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Development\Tableau\SQL_Tableau_Project2\"/>
    </mc:Choice>
  </mc:AlternateContent>
  <xr:revisionPtr revIDLastSave="0" documentId="13_ncr:1_{2C50E56A-7D4F-4E2B-91A9-506CC6A9750E}" xr6:coauthVersionLast="47" xr6:coauthVersionMax="47" xr10:uidLastSave="{00000000-0000-0000-0000-000000000000}"/>
  <bookViews>
    <workbookView xWindow="-28920" yWindow="-30" windowWidth="29040" windowHeight="16440" xr2:uid="{00000000-000D-0000-FFFF-FFFF00000000}"/>
  </bookViews>
  <sheets>
    <sheet name="Query2_Tableau" sheetId="4" r:id="rId1"/>
    <sheet name="Dash" sheetId="3" r:id="rId2"/>
    <sheet name="Pivot" sheetId="1" r:id="rId3"/>
    <sheet name="Query1" sheetId="2" r:id="rId4"/>
  </sheets>
  <definedNames>
    <definedName name="_xlnm._FilterDatabase" localSheetId="0" hidden="1">Query2_Tableau!$A$1:$L$4723</definedName>
    <definedName name="_xlchart.v5.0" hidden="1">Pivot!$M$1</definedName>
    <definedName name="_xlchart.v5.1" hidden="1">Pivot!$M$2:$M$4</definedName>
    <definedName name="_xlchart.v5.2" hidden="1">Pivot!$N$1</definedName>
    <definedName name="_xlchart.v5.3" hidden="1">Pivot!$N$2:$N$4</definedName>
    <definedName name="_xlcn.WorksheetConnection_BikeStores2.xlsxQuery11" hidden="1">Query1[]</definedName>
    <definedName name="ExternalData_1" localSheetId="3" hidden="1">Query1!$A$1:$K$4723</definedName>
    <definedName name="Slicer_brand_name">#N/A</definedName>
    <definedName name="Slicer_category_name">#N/A</definedName>
    <definedName name="Slicer_city">#N/A</definedName>
    <definedName name="Slicer_order_date__Year">#N/A</definedName>
    <definedName name="Slicer_state">#N/A</definedName>
    <definedName name="Slicer_store_name">#N/A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1" name="Query1" connection="WorksheetConnection_BikeStores2.xlsx!Query1"/>
        </x15:modelTables>
        <x15:extLst>
          <ext xmlns:x16="http://schemas.microsoft.com/office/spreadsheetml/2014/11/main" uri="{9835A34E-60A6-4A7C-AAB8-D5F71C897F49}">
            <x16:modelTimeGroupings>
              <x16:modelTimeGrouping tableName="Query1" columnName="order_date" columnId="order_date">
                <x16:calculatedTimeColumn columnName="order_date (Year)" columnId="order_date (Year)" contentType="years" isSelected="1"/>
                <x16:calculatedTimeColumn columnName="order_date (Quarter)" columnId="order_date (Quarter)" contentType="quarters" isSelected="0"/>
                <x16:calculatedTimeColumn columnName="order_date (Month Index)" columnId="order_date (Month Index)" contentType="monthsindex" isSelected="0"/>
                <x16:calculatedTimeColumn columnName="order_date (Month)" columnId="order_date (Month)" contentType="months" isSelected="0"/>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4" l="1"/>
  <c r="C2" i="4"/>
  <c r="D2" i="4"/>
  <c r="E2" i="4"/>
  <c r="F2" i="4"/>
  <c r="G2" i="4"/>
  <c r="H2" i="4"/>
  <c r="I2" i="4"/>
  <c r="J2" i="4"/>
  <c r="K2" i="4"/>
  <c r="L2" i="4"/>
  <c r="B3" i="4"/>
  <c r="C3" i="4"/>
  <c r="D3" i="4"/>
  <c r="E3" i="4"/>
  <c r="F3" i="4"/>
  <c r="G3" i="4"/>
  <c r="H3" i="4"/>
  <c r="I3" i="4"/>
  <c r="J3" i="4"/>
  <c r="K3" i="4"/>
  <c r="L3" i="4"/>
  <c r="B4" i="4"/>
  <c r="C4" i="4"/>
  <c r="D4" i="4"/>
  <c r="E4" i="4"/>
  <c r="F4" i="4"/>
  <c r="G4" i="4"/>
  <c r="H4" i="4"/>
  <c r="I4" i="4"/>
  <c r="J4" i="4"/>
  <c r="K4" i="4"/>
  <c r="L4" i="4"/>
  <c r="B5" i="4"/>
  <c r="C5" i="4"/>
  <c r="D5" i="4"/>
  <c r="E5" i="4"/>
  <c r="F5" i="4"/>
  <c r="G5" i="4"/>
  <c r="H5" i="4"/>
  <c r="I5" i="4"/>
  <c r="J5" i="4"/>
  <c r="K5" i="4"/>
  <c r="L5" i="4"/>
  <c r="B6" i="4"/>
  <c r="C6" i="4"/>
  <c r="D6" i="4"/>
  <c r="E6" i="4"/>
  <c r="F6" i="4"/>
  <c r="G6" i="4"/>
  <c r="H6" i="4"/>
  <c r="I6" i="4"/>
  <c r="J6" i="4"/>
  <c r="K6" i="4"/>
  <c r="L6" i="4"/>
  <c r="B7" i="4"/>
  <c r="C7" i="4"/>
  <c r="D7" i="4"/>
  <c r="E7" i="4"/>
  <c r="F7" i="4"/>
  <c r="G7" i="4"/>
  <c r="H7" i="4"/>
  <c r="I7" i="4"/>
  <c r="J7" i="4"/>
  <c r="K7" i="4"/>
  <c r="L7" i="4"/>
  <c r="B8" i="4"/>
  <c r="C8" i="4"/>
  <c r="D8" i="4"/>
  <c r="E8" i="4"/>
  <c r="F8" i="4"/>
  <c r="G8" i="4"/>
  <c r="H8" i="4"/>
  <c r="I8" i="4"/>
  <c r="J8" i="4"/>
  <c r="K8" i="4"/>
  <c r="L8" i="4"/>
  <c r="B9" i="4"/>
  <c r="C9" i="4"/>
  <c r="D9" i="4"/>
  <c r="E9" i="4"/>
  <c r="F9" i="4"/>
  <c r="G9" i="4"/>
  <c r="H9" i="4"/>
  <c r="I9" i="4"/>
  <c r="J9" i="4"/>
  <c r="K9" i="4"/>
  <c r="L9" i="4"/>
  <c r="B10" i="4"/>
  <c r="C10" i="4"/>
  <c r="D10" i="4"/>
  <c r="E10" i="4"/>
  <c r="F10" i="4"/>
  <c r="G10" i="4"/>
  <c r="H10" i="4"/>
  <c r="I10" i="4"/>
  <c r="J10" i="4"/>
  <c r="K10" i="4"/>
  <c r="L10" i="4"/>
  <c r="B11" i="4"/>
  <c r="C11" i="4"/>
  <c r="D11" i="4"/>
  <c r="E11" i="4"/>
  <c r="F11" i="4"/>
  <c r="G11" i="4"/>
  <c r="H11" i="4"/>
  <c r="I11" i="4"/>
  <c r="J11" i="4"/>
  <c r="K11" i="4"/>
  <c r="L11" i="4"/>
  <c r="B12" i="4"/>
  <c r="C12" i="4"/>
  <c r="D12" i="4"/>
  <c r="E12" i="4"/>
  <c r="F12" i="4"/>
  <c r="G12" i="4"/>
  <c r="H12" i="4"/>
  <c r="I12" i="4"/>
  <c r="J12" i="4"/>
  <c r="K12" i="4"/>
  <c r="L12" i="4"/>
  <c r="B13" i="4"/>
  <c r="C13" i="4"/>
  <c r="D13" i="4"/>
  <c r="E13" i="4"/>
  <c r="F13" i="4"/>
  <c r="G13" i="4"/>
  <c r="H13" i="4"/>
  <c r="I13" i="4"/>
  <c r="J13" i="4"/>
  <c r="K13" i="4"/>
  <c r="L13" i="4"/>
  <c r="B14" i="4"/>
  <c r="C14" i="4"/>
  <c r="D14" i="4"/>
  <c r="E14" i="4"/>
  <c r="F14" i="4"/>
  <c r="G14" i="4"/>
  <c r="H14" i="4"/>
  <c r="I14" i="4"/>
  <c r="J14" i="4"/>
  <c r="K14" i="4"/>
  <c r="L14" i="4"/>
  <c r="B15" i="4"/>
  <c r="C15" i="4"/>
  <c r="D15" i="4"/>
  <c r="E15" i="4"/>
  <c r="F15" i="4"/>
  <c r="G15" i="4"/>
  <c r="H15" i="4"/>
  <c r="I15" i="4"/>
  <c r="J15" i="4"/>
  <c r="K15" i="4"/>
  <c r="L15" i="4"/>
  <c r="B16" i="4"/>
  <c r="C16" i="4"/>
  <c r="D16" i="4"/>
  <c r="E16" i="4"/>
  <c r="F16" i="4"/>
  <c r="G16" i="4"/>
  <c r="H16" i="4"/>
  <c r="I16" i="4"/>
  <c r="J16" i="4"/>
  <c r="K16" i="4"/>
  <c r="L16" i="4"/>
  <c r="B17" i="4"/>
  <c r="C17" i="4"/>
  <c r="D17" i="4"/>
  <c r="E17" i="4"/>
  <c r="F17" i="4"/>
  <c r="G17" i="4"/>
  <c r="H17" i="4"/>
  <c r="I17" i="4"/>
  <c r="J17" i="4"/>
  <c r="K17" i="4"/>
  <c r="L17" i="4"/>
  <c r="B18" i="4"/>
  <c r="C18" i="4"/>
  <c r="D18" i="4"/>
  <c r="E18" i="4"/>
  <c r="F18" i="4"/>
  <c r="G18" i="4"/>
  <c r="H18" i="4"/>
  <c r="I18" i="4"/>
  <c r="J18" i="4"/>
  <c r="K18" i="4"/>
  <c r="L18" i="4"/>
  <c r="B19" i="4"/>
  <c r="C19" i="4"/>
  <c r="D19" i="4"/>
  <c r="E19" i="4"/>
  <c r="F19" i="4"/>
  <c r="G19" i="4"/>
  <c r="H19" i="4"/>
  <c r="I19" i="4"/>
  <c r="J19" i="4"/>
  <c r="K19" i="4"/>
  <c r="L19" i="4"/>
  <c r="B20" i="4"/>
  <c r="C20" i="4"/>
  <c r="D20" i="4"/>
  <c r="E20" i="4"/>
  <c r="F20" i="4"/>
  <c r="G20" i="4"/>
  <c r="H20" i="4"/>
  <c r="I20" i="4"/>
  <c r="J20" i="4"/>
  <c r="K20" i="4"/>
  <c r="L20" i="4"/>
  <c r="B21" i="4"/>
  <c r="C21" i="4"/>
  <c r="D21" i="4"/>
  <c r="E21" i="4"/>
  <c r="F21" i="4"/>
  <c r="G21" i="4"/>
  <c r="H21" i="4"/>
  <c r="I21" i="4"/>
  <c r="J21" i="4"/>
  <c r="K21" i="4"/>
  <c r="L21" i="4"/>
  <c r="B22" i="4"/>
  <c r="C22" i="4"/>
  <c r="D22" i="4"/>
  <c r="E22" i="4"/>
  <c r="F22" i="4"/>
  <c r="G22" i="4"/>
  <c r="H22" i="4"/>
  <c r="I22" i="4"/>
  <c r="J22" i="4"/>
  <c r="K22" i="4"/>
  <c r="L22" i="4"/>
  <c r="B23" i="4"/>
  <c r="C23" i="4"/>
  <c r="D23" i="4"/>
  <c r="E23" i="4"/>
  <c r="F23" i="4"/>
  <c r="G23" i="4"/>
  <c r="H23" i="4"/>
  <c r="I23" i="4"/>
  <c r="J23" i="4"/>
  <c r="K23" i="4"/>
  <c r="L23" i="4"/>
  <c r="B24" i="4"/>
  <c r="C24" i="4"/>
  <c r="D24" i="4"/>
  <c r="E24" i="4"/>
  <c r="F24" i="4"/>
  <c r="G24" i="4"/>
  <c r="H24" i="4"/>
  <c r="I24" i="4"/>
  <c r="J24" i="4"/>
  <c r="K24" i="4"/>
  <c r="L24" i="4"/>
  <c r="B25" i="4"/>
  <c r="C25" i="4"/>
  <c r="D25" i="4"/>
  <c r="E25" i="4"/>
  <c r="F25" i="4"/>
  <c r="G25" i="4"/>
  <c r="H25" i="4"/>
  <c r="I25" i="4"/>
  <c r="J25" i="4"/>
  <c r="K25" i="4"/>
  <c r="L25" i="4"/>
  <c r="B26" i="4"/>
  <c r="C26" i="4"/>
  <c r="D26" i="4"/>
  <c r="E26" i="4"/>
  <c r="F26" i="4"/>
  <c r="G26" i="4"/>
  <c r="H26" i="4"/>
  <c r="I26" i="4"/>
  <c r="J26" i="4"/>
  <c r="K26" i="4"/>
  <c r="L26" i="4"/>
  <c r="B27" i="4"/>
  <c r="C27" i="4"/>
  <c r="D27" i="4"/>
  <c r="E27" i="4"/>
  <c r="F27" i="4"/>
  <c r="G27" i="4"/>
  <c r="H27" i="4"/>
  <c r="I27" i="4"/>
  <c r="J27" i="4"/>
  <c r="K27" i="4"/>
  <c r="L27" i="4"/>
  <c r="B28" i="4"/>
  <c r="C28" i="4"/>
  <c r="D28" i="4"/>
  <c r="E28" i="4"/>
  <c r="F28" i="4"/>
  <c r="G28" i="4"/>
  <c r="H28" i="4"/>
  <c r="I28" i="4"/>
  <c r="J28" i="4"/>
  <c r="K28" i="4"/>
  <c r="L28" i="4"/>
  <c r="B29" i="4"/>
  <c r="C29" i="4"/>
  <c r="D29" i="4"/>
  <c r="E29" i="4"/>
  <c r="F29" i="4"/>
  <c r="G29" i="4"/>
  <c r="H29" i="4"/>
  <c r="I29" i="4"/>
  <c r="J29" i="4"/>
  <c r="K29" i="4"/>
  <c r="L29" i="4"/>
  <c r="B30" i="4"/>
  <c r="C30" i="4"/>
  <c r="D30" i="4"/>
  <c r="E30" i="4"/>
  <c r="F30" i="4"/>
  <c r="G30" i="4"/>
  <c r="H30" i="4"/>
  <c r="I30" i="4"/>
  <c r="J30" i="4"/>
  <c r="K30" i="4"/>
  <c r="L30" i="4"/>
  <c r="B31" i="4"/>
  <c r="C31" i="4"/>
  <c r="D31" i="4"/>
  <c r="E31" i="4"/>
  <c r="F31" i="4"/>
  <c r="G31" i="4"/>
  <c r="H31" i="4"/>
  <c r="I31" i="4"/>
  <c r="J31" i="4"/>
  <c r="K31" i="4"/>
  <c r="L31" i="4"/>
  <c r="B32" i="4"/>
  <c r="C32" i="4"/>
  <c r="D32" i="4"/>
  <c r="E32" i="4"/>
  <c r="F32" i="4"/>
  <c r="G32" i="4"/>
  <c r="H32" i="4"/>
  <c r="I32" i="4"/>
  <c r="J32" i="4"/>
  <c r="K32" i="4"/>
  <c r="L32" i="4"/>
  <c r="B33" i="4"/>
  <c r="C33" i="4"/>
  <c r="D33" i="4"/>
  <c r="E33" i="4"/>
  <c r="F33" i="4"/>
  <c r="G33" i="4"/>
  <c r="H33" i="4"/>
  <c r="I33" i="4"/>
  <c r="J33" i="4"/>
  <c r="K33" i="4"/>
  <c r="L33" i="4"/>
  <c r="B34" i="4"/>
  <c r="C34" i="4"/>
  <c r="D34" i="4"/>
  <c r="E34" i="4"/>
  <c r="F34" i="4"/>
  <c r="G34" i="4"/>
  <c r="H34" i="4"/>
  <c r="I34" i="4"/>
  <c r="J34" i="4"/>
  <c r="K34" i="4"/>
  <c r="L34" i="4"/>
  <c r="B35" i="4"/>
  <c r="C35" i="4"/>
  <c r="D35" i="4"/>
  <c r="E35" i="4"/>
  <c r="F35" i="4"/>
  <c r="G35" i="4"/>
  <c r="H35" i="4"/>
  <c r="I35" i="4"/>
  <c r="J35" i="4"/>
  <c r="K35" i="4"/>
  <c r="L35" i="4"/>
  <c r="B36" i="4"/>
  <c r="C36" i="4"/>
  <c r="D36" i="4"/>
  <c r="E36" i="4"/>
  <c r="F36" i="4"/>
  <c r="G36" i="4"/>
  <c r="H36" i="4"/>
  <c r="I36" i="4"/>
  <c r="J36" i="4"/>
  <c r="K36" i="4"/>
  <c r="L36" i="4"/>
  <c r="B37" i="4"/>
  <c r="C37" i="4"/>
  <c r="D37" i="4"/>
  <c r="E37" i="4"/>
  <c r="F37" i="4"/>
  <c r="G37" i="4"/>
  <c r="H37" i="4"/>
  <c r="I37" i="4"/>
  <c r="J37" i="4"/>
  <c r="K37" i="4"/>
  <c r="L37" i="4"/>
  <c r="B38" i="4"/>
  <c r="C38" i="4"/>
  <c r="D38" i="4"/>
  <c r="E38" i="4"/>
  <c r="F38" i="4"/>
  <c r="G38" i="4"/>
  <c r="H38" i="4"/>
  <c r="I38" i="4"/>
  <c r="J38" i="4"/>
  <c r="K38" i="4"/>
  <c r="L38" i="4"/>
  <c r="B39" i="4"/>
  <c r="C39" i="4"/>
  <c r="D39" i="4"/>
  <c r="E39" i="4"/>
  <c r="F39" i="4"/>
  <c r="G39" i="4"/>
  <c r="H39" i="4"/>
  <c r="I39" i="4"/>
  <c r="J39" i="4"/>
  <c r="K39" i="4"/>
  <c r="L39" i="4"/>
  <c r="B40" i="4"/>
  <c r="C40" i="4"/>
  <c r="D40" i="4"/>
  <c r="E40" i="4"/>
  <c r="F40" i="4"/>
  <c r="G40" i="4"/>
  <c r="H40" i="4"/>
  <c r="I40" i="4"/>
  <c r="J40" i="4"/>
  <c r="K40" i="4"/>
  <c r="L40" i="4"/>
  <c r="B41" i="4"/>
  <c r="C41" i="4"/>
  <c r="D41" i="4"/>
  <c r="E41" i="4"/>
  <c r="F41" i="4"/>
  <c r="G41" i="4"/>
  <c r="H41" i="4"/>
  <c r="I41" i="4"/>
  <c r="J41" i="4"/>
  <c r="K41" i="4"/>
  <c r="L41" i="4"/>
  <c r="B42" i="4"/>
  <c r="C42" i="4"/>
  <c r="D42" i="4"/>
  <c r="E42" i="4"/>
  <c r="F42" i="4"/>
  <c r="G42" i="4"/>
  <c r="H42" i="4"/>
  <c r="I42" i="4"/>
  <c r="J42" i="4"/>
  <c r="K42" i="4"/>
  <c r="L42" i="4"/>
  <c r="B43" i="4"/>
  <c r="C43" i="4"/>
  <c r="D43" i="4"/>
  <c r="E43" i="4"/>
  <c r="F43" i="4"/>
  <c r="G43" i="4"/>
  <c r="H43" i="4"/>
  <c r="I43" i="4"/>
  <c r="J43" i="4"/>
  <c r="K43" i="4"/>
  <c r="L43" i="4"/>
  <c r="B44" i="4"/>
  <c r="C44" i="4"/>
  <c r="D44" i="4"/>
  <c r="E44" i="4"/>
  <c r="F44" i="4"/>
  <c r="G44" i="4"/>
  <c r="H44" i="4"/>
  <c r="I44" i="4"/>
  <c r="J44" i="4"/>
  <c r="K44" i="4"/>
  <c r="L44" i="4"/>
  <c r="B45" i="4"/>
  <c r="C45" i="4"/>
  <c r="D45" i="4"/>
  <c r="E45" i="4"/>
  <c r="F45" i="4"/>
  <c r="G45" i="4"/>
  <c r="H45" i="4"/>
  <c r="I45" i="4"/>
  <c r="J45" i="4"/>
  <c r="K45" i="4"/>
  <c r="L45" i="4"/>
  <c r="B46" i="4"/>
  <c r="C46" i="4"/>
  <c r="D46" i="4"/>
  <c r="E46" i="4"/>
  <c r="F46" i="4"/>
  <c r="G46" i="4"/>
  <c r="H46" i="4"/>
  <c r="I46" i="4"/>
  <c r="J46" i="4"/>
  <c r="K46" i="4"/>
  <c r="L46" i="4"/>
  <c r="B47" i="4"/>
  <c r="C47" i="4"/>
  <c r="D47" i="4"/>
  <c r="E47" i="4"/>
  <c r="F47" i="4"/>
  <c r="G47" i="4"/>
  <c r="H47" i="4"/>
  <c r="I47" i="4"/>
  <c r="J47" i="4"/>
  <c r="K47" i="4"/>
  <c r="L47" i="4"/>
  <c r="B48" i="4"/>
  <c r="C48" i="4"/>
  <c r="D48" i="4"/>
  <c r="E48" i="4"/>
  <c r="F48" i="4"/>
  <c r="G48" i="4"/>
  <c r="H48" i="4"/>
  <c r="I48" i="4"/>
  <c r="J48" i="4"/>
  <c r="K48" i="4"/>
  <c r="L48" i="4"/>
  <c r="B49" i="4"/>
  <c r="C49" i="4"/>
  <c r="D49" i="4"/>
  <c r="E49" i="4"/>
  <c r="F49" i="4"/>
  <c r="G49" i="4"/>
  <c r="H49" i="4"/>
  <c r="I49" i="4"/>
  <c r="J49" i="4"/>
  <c r="K49" i="4"/>
  <c r="L49" i="4"/>
  <c r="B50" i="4"/>
  <c r="C50" i="4"/>
  <c r="D50" i="4"/>
  <c r="E50" i="4"/>
  <c r="F50" i="4"/>
  <c r="G50" i="4"/>
  <c r="H50" i="4"/>
  <c r="I50" i="4"/>
  <c r="J50" i="4"/>
  <c r="K50" i="4"/>
  <c r="L50" i="4"/>
  <c r="B51" i="4"/>
  <c r="C51" i="4"/>
  <c r="D51" i="4"/>
  <c r="E51" i="4"/>
  <c r="F51" i="4"/>
  <c r="G51" i="4"/>
  <c r="H51" i="4"/>
  <c r="I51" i="4"/>
  <c r="J51" i="4"/>
  <c r="K51" i="4"/>
  <c r="L51" i="4"/>
  <c r="B52" i="4"/>
  <c r="C52" i="4"/>
  <c r="D52" i="4"/>
  <c r="E52" i="4"/>
  <c r="F52" i="4"/>
  <c r="G52" i="4"/>
  <c r="H52" i="4"/>
  <c r="I52" i="4"/>
  <c r="J52" i="4"/>
  <c r="K52" i="4"/>
  <c r="L52" i="4"/>
  <c r="B53" i="4"/>
  <c r="C53" i="4"/>
  <c r="D53" i="4"/>
  <c r="E53" i="4"/>
  <c r="F53" i="4"/>
  <c r="G53" i="4"/>
  <c r="H53" i="4"/>
  <c r="I53" i="4"/>
  <c r="J53" i="4"/>
  <c r="K53" i="4"/>
  <c r="L53" i="4"/>
  <c r="B54" i="4"/>
  <c r="C54" i="4"/>
  <c r="D54" i="4"/>
  <c r="E54" i="4"/>
  <c r="F54" i="4"/>
  <c r="G54" i="4"/>
  <c r="H54" i="4"/>
  <c r="I54" i="4"/>
  <c r="J54" i="4"/>
  <c r="K54" i="4"/>
  <c r="L54" i="4"/>
  <c r="B55" i="4"/>
  <c r="C55" i="4"/>
  <c r="D55" i="4"/>
  <c r="E55" i="4"/>
  <c r="F55" i="4"/>
  <c r="G55" i="4"/>
  <c r="H55" i="4"/>
  <c r="I55" i="4"/>
  <c r="J55" i="4"/>
  <c r="K55" i="4"/>
  <c r="L55" i="4"/>
  <c r="B56" i="4"/>
  <c r="C56" i="4"/>
  <c r="D56" i="4"/>
  <c r="E56" i="4"/>
  <c r="F56" i="4"/>
  <c r="G56" i="4"/>
  <c r="H56" i="4"/>
  <c r="I56" i="4"/>
  <c r="J56" i="4"/>
  <c r="K56" i="4"/>
  <c r="L56" i="4"/>
  <c r="B57" i="4"/>
  <c r="C57" i="4"/>
  <c r="D57" i="4"/>
  <c r="E57" i="4"/>
  <c r="F57" i="4"/>
  <c r="G57" i="4"/>
  <c r="H57" i="4"/>
  <c r="I57" i="4"/>
  <c r="J57" i="4"/>
  <c r="K57" i="4"/>
  <c r="L57" i="4"/>
  <c r="B58" i="4"/>
  <c r="C58" i="4"/>
  <c r="D58" i="4"/>
  <c r="E58" i="4"/>
  <c r="F58" i="4"/>
  <c r="G58" i="4"/>
  <c r="H58" i="4"/>
  <c r="I58" i="4"/>
  <c r="J58" i="4"/>
  <c r="K58" i="4"/>
  <c r="L58" i="4"/>
  <c r="B59" i="4"/>
  <c r="C59" i="4"/>
  <c r="D59" i="4"/>
  <c r="E59" i="4"/>
  <c r="F59" i="4"/>
  <c r="G59" i="4"/>
  <c r="H59" i="4"/>
  <c r="I59" i="4"/>
  <c r="J59" i="4"/>
  <c r="K59" i="4"/>
  <c r="L59" i="4"/>
  <c r="B60" i="4"/>
  <c r="C60" i="4"/>
  <c r="D60" i="4"/>
  <c r="E60" i="4"/>
  <c r="F60" i="4"/>
  <c r="G60" i="4"/>
  <c r="H60" i="4"/>
  <c r="I60" i="4"/>
  <c r="J60" i="4"/>
  <c r="K60" i="4"/>
  <c r="L60" i="4"/>
  <c r="B61" i="4"/>
  <c r="C61" i="4"/>
  <c r="D61" i="4"/>
  <c r="E61" i="4"/>
  <c r="F61" i="4"/>
  <c r="G61" i="4"/>
  <c r="H61" i="4"/>
  <c r="I61" i="4"/>
  <c r="J61" i="4"/>
  <c r="K61" i="4"/>
  <c r="L61" i="4"/>
  <c r="B62" i="4"/>
  <c r="C62" i="4"/>
  <c r="D62" i="4"/>
  <c r="E62" i="4"/>
  <c r="F62" i="4"/>
  <c r="G62" i="4"/>
  <c r="H62" i="4"/>
  <c r="I62" i="4"/>
  <c r="J62" i="4"/>
  <c r="K62" i="4"/>
  <c r="L62" i="4"/>
  <c r="B63" i="4"/>
  <c r="C63" i="4"/>
  <c r="D63" i="4"/>
  <c r="E63" i="4"/>
  <c r="F63" i="4"/>
  <c r="G63" i="4"/>
  <c r="H63" i="4"/>
  <c r="I63" i="4"/>
  <c r="J63" i="4"/>
  <c r="K63" i="4"/>
  <c r="L63" i="4"/>
  <c r="B64" i="4"/>
  <c r="C64" i="4"/>
  <c r="D64" i="4"/>
  <c r="E64" i="4"/>
  <c r="F64" i="4"/>
  <c r="G64" i="4"/>
  <c r="H64" i="4"/>
  <c r="I64" i="4"/>
  <c r="J64" i="4"/>
  <c r="K64" i="4"/>
  <c r="L64" i="4"/>
  <c r="B65" i="4"/>
  <c r="C65" i="4"/>
  <c r="D65" i="4"/>
  <c r="E65" i="4"/>
  <c r="F65" i="4"/>
  <c r="G65" i="4"/>
  <c r="H65" i="4"/>
  <c r="I65" i="4"/>
  <c r="J65" i="4"/>
  <c r="K65" i="4"/>
  <c r="L65" i="4"/>
  <c r="B66" i="4"/>
  <c r="C66" i="4"/>
  <c r="D66" i="4"/>
  <c r="E66" i="4"/>
  <c r="F66" i="4"/>
  <c r="G66" i="4"/>
  <c r="H66" i="4"/>
  <c r="I66" i="4"/>
  <c r="J66" i="4"/>
  <c r="K66" i="4"/>
  <c r="L66" i="4"/>
  <c r="B67" i="4"/>
  <c r="C67" i="4"/>
  <c r="D67" i="4"/>
  <c r="E67" i="4"/>
  <c r="F67" i="4"/>
  <c r="G67" i="4"/>
  <c r="H67" i="4"/>
  <c r="I67" i="4"/>
  <c r="J67" i="4"/>
  <c r="K67" i="4"/>
  <c r="L67" i="4"/>
  <c r="B68" i="4"/>
  <c r="C68" i="4"/>
  <c r="D68" i="4"/>
  <c r="E68" i="4"/>
  <c r="F68" i="4"/>
  <c r="G68" i="4"/>
  <c r="H68" i="4"/>
  <c r="I68" i="4"/>
  <c r="J68" i="4"/>
  <c r="K68" i="4"/>
  <c r="L68" i="4"/>
  <c r="B69" i="4"/>
  <c r="C69" i="4"/>
  <c r="D69" i="4"/>
  <c r="E69" i="4"/>
  <c r="F69" i="4"/>
  <c r="G69" i="4"/>
  <c r="H69" i="4"/>
  <c r="I69" i="4"/>
  <c r="J69" i="4"/>
  <c r="K69" i="4"/>
  <c r="L69" i="4"/>
  <c r="B70" i="4"/>
  <c r="C70" i="4"/>
  <c r="D70" i="4"/>
  <c r="E70" i="4"/>
  <c r="F70" i="4"/>
  <c r="G70" i="4"/>
  <c r="H70" i="4"/>
  <c r="I70" i="4"/>
  <c r="J70" i="4"/>
  <c r="K70" i="4"/>
  <c r="L70" i="4"/>
  <c r="B71" i="4"/>
  <c r="C71" i="4"/>
  <c r="D71" i="4"/>
  <c r="E71" i="4"/>
  <c r="F71" i="4"/>
  <c r="G71" i="4"/>
  <c r="H71" i="4"/>
  <c r="I71" i="4"/>
  <c r="J71" i="4"/>
  <c r="K71" i="4"/>
  <c r="L71" i="4"/>
  <c r="B72" i="4"/>
  <c r="C72" i="4"/>
  <c r="D72" i="4"/>
  <c r="E72" i="4"/>
  <c r="F72" i="4"/>
  <c r="G72" i="4"/>
  <c r="H72" i="4"/>
  <c r="I72" i="4"/>
  <c r="J72" i="4"/>
  <c r="K72" i="4"/>
  <c r="L72" i="4"/>
  <c r="B73" i="4"/>
  <c r="C73" i="4"/>
  <c r="D73" i="4"/>
  <c r="E73" i="4"/>
  <c r="F73" i="4"/>
  <c r="G73" i="4"/>
  <c r="H73" i="4"/>
  <c r="I73" i="4"/>
  <c r="J73" i="4"/>
  <c r="K73" i="4"/>
  <c r="L73" i="4"/>
  <c r="B74" i="4"/>
  <c r="C74" i="4"/>
  <c r="D74" i="4"/>
  <c r="E74" i="4"/>
  <c r="F74" i="4"/>
  <c r="G74" i="4"/>
  <c r="H74" i="4"/>
  <c r="I74" i="4"/>
  <c r="J74" i="4"/>
  <c r="K74" i="4"/>
  <c r="L74" i="4"/>
  <c r="B75" i="4"/>
  <c r="C75" i="4"/>
  <c r="D75" i="4"/>
  <c r="E75" i="4"/>
  <c r="F75" i="4"/>
  <c r="G75" i="4"/>
  <c r="H75" i="4"/>
  <c r="I75" i="4"/>
  <c r="J75" i="4"/>
  <c r="K75" i="4"/>
  <c r="L75" i="4"/>
  <c r="B76" i="4"/>
  <c r="C76" i="4"/>
  <c r="D76" i="4"/>
  <c r="E76" i="4"/>
  <c r="F76" i="4"/>
  <c r="G76" i="4"/>
  <c r="H76" i="4"/>
  <c r="I76" i="4"/>
  <c r="J76" i="4"/>
  <c r="K76" i="4"/>
  <c r="L76" i="4"/>
  <c r="B77" i="4"/>
  <c r="C77" i="4"/>
  <c r="D77" i="4"/>
  <c r="E77" i="4"/>
  <c r="F77" i="4"/>
  <c r="G77" i="4"/>
  <c r="H77" i="4"/>
  <c r="I77" i="4"/>
  <c r="J77" i="4"/>
  <c r="K77" i="4"/>
  <c r="L77" i="4"/>
  <c r="B78" i="4"/>
  <c r="C78" i="4"/>
  <c r="D78" i="4"/>
  <c r="E78" i="4"/>
  <c r="F78" i="4"/>
  <c r="G78" i="4"/>
  <c r="H78" i="4"/>
  <c r="I78" i="4"/>
  <c r="J78" i="4"/>
  <c r="K78" i="4"/>
  <c r="L78" i="4"/>
  <c r="B79" i="4"/>
  <c r="C79" i="4"/>
  <c r="D79" i="4"/>
  <c r="E79" i="4"/>
  <c r="F79" i="4"/>
  <c r="G79" i="4"/>
  <c r="H79" i="4"/>
  <c r="I79" i="4"/>
  <c r="J79" i="4"/>
  <c r="K79" i="4"/>
  <c r="L79" i="4"/>
  <c r="B80" i="4"/>
  <c r="C80" i="4"/>
  <c r="D80" i="4"/>
  <c r="E80" i="4"/>
  <c r="F80" i="4"/>
  <c r="G80" i="4"/>
  <c r="H80" i="4"/>
  <c r="I80" i="4"/>
  <c r="J80" i="4"/>
  <c r="K80" i="4"/>
  <c r="L80" i="4"/>
  <c r="B81" i="4"/>
  <c r="C81" i="4"/>
  <c r="D81" i="4"/>
  <c r="E81" i="4"/>
  <c r="F81" i="4"/>
  <c r="G81" i="4"/>
  <c r="H81" i="4"/>
  <c r="I81" i="4"/>
  <c r="J81" i="4"/>
  <c r="K81" i="4"/>
  <c r="L81" i="4"/>
  <c r="B82" i="4"/>
  <c r="C82" i="4"/>
  <c r="D82" i="4"/>
  <c r="E82" i="4"/>
  <c r="F82" i="4"/>
  <c r="G82" i="4"/>
  <c r="H82" i="4"/>
  <c r="I82" i="4"/>
  <c r="J82" i="4"/>
  <c r="K82" i="4"/>
  <c r="L82" i="4"/>
  <c r="B83" i="4"/>
  <c r="C83" i="4"/>
  <c r="D83" i="4"/>
  <c r="E83" i="4"/>
  <c r="F83" i="4"/>
  <c r="G83" i="4"/>
  <c r="H83" i="4"/>
  <c r="I83" i="4"/>
  <c r="J83" i="4"/>
  <c r="K83" i="4"/>
  <c r="L83" i="4"/>
  <c r="B84" i="4"/>
  <c r="C84" i="4"/>
  <c r="D84" i="4"/>
  <c r="E84" i="4"/>
  <c r="F84" i="4"/>
  <c r="G84" i="4"/>
  <c r="H84" i="4"/>
  <c r="I84" i="4"/>
  <c r="J84" i="4"/>
  <c r="K84" i="4"/>
  <c r="L84" i="4"/>
  <c r="B85" i="4"/>
  <c r="C85" i="4"/>
  <c r="D85" i="4"/>
  <c r="E85" i="4"/>
  <c r="F85" i="4"/>
  <c r="G85" i="4"/>
  <c r="H85" i="4"/>
  <c r="I85" i="4"/>
  <c r="J85" i="4"/>
  <c r="K85" i="4"/>
  <c r="L85" i="4"/>
  <c r="B86" i="4"/>
  <c r="C86" i="4"/>
  <c r="D86" i="4"/>
  <c r="E86" i="4"/>
  <c r="F86" i="4"/>
  <c r="G86" i="4"/>
  <c r="H86" i="4"/>
  <c r="I86" i="4"/>
  <c r="J86" i="4"/>
  <c r="K86" i="4"/>
  <c r="L86" i="4"/>
  <c r="B87" i="4"/>
  <c r="C87" i="4"/>
  <c r="D87" i="4"/>
  <c r="E87" i="4"/>
  <c r="F87" i="4"/>
  <c r="G87" i="4"/>
  <c r="H87" i="4"/>
  <c r="I87" i="4"/>
  <c r="J87" i="4"/>
  <c r="K87" i="4"/>
  <c r="L87" i="4"/>
  <c r="B88" i="4"/>
  <c r="C88" i="4"/>
  <c r="D88" i="4"/>
  <c r="E88" i="4"/>
  <c r="F88" i="4"/>
  <c r="G88" i="4"/>
  <c r="H88" i="4"/>
  <c r="I88" i="4"/>
  <c r="J88" i="4"/>
  <c r="K88" i="4"/>
  <c r="L88" i="4"/>
  <c r="B89" i="4"/>
  <c r="C89" i="4"/>
  <c r="D89" i="4"/>
  <c r="E89" i="4"/>
  <c r="F89" i="4"/>
  <c r="G89" i="4"/>
  <c r="H89" i="4"/>
  <c r="I89" i="4"/>
  <c r="J89" i="4"/>
  <c r="K89" i="4"/>
  <c r="L89" i="4"/>
  <c r="B90" i="4"/>
  <c r="C90" i="4"/>
  <c r="D90" i="4"/>
  <c r="E90" i="4"/>
  <c r="F90" i="4"/>
  <c r="G90" i="4"/>
  <c r="H90" i="4"/>
  <c r="I90" i="4"/>
  <c r="J90" i="4"/>
  <c r="K90" i="4"/>
  <c r="L90" i="4"/>
  <c r="B91" i="4"/>
  <c r="C91" i="4"/>
  <c r="D91" i="4"/>
  <c r="E91" i="4"/>
  <c r="F91" i="4"/>
  <c r="G91" i="4"/>
  <c r="H91" i="4"/>
  <c r="I91" i="4"/>
  <c r="J91" i="4"/>
  <c r="K91" i="4"/>
  <c r="L91" i="4"/>
  <c r="B92" i="4"/>
  <c r="C92" i="4"/>
  <c r="D92" i="4"/>
  <c r="E92" i="4"/>
  <c r="F92" i="4"/>
  <c r="G92" i="4"/>
  <c r="H92" i="4"/>
  <c r="I92" i="4"/>
  <c r="J92" i="4"/>
  <c r="K92" i="4"/>
  <c r="L92" i="4"/>
  <c r="B93" i="4"/>
  <c r="C93" i="4"/>
  <c r="D93" i="4"/>
  <c r="E93" i="4"/>
  <c r="F93" i="4"/>
  <c r="G93" i="4"/>
  <c r="H93" i="4"/>
  <c r="I93" i="4"/>
  <c r="J93" i="4"/>
  <c r="K93" i="4"/>
  <c r="L93" i="4"/>
  <c r="B94" i="4"/>
  <c r="C94" i="4"/>
  <c r="D94" i="4"/>
  <c r="E94" i="4"/>
  <c r="F94" i="4"/>
  <c r="G94" i="4"/>
  <c r="H94" i="4"/>
  <c r="I94" i="4"/>
  <c r="J94" i="4"/>
  <c r="K94" i="4"/>
  <c r="L94" i="4"/>
  <c r="B95" i="4"/>
  <c r="C95" i="4"/>
  <c r="D95" i="4"/>
  <c r="E95" i="4"/>
  <c r="F95" i="4"/>
  <c r="G95" i="4"/>
  <c r="H95" i="4"/>
  <c r="I95" i="4"/>
  <c r="J95" i="4"/>
  <c r="K95" i="4"/>
  <c r="L95" i="4"/>
  <c r="B96" i="4"/>
  <c r="C96" i="4"/>
  <c r="D96" i="4"/>
  <c r="E96" i="4"/>
  <c r="F96" i="4"/>
  <c r="G96" i="4"/>
  <c r="H96" i="4"/>
  <c r="I96" i="4"/>
  <c r="J96" i="4"/>
  <c r="K96" i="4"/>
  <c r="L96" i="4"/>
  <c r="B97" i="4"/>
  <c r="C97" i="4"/>
  <c r="D97" i="4"/>
  <c r="E97" i="4"/>
  <c r="F97" i="4"/>
  <c r="G97" i="4"/>
  <c r="H97" i="4"/>
  <c r="I97" i="4"/>
  <c r="J97" i="4"/>
  <c r="K97" i="4"/>
  <c r="L97" i="4"/>
  <c r="B98" i="4"/>
  <c r="C98" i="4"/>
  <c r="D98" i="4"/>
  <c r="E98" i="4"/>
  <c r="F98" i="4"/>
  <c r="G98" i="4"/>
  <c r="H98" i="4"/>
  <c r="I98" i="4"/>
  <c r="J98" i="4"/>
  <c r="K98" i="4"/>
  <c r="L98" i="4"/>
  <c r="B99" i="4"/>
  <c r="C99" i="4"/>
  <c r="D99" i="4"/>
  <c r="E99" i="4"/>
  <c r="F99" i="4"/>
  <c r="G99" i="4"/>
  <c r="H99" i="4"/>
  <c r="I99" i="4"/>
  <c r="J99" i="4"/>
  <c r="K99" i="4"/>
  <c r="L99" i="4"/>
  <c r="B100" i="4"/>
  <c r="C100" i="4"/>
  <c r="D100" i="4"/>
  <c r="E100" i="4"/>
  <c r="F100" i="4"/>
  <c r="G100" i="4"/>
  <c r="H100" i="4"/>
  <c r="I100" i="4"/>
  <c r="J100" i="4"/>
  <c r="K100" i="4"/>
  <c r="L100" i="4"/>
  <c r="B101" i="4"/>
  <c r="C101" i="4"/>
  <c r="D101" i="4"/>
  <c r="E101" i="4"/>
  <c r="F101" i="4"/>
  <c r="G101" i="4"/>
  <c r="H101" i="4"/>
  <c r="I101" i="4"/>
  <c r="J101" i="4"/>
  <c r="K101" i="4"/>
  <c r="L101" i="4"/>
  <c r="B102" i="4"/>
  <c r="C102" i="4"/>
  <c r="D102" i="4"/>
  <c r="E102" i="4"/>
  <c r="F102" i="4"/>
  <c r="G102" i="4"/>
  <c r="H102" i="4"/>
  <c r="I102" i="4"/>
  <c r="J102" i="4"/>
  <c r="K102" i="4"/>
  <c r="L102" i="4"/>
  <c r="B103" i="4"/>
  <c r="C103" i="4"/>
  <c r="D103" i="4"/>
  <c r="E103" i="4"/>
  <c r="F103" i="4"/>
  <c r="G103" i="4"/>
  <c r="H103" i="4"/>
  <c r="I103" i="4"/>
  <c r="J103" i="4"/>
  <c r="K103" i="4"/>
  <c r="L103" i="4"/>
  <c r="B104" i="4"/>
  <c r="C104" i="4"/>
  <c r="D104" i="4"/>
  <c r="E104" i="4"/>
  <c r="F104" i="4"/>
  <c r="G104" i="4"/>
  <c r="H104" i="4"/>
  <c r="I104" i="4"/>
  <c r="J104" i="4"/>
  <c r="K104" i="4"/>
  <c r="L104" i="4"/>
  <c r="B105" i="4"/>
  <c r="C105" i="4"/>
  <c r="D105" i="4"/>
  <c r="E105" i="4"/>
  <c r="F105" i="4"/>
  <c r="G105" i="4"/>
  <c r="H105" i="4"/>
  <c r="I105" i="4"/>
  <c r="J105" i="4"/>
  <c r="K105" i="4"/>
  <c r="L105" i="4"/>
  <c r="B106" i="4"/>
  <c r="C106" i="4"/>
  <c r="D106" i="4"/>
  <c r="E106" i="4"/>
  <c r="F106" i="4"/>
  <c r="G106" i="4"/>
  <c r="H106" i="4"/>
  <c r="I106" i="4"/>
  <c r="J106" i="4"/>
  <c r="K106" i="4"/>
  <c r="L106" i="4"/>
  <c r="B107" i="4"/>
  <c r="C107" i="4"/>
  <c r="D107" i="4"/>
  <c r="E107" i="4"/>
  <c r="F107" i="4"/>
  <c r="G107" i="4"/>
  <c r="H107" i="4"/>
  <c r="I107" i="4"/>
  <c r="J107" i="4"/>
  <c r="K107" i="4"/>
  <c r="L107" i="4"/>
  <c r="B108" i="4"/>
  <c r="C108" i="4"/>
  <c r="D108" i="4"/>
  <c r="E108" i="4"/>
  <c r="F108" i="4"/>
  <c r="G108" i="4"/>
  <c r="H108" i="4"/>
  <c r="I108" i="4"/>
  <c r="J108" i="4"/>
  <c r="K108" i="4"/>
  <c r="L108" i="4"/>
  <c r="B109" i="4"/>
  <c r="C109" i="4"/>
  <c r="D109" i="4"/>
  <c r="E109" i="4"/>
  <c r="F109" i="4"/>
  <c r="G109" i="4"/>
  <c r="H109" i="4"/>
  <c r="I109" i="4"/>
  <c r="J109" i="4"/>
  <c r="K109" i="4"/>
  <c r="L109" i="4"/>
  <c r="B110" i="4"/>
  <c r="C110" i="4"/>
  <c r="D110" i="4"/>
  <c r="E110" i="4"/>
  <c r="F110" i="4"/>
  <c r="G110" i="4"/>
  <c r="H110" i="4"/>
  <c r="I110" i="4"/>
  <c r="J110" i="4"/>
  <c r="K110" i="4"/>
  <c r="L110" i="4"/>
  <c r="B111" i="4"/>
  <c r="C111" i="4"/>
  <c r="D111" i="4"/>
  <c r="E111" i="4"/>
  <c r="F111" i="4"/>
  <c r="G111" i="4"/>
  <c r="H111" i="4"/>
  <c r="I111" i="4"/>
  <c r="J111" i="4"/>
  <c r="K111" i="4"/>
  <c r="L111" i="4"/>
  <c r="B112" i="4"/>
  <c r="C112" i="4"/>
  <c r="D112" i="4"/>
  <c r="E112" i="4"/>
  <c r="F112" i="4"/>
  <c r="G112" i="4"/>
  <c r="H112" i="4"/>
  <c r="I112" i="4"/>
  <c r="J112" i="4"/>
  <c r="K112" i="4"/>
  <c r="L112" i="4"/>
  <c r="B113" i="4"/>
  <c r="C113" i="4"/>
  <c r="D113" i="4"/>
  <c r="E113" i="4"/>
  <c r="F113" i="4"/>
  <c r="G113" i="4"/>
  <c r="H113" i="4"/>
  <c r="I113" i="4"/>
  <c r="J113" i="4"/>
  <c r="K113" i="4"/>
  <c r="L113" i="4"/>
  <c r="B114" i="4"/>
  <c r="C114" i="4"/>
  <c r="D114" i="4"/>
  <c r="E114" i="4"/>
  <c r="F114" i="4"/>
  <c r="G114" i="4"/>
  <c r="H114" i="4"/>
  <c r="I114" i="4"/>
  <c r="J114" i="4"/>
  <c r="K114" i="4"/>
  <c r="L114" i="4"/>
  <c r="B115" i="4"/>
  <c r="C115" i="4"/>
  <c r="D115" i="4"/>
  <c r="E115" i="4"/>
  <c r="F115" i="4"/>
  <c r="G115" i="4"/>
  <c r="H115" i="4"/>
  <c r="I115" i="4"/>
  <c r="J115" i="4"/>
  <c r="K115" i="4"/>
  <c r="L115" i="4"/>
  <c r="B116" i="4"/>
  <c r="C116" i="4"/>
  <c r="D116" i="4"/>
  <c r="E116" i="4"/>
  <c r="F116" i="4"/>
  <c r="G116" i="4"/>
  <c r="H116" i="4"/>
  <c r="I116" i="4"/>
  <c r="J116" i="4"/>
  <c r="K116" i="4"/>
  <c r="L116" i="4"/>
  <c r="B117" i="4"/>
  <c r="C117" i="4"/>
  <c r="D117" i="4"/>
  <c r="E117" i="4"/>
  <c r="F117" i="4"/>
  <c r="G117" i="4"/>
  <c r="H117" i="4"/>
  <c r="I117" i="4"/>
  <c r="J117" i="4"/>
  <c r="K117" i="4"/>
  <c r="L117" i="4"/>
  <c r="B118" i="4"/>
  <c r="C118" i="4"/>
  <c r="D118" i="4"/>
  <c r="E118" i="4"/>
  <c r="F118" i="4"/>
  <c r="G118" i="4"/>
  <c r="H118" i="4"/>
  <c r="I118" i="4"/>
  <c r="J118" i="4"/>
  <c r="K118" i="4"/>
  <c r="L118" i="4"/>
  <c r="B119" i="4"/>
  <c r="C119" i="4"/>
  <c r="D119" i="4"/>
  <c r="E119" i="4"/>
  <c r="F119" i="4"/>
  <c r="G119" i="4"/>
  <c r="H119" i="4"/>
  <c r="I119" i="4"/>
  <c r="J119" i="4"/>
  <c r="K119" i="4"/>
  <c r="L119" i="4"/>
  <c r="B120" i="4"/>
  <c r="C120" i="4"/>
  <c r="D120" i="4"/>
  <c r="E120" i="4"/>
  <c r="F120" i="4"/>
  <c r="G120" i="4"/>
  <c r="H120" i="4"/>
  <c r="I120" i="4"/>
  <c r="J120" i="4"/>
  <c r="K120" i="4"/>
  <c r="L120" i="4"/>
  <c r="B121" i="4"/>
  <c r="C121" i="4"/>
  <c r="D121" i="4"/>
  <c r="E121" i="4"/>
  <c r="F121" i="4"/>
  <c r="G121" i="4"/>
  <c r="H121" i="4"/>
  <c r="I121" i="4"/>
  <c r="J121" i="4"/>
  <c r="K121" i="4"/>
  <c r="L121" i="4"/>
  <c r="B122" i="4"/>
  <c r="C122" i="4"/>
  <c r="D122" i="4"/>
  <c r="E122" i="4"/>
  <c r="F122" i="4"/>
  <c r="G122" i="4"/>
  <c r="H122" i="4"/>
  <c r="I122" i="4"/>
  <c r="J122" i="4"/>
  <c r="K122" i="4"/>
  <c r="L122" i="4"/>
  <c r="B123" i="4"/>
  <c r="C123" i="4"/>
  <c r="D123" i="4"/>
  <c r="E123" i="4"/>
  <c r="F123" i="4"/>
  <c r="G123" i="4"/>
  <c r="H123" i="4"/>
  <c r="I123" i="4"/>
  <c r="J123" i="4"/>
  <c r="K123" i="4"/>
  <c r="L123" i="4"/>
  <c r="B124" i="4"/>
  <c r="C124" i="4"/>
  <c r="D124" i="4"/>
  <c r="E124" i="4"/>
  <c r="F124" i="4"/>
  <c r="G124" i="4"/>
  <c r="H124" i="4"/>
  <c r="I124" i="4"/>
  <c r="J124" i="4"/>
  <c r="K124" i="4"/>
  <c r="L124" i="4"/>
  <c r="B125" i="4"/>
  <c r="C125" i="4"/>
  <c r="D125" i="4"/>
  <c r="E125" i="4"/>
  <c r="F125" i="4"/>
  <c r="G125" i="4"/>
  <c r="H125" i="4"/>
  <c r="I125" i="4"/>
  <c r="J125" i="4"/>
  <c r="K125" i="4"/>
  <c r="L125" i="4"/>
  <c r="B126" i="4"/>
  <c r="C126" i="4"/>
  <c r="D126" i="4"/>
  <c r="E126" i="4"/>
  <c r="F126" i="4"/>
  <c r="G126" i="4"/>
  <c r="H126" i="4"/>
  <c r="I126" i="4"/>
  <c r="J126" i="4"/>
  <c r="K126" i="4"/>
  <c r="L126" i="4"/>
  <c r="B127" i="4"/>
  <c r="C127" i="4"/>
  <c r="D127" i="4"/>
  <c r="E127" i="4"/>
  <c r="F127" i="4"/>
  <c r="G127" i="4"/>
  <c r="H127" i="4"/>
  <c r="I127" i="4"/>
  <c r="J127" i="4"/>
  <c r="K127" i="4"/>
  <c r="L127" i="4"/>
  <c r="B128" i="4"/>
  <c r="C128" i="4"/>
  <c r="D128" i="4"/>
  <c r="E128" i="4"/>
  <c r="F128" i="4"/>
  <c r="G128" i="4"/>
  <c r="H128" i="4"/>
  <c r="I128" i="4"/>
  <c r="J128" i="4"/>
  <c r="K128" i="4"/>
  <c r="L128" i="4"/>
  <c r="B129" i="4"/>
  <c r="C129" i="4"/>
  <c r="D129" i="4"/>
  <c r="E129" i="4"/>
  <c r="F129" i="4"/>
  <c r="G129" i="4"/>
  <c r="H129" i="4"/>
  <c r="I129" i="4"/>
  <c r="J129" i="4"/>
  <c r="K129" i="4"/>
  <c r="L129" i="4"/>
  <c r="B130" i="4"/>
  <c r="C130" i="4"/>
  <c r="D130" i="4"/>
  <c r="E130" i="4"/>
  <c r="F130" i="4"/>
  <c r="G130" i="4"/>
  <c r="H130" i="4"/>
  <c r="I130" i="4"/>
  <c r="J130" i="4"/>
  <c r="K130" i="4"/>
  <c r="L130" i="4"/>
  <c r="B131" i="4"/>
  <c r="C131" i="4"/>
  <c r="D131" i="4"/>
  <c r="E131" i="4"/>
  <c r="F131" i="4"/>
  <c r="G131" i="4"/>
  <c r="H131" i="4"/>
  <c r="I131" i="4"/>
  <c r="J131" i="4"/>
  <c r="K131" i="4"/>
  <c r="L131" i="4"/>
  <c r="B132" i="4"/>
  <c r="C132" i="4"/>
  <c r="D132" i="4"/>
  <c r="E132" i="4"/>
  <c r="F132" i="4"/>
  <c r="G132" i="4"/>
  <c r="H132" i="4"/>
  <c r="I132" i="4"/>
  <c r="J132" i="4"/>
  <c r="K132" i="4"/>
  <c r="L132" i="4"/>
  <c r="B133" i="4"/>
  <c r="C133" i="4"/>
  <c r="D133" i="4"/>
  <c r="E133" i="4"/>
  <c r="F133" i="4"/>
  <c r="G133" i="4"/>
  <c r="H133" i="4"/>
  <c r="I133" i="4"/>
  <c r="J133" i="4"/>
  <c r="K133" i="4"/>
  <c r="L133" i="4"/>
  <c r="B134" i="4"/>
  <c r="C134" i="4"/>
  <c r="D134" i="4"/>
  <c r="E134" i="4"/>
  <c r="F134" i="4"/>
  <c r="G134" i="4"/>
  <c r="H134" i="4"/>
  <c r="I134" i="4"/>
  <c r="J134" i="4"/>
  <c r="K134" i="4"/>
  <c r="L134" i="4"/>
  <c r="B135" i="4"/>
  <c r="C135" i="4"/>
  <c r="D135" i="4"/>
  <c r="E135" i="4"/>
  <c r="F135" i="4"/>
  <c r="G135" i="4"/>
  <c r="H135" i="4"/>
  <c r="I135" i="4"/>
  <c r="J135" i="4"/>
  <c r="K135" i="4"/>
  <c r="L135" i="4"/>
  <c r="B136" i="4"/>
  <c r="C136" i="4"/>
  <c r="D136" i="4"/>
  <c r="E136" i="4"/>
  <c r="F136" i="4"/>
  <c r="G136" i="4"/>
  <c r="H136" i="4"/>
  <c r="I136" i="4"/>
  <c r="J136" i="4"/>
  <c r="K136" i="4"/>
  <c r="L136" i="4"/>
  <c r="B137" i="4"/>
  <c r="C137" i="4"/>
  <c r="D137" i="4"/>
  <c r="E137" i="4"/>
  <c r="F137" i="4"/>
  <c r="G137" i="4"/>
  <c r="H137" i="4"/>
  <c r="I137" i="4"/>
  <c r="J137" i="4"/>
  <c r="K137" i="4"/>
  <c r="L137" i="4"/>
  <c r="B138" i="4"/>
  <c r="C138" i="4"/>
  <c r="D138" i="4"/>
  <c r="E138" i="4"/>
  <c r="F138" i="4"/>
  <c r="G138" i="4"/>
  <c r="H138" i="4"/>
  <c r="I138" i="4"/>
  <c r="J138" i="4"/>
  <c r="K138" i="4"/>
  <c r="L138" i="4"/>
  <c r="B139" i="4"/>
  <c r="C139" i="4"/>
  <c r="D139" i="4"/>
  <c r="E139" i="4"/>
  <c r="F139" i="4"/>
  <c r="G139" i="4"/>
  <c r="H139" i="4"/>
  <c r="I139" i="4"/>
  <c r="J139" i="4"/>
  <c r="K139" i="4"/>
  <c r="L139" i="4"/>
  <c r="B140" i="4"/>
  <c r="C140" i="4"/>
  <c r="D140" i="4"/>
  <c r="E140" i="4"/>
  <c r="F140" i="4"/>
  <c r="G140" i="4"/>
  <c r="H140" i="4"/>
  <c r="I140" i="4"/>
  <c r="J140" i="4"/>
  <c r="K140" i="4"/>
  <c r="L140" i="4"/>
  <c r="B141" i="4"/>
  <c r="C141" i="4"/>
  <c r="D141" i="4"/>
  <c r="E141" i="4"/>
  <c r="F141" i="4"/>
  <c r="G141" i="4"/>
  <c r="H141" i="4"/>
  <c r="I141" i="4"/>
  <c r="J141" i="4"/>
  <c r="K141" i="4"/>
  <c r="L141" i="4"/>
  <c r="B142" i="4"/>
  <c r="C142" i="4"/>
  <c r="D142" i="4"/>
  <c r="E142" i="4"/>
  <c r="F142" i="4"/>
  <c r="G142" i="4"/>
  <c r="H142" i="4"/>
  <c r="I142" i="4"/>
  <c r="J142" i="4"/>
  <c r="K142" i="4"/>
  <c r="L142" i="4"/>
  <c r="B143" i="4"/>
  <c r="C143" i="4"/>
  <c r="D143" i="4"/>
  <c r="E143" i="4"/>
  <c r="F143" i="4"/>
  <c r="G143" i="4"/>
  <c r="H143" i="4"/>
  <c r="I143" i="4"/>
  <c r="J143" i="4"/>
  <c r="K143" i="4"/>
  <c r="L143" i="4"/>
  <c r="B144" i="4"/>
  <c r="C144" i="4"/>
  <c r="D144" i="4"/>
  <c r="E144" i="4"/>
  <c r="F144" i="4"/>
  <c r="G144" i="4"/>
  <c r="H144" i="4"/>
  <c r="I144" i="4"/>
  <c r="J144" i="4"/>
  <c r="K144" i="4"/>
  <c r="L144" i="4"/>
  <c r="B145" i="4"/>
  <c r="C145" i="4"/>
  <c r="D145" i="4"/>
  <c r="E145" i="4"/>
  <c r="F145" i="4"/>
  <c r="G145" i="4"/>
  <c r="H145" i="4"/>
  <c r="I145" i="4"/>
  <c r="J145" i="4"/>
  <c r="K145" i="4"/>
  <c r="L145" i="4"/>
  <c r="B146" i="4"/>
  <c r="C146" i="4"/>
  <c r="D146" i="4"/>
  <c r="E146" i="4"/>
  <c r="F146" i="4"/>
  <c r="G146" i="4"/>
  <c r="H146" i="4"/>
  <c r="I146" i="4"/>
  <c r="J146" i="4"/>
  <c r="K146" i="4"/>
  <c r="L146" i="4"/>
  <c r="B147" i="4"/>
  <c r="C147" i="4"/>
  <c r="D147" i="4"/>
  <c r="E147" i="4"/>
  <c r="F147" i="4"/>
  <c r="G147" i="4"/>
  <c r="H147" i="4"/>
  <c r="I147" i="4"/>
  <c r="J147" i="4"/>
  <c r="K147" i="4"/>
  <c r="L147" i="4"/>
  <c r="B148" i="4"/>
  <c r="C148" i="4"/>
  <c r="D148" i="4"/>
  <c r="E148" i="4"/>
  <c r="F148" i="4"/>
  <c r="G148" i="4"/>
  <c r="H148" i="4"/>
  <c r="I148" i="4"/>
  <c r="J148" i="4"/>
  <c r="K148" i="4"/>
  <c r="L148" i="4"/>
  <c r="B149" i="4"/>
  <c r="C149" i="4"/>
  <c r="D149" i="4"/>
  <c r="E149" i="4"/>
  <c r="F149" i="4"/>
  <c r="G149" i="4"/>
  <c r="H149" i="4"/>
  <c r="I149" i="4"/>
  <c r="J149" i="4"/>
  <c r="K149" i="4"/>
  <c r="L149" i="4"/>
  <c r="B150" i="4"/>
  <c r="C150" i="4"/>
  <c r="D150" i="4"/>
  <c r="E150" i="4"/>
  <c r="F150" i="4"/>
  <c r="G150" i="4"/>
  <c r="H150" i="4"/>
  <c r="I150" i="4"/>
  <c r="J150" i="4"/>
  <c r="K150" i="4"/>
  <c r="L150" i="4"/>
  <c r="B151" i="4"/>
  <c r="C151" i="4"/>
  <c r="D151" i="4"/>
  <c r="E151" i="4"/>
  <c r="F151" i="4"/>
  <c r="G151" i="4"/>
  <c r="H151" i="4"/>
  <c r="I151" i="4"/>
  <c r="J151" i="4"/>
  <c r="K151" i="4"/>
  <c r="L151" i="4"/>
  <c r="B152" i="4"/>
  <c r="C152" i="4"/>
  <c r="D152" i="4"/>
  <c r="E152" i="4"/>
  <c r="F152" i="4"/>
  <c r="G152" i="4"/>
  <c r="H152" i="4"/>
  <c r="I152" i="4"/>
  <c r="J152" i="4"/>
  <c r="K152" i="4"/>
  <c r="L152" i="4"/>
  <c r="B153" i="4"/>
  <c r="C153" i="4"/>
  <c r="D153" i="4"/>
  <c r="E153" i="4"/>
  <c r="F153" i="4"/>
  <c r="G153" i="4"/>
  <c r="H153" i="4"/>
  <c r="I153" i="4"/>
  <c r="J153" i="4"/>
  <c r="K153" i="4"/>
  <c r="L153" i="4"/>
  <c r="B154" i="4"/>
  <c r="C154" i="4"/>
  <c r="D154" i="4"/>
  <c r="E154" i="4"/>
  <c r="F154" i="4"/>
  <c r="G154" i="4"/>
  <c r="H154" i="4"/>
  <c r="I154" i="4"/>
  <c r="J154" i="4"/>
  <c r="K154" i="4"/>
  <c r="L154" i="4"/>
  <c r="B155" i="4"/>
  <c r="C155" i="4"/>
  <c r="D155" i="4"/>
  <c r="E155" i="4"/>
  <c r="F155" i="4"/>
  <c r="G155" i="4"/>
  <c r="H155" i="4"/>
  <c r="I155" i="4"/>
  <c r="J155" i="4"/>
  <c r="K155" i="4"/>
  <c r="L155" i="4"/>
  <c r="B156" i="4"/>
  <c r="C156" i="4"/>
  <c r="D156" i="4"/>
  <c r="E156" i="4"/>
  <c r="F156" i="4"/>
  <c r="G156" i="4"/>
  <c r="H156" i="4"/>
  <c r="I156" i="4"/>
  <c r="J156" i="4"/>
  <c r="K156" i="4"/>
  <c r="L156" i="4"/>
  <c r="B157" i="4"/>
  <c r="C157" i="4"/>
  <c r="D157" i="4"/>
  <c r="E157" i="4"/>
  <c r="F157" i="4"/>
  <c r="G157" i="4"/>
  <c r="H157" i="4"/>
  <c r="I157" i="4"/>
  <c r="J157" i="4"/>
  <c r="K157" i="4"/>
  <c r="L157" i="4"/>
  <c r="B158" i="4"/>
  <c r="C158" i="4"/>
  <c r="D158" i="4"/>
  <c r="E158" i="4"/>
  <c r="F158" i="4"/>
  <c r="G158" i="4"/>
  <c r="H158" i="4"/>
  <c r="I158" i="4"/>
  <c r="J158" i="4"/>
  <c r="K158" i="4"/>
  <c r="L158" i="4"/>
  <c r="B159" i="4"/>
  <c r="C159" i="4"/>
  <c r="D159" i="4"/>
  <c r="E159" i="4"/>
  <c r="F159" i="4"/>
  <c r="G159" i="4"/>
  <c r="H159" i="4"/>
  <c r="I159" i="4"/>
  <c r="J159" i="4"/>
  <c r="K159" i="4"/>
  <c r="L159" i="4"/>
  <c r="B160" i="4"/>
  <c r="C160" i="4"/>
  <c r="D160" i="4"/>
  <c r="E160" i="4"/>
  <c r="F160" i="4"/>
  <c r="G160" i="4"/>
  <c r="H160" i="4"/>
  <c r="I160" i="4"/>
  <c r="J160" i="4"/>
  <c r="K160" i="4"/>
  <c r="L160" i="4"/>
  <c r="B161" i="4"/>
  <c r="C161" i="4"/>
  <c r="D161" i="4"/>
  <c r="E161" i="4"/>
  <c r="F161" i="4"/>
  <c r="G161" i="4"/>
  <c r="H161" i="4"/>
  <c r="I161" i="4"/>
  <c r="J161" i="4"/>
  <c r="K161" i="4"/>
  <c r="L161" i="4"/>
  <c r="B162" i="4"/>
  <c r="C162" i="4"/>
  <c r="D162" i="4"/>
  <c r="E162" i="4"/>
  <c r="F162" i="4"/>
  <c r="G162" i="4"/>
  <c r="H162" i="4"/>
  <c r="I162" i="4"/>
  <c r="J162" i="4"/>
  <c r="K162" i="4"/>
  <c r="L162" i="4"/>
  <c r="B163" i="4"/>
  <c r="C163" i="4"/>
  <c r="D163" i="4"/>
  <c r="E163" i="4"/>
  <c r="F163" i="4"/>
  <c r="G163" i="4"/>
  <c r="H163" i="4"/>
  <c r="I163" i="4"/>
  <c r="J163" i="4"/>
  <c r="K163" i="4"/>
  <c r="L163" i="4"/>
  <c r="B164" i="4"/>
  <c r="C164" i="4"/>
  <c r="D164" i="4"/>
  <c r="E164" i="4"/>
  <c r="F164" i="4"/>
  <c r="G164" i="4"/>
  <c r="H164" i="4"/>
  <c r="I164" i="4"/>
  <c r="J164" i="4"/>
  <c r="K164" i="4"/>
  <c r="L164" i="4"/>
  <c r="B165" i="4"/>
  <c r="C165" i="4"/>
  <c r="D165" i="4"/>
  <c r="E165" i="4"/>
  <c r="F165" i="4"/>
  <c r="G165" i="4"/>
  <c r="H165" i="4"/>
  <c r="I165" i="4"/>
  <c r="J165" i="4"/>
  <c r="K165" i="4"/>
  <c r="L165" i="4"/>
  <c r="B166" i="4"/>
  <c r="C166" i="4"/>
  <c r="D166" i="4"/>
  <c r="E166" i="4"/>
  <c r="F166" i="4"/>
  <c r="G166" i="4"/>
  <c r="H166" i="4"/>
  <c r="I166" i="4"/>
  <c r="J166" i="4"/>
  <c r="K166" i="4"/>
  <c r="L166" i="4"/>
  <c r="B167" i="4"/>
  <c r="C167" i="4"/>
  <c r="D167" i="4"/>
  <c r="E167" i="4"/>
  <c r="F167" i="4"/>
  <c r="G167" i="4"/>
  <c r="H167" i="4"/>
  <c r="I167" i="4"/>
  <c r="J167" i="4"/>
  <c r="K167" i="4"/>
  <c r="L167" i="4"/>
  <c r="B168" i="4"/>
  <c r="C168" i="4"/>
  <c r="D168" i="4"/>
  <c r="E168" i="4"/>
  <c r="F168" i="4"/>
  <c r="G168" i="4"/>
  <c r="H168" i="4"/>
  <c r="I168" i="4"/>
  <c r="J168" i="4"/>
  <c r="K168" i="4"/>
  <c r="L168" i="4"/>
  <c r="B169" i="4"/>
  <c r="C169" i="4"/>
  <c r="D169" i="4"/>
  <c r="E169" i="4"/>
  <c r="F169" i="4"/>
  <c r="G169" i="4"/>
  <c r="H169" i="4"/>
  <c r="I169" i="4"/>
  <c r="J169" i="4"/>
  <c r="K169" i="4"/>
  <c r="L169" i="4"/>
  <c r="B170" i="4"/>
  <c r="C170" i="4"/>
  <c r="D170" i="4"/>
  <c r="E170" i="4"/>
  <c r="F170" i="4"/>
  <c r="G170" i="4"/>
  <c r="H170" i="4"/>
  <c r="I170" i="4"/>
  <c r="J170" i="4"/>
  <c r="K170" i="4"/>
  <c r="L170" i="4"/>
  <c r="B171" i="4"/>
  <c r="C171" i="4"/>
  <c r="D171" i="4"/>
  <c r="E171" i="4"/>
  <c r="F171" i="4"/>
  <c r="G171" i="4"/>
  <c r="H171" i="4"/>
  <c r="I171" i="4"/>
  <c r="J171" i="4"/>
  <c r="K171" i="4"/>
  <c r="L171" i="4"/>
  <c r="B172" i="4"/>
  <c r="C172" i="4"/>
  <c r="D172" i="4"/>
  <c r="E172" i="4"/>
  <c r="F172" i="4"/>
  <c r="G172" i="4"/>
  <c r="H172" i="4"/>
  <c r="I172" i="4"/>
  <c r="J172" i="4"/>
  <c r="K172" i="4"/>
  <c r="L172" i="4"/>
  <c r="B173" i="4"/>
  <c r="C173" i="4"/>
  <c r="D173" i="4"/>
  <c r="E173" i="4"/>
  <c r="F173" i="4"/>
  <c r="G173" i="4"/>
  <c r="H173" i="4"/>
  <c r="I173" i="4"/>
  <c r="J173" i="4"/>
  <c r="K173" i="4"/>
  <c r="L173" i="4"/>
  <c r="B174" i="4"/>
  <c r="C174" i="4"/>
  <c r="D174" i="4"/>
  <c r="E174" i="4"/>
  <c r="F174" i="4"/>
  <c r="G174" i="4"/>
  <c r="H174" i="4"/>
  <c r="I174" i="4"/>
  <c r="J174" i="4"/>
  <c r="K174" i="4"/>
  <c r="L174" i="4"/>
  <c r="B175" i="4"/>
  <c r="C175" i="4"/>
  <c r="D175" i="4"/>
  <c r="E175" i="4"/>
  <c r="F175" i="4"/>
  <c r="G175" i="4"/>
  <c r="H175" i="4"/>
  <c r="I175" i="4"/>
  <c r="J175" i="4"/>
  <c r="K175" i="4"/>
  <c r="L175" i="4"/>
  <c r="B176" i="4"/>
  <c r="C176" i="4"/>
  <c r="D176" i="4"/>
  <c r="E176" i="4"/>
  <c r="F176" i="4"/>
  <c r="G176" i="4"/>
  <c r="H176" i="4"/>
  <c r="I176" i="4"/>
  <c r="J176" i="4"/>
  <c r="K176" i="4"/>
  <c r="L176" i="4"/>
  <c r="B177" i="4"/>
  <c r="C177" i="4"/>
  <c r="D177" i="4"/>
  <c r="E177" i="4"/>
  <c r="F177" i="4"/>
  <c r="G177" i="4"/>
  <c r="H177" i="4"/>
  <c r="I177" i="4"/>
  <c r="J177" i="4"/>
  <c r="K177" i="4"/>
  <c r="L177" i="4"/>
  <c r="B178" i="4"/>
  <c r="C178" i="4"/>
  <c r="D178" i="4"/>
  <c r="E178" i="4"/>
  <c r="F178" i="4"/>
  <c r="G178" i="4"/>
  <c r="H178" i="4"/>
  <c r="I178" i="4"/>
  <c r="J178" i="4"/>
  <c r="K178" i="4"/>
  <c r="L178" i="4"/>
  <c r="B179" i="4"/>
  <c r="C179" i="4"/>
  <c r="D179" i="4"/>
  <c r="E179" i="4"/>
  <c r="F179" i="4"/>
  <c r="G179" i="4"/>
  <c r="H179" i="4"/>
  <c r="I179" i="4"/>
  <c r="J179" i="4"/>
  <c r="K179" i="4"/>
  <c r="L179" i="4"/>
  <c r="B180" i="4"/>
  <c r="C180" i="4"/>
  <c r="D180" i="4"/>
  <c r="E180" i="4"/>
  <c r="F180" i="4"/>
  <c r="G180" i="4"/>
  <c r="H180" i="4"/>
  <c r="I180" i="4"/>
  <c r="J180" i="4"/>
  <c r="K180" i="4"/>
  <c r="L180" i="4"/>
  <c r="B181" i="4"/>
  <c r="C181" i="4"/>
  <c r="D181" i="4"/>
  <c r="E181" i="4"/>
  <c r="F181" i="4"/>
  <c r="G181" i="4"/>
  <c r="H181" i="4"/>
  <c r="I181" i="4"/>
  <c r="J181" i="4"/>
  <c r="K181" i="4"/>
  <c r="L181" i="4"/>
  <c r="B182" i="4"/>
  <c r="C182" i="4"/>
  <c r="D182" i="4"/>
  <c r="E182" i="4"/>
  <c r="F182" i="4"/>
  <c r="G182" i="4"/>
  <c r="H182" i="4"/>
  <c r="I182" i="4"/>
  <c r="J182" i="4"/>
  <c r="K182" i="4"/>
  <c r="L182" i="4"/>
  <c r="B183" i="4"/>
  <c r="C183" i="4"/>
  <c r="D183" i="4"/>
  <c r="E183" i="4"/>
  <c r="F183" i="4"/>
  <c r="G183" i="4"/>
  <c r="H183" i="4"/>
  <c r="I183" i="4"/>
  <c r="J183" i="4"/>
  <c r="K183" i="4"/>
  <c r="L183" i="4"/>
  <c r="B184" i="4"/>
  <c r="C184" i="4"/>
  <c r="D184" i="4"/>
  <c r="E184" i="4"/>
  <c r="F184" i="4"/>
  <c r="G184" i="4"/>
  <c r="H184" i="4"/>
  <c r="I184" i="4"/>
  <c r="J184" i="4"/>
  <c r="K184" i="4"/>
  <c r="L184" i="4"/>
  <c r="B185" i="4"/>
  <c r="C185" i="4"/>
  <c r="D185" i="4"/>
  <c r="E185" i="4"/>
  <c r="F185" i="4"/>
  <c r="G185" i="4"/>
  <c r="H185" i="4"/>
  <c r="I185" i="4"/>
  <c r="J185" i="4"/>
  <c r="K185" i="4"/>
  <c r="L185" i="4"/>
  <c r="B186" i="4"/>
  <c r="C186" i="4"/>
  <c r="D186" i="4"/>
  <c r="E186" i="4"/>
  <c r="F186" i="4"/>
  <c r="G186" i="4"/>
  <c r="H186" i="4"/>
  <c r="I186" i="4"/>
  <c r="J186" i="4"/>
  <c r="K186" i="4"/>
  <c r="L186" i="4"/>
  <c r="B187" i="4"/>
  <c r="C187" i="4"/>
  <c r="D187" i="4"/>
  <c r="E187" i="4"/>
  <c r="F187" i="4"/>
  <c r="G187" i="4"/>
  <c r="H187" i="4"/>
  <c r="I187" i="4"/>
  <c r="J187" i="4"/>
  <c r="K187" i="4"/>
  <c r="L187" i="4"/>
  <c r="B188" i="4"/>
  <c r="C188" i="4"/>
  <c r="D188" i="4"/>
  <c r="E188" i="4"/>
  <c r="F188" i="4"/>
  <c r="G188" i="4"/>
  <c r="H188" i="4"/>
  <c r="I188" i="4"/>
  <c r="J188" i="4"/>
  <c r="K188" i="4"/>
  <c r="L188" i="4"/>
  <c r="B189" i="4"/>
  <c r="C189" i="4"/>
  <c r="D189" i="4"/>
  <c r="E189" i="4"/>
  <c r="F189" i="4"/>
  <c r="G189" i="4"/>
  <c r="H189" i="4"/>
  <c r="I189" i="4"/>
  <c r="J189" i="4"/>
  <c r="K189" i="4"/>
  <c r="L189" i="4"/>
  <c r="B190" i="4"/>
  <c r="C190" i="4"/>
  <c r="D190" i="4"/>
  <c r="E190" i="4"/>
  <c r="F190" i="4"/>
  <c r="G190" i="4"/>
  <c r="H190" i="4"/>
  <c r="I190" i="4"/>
  <c r="J190" i="4"/>
  <c r="K190" i="4"/>
  <c r="L190" i="4"/>
  <c r="B191" i="4"/>
  <c r="C191" i="4"/>
  <c r="D191" i="4"/>
  <c r="E191" i="4"/>
  <c r="F191" i="4"/>
  <c r="G191" i="4"/>
  <c r="H191" i="4"/>
  <c r="I191" i="4"/>
  <c r="J191" i="4"/>
  <c r="K191" i="4"/>
  <c r="L191" i="4"/>
  <c r="B192" i="4"/>
  <c r="C192" i="4"/>
  <c r="D192" i="4"/>
  <c r="E192" i="4"/>
  <c r="F192" i="4"/>
  <c r="G192" i="4"/>
  <c r="H192" i="4"/>
  <c r="I192" i="4"/>
  <c r="J192" i="4"/>
  <c r="K192" i="4"/>
  <c r="L192" i="4"/>
  <c r="B193" i="4"/>
  <c r="C193" i="4"/>
  <c r="D193" i="4"/>
  <c r="E193" i="4"/>
  <c r="F193" i="4"/>
  <c r="G193" i="4"/>
  <c r="H193" i="4"/>
  <c r="I193" i="4"/>
  <c r="J193" i="4"/>
  <c r="K193" i="4"/>
  <c r="L193" i="4"/>
  <c r="B194" i="4"/>
  <c r="C194" i="4"/>
  <c r="D194" i="4"/>
  <c r="E194" i="4"/>
  <c r="F194" i="4"/>
  <c r="G194" i="4"/>
  <c r="H194" i="4"/>
  <c r="I194" i="4"/>
  <c r="J194" i="4"/>
  <c r="K194" i="4"/>
  <c r="L194" i="4"/>
  <c r="B195" i="4"/>
  <c r="C195" i="4"/>
  <c r="D195" i="4"/>
  <c r="E195" i="4"/>
  <c r="F195" i="4"/>
  <c r="G195" i="4"/>
  <c r="H195" i="4"/>
  <c r="I195" i="4"/>
  <c r="J195" i="4"/>
  <c r="K195" i="4"/>
  <c r="L195" i="4"/>
  <c r="B196" i="4"/>
  <c r="C196" i="4"/>
  <c r="D196" i="4"/>
  <c r="E196" i="4"/>
  <c r="F196" i="4"/>
  <c r="G196" i="4"/>
  <c r="H196" i="4"/>
  <c r="I196" i="4"/>
  <c r="J196" i="4"/>
  <c r="K196" i="4"/>
  <c r="L196" i="4"/>
  <c r="B197" i="4"/>
  <c r="C197" i="4"/>
  <c r="D197" i="4"/>
  <c r="E197" i="4"/>
  <c r="F197" i="4"/>
  <c r="G197" i="4"/>
  <c r="H197" i="4"/>
  <c r="I197" i="4"/>
  <c r="J197" i="4"/>
  <c r="K197" i="4"/>
  <c r="L197" i="4"/>
  <c r="B198" i="4"/>
  <c r="C198" i="4"/>
  <c r="D198" i="4"/>
  <c r="E198" i="4"/>
  <c r="F198" i="4"/>
  <c r="G198" i="4"/>
  <c r="H198" i="4"/>
  <c r="I198" i="4"/>
  <c r="J198" i="4"/>
  <c r="K198" i="4"/>
  <c r="L198" i="4"/>
  <c r="B199" i="4"/>
  <c r="C199" i="4"/>
  <c r="D199" i="4"/>
  <c r="E199" i="4"/>
  <c r="F199" i="4"/>
  <c r="G199" i="4"/>
  <c r="H199" i="4"/>
  <c r="I199" i="4"/>
  <c r="J199" i="4"/>
  <c r="K199" i="4"/>
  <c r="L199" i="4"/>
  <c r="B200" i="4"/>
  <c r="C200" i="4"/>
  <c r="D200" i="4"/>
  <c r="E200" i="4"/>
  <c r="F200" i="4"/>
  <c r="G200" i="4"/>
  <c r="H200" i="4"/>
  <c r="I200" i="4"/>
  <c r="J200" i="4"/>
  <c r="K200" i="4"/>
  <c r="L200" i="4"/>
  <c r="B201" i="4"/>
  <c r="C201" i="4"/>
  <c r="D201" i="4"/>
  <c r="E201" i="4"/>
  <c r="F201" i="4"/>
  <c r="G201" i="4"/>
  <c r="H201" i="4"/>
  <c r="I201" i="4"/>
  <c r="J201" i="4"/>
  <c r="K201" i="4"/>
  <c r="L201" i="4"/>
  <c r="B202" i="4"/>
  <c r="C202" i="4"/>
  <c r="D202" i="4"/>
  <c r="E202" i="4"/>
  <c r="F202" i="4"/>
  <c r="G202" i="4"/>
  <c r="H202" i="4"/>
  <c r="I202" i="4"/>
  <c r="J202" i="4"/>
  <c r="K202" i="4"/>
  <c r="L202" i="4"/>
  <c r="B203" i="4"/>
  <c r="C203" i="4"/>
  <c r="D203" i="4"/>
  <c r="E203" i="4"/>
  <c r="F203" i="4"/>
  <c r="G203" i="4"/>
  <c r="H203" i="4"/>
  <c r="I203" i="4"/>
  <c r="J203" i="4"/>
  <c r="K203" i="4"/>
  <c r="L203" i="4"/>
  <c r="B204" i="4"/>
  <c r="C204" i="4"/>
  <c r="D204" i="4"/>
  <c r="E204" i="4"/>
  <c r="F204" i="4"/>
  <c r="G204" i="4"/>
  <c r="H204" i="4"/>
  <c r="I204" i="4"/>
  <c r="J204" i="4"/>
  <c r="K204" i="4"/>
  <c r="L204" i="4"/>
  <c r="B205" i="4"/>
  <c r="C205" i="4"/>
  <c r="D205" i="4"/>
  <c r="E205" i="4"/>
  <c r="F205" i="4"/>
  <c r="G205" i="4"/>
  <c r="H205" i="4"/>
  <c r="I205" i="4"/>
  <c r="J205" i="4"/>
  <c r="K205" i="4"/>
  <c r="L205" i="4"/>
  <c r="B206" i="4"/>
  <c r="C206" i="4"/>
  <c r="D206" i="4"/>
  <c r="E206" i="4"/>
  <c r="F206" i="4"/>
  <c r="G206" i="4"/>
  <c r="H206" i="4"/>
  <c r="I206" i="4"/>
  <c r="J206" i="4"/>
  <c r="K206" i="4"/>
  <c r="L206" i="4"/>
  <c r="B207" i="4"/>
  <c r="C207" i="4"/>
  <c r="D207" i="4"/>
  <c r="E207" i="4"/>
  <c r="F207" i="4"/>
  <c r="G207" i="4"/>
  <c r="H207" i="4"/>
  <c r="I207" i="4"/>
  <c r="J207" i="4"/>
  <c r="K207" i="4"/>
  <c r="L207" i="4"/>
  <c r="B208" i="4"/>
  <c r="C208" i="4"/>
  <c r="D208" i="4"/>
  <c r="E208" i="4"/>
  <c r="F208" i="4"/>
  <c r="G208" i="4"/>
  <c r="H208" i="4"/>
  <c r="I208" i="4"/>
  <c r="J208" i="4"/>
  <c r="K208" i="4"/>
  <c r="L208" i="4"/>
  <c r="B209" i="4"/>
  <c r="C209" i="4"/>
  <c r="D209" i="4"/>
  <c r="E209" i="4"/>
  <c r="F209" i="4"/>
  <c r="G209" i="4"/>
  <c r="H209" i="4"/>
  <c r="I209" i="4"/>
  <c r="J209" i="4"/>
  <c r="K209" i="4"/>
  <c r="L209" i="4"/>
  <c r="B210" i="4"/>
  <c r="C210" i="4"/>
  <c r="D210" i="4"/>
  <c r="E210" i="4"/>
  <c r="F210" i="4"/>
  <c r="G210" i="4"/>
  <c r="H210" i="4"/>
  <c r="I210" i="4"/>
  <c r="J210" i="4"/>
  <c r="K210" i="4"/>
  <c r="L210" i="4"/>
  <c r="B211" i="4"/>
  <c r="C211" i="4"/>
  <c r="D211" i="4"/>
  <c r="E211" i="4"/>
  <c r="F211" i="4"/>
  <c r="G211" i="4"/>
  <c r="H211" i="4"/>
  <c r="I211" i="4"/>
  <c r="J211" i="4"/>
  <c r="K211" i="4"/>
  <c r="L211" i="4"/>
  <c r="B212" i="4"/>
  <c r="C212" i="4"/>
  <c r="D212" i="4"/>
  <c r="E212" i="4"/>
  <c r="F212" i="4"/>
  <c r="G212" i="4"/>
  <c r="H212" i="4"/>
  <c r="I212" i="4"/>
  <c r="J212" i="4"/>
  <c r="K212" i="4"/>
  <c r="L212" i="4"/>
  <c r="B213" i="4"/>
  <c r="C213" i="4"/>
  <c r="D213" i="4"/>
  <c r="E213" i="4"/>
  <c r="F213" i="4"/>
  <c r="G213" i="4"/>
  <c r="H213" i="4"/>
  <c r="I213" i="4"/>
  <c r="J213" i="4"/>
  <c r="K213" i="4"/>
  <c r="L213" i="4"/>
  <c r="B214" i="4"/>
  <c r="C214" i="4"/>
  <c r="D214" i="4"/>
  <c r="E214" i="4"/>
  <c r="F214" i="4"/>
  <c r="G214" i="4"/>
  <c r="H214" i="4"/>
  <c r="I214" i="4"/>
  <c r="J214" i="4"/>
  <c r="K214" i="4"/>
  <c r="L214" i="4"/>
  <c r="B215" i="4"/>
  <c r="C215" i="4"/>
  <c r="D215" i="4"/>
  <c r="E215" i="4"/>
  <c r="F215" i="4"/>
  <c r="G215" i="4"/>
  <c r="H215" i="4"/>
  <c r="I215" i="4"/>
  <c r="J215" i="4"/>
  <c r="K215" i="4"/>
  <c r="L215" i="4"/>
  <c r="B216" i="4"/>
  <c r="C216" i="4"/>
  <c r="D216" i="4"/>
  <c r="E216" i="4"/>
  <c r="F216" i="4"/>
  <c r="G216" i="4"/>
  <c r="H216" i="4"/>
  <c r="I216" i="4"/>
  <c r="J216" i="4"/>
  <c r="K216" i="4"/>
  <c r="L216" i="4"/>
  <c r="B217" i="4"/>
  <c r="C217" i="4"/>
  <c r="D217" i="4"/>
  <c r="E217" i="4"/>
  <c r="F217" i="4"/>
  <c r="G217" i="4"/>
  <c r="H217" i="4"/>
  <c r="I217" i="4"/>
  <c r="J217" i="4"/>
  <c r="K217" i="4"/>
  <c r="L217" i="4"/>
  <c r="B218" i="4"/>
  <c r="C218" i="4"/>
  <c r="D218" i="4"/>
  <c r="E218" i="4"/>
  <c r="F218" i="4"/>
  <c r="G218" i="4"/>
  <c r="H218" i="4"/>
  <c r="I218" i="4"/>
  <c r="J218" i="4"/>
  <c r="K218" i="4"/>
  <c r="L218" i="4"/>
  <c r="B219" i="4"/>
  <c r="C219" i="4"/>
  <c r="D219" i="4"/>
  <c r="E219" i="4"/>
  <c r="F219" i="4"/>
  <c r="G219" i="4"/>
  <c r="H219" i="4"/>
  <c r="I219" i="4"/>
  <c r="J219" i="4"/>
  <c r="K219" i="4"/>
  <c r="L219" i="4"/>
  <c r="B220" i="4"/>
  <c r="C220" i="4"/>
  <c r="D220" i="4"/>
  <c r="E220" i="4"/>
  <c r="F220" i="4"/>
  <c r="G220" i="4"/>
  <c r="H220" i="4"/>
  <c r="I220" i="4"/>
  <c r="J220" i="4"/>
  <c r="K220" i="4"/>
  <c r="L220" i="4"/>
  <c r="B221" i="4"/>
  <c r="C221" i="4"/>
  <c r="D221" i="4"/>
  <c r="E221" i="4"/>
  <c r="F221" i="4"/>
  <c r="G221" i="4"/>
  <c r="H221" i="4"/>
  <c r="I221" i="4"/>
  <c r="J221" i="4"/>
  <c r="K221" i="4"/>
  <c r="L221" i="4"/>
  <c r="B222" i="4"/>
  <c r="C222" i="4"/>
  <c r="D222" i="4"/>
  <c r="E222" i="4"/>
  <c r="F222" i="4"/>
  <c r="G222" i="4"/>
  <c r="H222" i="4"/>
  <c r="I222" i="4"/>
  <c r="J222" i="4"/>
  <c r="K222" i="4"/>
  <c r="L222" i="4"/>
  <c r="B223" i="4"/>
  <c r="C223" i="4"/>
  <c r="D223" i="4"/>
  <c r="E223" i="4"/>
  <c r="F223" i="4"/>
  <c r="G223" i="4"/>
  <c r="H223" i="4"/>
  <c r="I223" i="4"/>
  <c r="J223" i="4"/>
  <c r="K223" i="4"/>
  <c r="L223" i="4"/>
  <c r="B224" i="4"/>
  <c r="C224" i="4"/>
  <c r="D224" i="4"/>
  <c r="E224" i="4"/>
  <c r="F224" i="4"/>
  <c r="G224" i="4"/>
  <c r="H224" i="4"/>
  <c r="I224" i="4"/>
  <c r="J224" i="4"/>
  <c r="K224" i="4"/>
  <c r="L224" i="4"/>
  <c r="B225" i="4"/>
  <c r="C225" i="4"/>
  <c r="D225" i="4"/>
  <c r="E225" i="4"/>
  <c r="F225" i="4"/>
  <c r="G225" i="4"/>
  <c r="H225" i="4"/>
  <c r="I225" i="4"/>
  <c r="J225" i="4"/>
  <c r="K225" i="4"/>
  <c r="L225" i="4"/>
  <c r="B226" i="4"/>
  <c r="C226" i="4"/>
  <c r="D226" i="4"/>
  <c r="E226" i="4"/>
  <c r="F226" i="4"/>
  <c r="G226" i="4"/>
  <c r="H226" i="4"/>
  <c r="I226" i="4"/>
  <c r="J226" i="4"/>
  <c r="K226" i="4"/>
  <c r="L226" i="4"/>
  <c r="B227" i="4"/>
  <c r="C227" i="4"/>
  <c r="D227" i="4"/>
  <c r="E227" i="4"/>
  <c r="F227" i="4"/>
  <c r="G227" i="4"/>
  <c r="H227" i="4"/>
  <c r="I227" i="4"/>
  <c r="J227" i="4"/>
  <c r="K227" i="4"/>
  <c r="L227" i="4"/>
  <c r="B228" i="4"/>
  <c r="C228" i="4"/>
  <c r="D228" i="4"/>
  <c r="E228" i="4"/>
  <c r="F228" i="4"/>
  <c r="G228" i="4"/>
  <c r="H228" i="4"/>
  <c r="I228" i="4"/>
  <c r="J228" i="4"/>
  <c r="K228" i="4"/>
  <c r="L228" i="4"/>
  <c r="B229" i="4"/>
  <c r="C229" i="4"/>
  <c r="D229" i="4"/>
  <c r="E229" i="4"/>
  <c r="F229" i="4"/>
  <c r="G229" i="4"/>
  <c r="H229" i="4"/>
  <c r="I229" i="4"/>
  <c r="J229" i="4"/>
  <c r="K229" i="4"/>
  <c r="L229" i="4"/>
  <c r="B230" i="4"/>
  <c r="C230" i="4"/>
  <c r="D230" i="4"/>
  <c r="E230" i="4"/>
  <c r="F230" i="4"/>
  <c r="G230" i="4"/>
  <c r="H230" i="4"/>
  <c r="I230" i="4"/>
  <c r="J230" i="4"/>
  <c r="K230" i="4"/>
  <c r="L230" i="4"/>
  <c r="B231" i="4"/>
  <c r="C231" i="4"/>
  <c r="D231" i="4"/>
  <c r="E231" i="4"/>
  <c r="F231" i="4"/>
  <c r="G231" i="4"/>
  <c r="H231" i="4"/>
  <c r="I231" i="4"/>
  <c r="J231" i="4"/>
  <c r="K231" i="4"/>
  <c r="L231" i="4"/>
  <c r="B232" i="4"/>
  <c r="C232" i="4"/>
  <c r="D232" i="4"/>
  <c r="E232" i="4"/>
  <c r="F232" i="4"/>
  <c r="G232" i="4"/>
  <c r="H232" i="4"/>
  <c r="I232" i="4"/>
  <c r="J232" i="4"/>
  <c r="K232" i="4"/>
  <c r="L232" i="4"/>
  <c r="B233" i="4"/>
  <c r="C233" i="4"/>
  <c r="D233" i="4"/>
  <c r="E233" i="4"/>
  <c r="F233" i="4"/>
  <c r="G233" i="4"/>
  <c r="H233" i="4"/>
  <c r="I233" i="4"/>
  <c r="J233" i="4"/>
  <c r="K233" i="4"/>
  <c r="L233" i="4"/>
  <c r="B234" i="4"/>
  <c r="C234" i="4"/>
  <c r="D234" i="4"/>
  <c r="E234" i="4"/>
  <c r="F234" i="4"/>
  <c r="G234" i="4"/>
  <c r="H234" i="4"/>
  <c r="I234" i="4"/>
  <c r="J234" i="4"/>
  <c r="K234" i="4"/>
  <c r="L234" i="4"/>
  <c r="B235" i="4"/>
  <c r="C235" i="4"/>
  <c r="D235" i="4"/>
  <c r="E235" i="4"/>
  <c r="F235" i="4"/>
  <c r="G235" i="4"/>
  <c r="H235" i="4"/>
  <c r="I235" i="4"/>
  <c r="J235" i="4"/>
  <c r="K235" i="4"/>
  <c r="L235" i="4"/>
  <c r="B236" i="4"/>
  <c r="C236" i="4"/>
  <c r="D236" i="4"/>
  <c r="E236" i="4"/>
  <c r="F236" i="4"/>
  <c r="G236" i="4"/>
  <c r="H236" i="4"/>
  <c r="I236" i="4"/>
  <c r="J236" i="4"/>
  <c r="K236" i="4"/>
  <c r="L236" i="4"/>
  <c r="B237" i="4"/>
  <c r="C237" i="4"/>
  <c r="D237" i="4"/>
  <c r="E237" i="4"/>
  <c r="F237" i="4"/>
  <c r="G237" i="4"/>
  <c r="H237" i="4"/>
  <c r="I237" i="4"/>
  <c r="J237" i="4"/>
  <c r="K237" i="4"/>
  <c r="L237" i="4"/>
  <c r="B238" i="4"/>
  <c r="C238" i="4"/>
  <c r="D238" i="4"/>
  <c r="E238" i="4"/>
  <c r="F238" i="4"/>
  <c r="G238" i="4"/>
  <c r="H238" i="4"/>
  <c r="I238" i="4"/>
  <c r="J238" i="4"/>
  <c r="K238" i="4"/>
  <c r="L238" i="4"/>
  <c r="B239" i="4"/>
  <c r="C239" i="4"/>
  <c r="D239" i="4"/>
  <c r="E239" i="4"/>
  <c r="F239" i="4"/>
  <c r="G239" i="4"/>
  <c r="H239" i="4"/>
  <c r="I239" i="4"/>
  <c r="J239" i="4"/>
  <c r="K239" i="4"/>
  <c r="L239" i="4"/>
  <c r="B240" i="4"/>
  <c r="C240" i="4"/>
  <c r="D240" i="4"/>
  <c r="E240" i="4"/>
  <c r="F240" i="4"/>
  <c r="G240" i="4"/>
  <c r="H240" i="4"/>
  <c r="I240" i="4"/>
  <c r="J240" i="4"/>
  <c r="K240" i="4"/>
  <c r="L240" i="4"/>
  <c r="B241" i="4"/>
  <c r="C241" i="4"/>
  <c r="D241" i="4"/>
  <c r="E241" i="4"/>
  <c r="F241" i="4"/>
  <c r="G241" i="4"/>
  <c r="H241" i="4"/>
  <c r="I241" i="4"/>
  <c r="J241" i="4"/>
  <c r="K241" i="4"/>
  <c r="L241" i="4"/>
  <c r="B242" i="4"/>
  <c r="C242" i="4"/>
  <c r="D242" i="4"/>
  <c r="E242" i="4"/>
  <c r="F242" i="4"/>
  <c r="G242" i="4"/>
  <c r="H242" i="4"/>
  <c r="I242" i="4"/>
  <c r="J242" i="4"/>
  <c r="K242" i="4"/>
  <c r="L242" i="4"/>
  <c r="B243" i="4"/>
  <c r="C243" i="4"/>
  <c r="D243" i="4"/>
  <c r="E243" i="4"/>
  <c r="F243" i="4"/>
  <c r="G243" i="4"/>
  <c r="H243" i="4"/>
  <c r="I243" i="4"/>
  <c r="J243" i="4"/>
  <c r="K243" i="4"/>
  <c r="L243" i="4"/>
  <c r="B244" i="4"/>
  <c r="C244" i="4"/>
  <c r="D244" i="4"/>
  <c r="E244" i="4"/>
  <c r="F244" i="4"/>
  <c r="G244" i="4"/>
  <c r="H244" i="4"/>
  <c r="I244" i="4"/>
  <c r="J244" i="4"/>
  <c r="K244" i="4"/>
  <c r="L244" i="4"/>
  <c r="B245" i="4"/>
  <c r="C245" i="4"/>
  <c r="D245" i="4"/>
  <c r="E245" i="4"/>
  <c r="F245" i="4"/>
  <c r="G245" i="4"/>
  <c r="H245" i="4"/>
  <c r="I245" i="4"/>
  <c r="J245" i="4"/>
  <c r="K245" i="4"/>
  <c r="L245" i="4"/>
  <c r="B246" i="4"/>
  <c r="C246" i="4"/>
  <c r="D246" i="4"/>
  <c r="E246" i="4"/>
  <c r="F246" i="4"/>
  <c r="G246" i="4"/>
  <c r="H246" i="4"/>
  <c r="I246" i="4"/>
  <c r="J246" i="4"/>
  <c r="K246" i="4"/>
  <c r="L246" i="4"/>
  <c r="B247" i="4"/>
  <c r="C247" i="4"/>
  <c r="D247" i="4"/>
  <c r="E247" i="4"/>
  <c r="F247" i="4"/>
  <c r="G247" i="4"/>
  <c r="H247" i="4"/>
  <c r="I247" i="4"/>
  <c r="J247" i="4"/>
  <c r="K247" i="4"/>
  <c r="L247" i="4"/>
  <c r="B248" i="4"/>
  <c r="C248" i="4"/>
  <c r="D248" i="4"/>
  <c r="E248" i="4"/>
  <c r="F248" i="4"/>
  <c r="G248" i="4"/>
  <c r="H248" i="4"/>
  <c r="I248" i="4"/>
  <c r="J248" i="4"/>
  <c r="K248" i="4"/>
  <c r="L248" i="4"/>
  <c r="B249" i="4"/>
  <c r="C249" i="4"/>
  <c r="D249" i="4"/>
  <c r="E249" i="4"/>
  <c r="F249" i="4"/>
  <c r="G249" i="4"/>
  <c r="H249" i="4"/>
  <c r="I249" i="4"/>
  <c r="J249" i="4"/>
  <c r="K249" i="4"/>
  <c r="L249" i="4"/>
  <c r="B250" i="4"/>
  <c r="C250" i="4"/>
  <c r="D250" i="4"/>
  <c r="E250" i="4"/>
  <c r="F250" i="4"/>
  <c r="G250" i="4"/>
  <c r="H250" i="4"/>
  <c r="I250" i="4"/>
  <c r="J250" i="4"/>
  <c r="K250" i="4"/>
  <c r="L250" i="4"/>
  <c r="B251" i="4"/>
  <c r="C251" i="4"/>
  <c r="D251" i="4"/>
  <c r="E251" i="4"/>
  <c r="F251" i="4"/>
  <c r="G251" i="4"/>
  <c r="H251" i="4"/>
  <c r="I251" i="4"/>
  <c r="J251" i="4"/>
  <c r="K251" i="4"/>
  <c r="L251" i="4"/>
  <c r="B252" i="4"/>
  <c r="C252" i="4"/>
  <c r="D252" i="4"/>
  <c r="E252" i="4"/>
  <c r="F252" i="4"/>
  <c r="G252" i="4"/>
  <c r="H252" i="4"/>
  <c r="I252" i="4"/>
  <c r="J252" i="4"/>
  <c r="K252" i="4"/>
  <c r="L252" i="4"/>
  <c r="B253" i="4"/>
  <c r="C253" i="4"/>
  <c r="D253" i="4"/>
  <c r="E253" i="4"/>
  <c r="F253" i="4"/>
  <c r="G253" i="4"/>
  <c r="H253" i="4"/>
  <c r="I253" i="4"/>
  <c r="J253" i="4"/>
  <c r="K253" i="4"/>
  <c r="L253" i="4"/>
  <c r="B254" i="4"/>
  <c r="C254" i="4"/>
  <c r="D254" i="4"/>
  <c r="E254" i="4"/>
  <c r="F254" i="4"/>
  <c r="G254" i="4"/>
  <c r="H254" i="4"/>
  <c r="I254" i="4"/>
  <c r="J254" i="4"/>
  <c r="K254" i="4"/>
  <c r="L254" i="4"/>
  <c r="B255" i="4"/>
  <c r="C255" i="4"/>
  <c r="D255" i="4"/>
  <c r="E255" i="4"/>
  <c r="F255" i="4"/>
  <c r="G255" i="4"/>
  <c r="H255" i="4"/>
  <c r="I255" i="4"/>
  <c r="J255" i="4"/>
  <c r="K255" i="4"/>
  <c r="L255" i="4"/>
  <c r="B256" i="4"/>
  <c r="C256" i="4"/>
  <c r="D256" i="4"/>
  <c r="E256" i="4"/>
  <c r="F256" i="4"/>
  <c r="G256" i="4"/>
  <c r="H256" i="4"/>
  <c r="I256" i="4"/>
  <c r="J256" i="4"/>
  <c r="K256" i="4"/>
  <c r="L256" i="4"/>
  <c r="B257" i="4"/>
  <c r="C257" i="4"/>
  <c r="D257" i="4"/>
  <c r="E257" i="4"/>
  <c r="F257" i="4"/>
  <c r="G257" i="4"/>
  <c r="H257" i="4"/>
  <c r="I257" i="4"/>
  <c r="J257" i="4"/>
  <c r="K257" i="4"/>
  <c r="L257" i="4"/>
  <c r="B258" i="4"/>
  <c r="C258" i="4"/>
  <c r="D258" i="4"/>
  <c r="E258" i="4"/>
  <c r="F258" i="4"/>
  <c r="G258" i="4"/>
  <c r="H258" i="4"/>
  <c r="I258" i="4"/>
  <c r="J258" i="4"/>
  <c r="K258" i="4"/>
  <c r="L258" i="4"/>
  <c r="B259" i="4"/>
  <c r="C259" i="4"/>
  <c r="D259" i="4"/>
  <c r="E259" i="4"/>
  <c r="F259" i="4"/>
  <c r="G259" i="4"/>
  <c r="H259" i="4"/>
  <c r="I259" i="4"/>
  <c r="J259" i="4"/>
  <c r="K259" i="4"/>
  <c r="L259" i="4"/>
  <c r="B260" i="4"/>
  <c r="C260" i="4"/>
  <c r="D260" i="4"/>
  <c r="E260" i="4"/>
  <c r="F260" i="4"/>
  <c r="G260" i="4"/>
  <c r="H260" i="4"/>
  <c r="I260" i="4"/>
  <c r="J260" i="4"/>
  <c r="K260" i="4"/>
  <c r="L260" i="4"/>
  <c r="B261" i="4"/>
  <c r="C261" i="4"/>
  <c r="D261" i="4"/>
  <c r="E261" i="4"/>
  <c r="F261" i="4"/>
  <c r="G261" i="4"/>
  <c r="H261" i="4"/>
  <c r="I261" i="4"/>
  <c r="J261" i="4"/>
  <c r="K261" i="4"/>
  <c r="L261" i="4"/>
  <c r="B262" i="4"/>
  <c r="C262" i="4"/>
  <c r="D262" i="4"/>
  <c r="E262" i="4"/>
  <c r="F262" i="4"/>
  <c r="G262" i="4"/>
  <c r="H262" i="4"/>
  <c r="I262" i="4"/>
  <c r="J262" i="4"/>
  <c r="K262" i="4"/>
  <c r="L262" i="4"/>
  <c r="B263" i="4"/>
  <c r="C263" i="4"/>
  <c r="D263" i="4"/>
  <c r="E263" i="4"/>
  <c r="F263" i="4"/>
  <c r="G263" i="4"/>
  <c r="H263" i="4"/>
  <c r="I263" i="4"/>
  <c r="J263" i="4"/>
  <c r="K263" i="4"/>
  <c r="L263" i="4"/>
  <c r="B264" i="4"/>
  <c r="C264" i="4"/>
  <c r="D264" i="4"/>
  <c r="E264" i="4"/>
  <c r="F264" i="4"/>
  <c r="G264" i="4"/>
  <c r="H264" i="4"/>
  <c r="I264" i="4"/>
  <c r="J264" i="4"/>
  <c r="K264" i="4"/>
  <c r="L264" i="4"/>
  <c r="B265" i="4"/>
  <c r="C265" i="4"/>
  <c r="D265" i="4"/>
  <c r="E265" i="4"/>
  <c r="F265" i="4"/>
  <c r="G265" i="4"/>
  <c r="H265" i="4"/>
  <c r="I265" i="4"/>
  <c r="J265" i="4"/>
  <c r="K265" i="4"/>
  <c r="L265" i="4"/>
  <c r="B266" i="4"/>
  <c r="C266" i="4"/>
  <c r="D266" i="4"/>
  <c r="E266" i="4"/>
  <c r="F266" i="4"/>
  <c r="G266" i="4"/>
  <c r="H266" i="4"/>
  <c r="I266" i="4"/>
  <c r="J266" i="4"/>
  <c r="K266" i="4"/>
  <c r="L266" i="4"/>
  <c r="B267" i="4"/>
  <c r="C267" i="4"/>
  <c r="D267" i="4"/>
  <c r="E267" i="4"/>
  <c r="F267" i="4"/>
  <c r="G267" i="4"/>
  <c r="H267" i="4"/>
  <c r="I267" i="4"/>
  <c r="J267" i="4"/>
  <c r="K267" i="4"/>
  <c r="L267" i="4"/>
  <c r="B268" i="4"/>
  <c r="C268" i="4"/>
  <c r="D268" i="4"/>
  <c r="E268" i="4"/>
  <c r="F268" i="4"/>
  <c r="G268" i="4"/>
  <c r="H268" i="4"/>
  <c r="I268" i="4"/>
  <c r="J268" i="4"/>
  <c r="K268" i="4"/>
  <c r="L268" i="4"/>
  <c r="B269" i="4"/>
  <c r="C269" i="4"/>
  <c r="D269" i="4"/>
  <c r="E269" i="4"/>
  <c r="F269" i="4"/>
  <c r="G269" i="4"/>
  <c r="H269" i="4"/>
  <c r="I269" i="4"/>
  <c r="J269" i="4"/>
  <c r="K269" i="4"/>
  <c r="L269" i="4"/>
  <c r="B270" i="4"/>
  <c r="C270" i="4"/>
  <c r="D270" i="4"/>
  <c r="E270" i="4"/>
  <c r="F270" i="4"/>
  <c r="G270" i="4"/>
  <c r="H270" i="4"/>
  <c r="I270" i="4"/>
  <c r="J270" i="4"/>
  <c r="K270" i="4"/>
  <c r="L270" i="4"/>
  <c r="B271" i="4"/>
  <c r="C271" i="4"/>
  <c r="D271" i="4"/>
  <c r="E271" i="4"/>
  <c r="F271" i="4"/>
  <c r="G271" i="4"/>
  <c r="H271" i="4"/>
  <c r="I271" i="4"/>
  <c r="J271" i="4"/>
  <c r="K271" i="4"/>
  <c r="L271" i="4"/>
  <c r="B272" i="4"/>
  <c r="C272" i="4"/>
  <c r="D272" i="4"/>
  <c r="E272" i="4"/>
  <c r="F272" i="4"/>
  <c r="G272" i="4"/>
  <c r="H272" i="4"/>
  <c r="I272" i="4"/>
  <c r="J272" i="4"/>
  <c r="K272" i="4"/>
  <c r="L272" i="4"/>
  <c r="B273" i="4"/>
  <c r="C273" i="4"/>
  <c r="D273" i="4"/>
  <c r="E273" i="4"/>
  <c r="F273" i="4"/>
  <c r="G273" i="4"/>
  <c r="H273" i="4"/>
  <c r="I273" i="4"/>
  <c r="J273" i="4"/>
  <c r="K273" i="4"/>
  <c r="L273" i="4"/>
  <c r="B274" i="4"/>
  <c r="C274" i="4"/>
  <c r="D274" i="4"/>
  <c r="E274" i="4"/>
  <c r="F274" i="4"/>
  <c r="G274" i="4"/>
  <c r="H274" i="4"/>
  <c r="I274" i="4"/>
  <c r="J274" i="4"/>
  <c r="K274" i="4"/>
  <c r="L274" i="4"/>
  <c r="B275" i="4"/>
  <c r="C275" i="4"/>
  <c r="D275" i="4"/>
  <c r="E275" i="4"/>
  <c r="F275" i="4"/>
  <c r="G275" i="4"/>
  <c r="H275" i="4"/>
  <c r="I275" i="4"/>
  <c r="J275" i="4"/>
  <c r="K275" i="4"/>
  <c r="L275" i="4"/>
  <c r="B276" i="4"/>
  <c r="C276" i="4"/>
  <c r="D276" i="4"/>
  <c r="E276" i="4"/>
  <c r="F276" i="4"/>
  <c r="G276" i="4"/>
  <c r="H276" i="4"/>
  <c r="I276" i="4"/>
  <c r="J276" i="4"/>
  <c r="K276" i="4"/>
  <c r="L276" i="4"/>
  <c r="B277" i="4"/>
  <c r="C277" i="4"/>
  <c r="D277" i="4"/>
  <c r="E277" i="4"/>
  <c r="F277" i="4"/>
  <c r="G277" i="4"/>
  <c r="H277" i="4"/>
  <c r="I277" i="4"/>
  <c r="J277" i="4"/>
  <c r="K277" i="4"/>
  <c r="L277" i="4"/>
  <c r="B278" i="4"/>
  <c r="C278" i="4"/>
  <c r="D278" i="4"/>
  <c r="E278" i="4"/>
  <c r="F278" i="4"/>
  <c r="G278" i="4"/>
  <c r="H278" i="4"/>
  <c r="I278" i="4"/>
  <c r="J278" i="4"/>
  <c r="K278" i="4"/>
  <c r="L278" i="4"/>
  <c r="B279" i="4"/>
  <c r="C279" i="4"/>
  <c r="D279" i="4"/>
  <c r="E279" i="4"/>
  <c r="F279" i="4"/>
  <c r="G279" i="4"/>
  <c r="H279" i="4"/>
  <c r="I279" i="4"/>
  <c r="J279" i="4"/>
  <c r="K279" i="4"/>
  <c r="L279" i="4"/>
  <c r="B280" i="4"/>
  <c r="C280" i="4"/>
  <c r="D280" i="4"/>
  <c r="E280" i="4"/>
  <c r="F280" i="4"/>
  <c r="G280" i="4"/>
  <c r="H280" i="4"/>
  <c r="I280" i="4"/>
  <c r="J280" i="4"/>
  <c r="K280" i="4"/>
  <c r="L280" i="4"/>
  <c r="B281" i="4"/>
  <c r="C281" i="4"/>
  <c r="D281" i="4"/>
  <c r="E281" i="4"/>
  <c r="F281" i="4"/>
  <c r="G281" i="4"/>
  <c r="H281" i="4"/>
  <c r="I281" i="4"/>
  <c r="J281" i="4"/>
  <c r="K281" i="4"/>
  <c r="L281" i="4"/>
  <c r="B282" i="4"/>
  <c r="C282" i="4"/>
  <c r="D282" i="4"/>
  <c r="E282" i="4"/>
  <c r="F282" i="4"/>
  <c r="G282" i="4"/>
  <c r="H282" i="4"/>
  <c r="I282" i="4"/>
  <c r="J282" i="4"/>
  <c r="K282" i="4"/>
  <c r="L282" i="4"/>
  <c r="B283" i="4"/>
  <c r="C283" i="4"/>
  <c r="D283" i="4"/>
  <c r="E283" i="4"/>
  <c r="F283" i="4"/>
  <c r="G283" i="4"/>
  <c r="H283" i="4"/>
  <c r="I283" i="4"/>
  <c r="J283" i="4"/>
  <c r="K283" i="4"/>
  <c r="L283" i="4"/>
  <c r="B284" i="4"/>
  <c r="C284" i="4"/>
  <c r="D284" i="4"/>
  <c r="E284" i="4"/>
  <c r="F284" i="4"/>
  <c r="G284" i="4"/>
  <c r="H284" i="4"/>
  <c r="I284" i="4"/>
  <c r="J284" i="4"/>
  <c r="K284" i="4"/>
  <c r="L284" i="4"/>
  <c r="B285" i="4"/>
  <c r="C285" i="4"/>
  <c r="D285" i="4"/>
  <c r="E285" i="4"/>
  <c r="F285" i="4"/>
  <c r="G285" i="4"/>
  <c r="H285" i="4"/>
  <c r="I285" i="4"/>
  <c r="J285" i="4"/>
  <c r="K285" i="4"/>
  <c r="L285" i="4"/>
  <c r="B286" i="4"/>
  <c r="C286" i="4"/>
  <c r="D286" i="4"/>
  <c r="E286" i="4"/>
  <c r="F286" i="4"/>
  <c r="G286" i="4"/>
  <c r="H286" i="4"/>
  <c r="I286" i="4"/>
  <c r="J286" i="4"/>
  <c r="K286" i="4"/>
  <c r="L286" i="4"/>
  <c r="B287" i="4"/>
  <c r="C287" i="4"/>
  <c r="D287" i="4"/>
  <c r="E287" i="4"/>
  <c r="F287" i="4"/>
  <c r="G287" i="4"/>
  <c r="H287" i="4"/>
  <c r="I287" i="4"/>
  <c r="J287" i="4"/>
  <c r="K287" i="4"/>
  <c r="L287" i="4"/>
  <c r="B288" i="4"/>
  <c r="C288" i="4"/>
  <c r="D288" i="4"/>
  <c r="E288" i="4"/>
  <c r="F288" i="4"/>
  <c r="G288" i="4"/>
  <c r="H288" i="4"/>
  <c r="I288" i="4"/>
  <c r="J288" i="4"/>
  <c r="K288" i="4"/>
  <c r="L288" i="4"/>
  <c r="B289" i="4"/>
  <c r="C289" i="4"/>
  <c r="D289" i="4"/>
  <c r="E289" i="4"/>
  <c r="F289" i="4"/>
  <c r="G289" i="4"/>
  <c r="H289" i="4"/>
  <c r="I289" i="4"/>
  <c r="J289" i="4"/>
  <c r="K289" i="4"/>
  <c r="L289" i="4"/>
  <c r="B290" i="4"/>
  <c r="C290" i="4"/>
  <c r="D290" i="4"/>
  <c r="E290" i="4"/>
  <c r="F290" i="4"/>
  <c r="G290" i="4"/>
  <c r="H290" i="4"/>
  <c r="I290" i="4"/>
  <c r="J290" i="4"/>
  <c r="K290" i="4"/>
  <c r="L290" i="4"/>
  <c r="B291" i="4"/>
  <c r="C291" i="4"/>
  <c r="D291" i="4"/>
  <c r="E291" i="4"/>
  <c r="F291" i="4"/>
  <c r="G291" i="4"/>
  <c r="H291" i="4"/>
  <c r="I291" i="4"/>
  <c r="J291" i="4"/>
  <c r="K291" i="4"/>
  <c r="L291" i="4"/>
  <c r="B292" i="4"/>
  <c r="C292" i="4"/>
  <c r="D292" i="4"/>
  <c r="E292" i="4"/>
  <c r="F292" i="4"/>
  <c r="G292" i="4"/>
  <c r="H292" i="4"/>
  <c r="I292" i="4"/>
  <c r="J292" i="4"/>
  <c r="K292" i="4"/>
  <c r="L292" i="4"/>
  <c r="B293" i="4"/>
  <c r="C293" i="4"/>
  <c r="D293" i="4"/>
  <c r="E293" i="4"/>
  <c r="F293" i="4"/>
  <c r="G293" i="4"/>
  <c r="H293" i="4"/>
  <c r="I293" i="4"/>
  <c r="J293" i="4"/>
  <c r="K293" i="4"/>
  <c r="L293" i="4"/>
  <c r="B294" i="4"/>
  <c r="C294" i="4"/>
  <c r="D294" i="4"/>
  <c r="E294" i="4"/>
  <c r="F294" i="4"/>
  <c r="G294" i="4"/>
  <c r="H294" i="4"/>
  <c r="I294" i="4"/>
  <c r="J294" i="4"/>
  <c r="K294" i="4"/>
  <c r="L294" i="4"/>
  <c r="B295" i="4"/>
  <c r="C295" i="4"/>
  <c r="D295" i="4"/>
  <c r="E295" i="4"/>
  <c r="F295" i="4"/>
  <c r="G295" i="4"/>
  <c r="H295" i="4"/>
  <c r="I295" i="4"/>
  <c r="J295" i="4"/>
  <c r="K295" i="4"/>
  <c r="L295" i="4"/>
  <c r="B296" i="4"/>
  <c r="C296" i="4"/>
  <c r="D296" i="4"/>
  <c r="E296" i="4"/>
  <c r="F296" i="4"/>
  <c r="G296" i="4"/>
  <c r="H296" i="4"/>
  <c r="I296" i="4"/>
  <c r="J296" i="4"/>
  <c r="K296" i="4"/>
  <c r="L296" i="4"/>
  <c r="B297" i="4"/>
  <c r="C297" i="4"/>
  <c r="D297" i="4"/>
  <c r="E297" i="4"/>
  <c r="F297" i="4"/>
  <c r="G297" i="4"/>
  <c r="H297" i="4"/>
  <c r="I297" i="4"/>
  <c r="J297" i="4"/>
  <c r="K297" i="4"/>
  <c r="L297" i="4"/>
  <c r="B298" i="4"/>
  <c r="C298" i="4"/>
  <c r="D298" i="4"/>
  <c r="E298" i="4"/>
  <c r="F298" i="4"/>
  <c r="G298" i="4"/>
  <c r="H298" i="4"/>
  <c r="I298" i="4"/>
  <c r="J298" i="4"/>
  <c r="K298" i="4"/>
  <c r="L298" i="4"/>
  <c r="B299" i="4"/>
  <c r="C299" i="4"/>
  <c r="D299" i="4"/>
  <c r="E299" i="4"/>
  <c r="F299" i="4"/>
  <c r="G299" i="4"/>
  <c r="H299" i="4"/>
  <c r="I299" i="4"/>
  <c r="J299" i="4"/>
  <c r="K299" i="4"/>
  <c r="L299" i="4"/>
  <c r="B300" i="4"/>
  <c r="C300" i="4"/>
  <c r="D300" i="4"/>
  <c r="E300" i="4"/>
  <c r="F300" i="4"/>
  <c r="G300" i="4"/>
  <c r="H300" i="4"/>
  <c r="I300" i="4"/>
  <c r="J300" i="4"/>
  <c r="K300" i="4"/>
  <c r="L300" i="4"/>
  <c r="B301" i="4"/>
  <c r="C301" i="4"/>
  <c r="D301" i="4"/>
  <c r="E301" i="4"/>
  <c r="F301" i="4"/>
  <c r="G301" i="4"/>
  <c r="H301" i="4"/>
  <c r="I301" i="4"/>
  <c r="J301" i="4"/>
  <c r="K301" i="4"/>
  <c r="L301" i="4"/>
  <c r="B302" i="4"/>
  <c r="C302" i="4"/>
  <c r="D302" i="4"/>
  <c r="E302" i="4"/>
  <c r="F302" i="4"/>
  <c r="G302" i="4"/>
  <c r="H302" i="4"/>
  <c r="I302" i="4"/>
  <c r="J302" i="4"/>
  <c r="K302" i="4"/>
  <c r="L302" i="4"/>
  <c r="B303" i="4"/>
  <c r="C303" i="4"/>
  <c r="D303" i="4"/>
  <c r="E303" i="4"/>
  <c r="F303" i="4"/>
  <c r="G303" i="4"/>
  <c r="H303" i="4"/>
  <c r="I303" i="4"/>
  <c r="J303" i="4"/>
  <c r="K303" i="4"/>
  <c r="L303" i="4"/>
  <c r="B304" i="4"/>
  <c r="C304" i="4"/>
  <c r="D304" i="4"/>
  <c r="E304" i="4"/>
  <c r="F304" i="4"/>
  <c r="G304" i="4"/>
  <c r="H304" i="4"/>
  <c r="I304" i="4"/>
  <c r="J304" i="4"/>
  <c r="K304" i="4"/>
  <c r="L304" i="4"/>
  <c r="B305" i="4"/>
  <c r="C305" i="4"/>
  <c r="D305" i="4"/>
  <c r="E305" i="4"/>
  <c r="F305" i="4"/>
  <c r="G305" i="4"/>
  <c r="H305" i="4"/>
  <c r="I305" i="4"/>
  <c r="J305" i="4"/>
  <c r="K305" i="4"/>
  <c r="L305" i="4"/>
  <c r="B306" i="4"/>
  <c r="C306" i="4"/>
  <c r="D306" i="4"/>
  <c r="E306" i="4"/>
  <c r="F306" i="4"/>
  <c r="G306" i="4"/>
  <c r="H306" i="4"/>
  <c r="I306" i="4"/>
  <c r="J306" i="4"/>
  <c r="K306" i="4"/>
  <c r="L306" i="4"/>
  <c r="B307" i="4"/>
  <c r="C307" i="4"/>
  <c r="D307" i="4"/>
  <c r="E307" i="4"/>
  <c r="F307" i="4"/>
  <c r="G307" i="4"/>
  <c r="H307" i="4"/>
  <c r="I307" i="4"/>
  <c r="J307" i="4"/>
  <c r="K307" i="4"/>
  <c r="L307" i="4"/>
  <c r="B308" i="4"/>
  <c r="C308" i="4"/>
  <c r="D308" i="4"/>
  <c r="E308" i="4"/>
  <c r="F308" i="4"/>
  <c r="G308" i="4"/>
  <c r="H308" i="4"/>
  <c r="I308" i="4"/>
  <c r="J308" i="4"/>
  <c r="K308" i="4"/>
  <c r="L308" i="4"/>
  <c r="B309" i="4"/>
  <c r="C309" i="4"/>
  <c r="D309" i="4"/>
  <c r="E309" i="4"/>
  <c r="F309" i="4"/>
  <c r="G309" i="4"/>
  <c r="H309" i="4"/>
  <c r="I309" i="4"/>
  <c r="J309" i="4"/>
  <c r="K309" i="4"/>
  <c r="L309" i="4"/>
  <c r="B310" i="4"/>
  <c r="C310" i="4"/>
  <c r="D310" i="4"/>
  <c r="E310" i="4"/>
  <c r="F310" i="4"/>
  <c r="G310" i="4"/>
  <c r="H310" i="4"/>
  <c r="I310" i="4"/>
  <c r="J310" i="4"/>
  <c r="K310" i="4"/>
  <c r="L310" i="4"/>
  <c r="B311" i="4"/>
  <c r="C311" i="4"/>
  <c r="D311" i="4"/>
  <c r="E311" i="4"/>
  <c r="F311" i="4"/>
  <c r="G311" i="4"/>
  <c r="H311" i="4"/>
  <c r="I311" i="4"/>
  <c r="J311" i="4"/>
  <c r="K311" i="4"/>
  <c r="L311" i="4"/>
  <c r="B312" i="4"/>
  <c r="C312" i="4"/>
  <c r="D312" i="4"/>
  <c r="E312" i="4"/>
  <c r="F312" i="4"/>
  <c r="G312" i="4"/>
  <c r="H312" i="4"/>
  <c r="I312" i="4"/>
  <c r="J312" i="4"/>
  <c r="K312" i="4"/>
  <c r="L312" i="4"/>
  <c r="B313" i="4"/>
  <c r="C313" i="4"/>
  <c r="D313" i="4"/>
  <c r="E313" i="4"/>
  <c r="F313" i="4"/>
  <c r="G313" i="4"/>
  <c r="H313" i="4"/>
  <c r="I313" i="4"/>
  <c r="J313" i="4"/>
  <c r="K313" i="4"/>
  <c r="L313" i="4"/>
  <c r="B314" i="4"/>
  <c r="C314" i="4"/>
  <c r="D314" i="4"/>
  <c r="E314" i="4"/>
  <c r="F314" i="4"/>
  <c r="G314" i="4"/>
  <c r="H314" i="4"/>
  <c r="I314" i="4"/>
  <c r="J314" i="4"/>
  <c r="K314" i="4"/>
  <c r="L314" i="4"/>
  <c r="B315" i="4"/>
  <c r="C315" i="4"/>
  <c r="D315" i="4"/>
  <c r="E315" i="4"/>
  <c r="F315" i="4"/>
  <c r="G315" i="4"/>
  <c r="H315" i="4"/>
  <c r="I315" i="4"/>
  <c r="J315" i="4"/>
  <c r="K315" i="4"/>
  <c r="L315" i="4"/>
  <c r="B316" i="4"/>
  <c r="C316" i="4"/>
  <c r="D316" i="4"/>
  <c r="E316" i="4"/>
  <c r="F316" i="4"/>
  <c r="G316" i="4"/>
  <c r="H316" i="4"/>
  <c r="I316" i="4"/>
  <c r="J316" i="4"/>
  <c r="K316" i="4"/>
  <c r="L316" i="4"/>
  <c r="B317" i="4"/>
  <c r="C317" i="4"/>
  <c r="D317" i="4"/>
  <c r="E317" i="4"/>
  <c r="F317" i="4"/>
  <c r="G317" i="4"/>
  <c r="H317" i="4"/>
  <c r="I317" i="4"/>
  <c r="J317" i="4"/>
  <c r="K317" i="4"/>
  <c r="L317" i="4"/>
  <c r="B318" i="4"/>
  <c r="C318" i="4"/>
  <c r="D318" i="4"/>
  <c r="E318" i="4"/>
  <c r="F318" i="4"/>
  <c r="G318" i="4"/>
  <c r="H318" i="4"/>
  <c r="I318" i="4"/>
  <c r="J318" i="4"/>
  <c r="K318" i="4"/>
  <c r="L318" i="4"/>
  <c r="B319" i="4"/>
  <c r="C319" i="4"/>
  <c r="D319" i="4"/>
  <c r="E319" i="4"/>
  <c r="F319" i="4"/>
  <c r="G319" i="4"/>
  <c r="H319" i="4"/>
  <c r="I319" i="4"/>
  <c r="J319" i="4"/>
  <c r="K319" i="4"/>
  <c r="L319" i="4"/>
  <c r="B320" i="4"/>
  <c r="C320" i="4"/>
  <c r="D320" i="4"/>
  <c r="E320" i="4"/>
  <c r="F320" i="4"/>
  <c r="G320" i="4"/>
  <c r="H320" i="4"/>
  <c r="I320" i="4"/>
  <c r="J320" i="4"/>
  <c r="K320" i="4"/>
  <c r="L320" i="4"/>
  <c r="B321" i="4"/>
  <c r="C321" i="4"/>
  <c r="D321" i="4"/>
  <c r="E321" i="4"/>
  <c r="F321" i="4"/>
  <c r="G321" i="4"/>
  <c r="H321" i="4"/>
  <c r="I321" i="4"/>
  <c r="J321" i="4"/>
  <c r="K321" i="4"/>
  <c r="L321" i="4"/>
  <c r="B322" i="4"/>
  <c r="C322" i="4"/>
  <c r="D322" i="4"/>
  <c r="E322" i="4"/>
  <c r="F322" i="4"/>
  <c r="G322" i="4"/>
  <c r="H322" i="4"/>
  <c r="I322" i="4"/>
  <c r="J322" i="4"/>
  <c r="K322" i="4"/>
  <c r="L322" i="4"/>
  <c r="B323" i="4"/>
  <c r="C323" i="4"/>
  <c r="D323" i="4"/>
  <c r="E323" i="4"/>
  <c r="F323" i="4"/>
  <c r="G323" i="4"/>
  <c r="H323" i="4"/>
  <c r="I323" i="4"/>
  <c r="J323" i="4"/>
  <c r="K323" i="4"/>
  <c r="L323" i="4"/>
  <c r="B324" i="4"/>
  <c r="C324" i="4"/>
  <c r="D324" i="4"/>
  <c r="E324" i="4"/>
  <c r="F324" i="4"/>
  <c r="G324" i="4"/>
  <c r="H324" i="4"/>
  <c r="I324" i="4"/>
  <c r="J324" i="4"/>
  <c r="K324" i="4"/>
  <c r="L324" i="4"/>
  <c r="B325" i="4"/>
  <c r="C325" i="4"/>
  <c r="D325" i="4"/>
  <c r="E325" i="4"/>
  <c r="F325" i="4"/>
  <c r="G325" i="4"/>
  <c r="H325" i="4"/>
  <c r="I325" i="4"/>
  <c r="J325" i="4"/>
  <c r="K325" i="4"/>
  <c r="L325" i="4"/>
  <c r="B326" i="4"/>
  <c r="C326" i="4"/>
  <c r="D326" i="4"/>
  <c r="E326" i="4"/>
  <c r="F326" i="4"/>
  <c r="G326" i="4"/>
  <c r="H326" i="4"/>
  <c r="I326" i="4"/>
  <c r="J326" i="4"/>
  <c r="K326" i="4"/>
  <c r="L326" i="4"/>
  <c r="B327" i="4"/>
  <c r="C327" i="4"/>
  <c r="D327" i="4"/>
  <c r="E327" i="4"/>
  <c r="F327" i="4"/>
  <c r="G327" i="4"/>
  <c r="H327" i="4"/>
  <c r="I327" i="4"/>
  <c r="J327" i="4"/>
  <c r="K327" i="4"/>
  <c r="L327" i="4"/>
  <c r="B328" i="4"/>
  <c r="C328" i="4"/>
  <c r="D328" i="4"/>
  <c r="E328" i="4"/>
  <c r="F328" i="4"/>
  <c r="G328" i="4"/>
  <c r="H328" i="4"/>
  <c r="I328" i="4"/>
  <c r="J328" i="4"/>
  <c r="K328" i="4"/>
  <c r="L328" i="4"/>
  <c r="B329" i="4"/>
  <c r="C329" i="4"/>
  <c r="D329" i="4"/>
  <c r="E329" i="4"/>
  <c r="F329" i="4"/>
  <c r="G329" i="4"/>
  <c r="H329" i="4"/>
  <c r="I329" i="4"/>
  <c r="J329" i="4"/>
  <c r="K329" i="4"/>
  <c r="L329" i="4"/>
  <c r="B330" i="4"/>
  <c r="C330" i="4"/>
  <c r="D330" i="4"/>
  <c r="E330" i="4"/>
  <c r="F330" i="4"/>
  <c r="G330" i="4"/>
  <c r="H330" i="4"/>
  <c r="I330" i="4"/>
  <c r="J330" i="4"/>
  <c r="K330" i="4"/>
  <c r="L330" i="4"/>
  <c r="B331" i="4"/>
  <c r="C331" i="4"/>
  <c r="D331" i="4"/>
  <c r="E331" i="4"/>
  <c r="F331" i="4"/>
  <c r="G331" i="4"/>
  <c r="H331" i="4"/>
  <c r="I331" i="4"/>
  <c r="J331" i="4"/>
  <c r="K331" i="4"/>
  <c r="L331" i="4"/>
  <c r="B332" i="4"/>
  <c r="C332" i="4"/>
  <c r="D332" i="4"/>
  <c r="E332" i="4"/>
  <c r="F332" i="4"/>
  <c r="G332" i="4"/>
  <c r="H332" i="4"/>
  <c r="I332" i="4"/>
  <c r="J332" i="4"/>
  <c r="K332" i="4"/>
  <c r="L332" i="4"/>
  <c r="B333" i="4"/>
  <c r="C333" i="4"/>
  <c r="D333" i="4"/>
  <c r="E333" i="4"/>
  <c r="F333" i="4"/>
  <c r="G333" i="4"/>
  <c r="H333" i="4"/>
  <c r="I333" i="4"/>
  <c r="J333" i="4"/>
  <c r="K333" i="4"/>
  <c r="L333" i="4"/>
  <c r="B334" i="4"/>
  <c r="C334" i="4"/>
  <c r="D334" i="4"/>
  <c r="E334" i="4"/>
  <c r="F334" i="4"/>
  <c r="G334" i="4"/>
  <c r="H334" i="4"/>
  <c r="I334" i="4"/>
  <c r="J334" i="4"/>
  <c r="K334" i="4"/>
  <c r="L334" i="4"/>
  <c r="B335" i="4"/>
  <c r="C335" i="4"/>
  <c r="D335" i="4"/>
  <c r="E335" i="4"/>
  <c r="F335" i="4"/>
  <c r="G335" i="4"/>
  <c r="H335" i="4"/>
  <c r="I335" i="4"/>
  <c r="J335" i="4"/>
  <c r="K335" i="4"/>
  <c r="L335" i="4"/>
  <c r="B336" i="4"/>
  <c r="C336" i="4"/>
  <c r="D336" i="4"/>
  <c r="E336" i="4"/>
  <c r="F336" i="4"/>
  <c r="G336" i="4"/>
  <c r="H336" i="4"/>
  <c r="I336" i="4"/>
  <c r="J336" i="4"/>
  <c r="K336" i="4"/>
  <c r="L336" i="4"/>
  <c r="B337" i="4"/>
  <c r="C337" i="4"/>
  <c r="D337" i="4"/>
  <c r="E337" i="4"/>
  <c r="F337" i="4"/>
  <c r="G337" i="4"/>
  <c r="H337" i="4"/>
  <c r="I337" i="4"/>
  <c r="J337" i="4"/>
  <c r="K337" i="4"/>
  <c r="L337" i="4"/>
  <c r="B338" i="4"/>
  <c r="C338" i="4"/>
  <c r="D338" i="4"/>
  <c r="E338" i="4"/>
  <c r="F338" i="4"/>
  <c r="G338" i="4"/>
  <c r="H338" i="4"/>
  <c r="I338" i="4"/>
  <c r="J338" i="4"/>
  <c r="K338" i="4"/>
  <c r="L338" i="4"/>
  <c r="B339" i="4"/>
  <c r="C339" i="4"/>
  <c r="D339" i="4"/>
  <c r="E339" i="4"/>
  <c r="F339" i="4"/>
  <c r="G339" i="4"/>
  <c r="H339" i="4"/>
  <c r="I339" i="4"/>
  <c r="J339" i="4"/>
  <c r="K339" i="4"/>
  <c r="L339" i="4"/>
  <c r="B340" i="4"/>
  <c r="C340" i="4"/>
  <c r="D340" i="4"/>
  <c r="E340" i="4"/>
  <c r="F340" i="4"/>
  <c r="G340" i="4"/>
  <c r="H340" i="4"/>
  <c r="I340" i="4"/>
  <c r="J340" i="4"/>
  <c r="K340" i="4"/>
  <c r="L340" i="4"/>
  <c r="B341" i="4"/>
  <c r="C341" i="4"/>
  <c r="D341" i="4"/>
  <c r="E341" i="4"/>
  <c r="F341" i="4"/>
  <c r="G341" i="4"/>
  <c r="H341" i="4"/>
  <c r="I341" i="4"/>
  <c r="J341" i="4"/>
  <c r="K341" i="4"/>
  <c r="L341" i="4"/>
  <c r="B342" i="4"/>
  <c r="C342" i="4"/>
  <c r="D342" i="4"/>
  <c r="E342" i="4"/>
  <c r="F342" i="4"/>
  <c r="G342" i="4"/>
  <c r="H342" i="4"/>
  <c r="I342" i="4"/>
  <c r="J342" i="4"/>
  <c r="K342" i="4"/>
  <c r="L342" i="4"/>
  <c r="B343" i="4"/>
  <c r="C343" i="4"/>
  <c r="D343" i="4"/>
  <c r="E343" i="4"/>
  <c r="F343" i="4"/>
  <c r="G343" i="4"/>
  <c r="H343" i="4"/>
  <c r="I343" i="4"/>
  <c r="J343" i="4"/>
  <c r="K343" i="4"/>
  <c r="L343" i="4"/>
  <c r="B344" i="4"/>
  <c r="C344" i="4"/>
  <c r="D344" i="4"/>
  <c r="E344" i="4"/>
  <c r="F344" i="4"/>
  <c r="G344" i="4"/>
  <c r="H344" i="4"/>
  <c r="I344" i="4"/>
  <c r="J344" i="4"/>
  <c r="K344" i="4"/>
  <c r="L344" i="4"/>
  <c r="B345" i="4"/>
  <c r="C345" i="4"/>
  <c r="D345" i="4"/>
  <c r="E345" i="4"/>
  <c r="F345" i="4"/>
  <c r="G345" i="4"/>
  <c r="H345" i="4"/>
  <c r="I345" i="4"/>
  <c r="J345" i="4"/>
  <c r="K345" i="4"/>
  <c r="L345" i="4"/>
  <c r="B346" i="4"/>
  <c r="C346" i="4"/>
  <c r="D346" i="4"/>
  <c r="E346" i="4"/>
  <c r="F346" i="4"/>
  <c r="G346" i="4"/>
  <c r="H346" i="4"/>
  <c r="I346" i="4"/>
  <c r="J346" i="4"/>
  <c r="K346" i="4"/>
  <c r="L346" i="4"/>
  <c r="B347" i="4"/>
  <c r="C347" i="4"/>
  <c r="D347" i="4"/>
  <c r="E347" i="4"/>
  <c r="F347" i="4"/>
  <c r="G347" i="4"/>
  <c r="H347" i="4"/>
  <c r="I347" i="4"/>
  <c r="J347" i="4"/>
  <c r="K347" i="4"/>
  <c r="L347" i="4"/>
  <c r="B348" i="4"/>
  <c r="C348" i="4"/>
  <c r="D348" i="4"/>
  <c r="E348" i="4"/>
  <c r="F348" i="4"/>
  <c r="G348" i="4"/>
  <c r="H348" i="4"/>
  <c r="I348" i="4"/>
  <c r="J348" i="4"/>
  <c r="K348" i="4"/>
  <c r="L348" i="4"/>
  <c r="B349" i="4"/>
  <c r="C349" i="4"/>
  <c r="D349" i="4"/>
  <c r="E349" i="4"/>
  <c r="F349" i="4"/>
  <c r="G349" i="4"/>
  <c r="H349" i="4"/>
  <c r="I349" i="4"/>
  <c r="J349" i="4"/>
  <c r="K349" i="4"/>
  <c r="L349" i="4"/>
  <c r="B350" i="4"/>
  <c r="C350" i="4"/>
  <c r="D350" i="4"/>
  <c r="E350" i="4"/>
  <c r="F350" i="4"/>
  <c r="G350" i="4"/>
  <c r="H350" i="4"/>
  <c r="I350" i="4"/>
  <c r="J350" i="4"/>
  <c r="K350" i="4"/>
  <c r="L350" i="4"/>
  <c r="B351" i="4"/>
  <c r="C351" i="4"/>
  <c r="D351" i="4"/>
  <c r="E351" i="4"/>
  <c r="F351" i="4"/>
  <c r="G351" i="4"/>
  <c r="H351" i="4"/>
  <c r="I351" i="4"/>
  <c r="J351" i="4"/>
  <c r="K351" i="4"/>
  <c r="L351" i="4"/>
  <c r="B352" i="4"/>
  <c r="C352" i="4"/>
  <c r="D352" i="4"/>
  <c r="E352" i="4"/>
  <c r="F352" i="4"/>
  <c r="G352" i="4"/>
  <c r="H352" i="4"/>
  <c r="I352" i="4"/>
  <c r="J352" i="4"/>
  <c r="K352" i="4"/>
  <c r="L352" i="4"/>
  <c r="B353" i="4"/>
  <c r="C353" i="4"/>
  <c r="D353" i="4"/>
  <c r="E353" i="4"/>
  <c r="F353" i="4"/>
  <c r="G353" i="4"/>
  <c r="H353" i="4"/>
  <c r="I353" i="4"/>
  <c r="J353" i="4"/>
  <c r="K353" i="4"/>
  <c r="L353" i="4"/>
  <c r="B354" i="4"/>
  <c r="C354" i="4"/>
  <c r="D354" i="4"/>
  <c r="E354" i="4"/>
  <c r="F354" i="4"/>
  <c r="G354" i="4"/>
  <c r="H354" i="4"/>
  <c r="I354" i="4"/>
  <c r="J354" i="4"/>
  <c r="K354" i="4"/>
  <c r="L354" i="4"/>
  <c r="B355" i="4"/>
  <c r="C355" i="4"/>
  <c r="D355" i="4"/>
  <c r="E355" i="4"/>
  <c r="F355" i="4"/>
  <c r="G355" i="4"/>
  <c r="H355" i="4"/>
  <c r="I355" i="4"/>
  <c r="J355" i="4"/>
  <c r="K355" i="4"/>
  <c r="L355" i="4"/>
  <c r="B356" i="4"/>
  <c r="C356" i="4"/>
  <c r="D356" i="4"/>
  <c r="E356" i="4"/>
  <c r="F356" i="4"/>
  <c r="G356" i="4"/>
  <c r="H356" i="4"/>
  <c r="I356" i="4"/>
  <c r="J356" i="4"/>
  <c r="K356" i="4"/>
  <c r="L356" i="4"/>
  <c r="B357" i="4"/>
  <c r="C357" i="4"/>
  <c r="D357" i="4"/>
  <c r="E357" i="4"/>
  <c r="F357" i="4"/>
  <c r="G357" i="4"/>
  <c r="H357" i="4"/>
  <c r="I357" i="4"/>
  <c r="J357" i="4"/>
  <c r="K357" i="4"/>
  <c r="L357" i="4"/>
  <c r="B358" i="4"/>
  <c r="C358" i="4"/>
  <c r="D358" i="4"/>
  <c r="E358" i="4"/>
  <c r="F358" i="4"/>
  <c r="G358" i="4"/>
  <c r="H358" i="4"/>
  <c r="I358" i="4"/>
  <c r="J358" i="4"/>
  <c r="K358" i="4"/>
  <c r="L358" i="4"/>
  <c r="B359" i="4"/>
  <c r="C359" i="4"/>
  <c r="D359" i="4"/>
  <c r="E359" i="4"/>
  <c r="F359" i="4"/>
  <c r="G359" i="4"/>
  <c r="H359" i="4"/>
  <c r="I359" i="4"/>
  <c r="J359" i="4"/>
  <c r="K359" i="4"/>
  <c r="L359" i="4"/>
  <c r="B360" i="4"/>
  <c r="C360" i="4"/>
  <c r="D360" i="4"/>
  <c r="E360" i="4"/>
  <c r="F360" i="4"/>
  <c r="G360" i="4"/>
  <c r="H360" i="4"/>
  <c r="I360" i="4"/>
  <c r="J360" i="4"/>
  <c r="K360" i="4"/>
  <c r="L360" i="4"/>
  <c r="B361" i="4"/>
  <c r="C361" i="4"/>
  <c r="D361" i="4"/>
  <c r="E361" i="4"/>
  <c r="F361" i="4"/>
  <c r="G361" i="4"/>
  <c r="H361" i="4"/>
  <c r="I361" i="4"/>
  <c r="J361" i="4"/>
  <c r="K361" i="4"/>
  <c r="L361" i="4"/>
  <c r="B362" i="4"/>
  <c r="C362" i="4"/>
  <c r="D362" i="4"/>
  <c r="E362" i="4"/>
  <c r="F362" i="4"/>
  <c r="G362" i="4"/>
  <c r="H362" i="4"/>
  <c r="I362" i="4"/>
  <c r="J362" i="4"/>
  <c r="K362" i="4"/>
  <c r="L362" i="4"/>
  <c r="B363" i="4"/>
  <c r="C363" i="4"/>
  <c r="D363" i="4"/>
  <c r="E363" i="4"/>
  <c r="F363" i="4"/>
  <c r="G363" i="4"/>
  <c r="H363" i="4"/>
  <c r="I363" i="4"/>
  <c r="J363" i="4"/>
  <c r="K363" i="4"/>
  <c r="L363" i="4"/>
  <c r="B364" i="4"/>
  <c r="C364" i="4"/>
  <c r="D364" i="4"/>
  <c r="E364" i="4"/>
  <c r="F364" i="4"/>
  <c r="G364" i="4"/>
  <c r="H364" i="4"/>
  <c r="I364" i="4"/>
  <c r="J364" i="4"/>
  <c r="K364" i="4"/>
  <c r="L364" i="4"/>
  <c r="B365" i="4"/>
  <c r="C365" i="4"/>
  <c r="D365" i="4"/>
  <c r="E365" i="4"/>
  <c r="F365" i="4"/>
  <c r="G365" i="4"/>
  <c r="H365" i="4"/>
  <c r="I365" i="4"/>
  <c r="J365" i="4"/>
  <c r="K365" i="4"/>
  <c r="L365" i="4"/>
  <c r="B366" i="4"/>
  <c r="C366" i="4"/>
  <c r="D366" i="4"/>
  <c r="E366" i="4"/>
  <c r="F366" i="4"/>
  <c r="G366" i="4"/>
  <c r="H366" i="4"/>
  <c r="I366" i="4"/>
  <c r="J366" i="4"/>
  <c r="K366" i="4"/>
  <c r="L366" i="4"/>
  <c r="B367" i="4"/>
  <c r="C367" i="4"/>
  <c r="D367" i="4"/>
  <c r="E367" i="4"/>
  <c r="F367" i="4"/>
  <c r="G367" i="4"/>
  <c r="H367" i="4"/>
  <c r="I367" i="4"/>
  <c r="J367" i="4"/>
  <c r="K367" i="4"/>
  <c r="L367" i="4"/>
  <c r="B368" i="4"/>
  <c r="C368" i="4"/>
  <c r="D368" i="4"/>
  <c r="E368" i="4"/>
  <c r="F368" i="4"/>
  <c r="G368" i="4"/>
  <c r="H368" i="4"/>
  <c r="I368" i="4"/>
  <c r="J368" i="4"/>
  <c r="K368" i="4"/>
  <c r="L368" i="4"/>
  <c r="B369" i="4"/>
  <c r="C369" i="4"/>
  <c r="D369" i="4"/>
  <c r="E369" i="4"/>
  <c r="F369" i="4"/>
  <c r="G369" i="4"/>
  <c r="H369" i="4"/>
  <c r="I369" i="4"/>
  <c r="J369" i="4"/>
  <c r="K369" i="4"/>
  <c r="L369" i="4"/>
  <c r="B370" i="4"/>
  <c r="C370" i="4"/>
  <c r="D370" i="4"/>
  <c r="E370" i="4"/>
  <c r="F370" i="4"/>
  <c r="G370" i="4"/>
  <c r="H370" i="4"/>
  <c r="I370" i="4"/>
  <c r="J370" i="4"/>
  <c r="K370" i="4"/>
  <c r="L370" i="4"/>
  <c r="B371" i="4"/>
  <c r="C371" i="4"/>
  <c r="D371" i="4"/>
  <c r="E371" i="4"/>
  <c r="F371" i="4"/>
  <c r="G371" i="4"/>
  <c r="H371" i="4"/>
  <c r="I371" i="4"/>
  <c r="J371" i="4"/>
  <c r="K371" i="4"/>
  <c r="L371" i="4"/>
  <c r="B372" i="4"/>
  <c r="C372" i="4"/>
  <c r="D372" i="4"/>
  <c r="E372" i="4"/>
  <c r="F372" i="4"/>
  <c r="G372" i="4"/>
  <c r="H372" i="4"/>
  <c r="I372" i="4"/>
  <c r="J372" i="4"/>
  <c r="K372" i="4"/>
  <c r="L372" i="4"/>
  <c r="B373" i="4"/>
  <c r="C373" i="4"/>
  <c r="D373" i="4"/>
  <c r="E373" i="4"/>
  <c r="F373" i="4"/>
  <c r="G373" i="4"/>
  <c r="H373" i="4"/>
  <c r="I373" i="4"/>
  <c r="J373" i="4"/>
  <c r="K373" i="4"/>
  <c r="L373" i="4"/>
  <c r="B374" i="4"/>
  <c r="C374" i="4"/>
  <c r="D374" i="4"/>
  <c r="E374" i="4"/>
  <c r="F374" i="4"/>
  <c r="G374" i="4"/>
  <c r="H374" i="4"/>
  <c r="I374" i="4"/>
  <c r="J374" i="4"/>
  <c r="K374" i="4"/>
  <c r="L374" i="4"/>
  <c r="B375" i="4"/>
  <c r="C375" i="4"/>
  <c r="D375" i="4"/>
  <c r="E375" i="4"/>
  <c r="F375" i="4"/>
  <c r="G375" i="4"/>
  <c r="H375" i="4"/>
  <c r="I375" i="4"/>
  <c r="J375" i="4"/>
  <c r="K375" i="4"/>
  <c r="L375" i="4"/>
  <c r="B376" i="4"/>
  <c r="C376" i="4"/>
  <c r="D376" i="4"/>
  <c r="E376" i="4"/>
  <c r="F376" i="4"/>
  <c r="G376" i="4"/>
  <c r="H376" i="4"/>
  <c r="I376" i="4"/>
  <c r="J376" i="4"/>
  <c r="K376" i="4"/>
  <c r="L376" i="4"/>
  <c r="B377" i="4"/>
  <c r="C377" i="4"/>
  <c r="D377" i="4"/>
  <c r="E377" i="4"/>
  <c r="F377" i="4"/>
  <c r="G377" i="4"/>
  <c r="H377" i="4"/>
  <c r="I377" i="4"/>
  <c r="J377" i="4"/>
  <c r="K377" i="4"/>
  <c r="L377" i="4"/>
  <c r="B378" i="4"/>
  <c r="C378" i="4"/>
  <c r="D378" i="4"/>
  <c r="E378" i="4"/>
  <c r="F378" i="4"/>
  <c r="G378" i="4"/>
  <c r="H378" i="4"/>
  <c r="I378" i="4"/>
  <c r="J378" i="4"/>
  <c r="K378" i="4"/>
  <c r="L378" i="4"/>
  <c r="B379" i="4"/>
  <c r="C379" i="4"/>
  <c r="D379" i="4"/>
  <c r="E379" i="4"/>
  <c r="F379" i="4"/>
  <c r="G379" i="4"/>
  <c r="H379" i="4"/>
  <c r="I379" i="4"/>
  <c r="J379" i="4"/>
  <c r="K379" i="4"/>
  <c r="L379" i="4"/>
  <c r="B380" i="4"/>
  <c r="C380" i="4"/>
  <c r="D380" i="4"/>
  <c r="E380" i="4"/>
  <c r="F380" i="4"/>
  <c r="G380" i="4"/>
  <c r="H380" i="4"/>
  <c r="I380" i="4"/>
  <c r="J380" i="4"/>
  <c r="K380" i="4"/>
  <c r="L380" i="4"/>
  <c r="B381" i="4"/>
  <c r="C381" i="4"/>
  <c r="D381" i="4"/>
  <c r="E381" i="4"/>
  <c r="F381" i="4"/>
  <c r="G381" i="4"/>
  <c r="H381" i="4"/>
  <c r="I381" i="4"/>
  <c r="J381" i="4"/>
  <c r="K381" i="4"/>
  <c r="L381" i="4"/>
  <c r="B382" i="4"/>
  <c r="C382" i="4"/>
  <c r="D382" i="4"/>
  <c r="E382" i="4"/>
  <c r="F382" i="4"/>
  <c r="G382" i="4"/>
  <c r="H382" i="4"/>
  <c r="I382" i="4"/>
  <c r="J382" i="4"/>
  <c r="K382" i="4"/>
  <c r="L382" i="4"/>
  <c r="B383" i="4"/>
  <c r="C383" i="4"/>
  <c r="D383" i="4"/>
  <c r="E383" i="4"/>
  <c r="F383" i="4"/>
  <c r="G383" i="4"/>
  <c r="H383" i="4"/>
  <c r="I383" i="4"/>
  <c r="J383" i="4"/>
  <c r="K383" i="4"/>
  <c r="L383" i="4"/>
  <c r="B384" i="4"/>
  <c r="C384" i="4"/>
  <c r="D384" i="4"/>
  <c r="E384" i="4"/>
  <c r="F384" i="4"/>
  <c r="G384" i="4"/>
  <c r="H384" i="4"/>
  <c r="I384" i="4"/>
  <c r="J384" i="4"/>
  <c r="K384" i="4"/>
  <c r="L384" i="4"/>
  <c r="B385" i="4"/>
  <c r="C385" i="4"/>
  <c r="D385" i="4"/>
  <c r="E385" i="4"/>
  <c r="F385" i="4"/>
  <c r="G385" i="4"/>
  <c r="H385" i="4"/>
  <c r="I385" i="4"/>
  <c r="J385" i="4"/>
  <c r="K385" i="4"/>
  <c r="L385" i="4"/>
  <c r="B386" i="4"/>
  <c r="C386" i="4"/>
  <c r="D386" i="4"/>
  <c r="E386" i="4"/>
  <c r="F386" i="4"/>
  <c r="G386" i="4"/>
  <c r="H386" i="4"/>
  <c r="I386" i="4"/>
  <c r="J386" i="4"/>
  <c r="K386" i="4"/>
  <c r="L386" i="4"/>
  <c r="B387" i="4"/>
  <c r="C387" i="4"/>
  <c r="D387" i="4"/>
  <c r="E387" i="4"/>
  <c r="F387" i="4"/>
  <c r="G387" i="4"/>
  <c r="H387" i="4"/>
  <c r="I387" i="4"/>
  <c r="J387" i="4"/>
  <c r="K387" i="4"/>
  <c r="L387" i="4"/>
  <c r="B388" i="4"/>
  <c r="C388" i="4"/>
  <c r="D388" i="4"/>
  <c r="E388" i="4"/>
  <c r="F388" i="4"/>
  <c r="G388" i="4"/>
  <c r="H388" i="4"/>
  <c r="I388" i="4"/>
  <c r="J388" i="4"/>
  <c r="K388" i="4"/>
  <c r="L388" i="4"/>
  <c r="B389" i="4"/>
  <c r="C389" i="4"/>
  <c r="D389" i="4"/>
  <c r="E389" i="4"/>
  <c r="F389" i="4"/>
  <c r="G389" i="4"/>
  <c r="H389" i="4"/>
  <c r="I389" i="4"/>
  <c r="J389" i="4"/>
  <c r="K389" i="4"/>
  <c r="L389" i="4"/>
  <c r="B390" i="4"/>
  <c r="C390" i="4"/>
  <c r="D390" i="4"/>
  <c r="E390" i="4"/>
  <c r="F390" i="4"/>
  <c r="G390" i="4"/>
  <c r="H390" i="4"/>
  <c r="I390" i="4"/>
  <c r="J390" i="4"/>
  <c r="K390" i="4"/>
  <c r="L390" i="4"/>
  <c r="B391" i="4"/>
  <c r="C391" i="4"/>
  <c r="D391" i="4"/>
  <c r="E391" i="4"/>
  <c r="F391" i="4"/>
  <c r="G391" i="4"/>
  <c r="H391" i="4"/>
  <c r="I391" i="4"/>
  <c r="J391" i="4"/>
  <c r="K391" i="4"/>
  <c r="L391" i="4"/>
  <c r="B392" i="4"/>
  <c r="C392" i="4"/>
  <c r="D392" i="4"/>
  <c r="E392" i="4"/>
  <c r="F392" i="4"/>
  <c r="G392" i="4"/>
  <c r="H392" i="4"/>
  <c r="I392" i="4"/>
  <c r="J392" i="4"/>
  <c r="K392" i="4"/>
  <c r="L392" i="4"/>
  <c r="B393" i="4"/>
  <c r="C393" i="4"/>
  <c r="D393" i="4"/>
  <c r="E393" i="4"/>
  <c r="F393" i="4"/>
  <c r="G393" i="4"/>
  <c r="H393" i="4"/>
  <c r="I393" i="4"/>
  <c r="J393" i="4"/>
  <c r="K393" i="4"/>
  <c r="L393" i="4"/>
  <c r="B394" i="4"/>
  <c r="C394" i="4"/>
  <c r="D394" i="4"/>
  <c r="E394" i="4"/>
  <c r="F394" i="4"/>
  <c r="G394" i="4"/>
  <c r="H394" i="4"/>
  <c r="I394" i="4"/>
  <c r="J394" i="4"/>
  <c r="K394" i="4"/>
  <c r="L394" i="4"/>
  <c r="B395" i="4"/>
  <c r="C395" i="4"/>
  <c r="D395" i="4"/>
  <c r="E395" i="4"/>
  <c r="F395" i="4"/>
  <c r="G395" i="4"/>
  <c r="H395" i="4"/>
  <c r="I395" i="4"/>
  <c r="J395" i="4"/>
  <c r="K395" i="4"/>
  <c r="L395" i="4"/>
  <c r="B396" i="4"/>
  <c r="C396" i="4"/>
  <c r="D396" i="4"/>
  <c r="E396" i="4"/>
  <c r="F396" i="4"/>
  <c r="G396" i="4"/>
  <c r="H396" i="4"/>
  <c r="I396" i="4"/>
  <c r="J396" i="4"/>
  <c r="K396" i="4"/>
  <c r="L396" i="4"/>
  <c r="B397" i="4"/>
  <c r="C397" i="4"/>
  <c r="D397" i="4"/>
  <c r="E397" i="4"/>
  <c r="F397" i="4"/>
  <c r="G397" i="4"/>
  <c r="H397" i="4"/>
  <c r="I397" i="4"/>
  <c r="J397" i="4"/>
  <c r="K397" i="4"/>
  <c r="L397" i="4"/>
  <c r="B398" i="4"/>
  <c r="C398" i="4"/>
  <c r="D398" i="4"/>
  <c r="E398" i="4"/>
  <c r="F398" i="4"/>
  <c r="G398" i="4"/>
  <c r="H398" i="4"/>
  <c r="I398" i="4"/>
  <c r="J398" i="4"/>
  <c r="K398" i="4"/>
  <c r="L398" i="4"/>
  <c r="B399" i="4"/>
  <c r="C399" i="4"/>
  <c r="D399" i="4"/>
  <c r="E399" i="4"/>
  <c r="F399" i="4"/>
  <c r="G399" i="4"/>
  <c r="H399" i="4"/>
  <c r="I399" i="4"/>
  <c r="J399" i="4"/>
  <c r="K399" i="4"/>
  <c r="L399" i="4"/>
  <c r="B400" i="4"/>
  <c r="C400" i="4"/>
  <c r="D400" i="4"/>
  <c r="E400" i="4"/>
  <c r="F400" i="4"/>
  <c r="G400" i="4"/>
  <c r="H400" i="4"/>
  <c r="I400" i="4"/>
  <c r="J400" i="4"/>
  <c r="K400" i="4"/>
  <c r="L400" i="4"/>
  <c r="B401" i="4"/>
  <c r="C401" i="4"/>
  <c r="D401" i="4"/>
  <c r="E401" i="4"/>
  <c r="F401" i="4"/>
  <c r="G401" i="4"/>
  <c r="H401" i="4"/>
  <c r="I401" i="4"/>
  <c r="J401" i="4"/>
  <c r="K401" i="4"/>
  <c r="L401" i="4"/>
  <c r="B402" i="4"/>
  <c r="C402" i="4"/>
  <c r="D402" i="4"/>
  <c r="E402" i="4"/>
  <c r="F402" i="4"/>
  <c r="G402" i="4"/>
  <c r="H402" i="4"/>
  <c r="I402" i="4"/>
  <c r="J402" i="4"/>
  <c r="K402" i="4"/>
  <c r="L402" i="4"/>
  <c r="B403" i="4"/>
  <c r="C403" i="4"/>
  <c r="D403" i="4"/>
  <c r="E403" i="4"/>
  <c r="F403" i="4"/>
  <c r="G403" i="4"/>
  <c r="H403" i="4"/>
  <c r="I403" i="4"/>
  <c r="J403" i="4"/>
  <c r="K403" i="4"/>
  <c r="L403" i="4"/>
  <c r="B404" i="4"/>
  <c r="C404" i="4"/>
  <c r="D404" i="4"/>
  <c r="E404" i="4"/>
  <c r="F404" i="4"/>
  <c r="G404" i="4"/>
  <c r="H404" i="4"/>
  <c r="I404" i="4"/>
  <c r="J404" i="4"/>
  <c r="K404" i="4"/>
  <c r="L404" i="4"/>
  <c r="B405" i="4"/>
  <c r="C405" i="4"/>
  <c r="D405" i="4"/>
  <c r="E405" i="4"/>
  <c r="F405" i="4"/>
  <c r="G405" i="4"/>
  <c r="H405" i="4"/>
  <c r="I405" i="4"/>
  <c r="J405" i="4"/>
  <c r="K405" i="4"/>
  <c r="L405" i="4"/>
  <c r="B406" i="4"/>
  <c r="C406" i="4"/>
  <c r="D406" i="4"/>
  <c r="E406" i="4"/>
  <c r="F406" i="4"/>
  <c r="G406" i="4"/>
  <c r="H406" i="4"/>
  <c r="I406" i="4"/>
  <c r="J406" i="4"/>
  <c r="K406" i="4"/>
  <c r="L406" i="4"/>
  <c r="B407" i="4"/>
  <c r="C407" i="4"/>
  <c r="D407" i="4"/>
  <c r="E407" i="4"/>
  <c r="F407" i="4"/>
  <c r="G407" i="4"/>
  <c r="H407" i="4"/>
  <c r="I407" i="4"/>
  <c r="J407" i="4"/>
  <c r="K407" i="4"/>
  <c r="L407" i="4"/>
  <c r="B408" i="4"/>
  <c r="C408" i="4"/>
  <c r="D408" i="4"/>
  <c r="E408" i="4"/>
  <c r="F408" i="4"/>
  <c r="G408" i="4"/>
  <c r="H408" i="4"/>
  <c r="I408" i="4"/>
  <c r="J408" i="4"/>
  <c r="K408" i="4"/>
  <c r="L408" i="4"/>
  <c r="B409" i="4"/>
  <c r="C409" i="4"/>
  <c r="D409" i="4"/>
  <c r="E409" i="4"/>
  <c r="F409" i="4"/>
  <c r="G409" i="4"/>
  <c r="H409" i="4"/>
  <c r="I409" i="4"/>
  <c r="J409" i="4"/>
  <c r="K409" i="4"/>
  <c r="L409" i="4"/>
  <c r="B410" i="4"/>
  <c r="C410" i="4"/>
  <c r="D410" i="4"/>
  <c r="E410" i="4"/>
  <c r="F410" i="4"/>
  <c r="G410" i="4"/>
  <c r="H410" i="4"/>
  <c r="I410" i="4"/>
  <c r="J410" i="4"/>
  <c r="K410" i="4"/>
  <c r="L410" i="4"/>
  <c r="B411" i="4"/>
  <c r="C411" i="4"/>
  <c r="D411" i="4"/>
  <c r="E411" i="4"/>
  <c r="F411" i="4"/>
  <c r="G411" i="4"/>
  <c r="H411" i="4"/>
  <c r="I411" i="4"/>
  <c r="J411" i="4"/>
  <c r="K411" i="4"/>
  <c r="L411" i="4"/>
  <c r="B412" i="4"/>
  <c r="C412" i="4"/>
  <c r="D412" i="4"/>
  <c r="E412" i="4"/>
  <c r="F412" i="4"/>
  <c r="G412" i="4"/>
  <c r="H412" i="4"/>
  <c r="I412" i="4"/>
  <c r="J412" i="4"/>
  <c r="K412" i="4"/>
  <c r="L412" i="4"/>
  <c r="B413" i="4"/>
  <c r="C413" i="4"/>
  <c r="D413" i="4"/>
  <c r="E413" i="4"/>
  <c r="F413" i="4"/>
  <c r="G413" i="4"/>
  <c r="H413" i="4"/>
  <c r="I413" i="4"/>
  <c r="J413" i="4"/>
  <c r="K413" i="4"/>
  <c r="L413" i="4"/>
  <c r="B414" i="4"/>
  <c r="C414" i="4"/>
  <c r="D414" i="4"/>
  <c r="E414" i="4"/>
  <c r="F414" i="4"/>
  <c r="G414" i="4"/>
  <c r="H414" i="4"/>
  <c r="I414" i="4"/>
  <c r="J414" i="4"/>
  <c r="K414" i="4"/>
  <c r="L414" i="4"/>
  <c r="B415" i="4"/>
  <c r="C415" i="4"/>
  <c r="D415" i="4"/>
  <c r="E415" i="4"/>
  <c r="F415" i="4"/>
  <c r="G415" i="4"/>
  <c r="H415" i="4"/>
  <c r="I415" i="4"/>
  <c r="J415" i="4"/>
  <c r="K415" i="4"/>
  <c r="L415" i="4"/>
  <c r="B416" i="4"/>
  <c r="C416" i="4"/>
  <c r="D416" i="4"/>
  <c r="E416" i="4"/>
  <c r="F416" i="4"/>
  <c r="G416" i="4"/>
  <c r="H416" i="4"/>
  <c r="I416" i="4"/>
  <c r="J416" i="4"/>
  <c r="K416" i="4"/>
  <c r="L416" i="4"/>
  <c r="B417" i="4"/>
  <c r="C417" i="4"/>
  <c r="D417" i="4"/>
  <c r="E417" i="4"/>
  <c r="F417" i="4"/>
  <c r="G417" i="4"/>
  <c r="H417" i="4"/>
  <c r="I417" i="4"/>
  <c r="J417" i="4"/>
  <c r="K417" i="4"/>
  <c r="L417" i="4"/>
  <c r="B418" i="4"/>
  <c r="C418" i="4"/>
  <c r="D418" i="4"/>
  <c r="E418" i="4"/>
  <c r="F418" i="4"/>
  <c r="G418" i="4"/>
  <c r="H418" i="4"/>
  <c r="I418" i="4"/>
  <c r="J418" i="4"/>
  <c r="K418" i="4"/>
  <c r="L418" i="4"/>
  <c r="B419" i="4"/>
  <c r="C419" i="4"/>
  <c r="D419" i="4"/>
  <c r="E419" i="4"/>
  <c r="F419" i="4"/>
  <c r="G419" i="4"/>
  <c r="H419" i="4"/>
  <c r="I419" i="4"/>
  <c r="J419" i="4"/>
  <c r="K419" i="4"/>
  <c r="L419" i="4"/>
  <c r="B420" i="4"/>
  <c r="C420" i="4"/>
  <c r="D420" i="4"/>
  <c r="E420" i="4"/>
  <c r="F420" i="4"/>
  <c r="G420" i="4"/>
  <c r="H420" i="4"/>
  <c r="I420" i="4"/>
  <c r="J420" i="4"/>
  <c r="K420" i="4"/>
  <c r="L420" i="4"/>
  <c r="B421" i="4"/>
  <c r="C421" i="4"/>
  <c r="D421" i="4"/>
  <c r="E421" i="4"/>
  <c r="F421" i="4"/>
  <c r="G421" i="4"/>
  <c r="H421" i="4"/>
  <c r="I421" i="4"/>
  <c r="J421" i="4"/>
  <c r="K421" i="4"/>
  <c r="L421" i="4"/>
  <c r="B422" i="4"/>
  <c r="C422" i="4"/>
  <c r="D422" i="4"/>
  <c r="E422" i="4"/>
  <c r="F422" i="4"/>
  <c r="G422" i="4"/>
  <c r="H422" i="4"/>
  <c r="I422" i="4"/>
  <c r="J422" i="4"/>
  <c r="K422" i="4"/>
  <c r="L422" i="4"/>
  <c r="B423" i="4"/>
  <c r="C423" i="4"/>
  <c r="D423" i="4"/>
  <c r="E423" i="4"/>
  <c r="F423" i="4"/>
  <c r="G423" i="4"/>
  <c r="H423" i="4"/>
  <c r="I423" i="4"/>
  <c r="J423" i="4"/>
  <c r="K423" i="4"/>
  <c r="L423" i="4"/>
  <c r="B424" i="4"/>
  <c r="C424" i="4"/>
  <c r="D424" i="4"/>
  <c r="E424" i="4"/>
  <c r="F424" i="4"/>
  <c r="G424" i="4"/>
  <c r="H424" i="4"/>
  <c r="I424" i="4"/>
  <c r="J424" i="4"/>
  <c r="K424" i="4"/>
  <c r="L424" i="4"/>
  <c r="B425" i="4"/>
  <c r="C425" i="4"/>
  <c r="D425" i="4"/>
  <c r="E425" i="4"/>
  <c r="F425" i="4"/>
  <c r="G425" i="4"/>
  <c r="H425" i="4"/>
  <c r="I425" i="4"/>
  <c r="J425" i="4"/>
  <c r="K425" i="4"/>
  <c r="L425" i="4"/>
  <c r="B426" i="4"/>
  <c r="C426" i="4"/>
  <c r="D426" i="4"/>
  <c r="E426" i="4"/>
  <c r="F426" i="4"/>
  <c r="G426" i="4"/>
  <c r="H426" i="4"/>
  <c r="I426" i="4"/>
  <c r="J426" i="4"/>
  <c r="K426" i="4"/>
  <c r="L426" i="4"/>
  <c r="B427" i="4"/>
  <c r="C427" i="4"/>
  <c r="D427" i="4"/>
  <c r="E427" i="4"/>
  <c r="F427" i="4"/>
  <c r="G427" i="4"/>
  <c r="H427" i="4"/>
  <c r="I427" i="4"/>
  <c r="J427" i="4"/>
  <c r="K427" i="4"/>
  <c r="L427" i="4"/>
  <c r="B428" i="4"/>
  <c r="C428" i="4"/>
  <c r="D428" i="4"/>
  <c r="E428" i="4"/>
  <c r="F428" i="4"/>
  <c r="G428" i="4"/>
  <c r="H428" i="4"/>
  <c r="I428" i="4"/>
  <c r="J428" i="4"/>
  <c r="K428" i="4"/>
  <c r="L428" i="4"/>
  <c r="B429" i="4"/>
  <c r="C429" i="4"/>
  <c r="D429" i="4"/>
  <c r="E429" i="4"/>
  <c r="F429" i="4"/>
  <c r="G429" i="4"/>
  <c r="H429" i="4"/>
  <c r="I429" i="4"/>
  <c r="J429" i="4"/>
  <c r="K429" i="4"/>
  <c r="L429" i="4"/>
  <c r="B430" i="4"/>
  <c r="C430" i="4"/>
  <c r="D430" i="4"/>
  <c r="E430" i="4"/>
  <c r="F430" i="4"/>
  <c r="G430" i="4"/>
  <c r="H430" i="4"/>
  <c r="I430" i="4"/>
  <c r="J430" i="4"/>
  <c r="K430" i="4"/>
  <c r="L430" i="4"/>
  <c r="B431" i="4"/>
  <c r="C431" i="4"/>
  <c r="D431" i="4"/>
  <c r="E431" i="4"/>
  <c r="F431" i="4"/>
  <c r="G431" i="4"/>
  <c r="H431" i="4"/>
  <c r="I431" i="4"/>
  <c r="J431" i="4"/>
  <c r="K431" i="4"/>
  <c r="L431" i="4"/>
  <c r="B432" i="4"/>
  <c r="C432" i="4"/>
  <c r="D432" i="4"/>
  <c r="E432" i="4"/>
  <c r="F432" i="4"/>
  <c r="G432" i="4"/>
  <c r="H432" i="4"/>
  <c r="I432" i="4"/>
  <c r="J432" i="4"/>
  <c r="K432" i="4"/>
  <c r="L432" i="4"/>
  <c r="B433" i="4"/>
  <c r="C433" i="4"/>
  <c r="D433" i="4"/>
  <c r="E433" i="4"/>
  <c r="F433" i="4"/>
  <c r="G433" i="4"/>
  <c r="H433" i="4"/>
  <c r="I433" i="4"/>
  <c r="J433" i="4"/>
  <c r="K433" i="4"/>
  <c r="L433" i="4"/>
  <c r="B434" i="4"/>
  <c r="C434" i="4"/>
  <c r="D434" i="4"/>
  <c r="E434" i="4"/>
  <c r="F434" i="4"/>
  <c r="G434" i="4"/>
  <c r="H434" i="4"/>
  <c r="I434" i="4"/>
  <c r="J434" i="4"/>
  <c r="K434" i="4"/>
  <c r="L434" i="4"/>
  <c r="B435" i="4"/>
  <c r="C435" i="4"/>
  <c r="D435" i="4"/>
  <c r="E435" i="4"/>
  <c r="F435" i="4"/>
  <c r="G435" i="4"/>
  <c r="H435" i="4"/>
  <c r="I435" i="4"/>
  <c r="J435" i="4"/>
  <c r="K435" i="4"/>
  <c r="L435" i="4"/>
  <c r="B436" i="4"/>
  <c r="C436" i="4"/>
  <c r="D436" i="4"/>
  <c r="E436" i="4"/>
  <c r="F436" i="4"/>
  <c r="G436" i="4"/>
  <c r="H436" i="4"/>
  <c r="I436" i="4"/>
  <c r="J436" i="4"/>
  <c r="K436" i="4"/>
  <c r="L436" i="4"/>
  <c r="B437" i="4"/>
  <c r="C437" i="4"/>
  <c r="D437" i="4"/>
  <c r="E437" i="4"/>
  <c r="F437" i="4"/>
  <c r="G437" i="4"/>
  <c r="H437" i="4"/>
  <c r="I437" i="4"/>
  <c r="J437" i="4"/>
  <c r="K437" i="4"/>
  <c r="L437" i="4"/>
  <c r="B438" i="4"/>
  <c r="C438" i="4"/>
  <c r="D438" i="4"/>
  <c r="E438" i="4"/>
  <c r="F438" i="4"/>
  <c r="G438" i="4"/>
  <c r="H438" i="4"/>
  <c r="I438" i="4"/>
  <c r="J438" i="4"/>
  <c r="K438" i="4"/>
  <c r="L438" i="4"/>
  <c r="B439" i="4"/>
  <c r="C439" i="4"/>
  <c r="D439" i="4"/>
  <c r="E439" i="4"/>
  <c r="F439" i="4"/>
  <c r="G439" i="4"/>
  <c r="H439" i="4"/>
  <c r="I439" i="4"/>
  <c r="J439" i="4"/>
  <c r="K439" i="4"/>
  <c r="L439" i="4"/>
  <c r="B440" i="4"/>
  <c r="C440" i="4"/>
  <c r="D440" i="4"/>
  <c r="E440" i="4"/>
  <c r="F440" i="4"/>
  <c r="G440" i="4"/>
  <c r="H440" i="4"/>
  <c r="I440" i="4"/>
  <c r="J440" i="4"/>
  <c r="K440" i="4"/>
  <c r="L440" i="4"/>
  <c r="B441" i="4"/>
  <c r="C441" i="4"/>
  <c r="D441" i="4"/>
  <c r="E441" i="4"/>
  <c r="F441" i="4"/>
  <c r="G441" i="4"/>
  <c r="H441" i="4"/>
  <c r="I441" i="4"/>
  <c r="J441" i="4"/>
  <c r="K441" i="4"/>
  <c r="L441" i="4"/>
  <c r="B442" i="4"/>
  <c r="C442" i="4"/>
  <c r="D442" i="4"/>
  <c r="E442" i="4"/>
  <c r="F442" i="4"/>
  <c r="G442" i="4"/>
  <c r="H442" i="4"/>
  <c r="I442" i="4"/>
  <c r="J442" i="4"/>
  <c r="K442" i="4"/>
  <c r="L442" i="4"/>
  <c r="B443" i="4"/>
  <c r="C443" i="4"/>
  <c r="D443" i="4"/>
  <c r="E443" i="4"/>
  <c r="F443" i="4"/>
  <c r="G443" i="4"/>
  <c r="H443" i="4"/>
  <c r="I443" i="4"/>
  <c r="J443" i="4"/>
  <c r="K443" i="4"/>
  <c r="L443" i="4"/>
  <c r="B444" i="4"/>
  <c r="C444" i="4"/>
  <c r="D444" i="4"/>
  <c r="E444" i="4"/>
  <c r="F444" i="4"/>
  <c r="G444" i="4"/>
  <c r="H444" i="4"/>
  <c r="I444" i="4"/>
  <c r="J444" i="4"/>
  <c r="K444" i="4"/>
  <c r="L444" i="4"/>
  <c r="B445" i="4"/>
  <c r="C445" i="4"/>
  <c r="D445" i="4"/>
  <c r="E445" i="4"/>
  <c r="F445" i="4"/>
  <c r="G445" i="4"/>
  <c r="H445" i="4"/>
  <c r="I445" i="4"/>
  <c r="J445" i="4"/>
  <c r="K445" i="4"/>
  <c r="L445" i="4"/>
  <c r="B446" i="4"/>
  <c r="C446" i="4"/>
  <c r="D446" i="4"/>
  <c r="E446" i="4"/>
  <c r="F446" i="4"/>
  <c r="G446" i="4"/>
  <c r="H446" i="4"/>
  <c r="I446" i="4"/>
  <c r="J446" i="4"/>
  <c r="K446" i="4"/>
  <c r="L446" i="4"/>
  <c r="B447" i="4"/>
  <c r="C447" i="4"/>
  <c r="D447" i="4"/>
  <c r="E447" i="4"/>
  <c r="F447" i="4"/>
  <c r="G447" i="4"/>
  <c r="H447" i="4"/>
  <c r="I447" i="4"/>
  <c r="J447" i="4"/>
  <c r="K447" i="4"/>
  <c r="L447" i="4"/>
  <c r="B448" i="4"/>
  <c r="C448" i="4"/>
  <c r="D448" i="4"/>
  <c r="E448" i="4"/>
  <c r="F448" i="4"/>
  <c r="G448" i="4"/>
  <c r="H448" i="4"/>
  <c r="I448" i="4"/>
  <c r="J448" i="4"/>
  <c r="K448" i="4"/>
  <c r="L448" i="4"/>
  <c r="B449" i="4"/>
  <c r="C449" i="4"/>
  <c r="D449" i="4"/>
  <c r="E449" i="4"/>
  <c r="F449" i="4"/>
  <c r="G449" i="4"/>
  <c r="H449" i="4"/>
  <c r="I449" i="4"/>
  <c r="J449" i="4"/>
  <c r="K449" i="4"/>
  <c r="L449" i="4"/>
  <c r="B450" i="4"/>
  <c r="C450" i="4"/>
  <c r="D450" i="4"/>
  <c r="E450" i="4"/>
  <c r="F450" i="4"/>
  <c r="G450" i="4"/>
  <c r="H450" i="4"/>
  <c r="I450" i="4"/>
  <c r="J450" i="4"/>
  <c r="K450" i="4"/>
  <c r="L450" i="4"/>
  <c r="B451" i="4"/>
  <c r="C451" i="4"/>
  <c r="D451" i="4"/>
  <c r="E451" i="4"/>
  <c r="F451" i="4"/>
  <c r="G451" i="4"/>
  <c r="H451" i="4"/>
  <c r="I451" i="4"/>
  <c r="J451" i="4"/>
  <c r="K451" i="4"/>
  <c r="L451" i="4"/>
  <c r="B452" i="4"/>
  <c r="C452" i="4"/>
  <c r="D452" i="4"/>
  <c r="E452" i="4"/>
  <c r="F452" i="4"/>
  <c r="G452" i="4"/>
  <c r="H452" i="4"/>
  <c r="I452" i="4"/>
  <c r="J452" i="4"/>
  <c r="K452" i="4"/>
  <c r="L452" i="4"/>
  <c r="B453" i="4"/>
  <c r="C453" i="4"/>
  <c r="D453" i="4"/>
  <c r="E453" i="4"/>
  <c r="F453" i="4"/>
  <c r="G453" i="4"/>
  <c r="H453" i="4"/>
  <c r="I453" i="4"/>
  <c r="J453" i="4"/>
  <c r="K453" i="4"/>
  <c r="L453" i="4"/>
  <c r="B454" i="4"/>
  <c r="C454" i="4"/>
  <c r="D454" i="4"/>
  <c r="E454" i="4"/>
  <c r="F454" i="4"/>
  <c r="G454" i="4"/>
  <c r="H454" i="4"/>
  <c r="I454" i="4"/>
  <c r="J454" i="4"/>
  <c r="K454" i="4"/>
  <c r="L454" i="4"/>
  <c r="B455" i="4"/>
  <c r="C455" i="4"/>
  <c r="D455" i="4"/>
  <c r="E455" i="4"/>
  <c r="F455" i="4"/>
  <c r="G455" i="4"/>
  <c r="H455" i="4"/>
  <c r="I455" i="4"/>
  <c r="J455" i="4"/>
  <c r="K455" i="4"/>
  <c r="L455" i="4"/>
  <c r="B456" i="4"/>
  <c r="C456" i="4"/>
  <c r="D456" i="4"/>
  <c r="E456" i="4"/>
  <c r="F456" i="4"/>
  <c r="G456" i="4"/>
  <c r="H456" i="4"/>
  <c r="I456" i="4"/>
  <c r="J456" i="4"/>
  <c r="K456" i="4"/>
  <c r="L456" i="4"/>
  <c r="B457" i="4"/>
  <c r="C457" i="4"/>
  <c r="D457" i="4"/>
  <c r="E457" i="4"/>
  <c r="F457" i="4"/>
  <c r="G457" i="4"/>
  <c r="H457" i="4"/>
  <c r="I457" i="4"/>
  <c r="J457" i="4"/>
  <c r="K457" i="4"/>
  <c r="L457" i="4"/>
  <c r="B458" i="4"/>
  <c r="C458" i="4"/>
  <c r="D458" i="4"/>
  <c r="E458" i="4"/>
  <c r="F458" i="4"/>
  <c r="G458" i="4"/>
  <c r="H458" i="4"/>
  <c r="I458" i="4"/>
  <c r="J458" i="4"/>
  <c r="K458" i="4"/>
  <c r="L458" i="4"/>
  <c r="B459" i="4"/>
  <c r="C459" i="4"/>
  <c r="D459" i="4"/>
  <c r="E459" i="4"/>
  <c r="F459" i="4"/>
  <c r="G459" i="4"/>
  <c r="H459" i="4"/>
  <c r="I459" i="4"/>
  <c r="J459" i="4"/>
  <c r="K459" i="4"/>
  <c r="L459" i="4"/>
  <c r="B460" i="4"/>
  <c r="C460" i="4"/>
  <c r="D460" i="4"/>
  <c r="E460" i="4"/>
  <c r="F460" i="4"/>
  <c r="G460" i="4"/>
  <c r="H460" i="4"/>
  <c r="I460" i="4"/>
  <c r="J460" i="4"/>
  <c r="K460" i="4"/>
  <c r="L460" i="4"/>
  <c r="B461" i="4"/>
  <c r="C461" i="4"/>
  <c r="D461" i="4"/>
  <c r="E461" i="4"/>
  <c r="F461" i="4"/>
  <c r="G461" i="4"/>
  <c r="H461" i="4"/>
  <c r="I461" i="4"/>
  <c r="J461" i="4"/>
  <c r="K461" i="4"/>
  <c r="L461" i="4"/>
  <c r="B462" i="4"/>
  <c r="C462" i="4"/>
  <c r="D462" i="4"/>
  <c r="E462" i="4"/>
  <c r="F462" i="4"/>
  <c r="G462" i="4"/>
  <c r="H462" i="4"/>
  <c r="I462" i="4"/>
  <c r="J462" i="4"/>
  <c r="K462" i="4"/>
  <c r="L462" i="4"/>
  <c r="B463" i="4"/>
  <c r="C463" i="4"/>
  <c r="D463" i="4"/>
  <c r="E463" i="4"/>
  <c r="F463" i="4"/>
  <c r="G463" i="4"/>
  <c r="H463" i="4"/>
  <c r="I463" i="4"/>
  <c r="J463" i="4"/>
  <c r="K463" i="4"/>
  <c r="L463" i="4"/>
  <c r="B464" i="4"/>
  <c r="C464" i="4"/>
  <c r="D464" i="4"/>
  <c r="E464" i="4"/>
  <c r="F464" i="4"/>
  <c r="G464" i="4"/>
  <c r="H464" i="4"/>
  <c r="I464" i="4"/>
  <c r="J464" i="4"/>
  <c r="K464" i="4"/>
  <c r="L464" i="4"/>
  <c r="B465" i="4"/>
  <c r="C465" i="4"/>
  <c r="D465" i="4"/>
  <c r="E465" i="4"/>
  <c r="F465" i="4"/>
  <c r="G465" i="4"/>
  <c r="H465" i="4"/>
  <c r="I465" i="4"/>
  <c r="J465" i="4"/>
  <c r="K465" i="4"/>
  <c r="L465" i="4"/>
  <c r="B466" i="4"/>
  <c r="C466" i="4"/>
  <c r="D466" i="4"/>
  <c r="E466" i="4"/>
  <c r="F466" i="4"/>
  <c r="G466" i="4"/>
  <c r="H466" i="4"/>
  <c r="I466" i="4"/>
  <c r="J466" i="4"/>
  <c r="K466" i="4"/>
  <c r="L466" i="4"/>
  <c r="B467" i="4"/>
  <c r="C467" i="4"/>
  <c r="D467" i="4"/>
  <c r="E467" i="4"/>
  <c r="F467" i="4"/>
  <c r="G467" i="4"/>
  <c r="H467" i="4"/>
  <c r="I467" i="4"/>
  <c r="J467" i="4"/>
  <c r="K467" i="4"/>
  <c r="L467" i="4"/>
  <c r="B468" i="4"/>
  <c r="C468" i="4"/>
  <c r="D468" i="4"/>
  <c r="E468" i="4"/>
  <c r="F468" i="4"/>
  <c r="G468" i="4"/>
  <c r="H468" i="4"/>
  <c r="I468" i="4"/>
  <c r="J468" i="4"/>
  <c r="K468" i="4"/>
  <c r="L468" i="4"/>
  <c r="B469" i="4"/>
  <c r="C469" i="4"/>
  <c r="D469" i="4"/>
  <c r="E469" i="4"/>
  <c r="F469" i="4"/>
  <c r="G469" i="4"/>
  <c r="H469" i="4"/>
  <c r="I469" i="4"/>
  <c r="J469" i="4"/>
  <c r="K469" i="4"/>
  <c r="L469" i="4"/>
  <c r="B470" i="4"/>
  <c r="C470" i="4"/>
  <c r="D470" i="4"/>
  <c r="E470" i="4"/>
  <c r="F470" i="4"/>
  <c r="G470" i="4"/>
  <c r="H470" i="4"/>
  <c r="I470" i="4"/>
  <c r="J470" i="4"/>
  <c r="K470" i="4"/>
  <c r="L470" i="4"/>
  <c r="B471" i="4"/>
  <c r="C471" i="4"/>
  <c r="D471" i="4"/>
  <c r="E471" i="4"/>
  <c r="F471" i="4"/>
  <c r="G471" i="4"/>
  <c r="H471" i="4"/>
  <c r="I471" i="4"/>
  <c r="J471" i="4"/>
  <c r="K471" i="4"/>
  <c r="L471" i="4"/>
  <c r="B472" i="4"/>
  <c r="C472" i="4"/>
  <c r="D472" i="4"/>
  <c r="E472" i="4"/>
  <c r="F472" i="4"/>
  <c r="G472" i="4"/>
  <c r="H472" i="4"/>
  <c r="I472" i="4"/>
  <c r="J472" i="4"/>
  <c r="K472" i="4"/>
  <c r="L472" i="4"/>
  <c r="B473" i="4"/>
  <c r="C473" i="4"/>
  <c r="D473" i="4"/>
  <c r="E473" i="4"/>
  <c r="F473" i="4"/>
  <c r="G473" i="4"/>
  <c r="H473" i="4"/>
  <c r="I473" i="4"/>
  <c r="J473" i="4"/>
  <c r="K473" i="4"/>
  <c r="L473" i="4"/>
  <c r="B474" i="4"/>
  <c r="C474" i="4"/>
  <c r="D474" i="4"/>
  <c r="E474" i="4"/>
  <c r="F474" i="4"/>
  <c r="G474" i="4"/>
  <c r="H474" i="4"/>
  <c r="I474" i="4"/>
  <c r="J474" i="4"/>
  <c r="K474" i="4"/>
  <c r="L474" i="4"/>
  <c r="B475" i="4"/>
  <c r="C475" i="4"/>
  <c r="D475" i="4"/>
  <c r="E475" i="4"/>
  <c r="F475" i="4"/>
  <c r="G475" i="4"/>
  <c r="H475" i="4"/>
  <c r="I475" i="4"/>
  <c r="J475" i="4"/>
  <c r="K475" i="4"/>
  <c r="L475" i="4"/>
  <c r="B476" i="4"/>
  <c r="C476" i="4"/>
  <c r="D476" i="4"/>
  <c r="E476" i="4"/>
  <c r="F476" i="4"/>
  <c r="G476" i="4"/>
  <c r="H476" i="4"/>
  <c r="I476" i="4"/>
  <c r="J476" i="4"/>
  <c r="K476" i="4"/>
  <c r="L476" i="4"/>
  <c r="B477" i="4"/>
  <c r="C477" i="4"/>
  <c r="D477" i="4"/>
  <c r="E477" i="4"/>
  <c r="F477" i="4"/>
  <c r="G477" i="4"/>
  <c r="H477" i="4"/>
  <c r="I477" i="4"/>
  <c r="J477" i="4"/>
  <c r="K477" i="4"/>
  <c r="L477" i="4"/>
  <c r="B478" i="4"/>
  <c r="C478" i="4"/>
  <c r="D478" i="4"/>
  <c r="E478" i="4"/>
  <c r="F478" i="4"/>
  <c r="G478" i="4"/>
  <c r="H478" i="4"/>
  <c r="I478" i="4"/>
  <c r="J478" i="4"/>
  <c r="K478" i="4"/>
  <c r="L478" i="4"/>
  <c r="B479" i="4"/>
  <c r="C479" i="4"/>
  <c r="D479" i="4"/>
  <c r="E479" i="4"/>
  <c r="F479" i="4"/>
  <c r="G479" i="4"/>
  <c r="H479" i="4"/>
  <c r="I479" i="4"/>
  <c r="J479" i="4"/>
  <c r="K479" i="4"/>
  <c r="L479" i="4"/>
  <c r="B480" i="4"/>
  <c r="C480" i="4"/>
  <c r="D480" i="4"/>
  <c r="E480" i="4"/>
  <c r="F480" i="4"/>
  <c r="G480" i="4"/>
  <c r="H480" i="4"/>
  <c r="I480" i="4"/>
  <c r="J480" i="4"/>
  <c r="K480" i="4"/>
  <c r="L480" i="4"/>
  <c r="B481" i="4"/>
  <c r="C481" i="4"/>
  <c r="D481" i="4"/>
  <c r="E481" i="4"/>
  <c r="F481" i="4"/>
  <c r="G481" i="4"/>
  <c r="H481" i="4"/>
  <c r="I481" i="4"/>
  <c r="J481" i="4"/>
  <c r="K481" i="4"/>
  <c r="L481" i="4"/>
  <c r="B482" i="4"/>
  <c r="C482" i="4"/>
  <c r="D482" i="4"/>
  <c r="E482" i="4"/>
  <c r="F482" i="4"/>
  <c r="G482" i="4"/>
  <c r="H482" i="4"/>
  <c r="I482" i="4"/>
  <c r="J482" i="4"/>
  <c r="K482" i="4"/>
  <c r="L482" i="4"/>
  <c r="B483" i="4"/>
  <c r="C483" i="4"/>
  <c r="D483" i="4"/>
  <c r="E483" i="4"/>
  <c r="F483" i="4"/>
  <c r="G483" i="4"/>
  <c r="H483" i="4"/>
  <c r="I483" i="4"/>
  <c r="J483" i="4"/>
  <c r="K483" i="4"/>
  <c r="L483" i="4"/>
  <c r="B484" i="4"/>
  <c r="C484" i="4"/>
  <c r="D484" i="4"/>
  <c r="E484" i="4"/>
  <c r="F484" i="4"/>
  <c r="G484" i="4"/>
  <c r="H484" i="4"/>
  <c r="I484" i="4"/>
  <c r="J484" i="4"/>
  <c r="K484" i="4"/>
  <c r="L484" i="4"/>
  <c r="B485" i="4"/>
  <c r="C485" i="4"/>
  <c r="D485" i="4"/>
  <c r="E485" i="4"/>
  <c r="F485" i="4"/>
  <c r="G485" i="4"/>
  <c r="H485" i="4"/>
  <c r="I485" i="4"/>
  <c r="J485" i="4"/>
  <c r="K485" i="4"/>
  <c r="L485" i="4"/>
  <c r="B486" i="4"/>
  <c r="C486" i="4"/>
  <c r="D486" i="4"/>
  <c r="E486" i="4"/>
  <c r="F486" i="4"/>
  <c r="G486" i="4"/>
  <c r="H486" i="4"/>
  <c r="I486" i="4"/>
  <c r="J486" i="4"/>
  <c r="K486" i="4"/>
  <c r="L486" i="4"/>
  <c r="B487" i="4"/>
  <c r="C487" i="4"/>
  <c r="D487" i="4"/>
  <c r="E487" i="4"/>
  <c r="F487" i="4"/>
  <c r="G487" i="4"/>
  <c r="H487" i="4"/>
  <c r="I487" i="4"/>
  <c r="J487" i="4"/>
  <c r="K487" i="4"/>
  <c r="L487" i="4"/>
  <c r="B488" i="4"/>
  <c r="C488" i="4"/>
  <c r="D488" i="4"/>
  <c r="E488" i="4"/>
  <c r="F488" i="4"/>
  <c r="G488" i="4"/>
  <c r="H488" i="4"/>
  <c r="I488" i="4"/>
  <c r="J488" i="4"/>
  <c r="K488" i="4"/>
  <c r="L488" i="4"/>
  <c r="B489" i="4"/>
  <c r="C489" i="4"/>
  <c r="D489" i="4"/>
  <c r="E489" i="4"/>
  <c r="F489" i="4"/>
  <c r="G489" i="4"/>
  <c r="H489" i="4"/>
  <c r="I489" i="4"/>
  <c r="J489" i="4"/>
  <c r="K489" i="4"/>
  <c r="L489" i="4"/>
  <c r="B490" i="4"/>
  <c r="C490" i="4"/>
  <c r="D490" i="4"/>
  <c r="E490" i="4"/>
  <c r="F490" i="4"/>
  <c r="G490" i="4"/>
  <c r="H490" i="4"/>
  <c r="I490" i="4"/>
  <c r="J490" i="4"/>
  <c r="K490" i="4"/>
  <c r="L490" i="4"/>
  <c r="B491" i="4"/>
  <c r="C491" i="4"/>
  <c r="D491" i="4"/>
  <c r="E491" i="4"/>
  <c r="F491" i="4"/>
  <c r="G491" i="4"/>
  <c r="H491" i="4"/>
  <c r="I491" i="4"/>
  <c r="J491" i="4"/>
  <c r="K491" i="4"/>
  <c r="L491" i="4"/>
  <c r="B492" i="4"/>
  <c r="C492" i="4"/>
  <c r="D492" i="4"/>
  <c r="E492" i="4"/>
  <c r="F492" i="4"/>
  <c r="G492" i="4"/>
  <c r="H492" i="4"/>
  <c r="I492" i="4"/>
  <c r="J492" i="4"/>
  <c r="K492" i="4"/>
  <c r="L492" i="4"/>
  <c r="B493" i="4"/>
  <c r="C493" i="4"/>
  <c r="D493" i="4"/>
  <c r="E493" i="4"/>
  <c r="F493" i="4"/>
  <c r="G493" i="4"/>
  <c r="H493" i="4"/>
  <c r="I493" i="4"/>
  <c r="J493" i="4"/>
  <c r="K493" i="4"/>
  <c r="L493" i="4"/>
  <c r="B494" i="4"/>
  <c r="C494" i="4"/>
  <c r="D494" i="4"/>
  <c r="E494" i="4"/>
  <c r="F494" i="4"/>
  <c r="G494" i="4"/>
  <c r="H494" i="4"/>
  <c r="I494" i="4"/>
  <c r="J494" i="4"/>
  <c r="K494" i="4"/>
  <c r="L494" i="4"/>
  <c r="B495" i="4"/>
  <c r="C495" i="4"/>
  <c r="D495" i="4"/>
  <c r="E495" i="4"/>
  <c r="F495" i="4"/>
  <c r="G495" i="4"/>
  <c r="H495" i="4"/>
  <c r="I495" i="4"/>
  <c r="J495" i="4"/>
  <c r="K495" i="4"/>
  <c r="L495" i="4"/>
  <c r="B496" i="4"/>
  <c r="C496" i="4"/>
  <c r="D496" i="4"/>
  <c r="E496" i="4"/>
  <c r="F496" i="4"/>
  <c r="G496" i="4"/>
  <c r="H496" i="4"/>
  <c r="I496" i="4"/>
  <c r="J496" i="4"/>
  <c r="K496" i="4"/>
  <c r="L496" i="4"/>
  <c r="B497" i="4"/>
  <c r="C497" i="4"/>
  <c r="D497" i="4"/>
  <c r="E497" i="4"/>
  <c r="F497" i="4"/>
  <c r="G497" i="4"/>
  <c r="H497" i="4"/>
  <c r="I497" i="4"/>
  <c r="J497" i="4"/>
  <c r="K497" i="4"/>
  <c r="L497" i="4"/>
  <c r="B498" i="4"/>
  <c r="C498" i="4"/>
  <c r="D498" i="4"/>
  <c r="E498" i="4"/>
  <c r="F498" i="4"/>
  <c r="G498" i="4"/>
  <c r="H498" i="4"/>
  <c r="I498" i="4"/>
  <c r="J498" i="4"/>
  <c r="K498" i="4"/>
  <c r="L498" i="4"/>
  <c r="B499" i="4"/>
  <c r="C499" i="4"/>
  <c r="D499" i="4"/>
  <c r="E499" i="4"/>
  <c r="F499" i="4"/>
  <c r="G499" i="4"/>
  <c r="H499" i="4"/>
  <c r="I499" i="4"/>
  <c r="J499" i="4"/>
  <c r="K499" i="4"/>
  <c r="L499" i="4"/>
  <c r="B500" i="4"/>
  <c r="C500" i="4"/>
  <c r="D500" i="4"/>
  <c r="E500" i="4"/>
  <c r="F500" i="4"/>
  <c r="G500" i="4"/>
  <c r="H500" i="4"/>
  <c r="I500" i="4"/>
  <c r="J500" i="4"/>
  <c r="K500" i="4"/>
  <c r="L500" i="4"/>
  <c r="B501" i="4"/>
  <c r="C501" i="4"/>
  <c r="D501" i="4"/>
  <c r="E501" i="4"/>
  <c r="F501" i="4"/>
  <c r="G501" i="4"/>
  <c r="H501" i="4"/>
  <c r="I501" i="4"/>
  <c r="J501" i="4"/>
  <c r="K501" i="4"/>
  <c r="L501" i="4"/>
  <c r="B502" i="4"/>
  <c r="C502" i="4"/>
  <c r="D502" i="4"/>
  <c r="E502" i="4"/>
  <c r="F502" i="4"/>
  <c r="G502" i="4"/>
  <c r="H502" i="4"/>
  <c r="I502" i="4"/>
  <c r="J502" i="4"/>
  <c r="K502" i="4"/>
  <c r="L502" i="4"/>
  <c r="B503" i="4"/>
  <c r="C503" i="4"/>
  <c r="D503" i="4"/>
  <c r="E503" i="4"/>
  <c r="F503" i="4"/>
  <c r="G503" i="4"/>
  <c r="H503" i="4"/>
  <c r="I503" i="4"/>
  <c r="J503" i="4"/>
  <c r="K503" i="4"/>
  <c r="L503" i="4"/>
  <c r="B504" i="4"/>
  <c r="C504" i="4"/>
  <c r="D504" i="4"/>
  <c r="E504" i="4"/>
  <c r="F504" i="4"/>
  <c r="G504" i="4"/>
  <c r="H504" i="4"/>
  <c r="I504" i="4"/>
  <c r="J504" i="4"/>
  <c r="K504" i="4"/>
  <c r="L504" i="4"/>
  <c r="B505" i="4"/>
  <c r="C505" i="4"/>
  <c r="D505" i="4"/>
  <c r="E505" i="4"/>
  <c r="F505" i="4"/>
  <c r="G505" i="4"/>
  <c r="H505" i="4"/>
  <c r="I505" i="4"/>
  <c r="J505" i="4"/>
  <c r="K505" i="4"/>
  <c r="L505" i="4"/>
  <c r="B506" i="4"/>
  <c r="C506" i="4"/>
  <c r="D506" i="4"/>
  <c r="E506" i="4"/>
  <c r="F506" i="4"/>
  <c r="G506" i="4"/>
  <c r="H506" i="4"/>
  <c r="I506" i="4"/>
  <c r="J506" i="4"/>
  <c r="K506" i="4"/>
  <c r="L506" i="4"/>
  <c r="B507" i="4"/>
  <c r="C507" i="4"/>
  <c r="D507" i="4"/>
  <c r="E507" i="4"/>
  <c r="F507" i="4"/>
  <c r="G507" i="4"/>
  <c r="H507" i="4"/>
  <c r="I507" i="4"/>
  <c r="J507" i="4"/>
  <c r="K507" i="4"/>
  <c r="L507" i="4"/>
  <c r="B508" i="4"/>
  <c r="C508" i="4"/>
  <c r="D508" i="4"/>
  <c r="E508" i="4"/>
  <c r="F508" i="4"/>
  <c r="G508" i="4"/>
  <c r="H508" i="4"/>
  <c r="I508" i="4"/>
  <c r="J508" i="4"/>
  <c r="K508" i="4"/>
  <c r="L508" i="4"/>
  <c r="B509" i="4"/>
  <c r="C509" i="4"/>
  <c r="D509" i="4"/>
  <c r="E509" i="4"/>
  <c r="F509" i="4"/>
  <c r="G509" i="4"/>
  <c r="H509" i="4"/>
  <c r="I509" i="4"/>
  <c r="J509" i="4"/>
  <c r="K509" i="4"/>
  <c r="L509" i="4"/>
  <c r="B510" i="4"/>
  <c r="C510" i="4"/>
  <c r="D510" i="4"/>
  <c r="E510" i="4"/>
  <c r="F510" i="4"/>
  <c r="G510" i="4"/>
  <c r="H510" i="4"/>
  <c r="I510" i="4"/>
  <c r="J510" i="4"/>
  <c r="K510" i="4"/>
  <c r="L510" i="4"/>
  <c r="B511" i="4"/>
  <c r="C511" i="4"/>
  <c r="D511" i="4"/>
  <c r="E511" i="4"/>
  <c r="F511" i="4"/>
  <c r="G511" i="4"/>
  <c r="H511" i="4"/>
  <c r="I511" i="4"/>
  <c r="J511" i="4"/>
  <c r="K511" i="4"/>
  <c r="L511" i="4"/>
  <c r="B512" i="4"/>
  <c r="C512" i="4"/>
  <c r="D512" i="4"/>
  <c r="E512" i="4"/>
  <c r="F512" i="4"/>
  <c r="G512" i="4"/>
  <c r="H512" i="4"/>
  <c r="I512" i="4"/>
  <c r="J512" i="4"/>
  <c r="K512" i="4"/>
  <c r="L512" i="4"/>
  <c r="B513" i="4"/>
  <c r="C513" i="4"/>
  <c r="D513" i="4"/>
  <c r="E513" i="4"/>
  <c r="F513" i="4"/>
  <c r="G513" i="4"/>
  <c r="H513" i="4"/>
  <c r="I513" i="4"/>
  <c r="J513" i="4"/>
  <c r="K513" i="4"/>
  <c r="L513" i="4"/>
  <c r="B514" i="4"/>
  <c r="C514" i="4"/>
  <c r="D514" i="4"/>
  <c r="E514" i="4"/>
  <c r="F514" i="4"/>
  <c r="G514" i="4"/>
  <c r="H514" i="4"/>
  <c r="I514" i="4"/>
  <c r="J514" i="4"/>
  <c r="K514" i="4"/>
  <c r="L514" i="4"/>
  <c r="B515" i="4"/>
  <c r="C515" i="4"/>
  <c r="D515" i="4"/>
  <c r="E515" i="4"/>
  <c r="F515" i="4"/>
  <c r="G515" i="4"/>
  <c r="H515" i="4"/>
  <c r="I515" i="4"/>
  <c r="J515" i="4"/>
  <c r="K515" i="4"/>
  <c r="L515" i="4"/>
  <c r="B516" i="4"/>
  <c r="C516" i="4"/>
  <c r="D516" i="4"/>
  <c r="E516" i="4"/>
  <c r="F516" i="4"/>
  <c r="G516" i="4"/>
  <c r="H516" i="4"/>
  <c r="I516" i="4"/>
  <c r="J516" i="4"/>
  <c r="K516" i="4"/>
  <c r="L516" i="4"/>
  <c r="B517" i="4"/>
  <c r="C517" i="4"/>
  <c r="D517" i="4"/>
  <c r="E517" i="4"/>
  <c r="F517" i="4"/>
  <c r="G517" i="4"/>
  <c r="H517" i="4"/>
  <c r="I517" i="4"/>
  <c r="J517" i="4"/>
  <c r="K517" i="4"/>
  <c r="L517" i="4"/>
  <c r="B518" i="4"/>
  <c r="C518" i="4"/>
  <c r="D518" i="4"/>
  <c r="E518" i="4"/>
  <c r="F518" i="4"/>
  <c r="G518" i="4"/>
  <c r="H518" i="4"/>
  <c r="I518" i="4"/>
  <c r="J518" i="4"/>
  <c r="K518" i="4"/>
  <c r="L518" i="4"/>
  <c r="B519" i="4"/>
  <c r="C519" i="4"/>
  <c r="D519" i="4"/>
  <c r="E519" i="4"/>
  <c r="F519" i="4"/>
  <c r="G519" i="4"/>
  <c r="H519" i="4"/>
  <c r="I519" i="4"/>
  <c r="J519" i="4"/>
  <c r="K519" i="4"/>
  <c r="L519" i="4"/>
  <c r="B520" i="4"/>
  <c r="C520" i="4"/>
  <c r="D520" i="4"/>
  <c r="E520" i="4"/>
  <c r="F520" i="4"/>
  <c r="G520" i="4"/>
  <c r="H520" i="4"/>
  <c r="I520" i="4"/>
  <c r="J520" i="4"/>
  <c r="K520" i="4"/>
  <c r="L520" i="4"/>
  <c r="B521" i="4"/>
  <c r="C521" i="4"/>
  <c r="D521" i="4"/>
  <c r="E521" i="4"/>
  <c r="F521" i="4"/>
  <c r="G521" i="4"/>
  <c r="H521" i="4"/>
  <c r="I521" i="4"/>
  <c r="J521" i="4"/>
  <c r="K521" i="4"/>
  <c r="L521" i="4"/>
  <c r="B522" i="4"/>
  <c r="C522" i="4"/>
  <c r="D522" i="4"/>
  <c r="E522" i="4"/>
  <c r="F522" i="4"/>
  <c r="G522" i="4"/>
  <c r="H522" i="4"/>
  <c r="I522" i="4"/>
  <c r="J522" i="4"/>
  <c r="K522" i="4"/>
  <c r="L522" i="4"/>
  <c r="B523" i="4"/>
  <c r="C523" i="4"/>
  <c r="D523" i="4"/>
  <c r="E523" i="4"/>
  <c r="F523" i="4"/>
  <c r="G523" i="4"/>
  <c r="H523" i="4"/>
  <c r="I523" i="4"/>
  <c r="J523" i="4"/>
  <c r="K523" i="4"/>
  <c r="L523" i="4"/>
  <c r="B524" i="4"/>
  <c r="C524" i="4"/>
  <c r="D524" i="4"/>
  <c r="E524" i="4"/>
  <c r="F524" i="4"/>
  <c r="G524" i="4"/>
  <c r="H524" i="4"/>
  <c r="I524" i="4"/>
  <c r="J524" i="4"/>
  <c r="K524" i="4"/>
  <c r="L524" i="4"/>
  <c r="B525" i="4"/>
  <c r="C525" i="4"/>
  <c r="D525" i="4"/>
  <c r="E525" i="4"/>
  <c r="F525" i="4"/>
  <c r="G525" i="4"/>
  <c r="H525" i="4"/>
  <c r="I525" i="4"/>
  <c r="J525" i="4"/>
  <c r="K525" i="4"/>
  <c r="L525" i="4"/>
  <c r="B526" i="4"/>
  <c r="C526" i="4"/>
  <c r="D526" i="4"/>
  <c r="E526" i="4"/>
  <c r="F526" i="4"/>
  <c r="G526" i="4"/>
  <c r="H526" i="4"/>
  <c r="I526" i="4"/>
  <c r="J526" i="4"/>
  <c r="K526" i="4"/>
  <c r="L526" i="4"/>
  <c r="B527" i="4"/>
  <c r="C527" i="4"/>
  <c r="D527" i="4"/>
  <c r="E527" i="4"/>
  <c r="F527" i="4"/>
  <c r="G527" i="4"/>
  <c r="H527" i="4"/>
  <c r="I527" i="4"/>
  <c r="J527" i="4"/>
  <c r="K527" i="4"/>
  <c r="L527" i="4"/>
  <c r="B528" i="4"/>
  <c r="C528" i="4"/>
  <c r="D528" i="4"/>
  <c r="E528" i="4"/>
  <c r="F528" i="4"/>
  <c r="G528" i="4"/>
  <c r="H528" i="4"/>
  <c r="I528" i="4"/>
  <c r="J528" i="4"/>
  <c r="K528" i="4"/>
  <c r="L528" i="4"/>
  <c r="B529" i="4"/>
  <c r="C529" i="4"/>
  <c r="D529" i="4"/>
  <c r="E529" i="4"/>
  <c r="F529" i="4"/>
  <c r="G529" i="4"/>
  <c r="H529" i="4"/>
  <c r="I529" i="4"/>
  <c r="J529" i="4"/>
  <c r="K529" i="4"/>
  <c r="L529" i="4"/>
  <c r="B530" i="4"/>
  <c r="C530" i="4"/>
  <c r="D530" i="4"/>
  <c r="E530" i="4"/>
  <c r="F530" i="4"/>
  <c r="G530" i="4"/>
  <c r="H530" i="4"/>
  <c r="I530" i="4"/>
  <c r="J530" i="4"/>
  <c r="K530" i="4"/>
  <c r="L530" i="4"/>
  <c r="B531" i="4"/>
  <c r="C531" i="4"/>
  <c r="D531" i="4"/>
  <c r="E531" i="4"/>
  <c r="F531" i="4"/>
  <c r="G531" i="4"/>
  <c r="H531" i="4"/>
  <c r="I531" i="4"/>
  <c r="J531" i="4"/>
  <c r="K531" i="4"/>
  <c r="L531" i="4"/>
  <c r="B532" i="4"/>
  <c r="C532" i="4"/>
  <c r="D532" i="4"/>
  <c r="E532" i="4"/>
  <c r="F532" i="4"/>
  <c r="G532" i="4"/>
  <c r="H532" i="4"/>
  <c r="I532" i="4"/>
  <c r="J532" i="4"/>
  <c r="K532" i="4"/>
  <c r="L532" i="4"/>
  <c r="B533" i="4"/>
  <c r="C533" i="4"/>
  <c r="D533" i="4"/>
  <c r="E533" i="4"/>
  <c r="F533" i="4"/>
  <c r="G533" i="4"/>
  <c r="H533" i="4"/>
  <c r="I533" i="4"/>
  <c r="J533" i="4"/>
  <c r="K533" i="4"/>
  <c r="L533" i="4"/>
  <c r="B534" i="4"/>
  <c r="C534" i="4"/>
  <c r="D534" i="4"/>
  <c r="E534" i="4"/>
  <c r="F534" i="4"/>
  <c r="G534" i="4"/>
  <c r="H534" i="4"/>
  <c r="I534" i="4"/>
  <c r="J534" i="4"/>
  <c r="K534" i="4"/>
  <c r="L534" i="4"/>
  <c r="B535" i="4"/>
  <c r="C535" i="4"/>
  <c r="D535" i="4"/>
  <c r="E535" i="4"/>
  <c r="F535" i="4"/>
  <c r="G535" i="4"/>
  <c r="H535" i="4"/>
  <c r="I535" i="4"/>
  <c r="J535" i="4"/>
  <c r="K535" i="4"/>
  <c r="L535" i="4"/>
  <c r="B536" i="4"/>
  <c r="C536" i="4"/>
  <c r="D536" i="4"/>
  <c r="E536" i="4"/>
  <c r="F536" i="4"/>
  <c r="G536" i="4"/>
  <c r="H536" i="4"/>
  <c r="I536" i="4"/>
  <c r="J536" i="4"/>
  <c r="K536" i="4"/>
  <c r="L536" i="4"/>
  <c r="B537" i="4"/>
  <c r="C537" i="4"/>
  <c r="D537" i="4"/>
  <c r="E537" i="4"/>
  <c r="F537" i="4"/>
  <c r="G537" i="4"/>
  <c r="H537" i="4"/>
  <c r="I537" i="4"/>
  <c r="J537" i="4"/>
  <c r="K537" i="4"/>
  <c r="L537" i="4"/>
  <c r="B538" i="4"/>
  <c r="C538" i="4"/>
  <c r="D538" i="4"/>
  <c r="E538" i="4"/>
  <c r="F538" i="4"/>
  <c r="G538" i="4"/>
  <c r="H538" i="4"/>
  <c r="I538" i="4"/>
  <c r="J538" i="4"/>
  <c r="K538" i="4"/>
  <c r="L538" i="4"/>
  <c r="B539" i="4"/>
  <c r="C539" i="4"/>
  <c r="D539" i="4"/>
  <c r="E539" i="4"/>
  <c r="F539" i="4"/>
  <c r="G539" i="4"/>
  <c r="H539" i="4"/>
  <c r="I539" i="4"/>
  <c r="J539" i="4"/>
  <c r="K539" i="4"/>
  <c r="L539" i="4"/>
  <c r="B540" i="4"/>
  <c r="C540" i="4"/>
  <c r="D540" i="4"/>
  <c r="E540" i="4"/>
  <c r="F540" i="4"/>
  <c r="G540" i="4"/>
  <c r="H540" i="4"/>
  <c r="I540" i="4"/>
  <c r="J540" i="4"/>
  <c r="K540" i="4"/>
  <c r="L540" i="4"/>
  <c r="B541" i="4"/>
  <c r="C541" i="4"/>
  <c r="D541" i="4"/>
  <c r="E541" i="4"/>
  <c r="F541" i="4"/>
  <c r="G541" i="4"/>
  <c r="H541" i="4"/>
  <c r="I541" i="4"/>
  <c r="J541" i="4"/>
  <c r="K541" i="4"/>
  <c r="L541" i="4"/>
  <c r="B542" i="4"/>
  <c r="C542" i="4"/>
  <c r="D542" i="4"/>
  <c r="E542" i="4"/>
  <c r="F542" i="4"/>
  <c r="G542" i="4"/>
  <c r="H542" i="4"/>
  <c r="I542" i="4"/>
  <c r="J542" i="4"/>
  <c r="K542" i="4"/>
  <c r="L542" i="4"/>
  <c r="B543" i="4"/>
  <c r="C543" i="4"/>
  <c r="D543" i="4"/>
  <c r="E543" i="4"/>
  <c r="F543" i="4"/>
  <c r="G543" i="4"/>
  <c r="H543" i="4"/>
  <c r="I543" i="4"/>
  <c r="J543" i="4"/>
  <c r="K543" i="4"/>
  <c r="L543" i="4"/>
  <c r="B544" i="4"/>
  <c r="C544" i="4"/>
  <c r="D544" i="4"/>
  <c r="E544" i="4"/>
  <c r="F544" i="4"/>
  <c r="G544" i="4"/>
  <c r="H544" i="4"/>
  <c r="I544" i="4"/>
  <c r="J544" i="4"/>
  <c r="K544" i="4"/>
  <c r="L544" i="4"/>
  <c r="B545" i="4"/>
  <c r="C545" i="4"/>
  <c r="D545" i="4"/>
  <c r="E545" i="4"/>
  <c r="F545" i="4"/>
  <c r="G545" i="4"/>
  <c r="H545" i="4"/>
  <c r="I545" i="4"/>
  <c r="J545" i="4"/>
  <c r="K545" i="4"/>
  <c r="L545" i="4"/>
  <c r="B546" i="4"/>
  <c r="C546" i="4"/>
  <c r="D546" i="4"/>
  <c r="E546" i="4"/>
  <c r="F546" i="4"/>
  <c r="G546" i="4"/>
  <c r="H546" i="4"/>
  <c r="I546" i="4"/>
  <c r="J546" i="4"/>
  <c r="K546" i="4"/>
  <c r="L546" i="4"/>
  <c r="B547" i="4"/>
  <c r="C547" i="4"/>
  <c r="D547" i="4"/>
  <c r="E547" i="4"/>
  <c r="F547" i="4"/>
  <c r="G547" i="4"/>
  <c r="H547" i="4"/>
  <c r="I547" i="4"/>
  <c r="J547" i="4"/>
  <c r="K547" i="4"/>
  <c r="L547" i="4"/>
  <c r="B548" i="4"/>
  <c r="C548" i="4"/>
  <c r="D548" i="4"/>
  <c r="E548" i="4"/>
  <c r="F548" i="4"/>
  <c r="G548" i="4"/>
  <c r="H548" i="4"/>
  <c r="I548" i="4"/>
  <c r="J548" i="4"/>
  <c r="K548" i="4"/>
  <c r="L548" i="4"/>
  <c r="B549" i="4"/>
  <c r="C549" i="4"/>
  <c r="D549" i="4"/>
  <c r="E549" i="4"/>
  <c r="F549" i="4"/>
  <c r="G549" i="4"/>
  <c r="H549" i="4"/>
  <c r="I549" i="4"/>
  <c r="J549" i="4"/>
  <c r="K549" i="4"/>
  <c r="L549" i="4"/>
  <c r="B550" i="4"/>
  <c r="C550" i="4"/>
  <c r="D550" i="4"/>
  <c r="E550" i="4"/>
  <c r="F550" i="4"/>
  <c r="G550" i="4"/>
  <c r="H550" i="4"/>
  <c r="I550" i="4"/>
  <c r="J550" i="4"/>
  <c r="K550" i="4"/>
  <c r="L550" i="4"/>
  <c r="B551" i="4"/>
  <c r="C551" i="4"/>
  <c r="D551" i="4"/>
  <c r="E551" i="4"/>
  <c r="F551" i="4"/>
  <c r="G551" i="4"/>
  <c r="H551" i="4"/>
  <c r="I551" i="4"/>
  <c r="J551" i="4"/>
  <c r="K551" i="4"/>
  <c r="L551" i="4"/>
  <c r="B552" i="4"/>
  <c r="C552" i="4"/>
  <c r="D552" i="4"/>
  <c r="E552" i="4"/>
  <c r="F552" i="4"/>
  <c r="G552" i="4"/>
  <c r="H552" i="4"/>
  <c r="I552" i="4"/>
  <c r="J552" i="4"/>
  <c r="K552" i="4"/>
  <c r="L552" i="4"/>
  <c r="B553" i="4"/>
  <c r="C553" i="4"/>
  <c r="D553" i="4"/>
  <c r="E553" i="4"/>
  <c r="F553" i="4"/>
  <c r="G553" i="4"/>
  <c r="H553" i="4"/>
  <c r="I553" i="4"/>
  <c r="J553" i="4"/>
  <c r="K553" i="4"/>
  <c r="L553" i="4"/>
  <c r="B554" i="4"/>
  <c r="C554" i="4"/>
  <c r="D554" i="4"/>
  <c r="E554" i="4"/>
  <c r="F554" i="4"/>
  <c r="G554" i="4"/>
  <c r="H554" i="4"/>
  <c r="I554" i="4"/>
  <c r="J554" i="4"/>
  <c r="K554" i="4"/>
  <c r="L554" i="4"/>
  <c r="B555" i="4"/>
  <c r="C555" i="4"/>
  <c r="D555" i="4"/>
  <c r="E555" i="4"/>
  <c r="F555" i="4"/>
  <c r="G555" i="4"/>
  <c r="H555" i="4"/>
  <c r="I555" i="4"/>
  <c r="J555" i="4"/>
  <c r="K555" i="4"/>
  <c r="L555" i="4"/>
  <c r="B556" i="4"/>
  <c r="C556" i="4"/>
  <c r="D556" i="4"/>
  <c r="E556" i="4"/>
  <c r="F556" i="4"/>
  <c r="G556" i="4"/>
  <c r="H556" i="4"/>
  <c r="I556" i="4"/>
  <c r="J556" i="4"/>
  <c r="K556" i="4"/>
  <c r="L556" i="4"/>
  <c r="B557" i="4"/>
  <c r="C557" i="4"/>
  <c r="D557" i="4"/>
  <c r="E557" i="4"/>
  <c r="F557" i="4"/>
  <c r="G557" i="4"/>
  <c r="H557" i="4"/>
  <c r="I557" i="4"/>
  <c r="J557" i="4"/>
  <c r="K557" i="4"/>
  <c r="L557" i="4"/>
  <c r="B558" i="4"/>
  <c r="C558" i="4"/>
  <c r="D558" i="4"/>
  <c r="E558" i="4"/>
  <c r="F558" i="4"/>
  <c r="G558" i="4"/>
  <c r="H558" i="4"/>
  <c r="I558" i="4"/>
  <c r="J558" i="4"/>
  <c r="K558" i="4"/>
  <c r="L558" i="4"/>
  <c r="B559" i="4"/>
  <c r="C559" i="4"/>
  <c r="D559" i="4"/>
  <c r="E559" i="4"/>
  <c r="F559" i="4"/>
  <c r="G559" i="4"/>
  <c r="H559" i="4"/>
  <c r="I559" i="4"/>
  <c r="J559" i="4"/>
  <c r="K559" i="4"/>
  <c r="L559" i="4"/>
  <c r="B560" i="4"/>
  <c r="C560" i="4"/>
  <c r="D560" i="4"/>
  <c r="E560" i="4"/>
  <c r="F560" i="4"/>
  <c r="G560" i="4"/>
  <c r="H560" i="4"/>
  <c r="I560" i="4"/>
  <c r="J560" i="4"/>
  <c r="K560" i="4"/>
  <c r="L560" i="4"/>
  <c r="B561" i="4"/>
  <c r="C561" i="4"/>
  <c r="D561" i="4"/>
  <c r="E561" i="4"/>
  <c r="F561" i="4"/>
  <c r="G561" i="4"/>
  <c r="H561" i="4"/>
  <c r="I561" i="4"/>
  <c r="J561" i="4"/>
  <c r="K561" i="4"/>
  <c r="L561" i="4"/>
  <c r="B562" i="4"/>
  <c r="C562" i="4"/>
  <c r="D562" i="4"/>
  <c r="E562" i="4"/>
  <c r="F562" i="4"/>
  <c r="G562" i="4"/>
  <c r="H562" i="4"/>
  <c r="I562" i="4"/>
  <c r="J562" i="4"/>
  <c r="K562" i="4"/>
  <c r="L562" i="4"/>
  <c r="B563" i="4"/>
  <c r="C563" i="4"/>
  <c r="D563" i="4"/>
  <c r="E563" i="4"/>
  <c r="F563" i="4"/>
  <c r="G563" i="4"/>
  <c r="H563" i="4"/>
  <c r="I563" i="4"/>
  <c r="J563" i="4"/>
  <c r="K563" i="4"/>
  <c r="L563" i="4"/>
  <c r="B564" i="4"/>
  <c r="C564" i="4"/>
  <c r="D564" i="4"/>
  <c r="E564" i="4"/>
  <c r="F564" i="4"/>
  <c r="G564" i="4"/>
  <c r="H564" i="4"/>
  <c r="I564" i="4"/>
  <c r="J564" i="4"/>
  <c r="K564" i="4"/>
  <c r="L564" i="4"/>
  <c r="B565" i="4"/>
  <c r="C565" i="4"/>
  <c r="D565" i="4"/>
  <c r="E565" i="4"/>
  <c r="F565" i="4"/>
  <c r="G565" i="4"/>
  <c r="H565" i="4"/>
  <c r="I565" i="4"/>
  <c r="J565" i="4"/>
  <c r="K565" i="4"/>
  <c r="L565" i="4"/>
  <c r="B566" i="4"/>
  <c r="C566" i="4"/>
  <c r="D566" i="4"/>
  <c r="E566" i="4"/>
  <c r="F566" i="4"/>
  <c r="G566" i="4"/>
  <c r="H566" i="4"/>
  <c r="I566" i="4"/>
  <c r="J566" i="4"/>
  <c r="K566" i="4"/>
  <c r="L566" i="4"/>
  <c r="B567" i="4"/>
  <c r="C567" i="4"/>
  <c r="D567" i="4"/>
  <c r="E567" i="4"/>
  <c r="F567" i="4"/>
  <c r="G567" i="4"/>
  <c r="H567" i="4"/>
  <c r="I567" i="4"/>
  <c r="J567" i="4"/>
  <c r="K567" i="4"/>
  <c r="L567" i="4"/>
  <c r="B568" i="4"/>
  <c r="C568" i="4"/>
  <c r="D568" i="4"/>
  <c r="E568" i="4"/>
  <c r="F568" i="4"/>
  <c r="G568" i="4"/>
  <c r="H568" i="4"/>
  <c r="I568" i="4"/>
  <c r="J568" i="4"/>
  <c r="K568" i="4"/>
  <c r="L568" i="4"/>
  <c r="B569" i="4"/>
  <c r="C569" i="4"/>
  <c r="D569" i="4"/>
  <c r="E569" i="4"/>
  <c r="F569" i="4"/>
  <c r="G569" i="4"/>
  <c r="H569" i="4"/>
  <c r="I569" i="4"/>
  <c r="J569" i="4"/>
  <c r="K569" i="4"/>
  <c r="L569" i="4"/>
  <c r="B570" i="4"/>
  <c r="C570" i="4"/>
  <c r="D570" i="4"/>
  <c r="E570" i="4"/>
  <c r="F570" i="4"/>
  <c r="G570" i="4"/>
  <c r="H570" i="4"/>
  <c r="I570" i="4"/>
  <c r="J570" i="4"/>
  <c r="K570" i="4"/>
  <c r="L570" i="4"/>
  <c r="B571" i="4"/>
  <c r="C571" i="4"/>
  <c r="D571" i="4"/>
  <c r="E571" i="4"/>
  <c r="F571" i="4"/>
  <c r="G571" i="4"/>
  <c r="H571" i="4"/>
  <c r="I571" i="4"/>
  <c r="J571" i="4"/>
  <c r="K571" i="4"/>
  <c r="L571" i="4"/>
  <c r="B572" i="4"/>
  <c r="C572" i="4"/>
  <c r="D572" i="4"/>
  <c r="E572" i="4"/>
  <c r="F572" i="4"/>
  <c r="G572" i="4"/>
  <c r="H572" i="4"/>
  <c r="I572" i="4"/>
  <c r="J572" i="4"/>
  <c r="K572" i="4"/>
  <c r="L572" i="4"/>
  <c r="B573" i="4"/>
  <c r="C573" i="4"/>
  <c r="D573" i="4"/>
  <c r="E573" i="4"/>
  <c r="F573" i="4"/>
  <c r="G573" i="4"/>
  <c r="H573" i="4"/>
  <c r="I573" i="4"/>
  <c r="J573" i="4"/>
  <c r="K573" i="4"/>
  <c r="L573" i="4"/>
  <c r="B574" i="4"/>
  <c r="C574" i="4"/>
  <c r="D574" i="4"/>
  <c r="E574" i="4"/>
  <c r="F574" i="4"/>
  <c r="G574" i="4"/>
  <c r="H574" i="4"/>
  <c r="I574" i="4"/>
  <c r="J574" i="4"/>
  <c r="K574" i="4"/>
  <c r="L574" i="4"/>
  <c r="B575" i="4"/>
  <c r="C575" i="4"/>
  <c r="D575" i="4"/>
  <c r="E575" i="4"/>
  <c r="F575" i="4"/>
  <c r="G575" i="4"/>
  <c r="H575" i="4"/>
  <c r="I575" i="4"/>
  <c r="J575" i="4"/>
  <c r="K575" i="4"/>
  <c r="L575" i="4"/>
  <c r="B576" i="4"/>
  <c r="C576" i="4"/>
  <c r="D576" i="4"/>
  <c r="E576" i="4"/>
  <c r="F576" i="4"/>
  <c r="G576" i="4"/>
  <c r="H576" i="4"/>
  <c r="I576" i="4"/>
  <c r="J576" i="4"/>
  <c r="K576" i="4"/>
  <c r="L576" i="4"/>
  <c r="B577" i="4"/>
  <c r="C577" i="4"/>
  <c r="D577" i="4"/>
  <c r="E577" i="4"/>
  <c r="F577" i="4"/>
  <c r="G577" i="4"/>
  <c r="H577" i="4"/>
  <c r="I577" i="4"/>
  <c r="J577" i="4"/>
  <c r="K577" i="4"/>
  <c r="L577" i="4"/>
  <c r="B578" i="4"/>
  <c r="C578" i="4"/>
  <c r="D578" i="4"/>
  <c r="E578" i="4"/>
  <c r="F578" i="4"/>
  <c r="G578" i="4"/>
  <c r="H578" i="4"/>
  <c r="I578" i="4"/>
  <c r="J578" i="4"/>
  <c r="K578" i="4"/>
  <c r="L578" i="4"/>
  <c r="B579" i="4"/>
  <c r="C579" i="4"/>
  <c r="D579" i="4"/>
  <c r="E579" i="4"/>
  <c r="F579" i="4"/>
  <c r="G579" i="4"/>
  <c r="H579" i="4"/>
  <c r="I579" i="4"/>
  <c r="J579" i="4"/>
  <c r="K579" i="4"/>
  <c r="L579" i="4"/>
  <c r="B580" i="4"/>
  <c r="C580" i="4"/>
  <c r="D580" i="4"/>
  <c r="E580" i="4"/>
  <c r="F580" i="4"/>
  <c r="G580" i="4"/>
  <c r="H580" i="4"/>
  <c r="I580" i="4"/>
  <c r="J580" i="4"/>
  <c r="K580" i="4"/>
  <c r="L580" i="4"/>
  <c r="B581" i="4"/>
  <c r="C581" i="4"/>
  <c r="D581" i="4"/>
  <c r="E581" i="4"/>
  <c r="F581" i="4"/>
  <c r="G581" i="4"/>
  <c r="H581" i="4"/>
  <c r="I581" i="4"/>
  <c r="J581" i="4"/>
  <c r="K581" i="4"/>
  <c r="L581" i="4"/>
  <c r="B582" i="4"/>
  <c r="C582" i="4"/>
  <c r="D582" i="4"/>
  <c r="E582" i="4"/>
  <c r="F582" i="4"/>
  <c r="G582" i="4"/>
  <c r="H582" i="4"/>
  <c r="I582" i="4"/>
  <c r="J582" i="4"/>
  <c r="K582" i="4"/>
  <c r="L582" i="4"/>
  <c r="B583" i="4"/>
  <c r="C583" i="4"/>
  <c r="D583" i="4"/>
  <c r="E583" i="4"/>
  <c r="F583" i="4"/>
  <c r="G583" i="4"/>
  <c r="H583" i="4"/>
  <c r="I583" i="4"/>
  <c r="J583" i="4"/>
  <c r="K583" i="4"/>
  <c r="L583" i="4"/>
  <c r="B584" i="4"/>
  <c r="C584" i="4"/>
  <c r="D584" i="4"/>
  <c r="E584" i="4"/>
  <c r="F584" i="4"/>
  <c r="G584" i="4"/>
  <c r="H584" i="4"/>
  <c r="I584" i="4"/>
  <c r="J584" i="4"/>
  <c r="K584" i="4"/>
  <c r="L584" i="4"/>
  <c r="B585" i="4"/>
  <c r="C585" i="4"/>
  <c r="D585" i="4"/>
  <c r="E585" i="4"/>
  <c r="F585" i="4"/>
  <c r="G585" i="4"/>
  <c r="H585" i="4"/>
  <c r="I585" i="4"/>
  <c r="J585" i="4"/>
  <c r="K585" i="4"/>
  <c r="L585" i="4"/>
  <c r="B586" i="4"/>
  <c r="C586" i="4"/>
  <c r="D586" i="4"/>
  <c r="E586" i="4"/>
  <c r="F586" i="4"/>
  <c r="G586" i="4"/>
  <c r="H586" i="4"/>
  <c r="I586" i="4"/>
  <c r="J586" i="4"/>
  <c r="K586" i="4"/>
  <c r="L586" i="4"/>
  <c r="B587" i="4"/>
  <c r="C587" i="4"/>
  <c r="D587" i="4"/>
  <c r="E587" i="4"/>
  <c r="F587" i="4"/>
  <c r="G587" i="4"/>
  <c r="H587" i="4"/>
  <c r="I587" i="4"/>
  <c r="J587" i="4"/>
  <c r="K587" i="4"/>
  <c r="L587" i="4"/>
  <c r="B588" i="4"/>
  <c r="C588" i="4"/>
  <c r="D588" i="4"/>
  <c r="E588" i="4"/>
  <c r="F588" i="4"/>
  <c r="G588" i="4"/>
  <c r="H588" i="4"/>
  <c r="I588" i="4"/>
  <c r="J588" i="4"/>
  <c r="K588" i="4"/>
  <c r="L588" i="4"/>
  <c r="B589" i="4"/>
  <c r="C589" i="4"/>
  <c r="D589" i="4"/>
  <c r="E589" i="4"/>
  <c r="F589" i="4"/>
  <c r="G589" i="4"/>
  <c r="H589" i="4"/>
  <c r="I589" i="4"/>
  <c r="J589" i="4"/>
  <c r="K589" i="4"/>
  <c r="L589" i="4"/>
  <c r="B590" i="4"/>
  <c r="C590" i="4"/>
  <c r="D590" i="4"/>
  <c r="E590" i="4"/>
  <c r="F590" i="4"/>
  <c r="G590" i="4"/>
  <c r="H590" i="4"/>
  <c r="I590" i="4"/>
  <c r="J590" i="4"/>
  <c r="K590" i="4"/>
  <c r="L590" i="4"/>
  <c r="B591" i="4"/>
  <c r="C591" i="4"/>
  <c r="D591" i="4"/>
  <c r="E591" i="4"/>
  <c r="F591" i="4"/>
  <c r="G591" i="4"/>
  <c r="H591" i="4"/>
  <c r="I591" i="4"/>
  <c r="J591" i="4"/>
  <c r="K591" i="4"/>
  <c r="L591" i="4"/>
  <c r="B592" i="4"/>
  <c r="C592" i="4"/>
  <c r="D592" i="4"/>
  <c r="E592" i="4"/>
  <c r="F592" i="4"/>
  <c r="G592" i="4"/>
  <c r="H592" i="4"/>
  <c r="I592" i="4"/>
  <c r="J592" i="4"/>
  <c r="K592" i="4"/>
  <c r="L592" i="4"/>
  <c r="B593" i="4"/>
  <c r="C593" i="4"/>
  <c r="D593" i="4"/>
  <c r="E593" i="4"/>
  <c r="F593" i="4"/>
  <c r="G593" i="4"/>
  <c r="H593" i="4"/>
  <c r="I593" i="4"/>
  <c r="J593" i="4"/>
  <c r="K593" i="4"/>
  <c r="L593" i="4"/>
  <c r="B594" i="4"/>
  <c r="C594" i="4"/>
  <c r="D594" i="4"/>
  <c r="E594" i="4"/>
  <c r="F594" i="4"/>
  <c r="G594" i="4"/>
  <c r="H594" i="4"/>
  <c r="I594" i="4"/>
  <c r="J594" i="4"/>
  <c r="K594" i="4"/>
  <c r="L594" i="4"/>
  <c r="B595" i="4"/>
  <c r="C595" i="4"/>
  <c r="D595" i="4"/>
  <c r="E595" i="4"/>
  <c r="F595" i="4"/>
  <c r="G595" i="4"/>
  <c r="H595" i="4"/>
  <c r="I595" i="4"/>
  <c r="J595" i="4"/>
  <c r="K595" i="4"/>
  <c r="L595" i="4"/>
  <c r="B596" i="4"/>
  <c r="C596" i="4"/>
  <c r="D596" i="4"/>
  <c r="E596" i="4"/>
  <c r="F596" i="4"/>
  <c r="G596" i="4"/>
  <c r="H596" i="4"/>
  <c r="I596" i="4"/>
  <c r="J596" i="4"/>
  <c r="K596" i="4"/>
  <c r="L596" i="4"/>
  <c r="B597" i="4"/>
  <c r="C597" i="4"/>
  <c r="D597" i="4"/>
  <c r="E597" i="4"/>
  <c r="F597" i="4"/>
  <c r="G597" i="4"/>
  <c r="H597" i="4"/>
  <c r="I597" i="4"/>
  <c r="J597" i="4"/>
  <c r="K597" i="4"/>
  <c r="L597" i="4"/>
  <c r="B598" i="4"/>
  <c r="C598" i="4"/>
  <c r="D598" i="4"/>
  <c r="E598" i="4"/>
  <c r="F598" i="4"/>
  <c r="G598" i="4"/>
  <c r="H598" i="4"/>
  <c r="I598" i="4"/>
  <c r="J598" i="4"/>
  <c r="K598" i="4"/>
  <c r="L598" i="4"/>
  <c r="B599" i="4"/>
  <c r="C599" i="4"/>
  <c r="D599" i="4"/>
  <c r="E599" i="4"/>
  <c r="F599" i="4"/>
  <c r="G599" i="4"/>
  <c r="H599" i="4"/>
  <c r="I599" i="4"/>
  <c r="J599" i="4"/>
  <c r="K599" i="4"/>
  <c r="L599" i="4"/>
  <c r="B600" i="4"/>
  <c r="C600" i="4"/>
  <c r="D600" i="4"/>
  <c r="E600" i="4"/>
  <c r="F600" i="4"/>
  <c r="G600" i="4"/>
  <c r="H600" i="4"/>
  <c r="I600" i="4"/>
  <c r="J600" i="4"/>
  <c r="K600" i="4"/>
  <c r="L600" i="4"/>
  <c r="B601" i="4"/>
  <c r="C601" i="4"/>
  <c r="D601" i="4"/>
  <c r="E601" i="4"/>
  <c r="F601" i="4"/>
  <c r="G601" i="4"/>
  <c r="H601" i="4"/>
  <c r="I601" i="4"/>
  <c r="J601" i="4"/>
  <c r="K601" i="4"/>
  <c r="L601" i="4"/>
  <c r="B602" i="4"/>
  <c r="C602" i="4"/>
  <c r="D602" i="4"/>
  <c r="E602" i="4"/>
  <c r="F602" i="4"/>
  <c r="G602" i="4"/>
  <c r="H602" i="4"/>
  <c r="I602" i="4"/>
  <c r="J602" i="4"/>
  <c r="K602" i="4"/>
  <c r="L602" i="4"/>
  <c r="B603" i="4"/>
  <c r="C603" i="4"/>
  <c r="D603" i="4"/>
  <c r="E603" i="4"/>
  <c r="F603" i="4"/>
  <c r="G603" i="4"/>
  <c r="H603" i="4"/>
  <c r="I603" i="4"/>
  <c r="J603" i="4"/>
  <c r="K603" i="4"/>
  <c r="L603" i="4"/>
  <c r="B604" i="4"/>
  <c r="C604" i="4"/>
  <c r="D604" i="4"/>
  <c r="E604" i="4"/>
  <c r="F604" i="4"/>
  <c r="G604" i="4"/>
  <c r="H604" i="4"/>
  <c r="I604" i="4"/>
  <c r="J604" i="4"/>
  <c r="K604" i="4"/>
  <c r="L604" i="4"/>
  <c r="B605" i="4"/>
  <c r="C605" i="4"/>
  <c r="D605" i="4"/>
  <c r="E605" i="4"/>
  <c r="F605" i="4"/>
  <c r="G605" i="4"/>
  <c r="H605" i="4"/>
  <c r="I605" i="4"/>
  <c r="J605" i="4"/>
  <c r="K605" i="4"/>
  <c r="L605" i="4"/>
  <c r="B606" i="4"/>
  <c r="C606" i="4"/>
  <c r="D606" i="4"/>
  <c r="E606" i="4"/>
  <c r="F606" i="4"/>
  <c r="G606" i="4"/>
  <c r="H606" i="4"/>
  <c r="I606" i="4"/>
  <c r="J606" i="4"/>
  <c r="K606" i="4"/>
  <c r="L606" i="4"/>
  <c r="B607" i="4"/>
  <c r="C607" i="4"/>
  <c r="D607" i="4"/>
  <c r="E607" i="4"/>
  <c r="F607" i="4"/>
  <c r="G607" i="4"/>
  <c r="H607" i="4"/>
  <c r="I607" i="4"/>
  <c r="J607" i="4"/>
  <c r="K607" i="4"/>
  <c r="L607" i="4"/>
  <c r="B608" i="4"/>
  <c r="C608" i="4"/>
  <c r="D608" i="4"/>
  <c r="E608" i="4"/>
  <c r="F608" i="4"/>
  <c r="G608" i="4"/>
  <c r="H608" i="4"/>
  <c r="I608" i="4"/>
  <c r="J608" i="4"/>
  <c r="K608" i="4"/>
  <c r="L608" i="4"/>
  <c r="B609" i="4"/>
  <c r="C609" i="4"/>
  <c r="D609" i="4"/>
  <c r="E609" i="4"/>
  <c r="F609" i="4"/>
  <c r="G609" i="4"/>
  <c r="H609" i="4"/>
  <c r="I609" i="4"/>
  <c r="J609" i="4"/>
  <c r="K609" i="4"/>
  <c r="L609" i="4"/>
  <c r="B610" i="4"/>
  <c r="C610" i="4"/>
  <c r="D610" i="4"/>
  <c r="E610" i="4"/>
  <c r="F610" i="4"/>
  <c r="G610" i="4"/>
  <c r="H610" i="4"/>
  <c r="I610" i="4"/>
  <c r="J610" i="4"/>
  <c r="K610" i="4"/>
  <c r="L610" i="4"/>
  <c r="B611" i="4"/>
  <c r="C611" i="4"/>
  <c r="D611" i="4"/>
  <c r="E611" i="4"/>
  <c r="F611" i="4"/>
  <c r="G611" i="4"/>
  <c r="H611" i="4"/>
  <c r="I611" i="4"/>
  <c r="J611" i="4"/>
  <c r="K611" i="4"/>
  <c r="L611" i="4"/>
  <c r="B612" i="4"/>
  <c r="C612" i="4"/>
  <c r="D612" i="4"/>
  <c r="E612" i="4"/>
  <c r="F612" i="4"/>
  <c r="G612" i="4"/>
  <c r="H612" i="4"/>
  <c r="I612" i="4"/>
  <c r="J612" i="4"/>
  <c r="K612" i="4"/>
  <c r="L612" i="4"/>
  <c r="B613" i="4"/>
  <c r="C613" i="4"/>
  <c r="D613" i="4"/>
  <c r="E613" i="4"/>
  <c r="F613" i="4"/>
  <c r="G613" i="4"/>
  <c r="H613" i="4"/>
  <c r="I613" i="4"/>
  <c r="J613" i="4"/>
  <c r="K613" i="4"/>
  <c r="L613" i="4"/>
  <c r="B614" i="4"/>
  <c r="C614" i="4"/>
  <c r="D614" i="4"/>
  <c r="E614" i="4"/>
  <c r="F614" i="4"/>
  <c r="G614" i="4"/>
  <c r="H614" i="4"/>
  <c r="I614" i="4"/>
  <c r="J614" i="4"/>
  <c r="K614" i="4"/>
  <c r="L614" i="4"/>
  <c r="B615" i="4"/>
  <c r="C615" i="4"/>
  <c r="D615" i="4"/>
  <c r="E615" i="4"/>
  <c r="F615" i="4"/>
  <c r="G615" i="4"/>
  <c r="H615" i="4"/>
  <c r="I615" i="4"/>
  <c r="J615" i="4"/>
  <c r="K615" i="4"/>
  <c r="L615" i="4"/>
  <c r="B616" i="4"/>
  <c r="C616" i="4"/>
  <c r="D616" i="4"/>
  <c r="E616" i="4"/>
  <c r="F616" i="4"/>
  <c r="G616" i="4"/>
  <c r="H616" i="4"/>
  <c r="I616" i="4"/>
  <c r="J616" i="4"/>
  <c r="K616" i="4"/>
  <c r="L616" i="4"/>
  <c r="B617" i="4"/>
  <c r="C617" i="4"/>
  <c r="D617" i="4"/>
  <c r="E617" i="4"/>
  <c r="F617" i="4"/>
  <c r="G617" i="4"/>
  <c r="H617" i="4"/>
  <c r="I617" i="4"/>
  <c r="J617" i="4"/>
  <c r="K617" i="4"/>
  <c r="L617" i="4"/>
  <c r="B618" i="4"/>
  <c r="C618" i="4"/>
  <c r="D618" i="4"/>
  <c r="E618" i="4"/>
  <c r="F618" i="4"/>
  <c r="G618" i="4"/>
  <c r="H618" i="4"/>
  <c r="I618" i="4"/>
  <c r="J618" i="4"/>
  <c r="K618" i="4"/>
  <c r="L618" i="4"/>
  <c r="B619" i="4"/>
  <c r="C619" i="4"/>
  <c r="D619" i="4"/>
  <c r="E619" i="4"/>
  <c r="F619" i="4"/>
  <c r="G619" i="4"/>
  <c r="H619" i="4"/>
  <c r="I619" i="4"/>
  <c r="J619" i="4"/>
  <c r="K619" i="4"/>
  <c r="L619" i="4"/>
  <c r="B620" i="4"/>
  <c r="C620" i="4"/>
  <c r="D620" i="4"/>
  <c r="E620" i="4"/>
  <c r="F620" i="4"/>
  <c r="G620" i="4"/>
  <c r="H620" i="4"/>
  <c r="I620" i="4"/>
  <c r="J620" i="4"/>
  <c r="K620" i="4"/>
  <c r="L620" i="4"/>
  <c r="B621" i="4"/>
  <c r="C621" i="4"/>
  <c r="D621" i="4"/>
  <c r="E621" i="4"/>
  <c r="F621" i="4"/>
  <c r="G621" i="4"/>
  <c r="H621" i="4"/>
  <c r="I621" i="4"/>
  <c r="J621" i="4"/>
  <c r="K621" i="4"/>
  <c r="L621" i="4"/>
  <c r="B622" i="4"/>
  <c r="C622" i="4"/>
  <c r="D622" i="4"/>
  <c r="E622" i="4"/>
  <c r="F622" i="4"/>
  <c r="G622" i="4"/>
  <c r="H622" i="4"/>
  <c r="I622" i="4"/>
  <c r="J622" i="4"/>
  <c r="K622" i="4"/>
  <c r="L622" i="4"/>
  <c r="B623" i="4"/>
  <c r="C623" i="4"/>
  <c r="D623" i="4"/>
  <c r="E623" i="4"/>
  <c r="F623" i="4"/>
  <c r="G623" i="4"/>
  <c r="H623" i="4"/>
  <c r="I623" i="4"/>
  <c r="J623" i="4"/>
  <c r="K623" i="4"/>
  <c r="L623" i="4"/>
  <c r="B624" i="4"/>
  <c r="C624" i="4"/>
  <c r="D624" i="4"/>
  <c r="E624" i="4"/>
  <c r="F624" i="4"/>
  <c r="G624" i="4"/>
  <c r="H624" i="4"/>
  <c r="I624" i="4"/>
  <c r="J624" i="4"/>
  <c r="K624" i="4"/>
  <c r="L624" i="4"/>
  <c r="B625" i="4"/>
  <c r="C625" i="4"/>
  <c r="D625" i="4"/>
  <c r="E625" i="4"/>
  <c r="F625" i="4"/>
  <c r="G625" i="4"/>
  <c r="H625" i="4"/>
  <c r="I625" i="4"/>
  <c r="J625" i="4"/>
  <c r="K625" i="4"/>
  <c r="L625" i="4"/>
  <c r="B626" i="4"/>
  <c r="C626" i="4"/>
  <c r="D626" i="4"/>
  <c r="E626" i="4"/>
  <c r="F626" i="4"/>
  <c r="G626" i="4"/>
  <c r="H626" i="4"/>
  <c r="I626" i="4"/>
  <c r="J626" i="4"/>
  <c r="K626" i="4"/>
  <c r="L626" i="4"/>
  <c r="B627" i="4"/>
  <c r="C627" i="4"/>
  <c r="D627" i="4"/>
  <c r="E627" i="4"/>
  <c r="F627" i="4"/>
  <c r="G627" i="4"/>
  <c r="H627" i="4"/>
  <c r="I627" i="4"/>
  <c r="J627" i="4"/>
  <c r="K627" i="4"/>
  <c r="L627" i="4"/>
  <c r="B628" i="4"/>
  <c r="C628" i="4"/>
  <c r="D628" i="4"/>
  <c r="E628" i="4"/>
  <c r="F628" i="4"/>
  <c r="G628" i="4"/>
  <c r="H628" i="4"/>
  <c r="I628" i="4"/>
  <c r="J628" i="4"/>
  <c r="K628" i="4"/>
  <c r="L628" i="4"/>
  <c r="B629" i="4"/>
  <c r="C629" i="4"/>
  <c r="D629" i="4"/>
  <c r="E629" i="4"/>
  <c r="F629" i="4"/>
  <c r="G629" i="4"/>
  <c r="H629" i="4"/>
  <c r="I629" i="4"/>
  <c r="J629" i="4"/>
  <c r="K629" i="4"/>
  <c r="L629" i="4"/>
  <c r="B630" i="4"/>
  <c r="C630" i="4"/>
  <c r="D630" i="4"/>
  <c r="E630" i="4"/>
  <c r="F630" i="4"/>
  <c r="G630" i="4"/>
  <c r="H630" i="4"/>
  <c r="I630" i="4"/>
  <c r="J630" i="4"/>
  <c r="K630" i="4"/>
  <c r="L630" i="4"/>
  <c r="B631" i="4"/>
  <c r="C631" i="4"/>
  <c r="D631" i="4"/>
  <c r="E631" i="4"/>
  <c r="F631" i="4"/>
  <c r="G631" i="4"/>
  <c r="H631" i="4"/>
  <c r="I631" i="4"/>
  <c r="J631" i="4"/>
  <c r="K631" i="4"/>
  <c r="L631" i="4"/>
  <c r="B632" i="4"/>
  <c r="C632" i="4"/>
  <c r="D632" i="4"/>
  <c r="E632" i="4"/>
  <c r="F632" i="4"/>
  <c r="G632" i="4"/>
  <c r="H632" i="4"/>
  <c r="I632" i="4"/>
  <c r="J632" i="4"/>
  <c r="K632" i="4"/>
  <c r="L632" i="4"/>
  <c r="B633" i="4"/>
  <c r="C633" i="4"/>
  <c r="D633" i="4"/>
  <c r="E633" i="4"/>
  <c r="F633" i="4"/>
  <c r="G633" i="4"/>
  <c r="H633" i="4"/>
  <c r="I633" i="4"/>
  <c r="J633" i="4"/>
  <c r="K633" i="4"/>
  <c r="L633" i="4"/>
  <c r="B634" i="4"/>
  <c r="C634" i="4"/>
  <c r="D634" i="4"/>
  <c r="E634" i="4"/>
  <c r="F634" i="4"/>
  <c r="G634" i="4"/>
  <c r="H634" i="4"/>
  <c r="I634" i="4"/>
  <c r="J634" i="4"/>
  <c r="K634" i="4"/>
  <c r="L634" i="4"/>
  <c r="B635" i="4"/>
  <c r="C635" i="4"/>
  <c r="D635" i="4"/>
  <c r="E635" i="4"/>
  <c r="F635" i="4"/>
  <c r="G635" i="4"/>
  <c r="H635" i="4"/>
  <c r="I635" i="4"/>
  <c r="J635" i="4"/>
  <c r="K635" i="4"/>
  <c r="L635" i="4"/>
  <c r="B636" i="4"/>
  <c r="C636" i="4"/>
  <c r="D636" i="4"/>
  <c r="E636" i="4"/>
  <c r="F636" i="4"/>
  <c r="G636" i="4"/>
  <c r="H636" i="4"/>
  <c r="I636" i="4"/>
  <c r="J636" i="4"/>
  <c r="K636" i="4"/>
  <c r="L636" i="4"/>
  <c r="B637" i="4"/>
  <c r="C637" i="4"/>
  <c r="D637" i="4"/>
  <c r="E637" i="4"/>
  <c r="F637" i="4"/>
  <c r="G637" i="4"/>
  <c r="H637" i="4"/>
  <c r="I637" i="4"/>
  <c r="J637" i="4"/>
  <c r="K637" i="4"/>
  <c r="L637" i="4"/>
  <c r="B638" i="4"/>
  <c r="C638" i="4"/>
  <c r="D638" i="4"/>
  <c r="E638" i="4"/>
  <c r="F638" i="4"/>
  <c r="G638" i="4"/>
  <c r="H638" i="4"/>
  <c r="I638" i="4"/>
  <c r="J638" i="4"/>
  <c r="K638" i="4"/>
  <c r="L638" i="4"/>
  <c r="B639" i="4"/>
  <c r="C639" i="4"/>
  <c r="D639" i="4"/>
  <c r="E639" i="4"/>
  <c r="F639" i="4"/>
  <c r="G639" i="4"/>
  <c r="H639" i="4"/>
  <c r="I639" i="4"/>
  <c r="J639" i="4"/>
  <c r="K639" i="4"/>
  <c r="L639" i="4"/>
  <c r="B640" i="4"/>
  <c r="C640" i="4"/>
  <c r="D640" i="4"/>
  <c r="E640" i="4"/>
  <c r="F640" i="4"/>
  <c r="G640" i="4"/>
  <c r="H640" i="4"/>
  <c r="I640" i="4"/>
  <c r="J640" i="4"/>
  <c r="K640" i="4"/>
  <c r="L640" i="4"/>
  <c r="B641" i="4"/>
  <c r="C641" i="4"/>
  <c r="D641" i="4"/>
  <c r="E641" i="4"/>
  <c r="F641" i="4"/>
  <c r="G641" i="4"/>
  <c r="H641" i="4"/>
  <c r="I641" i="4"/>
  <c r="J641" i="4"/>
  <c r="K641" i="4"/>
  <c r="L641" i="4"/>
  <c r="B642" i="4"/>
  <c r="C642" i="4"/>
  <c r="D642" i="4"/>
  <c r="E642" i="4"/>
  <c r="F642" i="4"/>
  <c r="G642" i="4"/>
  <c r="H642" i="4"/>
  <c r="I642" i="4"/>
  <c r="J642" i="4"/>
  <c r="K642" i="4"/>
  <c r="L642" i="4"/>
  <c r="B643" i="4"/>
  <c r="C643" i="4"/>
  <c r="D643" i="4"/>
  <c r="E643" i="4"/>
  <c r="F643" i="4"/>
  <c r="G643" i="4"/>
  <c r="H643" i="4"/>
  <c r="I643" i="4"/>
  <c r="J643" i="4"/>
  <c r="K643" i="4"/>
  <c r="L643" i="4"/>
  <c r="B644" i="4"/>
  <c r="C644" i="4"/>
  <c r="D644" i="4"/>
  <c r="E644" i="4"/>
  <c r="F644" i="4"/>
  <c r="G644" i="4"/>
  <c r="H644" i="4"/>
  <c r="I644" i="4"/>
  <c r="J644" i="4"/>
  <c r="K644" i="4"/>
  <c r="L644" i="4"/>
  <c r="B645" i="4"/>
  <c r="C645" i="4"/>
  <c r="D645" i="4"/>
  <c r="E645" i="4"/>
  <c r="F645" i="4"/>
  <c r="G645" i="4"/>
  <c r="H645" i="4"/>
  <c r="I645" i="4"/>
  <c r="J645" i="4"/>
  <c r="K645" i="4"/>
  <c r="L645" i="4"/>
  <c r="B646" i="4"/>
  <c r="C646" i="4"/>
  <c r="D646" i="4"/>
  <c r="E646" i="4"/>
  <c r="F646" i="4"/>
  <c r="G646" i="4"/>
  <c r="H646" i="4"/>
  <c r="I646" i="4"/>
  <c r="J646" i="4"/>
  <c r="K646" i="4"/>
  <c r="L646" i="4"/>
  <c r="B647" i="4"/>
  <c r="C647" i="4"/>
  <c r="D647" i="4"/>
  <c r="E647" i="4"/>
  <c r="F647" i="4"/>
  <c r="G647" i="4"/>
  <c r="H647" i="4"/>
  <c r="I647" i="4"/>
  <c r="J647" i="4"/>
  <c r="K647" i="4"/>
  <c r="L647" i="4"/>
  <c r="B648" i="4"/>
  <c r="C648" i="4"/>
  <c r="D648" i="4"/>
  <c r="E648" i="4"/>
  <c r="F648" i="4"/>
  <c r="G648" i="4"/>
  <c r="H648" i="4"/>
  <c r="I648" i="4"/>
  <c r="J648" i="4"/>
  <c r="K648" i="4"/>
  <c r="L648" i="4"/>
  <c r="B649" i="4"/>
  <c r="C649" i="4"/>
  <c r="D649" i="4"/>
  <c r="E649" i="4"/>
  <c r="F649" i="4"/>
  <c r="G649" i="4"/>
  <c r="H649" i="4"/>
  <c r="I649" i="4"/>
  <c r="J649" i="4"/>
  <c r="K649" i="4"/>
  <c r="L649" i="4"/>
  <c r="B650" i="4"/>
  <c r="C650" i="4"/>
  <c r="D650" i="4"/>
  <c r="E650" i="4"/>
  <c r="F650" i="4"/>
  <c r="G650" i="4"/>
  <c r="H650" i="4"/>
  <c r="I650" i="4"/>
  <c r="J650" i="4"/>
  <c r="K650" i="4"/>
  <c r="L650" i="4"/>
  <c r="B651" i="4"/>
  <c r="C651" i="4"/>
  <c r="D651" i="4"/>
  <c r="E651" i="4"/>
  <c r="F651" i="4"/>
  <c r="G651" i="4"/>
  <c r="H651" i="4"/>
  <c r="I651" i="4"/>
  <c r="J651" i="4"/>
  <c r="K651" i="4"/>
  <c r="L651" i="4"/>
  <c r="B652" i="4"/>
  <c r="C652" i="4"/>
  <c r="D652" i="4"/>
  <c r="E652" i="4"/>
  <c r="F652" i="4"/>
  <c r="G652" i="4"/>
  <c r="H652" i="4"/>
  <c r="I652" i="4"/>
  <c r="J652" i="4"/>
  <c r="K652" i="4"/>
  <c r="L652" i="4"/>
  <c r="B653" i="4"/>
  <c r="C653" i="4"/>
  <c r="D653" i="4"/>
  <c r="E653" i="4"/>
  <c r="F653" i="4"/>
  <c r="G653" i="4"/>
  <c r="H653" i="4"/>
  <c r="I653" i="4"/>
  <c r="J653" i="4"/>
  <c r="K653" i="4"/>
  <c r="L653" i="4"/>
  <c r="B654" i="4"/>
  <c r="C654" i="4"/>
  <c r="D654" i="4"/>
  <c r="E654" i="4"/>
  <c r="F654" i="4"/>
  <c r="G654" i="4"/>
  <c r="H654" i="4"/>
  <c r="I654" i="4"/>
  <c r="J654" i="4"/>
  <c r="K654" i="4"/>
  <c r="L654" i="4"/>
  <c r="B655" i="4"/>
  <c r="C655" i="4"/>
  <c r="D655" i="4"/>
  <c r="E655" i="4"/>
  <c r="F655" i="4"/>
  <c r="G655" i="4"/>
  <c r="H655" i="4"/>
  <c r="I655" i="4"/>
  <c r="J655" i="4"/>
  <c r="K655" i="4"/>
  <c r="L655" i="4"/>
  <c r="B656" i="4"/>
  <c r="C656" i="4"/>
  <c r="D656" i="4"/>
  <c r="E656" i="4"/>
  <c r="F656" i="4"/>
  <c r="G656" i="4"/>
  <c r="H656" i="4"/>
  <c r="I656" i="4"/>
  <c r="J656" i="4"/>
  <c r="K656" i="4"/>
  <c r="L656" i="4"/>
  <c r="B657" i="4"/>
  <c r="C657" i="4"/>
  <c r="D657" i="4"/>
  <c r="E657" i="4"/>
  <c r="F657" i="4"/>
  <c r="G657" i="4"/>
  <c r="H657" i="4"/>
  <c r="I657" i="4"/>
  <c r="J657" i="4"/>
  <c r="K657" i="4"/>
  <c r="L657" i="4"/>
  <c r="B658" i="4"/>
  <c r="C658" i="4"/>
  <c r="D658" i="4"/>
  <c r="E658" i="4"/>
  <c r="F658" i="4"/>
  <c r="G658" i="4"/>
  <c r="H658" i="4"/>
  <c r="I658" i="4"/>
  <c r="J658" i="4"/>
  <c r="K658" i="4"/>
  <c r="L658" i="4"/>
  <c r="B659" i="4"/>
  <c r="C659" i="4"/>
  <c r="D659" i="4"/>
  <c r="E659" i="4"/>
  <c r="F659" i="4"/>
  <c r="G659" i="4"/>
  <c r="H659" i="4"/>
  <c r="I659" i="4"/>
  <c r="J659" i="4"/>
  <c r="K659" i="4"/>
  <c r="L659" i="4"/>
  <c r="B660" i="4"/>
  <c r="C660" i="4"/>
  <c r="D660" i="4"/>
  <c r="E660" i="4"/>
  <c r="F660" i="4"/>
  <c r="G660" i="4"/>
  <c r="H660" i="4"/>
  <c r="I660" i="4"/>
  <c r="J660" i="4"/>
  <c r="K660" i="4"/>
  <c r="L660" i="4"/>
  <c r="B661" i="4"/>
  <c r="C661" i="4"/>
  <c r="D661" i="4"/>
  <c r="E661" i="4"/>
  <c r="F661" i="4"/>
  <c r="G661" i="4"/>
  <c r="H661" i="4"/>
  <c r="I661" i="4"/>
  <c r="J661" i="4"/>
  <c r="K661" i="4"/>
  <c r="L661" i="4"/>
  <c r="B662" i="4"/>
  <c r="C662" i="4"/>
  <c r="D662" i="4"/>
  <c r="E662" i="4"/>
  <c r="F662" i="4"/>
  <c r="G662" i="4"/>
  <c r="H662" i="4"/>
  <c r="I662" i="4"/>
  <c r="J662" i="4"/>
  <c r="K662" i="4"/>
  <c r="L662" i="4"/>
  <c r="B663" i="4"/>
  <c r="C663" i="4"/>
  <c r="D663" i="4"/>
  <c r="E663" i="4"/>
  <c r="F663" i="4"/>
  <c r="G663" i="4"/>
  <c r="H663" i="4"/>
  <c r="I663" i="4"/>
  <c r="J663" i="4"/>
  <c r="K663" i="4"/>
  <c r="L663" i="4"/>
  <c r="B664" i="4"/>
  <c r="C664" i="4"/>
  <c r="D664" i="4"/>
  <c r="E664" i="4"/>
  <c r="F664" i="4"/>
  <c r="G664" i="4"/>
  <c r="H664" i="4"/>
  <c r="I664" i="4"/>
  <c r="J664" i="4"/>
  <c r="K664" i="4"/>
  <c r="L664" i="4"/>
  <c r="B665" i="4"/>
  <c r="C665" i="4"/>
  <c r="D665" i="4"/>
  <c r="E665" i="4"/>
  <c r="F665" i="4"/>
  <c r="G665" i="4"/>
  <c r="H665" i="4"/>
  <c r="I665" i="4"/>
  <c r="J665" i="4"/>
  <c r="K665" i="4"/>
  <c r="L665" i="4"/>
  <c r="B666" i="4"/>
  <c r="C666" i="4"/>
  <c r="D666" i="4"/>
  <c r="E666" i="4"/>
  <c r="F666" i="4"/>
  <c r="G666" i="4"/>
  <c r="H666" i="4"/>
  <c r="I666" i="4"/>
  <c r="J666" i="4"/>
  <c r="K666" i="4"/>
  <c r="L666" i="4"/>
  <c r="B667" i="4"/>
  <c r="C667" i="4"/>
  <c r="D667" i="4"/>
  <c r="E667" i="4"/>
  <c r="F667" i="4"/>
  <c r="G667" i="4"/>
  <c r="H667" i="4"/>
  <c r="I667" i="4"/>
  <c r="J667" i="4"/>
  <c r="K667" i="4"/>
  <c r="L667" i="4"/>
  <c r="B668" i="4"/>
  <c r="C668" i="4"/>
  <c r="D668" i="4"/>
  <c r="E668" i="4"/>
  <c r="F668" i="4"/>
  <c r="G668" i="4"/>
  <c r="H668" i="4"/>
  <c r="I668" i="4"/>
  <c r="J668" i="4"/>
  <c r="K668" i="4"/>
  <c r="L668" i="4"/>
  <c r="B669" i="4"/>
  <c r="C669" i="4"/>
  <c r="D669" i="4"/>
  <c r="E669" i="4"/>
  <c r="F669" i="4"/>
  <c r="G669" i="4"/>
  <c r="H669" i="4"/>
  <c r="I669" i="4"/>
  <c r="J669" i="4"/>
  <c r="K669" i="4"/>
  <c r="L669" i="4"/>
  <c r="B670" i="4"/>
  <c r="C670" i="4"/>
  <c r="D670" i="4"/>
  <c r="E670" i="4"/>
  <c r="F670" i="4"/>
  <c r="G670" i="4"/>
  <c r="H670" i="4"/>
  <c r="I670" i="4"/>
  <c r="J670" i="4"/>
  <c r="K670" i="4"/>
  <c r="L670" i="4"/>
  <c r="B671" i="4"/>
  <c r="C671" i="4"/>
  <c r="D671" i="4"/>
  <c r="E671" i="4"/>
  <c r="F671" i="4"/>
  <c r="G671" i="4"/>
  <c r="H671" i="4"/>
  <c r="I671" i="4"/>
  <c r="J671" i="4"/>
  <c r="K671" i="4"/>
  <c r="L671" i="4"/>
  <c r="B672" i="4"/>
  <c r="C672" i="4"/>
  <c r="D672" i="4"/>
  <c r="E672" i="4"/>
  <c r="F672" i="4"/>
  <c r="G672" i="4"/>
  <c r="H672" i="4"/>
  <c r="I672" i="4"/>
  <c r="J672" i="4"/>
  <c r="K672" i="4"/>
  <c r="L672" i="4"/>
  <c r="B673" i="4"/>
  <c r="C673" i="4"/>
  <c r="D673" i="4"/>
  <c r="E673" i="4"/>
  <c r="F673" i="4"/>
  <c r="G673" i="4"/>
  <c r="H673" i="4"/>
  <c r="I673" i="4"/>
  <c r="J673" i="4"/>
  <c r="K673" i="4"/>
  <c r="L673" i="4"/>
  <c r="B674" i="4"/>
  <c r="C674" i="4"/>
  <c r="D674" i="4"/>
  <c r="E674" i="4"/>
  <c r="F674" i="4"/>
  <c r="G674" i="4"/>
  <c r="H674" i="4"/>
  <c r="I674" i="4"/>
  <c r="J674" i="4"/>
  <c r="K674" i="4"/>
  <c r="L674" i="4"/>
  <c r="B675" i="4"/>
  <c r="C675" i="4"/>
  <c r="D675" i="4"/>
  <c r="E675" i="4"/>
  <c r="F675" i="4"/>
  <c r="G675" i="4"/>
  <c r="H675" i="4"/>
  <c r="I675" i="4"/>
  <c r="J675" i="4"/>
  <c r="K675" i="4"/>
  <c r="L675" i="4"/>
  <c r="B676" i="4"/>
  <c r="C676" i="4"/>
  <c r="D676" i="4"/>
  <c r="E676" i="4"/>
  <c r="F676" i="4"/>
  <c r="G676" i="4"/>
  <c r="H676" i="4"/>
  <c r="I676" i="4"/>
  <c r="J676" i="4"/>
  <c r="K676" i="4"/>
  <c r="L676" i="4"/>
  <c r="B677" i="4"/>
  <c r="C677" i="4"/>
  <c r="D677" i="4"/>
  <c r="E677" i="4"/>
  <c r="F677" i="4"/>
  <c r="G677" i="4"/>
  <c r="H677" i="4"/>
  <c r="I677" i="4"/>
  <c r="J677" i="4"/>
  <c r="K677" i="4"/>
  <c r="L677" i="4"/>
  <c r="B678" i="4"/>
  <c r="C678" i="4"/>
  <c r="D678" i="4"/>
  <c r="E678" i="4"/>
  <c r="F678" i="4"/>
  <c r="G678" i="4"/>
  <c r="H678" i="4"/>
  <c r="I678" i="4"/>
  <c r="J678" i="4"/>
  <c r="K678" i="4"/>
  <c r="L678" i="4"/>
  <c r="B679" i="4"/>
  <c r="C679" i="4"/>
  <c r="D679" i="4"/>
  <c r="E679" i="4"/>
  <c r="F679" i="4"/>
  <c r="G679" i="4"/>
  <c r="H679" i="4"/>
  <c r="I679" i="4"/>
  <c r="J679" i="4"/>
  <c r="K679" i="4"/>
  <c r="L679" i="4"/>
  <c r="B680" i="4"/>
  <c r="C680" i="4"/>
  <c r="D680" i="4"/>
  <c r="E680" i="4"/>
  <c r="F680" i="4"/>
  <c r="G680" i="4"/>
  <c r="H680" i="4"/>
  <c r="I680" i="4"/>
  <c r="J680" i="4"/>
  <c r="K680" i="4"/>
  <c r="L680" i="4"/>
  <c r="B681" i="4"/>
  <c r="C681" i="4"/>
  <c r="D681" i="4"/>
  <c r="E681" i="4"/>
  <c r="F681" i="4"/>
  <c r="G681" i="4"/>
  <c r="H681" i="4"/>
  <c r="I681" i="4"/>
  <c r="J681" i="4"/>
  <c r="K681" i="4"/>
  <c r="L681" i="4"/>
  <c r="B682" i="4"/>
  <c r="C682" i="4"/>
  <c r="D682" i="4"/>
  <c r="E682" i="4"/>
  <c r="F682" i="4"/>
  <c r="G682" i="4"/>
  <c r="H682" i="4"/>
  <c r="I682" i="4"/>
  <c r="J682" i="4"/>
  <c r="K682" i="4"/>
  <c r="L682" i="4"/>
  <c r="B683" i="4"/>
  <c r="C683" i="4"/>
  <c r="D683" i="4"/>
  <c r="E683" i="4"/>
  <c r="F683" i="4"/>
  <c r="G683" i="4"/>
  <c r="H683" i="4"/>
  <c r="I683" i="4"/>
  <c r="J683" i="4"/>
  <c r="K683" i="4"/>
  <c r="L683" i="4"/>
  <c r="B684" i="4"/>
  <c r="C684" i="4"/>
  <c r="D684" i="4"/>
  <c r="E684" i="4"/>
  <c r="F684" i="4"/>
  <c r="G684" i="4"/>
  <c r="H684" i="4"/>
  <c r="I684" i="4"/>
  <c r="J684" i="4"/>
  <c r="K684" i="4"/>
  <c r="L684" i="4"/>
  <c r="B685" i="4"/>
  <c r="C685" i="4"/>
  <c r="D685" i="4"/>
  <c r="E685" i="4"/>
  <c r="F685" i="4"/>
  <c r="G685" i="4"/>
  <c r="H685" i="4"/>
  <c r="I685" i="4"/>
  <c r="J685" i="4"/>
  <c r="K685" i="4"/>
  <c r="L685" i="4"/>
  <c r="B686" i="4"/>
  <c r="C686" i="4"/>
  <c r="D686" i="4"/>
  <c r="E686" i="4"/>
  <c r="F686" i="4"/>
  <c r="G686" i="4"/>
  <c r="H686" i="4"/>
  <c r="I686" i="4"/>
  <c r="J686" i="4"/>
  <c r="K686" i="4"/>
  <c r="L686" i="4"/>
  <c r="B687" i="4"/>
  <c r="C687" i="4"/>
  <c r="D687" i="4"/>
  <c r="E687" i="4"/>
  <c r="F687" i="4"/>
  <c r="G687" i="4"/>
  <c r="H687" i="4"/>
  <c r="I687" i="4"/>
  <c r="J687" i="4"/>
  <c r="K687" i="4"/>
  <c r="L687" i="4"/>
  <c r="B688" i="4"/>
  <c r="C688" i="4"/>
  <c r="D688" i="4"/>
  <c r="E688" i="4"/>
  <c r="F688" i="4"/>
  <c r="G688" i="4"/>
  <c r="H688" i="4"/>
  <c r="I688" i="4"/>
  <c r="J688" i="4"/>
  <c r="K688" i="4"/>
  <c r="L688" i="4"/>
  <c r="B689" i="4"/>
  <c r="C689" i="4"/>
  <c r="D689" i="4"/>
  <c r="E689" i="4"/>
  <c r="F689" i="4"/>
  <c r="G689" i="4"/>
  <c r="H689" i="4"/>
  <c r="I689" i="4"/>
  <c r="J689" i="4"/>
  <c r="K689" i="4"/>
  <c r="L689" i="4"/>
  <c r="B690" i="4"/>
  <c r="C690" i="4"/>
  <c r="D690" i="4"/>
  <c r="E690" i="4"/>
  <c r="F690" i="4"/>
  <c r="G690" i="4"/>
  <c r="H690" i="4"/>
  <c r="I690" i="4"/>
  <c r="J690" i="4"/>
  <c r="K690" i="4"/>
  <c r="L690" i="4"/>
  <c r="B691" i="4"/>
  <c r="C691" i="4"/>
  <c r="D691" i="4"/>
  <c r="E691" i="4"/>
  <c r="F691" i="4"/>
  <c r="G691" i="4"/>
  <c r="H691" i="4"/>
  <c r="I691" i="4"/>
  <c r="J691" i="4"/>
  <c r="K691" i="4"/>
  <c r="L691" i="4"/>
  <c r="B692" i="4"/>
  <c r="C692" i="4"/>
  <c r="D692" i="4"/>
  <c r="E692" i="4"/>
  <c r="F692" i="4"/>
  <c r="G692" i="4"/>
  <c r="H692" i="4"/>
  <c r="I692" i="4"/>
  <c r="J692" i="4"/>
  <c r="K692" i="4"/>
  <c r="L692" i="4"/>
  <c r="B693" i="4"/>
  <c r="C693" i="4"/>
  <c r="D693" i="4"/>
  <c r="E693" i="4"/>
  <c r="F693" i="4"/>
  <c r="G693" i="4"/>
  <c r="H693" i="4"/>
  <c r="I693" i="4"/>
  <c r="J693" i="4"/>
  <c r="K693" i="4"/>
  <c r="L693" i="4"/>
  <c r="B694" i="4"/>
  <c r="C694" i="4"/>
  <c r="D694" i="4"/>
  <c r="E694" i="4"/>
  <c r="F694" i="4"/>
  <c r="G694" i="4"/>
  <c r="H694" i="4"/>
  <c r="I694" i="4"/>
  <c r="J694" i="4"/>
  <c r="K694" i="4"/>
  <c r="L694" i="4"/>
  <c r="B695" i="4"/>
  <c r="C695" i="4"/>
  <c r="D695" i="4"/>
  <c r="E695" i="4"/>
  <c r="F695" i="4"/>
  <c r="G695" i="4"/>
  <c r="H695" i="4"/>
  <c r="I695" i="4"/>
  <c r="J695" i="4"/>
  <c r="K695" i="4"/>
  <c r="L695" i="4"/>
  <c r="B696" i="4"/>
  <c r="C696" i="4"/>
  <c r="D696" i="4"/>
  <c r="E696" i="4"/>
  <c r="F696" i="4"/>
  <c r="G696" i="4"/>
  <c r="H696" i="4"/>
  <c r="I696" i="4"/>
  <c r="J696" i="4"/>
  <c r="K696" i="4"/>
  <c r="L696" i="4"/>
  <c r="B697" i="4"/>
  <c r="C697" i="4"/>
  <c r="D697" i="4"/>
  <c r="E697" i="4"/>
  <c r="F697" i="4"/>
  <c r="G697" i="4"/>
  <c r="H697" i="4"/>
  <c r="I697" i="4"/>
  <c r="J697" i="4"/>
  <c r="K697" i="4"/>
  <c r="L697" i="4"/>
  <c r="B698" i="4"/>
  <c r="C698" i="4"/>
  <c r="D698" i="4"/>
  <c r="E698" i="4"/>
  <c r="F698" i="4"/>
  <c r="G698" i="4"/>
  <c r="H698" i="4"/>
  <c r="I698" i="4"/>
  <c r="J698" i="4"/>
  <c r="K698" i="4"/>
  <c r="L698" i="4"/>
  <c r="B699" i="4"/>
  <c r="C699" i="4"/>
  <c r="D699" i="4"/>
  <c r="E699" i="4"/>
  <c r="F699" i="4"/>
  <c r="G699" i="4"/>
  <c r="H699" i="4"/>
  <c r="I699" i="4"/>
  <c r="J699" i="4"/>
  <c r="K699" i="4"/>
  <c r="L699" i="4"/>
  <c r="B700" i="4"/>
  <c r="C700" i="4"/>
  <c r="D700" i="4"/>
  <c r="E700" i="4"/>
  <c r="F700" i="4"/>
  <c r="G700" i="4"/>
  <c r="H700" i="4"/>
  <c r="I700" i="4"/>
  <c r="J700" i="4"/>
  <c r="K700" i="4"/>
  <c r="L700" i="4"/>
  <c r="B701" i="4"/>
  <c r="C701" i="4"/>
  <c r="D701" i="4"/>
  <c r="E701" i="4"/>
  <c r="F701" i="4"/>
  <c r="G701" i="4"/>
  <c r="H701" i="4"/>
  <c r="I701" i="4"/>
  <c r="J701" i="4"/>
  <c r="K701" i="4"/>
  <c r="L701" i="4"/>
  <c r="B702" i="4"/>
  <c r="C702" i="4"/>
  <c r="D702" i="4"/>
  <c r="E702" i="4"/>
  <c r="F702" i="4"/>
  <c r="G702" i="4"/>
  <c r="H702" i="4"/>
  <c r="I702" i="4"/>
  <c r="J702" i="4"/>
  <c r="K702" i="4"/>
  <c r="L702" i="4"/>
  <c r="B703" i="4"/>
  <c r="C703" i="4"/>
  <c r="D703" i="4"/>
  <c r="E703" i="4"/>
  <c r="F703" i="4"/>
  <c r="G703" i="4"/>
  <c r="H703" i="4"/>
  <c r="I703" i="4"/>
  <c r="J703" i="4"/>
  <c r="K703" i="4"/>
  <c r="L703" i="4"/>
  <c r="B704" i="4"/>
  <c r="C704" i="4"/>
  <c r="D704" i="4"/>
  <c r="E704" i="4"/>
  <c r="F704" i="4"/>
  <c r="G704" i="4"/>
  <c r="H704" i="4"/>
  <c r="I704" i="4"/>
  <c r="J704" i="4"/>
  <c r="K704" i="4"/>
  <c r="L704" i="4"/>
  <c r="B705" i="4"/>
  <c r="C705" i="4"/>
  <c r="D705" i="4"/>
  <c r="E705" i="4"/>
  <c r="F705" i="4"/>
  <c r="G705" i="4"/>
  <c r="H705" i="4"/>
  <c r="I705" i="4"/>
  <c r="J705" i="4"/>
  <c r="K705" i="4"/>
  <c r="L705" i="4"/>
  <c r="B706" i="4"/>
  <c r="C706" i="4"/>
  <c r="D706" i="4"/>
  <c r="E706" i="4"/>
  <c r="F706" i="4"/>
  <c r="G706" i="4"/>
  <c r="H706" i="4"/>
  <c r="I706" i="4"/>
  <c r="J706" i="4"/>
  <c r="K706" i="4"/>
  <c r="L706" i="4"/>
  <c r="B707" i="4"/>
  <c r="C707" i="4"/>
  <c r="D707" i="4"/>
  <c r="E707" i="4"/>
  <c r="F707" i="4"/>
  <c r="G707" i="4"/>
  <c r="H707" i="4"/>
  <c r="I707" i="4"/>
  <c r="J707" i="4"/>
  <c r="K707" i="4"/>
  <c r="L707" i="4"/>
  <c r="B708" i="4"/>
  <c r="C708" i="4"/>
  <c r="D708" i="4"/>
  <c r="E708" i="4"/>
  <c r="F708" i="4"/>
  <c r="G708" i="4"/>
  <c r="H708" i="4"/>
  <c r="I708" i="4"/>
  <c r="J708" i="4"/>
  <c r="K708" i="4"/>
  <c r="L708" i="4"/>
  <c r="B709" i="4"/>
  <c r="C709" i="4"/>
  <c r="D709" i="4"/>
  <c r="E709" i="4"/>
  <c r="F709" i="4"/>
  <c r="G709" i="4"/>
  <c r="H709" i="4"/>
  <c r="I709" i="4"/>
  <c r="J709" i="4"/>
  <c r="K709" i="4"/>
  <c r="L709" i="4"/>
  <c r="B710" i="4"/>
  <c r="C710" i="4"/>
  <c r="D710" i="4"/>
  <c r="E710" i="4"/>
  <c r="F710" i="4"/>
  <c r="G710" i="4"/>
  <c r="H710" i="4"/>
  <c r="I710" i="4"/>
  <c r="J710" i="4"/>
  <c r="K710" i="4"/>
  <c r="L710" i="4"/>
  <c r="B711" i="4"/>
  <c r="C711" i="4"/>
  <c r="D711" i="4"/>
  <c r="E711" i="4"/>
  <c r="F711" i="4"/>
  <c r="G711" i="4"/>
  <c r="H711" i="4"/>
  <c r="I711" i="4"/>
  <c r="J711" i="4"/>
  <c r="K711" i="4"/>
  <c r="L711" i="4"/>
  <c r="B712" i="4"/>
  <c r="C712" i="4"/>
  <c r="D712" i="4"/>
  <c r="E712" i="4"/>
  <c r="F712" i="4"/>
  <c r="G712" i="4"/>
  <c r="H712" i="4"/>
  <c r="I712" i="4"/>
  <c r="J712" i="4"/>
  <c r="K712" i="4"/>
  <c r="L712" i="4"/>
  <c r="B713" i="4"/>
  <c r="C713" i="4"/>
  <c r="D713" i="4"/>
  <c r="E713" i="4"/>
  <c r="F713" i="4"/>
  <c r="G713" i="4"/>
  <c r="H713" i="4"/>
  <c r="I713" i="4"/>
  <c r="J713" i="4"/>
  <c r="K713" i="4"/>
  <c r="L713" i="4"/>
  <c r="B714" i="4"/>
  <c r="C714" i="4"/>
  <c r="D714" i="4"/>
  <c r="E714" i="4"/>
  <c r="F714" i="4"/>
  <c r="G714" i="4"/>
  <c r="H714" i="4"/>
  <c r="I714" i="4"/>
  <c r="J714" i="4"/>
  <c r="K714" i="4"/>
  <c r="L714" i="4"/>
  <c r="B715" i="4"/>
  <c r="C715" i="4"/>
  <c r="D715" i="4"/>
  <c r="E715" i="4"/>
  <c r="F715" i="4"/>
  <c r="G715" i="4"/>
  <c r="H715" i="4"/>
  <c r="I715" i="4"/>
  <c r="J715" i="4"/>
  <c r="K715" i="4"/>
  <c r="L715" i="4"/>
  <c r="B716" i="4"/>
  <c r="C716" i="4"/>
  <c r="D716" i="4"/>
  <c r="E716" i="4"/>
  <c r="F716" i="4"/>
  <c r="G716" i="4"/>
  <c r="H716" i="4"/>
  <c r="I716" i="4"/>
  <c r="J716" i="4"/>
  <c r="K716" i="4"/>
  <c r="L716" i="4"/>
  <c r="B717" i="4"/>
  <c r="C717" i="4"/>
  <c r="D717" i="4"/>
  <c r="E717" i="4"/>
  <c r="F717" i="4"/>
  <c r="G717" i="4"/>
  <c r="H717" i="4"/>
  <c r="I717" i="4"/>
  <c r="J717" i="4"/>
  <c r="K717" i="4"/>
  <c r="L717" i="4"/>
  <c r="B718" i="4"/>
  <c r="C718" i="4"/>
  <c r="D718" i="4"/>
  <c r="E718" i="4"/>
  <c r="F718" i="4"/>
  <c r="G718" i="4"/>
  <c r="H718" i="4"/>
  <c r="I718" i="4"/>
  <c r="J718" i="4"/>
  <c r="K718" i="4"/>
  <c r="L718" i="4"/>
  <c r="B719" i="4"/>
  <c r="C719" i="4"/>
  <c r="D719" i="4"/>
  <c r="E719" i="4"/>
  <c r="F719" i="4"/>
  <c r="G719" i="4"/>
  <c r="H719" i="4"/>
  <c r="I719" i="4"/>
  <c r="J719" i="4"/>
  <c r="K719" i="4"/>
  <c r="L719" i="4"/>
  <c r="B720" i="4"/>
  <c r="C720" i="4"/>
  <c r="D720" i="4"/>
  <c r="E720" i="4"/>
  <c r="F720" i="4"/>
  <c r="G720" i="4"/>
  <c r="H720" i="4"/>
  <c r="I720" i="4"/>
  <c r="J720" i="4"/>
  <c r="K720" i="4"/>
  <c r="L720" i="4"/>
  <c r="B721" i="4"/>
  <c r="C721" i="4"/>
  <c r="D721" i="4"/>
  <c r="E721" i="4"/>
  <c r="F721" i="4"/>
  <c r="G721" i="4"/>
  <c r="H721" i="4"/>
  <c r="I721" i="4"/>
  <c r="J721" i="4"/>
  <c r="K721" i="4"/>
  <c r="L721" i="4"/>
  <c r="B722" i="4"/>
  <c r="C722" i="4"/>
  <c r="D722" i="4"/>
  <c r="E722" i="4"/>
  <c r="F722" i="4"/>
  <c r="G722" i="4"/>
  <c r="H722" i="4"/>
  <c r="I722" i="4"/>
  <c r="J722" i="4"/>
  <c r="K722" i="4"/>
  <c r="L722" i="4"/>
  <c r="B723" i="4"/>
  <c r="C723" i="4"/>
  <c r="D723" i="4"/>
  <c r="E723" i="4"/>
  <c r="F723" i="4"/>
  <c r="G723" i="4"/>
  <c r="H723" i="4"/>
  <c r="I723" i="4"/>
  <c r="J723" i="4"/>
  <c r="K723" i="4"/>
  <c r="L723" i="4"/>
  <c r="B724" i="4"/>
  <c r="C724" i="4"/>
  <c r="D724" i="4"/>
  <c r="E724" i="4"/>
  <c r="F724" i="4"/>
  <c r="G724" i="4"/>
  <c r="H724" i="4"/>
  <c r="I724" i="4"/>
  <c r="J724" i="4"/>
  <c r="K724" i="4"/>
  <c r="L724" i="4"/>
  <c r="B725" i="4"/>
  <c r="C725" i="4"/>
  <c r="D725" i="4"/>
  <c r="E725" i="4"/>
  <c r="F725" i="4"/>
  <c r="G725" i="4"/>
  <c r="H725" i="4"/>
  <c r="I725" i="4"/>
  <c r="J725" i="4"/>
  <c r="K725" i="4"/>
  <c r="L725" i="4"/>
  <c r="B726" i="4"/>
  <c r="C726" i="4"/>
  <c r="D726" i="4"/>
  <c r="E726" i="4"/>
  <c r="F726" i="4"/>
  <c r="G726" i="4"/>
  <c r="H726" i="4"/>
  <c r="I726" i="4"/>
  <c r="J726" i="4"/>
  <c r="K726" i="4"/>
  <c r="L726" i="4"/>
  <c r="B727" i="4"/>
  <c r="C727" i="4"/>
  <c r="D727" i="4"/>
  <c r="E727" i="4"/>
  <c r="F727" i="4"/>
  <c r="G727" i="4"/>
  <c r="H727" i="4"/>
  <c r="I727" i="4"/>
  <c r="J727" i="4"/>
  <c r="K727" i="4"/>
  <c r="L727" i="4"/>
  <c r="B728" i="4"/>
  <c r="C728" i="4"/>
  <c r="D728" i="4"/>
  <c r="E728" i="4"/>
  <c r="F728" i="4"/>
  <c r="G728" i="4"/>
  <c r="H728" i="4"/>
  <c r="I728" i="4"/>
  <c r="J728" i="4"/>
  <c r="K728" i="4"/>
  <c r="L728" i="4"/>
  <c r="B729" i="4"/>
  <c r="C729" i="4"/>
  <c r="D729" i="4"/>
  <c r="E729" i="4"/>
  <c r="F729" i="4"/>
  <c r="G729" i="4"/>
  <c r="H729" i="4"/>
  <c r="I729" i="4"/>
  <c r="J729" i="4"/>
  <c r="K729" i="4"/>
  <c r="L729" i="4"/>
  <c r="B730" i="4"/>
  <c r="C730" i="4"/>
  <c r="D730" i="4"/>
  <c r="E730" i="4"/>
  <c r="F730" i="4"/>
  <c r="G730" i="4"/>
  <c r="H730" i="4"/>
  <c r="I730" i="4"/>
  <c r="J730" i="4"/>
  <c r="K730" i="4"/>
  <c r="L730" i="4"/>
  <c r="B731" i="4"/>
  <c r="C731" i="4"/>
  <c r="D731" i="4"/>
  <c r="E731" i="4"/>
  <c r="F731" i="4"/>
  <c r="G731" i="4"/>
  <c r="H731" i="4"/>
  <c r="I731" i="4"/>
  <c r="J731" i="4"/>
  <c r="K731" i="4"/>
  <c r="L731" i="4"/>
  <c r="B732" i="4"/>
  <c r="C732" i="4"/>
  <c r="D732" i="4"/>
  <c r="E732" i="4"/>
  <c r="F732" i="4"/>
  <c r="G732" i="4"/>
  <c r="H732" i="4"/>
  <c r="I732" i="4"/>
  <c r="J732" i="4"/>
  <c r="K732" i="4"/>
  <c r="L732" i="4"/>
  <c r="B733" i="4"/>
  <c r="C733" i="4"/>
  <c r="D733" i="4"/>
  <c r="E733" i="4"/>
  <c r="F733" i="4"/>
  <c r="G733" i="4"/>
  <c r="H733" i="4"/>
  <c r="I733" i="4"/>
  <c r="J733" i="4"/>
  <c r="K733" i="4"/>
  <c r="L733" i="4"/>
  <c r="B734" i="4"/>
  <c r="C734" i="4"/>
  <c r="D734" i="4"/>
  <c r="E734" i="4"/>
  <c r="F734" i="4"/>
  <c r="G734" i="4"/>
  <c r="H734" i="4"/>
  <c r="I734" i="4"/>
  <c r="J734" i="4"/>
  <c r="K734" i="4"/>
  <c r="L734" i="4"/>
  <c r="B735" i="4"/>
  <c r="C735" i="4"/>
  <c r="D735" i="4"/>
  <c r="E735" i="4"/>
  <c r="F735" i="4"/>
  <c r="G735" i="4"/>
  <c r="H735" i="4"/>
  <c r="I735" i="4"/>
  <c r="J735" i="4"/>
  <c r="K735" i="4"/>
  <c r="L735" i="4"/>
  <c r="B736" i="4"/>
  <c r="C736" i="4"/>
  <c r="D736" i="4"/>
  <c r="E736" i="4"/>
  <c r="F736" i="4"/>
  <c r="G736" i="4"/>
  <c r="H736" i="4"/>
  <c r="I736" i="4"/>
  <c r="J736" i="4"/>
  <c r="K736" i="4"/>
  <c r="L736" i="4"/>
  <c r="B737" i="4"/>
  <c r="C737" i="4"/>
  <c r="D737" i="4"/>
  <c r="E737" i="4"/>
  <c r="F737" i="4"/>
  <c r="G737" i="4"/>
  <c r="H737" i="4"/>
  <c r="I737" i="4"/>
  <c r="J737" i="4"/>
  <c r="K737" i="4"/>
  <c r="L737" i="4"/>
  <c r="B738" i="4"/>
  <c r="C738" i="4"/>
  <c r="D738" i="4"/>
  <c r="E738" i="4"/>
  <c r="F738" i="4"/>
  <c r="G738" i="4"/>
  <c r="H738" i="4"/>
  <c r="I738" i="4"/>
  <c r="J738" i="4"/>
  <c r="K738" i="4"/>
  <c r="L738" i="4"/>
  <c r="B739" i="4"/>
  <c r="C739" i="4"/>
  <c r="D739" i="4"/>
  <c r="E739" i="4"/>
  <c r="F739" i="4"/>
  <c r="G739" i="4"/>
  <c r="H739" i="4"/>
  <c r="I739" i="4"/>
  <c r="J739" i="4"/>
  <c r="K739" i="4"/>
  <c r="L739" i="4"/>
  <c r="B740" i="4"/>
  <c r="C740" i="4"/>
  <c r="D740" i="4"/>
  <c r="E740" i="4"/>
  <c r="F740" i="4"/>
  <c r="G740" i="4"/>
  <c r="H740" i="4"/>
  <c r="I740" i="4"/>
  <c r="J740" i="4"/>
  <c r="K740" i="4"/>
  <c r="L740" i="4"/>
  <c r="B741" i="4"/>
  <c r="C741" i="4"/>
  <c r="D741" i="4"/>
  <c r="E741" i="4"/>
  <c r="F741" i="4"/>
  <c r="G741" i="4"/>
  <c r="H741" i="4"/>
  <c r="I741" i="4"/>
  <c r="J741" i="4"/>
  <c r="K741" i="4"/>
  <c r="L741" i="4"/>
  <c r="B742" i="4"/>
  <c r="C742" i="4"/>
  <c r="D742" i="4"/>
  <c r="E742" i="4"/>
  <c r="F742" i="4"/>
  <c r="G742" i="4"/>
  <c r="H742" i="4"/>
  <c r="I742" i="4"/>
  <c r="J742" i="4"/>
  <c r="K742" i="4"/>
  <c r="L742" i="4"/>
  <c r="B743" i="4"/>
  <c r="C743" i="4"/>
  <c r="D743" i="4"/>
  <c r="E743" i="4"/>
  <c r="F743" i="4"/>
  <c r="G743" i="4"/>
  <c r="H743" i="4"/>
  <c r="I743" i="4"/>
  <c r="J743" i="4"/>
  <c r="K743" i="4"/>
  <c r="L743" i="4"/>
  <c r="B744" i="4"/>
  <c r="C744" i="4"/>
  <c r="D744" i="4"/>
  <c r="E744" i="4"/>
  <c r="F744" i="4"/>
  <c r="G744" i="4"/>
  <c r="H744" i="4"/>
  <c r="I744" i="4"/>
  <c r="J744" i="4"/>
  <c r="K744" i="4"/>
  <c r="L744" i="4"/>
  <c r="B745" i="4"/>
  <c r="C745" i="4"/>
  <c r="D745" i="4"/>
  <c r="E745" i="4"/>
  <c r="F745" i="4"/>
  <c r="G745" i="4"/>
  <c r="H745" i="4"/>
  <c r="I745" i="4"/>
  <c r="J745" i="4"/>
  <c r="K745" i="4"/>
  <c r="L745" i="4"/>
  <c r="B746" i="4"/>
  <c r="C746" i="4"/>
  <c r="D746" i="4"/>
  <c r="E746" i="4"/>
  <c r="F746" i="4"/>
  <c r="G746" i="4"/>
  <c r="H746" i="4"/>
  <c r="I746" i="4"/>
  <c r="J746" i="4"/>
  <c r="K746" i="4"/>
  <c r="L746" i="4"/>
  <c r="B747" i="4"/>
  <c r="C747" i="4"/>
  <c r="D747" i="4"/>
  <c r="E747" i="4"/>
  <c r="F747" i="4"/>
  <c r="G747" i="4"/>
  <c r="H747" i="4"/>
  <c r="I747" i="4"/>
  <c r="J747" i="4"/>
  <c r="K747" i="4"/>
  <c r="L747" i="4"/>
  <c r="B748" i="4"/>
  <c r="C748" i="4"/>
  <c r="D748" i="4"/>
  <c r="E748" i="4"/>
  <c r="F748" i="4"/>
  <c r="G748" i="4"/>
  <c r="H748" i="4"/>
  <c r="I748" i="4"/>
  <c r="J748" i="4"/>
  <c r="K748" i="4"/>
  <c r="L748" i="4"/>
  <c r="B749" i="4"/>
  <c r="C749" i="4"/>
  <c r="D749" i="4"/>
  <c r="E749" i="4"/>
  <c r="F749" i="4"/>
  <c r="G749" i="4"/>
  <c r="H749" i="4"/>
  <c r="I749" i="4"/>
  <c r="J749" i="4"/>
  <c r="K749" i="4"/>
  <c r="L749" i="4"/>
  <c r="B750" i="4"/>
  <c r="C750" i="4"/>
  <c r="D750" i="4"/>
  <c r="E750" i="4"/>
  <c r="F750" i="4"/>
  <c r="G750" i="4"/>
  <c r="H750" i="4"/>
  <c r="I750" i="4"/>
  <c r="J750" i="4"/>
  <c r="K750" i="4"/>
  <c r="L750" i="4"/>
  <c r="B751" i="4"/>
  <c r="C751" i="4"/>
  <c r="D751" i="4"/>
  <c r="E751" i="4"/>
  <c r="F751" i="4"/>
  <c r="G751" i="4"/>
  <c r="H751" i="4"/>
  <c r="I751" i="4"/>
  <c r="J751" i="4"/>
  <c r="K751" i="4"/>
  <c r="L751" i="4"/>
  <c r="B752" i="4"/>
  <c r="C752" i="4"/>
  <c r="D752" i="4"/>
  <c r="E752" i="4"/>
  <c r="F752" i="4"/>
  <c r="G752" i="4"/>
  <c r="H752" i="4"/>
  <c r="I752" i="4"/>
  <c r="J752" i="4"/>
  <c r="K752" i="4"/>
  <c r="L752" i="4"/>
  <c r="B753" i="4"/>
  <c r="C753" i="4"/>
  <c r="D753" i="4"/>
  <c r="E753" i="4"/>
  <c r="F753" i="4"/>
  <c r="G753" i="4"/>
  <c r="H753" i="4"/>
  <c r="I753" i="4"/>
  <c r="J753" i="4"/>
  <c r="K753" i="4"/>
  <c r="L753" i="4"/>
  <c r="B754" i="4"/>
  <c r="C754" i="4"/>
  <c r="D754" i="4"/>
  <c r="E754" i="4"/>
  <c r="F754" i="4"/>
  <c r="G754" i="4"/>
  <c r="H754" i="4"/>
  <c r="I754" i="4"/>
  <c r="J754" i="4"/>
  <c r="K754" i="4"/>
  <c r="L754" i="4"/>
  <c r="B755" i="4"/>
  <c r="C755" i="4"/>
  <c r="D755" i="4"/>
  <c r="E755" i="4"/>
  <c r="F755" i="4"/>
  <c r="G755" i="4"/>
  <c r="H755" i="4"/>
  <c r="I755" i="4"/>
  <c r="J755" i="4"/>
  <c r="K755" i="4"/>
  <c r="L755" i="4"/>
  <c r="B756" i="4"/>
  <c r="C756" i="4"/>
  <c r="D756" i="4"/>
  <c r="E756" i="4"/>
  <c r="F756" i="4"/>
  <c r="G756" i="4"/>
  <c r="H756" i="4"/>
  <c r="I756" i="4"/>
  <c r="J756" i="4"/>
  <c r="K756" i="4"/>
  <c r="L756" i="4"/>
  <c r="B757" i="4"/>
  <c r="C757" i="4"/>
  <c r="D757" i="4"/>
  <c r="E757" i="4"/>
  <c r="F757" i="4"/>
  <c r="G757" i="4"/>
  <c r="H757" i="4"/>
  <c r="I757" i="4"/>
  <c r="J757" i="4"/>
  <c r="K757" i="4"/>
  <c r="L757" i="4"/>
  <c r="B758" i="4"/>
  <c r="C758" i="4"/>
  <c r="D758" i="4"/>
  <c r="E758" i="4"/>
  <c r="F758" i="4"/>
  <c r="G758" i="4"/>
  <c r="H758" i="4"/>
  <c r="I758" i="4"/>
  <c r="J758" i="4"/>
  <c r="K758" i="4"/>
  <c r="L758" i="4"/>
  <c r="B759" i="4"/>
  <c r="C759" i="4"/>
  <c r="D759" i="4"/>
  <c r="E759" i="4"/>
  <c r="F759" i="4"/>
  <c r="G759" i="4"/>
  <c r="H759" i="4"/>
  <c r="I759" i="4"/>
  <c r="J759" i="4"/>
  <c r="K759" i="4"/>
  <c r="L759" i="4"/>
  <c r="B760" i="4"/>
  <c r="C760" i="4"/>
  <c r="D760" i="4"/>
  <c r="E760" i="4"/>
  <c r="F760" i="4"/>
  <c r="G760" i="4"/>
  <c r="H760" i="4"/>
  <c r="I760" i="4"/>
  <c r="J760" i="4"/>
  <c r="K760" i="4"/>
  <c r="L760" i="4"/>
  <c r="B761" i="4"/>
  <c r="C761" i="4"/>
  <c r="D761" i="4"/>
  <c r="E761" i="4"/>
  <c r="F761" i="4"/>
  <c r="G761" i="4"/>
  <c r="H761" i="4"/>
  <c r="I761" i="4"/>
  <c r="J761" i="4"/>
  <c r="K761" i="4"/>
  <c r="L761" i="4"/>
  <c r="B762" i="4"/>
  <c r="C762" i="4"/>
  <c r="D762" i="4"/>
  <c r="E762" i="4"/>
  <c r="F762" i="4"/>
  <c r="G762" i="4"/>
  <c r="H762" i="4"/>
  <c r="I762" i="4"/>
  <c r="J762" i="4"/>
  <c r="K762" i="4"/>
  <c r="L762" i="4"/>
  <c r="B763" i="4"/>
  <c r="C763" i="4"/>
  <c r="D763" i="4"/>
  <c r="E763" i="4"/>
  <c r="F763" i="4"/>
  <c r="G763" i="4"/>
  <c r="H763" i="4"/>
  <c r="I763" i="4"/>
  <c r="J763" i="4"/>
  <c r="K763" i="4"/>
  <c r="L763" i="4"/>
  <c r="B764" i="4"/>
  <c r="C764" i="4"/>
  <c r="D764" i="4"/>
  <c r="E764" i="4"/>
  <c r="F764" i="4"/>
  <c r="G764" i="4"/>
  <c r="H764" i="4"/>
  <c r="I764" i="4"/>
  <c r="J764" i="4"/>
  <c r="K764" i="4"/>
  <c r="L764" i="4"/>
  <c r="B765" i="4"/>
  <c r="C765" i="4"/>
  <c r="D765" i="4"/>
  <c r="E765" i="4"/>
  <c r="F765" i="4"/>
  <c r="G765" i="4"/>
  <c r="H765" i="4"/>
  <c r="I765" i="4"/>
  <c r="J765" i="4"/>
  <c r="K765" i="4"/>
  <c r="L765" i="4"/>
  <c r="B766" i="4"/>
  <c r="C766" i="4"/>
  <c r="D766" i="4"/>
  <c r="E766" i="4"/>
  <c r="F766" i="4"/>
  <c r="G766" i="4"/>
  <c r="H766" i="4"/>
  <c r="I766" i="4"/>
  <c r="J766" i="4"/>
  <c r="K766" i="4"/>
  <c r="L766" i="4"/>
  <c r="B767" i="4"/>
  <c r="C767" i="4"/>
  <c r="D767" i="4"/>
  <c r="E767" i="4"/>
  <c r="F767" i="4"/>
  <c r="G767" i="4"/>
  <c r="H767" i="4"/>
  <c r="I767" i="4"/>
  <c r="J767" i="4"/>
  <c r="K767" i="4"/>
  <c r="L767" i="4"/>
  <c r="B768" i="4"/>
  <c r="C768" i="4"/>
  <c r="D768" i="4"/>
  <c r="E768" i="4"/>
  <c r="F768" i="4"/>
  <c r="G768" i="4"/>
  <c r="H768" i="4"/>
  <c r="I768" i="4"/>
  <c r="J768" i="4"/>
  <c r="K768" i="4"/>
  <c r="L768" i="4"/>
  <c r="B769" i="4"/>
  <c r="C769" i="4"/>
  <c r="D769" i="4"/>
  <c r="E769" i="4"/>
  <c r="F769" i="4"/>
  <c r="G769" i="4"/>
  <c r="H769" i="4"/>
  <c r="I769" i="4"/>
  <c r="J769" i="4"/>
  <c r="K769" i="4"/>
  <c r="L769" i="4"/>
  <c r="B770" i="4"/>
  <c r="C770" i="4"/>
  <c r="D770" i="4"/>
  <c r="E770" i="4"/>
  <c r="F770" i="4"/>
  <c r="G770" i="4"/>
  <c r="H770" i="4"/>
  <c r="I770" i="4"/>
  <c r="J770" i="4"/>
  <c r="K770" i="4"/>
  <c r="L770" i="4"/>
  <c r="B771" i="4"/>
  <c r="C771" i="4"/>
  <c r="D771" i="4"/>
  <c r="E771" i="4"/>
  <c r="F771" i="4"/>
  <c r="G771" i="4"/>
  <c r="H771" i="4"/>
  <c r="I771" i="4"/>
  <c r="J771" i="4"/>
  <c r="K771" i="4"/>
  <c r="L771" i="4"/>
  <c r="B772" i="4"/>
  <c r="C772" i="4"/>
  <c r="D772" i="4"/>
  <c r="E772" i="4"/>
  <c r="F772" i="4"/>
  <c r="G772" i="4"/>
  <c r="H772" i="4"/>
  <c r="I772" i="4"/>
  <c r="J772" i="4"/>
  <c r="K772" i="4"/>
  <c r="L772" i="4"/>
  <c r="B773" i="4"/>
  <c r="C773" i="4"/>
  <c r="D773" i="4"/>
  <c r="E773" i="4"/>
  <c r="F773" i="4"/>
  <c r="G773" i="4"/>
  <c r="H773" i="4"/>
  <c r="I773" i="4"/>
  <c r="J773" i="4"/>
  <c r="K773" i="4"/>
  <c r="L773" i="4"/>
  <c r="B774" i="4"/>
  <c r="C774" i="4"/>
  <c r="D774" i="4"/>
  <c r="E774" i="4"/>
  <c r="F774" i="4"/>
  <c r="G774" i="4"/>
  <c r="H774" i="4"/>
  <c r="I774" i="4"/>
  <c r="J774" i="4"/>
  <c r="K774" i="4"/>
  <c r="L774" i="4"/>
  <c r="B775" i="4"/>
  <c r="C775" i="4"/>
  <c r="D775" i="4"/>
  <c r="E775" i="4"/>
  <c r="F775" i="4"/>
  <c r="G775" i="4"/>
  <c r="H775" i="4"/>
  <c r="I775" i="4"/>
  <c r="J775" i="4"/>
  <c r="K775" i="4"/>
  <c r="L775" i="4"/>
  <c r="B776" i="4"/>
  <c r="C776" i="4"/>
  <c r="D776" i="4"/>
  <c r="E776" i="4"/>
  <c r="F776" i="4"/>
  <c r="G776" i="4"/>
  <c r="H776" i="4"/>
  <c r="I776" i="4"/>
  <c r="J776" i="4"/>
  <c r="K776" i="4"/>
  <c r="L776" i="4"/>
  <c r="B777" i="4"/>
  <c r="C777" i="4"/>
  <c r="D777" i="4"/>
  <c r="E777" i="4"/>
  <c r="F777" i="4"/>
  <c r="G777" i="4"/>
  <c r="H777" i="4"/>
  <c r="I777" i="4"/>
  <c r="J777" i="4"/>
  <c r="K777" i="4"/>
  <c r="L777" i="4"/>
  <c r="B778" i="4"/>
  <c r="C778" i="4"/>
  <c r="D778" i="4"/>
  <c r="E778" i="4"/>
  <c r="F778" i="4"/>
  <c r="G778" i="4"/>
  <c r="H778" i="4"/>
  <c r="I778" i="4"/>
  <c r="J778" i="4"/>
  <c r="K778" i="4"/>
  <c r="L778" i="4"/>
  <c r="B779" i="4"/>
  <c r="C779" i="4"/>
  <c r="D779" i="4"/>
  <c r="E779" i="4"/>
  <c r="F779" i="4"/>
  <c r="G779" i="4"/>
  <c r="H779" i="4"/>
  <c r="I779" i="4"/>
  <c r="J779" i="4"/>
  <c r="K779" i="4"/>
  <c r="L779" i="4"/>
  <c r="B780" i="4"/>
  <c r="C780" i="4"/>
  <c r="D780" i="4"/>
  <c r="E780" i="4"/>
  <c r="F780" i="4"/>
  <c r="G780" i="4"/>
  <c r="H780" i="4"/>
  <c r="I780" i="4"/>
  <c r="J780" i="4"/>
  <c r="K780" i="4"/>
  <c r="L780" i="4"/>
  <c r="B781" i="4"/>
  <c r="C781" i="4"/>
  <c r="D781" i="4"/>
  <c r="E781" i="4"/>
  <c r="F781" i="4"/>
  <c r="G781" i="4"/>
  <c r="H781" i="4"/>
  <c r="I781" i="4"/>
  <c r="J781" i="4"/>
  <c r="K781" i="4"/>
  <c r="L781" i="4"/>
  <c r="B782" i="4"/>
  <c r="C782" i="4"/>
  <c r="D782" i="4"/>
  <c r="E782" i="4"/>
  <c r="F782" i="4"/>
  <c r="G782" i="4"/>
  <c r="H782" i="4"/>
  <c r="I782" i="4"/>
  <c r="J782" i="4"/>
  <c r="K782" i="4"/>
  <c r="L782" i="4"/>
  <c r="B783" i="4"/>
  <c r="C783" i="4"/>
  <c r="D783" i="4"/>
  <c r="E783" i="4"/>
  <c r="F783" i="4"/>
  <c r="G783" i="4"/>
  <c r="H783" i="4"/>
  <c r="I783" i="4"/>
  <c r="J783" i="4"/>
  <c r="K783" i="4"/>
  <c r="L783" i="4"/>
  <c r="B784" i="4"/>
  <c r="C784" i="4"/>
  <c r="D784" i="4"/>
  <c r="E784" i="4"/>
  <c r="F784" i="4"/>
  <c r="G784" i="4"/>
  <c r="H784" i="4"/>
  <c r="I784" i="4"/>
  <c r="J784" i="4"/>
  <c r="K784" i="4"/>
  <c r="L784" i="4"/>
  <c r="B785" i="4"/>
  <c r="C785" i="4"/>
  <c r="D785" i="4"/>
  <c r="E785" i="4"/>
  <c r="F785" i="4"/>
  <c r="G785" i="4"/>
  <c r="H785" i="4"/>
  <c r="I785" i="4"/>
  <c r="J785" i="4"/>
  <c r="K785" i="4"/>
  <c r="L785" i="4"/>
  <c r="B786" i="4"/>
  <c r="C786" i="4"/>
  <c r="D786" i="4"/>
  <c r="E786" i="4"/>
  <c r="F786" i="4"/>
  <c r="G786" i="4"/>
  <c r="H786" i="4"/>
  <c r="I786" i="4"/>
  <c r="J786" i="4"/>
  <c r="K786" i="4"/>
  <c r="L786" i="4"/>
  <c r="B787" i="4"/>
  <c r="C787" i="4"/>
  <c r="D787" i="4"/>
  <c r="E787" i="4"/>
  <c r="F787" i="4"/>
  <c r="G787" i="4"/>
  <c r="H787" i="4"/>
  <c r="I787" i="4"/>
  <c r="J787" i="4"/>
  <c r="K787" i="4"/>
  <c r="L787" i="4"/>
  <c r="B788" i="4"/>
  <c r="C788" i="4"/>
  <c r="D788" i="4"/>
  <c r="E788" i="4"/>
  <c r="F788" i="4"/>
  <c r="G788" i="4"/>
  <c r="H788" i="4"/>
  <c r="I788" i="4"/>
  <c r="J788" i="4"/>
  <c r="K788" i="4"/>
  <c r="L788" i="4"/>
  <c r="B789" i="4"/>
  <c r="C789" i="4"/>
  <c r="D789" i="4"/>
  <c r="E789" i="4"/>
  <c r="F789" i="4"/>
  <c r="G789" i="4"/>
  <c r="H789" i="4"/>
  <c r="I789" i="4"/>
  <c r="J789" i="4"/>
  <c r="K789" i="4"/>
  <c r="L789" i="4"/>
  <c r="B790" i="4"/>
  <c r="C790" i="4"/>
  <c r="D790" i="4"/>
  <c r="E790" i="4"/>
  <c r="F790" i="4"/>
  <c r="G790" i="4"/>
  <c r="H790" i="4"/>
  <c r="I790" i="4"/>
  <c r="J790" i="4"/>
  <c r="K790" i="4"/>
  <c r="L790" i="4"/>
  <c r="B791" i="4"/>
  <c r="C791" i="4"/>
  <c r="D791" i="4"/>
  <c r="E791" i="4"/>
  <c r="F791" i="4"/>
  <c r="G791" i="4"/>
  <c r="H791" i="4"/>
  <c r="I791" i="4"/>
  <c r="J791" i="4"/>
  <c r="K791" i="4"/>
  <c r="L791" i="4"/>
  <c r="B792" i="4"/>
  <c r="C792" i="4"/>
  <c r="D792" i="4"/>
  <c r="E792" i="4"/>
  <c r="F792" i="4"/>
  <c r="G792" i="4"/>
  <c r="H792" i="4"/>
  <c r="I792" i="4"/>
  <c r="J792" i="4"/>
  <c r="K792" i="4"/>
  <c r="L792" i="4"/>
  <c r="B793" i="4"/>
  <c r="C793" i="4"/>
  <c r="D793" i="4"/>
  <c r="E793" i="4"/>
  <c r="F793" i="4"/>
  <c r="G793" i="4"/>
  <c r="H793" i="4"/>
  <c r="I793" i="4"/>
  <c r="J793" i="4"/>
  <c r="K793" i="4"/>
  <c r="L793" i="4"/>
  <c r="B794" i="4"/>
  <c r="C794" i="4"/>
  <c r="D794" i="4"/>
  <c r="E794" i="4"/>
  <c r="F794" i="4"/>
  <c r="G794" i="4"/>
  <c r="H794" i="4"/>
  <c r="I794" i="4"/>
  <c r="J794" i="4"/>
  <c r="K794" i="4"/>
  <c r="L794" i="4"/>
  <c r="B795" i="4"/>
  <c r="C795" i="4"/>
  <c r="D795" i="4"/>
  <c r="E795" i="4"/>
  <c r="F795" i="4"/>
  <c r="G795" i="4"/>
  <c r="H795" i="4"/>
  <c r="I795" i="4"/>
  <c r="J795" i="4"/>
  <c r="K795" i="4"/>
  <c r="L795" i="4"/>
  <c r="B796" i="4"/>
  <c r="C796" i="4"/>
  <c r="D796" i="4"/>
  <c r="E796" i="4"/>
  <c r="F796" i="4"/>
  <c r="G796" i="4"/>
  <c r="H796" i="4"/>
  <c r="I796" i="4"/>
  <c r="J796" i="4"/>
  <c r="K796" i="4"/>
  <c r="L796" i="4"/>
  <c r="B797" i="4"/>
  <c r="C797" i="4"/>
  <c r="D797" i="4"/>
  <c r="E797" i="4"/>
  <c r="F797" i="4"/>
  <c r="G797" i="4"/>
  <c r="H797" i="4"/>
  <c r="I797" i="4"/>
  <c r="J797" i="4"/>
  <c r="K797" i="4"/>
  <c r="L797" i="4"/>
  <c r="B798" i="4"/>
  <c r="C798" i="4"/>
  <c r="D798" i="4"/>
  <c r="E798" i="4"/>
  <c r="F798" i="4"/>
  <c r="G798" i="4"/>
  <c r="H798" i="4"/>
  <c r="I798" i="4"/>
  <c r="J798" i="4"/>
  <c r="K798" i="4"/>
  <c r="L798" i="4"/>
  <c r="B799" i="4"/>
  <c r="C799" i="4"/>
  <c r="D799" i="4"/>
  <c r="E799" i="4"/>
  <c r="F799" i="4"/>
  <c r="G799" i="4"/>
  <c r="H799" i="4"/>
  <c r="I799" i="4"/>
  <c r="J799" i="4"/>
  <c r="K799" i="4"/>
  <c r="L799" i="4"/>
  <c r="B800" i="4"/>
  <c r="C800" i="4"/>
  <c r="D800" i="4"/>
  <c r="E800" i="4"/>
  <c r="F800" i="4"/>
  <c r="G800" i="4"/>
  <c r="H800" i="4"/>
  <c r="I800" i="4"/>
  <c r="J800" i="4"/>
  <c r="K800" i="4"/>
  <c r="L800" i="4"/>
  <c r="B801" i="4"/>
  <c r="C801" i="4"/>
  <c r="D801" i="4"/>
  <c r="E801" i="4"/>
  <c r="F801" i="4"/>
  <c r="G801" i="4"/>
  <c r="H801" i="4"/>
  <c r="I801" i="4"/>
  <c r="J801" i="4"/>
  <c r="K801" i="4"/>
  <c r="L801" i="4"/>
  <c r="B802" i="4"/>
  <c r="C802" i="4"/>
  <c r="D802" i="4"/>
  <c r="E802" i="4"/>
  <c r="F802" i="4"/>
  <c r="G802" i="4"/>
  <c r="H802" i="4"/>
  <c r="I802" i="4"/>
  <c r="J802" i="4"/>
  <c r="K802" i="4"/>
  <c r="L802" i="4"/>
  <c r="B803" i="4"/>
  <c r="C803" i="4"/>
  <c r="D803" i="4"/>
  <c r="E803" i="4"/>
  <c r="F803" i="4"/>
  <c r="G803" i="4"/>
  <c r="H803" i="4"/>
  <c r="I803" i="4"/>
  <c r="J803" i="4"/>
  <c r="K803" i="4"/>
  <c r="L803" i="4"/>
  <c r="B804" i="4"/>
  <c r="C804" i="4"/>
  <c r="D804" i="4"/>
  <c r="E804" i="4"/>
  <c r="F804" i="4"/>
  <c r="G804" i="4"/>
  <c r="H804" i="4"/>
  <c r="I804" i="4"/>
  <c r="J804" i="4"/>
  <c r="K804" i="4"/>
  <c r="L804" i="4"/>
  <c r="B805" i="4"/>
  <c r="C805" i="4"/>
  <c r="D805" i="4"/>
  <c r="E805" i="4"/>
  <c r="F805" i="4"/>
  <c r="G805" i="4"/>
  <c r="H805" i="4"/>
  <c r="I805" i="4"/>
  <c r="J805" i="4"/>
  <c r="K805" i="4"/>
  <c r="L805" i="4"/>
  <c r="B806" i="4"/>
  <c r="C806" i="4"/>
  <c r="D806" i="4"/>
  <c r="E806" i="4"/>
  <c r="F806" i="4"/>
  <c r="G806" i="4"/>
  <c r="H806" i="4"/>
  <c r="I806" i="4"/>
  <c r="J806" i="4"/>
  <c r="K806" i="4"/>
  <c r="L806" i="4"/>
  <c r="B807" i="4"/>
  <c r="C807" i="4"/>
  <c r="D807" i="4"/>
  <c r="E807" i="4"/>
  <c r="F807" i="4"/>
  <c r="G807" i="4"/>
  <c r="H807" i="4"/>
  <c r="I807" i="4"/>
  <c r="J807" i="4"/>
  <c r="K807" i="4"/>
  <c r="L807" i="4"/>
  <c r="B808" i="4"/>
  <c r="C808" i="4"/>
  <c r="D808" i="4"/>
  <c r="E808" i="4"/>
  <c r="F808" i="4"/>
  <c r="G808" i="4"/>
  <c r="H808" i="4"/>
  <c r="I808" i="4"/>
  <c r="J808" i="4"/>
  <c r="K808" i="4"/>
  <c r="L808" i="4"/>
  <c r="B809" i="4"/>
  <c r="C809" i="4"/>
  <c r="D809" i="4"/>
  <c r="E809" i="4"/>
  <c r="F809" i="4"/>
  <c r="G809" i="4"/>
  <c r="H809" i="4"/>
  <c r="I809" i="4"/>
  <c r="J809" i="4"/>
  <c r="K809" i="4"/>
  <c r="L809" i="4"/>
  <c r="B810" i="4"/>
  <c r="C810" i="4"/>
  <c r="D810" i="4"/>
  <c r="E810" i="4"/>
  <c r="F810" i="4"/>
  <c r="G810" i="4"/>
  <c r="H810" i="4"/>
  <c r="I810" i="4"/>
  <c r="J810" i="4"/>
  <c r="K810" i="4"/>
  <c r="L810" i="4"/>
  <c r="B811" i="4"/>
  <c r="C811" i="4"/>
  <c r="D811" i="4"/>
  <c r="E811" i="4"/>
  <c r="F811" i="4"/>
  <c r="G811" i="4"/>
  <c r="H811" i="4"/>
  <c r="I811" i="4"/>
  <c r="J811" i="4"/>
  <c r="K811" i="4"/>
  <c r="L811" i="4"/>
  <c r="B812" i="4"/>
  <c r="C812" i="4"/>
  <c r="D812" i="4"/>
  <c r="E812" i="4"/>
  <c r="F812" i="4"/>
  <c r="G812" i="4"/>
  <c r="H812" i="4"/>
  <c r="I812" i="4"/>
  <c r="J812" i="4"/>
  <c r="K812" i="4"/>
  <c r="L812" i="4"/>
  <c r="B813" i="4"/>
  <c r="C813" i="4"/>
  <c r="D813" i="4"/>
  <c r="E813" i="4"/>
  <c r="F813" i="4"/>
  <c r="G813" i="4"/>
  <c r="H813" i="4"/>
  <c r="I813" i="4"/>
  <c r="J813" i="4"/>
  <c r="K813" i="4"/>
  <c r="L813" i="4"/>
  <c r="B814" i="4"/>
  <c r="C814" i="4"/>
  <c r="D814" i="4"/>
  <c r="E814" i="4"/>
  <c r="F814" i="4"/>
  <c r="G814" i="4"/>
  <c r="H814" i="4"/>
  <c r="I814" i="4"/>
  <c r="J814" i="4"/>
  <c r="K814" i="4"/>
  <c r="L814" i="4"/>
  <c r="B815" i="4"/>
  <c r="C815" i="4"/>
  <c r="D815" i="4"/>
  <c r="E815" i="4"/>
  <c r="F815" i="4"/>
  <c r="G815" i="4"/>
  <c r="H815" i="4"/>
  <c r="I815" i="4"/>
  <c r="J815" i="4"/>
  <c r="K815" i="4"/>
  <c r="L815" i="4"/>
  <c r="B816" i="4"/>
  <c r="C816" i="4"/>
  <c r="D816" i="4"/>
  <c r="E816" i="4"/>
  <c r="F816" i="4"/>
  <c r="G816" i="4"/>
  <c r="H816" i="4"/>
  <c r="I816" i="4"/>
  <c r="J816" i="4"/>
  <c r="K816" i="4"/>
  <c r="L816" i="4"/>
  <c r="B817" i="4"/>
  <c r="C817" i="4"/>
  <c r="D817" i="4"/>
  <c r="E817" i="4"/>
  <c r="F817" i="4"/>
  <c r="G817" i="4"/>
  <c r="H817" i="4"/>
  <c r="I817" i="4"/>
  <c r="J817" i="4"/>
  <c r="K817" i="4"/>
  <c r="L817" i="4"/>
  <c r="B818" i="4"/>
  <c r="C818" i="4"/>
  <c r="D818" i="4"/>
  <c r="E818" i="4"/>
  <c r="F818" i="4"/>
  <c r="G818" i="4"/>
  <c r="H818" i="4"/>
  <c r="I818" i="4"/>
  <c r="J818" i="4"/>
  <c r="K818" i="4"/>
  <c r="L818" i="4"/>
  <c r="B819" i="4"/>
  <c r="C819" i="4"/>
  <c r="D819" i="4"/>
  <c r="E819" i="4"/>
  <c r="F819" i="4"/>
  <c r="G819" i="4"/>
  <c r="H819" i="4"/>
  <c r="I819" i="4"/>
  <c r="J819" i="4"/>
  <c r="K819" i="4"/>
  <c r="L819" i="4"/>
  <c r="B820" i="4"/>
  <c r="C820" i="4"/>
  <c r="D820" i="4"/>
  <c r="E820" i="4"/>
  <c r="F820" i="4"/>
  <c r="G820" i="4"/>
  <c r="H820" i="4"/>
  <c r="I820" i="4"/>
  <c r="J820" i="4"/>
  <c r="K820" i="4"/>
  <c r="L820" i="4"/>
  <c r="B821" i="4"/>
  <c r="C821" i="4"/>
  <c r="D821" i="4"/>
  <c r="E821" i="4"/>
  <c r="F821" i="4"/>
  <c r="G821" i="4"/>
  <c r="H821" i="4"/>
  <c r="I821" i="4"/>
  <c r="J821" i="4"/>
  <c r="K821" i="4"/>
  <c r="L821" i="4"/>
  <c r="B822" i="4"/>
  <c r="C822" i="4"/>
  <c r="D822" i="4"/>
  <c r="E822" i="4"/>
  <c r="F822" i="4"/>
  <c r="G822" i="4"/>
  <c r="H822" i="4"/>
  <c r="I822" i="4"/>
  <c r="J822" i="4"/>
  <c r="K822" i="4"/>
  <c r="L822" i="4"/>
  <c r="B823" i="4"/>
  <c r="C823" i="4"/>
  <c r="D823" i="4"/>
  <c r="E823" i="4"/>
  <c r="F823" i="4"/>
  <c r="G823" i="4"/>
  <c r="H823" i="4"/>
  <c r="I823" i="4"/>
  <c r="J823" i="4"/>
  <c r="K823" i="4"/>
  <c r="L823" i="4"/>
  <c r="B824" i="4"/>
  <c r="C824" i="4"/>
  <c r="D824" i="4"/>
  <c r="E824" i="4"/>
  <c r="F824" i="4"/>
  <c r="G824" i="4"/>
  <c r="H824" i="4"/>
  <c r="I824" i="4"/>
  <c r="J824" i="4"/>
  <c r="K824" i="4"/>
  <c r="L824" i="4"/>
  <c r="B825" i="4"/>
  <c r="C825" i="4"/>
  <c r="D825" i="4"/>
  <c r="E825" i="4"/>
  <c r="F825" i="4"/>
  <c r="G825" i="4"/>
  <c r="H825" i="4"/>
  <c r="I825" i="4"/>
  <c r="J825" i="4"/>
  <c r="K825" i="4"/>
  <c r="L825" i="4"/>
  <c r="B826" i="4"/>
  <c r="C826" i="4"/>
  <c r="D826" i="4"/>
  <c r="E826" i="4"/>
  <c r="F826" i="4"/>
  <c r="G826" i="4"/>
  <c r="H826" i="4"/>
  <c r="I826" i="4"/>
  <c r="J826" i="4"/>
  <c r="K826" i="4"/>
  <c r="L826" i="4"/>
  <c r="B827" i="4"/>
  <c r="C827" i="4"/>
  <c r="D827" i="4"/>
  <c r="E827" i="4"/>
  <c r="F827" i="4"/>
  <c r="G827" i="4"/>
  <c r="H827" i="4"/>
  <c r="I827" i="4"/>
  <c r="J827" i="4"/>
  <c r="K827" i="4"/>
  <c r="L827" i="4"/>
  <c r="B828" i="4"/>
  <c r="C828" i="4"/>
  <c r="D828" i="4"/>
  <c r="E828" i="4"/>
  <c r="F828" i="4"/>
  <c r="G828" i="4"/>
  <c r="H828" i="4"/>
  <c r="I828" i="4"/>
  <c r="J828" i="4"/>
  <c r="K828" i="4"/>
  <c r="L828" i="4"/>
  <c r="B829" i="4"/>
  <c r="C829" i="4"/>
  <c r="D829" i="4"/>
  <c r="E829" i="4"/>
  <c r="F829" i="4"/>
  <c r="G829" i="4"/>
  <c r="H829" i="4"/>
  <c r="I829" i="4"/>
  <c r="J829" i="4"/>
  <c r="K829" i="4"/>
  <c r="L829" i="4"/>
  <c r="B830" i="4"/>
  <c r="C830" i="4"/>
  <c r="D830" i="4"/>
  <c r="E830" i="4"/>
  <c r="F830" i="4"/>
  <c r="G830" i="4"/>
  <c r="H830" i="4"/>
  <c r="I830" i="4"/>
  <c r="J830" i="4"/>
  <c r="K830" i="4"/>
  <c r="L830" i="4"/>
  <c r="B831" i="4"/>
  <c r="C831" i="4"/>
  <c r="D831" i="4"/>
  <c r="E831" i="4"/>
  <c r="F831" i="4"/>
  <c r="G831" i="4"/>
  <c r="H831" i="4"/>
  <c r="I831" i="4"/>
  <c r="J831" i="4"/>
  <c r="K831" i="4"/>
  <c r="L831" i="4"/>
  <c r="B832" i="4"/>
  <c r="C832" i="4"/>
  <c r="D832" i="4"/>
  <c r="E832" i="4"/>
  <c r="F832" i="4"/>
  <c r="G832" i="4"/>
  <c r="H832" i="4"/>
  <c r="I832" i="4"/>
  <c r="J832" i="4"/>
  <c r="K832" i="4"/>
  <c r="L832" i="4"/>
  <c r="B833" i="4"/>
  <c r="C833" i="4"/>
  <c r="D833" i="4"/>
  <c r="E833" i="4"/>
  <c r="F833" i="4"/>
  <c r="G833" i="4"/>
  <c r="H833" i="4"/>
  <c r="I833" i="4"/>
  <c r="J833" i="4"/>
  <c r="K833" i="4"/>
  <c r="L833" i="4"/>
  <c r="B834" i="4"/>
  <c r="C834" i="4"/>
  <c r="D834" i="4"/>
  <c r="E834" i="4"/>
  <c r="F834" i="4"/>
  <c r="G834" i="4"/>
  <c r="H834" i="4"/>
  <c r="I834" i="4"/>
  <c r="J834" i="4"/>
  <c r="K834" i="4"/>
  <c r="L834" i="4"/>
  <c r="B835" i="4"/>
  <c r="C835" i="4"/>
  <c r="D835" i="4"/>
  <c r="E835" i="4"/>
  <c r="F835" i="4"/>
  <c r="G835" i="4"/>
  <c r="H835" i="4"/>
  <c r="I835" i="4"/>
  <c r="J835" i="4"/>
  <c r="K835" i="4"/>
  <c r="L835" i="4"/>
  <c r="B836" i="4"/>
  <c r="C836" i="4"/>
  <c r="D836" i="4"/>
  <c r="E836" i="4"/>
  <c r="F836" i="4"/>
  <c r="G836" i="4"/>
  <c r="H836" i="4"/>
  <c r="I836" i="4"/>
  <c r="J836" i="4"/>
  <c r="K836" i="4"/>
  <c r="L836" i="4"/>
  <c r="B837" i="4"/>
  <c r="C837" i="4"/>
  <c r="D837" i="4"/>
  <c r="E837" i="4"/>
  <c r="F837" i="4"/>
  <c r="G837" i="4"/>
  <c r="H837" i="4"/>
  <c r="I837" i="4"/>
  <c r="J837" i="4"/>
  <c r="K837" i="4"/>
  <c r="L837" i="4"/>
  <c r="B838" i="4"/>
  <c r="C838" i="4"/>
  <c r="D838" i="4"/>
  <c r="E838" i="4"/>
  <c r="F838" i="4"/>
  <c r="G838" i="4"/>
  <c r="H838" i="4"/>
  <c r="I838" i="4"/>
  <c r="J838" i="4"/>
  <c r="K838" i="4"/>
  <c r="L838" i="4"/>
  <c r="B839" i="4"/>
  <c r="C839" i="4"/>
  <c r="D839" i="4"/>
  <c r="E839" i="4"/>
  <c r="F839" i="4"/>
  <c r="G839" i="4"/>
  <c r="H839" i="4"/>
  <c r="I839" i="4"/>
  <c r="J839" i="4"/>
  <c r="K839" i="4"/>
  <c r="L839" i="4"/>
  <c r="B840" i="4"/>
  <c r="C840" i="4"/>
  <c r="D840" i="4"/>
  <c r="E840" i="4"/>
  <c r="F840" i="4"/>
  <c r="G840" i="4"/>
  <c r="H840" i="4"/>
  <c r="I840" i="4"/>
  <c r="J840" i="4"/>
  <c r="K840" i="4"/>
  <c r="L840" i="4"/>
  <c r="B841" i="4"/>
  <c r="C841" i="4"/>
  <c r="D841" i="4"/>
  <c r="E841" i="4"/>
  <c r="F841" i="4"/>
  <c r="G841" i="4"/>
  <c r="H841" i="4"/>
  <c r="I841" i="4"/>
  <c r="J841" i="4"/>
  <c r="K841" i="4"/>
  <c r="L841" i="4"/>
  <c r="B842" i="4"/>
  <c r="C842" i="4"/>
  <c r="D842" i="4"/>
  <c r="E842" i="4"/>
  <c r="F842" i="4"/>
  <c r="G842" i="4"/>
  <c r="H842" i="4"/>
  <c r="I842" i="4"/>
  <c r="J842" i="4"/>
  <c r="K842" i="4"/>
  <c r="L842" i="4"/>
  <c r="B843" i="4"/>
  <c r="C843" i="4"/>
  <c r="D843" i="4"/>
  <c r="E843" i="4"/>
  <c r="F843" i="4"/>
  <c r="G843" i="4"/>
  <c r="H843" i="4"/>
  <c r="I843" i="4"/>
  <c r="J843" i="4"/>
  <c r="K843" i="4"/>
  <c r="L843" i="4"/>
  <c r="B844" i="4"/>
  <c r="C844" i="4"/>
  <c r="D844" i="4"/>
  <c r="E844" i="4"/>
  <c r="F844" i="4"/>
  <c r="G844" i="4"/>
  <c r="H844" i="4"/>
  <c r="I844" i="4"/>
  <c r="J844" i="4"/>
  <c r="K844" i="4"/>
  <c r="L844" i="4"/>
  <c r="B845" i="4"/>
  <c r="C845" i="4"/>
  <c r="D845" i="4"/>
  <c r="E845" i="4"/>
  <c r="F845" i="4"/>
  <c r="G845" i="4"/>
  <c r="H845" i="4"/>
  <c r="I845" i="4"/>
  <c r="J845" i="4"/>
  <c r="K845" i="4"/>
  <c r="L845" i="4"/>
  <c r="B846" i="4"/>
  <c r="C846" i="4"/>
  <c r="D846" i="4"/>
  <c r="E846" i="4"/>
  <c r="F846" i="4"/>
  <c r="G846" i="4"/>
  <c r="H846" i="4"/>
  <c r="I846" i="4"/>
  <c r="J846" i="4"/>
  <c r="K846" i="4"/>
  <c r="L846" i="4"/>
  <c r="B847" i="4"/>
  <c r="C847" i="4"/>
  <c r="D847" i="4"/>
  <c r="E847" i="4"/>
  <c r="F847" i="4"/>
  <c r="G847" i="4"/>
  <c r="H847" i="4"/>
  <c r="I847" i="4"/>
  <c r="J847" i="4"/>
  <c r="K847" i="4"/>
  <c r="L847" i="4"/>
  <c r="B848" i="4"/>
  <c r="C848" i="4"/>
  <c r="D848" i="4"/>
  <c r="E848" i="4"/>
  <c r="F848" i="4"/>
  <c r="G848" i="4"/>
  <c r="H848" i="4"/>
  <c r="I848" i="4"/>
  <c r="J848" i="4"/>
  <c r="K848" i="4"/>
  <c r="L848" i="4"/>
  <c r="B849" i="4"/>
  <c r="C849" i="4"/>
  <c r="D849" i="4"/>
  <c r="E849" i="4"/>
  <c r="F849" i="4"/>
  <c r="G849" i="4"/>
  <c r="H849" i="4"/>
  <c r="I849" i="4"/>
  <c r="J849" i="4"/>
  <c r="K849" i="4"/>
  <c r="L849" i="4"/>
  <c r="B850" i="4"/>
  <c r="C850" i="4"/>
  <c r="D850" i="4"/>
  <c r="E850" i="4"/>
  <c r="F850" i="4"/>
  <c r="G850" i="4"/>
  <c r="H850" i="4"/>
  <c r="I850" i="4"/>
  <c r="J850" i="4"/>
  <c r="K850" i="4"/>
  <c r="L850" i="4"/>
  <c r="B851" i="4"/>
  <c r="C851" i="4"/>
  <c r="D851" i="4"/>
  <c r="E851" i="4"/>
  <c r="F851" i="4"/>
  <c r="G851" i="4"/>
  <c r="H851" i="4"/>
  <c r="I851" i="4"/>
  <c r="J851" i="4"/>
  <c r="K851" i="4"/>
  <c r="L851" i="4"/>
  <c r="B852" i="4"/>
  <c r="C852" i="4"/>
  <c r="D852" i="4"/>
  <c r="E852" i="4"/>
  <c r="F852" i="4"/>
  <c r="G852" i="4"/>
  <c r="H852" i="4"/>
  <c r="I852" i="4"/>
  <c r="J852" i="4"/>
  <c r="K852" i="4"/>
  <c r="L852" i="4"/>
  <c r="B853" i="4"/>
  <c r="C853" i="4"/>
  <c r="D853" i="4"/>
  <c r="E853" i="4"/>
  <c r="F853" i="4"/>
  <c r="G853" i="4"/>
  <c r="H853" i="4"/>
  <c r="I853" i="4"/>
  <c r="J853" i="4"/>
  <c r="K853" i="4"/>
  <c r="L853" i="4"/>
  <c r="B854" i="4"/>
  <c r="C854" i="4"/>
  <c r="D854" i="4"/>
  <c r="E854" i="4"/>
  <c r="F854" i="4"/>
  <c r="G854" i="4"/>
  <c r="H854" i="4"/>
  <c r="I854" i="4"/>
  <c r="J854" i="4"/>
  <c r="K854" i="4"/>
  <c r="L854" i="4"/>
  <c r="B855" i="4"/>
  <c r="C855" i="4"/>
  <c r="D855" i="4"/>
  <c r="E855" i="4"/>
  <c r="F855" i="4"/>
  <c r="G855" i="4"/>
  <c r="H855" i="4"/>
  <c r="I855" i="4"/>
  <c r="J855" i="4"/>
  <c r="K855" i="4"/>
  <c r="L855" i="4"/>
  <c r="B856" i="4"/>
  <c r="C856" i="4"/>
  <c r="D856" i="4"/>
  <c r="E856" i="4"/>
  <c r="F856" i="4"/>
  <c r="G856" i="4"/>
  <c r="H856" i="4"/>
  <c r="I856" i="4"/>
  <c r="J856" i="4"/>
  <c r="K856" i="4"/>
  <c r="L856" i="4"/>
  <c r="B857" i="4"/>
  <c r="C857" i="4"/>
  <c r="D857" i="4"/>
  <c r="E857" i="4"/>
  <c r="F857" i="4"/>
  <c r="G857" i="4"/>
  <c r="H857" i="4"/>
  <c r="I857" i="4"/>
  <c r="J857" i="4"/>
  <c r="K857" i="4"/>
  <c r="L857" i="4"/>
  <c r="B858" i="4"/>
  <c r="C858" i="4"/>
  <c r="D858" i="4"/>
  <c r="E858" i="4"/>
  <c r="F858" i="4"/>
  <c r="G858" i="4"/>
  <c r="H858" i="4"/>
  <c r="I858" i="4"/>
  <c r="J858" i="4"/>
  <c r="K858" i="4"/>
  <c r="L858" i="4"/>
  <c r="B859" i="4"/>
  <c r="C859" i="4"/>
  <c r="D859" i="4"/>
  <c r="E859" i="4"/>
  <c r="F859" i="4"/>
  <c r="G859" i="4"/>
  <c r="H859" i="4"/>
  <c r="I859" i="4"/>
  <c r="J859" i="4"/>
  <c r="K859" i="4"/>
  <c r="L859" i="4"/>
  <c r="B860" i="4"/>
  <c r="C860" i="4"/>
  <c r="D860" i="4"/>
  <c r="E860" i="4"/>
  <c r="F860" i="4"/>
  <c r="G860" i="4"/>
  <c r="H860" i="4"/>
  <c r="I860" i="4"/>
  <c r="J860" i="4"/>
  <c r="K860" i="4"/>
  <c r="L860" i="4"/>
  <c r="B861" i="4"/>
  <c r="C861" i="4"/>
  <c r="D861" i="4"/>
  <c r="E861" i="4"/>
  <c r="F861" i="4"/>
  <c r="G861" i="4"/>
  <c r="H861" i="4"/>
  <c r="I861" i="4"/>
  <c r="J861" i="4"/>
  <c r="K861" i="4"/>
  <c r="L861" i="4"/>
  <c r="B862" i="4"/>
  <c r="C862" i="4"/>
  <c r="D862" i="4"/>
  <c r="E862" i="4"/>
  <c r="F862" i="4"/>
  <c r="G862" i="4"/>
  <c r="H862" i="4"/>
  <c r="I862" i="4"/>
  <c r="J862" i="4"/>
  <c r="K862" i="4"/>
  <c r="L862" i="4"/>
  <c r="B863" i="4"/>
  <c r="C863" i="4"/>
  <c r="D863" i="4"/>
  <c r="E863" i="4"/>
  <c r="F863" i="4"/>
  <c r="G863" i="4"/>
  <c r="H863" i="4"/>
  <c r="I863" i="4"/>
  <c r="J863" i="4"/>
  <c r="K863" i="4"/>
  <c r="L863" i="4"/>
  <c r="B864" i="4"/>
  <c r="C864" i="4"/>
  <c r="D864" i="4"/>
  <c r="E864" i="4"/>
  <c r="F864" i="4"/>
  <c r="G864" i="4"/>
  <c r="H864" i="4"/>
  <c r="I864" i="4"/>
  <c r="J864" i="4"/>
  <c r="K864" i="4"/>
  <c r="L864" i="4"/>
  <c r="B865" i="4"/>
  <c r="C865" i="4"/>
  <c r="D865" i="4"/>
  <c r="E865" i="4"/>
  <c r="F865" i="4"/>
  <c r="G865" i="4"/>
  <c r="H865" i="4"/>
  <c r="I865" i="4"/>
  <c r="J865" i="4"/>
  <c r="K865" i="4"/>
  <c r="L865" i="4"/>
  <c r="B866" i="4"/>
  <c r="C866" i="4"/>
  <c r="D866" i="4"/>
  <c r="E866" i="4"/>
  <c r="F866" i="4"/>
  <c r="G866" i="4"/>
  <c r="H866" i="4"/>
  <c r="I866" i="4"/>
  <c r="J866" i="4"/>
  <c r="K866" i="4"/>
  <c r="L866" i="4"/>
  <c r="B867" i="4"/>
  <c r="C867" i="4"/>
  <c r="D867" i="4"/>
  <c r="E867" i="4"/>
  <c r="F867" i="4"/>
  <c r="G867" i="4"/>
  <c r="H867" i="4"/>
  <c r="I867" i="4"/>
  <c r="J867" i="4"/>
  <c r="K867" i="4"/>
  <c r="L867" i="4"/>
  <c r="B868" i="4"/>
  <c r="C868" i="4"/>
  <c r="D868" i="4"/>
  <c r="E868" i="4"/>
  <c r="F868" i="4"/>
  <c r="G868" i="4"/>
  <c r="H868" i="4"/>
  <c r="I868" i="4"/>
  <c r="J868" i="4"/>
  <c r="K868" i="4"/>
  <c r="L868" i="4"/>
  <c r="B869" i="4"/>
  <c r="C869" i="4"/>
  <c r="D869" i="4"/>
  <c r="E869" i="4"/>
  <c r="F869" i="4"/>
  <c r="G869" i="4"/>
  <c r="H869" i="4"/>
  <c r="I869" i="4"/>
  <c r="J869" i="4"/>
  <c r="K869" i="4"/>
  <c r="L869" i="4"/>
  <c r="B870" i="4"/>
  <c r="C870" i="4"/>
  <c r="D870" i="4"/>
  <c r="E870" i="4"/>
  <c r="F870" i="4"/>
  <c r="G870" i="4"/>
  <c r="H870" i="4"/>
  <c r="I870" i="4"/>
  <c r="J870" i="4"/>
  <c r="K870" i="4"/>
  <c r="L870" i="4"/>
  <c r="B871" i="4"/>
  <c r="C871" i="4"/>
  <c r="D871" i="4"/>
  <c r="E871" i="4"/>
  <c r="F871" i="4"/>
  <c r="G871" i="4"/>
  <c r="H871" i="4"/>
  <c r="I871" i="4"/>
  <c r="J871" i="4"/>
  <c r="K871" i="4"/>
  <c r="L871" i="4"/>
  <c r="B872" i="4"/>
  <c r="C872" i="4"/>
  <c r="D872" i="4"/>
  <c r="E872" i="4"/>
  <c r="F872" i="4"/>
  <c r="G872" i="4"/>
  <c r="H872" i="4"/>
  <c r="I872" i="4"/>
  <c r="J872" i="4"/>
  <c r="K872" i="4"/>
  <c r="L872" i="4"/>
  <c r="B873" i="4"/>
  <c r="C873" i="4"/>
  <c r="D873" i="4"/>
  <c r="E873" i="4"/>
  <c r="F873" i="4"/>
  <c r="G873" i="4"/>
  <c r="H873" i="4"/>
  <c r="I873" i="4"/>
  <c r="J873" i="4"/>
  <c r="K873" i="4"/>
  <c r="L873" i="4"/>
  <c r="B874" i="4"/>
  <c r="C874" i="4"/>
  <c r="D874" i="4"/>
  <c r="E874" i="4"/>
  <c r="F874" i="4"/>
  <c r="G874" i="4"/>
  <c r="H874" i="4"/>
  <c r="I874" i="4"/>
  <c r="J874" i="4"/>
  <c r="K874" i="4"/>
  <c r="L874" i="4"/>
  <c r="B875" i="4"/>
  <c r="C875" i="4"/>
  <c r="D875" i="4"/>
  <c r="E875" i="4"/>
  <c r="F875" i="4"/>
  <c r="G875" i="4"/>
  <c r="H875" i="4"/>
  <c r="I875" i="4"/>
  <c r="J875" i="4"/>
  <c r="K875" i="4"/>
  <c r="L875" i="4"/>
  <c r="B876" i="4"/>
  <c r="C876" i="4"/>
  <c r="D876" i="4"/>
  <c r="E876" i="4"/>
  <c r="F876" i="4"/>
  <c r="G876" i="4"/>
  <c r="H876" i="4"/>
  <c r="I876" i="4"/>
  <c r="J876" i="4"/>
  <c r="K876" i="4"/>
  <c r="L876" i="4"/>
  <c r="B877" i="4"/>
  <c r="C877" i="4"/>
  <c r="D877" i="4"/>
  <c r="E877" i="4"/>
  <c r="F877" i="4"/>
  <c r="G877" i="4"/>
  <c r="H877" i="4"/>
  <c r="I877" i="4"/>
  <c r="J877" i="4"/>
  <c r="K877" i="4"/>
  <c r="L877" i="4"/>
  <c r="B878" i="4"/>
  <c r="C878" i="4"/>
  <c r="D878" i="4"/>
  <c r="E878" i="4"/>
  <c r="F878" i="4"/>
  <c r="G878" i="4"/>
  <c r="H878" i="4"/>
  <c r="I878" i="4"/>
  <c r="J878" i="4"/>
  <c r="K878" i="4"/>
  <c r="L878" i="4"/>
  <c r="B879" i="4"/>
  <c r="C879" i="4"/>
  <c r="D879" i="4"/>
  <c r="E879" i="4"/>
  <c r="F879" i="4"/>
  <c r="G879" i="4"/>
  <c r="H879" i="4"/>
  <c r="I879" i="4"/>
  <c r="J879" i="4"/>
  <c r="K879" i="4"/>
  <c r="L879" i="4"/>
  <c r="B880" i="4"/>
  <c r="C880" i="4"/>
  <c r="D880" i="4"/>
  <c r="E880" i="4"/>
  <c r="F880" i="4"/>
  <c r="G880" i="4"/>
  <c r="H880" i="4"/>
  <c r="I880" i="4"/>
  <c r="J880" i="4"/>
  <c r="K880" i="4"/>
  <c r="L880" i="4"/>
  <c r="B881" i="4"/>
  <c r="C881" i="4"/>
  <c r="D881" i="4"/>
  <c r="E881" i="4"/>
  <c r="F881" i="4"/>
  <c r="G881" i="4"/>
  <c r="H881" i="4"/>
  <c r="I881" i="4"/>
  <c r="J881" i="4"/>
  <c r="K881" i="4"/>
  <c r="L881" i="4"/>
  <c r="B882" i="4"/>
  <c r="C882" i="4"/>
  <c r="D882" i="4"/>
  <c r="E882" i="4"/>
  <c r="F882" i="4"/>
  <c r="G882" i="4"/>
  <c r="H882" i="4"/>
  <c r="I882" i="4"/>
  <c r="J882" i="4"/>
  <c r="K882" i="4"/>
  <c r="L882" i="4"/>
  <c r="B883" i="4"/>
  <c r="C883" i="4"/>
  <c r="D883" i="4"/>
  <c r="E883" i="4"/>
  <c r="F883" i="4"/>
  <c r="G883" i="4"/>
  <c r="H883" i="4"/>
  <c r="I883" i="4"/>
  <c r="J883" i="4"/>
  <c r="K883" i="4"/>
  <c r="L883" i="4"/>
  <c r="B884" i="4"/>
  <c r="C884" i="4"/>
  <c r="D884" i="4"/>
  <c r="E884" i="4"/>
  <c r="F884" i="4"/>
  <c r="G884" i="4"/>
  <c r="H884" i="4"/>
  <c r="I884" i="4"/>
  <c r="J884" i="4"/>
  <c r="K884" i="4"/>
  <c r="L884" i="4"/>
  <c r="B885" i="4"/>
  <c r="C885" i="4"/>
  <c r="D885" i="4"/>
  <c r="E885" i="4"/>
  <c r="F885" i="4"/>
  <c r="G885" i="4"/>
  <c r="H885" i="4"/>
  <c r="I885" i="4"/>
  <c r="J885" i="4"/>
  <c r="K885" i="4"/>
  <c r="L885" i="4"/>
  <c r="B886" i="4"/>
  <c r="C886" i="4"/>
  <c r="D886" i="4"/>
  <c r="E886" i="4"/>
  <c r="F886" i="4"/>
  <c r="G886" i="4"/>
  <c r="H886" i="4"/>
  <c r="I886" i="4"/>
  <c r="J886" i="4"/>
  <c r="K886" i="4"/>
  <c r="L886" i="4"/>
  <c r="B887" i="4"/>
  <c r="C887" i="4"/>
  <c r="D887" i="4"/>
  <c r="E887" i="4"/>
  <c r="F887" i="4"/>
  <c r="G887" i="4"/>
  <c r="H887" i="4"/>
  <c r="I887" i="4"/>
  <c r="J887" i="4"/>
  <c r="K887" i="4"/>
  <c r="L887" i="4"/>
  <c r="B888" i="4"/>
  <c r="C888" i="4"/>
  <c r="D888" i="4"/>
  <c r="E888" i="4"/>
  <c r="F888" i="4"/>
  <c r="G888" i="4"/>
  <c r="H888" i="4"/>
  <c r="I888" i="4"/>
  <c r="J888" i="4"/>
  <c r="K888" i="4"/>
  <c r="L888" i="4"/>
  <c r="B889" i="4"/>
  <c r="C889" i="4"/>
  <c r="D889" i="4"/>
  <c r="E889" i="4"/>
  <c r="F889" i="4"/>
  <c r="G889" i="4"/>
  <c r="H889" i="4"/>
  <c r="I889" i="4"/>
  <c r="J889" i="4"/>
  <c r="K889" i="4"/>
  <c r="L889" i="4"/>
  <c r="B890" i="4"/>
  <c r="C890" i="4"/>
  <c r="D890" i="4"/>
  <c r="E890" i="4"/>
  <c r="F890" i="4"/>
  <c r="G890" i="4"/>
  <c r="H890" i="4"/>
  <c r="I890" i="4"/>
  <c r="J890" i="4"/>
  <c r="K890" i="4"/>
  <c r="L890" i="4"/>
  <c r="B891" i="4"/>
  <c r="C891" i="4"/>
  <c r="D891" i="4"/>
  <c r="E891" i="4"/>
  <c r="F891" i="4"/>
  <c r="G891" i="4"/>
  <c r="H891" i="4"/>
  <c r="I891" i="4"/>
  <c r="J891" i="4"/>
  <c r="K891" i="4"/>
  <c r="L891" i="4"/>
  <c r="B892" i="4"/>
  <c r="C892" i="4"/>
  <c r="D892" i="4"/>
  <c r="E892" i="4"/>
  <c r="F892" i="4"/>
  <c r="G892" i="4"/>
  <c r="H892" i="4"/>
  <c r="I892" i="4"/>
  <c r="J892" i="4"/>
  <c r="K892" i="4"/>
  <c r="L892" i="4"/>
  <c r="B893" i="4"/>
  <c r="C893" i="4"/>
  <c r="D893" i="4"/>
  <c r="E893" i="4"/>
  <c r="F893" i="4"/>
  <c r="G893" i="4"/>
  <c r="H893" i="4"/>
  <c r="I893" i="4"/>
  <c r="J893" i="4"/>
  <c r="K893" i="4"/>
  <c r="L893" i="4"/>
  <c r="B894" i="4"/>
  <c r="C894" i="4"/>
  <c r="D894" i="4"/>
  <c r="E894" i="4"/>
  <c r="F894" i="4"/>
  <c r="G894" i="4"/>
  <c r="H894" i="4"/>
  <c r="I894" i="4"/>
  <c r="J894" i="4"/>
  <c r="K894" i="4"/>
  <c r="L894" i="4"/>
  <c r="B895" i="4"/>
  <c r="C895" i="4"/>
  <c r="D895" i="4"/>
  <c r="E895" i="4"/>
  <c r="F895" i="4"/>
  <c r="G895" i="4"/>
  <c r="H895" i="4"/>
  <c r="I895" i="4"/>
  <c r="J895" i="4"/>
  <c r="K895" i="4"/>
  <c r="L895" i="4"/>
  <c r="B896" i="4"/>
  <c r="C896" i="4"/>
  <c r="D896" i="4"/>
  <c r="E896" i="4"/>
  <c r="F896" i="4"/>
  <c r="G896" i="4"/>
  <c r="H896" i="4"/>
  <c r="I896" i="4"/>
  <c r="J896" i="4"/>
  <c r="K896" i="4"/>
  <c r="L896" i="4"/>
  <c r="B897" i="4"/>
  <c r="C897" i="4"/>
  <c r="D897" i="4"/>
  <c r="E897" i="4"/>
  <c r="F897" i="4"/>
  <c r="G897" i="4"/>
  <c r="H897" i="4"/>
  <c r="I897" i="4"/>
  <c r="J897" i="4"/>
  <c r="K897" i="4"/>
  <c r="L897" i="4"/>
  <c r="B898" i="4"/>
  <c r="C898" i="4"/>
  <c r="D898" i="4"/>
  <c r="E898" i="4"/>
  <c r="F898" i="4"/>
  <c r="G898" i="4"/>
  <c r="H898" i="4"/>
  <c r="I898" i="4"/>
  <c r="J898" i="4"/>
  <c r="K898" i="4"/>
  <c r="L898" i="4"/>
  <c r="B899" i="4"/>
  <c r="C899" i="4"/>
  <c r="D899" i="4"/>
  <c r="E899" i="4"/>
  <c r="F899" i="4"/>
  <c r="G899" i="4"/>
  <c r="H899" i="4"/>
  <c r="I899" i="4"/>
  <c r="J899" i="4"/>
  <c r="K899" i="4"/>
  <c r="L899" i="4"/>
  <c r="B900" i="4"/>
  <c r="C900" i="4"/>
  <c r="D900" i="4"/>
  <c r="E900" i="4"/>
  <c r="F900" i="4"/>
  <c r="G900" i="4"/>
  <c r="H900" i="4"/>
  <c r="I900" i="4"/>
  <c r="J900" i="4"/>
  <c r="K900" i="4"/>
  <c r="L900" i="4"/>
  <c r="B901" i="4"/>
  <c r="C901" i="4"/>
  <c r="D901" i="4"/>
  <c r="E901" i="4"/>
  <c r="F901" i="4"/>
  <c r="G901" i="4"/>
  <c r="H901" i="4"/>
  <c r="I901" i="4"/>
  <c r="J901" i="4"/>
  <c r="K901" i="4"/>
  <c r="L901" i="4"/>
  <c r="B902" i="4"/>
  <c r="C902" i="4"/>
  <c r="D902" i="4"/>
  <c r="E902" i="4"/>
  <c r="F902" i="4"/>
  <c r="G902" i="4"/>
  <c r="H902" i="4"/>
  <c r="I902" i="4"/>
  <c r="J902" i="4"/>
  <c r="K902" i="4"/>
  <c r="L902" i="4"/>
  <c r="B903" i="4"/>
  <c r="C903" i="4"/>
  <c r="D903" i="4"/>
  <c r="E903" i="4"/>
  <c r="F903" i="4"/>
  <c r="G903" i="4"/>
  <c r="H903" i="4"/>
  <c r="I903" i="4"/>
  <c r="J903" i="4"/>
  <c r="K903" i="4"/>
  <c r="L903" i="4"/>
  <c r="B904" i="4"/>
  <c r="C904" i="4"/>
  <c r="D904" i="4"/>
  <c r="E904" i="4"/>
  <c r="F904" i="4"/>
  <c r="G904" i="4"/>
  <c r="H904" i="4"/>
  <c r="I904" i="4"/>
  <c r="J904" i="4"/>
  <c r="K904" i="4"/>
  <c r="L904" i="4"/>
  <c r="B905" i="4"/>
  <c r="C905" i="4"/>
  <c r="D905" i="4"/>
  <c r="E905" i="4"/>
  <c r="F905" i="4"/>
  <c r="G905" i="4"/>
  <c r="H905" i="4"/>
  <c r="I905" i="4"/>
  <c r="J905" i="4"/>
  <c r="K905" i="4"/>
  <c r="L905" i="4"/>
  <c r="B906" i="4"/>
  <c r="C906" i="4"/>
  <c r="D906" i="4"/>
  <c r="E906" i="4"/>
  <c r="F906" i="4"/>
  <c r="G906" i="4"/>
  <c r="H906" i="4"/>
  <c r="I906" i="4"/>
  <c r="J906" i="4"/>
  <c r="K906" i="4"/>
  <c r="L906" i="4"/>
  <c r="B907" i="4"/>
  <c r="C907" i="4"/>
  <c r="D907" i="4"/>
  <c r="E907" i="4"/>
  <c r="F907" i="4"/>
  <c r="G907" i="4"/>
  <c r="H907" i="4"/>
  <c r="I907" i="4"/>
  <c r="J907" i="4"/>
  <c r="K907" i="4"/>
  <c r="L907" i="4"/>
  <c r="B908" i="4"/>
  <c r="C908" i="4"/>
  <c r="D908" i="4"/>
  <c r="E908" i="4"/>
  <c r="F908" i="4"/>
  <c r="G908" i="4"/>
  <c r="H908" i="4"/>
  <c r="I908" i="4"/>
  <c r="J908" i="4"/>
  <c r="K908" i="4"/>
  <c r="L908" i="4"/>
  <c r="B909" i="4"/>
  <c r="C909" i="4"/>
  <c r="D909" i="4"/>
  <c r="E909" i="4"/>
  <c r="F909" i="4"/>
  <c r="G909" i="4"/>
  <c r="H909" i="4"/>
  <c r="I909" i="4"/>
  <c r="J909" i="4"/>
  <c r="K909" i="4"/>
  <c r="L909" i="4"/>
  <c r="B910" i="4"/>
  <c r="C910" i="4"/>
  <c r="D910" i="4"/>
  <c r="E910" i="4"/>
  <c r="F910" i="4"/>
  <c r="G910" i="4"/>
  <c r="H910" i="4"/>
  <c r="I910" i="4"/>
  <c r="J910" i="4"/>
  <c r="K910" i="4"/>
  <c r="L910" i="4"/>
  <c r="B911" i="4"/>
  <c r="C911" i="4"/>
  <c r="D911" i="4"/>
  <c r="E911" i="4"/>
  <c r="F911" i="4"/>
  <c r="G911" i="4"/>
  <c r="H911" i="4"/>
  <c r="I911" i="4"/>
  <c r="J911" i="4"/>
  <c r="K911" i="4"/>
  <c r="L911" i="4"/>
  <c r="B912" i="4"/>
  <c r="C912" i="4"/>
  <c r="D912" i="4"/>
  <c r="E912" i="4"/>
  <c r="F912" i="4"/>
  <c r="G912" i="4"/>
  <c r="H912" i="4"/>
  <c r="I912" i="4"/>
  <c r="J912" i="4"/>
  <c r="K912" i="4"/>
  <c r="L912" i="4"/>
  <c r="B913" i="4"/>
  <c r="C913" i="4"/>
  <c r="D913" i="4"/>
  <c r="E913" i="4"/>
  <c r="F913" i="4"/>
  <c r="G913" i="4"/>
  <c r="H913" i="4"/>
  <c r="I913" i="4"/>
  <c r="J913" i="4"/>
  <c r="K913" i="4"/>
  <c r="L913" i="4"/>
  <c r="B914" i="4"/>
  <c r="C914" i="4"/>
  <c r="D914" i="4"/>
  <c r="E914" i="4"/>
  <c r="F914" i="4"/>
  <c r="G914" i="4"/>
  <c r="H914" i="4"/>
  <c r="I914" i="4"/>
  <c r="J914" i="4"/>
  <c r="K914" i="4"/>
  <c r="L914" i="4"/>
  <c r="B915" i="4"/>
  <c r="C915" i="4"/>
  <c r="D915" i="4"/>
  <c r="E915" i="4"/>
  <c r="F915" i="4"/>
  <c r="G915" i="4"/>
  <c r="H915" i="4"/>
  <c r="I915" i="4"/>
  <c r="J915" i="4"/>
  <c r="K915" i="4"/>
  <c r="L915" i="4"/>
  <c r="B916" i="4"/>
  <c r="C916" i="4"/>
  <c r="D916" i="4"/>
  <c r="E916" i="4"/>
  <c r="F916" i="4"/>
  <c r="G916" i="4"/>
  <c r="H916" i="4"/>
  <c r="I916" i="4"/>
  <c r="J916" i="4"/>
  <c r="K916" i="4"/>
  <c r="L916" i="4"/>
  <c r="B917" i="4"/>
  <c r="C917" i="4"/>
  <c r="D917" i="4"/>
  <c r="E917" i="4"/>
  <c r="F917" i="4"/>
  <c r="G917" i="4"/>
  <c r="H917" i="4"/>
  <c r="I917" i="4"/>
  <c r="J917" i="4"/>
  <c r="K917" i="4"/>
  <c r="L917" i="4"/>
  <c r="B918" i="4"/>
  <c r="C918" i="4"/>
  <c r="D918" i="4"/>
  <c r="E918" i="4"/>
  <c r="F918" i="4"/>
  <c r="G918" i="4"/>
  <c r="H918" i="4"/>
  <c r="I918" i="4"/>
  <c r="J918" i="4"/>
  <c r="K918" i="4"/>
  <c r="L918" i="4"/>
  <c r="B919" i="4"/>
  <c r="C919" i="4"/>
  <c r="D919" i="4"/>
  <c r="E919" i="4"/>
  <c r="F919" i="4"/>
  <c r="G919" i="4"/>
  <c r="H919" i="4"/>
  <c r="I919" i="4"/>
  <c r="J919" i="4"/>
  <c r="K919" i="4"/>
  <c r="L919" i="4"/>
  <c r="B920" i="4"/>
  <c r="C920" i="4"/>
  <c r="D920" i="4"/>
  <c r="E920" i="4"/>
  <c r="F920" i="4"/>
  <c r="G920" i="4"/>
  <c r="H920" i="4"/>
  <c r="I920" i="4"/>
  <c r="J920" i="4"/>
  <c r="K920" i="4"/>
  <c r="L920" i="4"/>
  <c r="B921" i="4"/>
  <c r="C921" i="4"/>
  <c r="D921" i="4"/>
  <c r="E921" i="4"/>
  <c r="F921" i="4"/>
  <c r="G921" i="4"/>
  <c r="H921" i="4"/>
  <c r="I921" i="4"/>
  <c r="J921" i="4"/>
  <c r="K921" i="4"/>
  <c r="L921" i="4"/>
  <c r="B922" i="4"/>
  <c r="C922" i="4"/>
  <c r="D922" i="4"/>
  <c r="E922" i="4"/>
  <c r="F922" i="4"/>
  <c r="G922" i="4"/>
  <c r="H922" i="4"/>
  <c r="I922" i="4"/>
  <c r="J922" i="4"/>
  <c r="K922" i="4"/>
  <c r="L922" i="4"/>
  <c r="B923" i="4"/>
  <c r="C923" i="4"/>
  <c r="D923" i="4"/>
  <c r="E923" i="4"/>
  <c r="F923" i="4"/>
  <c r="G923" i="4"/>
  <c r="H923" i="4"/>
  <c r="I923" i="4"/>
  <c r="J923" i="4"/>
  <c r="K923" i="4"/>
  <c r="L923" i="4"/>
  <c r="B924" i="4"/>
  <c r="C924" i="4"/>
  <c r="D924" i="4"/>
  <c r="E924" i="4"/>
  <c r="F924" i="4"/>
  <c r="G924" i="4"/>
  <c r="H924" i="4"/>
  <c r="I924" i="4"/>
  <c r="J924" i="4"/>
  <c r="K924" i="4"/>
  <c r="L924" i="4"/>
  <c r="B925" i="4"/>
  <c r="C925" i="4"/>
  <c r="D925" i="4"/>
  <c r="E925" i="4"/>
  <c r="F925" i="4"/>
  <c r="G925" i="4"/>
  <c r="H925" i="4"/>
  <c r="I925" i="4"/>
  <c r="J925" i="4"/>
  <c r="K925" i="4"/>
  <c r="L925" i="4"/>
  <c r="B926" i="4"/>
  <c r="C926" i="4"/>
  <c r="D926" i="4"/>
  <c r="E926" i="4"/>
  <c r="F926" i="4"/>
  <c r="G926" i="4"/>
  <c r="H926" i="4"/>
  <c r="I926" i="4"/>
  <c r="J926" i="4"/>
  <c r="K926" i="4"/>
  <c r="L926" i="4"/>
  <c r="B927" i="4"/>
  <c r="C927" i="4"/>
  <c r="D927" i="4"/>
  <c r="E927" i="4"/>
  <c r="F927" i="4"/>
  <c r="G927" i="4"/>
  <c r="H927" i="4"/>
  <c r="I927" i="4"/>
  <c r="J927" i="4"/>
  <c r="K927" i="4"/>
  <c r="L927" i="4"/>
  <c r="B928" i="4"/>
  <c r="C928" i="4"/>
  <c r="D928" i="4"/>
  <c r="E928" i="4"/>
  <c r="F928" i="4"/>
  <c r="G928" i="4"/>
  <c r="H928" i="4"/>
  <c r="I928" i="4"/>
  <c r="J928" i="4"/>
  <c r="K928" i="4"/>
  <c r="L928" i="4"/>
  <c r="B929" i="4"/>
  <c r="C929" i="4"/>
  <c r="D929" i="4"/>
  <c r="E929" i="4"/>
  <c r="F929" i="4"/>
  <c r="G929" i="4"/>
  <c r="H929" i="4"/>
  <c r="I929" i="4"/>
  <c r="J929" i="4"/>
  <c r="K929" i="4"/>
  <c r="L929" i="4"/>
  <c r="B930" i="4"/>
  <c r="C930" i="4"/>
  <c r="D930" i="4"/>
  <c r="E930" i="4"/>
  <c r="F930" i="4"/>
  <c r="G930" i="4"/>
  <c r="H930" i="4"/>
  <c r="I930" i="4"/>
  <c r="J930" i="4"/>
  <c r="K930" i="4"/>
  <c r="L930" i="4"/>
  <c r="B931" i="4"/>
  <c r="C931" i="4"/>
  <c r="D931" i="4"/>
  <c r="E931" i="4"/>
  <c r="F931" i="4"/>
  <c r="G931" i="4"/>
  <c r="H931" i="4"/>
  <c r="I931" i="4"/>
  <c r="J931" i="4"/>
  <c r="K931" i="4"/>
  <c r="L931" i="4"/>
  <c r="B932" i="4"/>
  <c r="C932" i="4"/>
  <c r="D932" i="4"/>
  <c r="E932" i="4"/>
  <c r="F932" i="4"/>
  <c r="G932" i="4"/>
  <c r="H932" i="4"/>
  <c r="I932" i="4"/>
  <c r="J932" i="4"/>
  <c r="K932" i="4"/>
  <c r="L932" i="4"/>
  <c r="B933" i="4"/>
  <c r="C933" i="4"/>
  <c r="D933" i="4"/>
  <c r="E933" i="4"/>
  <c r="F933" i="4"/>
  <c r="G933" i="4"/>
  <c r="H933" i="4"/>
  <c r="I933" i="4"/>
  <c r="J933" i="4"/>
  <c r="K933" i="4"/>
  <c r="L933" i="4"/>
  <c r="B934" i="4"/>
  <c r="C934" i="4"/>
  <c r="D934" i="4"/>
  <c r="E934" i="4"/>
  <c r="F934" i="4"/>
  <c r="G934" i="4"/>
  <c r="H934" i="4"/>
  <c r="I934" i="4"/>
  <c r="J934" i="4"/>
  <c r="K934" i="4"/>
  <c r="L934" i="4"/>
  <c r="B935" i="4"/>
  <c r="C935" i="4"/>
  <c r="D935" i="4"/>
  <c r="E935" i="4"/>
  <c r="F935" i="4"/>
  <c r="G935" i="4"/>
  <c r="H935" i="4"/>
  <c r="I935" i="4"/>
  <c r="J935" i="4"/>
  <c r="K935" i="4"/>
  <c r="L935" i="4"/>
  <c r="B936" i="4"/>
  <c r="C936" i="4"/>
  <c r="D936" i="4"/>
  <c r="E936" i="4"/>
  <c r="F936" i="4"/>
  <c r="G936" i="4"/>
  <c r="H936" i="4"/>
  <c r="I936" i="4"/>
  <c r="J936" i="4"/>
  <c r="K936" i="4"/>
  <c r="L936" i="4"/>
  <c r="B937" i="4"/>
  <c r="C937" i="4"/>
  <c r="D937" i="4"/>
  <c r="E937" i="4"/>
  <c r="F937" i="4"/>
  <c r="G937" i="4"/>
  <c r="H937" i="4"/>
  <c r="I937" i="4"/>
  <c r="J937" i="4"/>
  <c r="K937" i="4"/>
  <c r="L937" i="4"/>
  <c r="B938" i="4"/>
  <c r="C938" i="4"/>
  <c r="D938" i="4"/>
  <c r="E938" i="4"/>
  <c r="F938" i="4"/>
  <c r="G938" i="4"/>
  <c r="H938" i="4"/>
  <c r="I938" i="4"/>
  <c r="J938" i="4"/>
  <c r="K938" i="4"/>
  <c r="L938" i="4"/>
  <c r="B939" i="4"/>
  <c r="C939" i="4"/>
  <c r="D939" i="4"/>
  <c r="E939" i="4"/>
  <c r="F939" i="4"/>
  <c r="G939" i="4"/>
  <c r="H939" i="4"/>
  <c r="I939" i="4"/>
  <c r="J939" i="4"/>
  <c r="K939" i="4"/>
  <c r="L939" i="4"/>
  <c r="B940" i="4"/>
  <c r="C940" i="4"/>
  <c r="D940" i="4"/>
  <c r="E940" i="4"/>
  <c r="F940" i="4"/>
  <c r="G940" i="4"/>
  <c r="H940" i="4"/>
  <c r="I940" i="4"/>
  <c r="J940" i="4"/>
  <c r="K940" i="4"/>
  <c r="L940" i="4"/>
  <c r="B941" i="4"/>
  <c r="C941" i="4"/>
  <c r="D941" i="4"/>
  <c r="E941" i="4"/>
  <c r="F941" i="4"/>
  <c r="G941" i="4"/>
  <c r="H941" i="4"/>
  <c r="I941" i="4"/>
  <c r="J941" i="4"/>
  <c r="K941" i="4"/>
  <c r="L941" i="4"/>
  <c r="B942" i="4"/>
  <c r="C942" i="4"/>
  <c r="D942" i="4"/>
  <c r="E942" i="4"/>
  <c r="F942" i="4"/>
  <c r="G942" i="4"/>
  <c r="H942" i="4"/>
  <c r="I942" i="4"/>
  <c r="J942" i="4"/>
  <c r="K942" i="4"/>
  <c r="L942" i="4"/>
  <c r="B943" i="4"/>
  <c r="C943" i="4"/>
  <c r="D943" i="4"/>
  <c r="E943" i="4"/>
  <c r="F943" i="4"/>
  <c r="G943" i="4"/>
  <c r="H943" i="4"/>
  <c r="I943" i="4"/>
  <c r="J943" i="4"/>
  <c r="K943" i="4"/>
  <c r="L943" i="4"/>
  <c r="B944" i="4"/>
  <c r="C944" i="4"/>
  <c r="D944" i="4"/>
  <c r="E944" i="4"/>
  <c r="F944" i="4"/>
  <c r="G944" i="4"/>
  <c r="H944" i="4"/>
  <c r="I944" i="4"/>
  <c r="J944" i="4"/>
  <c r="K944" i="4"/>
  <c r="L944" i="4"/>
  <c r="B945" i="4"/>
  <c r="C945" i="4"/>
  <c r="D945" i="4"/>
  <c r="E945" i="4"/>
  <c r="F945" i="4"/>
  <c r="G945" i="4"/>
  <c r="H945" i="4"/>
  <c r="I945" i="4"/>
  <c r="J945" i="4"/>
  <c r="K945" i="4"/>
  <c r="L945" i="4"/>
  <c r="B946" i="4"/>
  <c r="C946" i="4"/>
  <c r="D946" i="4"/>
  <c r="E946" i="4"/>
  <c r="F946" i="4"/>
  <c r="G946" i="4"/>
  <c r="H946" i="4"/>
  <c r="I946" i="4"/>
  <c r="J946" i="4"/>
  <c r="K946" i="4"/>
  <c r="L946" i="4"/>
  <c r="B947" i="4"/>
  <c r="C947" i="4"/>
  <c r="D947" i="4"/>
  <c r="E947" i="4"/>
  <c r="F947" i="4"/>
  <c r="G947" i="4"/>
  <c r="H947" i="4"/>
  <c r="I947" i="4"/>
  <c r="J947" i="4"/>
  <c r="K947" i="4"/>
  <c r="L947" i="4"/>
  <c r="B948" i="4"/>
  <c r="C948" i="4"/>
  <c r="D948" i="4"/>
  <c r="E948" i="4"/>
  <c r="F948" i="4"/>
  <c r="G948" i="4"/>
  <c r="H948" i="4"/>
  <c r="I948" i="4"/>
  <c r="J948" i="4"/>
  <c r="K948" i="4"/>
  <c r="L948" i="4"/>
  <c r="B949" i="4"/>
  <c r="C949" i="4"/>
  <c r="D949" i="4"/>
  <c r="E949" i="4"/>
  <c r="F949" i="4"/>
  <c r="G949" i="4"/>
  <c r="H949" i="4"/>
  <c r="I949" i="4"/>
  <c r="J949" i="4"/>
  <c r="K949" i="4"/>
  <c r="L949" i="4"/>
  <c r="B950" i="4"/>
  <c r="C950" i="4"/>
  <c r="D950" i="4"/>
  <c r="E950" i="4"/>
  <c r="F950" i="4"/>
  <c r="G950" i="4"/>
  <c r="H950" i="4"/>
  <c r="I950" i="4"/>
  <c r="J950" i="4"/>
  <c r="K950" i="4"/>
  <c r="L950" i="4"/>
  <c r="B951" i="4"/>
  <c r="C951" i="4"/>
  <c r="D951" i="4"/>
  <c r="E951" i="4"/>
  <c r="F951" i="4"/>
  <c r="G951" i="4"/>
  <c r="H951" i="4"/>
  <c r="I951" i="4"/>
  <c r="J951" i="4"/>
  <c r="K951" i="4"/>
  <c r="L951" i="4"/>
  <c r="B952" i="4"/>
  <c r="C952" i="4"/>
  <c r="D952" i="4"/>
  <c r="E952" i="4"/>
  <c r="F952" i="4"/>
  <c r="G952" i="4"/>
  <c r="H952" i="4"/>
  <c r="I952" i="4"/>
  <c r="J952" i="4"/>
  <c r="K952" i="4"/>
  <c r="L952" i="4"/>
  <c r="B953" i="4"/>
  <c r="C953" i="4"/>
  <c r="D953" i="4"/>
  <c r="E953" i="4"/>
  <c r="F953" i="4"/>
  <c r="G953" i="4"/>
  <c r="H953" i="4"/>
  <c r="I953" i="4"/>
  <c r="J953" i="4"/>
  <c r="K953" i="4"/>
  <c r="L953" i="4"/>
  <c r="B954" i="4"/>
  <c r="C954" i="4"/>
  <c r="D954" i="4"/>
  <c r="E954" i="4"/>
  <c r="F954" i="4"/>
  <c r="G954" i="4"/>
  <c r="H954" i="4"/>
  <c r="I954" i="4"/>
  <c r="J954" i="4"/>
  <c r="K954" i="4"/>
  <c r="L954" i="4"/>
  <c r="B955" i="4"/>
  <c r="C955" i="4"/>
  <c r="D955" i="4"/>
  <c r="E955" i="4"/>
  <c r="F955" i="4"/>
  <c r="G955" i="4"/>
  <c r="H955" i="4"/>
  <c r="I955" i="4"/>
  <c r="J955" i="4"/>
  <c r="K955" i="4"/>
  <c r="L955" i="4"/>
  <c r="B956" i="4"/>
  <c r="C956" i="4"/>
  <c r="D956" i="4"/>
  <c r="E956" i="4"/>
  <c r="F956" i="4"/>
  <c r="G956" i="4"/>
  <c r="H956" i="4"/>
  <c r="I956" i="4"/>
  <c r="J956" i="4"/>
  <c r="K956" i="4"/>
  <c r="L956" i="4"/>
  <c r="B957" i="4"/>
  <c r="C957" i="4"/>
  <c r="D957" i="4"/>
  <c r="E957" i="4"/>
  <c r="F957" i="4"/>
  <c r="G957" i="4"/>
  <c r="H957" i="4"/>
  <c r="I957" i="4"/>
  <c r="J957" i="4"/>
  <c r="K957" i="4"/>
  <c r="L957" i="4"/>
  <c r="B958" i="4"/>
  <c r="C958" i="4"/>
  <c r="D958" i="4"/>
  <c r="E958" i="4"/>
  <c r="F958" i="4"/>
  <c r="G958" i="4"/>
  <c r="H958" i="4"/>
  <c r="I958" i="4"/>
  <c r="J958" i="4"/>
  <c r="K958" i="4"/>
  <c r="L958" i="4"/>
  <c r="B959" i="4"/>
  <c r="C959" i="4"/>
  <c r="D959" i="4"/>
  <c r="E959" i="4"/>
  <c r="F959" i="4"/>
  <c r="G959" i="4"/>
  <c r="H959" i="4"/>
  <c r="I959" i="4"/>
  <c r="J959" i="4"/>
  <c r="K959" i="4"/>
  <c r="L959" i="4"/>
  <c r="B960" i="4"/>
  <c r="C960" i="4"/>
  <c r="D960" i="4"/>
  <c r="E960" i="4"/>
  <c r="F960" i="4"/>
  <c r="G960" i="4"/>
  <c r="H960" i="4"/>
  <c r="I960" i="4"/>
  <c r="J960" i="4"/>
  <c r="K960" i="4"/>
  <c r="L960" i="4"/>
  <c r="B961" i="4"/>
  <c r="C961" i="4"/>
  <c r="D961" i="4"/>
  <c r="E961" i="4"/>
  <c r="F961" i="4"/>
  <c r="G961" i="4"/>
  <c r="H961" i="4"/>
  <c r="I961" i="4"/>
  <c r="J961" i="4"/>
  <c r="K961" i="4"/>
  <c r="L961" i="4"/>
  <c r="B962" i="4"/>
  <c r="C962" i="4"/>
  <c r="D962" i="4"/>
  <c r="E962" i="4"/>
  <c r="F962" i="4"/>
  <c r="G962" i="4"/>
  <c r="H962" i="4"/>
  <c r="I962" i="4"/>
  <c r="J962" i="4"/>
  <c r="K962" i="4"/>
  <c r="L962" i="4"/>
  <c r="B963" i="4"/>
  <c r="C963" i="4"/>
  <c r="D963" i="4"/>
  <c r="E963" i="4"/>
  <c r="F963" i="4"/>
  <c r="G963" i="4"/>
  <c r="H963" i="4"/>
  <c r="I963" i="4"/>
  <c r="J963" i="4"/>
  <c r="K963" i="4"/>
  <c r="L963" i="4"/>
  <c r="B964" i="4"/>
  <c r="C964" i="4"/>
  <c r="D964" i="4"/>
  <c r="E964" i="4"/>
  <c r="F964" i="4"/>
  <c r="G964" i="4"/>
  <c r="H964" i="4"/>
  <c r="I964" i="4"/>
  <c r="J964" i="4"/>
  <c r="K964" i="4"/>
  <c r="L964" i="4"/>
  <c r="B965" i="4"/>
  <c r="C965" i="4"/>
  <c r="D965" i="4"/>
  <c r="E965" i="4"/>
  <c r="F965" i="4"/>
  <c r="G965" i="4"/>
  <c r="H965" i="4"/>
  <c r="I965" i="4"/>
  <c r="J965" i="4"/>
  <c r="K965" i="4"/>
  <c r="L965" i="4"/>
  <c r="B966" i="4"/>
  <c r="C966" i="4"/>
  <c r="D966" i="4"/>
  <c r="E966" i="4"/>
  <c r="F966" i="4"/>
  <c r="G966" i="4"/>
  <c r="H966" i="4"/>
  <c r="I966" i="4"/>
  <c r="J966" i="4"/>
  <c r="K966" i="4"/>
  <c r="L966" i="4"/>
  <c r="B967" i="4"/>
  <c r="C967" i="4"/>
  <c r="D967" i="4"/>
  <c r="E967" i="4"/>
  <c r="F967" i="4"/>
  <c r="G967" i="4"/>
  <c r="H967" i="4"/>
  <c r="I967" i="4"/>
  <c r="J967" i="4"/>
  <c r="K967" i="4"/>
  <c r="L967" i="4"/>
  <c r="B968" i="4"/>
  <c r="C968" i="4"/>
  <c r="D968" i="4"/>
  <c r="E968" i="4"/>
  <c r="F968" i="4"/>
  <c r="G968" i="4"/>
  <c r="H968" i="4"/>
  <c r="I968" i="4"/>
  <c r="J968" i="4"/>
  <c r="K968" i="4"/>
  <c r="L968" i="4"/>
  <c r="B969" i="4"/>
  <c r="C969" i="4"/>
  <c r="D969" i="4"/>
  <c r="E969" i="4"/>
  <c r="F969" i="4"/>
  <c r="G969" i="4"/>
  <c r="H969" i="4"/>
  <c r="I969" i="4"/>
  <c r="J969" i="4"/>
  <c r="K969" i="4"/>
  <c r="L969" i="4"/>
  <c r="B970" i="4"/>
  <c r="C970" i="4"/>
  <c r="D970" i="4"/>
  <c r="E970" i="4"/>
  <c r="F970" i="4"/>
  <c r="G970" i="4"/>
  <c r="H970" i="4"/>
  <c r="I970" i="4"/>
  <c r="J970" i="4"/>
  <c r="K970" i="4"/>
  <c r="L970" i="4"/>
  <c r="B971" i="4"/>
  <c r="C971" i="4"/>
  <c r="D971" i="4"/>
  <c r="E971" i="4"/>
  <c r="F971" i="4"/>
  <c r="G971" i="4"/>
  <c r="H971" i="4"/>
  <c r="I971" i="4"/>
  <c r="J971" i="4"/>
  <c r="K971" i="4"/>
  <c r="L971" i="4"/>
  <c r="B972" i="4"/>
  <c r="C972" i="4"/>
  <c r="D972" i="4"/>
  <c r="E972" i="4"/>
  <c r="F972" i="4"/>
  <c r="G972" i="4"/>
  <c r="H972" i="4"/>
  <c r="I972" i="4"/>
  <c r="J972" i="4"/>
  <c r="K972" i="4"/>
  <c r="L972" i="4"/>
  <c r="B973" i="4"/>
  <c r="C973" i="4"/>
  <c r="D973" i="4"/>
  <c r="E973" i="4"/>
  <c r="F973" i="4"/>
  <c r="G973" i="4"/>
  <c r="H973" i="4"/>
  <c r="I973" i="4"/>
  <c r="J973" i="4"/>
  <c r="K973" i="4"/>
  <c r="L973" i="4"/>
  <c r="B974" i="4"/>
  <c r="C974" i="4"/>
  <c r="D974" i="4"/>
  <c r="E974" i="4"/>
  <c r="F974" i="4"/>
  <c r="G974" i="4"/>
  <c r="H974" i="4"/>
  <c r="I974" i="4"/>
  <c r="J974" i="4"/>
  <c r="K974" i="4"/>
  <c r="L974" i="4"/>
  <c r="B975" i="4"/>
  <c r="C975" i="4"/>
  <c r="D975" i="4"/>
  <c r="E975" i="4"/>
  <c r="F975" i="4"/>
  <c r="G975" i="4"/>
  <c r="H975" i="4"/>
  <c r="I975" i="4"/>
  <c r="J975" i="4"/>
  <c r="K975" i="4"/>
  <c r="L975" i="4"/>
  <c r="B976" i="4"/>
  <c r="C976" i="4"/>
  <c r="D976" i="4"/>
  <c r="E976" i="4"/>
  <c r="F976" i="4"/>
  <c r="G976" i="4"/>
  <c r="H976" i="4"/>
  <c r="I976" i="4"/>
  <c r="J976" i="4"/>
  <c r="K976" i="4"/>
  <c r="L976" i="4"/>
  <c r="B977" i="4"/>
  <c r="C977" i="4"/>
  <c r="D977" i="4"/>
  <c r="E977" i="4"/>
  <c r="F977" i="4"/>
  <c r="G977" i="4"/>
  <c r="H977" i="4"/>
  <c r="I977" i="4"/>
  <c r="J977" i="4"/>
  <c r="K977" i="4"/>
  <c r="L977" i="4"/>
  <c r="B978" i="4"/>
  <c r="C978" i="4"/>
  <c r="D978" i="4"/>
  <c r="E978" i="4"/>
  <c r="F978" i="4"/>
  <c r="G978" i="4"/>
  <c r="H978" i="4"/>
  <c r="I978" i="4"/>
  <c r="J978" i="4"/>
  <c r="K978" i="4"/>
  <c r="L978" i="4"/>
  <c r="B979" i="4"/>
  <c r="C979" i="4"/>
  <c r="D979" i="4"/>
  <c r="E979" i="4"/>
  <c r="F979" i="4"/>
  <c r="G979" i="4"/>
  <c r="H979" i="4"/>
  <c r="I979" i="4"/>
  <c r="J979" i="4"/>
  <c r="K979" i="4"/>
  <c r="L979" i="4"/>
  <c r="B980" i="4"/>
  <c r="C980" i="4"/>
  <c r="D980" i="4"/>
  <c r="E980" i="4"/>
  <c r="F980" i="4"/>
  <c r="G980" i="4"/>
  <c r="H980" i="4"/>
  <c r="I980" i="4"/>
  <c r="J980" i="4"/>
  <c r="K980" i="4"/>
  <c r="L980" i="4"/>
  <c r="B981" i="4"/>
  <c r="C981" i="4"/>
  <c r="D981" i="4"/>
  <c r="E981" i="4"/>
  <c r="F981" i="4"/>
  <c r="G981" i="4"/>
  <c r="H981" i="4"/>
  <c r="I981" i="4"/>
  <c r="J981" i="4"/>
  <c r="K981" i="4"/>
  <c r="L981" i="4"/>
  <c r="B982" i="4"/>
  <c r="C982" i="4"/>
  <c r="D982" i="4"/>
  <c r="E982" i="4"/>
  <c r="F982" i="4"/>
  <c r="G982" i="4"/>
  <c r="H982" i="4"/>
  <c r="I982" i="4"/>
  <c r="J982" i="4"/>
  <c r="K982" i="4"/>
  <c r="L982" i="4"/>
  <c r="B983" i="4"/>
  <c r="C983" i="4"/>
  <c r="D983" i="4"/>
  <c r="E983" i="4"/>
  <c r="F983" i="4"/>
  <c r="G983" i="4"/>
  <c r="H983" i="4"/>
  <c r="I983" i="4"/>
  <c r="J983" i="4"/>
  <c r="K983" i="4"/>
  <c r="L983" i="4"/>
  <c r="B984" i="4"/>
  <c r="C984" i="4"/>
  <c r="D984" i="4"/>
  <c r="E984" i="4"/>
  <c r="F984" i="4"/>
  <c r="G984" i="4"/>
  <c r="H984" i="4"/>
  <c r="I984" i="4"/>
  <c r="J984" i="4"/>
  <c r="K984" i="4"/>
  <c r="L984" i="4"/>
  <c r="B985" i="4"/>
  <c r="C985" i="4"/>
  <c r="D985" i="4"/>
  <c r="E985" i="4"/>
  <c r="F985" i="4"/>
  <c r="G985" i="4"/>
  <c r="H985" i="4"/>
  <c r="I985" i="4"/>
  <c r="J985" i="4"/>
  <c r="K985" i="4"/>
  <c r="L985" i="4"/>
  <c r="B986" i="4"/>
  <c r="C986" i="4"/>
  <c r="D986" i="4"/>
  <c r="E986" i="4"/>
  <c r="F986" i="4"/>
  <c r="G986" i="4"/>
  <c r="H986" i="4"/>
  <c r="I986" i="4"/>
  <c r="J986" i="4"/>
  <c r="K986" i="4"/>
  <c r="L986" i="4"/>
  <c r="B987" i="4"/>
  <c r="C987" i="4"/>
  <c r="D987" i="4"/>
  <c r="E987" i="4"/>
  <c r="F987" i="4"/>
  <c r="G987" i="4"/>
  <c r="H987" i="4"/>
  <c r="I987" i="4"/>
  <c r="J987" i="4"/>
  <c r="K987" i="4"/>
  <c r="L987" i="4"/>
  <c r="B988" i="4"/>
  <c r="C988" i="4"/>
  <c r="D988" i="4"/>
  <c r="E988" i="4"/>
  <c r="F988" i="4"/>
  <c r="G988" i="4"/>
  <c r="H988" i="4"/>
  <c r="I988" i="4"/>
  <c r="J988" i="4"/>
  <c r="K988" i="4"/>
  <c r="L988" i="4"/>
  <c r="B989" i="4"/>
  <c r="C989" i="4"/>
  <c r="D989" i="4"/>
  <c r="E989" i="4"/>
  <c r="F989" i="4"/>
  <c r="G989" i="4"/>
  <c r="H989" i="4"/>
  <c r="I989" i="4"/>
  <c r="J989" i="4"/>
  <c r="K989" i="4"/>
  <c r="L989" i="4"/>
  <c r="B990" i="4"/>
  <c r="C990" i="4"/>
  <c r="D990" i="4"/>
  <c r="E990" i="4"/>
  <c r="F990" i="4"/>
  <c r="G990" i="4"/>
  <c r="H990" i="4"/>
  <c r="I990" i="4"/>
  <c r="J990" i="4"/>
  <c r="K990" i="4"/>
  <c r="L990" i="4"/>
  <c r="B991" i="4"/>
  <c r="C991" i="4"/>
  <c r="D991" i="4"/>
  <c r="E991" i="4"/>
  <c r="F991" i="4"/>
  <c r="G991" i="4"/>
  <c r="H991" i="4"/>
  <c r="I991" i="4"/>
  <c r="J991" i="4"/>
  <c r="K991" i="4"/>
  <c r="L991" i="4"/>
  <c r="B992" i="4"/>
  <c r="C992" i="4"/>
  <c r="D992" i="4"/>
  <c r="E992" i="4"/>
  <c r="F992" i="4"/>
  <c r="G992" i="4"/>
  <c r="H992" i="4"/>
  <c r="I992" i="4"/>
  <c r="J992" i="4"/>
  <c r="K992" i="4"/>
  <c r="L992" i="4"/>
  <c r="B993" i="4"/>
  <c r="C993" i="4"/>
  <c r="D993" i="4"/>
  <c r="E993" i="4"/>
  <c r="F993" i="4"/>
  <c r="G993" i="4"/>
  <c r="H993" i="4"/>
  <c r="I993" i="4"/>
  <c r="J993" i="4"/>
  <c r="K993" i="4"/>
  <c r="L993" i="4"/>
  <c r="B994" i="4"/>
  <c r="C994" i="4"/>
  <c r="D994" i="4"/>
  <c r="E994" i="4"/>
  <c r="F994" i="4"/>
  <c r="G994" i="4"/>
  <c r="H994" i="4"/>
  <c r="I994" i="4"/>
  <c r="J994" i="4"/>
  <c r="K994" i="4"/>
  <c r="L994" i="4"/>
  <c r="B995" i="4"/>
  <c r="C995" i="4"/>
  <c r="D995" i="4"/>
  <c r="E995" i="4"/>
  <c r="F995" i="4"/>
  <c r="G995" i="4"/>
  <c r="H995" i="4"/>
  <c r="I995" i="4"/>
  <c r="J995" i="4"/>
  <c r="K995" i="4"/>
  <c r="L995" i="4"/>
  <c r="B996" i="4"/>
  <c r="C996" i="4"/>
  <c r="D996" i="4"/>
  <c r="E996" i="4"/>
  <c r="F996" i="4"/>
  <c r="G996" i="4"/>
  <c r="H996" i="4"/>
  <c r="I996" i="4"/>
  <c r="J996" i="4"/>
  <c r="K996" i="4"/>
  <c r="L996" i="4"/>
  <c r="B997" i="4"/>
  <c r="C997" i="4"/>
  <c r="D997" i="4"/>
  <c r="E997" i="4"/>
  <c r="F997" i="4"/>
  <c r="G997" i="4"/>
  <c r="H997" i="4"/>
  <c r="I997" i="4"/>
  <c r="J997" i="4"/>
  <c r="K997" i="4"/>
  <c r="L997" i="4"/>
  <c r="B998" i="4"/>
  <c r="C998" i="4"/>
  <c r="D998" i="4"/>
  <c r="E998" i="4"/>
  <c r="F998" i="4"/>
  <c r="G998" i="4"/>
  <c r="H998" i="4"/>
  <c r="I998" i="4"/>
  <c r="J998" i="4"/>
  <c r="K998" i="4"/>
  <c r="L998" i="4"/>
  <c r="B999" i="4"/>
  <c r="C999" i="4"/>
  <c r="D999" i="4"/>
  <c r="E999" i="4"/>
  <c r="F999" i="4"/>
  <c r="G999" i="4"/>
  <c r="H999" i="4"/>
  <c r="I999" i="4"/>
  <c r="J999" i="4"/>
  <c r="K999" i="4"/>
  <c r="L999" i="4"/>
  <c r="B1000" i="4"/>
  <c r="C1000" i="4"/>
  <c r="D1000" i="4"/>
  <c r="E1000" i="4"/>
  <c r="F1000" i="4"/>
  <c r="G1000" i="4"/>
  <c r="H1000" i="4"/>
  <c r="I1000" i="4"/>
  <c r="J1000" i="4"/>
  <c r="K1000" i="4"/>
  <c r="L1000" i="4"/>
  <c r="B1001" i="4"/>
  <c r="C1001" i="4"/>
  <c r="D1001" i="4"/>
  <c r="E1001" i="4"/>
  <c r="F1001" i="4"/>
  <c r="G1001" i="4"/>
  <c r="H1001" i="4"/>
  <c r="I1001" i="4"/>
  <c r="J1001" i="4"/>
  <c r="K1001" i="4"/>
  <c r="L1001" i="4"/>
  <c r="B1002" i="4"/>
  <c r="C1002" i="4"/>
  <c r="D1002" i="4"/>
  <c r="E1002" i="4"/>
  <c r="F1002" i="4"/>
  <c r="G1002" i="4"/>
  <c r="H1002" i="4"/>
  <c r="I1002" i="4"/>
  <c r="J1002" i="4"/>
  <c r="K1002" i="4"/>
  <c r="L1002" i="4"/>
  <c r="B1003" i="4"/>
  <c r="C1003" i="4"/>
  <c r="D1003" i="4"/>
  <c r="E1003" i="4"/>
  <c r="F1003" i="4"/>
  <c r="G1003" i="4"/>
  <c r="H1003" i="4"/>
  <c r="I1003" i="4"/>
  <c r="J1003" i="4"/>
  <c r="K1003" i="4"/>
  <c r="L1003" i="4"/>
  <c r="B1004" i="4"/>
  <c r="C1004" i="4"/>
  <c r="D1004" i="4"/>
  <c r="E1004" i="4"/>
  <c r="F1004" i="4"/>
  <c r="G1004" i="4"/>
  <c r="H1004" i="4"/>
  <c r="I1004" i="4"/>
  <c r="J1004" i="4"/>
  <c r="K1004" i="4"/>
  <c r="L1004" i="4"/>
  <c r="B1005" i="4"/>
  <c r="C1005" i="4"/>
  <c r="D1005" i="4"/>
  <c r="E1005" i="4"/>
  <c r="F1005" i="4"/>
  <c r="G1005" i="4"/>
  <c r="H1005" i="4"/>
  <c r="I1005" i="4"/>
  <c r="J1005" i="4"/>
  <c r="K1005" i="4"/>
  <c r="L1005" i="4"/>
  <c r="B1006" i="4"/>
  <c r="C1006" i="4"/>
  <c r="D1006" i="4"/>
  <c r="E1006" i="4"/>
  <c r="F1006" i="4"/>
  <c r="G1006" i="4"/>
  <c r="H1006" i="4"/>
  <c r="I1006" i="4"/>
  <c r="J1006" i="4"/>
  <c r="K1006" i="4"/>
  <c r="L1006" i="4"/>
  <c r="B1007" i="4"/>
  <c r="C1007" i="4"/>
  <c r="D1007" i="4"/>
  <c r="E1007" i="4"/>
  <c r="F1007" i="4"/>
  <c r="G1007" i="4"/>
  <c r="H1007" i="4"/>
  <c r="I1007" i="4"/>
  <c r="J1007" i="4"/>
  <c r="K1007" i="4"/>
  <c r="L1007" i="4"/>
  <c r="B1008" i="4"/>
  <c r="C1008" i="4"/>
  <c r="D1008" i="4"/>
  <c r="E1008" i="4"/>
  <c r="F1008" i="4"/>
  <c r="G1008" i="4"/>
  <c r="H1008" i="4"/>
  <c r="I1008" i="4"/>
  <c r="J1008" i="4"/>
  <c r="K1008" i="4"/>
  <c r="L1008" i="4"/>
  <c r="B1009" i="4"/>
  <c r="C1009" i="4"/>
  <c r="D1009" i="4"/>
  <c r="E1009" i="4"/>
  <c r="F1009" i="4"/>
  <c r="G1009" i="4"/>
  <c r="H1009" i="4"/>
  <c r="I1009" i="4"/>
  <c r="J1009" i="4"/>
  <c r="K1009" i="4"/>
  <c r="L1009" i="4"/>
  <c r="B1010" i="4"/>
  <c r="C1010" i="4"/>
  <c r="D1010" i="4"/>
  <c r="E1010" i="4"/>
  <c r="F1010" i="4"/>
  <c r="G1010" i="4"/>
  <c r="H1010" i="4"/>
  <c r="I1010" i="4"/>
  <c r="J1010" i="4"/>
  <c r="K1010" i="4"/>
  <c r="L1010" i="4"/>
  <c r="B1011" i="4"/>
  <c r="C1011" i="4"/>
  <c r="D1011" i="4"/>
  <c r="E1011" i="4"/>
  <c r="F1011" i="4"/>
  <c r="G1011" i="4"/>
  <c r="H1011" i="4"/>
  <c r="I1011" i="4"/>
  <c r="J1011" i="4"/>
  <c r="K1011" i="4"/>
  <c r="L1011" i="4"/>
  <c r="B1012" i="4"/>
  <c r="C1012" i="4"/>
  <c r="D1012" i="4"/>
  <c r="E1012" i="4"/>
  <c r="F1012" i="4"/>
  <c r="G1012" i="4"/>
  <c r="H1012" i="4"/>
  <c r="I1012" i="4"/>
  <c r="J1012" i="4"/>
  <c r="K1012" i="4"/>
  <c r="L1012" i="4"/>
  <c r="B1013" i="4"/>
  <c r="C1013" i="4"/>
  <c r="D1013" i="4"/>
  <c r="E1013" i="4"/>
  <c r="F1013" i="4"/>
  <c r="G1013" i="4"/>
  <c r="H1013" i="4"/>
  <c r="I1013" i="4"/>
  <c r="J1013" i="4"/>
  <c r="K1013" i="4"/>
  <c r="L1013" i="4"/>
  <c r="B1014" i="4"/>
  <c r="C1014" i="4"/>
  <c r="D1014" i="4"/>
  <c r="E1014" i="4"/>
  <c r="F1014" i="4"/>
  <c r="G1014" i="4"/>
  <c r="H1014" i="4"/>
  <c r="I1014" i="4"/>
  <c r="J1014" i="4"/>
  <c r="K1014" i="4"/>
  <c r="L1014" i="4"/>
  <c r="B1015" i="4"/>
  <c r="C1015" i="4"/>
  <c r="D1015" i="4"/>
  <c r="E1015" i="4"/>
  <c r="F1015" i="4"/>
  <c r="G1015" i="4"/>
  <c r="H1015" i="4"/>
  <c r="I1015" i="4"/>
  <c r="J1015" i="4"/>
  <c r="K1015" i="4"/>
  <c r="L1015" i="4"/>
  <c r="B1016" i="4"/>
  <c r="C1016" i="4"/>
  <c r="D1016" i="4"/>
  <c r="E1016" i="4"/>
  <c r="F1016" i="4"/>
  <c r="G1016" i="4"/>
  <c r="H1016" i="4"/>
  <c r="I1016" i="4"/>
  <c r="J1016" i="4"/>
  <c r="K1016" i="4"/>
  <c r="L1016" i="4"/>
  <c r="B1017" i="4"/>
  <c r="C1017" i="4"/>
  <c r="D1017" i="4"/>
  <c r="E1017" i="4"/>
  <c r="F1017" i="4"/>
  <c r="G1017" i="4"/>
  <c r="H1017" i="4"/>
  <c r="I1017" i="4"/>
  <c r="J1017" i="4"/>
  <c r="K1017" i="4"/>
  <c r="L1017" i="4"/>
  <c r="B1018" i="4"/>
  <c r="C1018" i="4"/>
  <c r="D1018" i="4"/>
  <c r="E1018" i="4"/>
  <c r="F1018" i="4"/>
  <c r="G1018" i="4"/>
  <c r="H1018" i="4"/>
  <c r="I1018" i="4"/>
  <c r="J1018" i="4"/>
  <c r="K1018" i="4"/>
  <c r="L1018" i="4"/>
  <c r="B1019" i="4"/>
  <c r="C1019" i="4"/>
  <c r="D1019" i="4"/>
  <c r="E1019" i="4"/>
  <c r="F1019" i="4"/>
  <c r="G1019" i="4"/>
  <c r="H1019" i="4"/>
  <c r="I1019" i="4"/>
  <c r="J1019" i="4"/>
  <c r="K1019" i="4"/>
  <c r="L1019" i="4"/>
  <c r="B1020" i="4"/>
  <c r="C1020" i="4"/>
  <c r="D1020" i="4"/>
  <c r="E1020" i="4"/>
  <c r="F1020" i="4"/>
  <c r="G1020" i="4"/>
  <c r="H1020" i="4"/>
  <c r="I1020" i="4"/>
  <c r="J1020" i="4"/>
  <c r="K1020" i="4"/>
  <c r="L1020" i="4"/>
  <c r="B1021" i="4"/>
  <c r="C1021" i="4"/>
  <c r="D1021" i="4"/>
  <c r="E1021" i="4"/>
  <c r="F1021" i="4"/>
  <c r="G1021" i="4"/>
  <c r="H1021" i="4"/>
  <c r="I1021" i="4"/>
  <c r="J1021" i="4"/>
  <c r="K1021" i="4"/>
  <c r="L1021" i="4"/>
  <c r="B1022" i="4"/>
  <c r="C1022" i="4"/>
  <c r="D1022" i="4"/>
  <c r="E1022" i="4"/>
  <c r="F1022" i="4"/>
  <c r="G1022" i="4"/>
  <c r="H1022" i="4"/>
  <c r="I1022" i="4"/>
  <c r="J1022" i="4"/>
  <c r="K1022" i="4"/>
  <c r="L1022" i="4"/>
  <c r="B1023" i="4"/>
  <c r="C1023" i="4"/>
  <c r="D1023" i="4"/>
  <c r="E1023" i="4"/>
  <c r="F1023" i="4"/>
  <c r="G1023" i="4"/>
  <c r="H1023" i="4"/>
  <c r="I1023" i="4"/>
  <c r="J1023" i="4"/>
  <c r="K1023" i="4"/>
  <c r="L1023" i="4"/>
  <c r="B1024" i="4"/>
  <c r="C1024" i="4"/>
  <c r="D1024" i="4"/>
  <c r="E1024" i="4"/>
  <c r="F1024" i="4"/>
  <c r="G1024" i="4"/>
  <c r="H1024" i="4"/>
  <c r="I1024" i="4"/>
  <c r="J1024" i="4"/>
  <c r="K1024" i="4"/>
  <c r="L1024" i="4"/>
  <c r="B1025" i="4"/>
  <c r="C1025" i="4"/>
  <c r="D1025" i="4"/>
  <c r="E1025" i="4"/>
  <c r="F1025" i="4"/>
  <c r="G1025" i="4"/>
  <c r="H1025" i="4"/>
  <c r="I1025" i="4"/>
  <c r="J1025" i="4"/>
  <c r="K1025" i="4"/>
  <c r="L1025" i="4"/>
  <c r="B1026" i="4"/>
  <c r="C1026" i="4"/>
  <c r="D1026" i="4"/>
  <c r="E1026" i="4"/>
  <c r="F1026" i="4"/>
  <c r="G1026" i="4"/>
  <c r="H1026" i="4"/>
  <c r="I1026" i="4"/>
  <c r="J1026" i="4"/>
  <c r="K1026" i="4"/>
  <c r="L1026" i="4"/>
  <c r="B1027" i="4"/>
  <c r="C1027" i="4"/>
  <c r="D1027" i="4"/>
  <c r="E1027" i="4"/>
  <c r="F1027" i="4"/>
  <c r="G1027" i="4"/>
  <c r="H1027" i="4"/>
  <c r="I1027" i="4"/>
  <c r="J1027" i="4"/>
  <c r="K1027" i="4"/>
  <c r="L1027" i="4"/>
  <c r="B1028" i="4"/>
  <c r="C1028" i="4"/>
  <c r="D1028" i="4"/>
  <c r="E1028" i="4"/>
  <c r="F1028" i="4"/>
  <c r="G1028" i="4"/>
  <c r="H1028" i="4"/>
  <c r="I1028" i="4"/>
  <c r="J1028" i="4"/>
  <c r="K1028" i="4"/>
  <c r="L1028" i="4"/>
  <c r="B1029" i="4"/>
  <c r="C1029" i="4"/>
  <c r="D1029" i="4"/>
  <c r="E1029" i="4"/>
  <c r="F1029" i="4"/>
  <c r="G1029" i="4"/>
  <c r="H1029" i="4"/>
  <c r="I1029" i="4"/>
  <c r="J1029" i="4"/>
  <c r="K1029" i="4"/>
  <c r="L1029" i="4"/>
  <c r="B1030" i="4"/>
  <c r="C1030" i="4"/>
  <c r="D1030" i="4"/>
  <c r="E1030" i="4"/>
  <c r="F1030" i="4"/>
  <c r="G1030" i="4"/>
  <c r="H1030" i="4"/>
  <c r="I1030" i="4"/>
  <c r="J1030" i="4"/>
  <c r="K1030" i="4"/>
  <c r="L1030" i="4"/>
  <c r="B1031" i="4"/>
  <c r="C1031" i="4"/>
  <c r="D1031" i="4"/>
  <c r="E1031" i="4"/>
  <c r="F1031" i="4"/>
  <c r="G1031" i="4"/>
  <c r="H1031" i="4"/>
  <c r="I1031" i="4"/>
  <c r="J1031" i="4"/>
  <c r="K1031" i="4"/>
  <c r="L1031" i="4"/>
  <c r="B1032" i="4"/>
  <c r="C1032" i="4"/>
  <c r="D1032" i="4"/>
  <c r="E1032" i="4"/>
  <c r="F1032" i="4"/>
  <c r="G1032" i="4"/>
  <c r="H1032" i="4"/>
  <c r="I1032" i="4"/>
  <c r="J1032" i="4"/>
  <c r="K1032" i="4"/>
  <c r="L1032" i="4"/>
  <c r="B1033" i="4"/>
  <c r="C1033" i="4"/>
  <c r="D1033" i="4"/>
  <c r="E1033" i="4"/>
  <c r="F1033" i="4"/>
  <c r="G1033" i="4"/>
  <c r="H1033" i="4"/>
  <c r="I1033" i="4"/>
  <c r="J1033" i="4"/>
  <c r="K1033" i="4"/>
  <c r="L1033" i="4"/>
  <c r="B1034" i="4"/>
  <c r="C1034" i="4"/>
  <c r="D1034" i="4"/>
  <c r="E1034" i="4"/>
  <c r="F1034" i="4"/>
  <c r="G1034" i="4"/>
  <c r="H1034" i="4"/>
  <c r="I1034" i="4"/>
  <c r="J1034" i="4"/>
  <c r="K1034" i="4"/>
  <c r="L1034" i="4"/>
  <c r="B1035" i="4"/>
  <c r="C1035" i="4"/>
  <c r="D1035" i="4"/>
  <c r="E1035" i="4"/>
  <c r="F1035" i="4"/>
  <c r="G1035" i="4"/>
  <c r="H1035" i="4"/>
  <c r="I1035" i="4"/>
  <c r="J1035" i="4"/>
  <c r="K1035" i="4"/>
  <c r="L1035" i="4"/>
  <c r="B1036" i="4"/>
  <c r="C1036" i="4"/>
  <c r="D1036" i="4"/>
  <c r="E1036" i="4"/>
  <c r="F1036" i="4"/>
  <c r="G1036" i="4"/>
  <c r="H1036" i="4"/>
  <c r="I1036" i="4"/>
  <c r="J1036" i="4"/>
  <c r="K1036" i="4"/>
  <c r="L1036" i="4"/>
  <c r="B1037" i="4"/>
  <c r="C1037" i="4"/>
  <c r="D1037" i="4"/>
  <c r="E1037" i="4"/>
  <c r="F1037" i="4"/>
  <c r="G1037" i="4"/>
  <c r="H1037" i="4"/>
  <c r="I1037" i="4"/>
  <c r="J1037" i="4"/>
  <c r="K1037" i="4"/>
  <c r="L1037" i="4"/>
  <c r="B1038" i="4"/>
  <c r="C1038" i="4"/>
  <c r="D1038" i="4"/>
  <c r="E1038" i="4"/>
  <c r="F1038" i="4"/>
  <c r="G1038" i="4"/>
  <c r="H1038" i="4"/>
  <c r="I1038" i="4"/>
  <c r="J1038" i="4"/>
  <c r="K1038" i="4"/>
  <c r="L1038" i="4"/>
  <c r="B1039" i="4"/>
  <c r="C1039" i="4"/>
  <c r="D1039" i="4"/>
  <c r="E1039" i="4"/>
  <c r="F1039" i="4"/>
  <c r="G1039" i="4"/>
  <c r="H1039" i="4"/>
  <c r="I1039" i="4"/>
  <c r="J1039" i="4"/>
  <c r="K1039" i="4"/>
  <c r="L1039" i="4"/>
  <c r="B1040" i="4"/>
  <c r="C1040" i="4"/>
  <c r="D1040" i="4"/>
  <c r="E1040" i="4"/>
  <c r="F1040" i="4"/>
  <c r="G1040" i="4"/>
  <c r="H1040" i="4"/>
  <c r="I1040" i="4"/>
  <c r="J1040" i="4"/>
  <c r="K1040" i="4"/>
  <c r="L1040" i="4"/>
  <c r="B1041" i="4"/>
  <c r="C1041" i="4"/>
  <c r="D1041" i="4"/>
  <c r="E1041" i="4"/>
  <c r="F1041" i="4"/>
  <c r="G1041" i="4"/>
  <c r="H1041" i="4"/>
  <c r="I1041" i="4"/>
  <c r="J1041" i="4"/>
  <c r="K1041" i="4"/>
  <c r="L1041" i="4"/>
  <c r="B1042" i="4"/>
  <c r="C1042" i="4"/>
  <c r="D1042" i="4"/>
  <c r="E1042" i="4"/>
  <c r="F1042" i="4"/>
  <c r="G1042" i="4"/>
  <c r="H1042" i="4"/>
  <c r="I1042" i="4"/>
  <c r="J1042" i="4"/>
  <c r="K1042" i="4"/>
  <c r="L1042" i="4"/>
  <c r="B1043" i="4"/>
  <c r="C1043" i="4"/>
  <c r="D1043" i="4"/>
  <c r="E1043" i="4"/>
  <c r="F1043" i="4"/>
  <c r="G1043" i="4"/>
  <c r="H1043" i="4"/>
  <c r="I1043" i="4"/>
  <c r="J1043" i="4"/>
  <c r="K1043" i="4"/>
  <c r="L1043" i="4"/>
  <c r="B1044" i="4"/>
  <c r="C1044" i="4"/>
  <c r="D1044" i="4"/>
  <c r="E1044" i="4"/>
  <c r="F1044" i="4"/>
  <c r="G1044" i="4"/>
  <c r="H1044" i="4"/>
  <c r="I1044" i="4"/>
  <c r="J1044" i="4"/>
  <c r="K1044" i="4"/>
  <c r="L1044" i="4"/>
  <c r="B1045" i="4"/>
  <c r="C1045" i="4"/>
  <c r="D1045" i="4"/>
  <c r="E1045" i="4"/>
  <c r="F1045" i="4"/>
  <c r="G1045" i="4"/>
  <c r="H1045" i="4"/>
  <c r="I1045" i="4"/>
  <c r="J1045" i="4"/>
  <c r="K1045" i="4"/>
  <c r="L1045" i="4"/>
  <c r="B1046" i="4"/>
  <c r="C1046" i="4"/>
  <c r="D1046" i="4"/>
  <c r="E1046" i="4"/>
  <c r="F1046" i="4"/>
  <c r="G1046" i="4"/>
  <c r="H1046" i="4"/>
  <c r="I1046" i="4"/>
  <c r="J1046" i="4"/>
  <c r="K1046" i="4"/>
  <c r="L1046" i="4"/>
  <c r="B1047" i="4"/>
  <c r="C1047" i="4"/>
  <c r="D1047" i="4"/>
  <c r="E1047" i="4"/>
  <c r="F1047" i="4"/>
  <c r="G1047" i="4"/>
  <c r="H1047" i="4"/>
  <c r="I1047" i="4"/>
  <c r="J1047" i="4"/>
  <c r="K1047" i="4"/>
  <c r="L1047" i="4"/>
  <c r="B1048" i="4"/>
  <c r="C1048" i="4"/>
  <c r="D1048" i="4"/>
  <c r="E1048" i="4"/>
  <c r="F1048" i="4"/>
  <c r="G1048" i="4"/>
  <c r="H1048" i="4"/>
  <c r="I1048" i="4"/>
  <c r="J1048" i="4"/>
  <c r="K1048" i="4"/>
  <c r="L1048" i="4"/>
  <c r="B1049" i="4"/>
  <c r="C1049" i="4"/>
  <c r="D1049" i="4"/>
  <c r="E1049" i="4"/>
  <c r="F1049" i="4"/>
  <c r="G1049" i="4"/>
  <c r="H1049" i="4"/>
  <c r="I1049" i="4"/>
  <c r="J1049" i="4"/>
  <c r="K1049" i="4"/>
  <c r="L1049" i="4"/>
  <c r="B1050" i="4"/>
  <c r="C1050" i="4"/>
  <c r="D1050" i="4"/>
  <c r="E1050" i="4"/>
  <c r="F1050" i="4"/>
  <c r="G1050" i="4"/>
  <c r="H1050" i="4"/>
  <c r="I1050" i="4"/>
  <c r="J1050" i="4"/>
  <c r="K1050" i="4"/>
  <c r="L1050" i="4"/>
  <c r="B1051" i="4"/>
  <c r="C1051" i="4"/>
  <c r="D1051" i="4"/>
  <c r="E1051" i="4"/>
  <c r="F1051" i="4"/>
  <c r="G1051" i="4"/>
  <c r="H1051" i="4"/>
  <c r="I1051" i="4"/>
  <c r="J1051" i="4"/>
  <c r="K1051" i="4"/>
  <c r="L1051" i="4"/>
  <c r="B1052" i="4"/>
  <c r="C1052" i="4"/>
  <c r="D1052" i="4"/>
  <c r="E1052" i="4"/>
  <c r="F1052" i="4"/>
  <c r="G1052" i="4"/>
  <c r="H1052" i="4"/>
  <c r="I1052" i="4"/>
  <c r="J1052" i="4"/>
  <c r="K1052" i="4"/>
  <c r="L1052" i="4"/>
  <c r="B1053" i="4"/>
  <c r="C1053" i="4"/>
  <c r="D1053" i="4"/>
  <c r="E1053" i="4"/>
  <c r="F1053" i="4"/>
  <c r="G1053" i="4"/>
  <c r="H1053" i="4"/>
  <c r="I1053" i="4"/>
  <c r="J1053" i="4"/>
  <c r="K1053" i="4"/>
  <c r="L1053" i="4"/>
  <c r="B1054" i="4"/>
  <c r="C1054" i="4"/>
  <c r="D1054" i="4"/>
  <c r="E1054" i="4"/>
  <c r="F1054" i="4"/>
  <c r="G1054" i="4"/>
  <c r="H1054" i="4"/>
  <c r="I1054" i="4"/>
  <c r="J1054" i="4"/>
  <c r="K1054" i="4"/>
  <c r="L1054" i="4"/>
  <c r="B1055" i="4"/>
  <c r="C1055" i="4"/>
  <c r="D1055" i="4"/>
  <c r="E1055" i="4"/>
  <c r="F1055" i="4"/>
  <c r="G1055" i="4"/>
  <c r="H1055" i="4"/>
  <c r="I1055" i="4"/>
  <c r="J1055" i="4"/>
  <c r="K1055" i="4"/>
  <c r="L1055" i="4"/>
  <c r="B1056" i="4"/>
  <c r="C1056" i="4"/>
  <c r="D1056" i="4"/>
  <c r="E1056" i="4"/>
  <c r="F1056" i="4"/>
  <c r="G1056" i="4"/>
  <c r="H1056" i="4"/>
  <c r="I1056" i="4"/>
  <c r="J1056" i="4"/>
  <c r="K1056" i="4"/>
  <c r="L1056" i="4"/>
  <c r="B1057" i="4"/>
  <c r="C1057" i="4"/>
  <c r="D1057" i="4"/>
  <c r="E1057" i="4"/>
  <c r="F1057" i="4"/>
  <c r="G1057" i="4"/>
  <c r="H1057" i="4"/>
  <c r="I1057" i="4"/>
  <c r="J1057" i="4"/>
  <c r="K1057" i="4"/>
  <c r="L1057" i="4"/>
  <c r="B1058" i="4"/>
  <c r="C1058" i="4"/>
  <c r="D1058" i="4"/>
  <c r="E1058" i="4"/>
  <c r="F1058" i="4"/>
  <c r="G1058" i="4"/>
  <c r="H1058" i="4"/>
  <c r="I1058" i="4"/>
  <c r="J1058" i="4"/>
  <c r="K1058" i="4"/>
  <c r="L1058" i="4"/>
  <c r="B1059" i="4"/>
  <c r="C1059" i="4"/>
  <c r="D1059" i="4"/>
  <c r="E1059" i="4"/>
  <c r="F1059" i="4"/>
  <c r="G1059" i="4"/>
  <c r="H1059" i="4"/>
  <c r="I1059" i="4"/>
  <c r="J1059" i="4"/>
  <c r="K1059" i="4"/>
  <c r="L1059" i="4"/>
  <c r="B1060" i="4"/>
  <c r="C1060" i="4"/>
  <c r="D1060" i="4"/>
  <c r="E1060" i="4"/>
  <c r="F1060" i="4"/>
  <c r="G1060" i="4"/>
  <c r="H1060" i="4"/>
  <c r="I1060" i="4"/>
  <c r="J1060" i="4"/>
  <c r="K1060" i="4"/>
  <c r="L1060" i="4"/>
  <c r="B1061" i="4"/>
  <c r="C1061" i="4"/>
  <c r="D1061" i="4"/>
  <c r="E1061" i="4"/>
  <c r="F1061" i="4"/>
  <c r="G1061" i="4"/>
  <c r="H1061" i="4"/>
  <c r="I1061" i="4"/>
  <c r="J1061" i="4"/>
  <c r="K1061" i="4"/>
  <c r="L1061" i="4"/>
  <c r="B1062" i="4"/>
  <c r="C1062" i="4"/>
  <c r="D1062" i="4"/>
  <c r="E1062" i="4"/>
  <c r="F1062" i="4"/>
  <c r="G1062" i="4"/>
  <c r="H1062" i="4"/>
  <c r="I1062" i="4"/>
  <c r="J1062" i="4"/>
  <c r="K1062" i="4"/>
  <c r="L1062" i="4"/>
  <c r="B1063" i="4"/>
  <c r="C1063" i="4"/>
  <c r="D1063" i="4"/>
  <c r="E1063" i="4"/>
  <c r="F1063" i="4"/>
  <c r="G1063" i="4"/>
  <c r="H1063" i="4"/>
  <c r="I1063" i="4"/>
  <c r="J1063" i="4"/>
  <c r="K1063" i="4"/>
  <c r="L1063" i="4"/>
  <c r="B1064" i="4"/>
  <c r="C1064" i="4"/>
  <c r="D1064" i="4"/>
  <c r="E1064" i="4"/>
  <c r="F1064" i="4"/>
  <c r="G1064" i="4"/>
  <c r="H1064" i="4"/>
  <c r="I1064" i="4"/>
  <c r="J1064" i="4"/>
  <c r="K1064" i="4"/>
  <c r="L1064" i="4"/>
  <c r="B1065" i="4"/>
  <c r="C1065" i="4"/>
  <c r="D1065" i="4"/>
  <c r="E1065" i="4"/>
  <c r="F1065" i="4"/>
  <c r="G1065" i="4"/>
  <c r="H1065" i="4"/>
  <c r="I1065" i="4"/>
  <c r="J1065" i="4"/>
  <c r="K1065" i="4"/>
  <c r="L1065" i="4"/>
  <c r="B1066" i="4"/>
  <c r="C1066" i="4"/>
  <c r="D1066" i="4"/>
  <c r="E1066" i="4"/>
  <c r="F1066" i="4"/>
  <c r="G1066" i="4"/>
  <c r="H1066" i="4"/>
  <c r="I1066" i="4"/>
  <c r="J1066" i="4"/>
  <c r="K1066" i="4"/>
  <c r="L1066" i="4"/>
  <c r="B1067" i="4"/>
  <c r="C1067" i="4"/>
  <c r="D1067" i="4"/>
  <c r="E1067" i="4"/>
  <c r="F1067" i="4"/>
  <c r="G1067" i="4"/>
  <c r="H1067" i="4"/>
  <c r="I1067" i="4"/>
  <c r="J1067" i="4"/>
  <c r="K1067" i="4"/>
  <c r="L1067" i="4"/>
  <c r="B1068" i="4"/>
  <c r="C1068" i="4"/>
  <c r="D1068" i="4"/>
  <c r="E1068" i="4"/>
  <c r="F1068" i="4"/>
  <c r="G1068" i="4"/>
  <c r="H1068" i="4"/>
  <c r="I1068" i="4"/>
  <c r="J1068" i="4"/>
  <c r="K1068" i="4"/>
  <c r="L1068" i="4"/>
  <c r="B1069" i="4"/>
  <c r="C1069" i="4"/>
  <c r="D1069" i="4"/>
  <c r="E1069" i="4"/>
  <c r="F1069" i="4"/>
  <c r="G1069" i="4"/>
  <c r="H1069" i="4"/>
  <c r="I1069" i="4"/>
  <c r="J1069" i="4"/>
  <c r="K1069" i="4"/>
  <c r="L1069" i="4"/>
  <c r="B1070" i="4"/>
  <c r="C1070" i="4"/>
  <c r="D1070" i="4"/>
  <c r="E1070" i="4"/>
  <c r="F1070" i="4"/>
  <c r="G1070" i="4"/>
  <c r="H1070" i="4"/>
  <c r="I1070" i="4"/>
  <c r="J1070" i="4"/>
  <c r="K1070" i="4"/>
  <c r="L1070" i="4"/>
  <c r="B1071" i="4"/>
  <c r="C1071" i="4"/>
  <c r="D1071" i="4"/>
  <c r="E1071" i="4"/>
  <c r="F1071" i="4"/>
  <c r="G1071" i="4"/>
  <c r="H1071" i="4"/>
  <c r="I1071" i="4"/>
  <c r="J1071" i="4"/>
  <c r="K1071" i="4"/>
  <c r="L1071" i="4"/>
  <c r="B1072" i="4"/>
  <c r="C1072" i="4"/>
  <c r="D1072" i="4"/>
  <c r="E1072" i="4"/>
  <c r="F1072" i="4"/>
  <c r="G1072" i="4"/>
  <c r="H1072" i="4"/>
  <c r="I1072" i="4"/>
  <c r="J1072" i="4"/>
  <c r="K1072" i="4"/>
  <c r="L1072" i="4"/>
  <c r="B1073" i="4"/>
  <c r="C1073" i="4"/>
  <c r="D1073" i="4"/>
  <c r="E1073" i="4"/>
  <c r="F1073" i="4"/>
  <c r="G1073" i="4"/>
  <c r="H1073" i="4"/>
  <c r="I1073" i="4"/>
  <c r="J1073" i="4"/>
  <c r="K1073" i="4"/>
  <c r="L1073" i="4"/>
  <c r="B1074" i="4"/>
  <c r="C1074" i="4"/>
  <c r="D1074" i="4"/>
  <c r="E1074" i="4"/>
  <c r="F1074" i="4"/>
  <c r="G1074" i="4"/>
  <c r="H1074" i="4"/>
  <c r="I1074" i="4"/>
  <c r="J1074" i="4"/>
  <c r="K1074" i="4"/>
  <c r="L1074" i="4"/>
  <c r="B1075" i="4"/>
  <c r="C1075" i="4"/>
  <c r="D1075" i="4"/>
  <c r="E1075" i="4"/>
  <c r="F1075" i="4"/>
  <c r="G1075" i="4"/>
  <c r="H1075" i="4"/>
  <c r="I1075" i="4"/>
  <c r="J1075" i="4"/>
  <c r="K1075" i="4"/>
  <c r="L1075" i="4"/>
  <c r="B1076" i="4"/>
  <c r="C1076" i="4"/>
  <c r="D1076" i="4"/>
  <c r="E1076" i="4"/>
  <c r="F1076" i="4"/>
  <c r="G1076" i="4"/>
  <c r="H1076" i="4"/>
  <c r="I1076" i="4"/>
  <c r="J1076" i="4"/>
  <c r="K1076" i="4"/>
  <c r="L1076" i="4"/>
  <c r="B1077" i="4"/>
  <c r="C1077" i="4"/>
  <c r="D1077" i="4"/>
  <c r="E1077" i="4"/>
  <c r="F1077" i="4"/>
  <c r="G1077" i="4"/>
  <c r="H1077" i="4"/>
  <c r="I1077" i="4"/>
  <c r="J1077" i="4"/>
  <c r="K1077" i="4"/>
  <c r="L1077" i="4"/>
  <c r="B1078" i="4"/>
  <c r="C1078" i="4"/>
  <c r="D1078" i="4"/>
  <c r="E1078" i="4"/>
  <c r="F1078" i="4"/>
  <c r="G1078" i="4"/>
  <c r="H1078" i="4"/>
  <c r="I1078" i="4"/>
  <c r="J1078" i="4"/>
  <c r="K1078" i="4"/>
  <c r="L1078" i="4"/>
  <c r="B1079" i="4"/>
  <c r="C1079" i="4"/>
  <c r="D1079" i="4"/>
  <c r="E1079" i="4"/>
  <c r="F1079" i="4"/>
  <c r="G1079" i="4"/>
  <c r="H1079" i="4"/>
  <c r="I1079" i="4"/>
  <c r="J1079" i="4"/>
  <c r="K1079" i="4"/>
  <c r="L1079" i="4"/>
  <c r="B1080" i="4"/>
  <c r="C1080" i="4"/>
  <c r="D1080" i="4"/>
  <c r="E1080" i="4"/>
  <c r="F1080" i="4"/>
  <c r="G1080" i="4"/>
  <c r="H1080" i="4"/>
  <c r="I1080" i="4"/>
  <c r="J1080" i="4"/>
  <c r="K1080" i="4"/>
  <c r="L1080" i="4"/>
  <c r="B1081" i="4"/>
  <c r="C1081" i="4"/>
  <c r="D1081" i="4"/>
  <c r="E1081" i="4"/>
  <c r="F1081" i="4"/>
  <c r="G1081" i="4"/>
  <c r="H1081" i="4"/>
  <c r="I1081" i="4"/>
  <c r="J1081" i="4"/>
  <c r="K1081" i="4"/>
  <c r="L1081" i="4"/>
  <c r="B1082" i="4"/>
  <c r="C1082" i="4"/>
  <c r="D1082" i="4"/>
  <c r="E1082" i="4"/>
  <c r="F1082" i="4"/>
  <c r="G1082" i="4"/>
  <c r="H1082" i="4"/>
  <c r="I1082" i="4"/>
  <c r="J1082" i="4"/>
  <c r="K1082" i="4"/>
  <c r="L1082" i="4"/>
  <c r="B1083" i="4"/>
  <c r="C1083" i="4"/>
  <c r="D1083" i="4"/>
  <c r="E1083" i="4"/>
  <c r="F1083" i="4"/>
  <c r="G1083" i="4"/>
  <c r="H1083" i="4"/>
  <c r="I1083" i="4"/>
  <c r="J1083" i="4"/>
  <c r="K1083" i="4"/>
  <c r="L1083" i="4"/>
  <c r="B1084" i="4"/>
  <c r="C1084" i="4"/>
  <c r="D1084" i="4"/>
  <c r="E1084" i="4"/>
  <c r="F1084" i="4"/>
  <c r="G1084" i="4"/>
  <c r="H1084" i="4"/>
  <c r="I1084" i="4"/>
  <c r="J1084" i="4"/>
  <c r="K1084" i="4"/>
  <c r="L1084" i="4"/>
  <c r="B1085" i="4"/>
  <c r="C1085" i="4"/>
  <c r="D1085" i="4"/>
  <c r="E1085" i="4"/>
  <c r="F1085" i="4"/>
  <c r="G1085" i="4"/>
  <c r="H1085" i="4"/>
  <c r="I1085" i="4"/>
  <c r="J1085" i="4"/>
  <c r="K1085" i="4"/>
  <c r="L1085" i="4"/>
  <c r="B1086" i="4"/>
  <c r="C1086" i="4"/>
  <c r="D1086" i="4"/>
  <c r="E1086" i="4"/>
  <c r="F1086" i="4"/>
  <c r="G1086" i="4"/>
  <c r="H1086" i="4"/>
  <c r="I1086" i="4"/>
  <c r="J1086" i="4"/>
  <c r="K1086" i="4"/>
  <c r="L1086" i="4"/>
  <c r="B1087" i="4"/>
  <c r="C1087" i="4"/>
  <c r="D1087" i="4"/>
  <c r="E1087" i="4"/>
  <c r="F1087" i="4"/>
  <c r="G1087" i="4"/>
  <c r="H1087" i="4"/>
  <c r="I1087" i="4"/>
  <c r="J1087" i="4"/>
  <c r="K1087" i="4"/>
  <c r="L1087" i="4"/>
  <c r="B1088" i="4"/>
  <c r="C1088" i="4"/>
  <c r="D1088" i="4"/>
  <c r="E1088" i="4"/>
  <c r="F1088" i="4"/>
  <c r="G1088" i="4"/>
  <c r="H1088" i="4"/>
  <c r="I1088" i="4"/>
  <c r="J1088" i="4"/>
  <c r="K1088" i="4"/>
  <c r="L1088" i="4"/>
  <c r="B1089" i="4"/>
  <c r="C1089" i="4"/>
  <c r="D1089" i="4"/>
  <c r="E1089" i="4"/>
  <c r="F1089" i="4"/>
  <c r="G1089" i="4"/>
  <c r="H1089" i="4"/>
  <c r="I1089" i="4"/>
  <c r="J1089" i="4"/>
  <c r="K1089" i="4"/>
  <c r="L1089" i="4"/>
  <c r="B1090" i="4"/>
  <c r="C1090" i="4"/>
  <c r="D1090" i="4"/>
  <c r="E1090" i="4"/>
  <c r="F1090" i="4"/>
  <c r="G1090" i="4"/>
  <c r="H1090" i="4"/>
  <c r="I1090" i="4"/>
  <c r="J1090" i="4"/>
  <c r="K1090" i="4"/>
  <c r="L1090" i="4"/>
  <c r="B1091" i="4"/>
  <c r="C1091" i="4"/>
  <c r="D1091" i="4"/>
  <c r="E1091" i="4"/>
  <c r="F1091" i="4"/>
  <c r="G1091" i="4"/>
  <c r="H1091" i="4"/>
  <c r="I1091" i="4"/>
  <c r="J1091" i="4"/>
  <c r="K1091" i="4"/>
  <c r="L1091" i="4"/>
  <c r="B1092" i="4"/>
  <c r="C1092" i="4"/>
  <c r="D1092" i="4"/>
  <c r="E1092" i="4"/>
  <c r="F1092" i="4"/>
  <c r="G1092" i="4"/>
  <c r="H1092" i="4"/>
  <c r="I1092" i="4"/>
  <c r="J1092" i="4"/>
  <c r="K1092" i="4"/>
  <c r="L1092" i="4"/>
  <c r="B1093" i="4"/>
  <c r="C1093" i="4"/>
  <c r="D1093" i="4"/>
  <c r="E1093" i="4"/>
  <c r="F1093" i="4"/>
  <c r="G1093" i="4"/>
  <c r="H1093" i="4"/>
  <c r="I1093" i="4"/>
  <c r="J1093" i="4"/>
  <c r="K1093" i="4"/>
  <c r="L1093" i="4"/>
  <c r="B1094" i="4"/>
  <c r="C1094" i="4"/>
  <c r="D1094" i="4"/>
  <c r="E1094" i="4"/>
  <c r="F1094" i="4"/>
  <c r="G1094" i="4"/>
  <c r="H1094" i="4"/>
  <c r="I1094" i="4"/>
  <c r="J1094" i="4"/>
  <c r="K1094" i="4"/>
  <c r="L1094" i="4"/>
  <c r="B1095" i="4"/>
  <c r="C1095" i="4"/>
  <c r="D1095" i="4"/>
  <c r="E1095" i="4"/>
  <c r="F1095" i="4"/>
  <c r="G1095" i="4"/>
  <c r="H1095" i="4"/>
  <c r="I1095" i="4"/>
  <c r="J1095" i="4"/>
  <c r="K1095" i="4"/>
  <c r="L1095" i="4"/>
  <c r="B1096" i="4"/>
  <c r="C1096" i="4"/>
  <c r="D1096" i="4"/>
  <c r="E1096" i="4"/>
  <c r="F1096" i="4"/>
  <c r="G1096" i="4"/>
  <c r="H1096" i="4"/>
  <c r="I1096" i="4"/>
  <c r="J1096" i="4"/>
  <c r="K1096" i="4"/>
  <c r="L1096" i="4"/>
  <c r="B1097" i="4"/>
  <c r="C1097" i="4"/>
  <c r="D1097" i="4"/>
  <c r="E1097" i="4"/>
  <c r="F1097" i="4"/>
  <c r="G1097" i="4"/>
  <c r="H1097" i="4"/>
  <c r="I1097" i="4"/>
  <c r="J1097" i="4"/>
  <c r="K1097" i="4"/>
  <c r="L1097" i="4"/>
  <c r="B1098" i="4"/>
  <c r="C1098" i="4"/>
  <c r="D1098" i="4"/>
  <c r="E1098" i="4"/>
  <c r="F1098" i="4"/>
  <c r="G1098" i="4"/>
  <c r="H1098" i="4"/>
  <c r="I1098" i="4"/>
  <c r="J1098" i="4"/>
  <c r="K1098" i="4"/>
  <c r="L1098" i="4"/>
  <c r="B1099" i="4"/>
  <c r="C1099" i="4"/>
  <c r="D1099" i="4"/>
  <c r="E1099" i="4"/>
  <c r="F1099" i="4"/>
  <c r="G1099" i="4"/>
  <c r="H1099" i="4"/>
  <c r="I1099" i="4"/>
  <c r="J1099" i="4"/>
  <c r="K1099" i="4"/>
  <c r="L1099" i="4"/>
  <c r="B1100" i="4"/>
  <c r="C1100" i="4"/>
  <c r="D1100" i="4"/>
  <c r="E1100" i="4"/>
  <c r="F1100" i="4"/>
  <c r="G1100" i="4"/>
  <c r="H1100" i="4"/>
  <c r="I1100" i="4"/>
  <c r="J1100" i="4"/>
  <c r="K1100" i="4"/>
  <c r="L1100" i="4"/>
  <c r="B1101" i="4"/>
  <c r="C1101" i="4"/>
  <c r="D1101" i="4"/>
  <c r="E1101" i="4"/>
  <c r="F1101" i="4"/>
  <c r="G1101" i="4"/>
  <c r="H1101" i="4"/>
  <c r="I1101" i="4"/>
  <c r="J1101" i="4"/>
  <c r="K1101" i="4"/>
  <c r="L1101" i="4"/>
  <c r="B1102" i="4"/>
  <c r="C1102" i="4"/>
  <c r="D1102" i="4"/>
  <c r="E1102" i="4"/>
  <c r="F1102" i="4"/>
  <c r="G1102" i="4"/>
  <c r="H1102" i="4"/>
  <c r="I1102" i="4"/>
  <c r="J1102" i="4"/>
  <c r="K1102" i="4"/>
  <c r="L1102" i="4"/>
  <c r="B1103" i="4"/>
  <c r="C1103" i="4"/>
  <c r="D1103" i="4"/>
  <c r="E1103" i="4"/>
  <c r="F1103" i="4"/>
  <c r="G1103" i="4"/>
  <c r="H1103" i="4"/>
  <c r="I1103" i="4"/>
  <c r="J1103" i="4"/>
  <c r="K1103" i="4"/>
  <c r="L1103" i="4"/>
  <c r="B1104" i="4"/>
  <c r="C1104" i="4"/>
  <c r="D1104" i="4"/>
  <c r="E1104" i="4"/>
  <c r="F1104" i="4"/>
  <c r="G1104" i="4"/>
  <c r="H1104" i="4"/>
  <c r="I1104" i="4"/>
  <c r="J1104" i="4"/>
  <c r="K1104" i="4"/>
  <c r="L1104" i="4"/>
  <c r="B1105" i="4"/>
  <c r="C1105" i="4"/>
  <c r="D1105" i="4"/>
  <c r="E1105" i="4"/>
  <c r="F1105" i="4"/>
  <c r="G1105" i="4"/>
  <c r="H1105" i="4"/>
  <c r="I1105" i="4"/>
  <c r="J1105" i="4"/>
  <c r="K1105" i="4"/>
  <c r="L1105" i="4"/>
  <c r="B1106" i="4"/>
  <c r="C1106" i="4"/>
  <c r="D1106" i="4"/>
  <c r="E1106" i="4"/>
  <c r="F1106" i="4"/>
  <c r="G1106" i="4"/>
  <c r="H1106" i="4"/>
  <c r="I1106" i="4"/>
  <c r="J1106" i="4"/>
  <c r="K1106" i="4"/>
  <c r="L1106" i="4"/>
  <c r="B1107" i="4"/>
  <c r="C1107" i="4"/>
  <c r="D1107" i="4"/>
  <c r="E1107" i="4"/>
  <c r="F1107" i="4"/>
  <c r="G1107" i="4"/>
  <c r="H1107" i="4"/>
  <c r="I1107" i="4"/>
  <c r="J1107" i="4"/>
  <c r="K1107" i="4"/>
  <c r="L1107" i="4"/>
  <c r="B1108" i="4"/>
  <c r="C1108" i="4"/>
  <c r="D1108" i="4"/>
  <c r="E1108" i="4"/>
  <c r="F1108" i="4"/>
  <c r="G1108" i="4"/>
  <c r="H1108" i="4"/>
  <c r="I1108" i="4"/>
  <c r="J1108" i="4"/>
  <c r="K1108" i="4"/>
  <c r="L1108" i="4"/>
  <c r="B1109" i="4"/>
  <c r="C1109" i="4"/>
  <c r="D1109" i="4"/>
  <c r="E1109" i="4"/>
  <c r="F1109" i="4"/>
  <c r="G1109" i="4"/>
  <c r="H1109" i="4"/>
  <c r="I1109" i="4"/>
  <c r="J1109" i="4"/>
  <c r="K1109" i="4"/>
  <c r="L1109" i="4"/>
  <c r="B1110" i="4"/>
  <c r="C1110" i="4"/>
  <c r="D1110" i="4"/>
  <c r="E1110" i="4"/>
  <c r="F1110" i="4"/>
  <c r="G1110" i="4"/>
  <c r="H1110" i="4"/>
  <c r="I1110" i="4"/>
  <c r="J1110" i="4"/>
  <c r="K1110" i="4"/>
  <c r="L1110" i="4"/>
  <c r="B1111" i="4"/>
  <c r="C1111" i="4"/>
  <c r="D1111" i="4"/>
  <c r="E1111" i="4"/>
  <c r="F1111" i="4"/>
  <c r="G1111" i="4"/>
  <c r="H1111" i="4"/>
  <c r="I1111" i="4"/>
  <c r="J1111" i="4"/>
  <c r="K1111" i="4"/>
  <c r="L1111" i="4"/>
  <c r="B1112" i="4"/>
  <c r="C1112" i="4"/>
  <c r="D1112" i="4"/>
  <c r="E1112" i="4"/>
  <c r="F1112" i="4"/>
  <c r="G1112" i="4"/>
  <c r="H1112" i="4"/>
  <c r="I1112" i="4"/>
  <c r="J1112" i="4"/>
  <c r="K1112" i="4"/>
  <c r="L1112" i="4"/>
  <c r="B1113" i="4"/>
  <c r="C1113" i="4"/>
  <c r="D1113" i="4"/>
  <c r="E1113" i="4"/>
  <c r="F1113" i="4"/>
  <c r="G1113" i="4"/>
  <c r="H1113" i="4"/>
  <c r="I1113" i="4"/>
  <c r="J1113" i="4"/>
  <c r="K1113" i="4"/>
  <c r="L1113" i="4"/>
  <c r="B1114" i="4"/>
  <c r="C1114" i="4"/>
  <c r="D1114" i="4"/>
  <c r="E1114" i="4"/>
  <c r="F1114" i="4"/>
  <c r="G1114" i="4"/>
  <c r="H1114" i="4"/>
  <c r="I1114" i="4"/>
  <c r="J1114" i="4"/>
  <c r="K1114" i="4"/>
  <c r="L1114" i="4"/>
  <c r="B1115" i="4"/>
  <c r="C1115" i="4"/>
  <c r="D1115" i="4"/>
  <c r="E1115" i="4"/>
  <c r="F1115" i="4"/>
  <c r="G1115" i="4"/>
  <c r="H1115" i="4"/>
  <c r="I1115" i="4"/>
  <c r="J1115" i="4"/>
  <c r="K1115" i="4"/>
  <c r="L1115" i="4"/>
  <c r="B1116" i="4"/>
  <c r="C1116" i="4"/>
  <c r="D1116" i="4"/>
  <c r="E1116" i="4"/>
  <c r="F1116" i="4"/>
  <c r="G1116" i="4"/>
  <c r="H1116" i="4"/>
  <c r="I1116" i="4"/>
  <c r="J1116" i="4"/>
  <c r="K1116" i="4"/>
  <c r="L1116" i="4"/>
  <c r="B1117" i="4"/>
  <c r="C1117" i="4"/>
  <c r="D1117" i="4"/>
  <c r="E1117" i="4"/>
  <c r="F1117" i="4"/>
  <c r="G1117" i="4"/>
  <c r="H1117" i="4"/>
  <c r="I1117" i="4"/>
  <c r="J1117" i="4"/>
  <c r="K1117" i="4"/>
  <c r="L1117" i="4"/>
  <c r="B1118" i="4"/>
  <c r="C1118" i="4"/>
  <c r="D1118" i="4"/>
  <c r="E1118" i="4"/>
  <c r="F1118" i="4"/>
  <c r="G1118" i="4"/>
  <c r="H1118" i="4"/>
  <c r="I1118" i="4"/>
  <c r="J1118" i="4"/>
  <c r="K1118" i="4"/>
  <c r="L1118" i="4"/>
  <c r="B1119" i="4"/>
  <c r="C1119" i="4"/>
  <c r="D1119" i="4"/>
  <c r="E1119" i="4"/>
  <c r="F1119" i="4"/>
  <c r="G1119" i="4"/>
  <c r="H1119" i="4"/>
  <c r="I1119" i="4"/>
  <c r="J1119" i="4"/>
  <c r="K1119" i="4"/>
  <c r="L1119" i="4"/>
  <c r="B1120" i="4"/>
  <c r="C1120" i="4"/>
  <c r="D1120" i="4"/>
  <c r="E1120" i="4"/>
  <c r="F1120" i="4"/>
  <c r="G1120" i="4"/>
  <c r="H1120" i="4"/>
  <c r="I1120" i="4"/>
  <c r="J1120" i="4"/>
  <c r="K1120" i="4"/>
  <c r="L1120" i="4"/>
  <c r="B1121" i="4"/>
  <c r="C1121" i="4"/>
  <c r="D1121" i="4"/>
  <c r="E1121" i="4"/>
  <c r="F1121" i="4"/>
  <c r="G1121" i="4"/>
  <c r="H1121" i="4"/>
  <c r="I1121" i="4"/>
  <c r="J1121" i="4"/>
  <c r="K1121" i="4"/>
  <c r="L1121" i="4"/>
  <c r="B1122" i="4"/>
  <c r="C1122" i="4"/>
  <c r="D1122" i="4"/>
  <c r="E1122" i="4"/>
  <c r="F1122" i="4"/>
  <c r="G1122" i="4"/>
  <c r="H1122" i="4"/>
  <c r="I1122" i="4"/>
  <c r="J1122" i="4"/>
  <c r="K1122" i="4"/>
  <c r="L1122" i="4"/>
  <c r="B1123" i="4"/>
  <c r="C1123" i="4"/>
  <c r="D1123" i="4"/>
  <c r="E1123" i="4"/>
  <c r="F1123" i="4"/>
  <c r="G1123" i="4"/>
  <c r="H1123" i="4"/>
  <c r="I1123" i="4"/>
  <c r="J1123" i="4"/>
  <c r="K1123" i="4"/>
  <c r="L1123" i="4"/>
  <c r="B1124" i="4"/>
  <c r="C1124" i="4"/>
  <c r="D1124" i="4"/>
  <c r="E1124" i="4"/>
  <c r="F1124" i="4"/>
  <c r="G1124" i="4"/>
  <c r="H1124" i="4"/>
  <c r="I1124" i="4"/>
  <c r="J1124" i="4"/>
  <c r="K1124" i="4"/>
  <c r="L1124" i="4"/>
  <c r="B1125" i="4"/>
  <c r="C1125" i="4"/>
  <c r="D1125" i="4"/>
  <c r="E1125" i="4"/>
  <c r="F1125" i="4"/>
  <c r="G1125" i="4"/>
  <c r="H1125" i="4"/>
  <c r="I1125" i="4"/>
  <c r="J1125" i="4"/>
  <c r="K1125" i="4"/>
  <c r="L1125" i="4"/>
  <c r="B1126" i="4"/>
  <c r="C1126" i="4"/>
  <c r="D1126" i="4"/>
  <c r="E1126" i="4"/>
  <c r="F1126" i="4"/>
  <c r="G1126" i="4"/>
  <c r="H1126" i="4"/>
  <c r="I1126" i="4"/>
  <c r="J1126" i="4"/>
  <c r="K1126" i="4"/>
  <c r="L1126" i="4"/>
  <c r="B1127" i="4"/>
  <c r="C1127" i="4"/>
  <c r="D1127" i="4"/>
  <c r="E1127" i="4"/>
  <c r="F1127" i="4"/>
  <c r="G1127" i="4"/>
  <c r="H1127" i="4"/>
  <c r="I1127" i="4"/>
  <c r="J1127" i="4"/>
  <c r="K1127" i="4"/>
  <c r="L1127" i="4"/>
  <c r="B1128" i="4"/>
  <c r="C1128" i="4"/>
  <c r="D1128" i="4"/>
  <c r="E1128" i="4"/>
  <c r="F1128" i="4"/>
  <c r="G1128" i="4"/>
  <c r="H1128" i="4"/>
  <c r="I1128" i="4"/>
  <c r="J1128" i="4"/>
  <c r="K1128" i="4"/>
  <c r="L1128" i="4"/>
  <c r="B1129" i="4"/>
  <c r="C1129" i="4"/>
  <c r="D1129" i="4"/>
  <c r="E1129" i="4"/>
  <c r="F1129" i="4"/>
  <c r="G1129" i="4"/>
  <c r="H1129" i="4"/>
  <c r="I1129" i="4"/>
  <c r="J1129" i="4"/>
  <c r="K1129" i="4"/>
  <c r="L1129" i="4"/>
  <c r="B1130" i="4"/>
  <c r="C1130" i="4"/>
  <c r="D1130" i="4"/>
  <c r="E1130" i="4"/>
  <c r="F1130" i="4"/>
  <c r="G1130" i="4"/>
  <c r="H1130" i="4"/>
  <c r="I1130" i="4"/>
  <c r="J1130" i="4"/>
  <c r="K1130" i="4"/>
  <c r="L1130" i="4"/>
  <c r="B1131" i="4"/>
  <c r="C1131" i="4"/>
  <c r="D1131" i="4"/>
  <c r="E1131" i="4"/>
  <c r="F1131" i="4"/>
  <c r="G1131" i="4"/>
  <c r="H1131" i="4"/>
  <c r="I1131" i="4"/>
  <c r="J1131" i="4"/>
  <c r="K1131" i="4"/>
  <c r="L1131" i="4"/>
  <c r="B1132" i="4"/>
  <c r="C1132" i="4"/>
  <c r="D1132" i="4"/>
  <c r="E1132" i="4"/>
  <c r="F1132" i="4"/>
  <c r="G1132" i="4"/>
  <c r="H1132" i="4"/>
  <c r="I1132" i="4"/>
  <c r="J1132" i="4"/>
  <c r="K1132" i="4"/>
  <c r="L1132" i="4"/>
  <c r="B1133" i="4"/>
  <c r="C1133" i="4"/>
  <c r="D1133" i="4"/>
  <c r="E1133" i="4"/>
  <c r="F1133" i="4"/>
  <c r="G1133" i="4"/>
  <c r="H1133" i="4"/>
  <c r="I1133" i="4"/>
  <c r="J1133" i="4"/>
  <c r="K1133" i="4"/>
  <c r="L1133" i="4"/>
  <c r="B1134" i="4"/>
  <c r="C1134" i="4"/>
  <c r="D1134" i="4"/>
  <c r="E1134" i="4"/>
  <c r="F1134" i="4"/>
  <c r="G1134" i="4"/>
  <c r="H1134" i="4"/>
  <c r="I1134" i="4"/>
  <c r="J1134" i="4"/>
  <c r="K1134" i="4"/>
  <c r="L1134" i="4"/>
  <c r="B1135" i="4"/>
  <c r="C1135" i="4"/>
  <c r="D1135" i="4"/>
  <c r="E1135" i="4"/>
  <c r="F1135" i="4"/>
  <c r="G1135" i="4"/>
  <c r="H1135" i="4"/>
  <c r="I1135" i="4"/>
  <c r="J1135" i="4"/>
  <c r="K1135" i="4"/>
  <c r="L1135" i="4"/>
  <c r="B1136" i="4"/>
  <c r="C1136" i="4"/>
  <c r="D1136" i="4"/>
  <c r="E1136" i="4"/>
  <c r="F1136" i="4"/>
  <c r="G1136" i="4"/>
  <c r="H1136" i="4"/>
  <c r="I1136" i="4"/>
  <c r="J1136" i="4"/>
  <c r="K1136" i="4"/>
  <c r="L1136" i="4"/>
  <c r="B1137" i="4"/>
  <c r="C1137" i="4"/>
  <c r="D1137" i="4"/>
  <c r="E1137" i="4"/>
  <c r="F1137" i="4"/>
  <c r="G1137" i="4"/>
  <c r="H1137" i="4"/>
  <c r="I1137" i="4"/>
  <c r="J1137" i="4"/>
  <c r="K1137" i="4"/>
  <c r="L1137" i="4"/>
  <c r="B1138" i="4"/>
  <c r="C1138" i="4"/>
  <c r="D1138" i="4"/>
  <c r="E1138" i="4"/>
  <c r="F1138" i="4"/>
  <c r="G1138" i="4"/>
  <c r="H1138" i="4"/>
  <c r="I1138" i="4"/>
  <c r="J1138" i="4"/>
  <c r="K1138" i="4"/>
  <c r="L1138" i="4"/>
  <c r="B1139" i="4"/>
  <c r="C1139" i="4"/>
  <c r="D1139" i="4"/>
  <c r="E1139" i="4"/>
  <c r="F1139" i="4"/>
  <c r="G1139" i="4"/>
  <c r="H1139" i="4"/>
  <c r="I1139" i="4"/>
  <c r="J1139" i="4"/>
  <c r="K1139" i="4"/>
  <c r="L1139" i="4"/>
  <c r="B1140" i="4"/>
  <c r="C1140" i="4"/>
  <c r="D1140" i="4"/>
  <c r="E1140" i="4"/>
  <c r="F1140" i="4"/>
  <c r="G1140" i="4"/>
  <c r="H1140" i="4"/>
  <c r="I1140" i="4"/>
  <c r="J1140" i="4"/>
  <c r="K1140" i="4"/>
  <c r="L1140" i="4"/>
  <c r="B1141" i="4"/>
  <c r="C1141" i="4"/>
  <c r="D1141" i="4"/>
  <c r="E1141" i="4"/>
  <c r="F1141" i="4"/>
  <c r="G1141" i="4"/>
  <c r="H1141" i="4"/>
  <c r="I1141" i="4"/>
  <c r="J1141" i="4"/>
  <c r="K1141" i="4"/>
  <c r="L1141" i="4"/>
  <c r="B1142" i="4"/>
  <c r="C1142" i="4"/>
  <c r="D1142" i="4"/>
  <c r="E1142" i="4"/>
  <c r="F1142" i="4"/>
  <c r="G1142" i="4"/>
  <c r="H1142" i="4"/>
  <c r="I1142" i="4"/>
  <c r="J1142" i="4"/>
  <c r="K1142" i="4"/>
  <c r="L1142" i="4"/>
  <c r="B1143" i="4"/>
  <c r="C1143" i="4"/>
  <c r="D1143" i="4"/>
  <c r="E1143" i="4"/>
  <c r="F1143" i="4"/>
  <c r="G1143" i="4"/>
  <c r="H1143" i="4"/>
  <c r="I1143" i="4"/>
  <c r="J1143" i="4"/>
  <c r="K1143" i="4"/>
  <c r="L1143" i="4"/>
  <c r="B1144" i="4"/>
  <c r="C1144" i="4"/>
  <c r="D1144" i="4"/>
  <c r="E1144" i="4"/>
  <c r="F1144" i="4"/>
  <c r="G1144" i="4"/>
  <c r="H1144" i="4"/>
  <c r="I1144" i="4"/>
  <c r="J1144" i="4"/>
  <c r="K1144" i="4"/>
  <c r="L1144" i="4"/>
  <c r="B1145" i="4"/>
  <c r="C1145" i="4"/>
  <c r="D1145" i="4"/>
  <c r="E1145" i="4"/>
  <c r="F1145" i="4"/>
  <c r="G1145" i="4"/>
  <c r="H1145" i="4"/>
  <c r="I1145" i="4"/>
  <c r="J1145" i="4"/>
  <c r="K1145" i="4"/>
  <c r="L1145" i="4"/>
  <c r="B1146" i="4"/>
  <c r="C1146" i="4"/>
  <c r="D1146" i="4"/>
  <c r="E1146" i="4"/>
  <c r="F1146" i="4"/>
  <c r="G1146" i="4"/>
  <c r="H1146" i="4"/>
  <c r="I1146" i="4"/>
  <c r="J1146" i="4"/>
  <c r="K1146" i="4"/>
  <c r="L1146" i="4"/>
  <c r="B1147" i="4"/>
  <c r="C1147" i="4"/>
  <c r="D1147" i="4"/>
  <c r="E1147" i="4"/>
  <c r="F1147" i="4"/>
  <c r="G1147" i="4"/>
  <c r="H1147" i="4"/>
  <c r="I1147" i="4"/>
  <c r="J1147" i="4"/>
  <c r="K1147" i="4"/>
  <c r="L1147" i="4"/>
  <c r="B1148" i="4"/>
  <c r="C1148" i="4"/>
  <c r="D1148" i="4"/>
  <c r="E1148" i="4"/>
  <c r="F1148" i="4"/>
  <c r="G1148" i="4"/>
  <c r="H1148" i="4"/>
  <c r="I1148" i="4"/>
  <c r="J1148" i="4"/>
  <c r="K1148" i="4"/>
  <c r="L1148" i="4"/>
  <c r="B1149" i="4"/>
  <c r="C1149" i="4"/>
  <c r="D1149" i="4"/>
  <c r="E1149" i="4"/>
  <c r="F1149" i="4"/>
  <c r="G1149" i="4"/>
  <c r="H1149" i="4"/>
  <c r="I1149" i="4"/>
  <c r="J1149" i="4"/>
  <c r="K1149" i="4"/>
  <c r="L1149" i="4"/>
  <c r="B1150" i="4"/>
  <c r="C1150" i="4"/>
  <c r="D1150" i="4"/>
  <c r="E1150" i="4"/>
  <c r="F1150" i="4"/>
  <c r="G1150" i="4"/>
  <c r="H1150" i="4"/>
  <c r="I1150" i="4"/>
  <c r="J1150" i="4"/>
  <c r="K1150" i="4"/>
  <c r="L1150" i="4"/>
  <c r="B1151" i="4"/>
  <c r="C1151" i="4"/>
  <c r="D1151" i="4"/>
  <c r="E1151" i="4"/>
  <c r="F1151" i="4"/>
  <c r="G1151" i="4"/>
  <c r="H1151" i="4"/>
  <c r="I1151" i="4"/>
  <c r="J1151" i="4"/>
  <c r="K1151" i="4"/>
  <c r="L1151" i="4"/>
  <c r="B1152" i="4"/>
  <c r="C1152" i="4"/>
  <c r="D1152" i="4"/>
  <c r="E1152" i="4"/>
  <c r="F1152" i="4"/>
  <c r="G1152" i="4"/>
  <c r="H1152" i="4"/>
  <c r="I1152" i="4"/>
  <c r="J1152" i="4"/>
  <c r="K1152" i="4"/>
  <c r="L1152" i="4"/>
  <c r="B1153" i="4"/>
  <c r="C1153" i="4"/>
  <c r="D1153" i="4"/>
  <c r="E1153" i="4"/>
  <c r="F1153" i="4"/>
  <c r="G1153" i="4"/>
  <c r="H1153" i="4"/>
  <c r="I1153" i="4"/>
  <c r="J1153" i="4"/>
  <c r="K1153" i="4"/>
  <c r="L1153" i="4"/>
  <c r="B1154" i="4"/>
  <c r="C1154" i="4"/>
  <c r="D1154" i="4"/>
  <c r="E1154" i="4"/>
  <c r="F1154" i="4"/>
  <c r="G1154" i="4"/>
  <c r="H1154" i="4"/>
  <c r="I1154" i="4"/>
  <c r="J1154" i="4"/>
  <c r="K1154" i="4"/>
  <c r="L1154" i="4"/>
  <c r="B1155" i="4"/>
  <c r="C1155" i="4"/>
  <c r="D1155" i="4"/>
  <c r="E1155" i="4"/>
  <c r="F1155" i="4"/>
  <c r="G1155" i="4"/>
  <c r="H1155" i="4"/>
  <c r="I1155" i="4"/>
  <c r="J1155" i="4"/>
  <c r="K1155" i="4"/>
  <c r="L1155" i="4"/>
  <c r="B1156" i="4"/>
  <c r="C1156" i="4"/>
  <c r="D1156" i="4"/>
  <c r="E1156" i="4"/>
  <c r="F1156" i="4"/>
  <c r="G1156" i="4"/>
  <c r="H1156" i="4"/>
  <c r="I1156" i="4"/>
  <c r="J1156" i="4"/>
  <c r="K1156" i="4"/>
  <c r="L1156" i="4"/>
  <c r="B1157" i="4"/>
  <c r="C1157" i="4"/>
  <c r="D1157" i="4"/>
  <c r="E1157" i="4"/>
  <c r="F1157" i="4"/>
  <c r="G1157" i="4"/>
  <c r="H1157" i="4"/>
  <c r="I1157" i="4"/>
  <c r="J1157" i="4"/>
  <c r="K1157" i="4"/>
  <c r="L1157" i="4"/>
  <c r="B1158" i="4"/>
  <c r="C1158" i="4"/>
  <c r="D1158" i="4"/>
  <c r="E1158" i="4"/>
  <c r="F1158" i="4"/>
  <c r="G1158" i="4"/>
  <c r="H1158" i="4"/>
  <c r="I1158" i="4"/>
  <c r="J1158" i="4"/>
  <c r="K1158" i="4"/>
  <c r="L1158" i="4"/>
  <c r="B1159" i="4"/>
  <c r="C1159" i="4"/>
  <c r="D1159" i="4"/>
  <c r="E1159" i="4"/>
  <c r="F1159" i="4"/>
  <c r="G1159" i="4"/>
  <c r="H1159" i="4"/>
  <c r="I1159" i="4"/>
  <c r="J1159" i="4"/>
  <c r="K1159" i="4"/>
  <c r="L1159" i="4"/>
  <c r="B1160" i="4"/>
  <c r="C1160" i="4"/>
  <c r="D1160" i="4"/>
  <c r="E1160" i="4"/>
  <c r="F1160" i="4"/>
  <c r="G1160" i="4"/>
  <c r="H1160" i="4"/>
  <c r="I1160" i="4"/>
  <c r="J1160" i="4"/>
  <c r="K1160" i="4"/>
  <c r="L1160" i="4"/>
  <c r="B1161" i="4"/>
  <c r="C1161" i="4"/>
  <c r="D1161" i="4"/>
  <c r="E1161" i="4"/>
  <c r="F1161" i="4"/>
  <c r="G1161" i="4"/>
  <c r="H1161" i="4"/>
  <c r="I1161" i="4"/>
  <c r="J1161" i="4"/>
  <c r="K1161" i="4"/>
  <c r="L1161" i="4"/>
  <c r="B1162" i="4"/>
  <c r="C1162" i="4"/>
  <c r="D1162" i="4"/>
  <c r="E1162" i="4"/>
  <c r="F1162" i="4"/>
  <c r="G1162" i="4"/>
  <c r="H1162" i="4"/>
  <c r="I1162" i="4"/>
  <c r="J1162" i="4"/>
  <c r="K1162" i="4"/>
  <c r="L1162" i="4"/>
  <c r="B1163" i="4"/>
  <c r="C1163" i="4"/>
  <c r="D1163" i="4"/>
  <c r="E1163" i="4"/>
  <c r="F1163" i="4"/>
  <c r="G1163" i="4"/>
  <c r="H1163" i="4"/>
  <c r="I1163" i="4"/>
  <c r="J1163" i="4"/>
  <c r="K1163" i="4"/>
  <c r="L1163" i="4"/>
  <c r="B1164" i="4"/>
  <c r="C1164" i="4"/>
  <c r="D1164" i="4"/>
  <c r="E1164" i="4"/>
  <c r="F1164" i="4"/>
  <c r="G1164" i="4"/>
  <c r="H1164" i="4"/>
  <c r="I1164" i="4"/>
  <c r="J1164" i="4"/>
  <c r="K1164" i="4"/>
  <c r="L1164" i="4"/>
  <c r="B1165" i="4"/>
  <c r="C1165" i="4"/>
  <c r="D1165" i="4"/>
  <c r="E1165" i="4"/>
  <c r="F1165" i="4"/>
  <c r="G1165" i="4"/>
  <c r="H1165" i="4"/>
  <c r="I1165" i="4"/>
  <c r="J1165" i="4"/>
  <c r="K1165" i="4"/>
  <c r="L1165" i="4"/>
  <c r="B1166" i="4"/>
  <c r="C1166" i="4"/>
  <c r="D1166" i="4"/>
  <c r="E1166" i="4"/>
  <c r="F1166" i="4"/>
  <c r="G1166" i="4"/>
  <c r="H1166" i="4"/>
  <c r="I1166" i="4"/>
  <c r="J1166" i="4"/>
  <c r="K1166" i="4"/>
  <c r="L1166" i="4"/>
  <c r="B1167" i="4"/>
  <c r="C1167" i="4"/>
  <c r="D1167" i="4"/>
  <c r="E1167" i="4"/>
  <c r="F1167" i="4"/>
  <c r="G1167" i="4"/>
  <c r="H1167" i="4"/>
  <c r="I1167" i="4"/>
  <c r="J1167" i="4"/>
  <c r="K1167" i="4"/>
  <c r="L1167" i="4"/>
  <c r="B1168" i="4"/>
  <c r="C1168" i="4"/>
  <c r="D1168" i="4"/>
  <c r="E1168" i="4"/>
  <c r="F1168" i="4"/>
  <c r="G1168" i="4"/>
  <c r="H1168" i="4"/>
  <c r="I1168" i="4"/>
  <c r="J1168" i="4"/>
  <c r="K1168" i="4"/>
  <c r="L1168" i="4"/>
  <c r="B1169" i="4"/>
  <c r="C1169" i="4"/>
  <c r="D1169" i="4"/>
  <c r="E1169" i="4"/>
  <c r="F1169" i="4"/>
  <c r="G1169" i="4"/>
  <c r="H1169" i="4"/>
  <c r="I1169" i="4"/>
  <c r="J1169" i="4"/>
  <c r="K1169" i="4"/>
  <c r="L1169" i="4"/>
  <c r="B1170" i="4"/>
  <c r="C1170" i="4"/>
  <c r="D1170" i="4"/>
  <c r="E1170" i="4"/>
  <c r="F1170" i="4"/>
  <c r="G1170" i="4"/>
  <c r="H1170" i="4"/>
  <c r="I1170" i="4"/>
  <c r="J1170" i="4"/>
  <c r="K1170" i="4"/>
  <c r="L1170" i="4"/>
  <c r="B1171" i="4"/>
  <c r="C1171" i="4"/>
  <c r="D1171" i="4"/>
  <c r="E1171" i="4"/>
  <c r="F1171" i="4"/>
  <c r="G1171" i="4"/>
  <c r="H1171" i="4"/>
  <c r="I1171" i="4"/>
  <c r="J1171" i="4"/>
  <c r="K1171" i="4"/>
  <c r="L1171" i="4"/>
  <c r="B1172" i="4"/>
  <c r="C1172" i="4"/>
  <c r="D1172" i="4"/>
  <c r="E1172" i="4"/>
  <c r="F1172" i="4"/>
  <c r="G1172" i="4"/>
  <c r="H1172" i="4"/>
  <c r="I1172" i="4"/>
  <c r="J1172" i="4"/>
  <c r="K1172" i="4"/>
  <c r="L1172" i="4"/>
  <c r="B1173" i="4"/>
  <c r="C1173" i="4"/>
  <c r="D1173" i="4"/>
  <c r="E1173" i="4"/>
  <c r="F1173" i="4"/>
  <c r="G1173" i="4"/>
  <c r="H1173" i="4"/>
  <c r="I1173" i="4"/>
  <c r="J1173" i="4"/>
  <c r="K1173" i="4"/>
  <c r="L1173" i="4"/>
  <c r="B1174" i="4"/>
  <c r="C1174" i="4"/>
  <c r="D1174" i="4"/>
  <c r="E1174" i="4"/>
  <c r="F1174" i="4"/>
  <c r="G1174" i="4"/>
  <c r="H1174" i="4"/>
  <c r="I1174" i="4"/>
  <c r="J1174" i="4"/>
  <c r="K1174" i="4"/>
  <c r="L1174" i="4"/>
  <c r="B1175" i="4"/>
  <c r="C1175" i="4"/>
  <c r="D1175" i="4"/>
  <c r="E1175" i="4"/>
  <c r="F1175" i="4"/>
  <c r="G1175" i="4"/>
  <c r="H1175" i="4"/>
  <c r="I1175" i="4"/>
  <c r="J1175" i="4"/>
  <c r="K1175" i="4"/>
  <c r="L1175" i="4"/>
  <c r="B1176" i="4"/>
  <c r="C1176" i="4"/>
  <c r="D1176" i="4"/>
  <c r="E1176" i="4"/>
  <c r="F1176" i="4"/>
  <c r="G1176" i="4"/>
  <c r="H1176" i="4"/>
  <c r="I1176" i="4"/>
  <c r="J1176" i="4"/>
  <c r="K1176" i="4"/>
  <c r="L1176" i="4"/>
  <c r="B1177" i="4"/>
  <c r="C1177" i="4"/>
  <c r="D1177" i="4"/>
  <c r="E1177" i="4"/>
  <c r="F1177" i="4"/>
  <c r="G1177" i="4"/>
  <c r="H1177" i="4"/>
  <c r="I1177" i="4"/>
  <c r="J1177" i="4"/>
  <c r="K1177" i="4"/>
  <c r="L1177" i="4"/>
  <c r="B1178" i="4"/>
  <c r="C1178" i="4"/>
  <c r="D1178" i="4"/>
  <c r="E1178" i="4"/>
  <c r="F1178" i="4"/>
  <c r="G1178" i="4"/>
  <c r="H1178" i="4"/>
  <c r="I1178" i="4"/>
  <c r="J1178" i="4"/>
  <c r="K1178" i="4"/>
  <c r="L1178" i="4"/>
  <c r="B1179" i="4"/>
  <c r="C1179" i="4"/>
  <c r="D1179" i="4"/>
  <c r="E1179" i="4"/>
  <c r="F1179" i="4"/>
  <c r="G1179" i="4"/>
  <c r="H1179" i="4"/>
  <c r="I1179" i="4"/>
  <c r="J1179" i="4"/>
  <c r="K1179" i="4"/>
  <c r="L1179" i="4"/>
  <c r="B1180" i="4"/>
  <c r="C1180" i="4"/>
  <c r="D1180" i="4"/>
  <c r="E1180" i="4"/>
  <c r="F1180" i="4"/>
  <c r="G1180" i="4"/>
  <c r="H1180" i="4"/>
  <c r="I1180" i="4"/>
  <c r="J1180" i="4"/>
  <c r="K1180" i="4"/>
  <c r="L1180" i="4"/>
  <c r="B1181" i="4"/>
  <c r="C1181" i="4"/>
  <c r="D1181" i="4"/>
  <c r="E1181" i="4"/>
  <c r="F1181" i="4"/>
  <c r="G1181" i="4"/>
  <c r="H1181" i="4"/>
  <c r="I1181" i="4"/>
  <c r="J1181" i="4"/>
  <c r="K1181" i="4"/>
  <c r="L1181" i="4"/>
  <c r="B1182" i="4"/>
  <c r="C1182" i="4"/>
  <c r="D1182" i="4"/>
  <c r="E1182" i="4"/>
  <c r="F1182" i="4"/>
  <c r="G1182" i="4"/>
  <c r="H1182" i="4"/>
  <c r="I1182" i="4"/>
  <c r="J1182" i="4"/>
  <c r="K1182" i="4"/>
  <c r="L1182" i="4"/>
  <c r="B1183" i="4"/>
  <c r="C1183" i="4"/>
  <c r="D1183" i="4"/>
  <c r="E1183" i="4"/>
  <c r="F1183" i="4"/>
  <c r="G1183" i="4"/>
  <c r="H1183" i="4"/>
  <c r="I1183" i="4"/>
  <c r="J1183" i="4"/>
  <c r="K1183" i="4"/>
  <c r="L1183" i="4"/>
  <c r="B1184" i="4"/>
  <c r="C1184" i="4"/>
  <c r="D1184" i="4"/>
  <c r="E1184" i="4"/>
  <c r="F1184" i="4"/>
  <c r="G1184" i="4"/>
  <c r="H1184" i="4"/>
  <c r="I1184" i="4"/>
  <c r="J1184" i="4"/>
  <c r="K1184" i="4"/>
  <c r="L1184" i="4"/>
  <c r="B1185" i="4"/>
  <c r="C1185" i="4"/>
  <c r="D1185" i="4"/>
  <c r="E1185" i="4"/>
  <c r="F1185" i="4"/>
  <c r="G1185" i="4"/>
  <c r="H1185" i="4"/>
  <c r="I1185" i="4"/>
  <c r="J1185" i="4"/>
  <c r="K1185" i="4"/>
  <c r="L1185" i="4"/>
  <c r="B1186" i="4"/>
  <c r="C1186" i="4"/>
  <c r="D1186" i="4"/>
  <c r="E1186" i="4"/>
  <c r="F1186" i="4"/>
  <c r="G1186" i="4"/>
  <c r="H1186" i="4"/>
  <c r="I1186" i="4"/>
  <c r="J1186" i="4"/>
  <c r="K1186" i="4"/>
  <c r="L1186" i="4"/>
  <c r="B1187" i="4"/>
  <c r="C1187" i="4"/>
  <c r="D1187" i="4"/>
  <c r="E1187" i="4"/>
  <c r="F1187" i="4"/>
  <c r="G1187" i="4"/>
  <c r="H1187" i="4"/>
  <c r="I1187" i="4"/>
  <c r="J1187" i="4"/>
  <c r="K1187" i="4"/>
  <c r="L1187" i="4"/>
  <c r="B1188" i="4"/>
  <c r="C1188" i="4"/>
  <c r="D1188" i="4"/>
  <c r="E1188" i="4"/>
  <c r="F1188" i="4"/>
  <c r="G1188" i="4"/>
  <c r="H1188" i="4"/>
  <c r="I1188" i="4"/>
  <c r="J1188" i="4"/>
  <c r="K1188" i="4"/>
  <c r="L1188" i="4"/>
  <c r="B1189" i="4"/>
  <c r="C1189" i="4"/>
  <c r="D1189" i="4"/>
  <c r="E1189" i="4"/>
  <c r="F1189" i="4"/>
  <c r="G1189" i="4"/>
  <c r="H1189" i="4"/>
  <c r="I1189" i="4"/>
  <c r="J1189" i="4"/>
  <c r="K1189" i="4"/>
  <c r="L1189" i="4"/>
  <c r="B1190" i="4"/>
  <c r="C1190" i="4"/>
  <c r="D1190" i="4"/>
  <c r="E1190" i="4"/>
  <c r="F1190" i="4"/>
  <c r="G1190" i="4"/>
  <c r="H1190" i="4"/>
  <c r="I1190" i="4"/>
  <c r="J1190" i="4"/>
  <c r="K1190" i="4"/>
  <c r="L1190" i="4"/>
  <c r="B1191" i="4"/>
  <c r="C1191" i="4"/>
  <c r="D1191" i="4"/>
  <c r="E1191" i="4"/>
  <c r="F1191" i="4"/>
  <c r="G1191" i="4"/>
  <c r="H1191" i="4"/>
  <c r="I1191" i="4"/>
  <c r="J1191" i="4"/>
  <c r="K1191" i="4"/>
  <c r="L1191" i="4"/>
  <c r="B1192" i="4"/>
  <c r="C1192" i="4"/>
  <c r="D1192" i="4"/>
  <c r="E1192" i="4"/>
  <c r="F1192" i="4"/>
  <c r="G1192" i="4"/>
  <c r="H1192" i="4"/>
  <c r="I1192" i="4"/>
  <c r="J1192" i="4"/>
  <c r="K1192" i="4"/>
  <c r="L1192" i="4"/>
  <c r="B1193" i="4"/>
  <c r="C1193" i="4"/>
  <c r="D1193" i="4"/>
  <c r="E1193" i="4"/>
  <c r="F1193" i="4"/>
  <c r="G1193" i="4"/>
  <c r="H1193" i="4"/>
  <c r="I1193" i="4"/>
  <c r="J1193" i="4"/>
  <c r="K1193" i="4"/>
  <c r="L1193" i="4"/>
  <c r="B1194" i="4"/>
  <c r="C1194" i="4"/>
  <c r="D1194" i="4"/>
  <c r="E1194" i="4"/>
  <c r="F1194" i="4"/>
  <c r="G1194" i="4"/>
  <c r="H1194" i="4"/>
  <c r="I1194" i="4"/>
  <c r="J1194" i="4"/>
  <c r="K1194" i="4"/>
  <c r="L1194" i="4"/>
  <c r="B1195" i="4"/>
  <c r="C1195" i="4"/>
  <c r="D1195" i="4"/>
  <c r="E1195" i="4"/>
  <c r="F1195" i="4"/>
  <c r="G1195" i="4"/>
  <c r="H1195" i="4"/>
  <c r="I1195" i="4"/>
  <c r="J1195" i="4"/>
  <c r="K1195" i="4"/>
  <c r="L1195" i="4"/>
  <c r="B1196" i="4"/>
  <c r="C1196" i="4"/>
  <c r="D1196" i="4"/>
  <c r="E1196" i="4"/>
  <c r="F1196" i="4"/>
  <c r="G1196" i="4"/>
  <c r="H1196" i="4"/>
  <c r="I1196" i="4"/>
  <c r="J1196" i="4"/>
  <c r="K1196" i="4"/>
  <c r="L1196" i="4"/>
  <c r="B1197" i="4"/>
  <c r="C1197" i="4"/>
  <c r="D1197" i="4"/>
  <c r="E1197" i="4"/>
  <c r="F1197" i="4"/>
  <c r="G1197" i="4"/>
  <c r="H1197" i="4"/>
  <c r="I1197" i="4"/>
  <c r="J1197" i="4"/>
  <c r="K1197" i="4"/>
  <c r="L1197" i="4"/>
  <c r="B1198" i="4"/>
  <c r="C1198" i="4"/>
  <c r="D1198" i="4"/>
  <c r="E1198" i="4"/>
  <c r="F1198" i="4"/>
  <c r="G1198" i="4"/>
  <c r="H1198" i="4"/>
  <c r="I1198" i="4"/>
  <c r="J1198" i="4"/>
  <c r="K1198" i="4"/>
  <c r="L1198" i="4"/>
  <c r="B1199" i="4"/>
  <c r="C1199" i="4"/>
  <c r="D1199" i="4"/>
  <c r="E1199" i="4"/>
  <c r="F1199" i="4"/>
  <c r="G1199" i="4"/>
  <c r="H1199" i="4"/>
  <c r="I1199" i="4"/>
  <c r="J1199" i="4"/>
  <c r="K1199" i="4"/>
  <c r="L1199" i="4"/>
  <c r="B1200" i="4"/>
  <c r="C1200" i="4"/>
  <c r="D1200" i="4"/>
  <c r="E1200" i="4"/>
  <c r="F1200" i="4"/>
  <c r="G1200" i="4"/>
  <c r="H1200" i="4"/>
  <c r="I1200" i="4"/>
  <c r="J1200" i="4"/>
  <c r="K1200" i="4"/>
  <c r="L1200" i="4"/>
  <c r="B1201" i="4"/>
  <c r="C1201" i="4"/>
  <c r="D1201" i="4"/>
  <c r="E1201" i="4"/>
  <c r="F1201" i="4"/>
  <c r="G1201" i="4"/>
  <c r="H1201" i="4"/>
  <c r="I1201" i="4"/>
  <c r="J1201" i="4"/>
  <c r="K1201" i="4"/>
  <c r="L1201" i="4"/>
  <c r="B1202" i="4"/>
  <c r="C1202" i="4"/>
  <c r="D1202" i="4"/>
  <c r="E1202" i="4"/>
  <c r="F1202" i="4"/>
  <c r="G1202" i="4"/>
  <c r="H1202" i="4"/>
  <c r="I1202" i="4"/>
  <c r="J1202" i="4"/>
  <c r="K1202" i="4"/>
  <c r="L1202" i="4"/>
  <c r="B1203" i="4"/>
  <c r="C1203" i="4"/>
  <c r="D1203" i="4"/>
  <c r="E1203" i="4"/>
  <c r="F1203" i="4"/>
  <c r="G1203" i="4"/>
  <c r="H1203" i="4"/>
  <c r="I1203" i="4"/>
  <c r="J1203" i="4"/>
  <c r="K1203" i="4"/>
  <c r="L1203" i="4"/>
  <c r="B1204" i="4"/>
  <c r="C1204" i="4"/>
  <c r="D1204" i="4"/>
  <c r="E1204" i="4"/>
  <c r="F1204" i="4"/>
  <c r="G1204" i="4"/>
  <c r="H1204" i="4"/>
  <c r="I1204" i="4"/>
  <c r="J1204" i="4"/>
  <c r="K1204" i="4"/>
  <c r="L1204" i="4"/>
  <c r="B1205" i="4"/>
  <c r="C1205" i="4"/>
  <c r="D1205" i="4"/>
  <c r="E1205" i="4"/>
  <c r="F1205" i="4"/>
  <c r="G1205" i="4"/>
  <c r="H1205" i="4"/>
  <c r="I1205" i="4"/>
  <c r="J1205" i="4"/>
  <c r="K1205" i="4"/>
  <c r="L1205" i="4"/>
  <c r="B1206" i="4"/>
  <c r="C1206" i="4"/>
  <c r="D1206" i="4"/>
  <c r="E1206" i="4"/>
  <c r="F1206" i="4"/>
  <c r="G1206" i="4"/>
  <c r="H1206" i="4"/>
  <c r="I1206" i="4"/>
  <c r="J1206" i="4"/>
  <c r="K1206" i="4"/>
  <c r="L1206" i="4"/>
  <c r="B1207" i="4"/>
  <c r="C1207" i="4"/>
  <c r="D1207" i="4"/>
  <c r="E1207" i="4"/>
  <c r="F1207" i="4"/>
  <c r="G1207" i="4"/>
  <c r="H1207" i="4"/>
  <c r="I1207" i="4"/>
  <c r="J1207" i="4"/>
  <c r="K1207" i="4"/>
  <c r="L1207" i="4"/>
  <c r="B1208" i="4"/>
  <c r="C1208" i="4"/>
  <c r="D1208" i="4"/>
  <c r="E1208" i="4"/>
  <c r="F1208" i="4"/>
  <c r="G1208" i="4"/>
  <c r="H1208" i="4"/>
  <c r="I1208" i="4"/>
  <c r="J1208" i="4"/>
  <c r="K1208" i="4"/>
  <c r="L1208" i="4"/>
  <c r="B1209" i="4"/>
  <c r="C1209" i="4"/>
  <c r="D1209" i="4"/>
  <c r="E1209" i="4"/>
  <c r="F1209" i="4"/>
  <c r="G1209" i="4"/>
  <c r="H1209" i="4"/>
  <c r="I1209" i="4"/>
  <c r="J1209" i="4"/>
  <c r="K1209" i="4"/>
  <c r="L1209" i="4"/>
  <c r="B1210" i="4"/>
  <c r="C1210" i="4"/>
  <c r="D1210" i="4"/>
  <c r="E1210" i="4"/>
  <c r="F1210" i="4"/>
  <c r="G1210" i="4"/>
  <c r="H1210" i="4"/>
  <c r="I1210" i="4"/>
  <c r="J1210" i="4"/>
  <c r="K1210" i="4"/>
  <c r="L1210" i="4"/>
  <c r="B1211" i="4"/>
  <c r="C1211" i="4"/>
  <c r="D1211" i="4"/>
  <c r="E1211" i="4"/>
  <c r="F1211" i="4"/>
  <c r="G1211" i="4"/>
  <c r="H1211" i="4"/>
  <c r="I1211" i="4"/>
  <c r="J1211" i="4"/>
  <c r="K1211" i="4"/>
  <c r="L1211" i="4"/>
  <c r="B1212" i="4"/>
  <c r="C1212" i="4"/>
  <c r="D1212" i="4"/>
  <c r="E1212" i="4"/>
  <c r="F1212" i="4"/>
  <c r="G1212" i="4"/>
  <c r="H1212" i="4"/>
  <c r="I1212" i="4"/>
  <c r="J1212" i="4"/>
  <c r="K1212" i="4"/>
  <c r="L1212" i="4"/>
  <c r="B1213" i="4"/>
  <c r="C1213" i="4"/>
  <c r="D1213" i="4"/>
  <c r="E1213" i="4"/>
  <c r="F1213" i="4"/>
  <c r="G1213" i="4"/>
  <c r="H1213" i="4"/>
  <c r="I1213" i="4"/>
  <c r="J1213" i="4"/>
  <c r="K1213" i="4"/>
  <c r="L1213" i="4"/>
  <c r="B1214" i="4"/>
  <c r="C1214" i="4"/>
  <c r="D1214" i="4"/>
  <c r="E1214" i="4"/>
  <c r="F1214" i="4"/>
  <c r="G1214" i="4"/>
  <c r="H1214" i="4"/>
  <c r="I1214" i="4"/>
  <c r="J1214" i="4"/>
  <c r="K1214" i="4"/>
  <c r="L1214" i="4"/>
  <c r="B1215" i="4"/>
  <c r="C1215" i="4"/>
  <c r="D1215" i="4"/>
  <c r="E1215" i="4"/>
  <c r="F1215" i="4"/>
  <c r="G1215" i="4"/>
  <c r="H1215" i="4"/>
  <c r="I1215" i="4"/>
  <c r="J1215" i="4"/>
  <c r="K1215" i="4"/>
  <c r="L1215" i="4"/>
  <c r="B1216" i="4"/>
  <c r="C1216" i="4"/>
  <c r="D1216" i="4"/>
  <c r="E1216" i="4"/>
  <c r="F1216" i="4"/>
  <c r="G1216" i="4"/>
  <c r="H1216" i="4"/>
  <c r="I1216" i="4"/>
  <c r="J1216" i="4"/>
  <c r="K1216" i="4"/>
  <c r="L1216" i="4"/>
  <c r="B1217" i="4"/>
  <c r="C1217" i="4"/>
  <c r="D1217" i="4"/>
  <c r="E1217" i="4"/>
  <c r="F1217" i="4"/>
  <c r="G1217" i="4"/>
  <c r="H1217" i="4"/>
  <c r="I1217" i="4"/>
  <c r="J1217" i="4"/>
  <c r="K1217" i="4"/>
  <c r="L1217" i="4"/>
  <c r="B1218" i="4"/>
  <c r="C1218" i="4"/>
  <c r="D1218" i="4"/>
  <c r="E1218" i="4"/>
  <c r="F1218" i="4"/>
  <c r="G1218" i="4"/>
  <c r="H1218" i="4"/>
  <c r="I1218" i="4"/>
  <c r="J1218" i="4"/>
  <c r="K1218" i="4"/>
  <c r="L1218" i="4"/>
  <c r="B1219" i="4"/>
  <c r="C1219" i="4"/>
  <c r="D1219" i="4"/>
  <c r="E1219" i="4"/>
  <c r="F1219" i="4"/>
  <c r="G1219" i="4"/>
  <c r="H1219" i="4"/>
  <c r="I1219" i="4"/>
  <c r="J1219" i="4"/>
  <c r="K1219" i="4"/>
  <c r="L1219" i="4"/>
  <c r="B1220" i="4"/>
  <c r="C1220" i="4"/>
  <c r="D1220" i="4"/>
  <c r="E1220" i="4"/>
  <c r="F1220" i="4"/>
  <c r="G1220" i="4"/>
  <c r="H1220" i="4"/>
  <c r="I1220" i="4"/>
  <c r="J1220" i="4"/>
  <c r="K1220" i="4"/>
  <c r="L1220" i="4"/>
  <c r="B1221" i="4"/>
  <c r="C1221" i="4"/>
  <c r="D1221" i="4"/>
  <c r="E1221" i="4"/>
  <c r="F1221" i="4"/>
  <c r="G1221" i="4"/>
  <c r="H1221" i="4"/>
  <c r="I1221" i="4"/>
  <c r="J1221" i="4"/>
  <c r="K1221" i="4"/>
  <c r="L1221" i="4"/>
  <c r="B1222" i="4"/>
  <c r="C1222" i="4"/>
  <c r="D1222" i="4"/>
  <c r="E1222" i="4"/>
  <c r="F1222" i="4"/>
  <c r="G1222" i="4"/>
  <c r="H1222" i="4"/>
  <c r="I1222" i="4"/>
  <c r="J1222" i="4"/>
  <c r="K1222" i="4"/>
  <c r="L1222" i="4"/>
  <c r="B1223" i="4"/>
  <c r="C1223" i="4"/>
  <c r="D1223" i="4"/>
  <c r="E1223" i="4"/>
  <c r="F1223" i="4"/>
  <c r="G1223" i="4"/>
  <c r="H1223" i="4"/>
  <c r="I1223" i="4"/>
  <c r="J1223" i="4"/>
  <c r="K1223" i="4"/>
  <c r="L1223" i="4"/>
  <c r="B1224" i="4"/>
  <c r="C1224" i="4"/>
  <c r="D1224" i="4"/>
  <c r="E1224" i="4"/>
  <c r="F1224" i="4"/>
  <c r="G1224" i="4"/>
  <c r="H1224" i="4"/>
  <c r="I1224" i="4"/>
  <c r="J1224" i="4"/>
  <c r="K1224" i="4"/>
  <c r="L1224" i="4"/>
  <c r="B1225" i="4"/>
  <c r="C1225" i="4"/>
  <c r="D1225" i="4"/>
  <c r="E1225" i="4"/>
  <c r="F1225" i="4"/>
  <c r="G1225" i="4"/>
  <c r="H1225" i="4"/>
  <c r="I1225" i="4"/>
  <c r="J1225" i="4"/>
  <c r="K1225" i="4"/>
  <c r="L1225" i="4"/>
  <c r="B1226" i="4"/>
  <c r="C1226" i="4"/>
  <c r="D1226" i="4"/>
  <c r="E1226" i="4"/>
  <c r="F1226" i="4"/>
  <c r="G1226" i="4"/>
  <c r="H1226" i="4"/>
  <c r="I1226" i="4"/>
  <c r="J1226" i="4"/>
  <c r="K1226" i="4"/>
  <c r="L1226" i="4"/>
  <c r="B1227" i="4"/>
  <c r="C1227" i="4"/>
  <c r="D1227" i="4"/>
  <c r="E1227" i="4"/>
  <c r="F1227" i="4"/>
  <c r="G1227" i="4"/>
  <c r="H1227" i="4"/>
  <c r="I1227" i="4"/>
  <c r="J1227" i="4"/>
  <c r="K1227" i="4"/>
  <c r="L1227" i="4"/>
  <c r="B1228" i="4"/>
  <c r="C1228" i="4"/>
  <c r="D1228" i="4"/>
  <c r="E1228" i="4"/>
  <c r="F1228" i="4"/>
  <c r="G1228" i="4"/>
  <c r="H1228" i="4"/>
  <c r="I1228" i="4"/>
  <c r="J1228" i="4"/>
  <c r="K1228" i="4"/>
  <c r="L1228" i="4"/>
  <c r="B1229" i="4"/>
  <c r="C1229" i="4"/>
  <c r="D1229" i="4"/>
  <c r="E1229" i="4"/>
  <c r="F1229" i="4"/>
  <c r="G1229" i="4"/>
  <c r="H1229" i="4"/>
  <c r="I1229" i="4"/>
  <c r="J1229" i="4"/>
  <c r="K1229" i="4"/>
  <c r="L1229" i="4"/>
  <c r="B1230" i="4"/>
  <c r="C1230" i="4"/>
  <c r="D1230" i="4"/>
  <c r="E1230" i="4"/>
  <c r="F1230" i="4"/>
  <c r="G1230" i="4"/>
  <c r="H1230" i="4"/>
  <c r="I1230" i="4"/>
  <c r="J1230" i="4"/>
  <c r="K1230" i="4"/>
  <c r="L1230" i="4"/>
  <c r="B1231" i="4"/>
  <c r="C1231" i="4"/>
  <c r="D1231" i="4"/>
  <c r="E1231" i="4"/>
  <c r="F1231" i="4"/>
  <c r="G1231" i="4"/>
  <c r="H1231" i="4"/>
  <c r="I1231" i="4"/>
  <c r="J1231" i="4"/>
  <c r="K1231" i="4"/>
  <c r="L1231" i="4"/>
  <c r="B1232" i="4"/>
  <c r="C1232" i="4"/>
  <c r="D1232" i="4"/>
  <c r="E1232" i="4"/>
  <c r="F1232" i="4"/>
  <c r="G1232" i="4"/>
  <c r="H1232" i="4"/>
  <c r="I1232" i="4"/>
  <c r="J1232" i="4"/>
  <c r="K1232" i="4"/>
  <c r="L1232" i="4"/>
  <c r="B1233" i="4"/>
  <c r="C1233" i="4"/>
  <c r="D1233" i="4"/>
  <c r="E1233" i="4"/>
  <c r="F1233" i="4"/>
  <c r="G1233" i="4"/>
  <c r="H1233" i="4"/>
  <c r="I1233" i="4"/>
  <c r="J1233" i="4"/>
  <c r="K1233" i="4"/>
  <c r="L1233" i="4"/>
  <c r="B1234" i="4"/>
  <c r="C1234" i="4"/>
  <c r="D1234" i="4"/>
  <c r="E1234" i="4"/>
  <c r="F1234" i="4"/>
  <c r="G1234" i="4"/>
  <c r="H1234" i="4"/>
  <c r="I1234" i="4"/>
  <c r="J1234" i="4"/>
  <c r="K1234" i="4"/>
  <c r="L1234" i="4"/>
  <c r="B1235" i="4"/>
  <c r="C1235" i="4"/>
  <c r="D1235" i="4"/>
  <c r="E1235" i="4"/>
  <c r="F1235" i="4"/>
  <c r="G1235" i="4"/>
  <c r="H1235" i="4"/>
  <c r="I1235" i="4"/>
  <c r="J1235" i="4"/>
  <c r="K1235" i="4"/>
  <c r="L1235" i="4"/>
  <c r="B1236" i="4"/>
  <c r="C1236" i="4"/>
  <c r="D1236" i="4"/>
  <c r="E1236" i="4"/>
  <c r="F1236" i="4"/>
  <c r="G1236" i="4"/>
  <c r="H1236" i="4"/>
  <c r="I1236" i="4"/>
  <c r="J1236" i="4"/>
  <c r="K1236" i="4"/>
  <c r="L1236" i="4"/>
  <c r="B1237" i="4"/>
  <c r="C1237" i="4"/>
  <c r="D1237" i="4"/>
  <c r="E1237" i="4"/>
  <c r="F1237" i="4"/>
  <c r="G1237" i="4"/>
  <c r="H1237" i="4"/>
  <c r="I1237" i="4"/>
  <c r="J1237" i="4"/>
  <c r="K1237" i="4"/>
  <c r="L1237" i="4"/>
  <c r="B1238" i="4"/>
  <c r="C1238" i="4"/>
  <c r="D1238" i="4"/>
  <c r="E1238" i="4"/>
  <c r="F1238" i="4"/>
  <c r="G1238" i="4"/>
  <c r="H1238" i="4"/>
  <c r="I1238" i="4"/>
  <c r="J1238" i="4"/>
  <c r="K1238" i="4"/>
  <c r="L1238" i="4"/>
  <c r="B1239" i="4"/>
  <c r="C1239" i="4"/>
  <c r="D1239" i="4"/>
  <c r="E1239" i="4"/>
  <c r="F1239" i="4"/>
  <c r="G1239" i="4"/>
  <c r="H1239" i="4"/>
  <c r="I1239" i="4"/>
  <c r="J1239" i="4"/>
  <c r="K1239" i="4"/>
  <c r="L1239" i="4"/>
  <c r="B1240" i="4"/>
  <c r="C1240" i="4"/>
  <c r="D1240" i="4"/>
  <c r="E1240" i="4"/>
  <c r="F1240" i="4"/>
  <c r="G1240" i="4"/>
  <c r="H1240" i="4"/>
  <c r="I1240" i="4"/>
  <c r="J1240" i="4"/>
  <c r="K1240" i="4"/>
  <c r="L1240" i="4"/>
  <c r="B1241" i="4"/>
  <c r="C1241" i="4"/>
  <c r="D1241" i="4"/>
  <c r="E1241" i="4"/>
  <c r="F1241" i="4"/>
  <c r="G1241" i="4"/>
  <c r="H1241" i="4"/>
  <c r="I1241" i="4"/>
  <c r="J1241" i="4"/>
  <c r="K1241" i="4"/>
  <c r="L1241" i="4"/>
  <c r="B1242" i="4"/>
  <c r="C1242" i="4"/>
  <c r="D1242" i="4"/>
  <c r="E1242" i="4"/>
  <c r="F1242" i="4"/>
  <c r="G1242" i="4"/>
  <c r="H1242" i="4"/>
  <c r="I1242" i="4"/>
  <c r="J1242" i="4"/>
  <c r="K1242" i="4"/>
  <c r="L1242" i="4"/>
  <c r="B1243" i="4"/>
  <c r="C1243" i="4"/>
  <c r="D1243" i="4"/>
  <c r="E1243" i="4"/>
  <c r="F1243" i="4"/>
  <c r="G1243" i="4"/>
  <c r="H1243" i="4"/>
  <c r="I1243" i="4"/>
  <c r="J1243" i="4"/>
  <c r="K1243" i="4"/>
  <c r="L1243" i="4"/>
  <c r="B1244" i="4"/>
  <c r="C1244" i="4"/>
  <c r="D1244" i="4"/>
  <c r="E1244" i="4"/>
  <c r="F1244" i="4"/>
  <c r="G1244" i="4"/>
  <c r="H1244" i="4"/>
  <c r="I1244" i="4"/>
  <c r="J1244" i="4"/>
  <c r="K1244" i="4"/>
  <c r="L1244" i="4"/>
  <c r="B1245" i="4"/>
  <c r="C1245" i="4"/>
  <c r="D1245" i="4"/>
  <c r="E1245" i="4"/>
  <c r="F1245" i="4"/>
  <c r="G1245" i="4"/>
  <c r="H1245" i="4"/>
  <c r="I1245" i="4"/>
  <c r="J1245" i="4"/>
  <c r="K1245" i="4"/>
  <c r="L1245" i="4"/>
  <c r="B1246" i="4"/>
  <c r="C1246" i="4"/>
  <c r="D1246" i="4"/>
  <c r="E1246" i="4"/>
  <c r="F1246" i="4"/>
  <c r="G1246" i="4"/>
  <c r="H1246" i="4"/>
  <c r="I1246" i="4"/>
  <c r="J1246" i="4"/>
  <c r="K1246" i="4"/>
  <c r="L1246" i="4"/>
  <c r="B1247" i="4"/>
  <c r="C1247" i="4"/>
  <c r="D1247" i="4"/>
  <c r="E1247" i="4"/>
  <c r="F1247" i="4"/>
  <c r="G1247" i="4"/>
  <c r="H1247" i="4"/>
  <c r="I1247" i="4"/>
  <c r="J1247" i="4"/>
  <c r="K1247" i="4"/>
  <c r="L1247" i="4"/>
  <c r="B1248" i="4"/>
  <c r="C1248" i="4"/>
  <c r="D1248" i="4"/>
  <c r="E1248" i="4"/>
  <c r="F1248" i="4"/>
  <c r="G1248" i="4"/>
  <c r="H1248" i="4"/>
  <c r="I1248" i="4"/>
  <c r="J1248" i="4"/>
  <c r="K1248" i="4"/>
  <c r="L1248" i="4"/>
  <c r="B1249" i="4"/>
  <c r="C1249" i="4"/>
  <c r="D1249" i="4"/>
  <c r="E1249" i="4"/>
  <c r="F1249" i="4"/>
  <c r="G1249" i="4"/>
  <c r="H1249" i="4"/>
  <c r="I1249" i="4"/>
  <c r="J1249" i="4"/>
  <c r="K1249" i="4"/>
  <c r="L1249" i="4"/>
  <c r="B1250" i="4"/>
  <c r="C1250" i="4"/>
  <c r="D1250" i="4"/>
  <c r="E1250" i="4"/>
  <c r="F1250" i="4"/>
  <c r="G1250" i="4"/>
  <c r="H1250" i="4"/>
  <c r="I1250" i="4"/>
  <c r="J1250" i="4"/>
  <c r="K1250" i="4"/>
  <c r="L1250" i="4"/>
  <c r="B1251" i="4"/>
  <c r="C1251" i="4"/>
  <c r="D1251" i="4"/>
  <c r="E1251" i="4"/>
  <c r="F1251" i="4"/>
  <c r="G1251" i="4"/>
  <c r="H1251" i="4"/>
  <c r="I1251" i="4"/>
  <c r="J1251" i="4"/>
  <c r="K1251" i="4"/>
  <c r="L1251" i="4"/>
  <c r="B1252" i="4"/>
  <c r="C1252" i="4"/>
  <c r="D1252" i="4"/>
  <c r="E1252" i="4"/>
  <c r="F1252" i="4"/>
  <c r="G1252" i="4"/>
  <c r="H1252" i="4"/>
  <c r="I1252" i="4"/>
  <c r="J1252" i="4"/>
  <c r="K1252" i="4"/>
  <c r="L1252" i="4"/>
  <c r="B1253" i="4"/>
  <c r="C1253" i="4"/>
  <c r="D1253" i="4"/>
  <c r="E1253" i="4"/>
  <c r="F1253" i="4"/>
  <c r="G1253" i="4"/>
  <c r="H1253" i="4"/>
  <c r="I1253" i="4"/>
  <c r="J1253" i="4"/>
  <c r="K1253" i="4"/>
  <c r="L1253" i="4"/>
  <c r="B1254" i="4"/>
  <c r="C1254" i="4"/>
  <c r="D1254" i="4"/>
  <c r="E1254" i="4"/>
  <c r="F1254" i="4"/>
  <c r="G1254" i="4"/>
  <c r="H1254" i="4"/>
  <c r="I1254" i="4"/>
  <c r="J1254" i="4"/>
  <c r="K1254" i="4"/>
  <c r="L1254" i="4"/>
  <c r="B1255" i="4"/>
  <c r="C1255" i="4"/>
  <c r="D1255" i="4"/>
  <c r="E1255" i="4"/>
  <c r="F1255" i="4"/>
  <c r="G1255" i="4"/>
  <c r="H1255" i="4"/>
  <c r="I1255" i="4"/>
  <c r="J1255" i="4"/>
  <c r="K1255" i="4"/>
  <c r="L1255" i="4"/>
  <c r="B1256" i="4"/>
  <c r="C1256" i="4"/>
  <c r="D1256" i="4"/>
  <c r="E1256" i="4"/>
  <c r="F1256" i="4"/>
  <c r="G1256" i="4"/>
  <c r="H1256" i="4"/>
  <c r="I1256" i="4"/>
  <c r="J1256" i="4"/>
  <c r="K1256" i="4"/>
  <c r="L1256" i="4"/>
  <c r="B1257" i="4"/>
  <c r="C1257" i="4"/>
  <c r="D1257" i="4"/>
  <c r="E1257" i="4"/>
  <c r="F1257" i="4"/>
  <c r="G1257" i="4"/>
  <c r="H1257" i="4"/>
  <c r="I1257" i="4"/>
  <c r="J1257" i="4"/>
  <c r="K1257" i="4"/>
  <c r="L1257" i="4"/>
  <c r="B1258" i="4"/>
  <c r="C1258" i="4"/>
  <c r="D1258" i="4"/>
  <c r="E1258" i="4"/>
  <c r="F1258" i="4"/>
  <c r="G1258" i="4"/>
  <c r="H1258" i="4"/>
  <c r="I1258" i="4"/>
  <c r="J1258" i="4"/>
  <c r="K1258" i="4"/>
  <c r="L1258" i="4"/>
  <c r="B1259" i="4"/>
  <c r="C1259" i="4"/>
  <c r="D1259" i="4"/>
  <c r="E1259" i="4"/>
  <c r="F1259" i="4"/>
  <c r="G1259" i="4"/>
  <c r="H1259" i="4"/>
  <c r="I1259" i="4"/>
  <c r="J1259" i="4"/>
  <c r="K1259" i="4"/>
  <c r="L1259" i="4"/>
  <c r="B1260" i="4"/>
  <c r="C1260" i="4"/>
  <c r="D1260" i="4"/>
  <c r="E1260" i="4"/>
  <c r="F1260" i="4"/>
  <c r="G1260" i="4"/>
  <c r="H1260" i="4"/>
  <c r="I1260" i="4"/>
  <c r="J1260" i="4"/>
  <c r="K1260" i="4"/>
  <c r="L1260" i="4"/>
  <c r="B1261" i="4"/>
  <c r="C1261" i="4"/>
  <c r="D1261" i="4"/>
  <c r="E1261" i="4"/>
  <c r="F1261" i="4"/>
  <c r="G1261" i="4"/>
  <c r="H1261" i="4"/>
  <c r="I1261" i="4"/>
  <c r="J1261" i="4"/>
  <c r="K1261" i="4"/>
  <c r="L1261" i="4"/>
  <c r="B1262" i="4"/>
  <c r="C1262" i="4"/>
  <c r="D1262" i="4"/>
  <c r="E1262" i="4"/>
  <c r="F1262" i="4"/>
  <c r="G1262" i="4"/>
  <c r="H1262" i="4"/>
  <c r="I1262" i="4"/>
  <c r="J1262" i="4"/>
  <c r="K1262" i="4"/>
  <c r="L1262" i="4"/>
  <c r="B1263" i="4"/>
  <c r="C1263" i="4"/>
  <c r="D1263" i="4"/>
  <c r="E1263" i="4"/>
  <c r="F1263" i="4"/>
  <c r="G1263" i="4"/>
  <c r="H1263" i="4"/>
  <c r="I1263" i="4"/>
  <c r="J1263" i="4"/>
  <c r="K1263" i="4"/>
  <c r="L1263" i="4"/>
  <c r="B1264" i="4"/>
  <c r="C1264" i="4"/>
  <c r="D1264" i="4"/>
  <c r="E1264" i="4"/>
  <c r="F1264" i="4"/>
  <c r="G1264" i="4"/>
  <c r="H1264" i="4"/>
  <c r="I1264" i="4"/>
  <c r="J1264" i="4"/>
  <c r="K1264" i="4"/>
  <c r="L1264" i="4"/>
  <c r="B1265" i="4"/>
  <c r="C1265" i="4"/>
  <c r="D1265" i="4"/>
  <c r="E1265" i="4"/>
  <c r="F1265" i="4"/>
  <c r="G1265" i="4"/>
  <c r="H1265" i="4"/>
  <c r="I1265" i="4"/>
  <c r="J1265" i="4"/>
  <c r="K1265" i="4"/>
  <c r="L1265" i="4"/>
  <c r="B1266" i="4"/>
  <c r="C1266" i="4"/>
  <c r="D1266" i="4"/>
  <c r="E1266" i="4"/>
  <c r="F1266" i="4"/>
  <c r="G1266" i="4"/>
  <c r="H1266" i="4"/>
  <c r="I1266" i="4"/>
  <c r="J1266" i="4"/>
  <c r="K1266" i="4"/>
  <c r="L1266" i="4"/>
  <c r="B1267" i="4"/>
  <c r="C1267" i="4"/>
  <c r="D1267" i="4"/>
  <c r="E1267" i="4"/>
  <c r="F1267" i="4"/>
  <c r="G1267" i="4"/>
  <c r="H1267" i="4"/>
  <c r="I1267" i="4"/>
  <c r="J1267" i="4"/>
  <c r="K1267" i="4"/>
  <c r="L1267" i="4"/>
  <c r="B1268" i="4"/>
  <c r="C1268" i="4"/>
  <c r="D1268" i="4"/>
  <c r="E1268" i="4"/>
  <c r="F1268" i="4"/>
  <c r="G1268" i="4"/>
  <c r="H1268" i="4"/>
  <c r="I1268" i="4"/>
  <c r="J1268" i="4"/>
  <c r="K1268" i="4"/>
  <c r="L1268" i="4"/>
  <c r="B1269" i="4"/>
  <c r="C1269" i="4"/>
  <c r="D1269" i="4"/>
  <c r="E1269" i="4"/>
  <c r="F1269" i="4"/>
  <c r="G1269" i="4"/>
  <c r="H1269" i="4"/>
  <c r="I1269" i="4"/>
  <c r="J1269" i="4"/>
  <c r="K1269" i="4"/>
  <c r="L1269" i="4"/>
  <c r="B1270" i="4"/>
  <c r="C1270" i="4"/>
  <c r="D1270" i="4"/>
  <c r="E1270" i="4"/>
  <c r="F1270" i="4"/>
  <c r="G1270" i="4"/>
  <c r="H1270" i="4"/>
  <c r="I1270" i="4"/>
  <c r="J1270" i="4"/>
  <c r="K1270" i="4"/>
  <c r="L1270" i="4"/>
  <c r="B1271" i="4"/>
  <c r="C1271" i="4"/>
  <c r="D1271" i="4"/>
  <c r="E1271" i="4"/>
  <c r="F1271" i="4"/>
  <c r="G1271" i="4"/>
  <c r="H1271" i="4"/>
  <c r="I1271" i="4"/>
  <c r="J1271" i="4"/>
  <c r="K1271" i="4"/>
  <c r="L1271" i="4"/>
  <c r="B1272" i="4"/>
  <c r="C1272" i="4"/>
  <c r="D1272" i="4"/>
  <c r="E1272" i="4"/>
  <c r="F1272" i="4"/>
  <c r="G1272" i="4"/>
  <c r="H1272" i="4"/>
  <c r="I1272" i="4"/>
  <c r="J1272" i="4"/>
  <c r="K1272" i="4"/>
  <c r="L1272" i="4"/>
  <c r="B1273" i="4"/>
  <c r="C1273" i="4"/>
  <c r="D1273" i="4"/>
  <c r="E1273" i="4"/>
  <c r="F1273" i="4"/>
  <c r="G1273" i="4"/>
  <c r="H1273" i="4"/>
  <c r="I1273" i="4"/>
  <c r="J1273" i="4"/>
  <c r="K1273" i="4"/>
  <c r="L1273" i="4"/>
  <c r="B1274" i="4"/>
  <c r="C1274" i="4"/>
  <c r="D1274" i="4"/>
  <c r="E1274" i="4"/>
  <c r="F1274" i="4"/>
  <c r="G1274" i="4"/>
  <c r="H1274" i="4"/>
  <c r="I1274" i="4"/>
  <c r="J1274" i="4"/>
  <c r="K1274" i="4"/>
  <c r="L1274" i="4"/>
  <c r="B1275" i="4"/>
  <c r="C1275" i="4"/>
  <c r="D1275" i="4"/>
  <c r="E1275" i="4"/>
  <c r="F1275" i="4"/>
  <c r="G1275" i="4"/>
  <c r="H1275" i="4"/>
  <c r="I1275" i="4"/>
  <c r="J1275" i="4"/>
  <c r="K1275" i="4"/>
  <c r="L1275" i="4"/>
  <c r="B1276" i="4"/>
  <c r="C1276" i="4"/>
  <c r="D1276" i="4"/>
  <c r="E1276" i="4"/>
  <c r="F1276" i="4"/>
  <c r="G1276" i="4"/>
  <c r="H1276" i="4"/>
  <c r="I1276" i="4"/>
  <c r="J1276" i="4"/>
  <c r="K1276" i="4"/>
  <c r="L1276" i="4"/>
  <c r="B1277" i="4"/>
  <c r="C1277" i="4"/>
  <c r="D1277" i="4"/>
  <c r="E1277" i="4"/>
  <c r="F1277" i="4"/>
  <c r="G1277" i="4"/>
  <c r="H1277" i="4"/>
  <c r="I1277" i="4"/>
  <c r="J1277" i="4"/>
  <c r="K1277" i="4"/>
  <c r="L1277" i="4"/>
  <c r="B1278" i="4"/>
  <c r="C1278" i="4"/>
  <c r="D1278" i="4"/>
  <c r="E1278" i="4"/>
  <c r="F1278" i="4"/>
  <c r="G1278" i="4"/>
  <c r="H1278" i="4"/>
  <c r="I1278" i="4"/>
  <c r="J1278" i="4"/>
  <c r="K1278" i="4"/>
  <c r="L1278" i="4"/>
  <c r="B1279" i="4"/>
  <c r="C1279" i="4"/>
  <c r="D1279" i="4"/>
  <c r="E1279" i="4"/>
  <c r="F1279" i="4"/>
  <c r="G1279" i="4"/>
  <c r="H1279" i="4"/>
  <c r="I1279" i="4"/>
  <c r="J1279" i="4"/>
  <c r="K1279" i="4"/>
  <c r="L1279" i="4"/>
  <c r="B1280" i="4"/>
  <c r="C1280" i="4"/>
  <c r="D1280" i="4"/>
  <c r="E1280" i="4"/>
  <c r="F1280" i="4"/>
  <c r="G1280" i="4"/>
  <c r="H1280" i="4"/>
  <c r="I1280" i="4"/>
  <c r="J1280" i="4"/>
  <c r="K1280" i="4"/>
  <c r="L1280" i="4"/>
  <c r="B1281" i="4"/>
  <c r="C1281" i="4"/>
  <c r="D1281" i="4"/>
  <c r="E1281" i="4"/>
  <c r="F1281" i="4"/>
  <c r="G1281" i="4"/>
  <c r="H1281" i="4"/>
  <c r="I1281" i="4"/>
  <c r="J1281" i="4"/>
  <c r="K1281" i="4"/>
  <c r="L1281" i="4"/>
  <c r="B1282" i="4"/>
  <c r="C1282" i="4"/>
  <c r="D1282" i="4"/>
  <c r="E1282" i="4"/>
  <c r="F1282" i="4"/>
  <c r="G1282" i="4"/>
  <c r="H1282" i="4"/>
  <c r="I1282" i="4"/>
  <c r="J1282" i="4"/>
  <c r="K1282" i="4"/>
  <c r="L1282" i="4"/>
  <c r="B1283" i="4"/>
  <c r="C1283" i="4"/>
  <c r="D1283" i="4"/>
  <c r="E1283" i="4"/>
  <c r="F1283" i="4"/>
  <c r="G1283" i="4"/>
  <c r="H1283" i="4"/>
  <c r="I1283" i="4"/>
  <c r="J1283" i="4"/>
  <c r="K1283" i="4"/>
  <c r="L1283" i="4"/>
  <c r="B1284" i="4"/>
  <c r="C1284" i="4"/>
  <c r="D1284" i="4"/>
  <c r="E1284" i="4"/>
  <c r="F1284" i="4"/>
  <c r="G1284" i="4"/>
  <c r="H1284" i="4"/>
  <c r="I1284" i="4"/>
  <c r="J1284" i="4"/>
  <c r="K1284" i="4"/>
  <c r="L1284" i="4"/>
  <c r="B1285" i="4"/>
  <c r="C1285" i="4"/>
  <c r="D1285" i="4"/>
  <c r="E1285" i="4"/>
  <c r="F1285" i="4"/>
  <c r="G1285" i="4"/>
  <c r="H1285" i="4"/>
  <c r="I1285" i="4"/>
  <c r="J1285" i="4"/>
  <c r="K1285" i="4"/>
  <c r="L1285" i="4"/>
  <c r="B1286" i="4"/>
  <c r="C1286" i="4"/>
  <c r="D1286" i="4"/>
  <c r="E1286" i="4"/>
  <c r="F1286" i="4"/>
  <c r="G1286" i="4"/>
  <c r="H1286" i="4"/>
  <c r="I1286" i="4"/>
  <c r="J1286" i="4"/>
  <c r="K1286" i="4"/>
  <c r="L1286" i="4"/>
  <c r="B1287" i="4"/>
  <c r="C1287" i="4"/>
  <c r="D1287" i="4"/>
  <c r="E1287" i="4"/>
  <c r="F1287" i="4"/>
  <c r="G1287" i="4"/>
  <c r="H1287" i="4"/>
  <c r="I1287" i="4"/>
  <c r="J1287" i="4"/>
  <c r="K1287" i="4"/>
  <c r="L1287" i="4"/>
  <c r="B1288" i="4"/>
  <c r="C1288" i="4"/>
  <c r="D1288" i="4"/>
  <c r="E1288" i="4"/>
  <c r="F1288" i="4"/>
  <c r="G1288" i="4"/>
  <c r="H1288" i="4"/>
  <c r="I1288" i="4"/>
  <c r="J1288" i="4"/>
  <c r="K1288" i="4"/>
  <c r="L1288" i="4"/>
  <c r="B1289" i="4"/>
  <c r="C1289" i="4"/>
  <c r="D1289" i="4"/>
  <c r="E1289" i="4"/>
  <c r="F1289" i="4"/>
  <c r="G1289" i="4"/>
  <c r="H1289" i="4"/>
  <c r="I1289" i="4"/>
  <c r="J1289" i="4"/>
  <c r="K1289" i="4"/>
  <c r="L1289" i="4"/>
  <c r="B1290" i="4"/>
  <c r="C1290" i="4"/>
  <c r="D1290" i="4"/>
  <c r="E1290" i="4"/>
  <c r="F1290" i="4"/>
  <c r="G1290" i="4"/>
  <c r="H1290" i="4"/>
  <c r="I1290" i="4"/>
  <c r="J1290" i="4"/>
  <c r="K1290" i="4"/>
  <c r="L1290" i="4"/>
  <c r="B1291" i="4"/>
  <c r="C1291" i="4"/>
  <c r="D1291" i="4"/>
  <c r="E1291" i="4"/>
  <c r="F1291" i="4"/>
  <c r="G1291" i="4"/>
  <c r="H1291" i="4"/>
  <c r="I1291" i="4"/>
  <c r="J1291" i="4"/>
  <c r="K1291" i="4"/>
  <c r="L1291" i="4"/>
  <c r="B1292" i="4"/>
  <c r="C1292" i="4"/>
  <c r="D1292" i="4"/>
  <c r="E1292" i="4"/>
  <c r="F1292" i="4"/>
  <c r="G1292" i="4"/>
  <c r="H1292" i="4"/>
  <c r="I1292" i="4"/>
  <c r="J1292" i="4"/>
  <c r="K1292" i="4"/>
  <c r="L1292" i="4"/>
  <c r="B1293" i="4"/>
  <c r="C1293" i="4"/>
  <c r="D1293" i="4"/>
  <c r="E1293" i="4"/>
  <c r="F1293" i="4"/>
  <c r="G1293" i="4"/>
  <c r="H1293" i="4"/>
  <c r="I1293" i="4"/>
  <c r="J1293" i="4"/>
  <c r="K1293" i="4"/>
  <c r="L1293" i="4"/>
  <c r="B1294" i="4"/>
  <c r="C1294" i="4"/>
  <c r="D1294" i="4"/>
  <c r="E1294" i="4"/>
  <c r="F1294" i="4"/>
  <c r="G1294" i="4"/>
  <c r="H1294" i="4"/>
  <c r="I1294" i="4"/>
  <c r="J1294" i="4"/>
  <c r="K1294" i="4"/>
  <c r="L1294" i="4"/>
  <c r="B1295" i="4"/>
  <c r="C1295" i="4"/>
  <c r="D1295" i="4"/>
  <c r="E1295" i="4"/>
  <c r="F1295" i="4"/>
  <c r="G1295" i="4"/>
  <c r="H1295" i="4"/>
  <c r="I1295" i="4"/>
  <c r="J1295" i="4"/>
  <c r="K1295" i="4"/>
  <c r="L1295" i="4"/>
  <c r="B1296" i="4"/>
  <c r="C1296" i="4"/>
  <c r="D1296" i="4"/>
  <c r="E1296" i="4"/>
  <c r="F1296" i="4"/>
  <c r="G1296" i="4"/>
  <c r="H1296" i="4"/>
  <c r="I1296" i="4"/>
  <c r="J1296" i="4"/>
  <c r="K1296" i="4"/>
  <c r="L1296" i="4"/>
  <c r="B1297" i="4"/>
  <c r="C1297" i="4"/>
  <c r="D1297" i="4"/>
  <c r="E1297" i="4"/>
  <c r="F1297" i="4"/>
  <c r="G1297" i="4"/>
  <c r="H1297" i="4"/>
  <c r="I1297" i="4"/>
  <c r="J1297" i="4"/>
  <c r="K1297" i="4"/>
  <c r="L1297" i="4"/>
  <c r="B1298" i="4"/>
  <c r="C1298" i="4"/>
  <c r="D1298" i="4"/>
  <c r="E1298" i="4"/>
  <c r="F1298" i="4"/>
  <c r="G1298" i="4"/>
  <c r="H1298" i="4"/>
  <c r="I1298" i="4"/>
  <c r="J1298" i="4"/>
  <c r="K1298" i="4"/>
  <c r="L1298" i="4"/>
  <c r="B1299" i="4"/>
  <c r="C1299" i="4"/>
  <c r="D1299" i="4"/>
  <c r="E1299" i="4"/>
  <c r="F1299" i="4"/>
  <c r="G1299" i="4"/>
  <c r="H1299" i="4"/>
  <c r="I1299" i="4"/>
  <c r="J1299" i="4"/>
  <c r="K1299" i="4"/>
  <c r="L1299" i="4"/>
  <c r="B1300" i="4"/>
  <c r="C1300" i="4"/>
  <c r="D1300" i="4"/>
  <c r="E1300" i="4"/>
  <c r="F1300" i="4"/>
  <c r="G1300" i="4"/>
  <c r="H1300" i="4"/>
  <c r="I1300" i="4"/>
  <c r="J1300" i="4"/>
  <c r="K1300" i="4"/>
  <c r="L1300" i="4"/>
  <c r="B1301" i="4"/>
  <c r="C1301" i="4"/>
  <c r="D1301" i="4"/>
  <c r="E1301" i="4"/>
  <c r="F1301" i="4"/>
  <c r="G1301" i="4"/>
  <c r="H1301" i="4"/>
  <c r="I1301" i="4"/>
  <c r="J1301" i="4"/>
  <c r="K1301" i="4"/>
  <c r="L1301" i="4"/>
  <c r="B1302" i="4"/>
  <c r="C1302" i="4"/>
  <c r="D1302" i="4"/>
  <c r="E1302" i="4"/>
  <c r="F1302" i="4"/>
  <c r="G1302" i="4"/>
  <c r="H1302" i="4"/>
  <c r="I1302" i="4"/>
  <c r="J1302" i="4"/>
  <c r="K1302" i="4"/>
  <c r="L1302" i="4"/>
  <c r="B1303" i="4"/>
  <c r="C1303" i="4"/>
  <c r="D1303" i="4"/>
  <c r="E1303" i="4"/>
  <c r="F1303" i="4"/>
  <c r="G1303" i="4"/>
  <c r="H1303" i="4"/>
  <c r="I1303" i="4"/>
  <c r="J1303" i="4"/>
  <c r="K1303" i="4"/>
  <c r="L1303" i="4"/>
  <c r="B1304" i="4"/>
  <c r="C1304" i="4"/>
  <c r="D1304" i="4"/>
  <c r="E1304" i="4"/>
  <c r="F1304" i="4"/>
  <c r="G1304" i="4"/>
  <c r="H1304" i="4"/>
  <c r="I1304" i="4"/>
  <c r="J1304" i="4"/>
  <c r="K1304" i="4"/>
  <c r="L1304" i="4"/>
  <c r="B1305" i="4"/>
  <c r="C1305" i="4"/>
  <c r="D1305" i="4"/>
  <c r="E1305" i="4"/>
  <c r="F1305" i="4"/>
  <c r="G1305" i="4"/>
  <c r="H1305" i="4"/>
  <c r="I1305" i="4"/>
  <c r="J1305" i="4"/>
  <c r="K1305" i="4"/>
  <c r="L1305" i="4"/>
  <c r="B1306" i="4"/>
  <c r="C1306" i="4"/>
  <c r="D1306" i="4"/>
  <c r="E1306" i="4"/>
  <c r="F1306" i="4"/>
  <c r="G1306" i="4"/>
  <c r="H1306" i="4"/>
  <c r="I1306" i="4"/>
  <c r="J1306" i="4"/>
  <c r="K1306" i="4"/>
  <c r="L1306" i="4"/>
  <c r="B1307" i="4"/>
  <c r="C1307" i="4"/>
  <c r="D1307" i="4"/>
  <c r="E1307" i="4"/>
  <c r="F1307" i="4"/>
  <c r="G1307" i="4"/>
  <c r="H1307" i="4"/>
  <c r="I1307" i="4"/>
  <c r="J1307" i="4"/>
  <c r="K1307" i="4"/>
  <c r="L1307" i="4"/>
  <c r="B1308" i="4"/>
  <c r="C1308" i="4"/>
  <c r="D1308" i="4"/>
  <c r="E1308" i="4"/>
  <c r="F1308" i="4"/>
  <c r="G1308" i="4"/>
  <c r="H1308" i="4"/>
  <c r="I1308" i="4"/>
  <c r="J1308" i="4"/>
  <c r="K1308" i="4"/>
  <c r="L1308" i="4"/>
  <c r="B1309" i="4"/>
  <c r="C1309" i="4"/>
  <c r="D1309" i="4"/>
  <c r="E1309" i="4"/>
  <c r="F1309" i="4"/>
  <c r="G1309" i="4"/>
  <c r="H1309" i="4"/>
  <c r="I1309" i="4"/>
  <c r="J1309" i="4"/>
  <c r="K1309" i="4"/>
  <c r="L1309" i="4"/>
  <c r="B1310" i="4"/>
  <c r="C1310" i="4"/>
  <c r="D1310" i="4"/>
  <c r="E1310" i="4"/>
  <c r="F1310" i="4"/>
  <c r="G1310" i="4"/>
  <c r="H1310" i="4"/>
  <c r="I1310" i="4"/>
  <c r="J1310" i="4"/>
  <c r="K1310" i="4"/>
  <c r="L1310" i="4"/>
  <c r="B1311" i="4"/>
  <c r="C1311" i="4"/>
  <c r="D1311" i="4"/>
  <c r="E1311" i="4"/>
  <c r="F1311" i="4"/>
  <c r="G1311" i="4"/>
  <c r="H1311" i="4"/>
  <c r="I1311" i="4"/>
  <c r="J1311" i="4"/>
  <c r="K1311" i="4"/>
  <c r="L1311" i="4"/>
  <c r="B1312" i="4"/>
  <c r="C1312" i="4"/>
  <c r="D1312" i="4"/>
  <c r="E1312" i="4"/>
  <c r="F1312" i="4"/>
  <c r="G1312" i="4"/>
  <c r="H1312" i="4"/>
  <c r="I1312" i="4"/>
  <c r="J1312" i="4"/>
  <c r="K1312" i="4"/>
  <c r="L1312" i="4"/>
  <c r="B1313" i="4"/>
  <c r="C1313" i="4"/>
  <c r="D1313" i="4"/>
  <c r="E1313" i="4"/>
  <c r="F1313" i="4"/>
  <c r="G1313" i="4"/>
  <c r="H1313" i="4"/>
  <c r="I1313" i="4"/>
  <c r="J1313" i="4"/>
  <c r="K1313" i="4"/>
  <c r="L1313" i="4"/>
  <c r="B1314" i="4"/>
  <c r="C1314" i="4"/>
  <c r="D1314" i="4"/>
  <c r="E1314" i="4"/>
  <c r="F1314" i="4"/>
  <c r="G1314" i="4"/>
  <c r="H1314" i="4"/>
  <c r="I1314" i="4"/>
  <c r="J1314" i="4"/>
  <c r="K1314" i="4"/>
  <c r="L1314" i="4"/>
  <c r="B1315" i="4"/>
  <c r="C1315" i="4"/>
  <c r="D1315" i="4"/>
  <c r="E1315" i="4"/>
  <c r="F1315" i="4"/>
  <c r="G1315" i="4"/>
  <c r="H1315" i="4"/>
  <c r="I1315" i="4"/>
  <c r="J1315" i="4"/>
  <c r="K1315" i="4"/>
  <c r="L1315" i="4"/>
  <c r="B1316" i="4"/>
  <c r="C1316" i="4"/>
  <c r="D1316" i="4"/>
  <c r="E1316" i="4"/>
  <c r="F1316" i="4"/>
  <c r="G1316" i="4"/>
  <c r="H1316" i="4"/>
  <c r="I1316" i="4"/>
  <c r="J1316" i="4"/>
  <c r="K1316" i="4"/>
  <c r="L1316" i="4"/>
  <c r="B1317" i="4"/>
  <c r="C1317" i="4"/>
  <c r="D1317" i="4"/>
  <c r="E1317" i="4"/>
  <c r="F1317" i="4"/>
  <c r="G1317" i="4"/>
  <c r="H1317" i="4"/>
  <c r="I1317" i="4"/>
  <c r="J1317" i="4"/>
  <c r="K1317" i="4"/>
  <c r="L1317" i="4"/>
  <c r="B1318" i="4"/>
  <c r="C1318" i="4"/>
  <c r="D1318" i="4"/>
  <c r="E1318" i="4"/>
  <c r="F1318" i="4"/>
  <c r="G1318" i="4"/>
  <c r="H1318" i="4"/>
  <c r="I1318" i="4"/>
  <c r="J1318" i="4"/>
  <c r="K1318" i="4"/>
  <c r="L1318" i="4"/>
  <c r="B1319" i="4"/>
  <c r="C1319" i="4"/>
  <c r="D1319" i="4"/>
  <c r="E1319" i="4"/>
  <c r="F1319" i="4"/>
  <c r="G1319" i="4"/>
  <c r="H1319" i="4"/>
  <c r="I1319" i="4"/>
  <c r="J1319" i="4"/>
  <c r="K1319" i="4"/>
  <c r="L1319" i="4"/>
  <c r="B1320" i="4"/>
  <c r="C1320" i="4"/>
  <c r="D1320" i="4"/>
  <c r="E1320" i="4"/>
  <c r="F1320" i="4"/>
  <c r="G1320" i="4"/>
  <c r="H1320" i="4"/>
  <c r="I1320" i="4"/>
  <c r="J1320" i="4"/>
  <c r="K1320" i="4"/>
  <c r="L1320" i="4"/>
  <c r="B1321" i="4"/>
  <c r="C1321" i="4"/>
  <c r="D1321" i="4"/>
  <c r="E1321" i="4"/>
  <c r="F1321" i="4"/>
  <c r="G1321" i="4"/>
  <c r="H1321" i="4"/>
  <c r="I1321" i="4"/>
  <c r="J1321" i="4"/>
  <c r="K1321" i="4"/>
  <c r="L1321" i="4"/>
  <c r="B1322" i="4"/>
  <c r="C1322" i="4"/>
  <c r="D1322" i="4"/>
  <c r="E1322" i="4"/>
  <c r="F1322" i="4"/>
  <c r="G1322" i="4"/>
  <c r="H1322" i="4"/>
  <c r="I1322" i="4"/>
  <c r="J1322" i="4"/>
  <c r="K1322" i="4"/>
  <c r="L1322" i="4"/>
  <c r="B1323" i="4"/>
  <c r="C1323" i="4"/>
  <c r="D1323" i="4"/>
  <c r="E1323" i="4"/>
  <c r="F1323" i="4"/>
  <c r="G1323" i="4"/>
  <c r="H1323" i="4"/>
  <c r="I1323" i="4"/>
  <c r="J1323" i="4"/>
  <c r="K1323" i="4"/>
  <c r="L1323" i="4"/>
  <c r="B1324" i="4"/>
  <c r="C1324" i="4"/>
  <c r="D1324" i="4"/>
  <c r="E1324" i="4"/>
  <c r="F1324" i="4"/>
  <c r="G1324" i="4"/>
  <c r="H1324" i="4"/>
  <c r="I1324" i="4"/>
  <c r="J1324" i="4"/>
  <c r="K1324" i="4"/>
  <c r="L1324" i="4"/>
  <c r="B1325" i="4"/>
  <c r="C1325" i="4"/>
  <c r="D1325" i="4"/>
  <c r="E1325" i="4"/>
  <c r="F1325" i="4"/>
  <c r="G1325" i="4"/>
  <c r="H1325" i="4"/>
  <c r="I1325" i="4"/>
  <c r="J1325" i="4"/>
  <c r="K1325" i="4"/>
  <c r="L1325" i="4"/>
  <c r="B1326" i="4"/>
  <c r="C1326" i="4"/>
  <c r="D1326" i="4"/>
  <c r="E1326" i="4"/>
  <c r="F1326" i="4"/>
  <c r="G1326" i="4"/>
  <c r="H1326" i="4"/>
  <c r="I1326" i="4"/>
  <c r="J1326" i="4"/>
  <c r="K1326" i="4"/>
  <c r="L1326" i="4"/>
  <c r="B1327" i="4"/>
  <c r="C1327" i="4"/>
  <c r="D1327" i="4"/>
  <c r="E1327" i="4"/>
  <c r="F1327" i="4"/>
  <c r="G1327" i="4"/>
  <c r="H1327" i="4"/>
  <c r="I1327" i="4"/>
  <c r="J1327" i="4"/>
  <c r="K1327" i="4"/>
  <c r="L1327" i="4"/>
  <c r="B1328" i="4"/>
  <c r="C1328" i="4"/>
  <c r="D1328" i="4"/>
  <c r="E1328" i="4"/>
  <c r="F1328" i="4"/>
  <c r="G1328" i="4"/>
  <c r="H1328" i="4"/>
  <c r="I1328" i="4"/>
  <c r="J1328" i="4"/>
  <c r="K1328" i="4"/>
  <c r="L1328" i="4"/>
  <c r="B1329" i="4"/>
  <c r="C1329" i="4"/>
  <c r="D1329" i="4"/>
  <c r="E1329" i="4"/>
  <c r="F1329" i="4"/>
  <c r="G1329" i="4"/>
  <c r="H1329" i="4"/>
  <c r="I1329" i="4"/>
  <c r="J1329" i="4"/>
  <c r="K1329" i="4"/>
  <c r="L1329" i="4"/>
  <c r="B1330" i="4"/>
  <c r="C1330" i="4"/>
  <c r="D1330" i="4"/>
  <c r="E1330" i="4"/>
  <c r="F1330" i="4"/>
  <c r="G1330" i="4"/>
  <c r="H1330" i="4"/>
  <c r="I1330" i="4"/>
  <c r="J1330" i="4"/>
  <c r="K1330" i="4"/>
  <c r="L1330" i="4"/>
  <c r="B1331" i="4"/>
  <c r="C1331" i="4"/>
  <c r="D1331" i="4"/>
  <c r="E1331" i="4"/>
  <c r="F1331" i="4"/>
  <c r="G1331" i="4"/>
  <c r="H1331" i="4"/>
  <c r="I1331" i="4"/>
  <c r="J1331" i="4"/>
  <c r="K1331" i="4"/>
  <c r="L1331" i="4"/>
  <c r="B1332" i="4"/>
  <c r="C1332" i="4"/>
  <c r="D1332" i="4"/>
  <c r="E1332" i="4"/>
  <c r="F1332" i="4"/>
  <c r="G1332" i="4"/>
  <c r="H1332" i="4"/>
  <c r="I1332" i="4"/>
  <c r="J1332" i="4"/>
  <c r="K1332" i="4"/>
  <c r="L1332" i="4"/>
  <c r="B1333" i="4"/>
  <c r="C1333" i="4"/>
  <c r="D1333" i="4"/>
  <c r="E1333" i="4"/>
  <c r="F1333" i="4"/>
  <c r="G1333" i="4"/>
  <c r="H1333" i="4"/>
  <c r="I1333" i="4"/>
  <c r="J1333" i="4"/>
  <c r="K1333" i="4"/>
  <c r="L1333" i="4"/>
  <c r="B1334" i="4"/>
  <c r="C1334" i="4"/>
  <c r="D1334" i="4"/>
  <c r="E1334" i="4"/>
  <c r="F1334" i="4"/>
  <c r="G1334" i="4"/>
  <c r="H1334" i="4"/>
  <c r="I1334" i="4"/>
  <c r="J1334" i="4"/>
  <c r="K1334" i="4"/>
  <c r="L1334" i="4"/>
  <c r="B1335" i="4"/>
  <c r="C1335" i="4"/>
  <c r="D1335" i="4"/>
  <c r="E1335" i="4"/>
  <c r="F1335" i="4"/>
  <c r="G1335" i="4"/>
  <c r="H1335" i="4"/>
  <c r="I1335" i="4"/>
  <c r="J1335" i="4"/>
  <c r="K1335" i="4"/>
  <c r="L1335" i="4"/>
  <c r="B1336" i="4"/>
  <c r="C1336" i="4"/>
  <c r="D1336" i="4"/>
  <c r="E1336" i="4"/>
  <c r="F1336" i="4"/>
  <c r="G1336" i="4"/>
  <c r="H1336" i="4"/>
  <c r="I1336" i="4"/>
  <c r="J1336" i="4"/>
  <c r="K1336" i="4"/>
  <c r="L1336" i="4"/>
  <c r="B1337" i="4"/>
  <c r="C1337" i="4"/>
  <c r="D1337" i="4"/>
  <c r="E1337" i="4"/>
  <c r="F1337" i="4"/>
  <c r="G1337" i="4"/>
  <c r="H1337" i="4"/>
  <c r="I1337" i="4"/>
  <c r="J1337" i="4"/>
  <c r="K1337" i="4"/>
  <c r="L1337" i="4"/>
  <c r="B1338" i="4"/>
  <c r="C1338" i="4"/>
  <c r="D1338" i="4"/>
  <c r="E1338" i="4"/>
  <c r="F1338" i="4"/>
  <c r="G1338" i="4"/>
  <c r="H1338" i="4"/>
  <c r="I1338" i="4"/>
  <c r="J1338" i="4"/>
  <c r="K1338" i="4"/>
  <c r="L1338" i="4"/>
  <c r="B1339" i="4"/>
  <c r="C1339" i="4"/>
  <c r="D1339" i="4"/>
  <c r="E1339" i="4"/>
  <c r="F1339" i="4"/>
  <c r="G1339" i="4"/>
  <c r="H1339" i="4"/>
  <c r="I1339" i="4"/>
  <c r="J1339" i="4"/>
  <c r="K1339" i="4"/>
  <c r="L1339" i="4"/>
  <c r="B1340" i="4"/>
  <c r="C1340" i="4"/>
  <c r="D1340" i="4"/>
  <c r="E1340" i="4"/>
  <c r="F1340" i="4"/>
  <c r="G1340" i="4"/>
  <c r="H1340" i="4"/>
  <c r="I1340" i="4"/>
  <c r="J1340" i="4"/>
  <c r="K1340" i="4"/>
  <c r="L1340" i="4"/>
  <c r="B1341" i="4"/>
  <c r="C1341" i="4"/>
  <c r="D1341" i="4"/>
  <c r="E1341" i="4"/>
  <c r="F1341" i="4"/>
  <c r="G1341" i="4"/>
  <c r="H1341" i="4"/>
  <c r="I1341" i="4"/>
  <c r="J1341" i="4"/>
  <c r="K1341" i="4"/>
  <c r="L1341" i="4"/>
  <c r="B1342" i="4"/>
  <c r="C1342" i="4"/>
  <c r="D1342" i="4"/>
  <c r="E1342" i="4"/>
  <c r="F1342" i="4"/>
  <c r="G1342" i="4"/>
  <c r="H1342" i="4"/>
  <c r="I1342" i="4"/>
  <c r="J1342" i="4"/>
  <c r="K1342" i="4"/>
  <c r="L1342" i="4"/>
  <c r="B1343" i="4"/>
  <c r="C1343" i="4"/>
  <c r="D1343" i="4"/>
  <c r="E1343" i="4"/>
  <c r="F1343" i="4"/>
  <c r="G1343" i="4"/>
  <c r="H1343" i="4"/>
  <c r="I1343" i="4"/>
  <c r="J1343" i="4"/>
  <c r="K1343" i="4"/>
  <c r="L1343" i="4"/>
  <c r="B1344" i="4"/>
  <c r="C1344" i="4"/>
  <c r="D1344" i="4"/>
  <c r="E1344" i="4"/>
  <c r="F1344" i="4"/>
  <c r="G1344" i="4"/>
  <c r="H1344" i="4"/>
  <c r="I1344" i="4"/>
  <c r="J1344" i="4"/>
  <c r="K1344" i="4"/>
  <c r="L1344" i="4"/>
  <c r="B1345" i="4"/>
  <c r="C1345" i="4"/>
  <c r="D1345" i="4"/>
  <c r="E1345" i="4"/>
  <c r="F1345" i="4"/>
  <c r="G1345" i="4"/>
  <c r="H1345" i="4"/>
  <c r="I1345" i="4"/>
  <c r="J1345" i="4"/>
  <c r="K1345" i="4"/>
  <c r="L1345" i="4"/>
  <c r="B1346" i="4"/>
  <c r="C1346" i="4"/>
  <c r="D1346" i="4"/>
  <c r="E1346" i="4"/>
  <c r="F1346" i="4"/>
  <c r="G1346" i="4"/>
  <c r="H1346" i="4"/>
  <c r="I1346" i="4"/>
  <c r="J1346" i="4"/>
  <c r="K1346" i="4"/>
  <c r="L1346" i="4"/>
  <c r="B1347" i="4"/>
  <c r="C1347" i="4"/>
  <c r="D1347" i="4"/>
  <c r="E1347" i="4"/>
  <c r="F1347" i="4"/>
  <c r="G1347" i="4"/>
  <c r="H1347" i="4"/>
  <c r="I1347" i="4"/>
  <c r="J1347" i="4"/>
  <c r="K1347" i="4"/>
  <c r="L1347" i="4"/>
  <c r="B1348" i="4"/>
  <c r="C1348" i="4"/>
  <c r="D1348" i="4"/>
  <c r="E1348" i="4"/>
  <c r="F1348" i="4"/>
  <c r="G1348" i="4"/>
  <c r="H1348" i="4"/>
  <c r="I1348" i="4"/>
  <c r="J1348" i="4"/>
  <c r="K1348" i="4"/>
  <c r="L1348" i="4"/>
  <c r="B1349" i="4"/>
  <c r="C1349" i="4"/>
  <c r="D1349" i="4"/>
  <c r="E1349" i="4"/>
  <c r="F1349" i="4"/>
  <c r="G1349" i="4"/>
  <c r="H1349" i="4"/>
  <c r="I1349" i="4"/>
  <c r="J1349" i="4"/>
  <c r="K1349" i="4"/>
  <c r="L1349" i="4"/>
  <c r="B1350" i="4"/>
  <c r="C1350" i="4"/>
  <c r="D1350" i="4"/>
  <c r="E1350" i="4"/>
  <c r="F1350" i="4"/>
  <c r="G1350" i="4"/>
  <c r="H1350" i="4"/>
  <c r="I1350" i="4"/>
  <c r="J1350" i="4"/>
  <c r="K1350" i="4"/>
  <c r="L1350" i="4"/>
  <c r="B1351" i="4"/>
  <c r="C1351" i="4"/>
  <c r="D1351" i="4"/>
  <c r="E1351" i="4"/>
  <c r="F1351" i="4"/>
  <c r="G1351" i="4"/>
  <c r="H1351" i="4"/>
  <c r="I1351" i="4"/>
  <c r="J1351" i="4"/>
  <c r="K1351" i="4"/>
  <c r="L1351" i="4"/>
  <c r="B1352" i="4"/>
  <c r="C1352" i="4"/>
  <c r="D1352" i="4"/>
  <c r="E1352" i="4"/>
  <c r="F1352" i="4"/>
  <c r="G1352" i="4"/>
  <c r="H1352" i="4"/>
  <c r="I1352" i="4"/>
  <c r="J1352" i="4"/>
  <c r="K1352" i="4"/>
  <c r="L1352" i="4"/>
  <c r="B1353" i="4"/>
  <c r="C1353" i="4"/>
  <c r="D1353" i="4"/>
  <c r="E1353" i="4"/>
  <c r="F1353" i="4"/>
  <c r="G1353" i="4"/>
  <c r="H1353" i="4"/>
  <c r="I1353" i="4"/>
  <c r="J1353" i="4"/>
  <c r="K1353" i="4"/>
  <c r="L1353" i="4"/>
  <c r="B1354" i="4"/>
  <c r="C1354" i="4"/>
  <c r="D1354" i="4"/>
  <c r="E1354" i="4"/>
  <c r="F1354" i="4"/>
  <c r="G1354" i="4"/>
  <c r="H1354" i="4"/>
  <c r="I1354" i="4"/>
  <c r="J1354" i="4"/>
  <c r="K1354" i="4"/>
  <c r="L1354" i="4"/>
  <c r="B1355" i="4"/>
  <c r="C1355" i="4"/>
  <c r="D1355" i="4"/>
  <c r="E1355" i="4"/>
  <c r="F1355" i="4"/>
  <c r="G1355" i="4"/>
  <c r="H1355" i="4"/>
  <c r="I1355" i="4"/>
  <c r="J1355" i="4"/>
  <c r="K1355" i="4"/>
  <c r="L1355" i="4"/>
  <c r="B1356" i="4"/>
  <c r="C1356" i="4"/>
  <c r="D1356" i="4"/>
  <c r="E1356" i="4"/>
  <c r="F1356" i="4"/>
  <c r="G1356" i="4"/>
  <c r="H1356" i="4"/>
  <c r="I1356" i="4"/>
  <c r="J1356" i="4"/>
  <c r="K1356" i="4"/>
  <c r="L1356" i="4"/>
  <c r="B1357" i="4"/>
  <c r="C1357" i="4"/>
  <c r="D1357" i="4"/>
  <c r="E1357" i="4"/>
  <c r="F1357" i="4"/>
  <c r="G1357" i="4"/>
  <c r="H1357" i="4"/>
  <c r="I1357" i="4"/>
  <c r="J1357" i="4"/>
  <c r="K1357" i="4"/>
  <c r="L1357" i="4"/>
  <c r="B1358" i="4"/>
  <c r="C1358" i="4"/>
  <c r="D1358" i="4"/>
  <c r="E1358" i="4"/>
  <c r="F1358" i="4"/>
  <c r="G1358" i="4"/>
  <c r="H1358" i="4"/>
  <c r="I1358" i="4"/>
  <c r="J1358" i="4"/>
  <c r="K1358" i="4"/>
  <c r="L1358" i="4"/>
  <c r="B1359" i="4"/>
  <c r="C1359" i="4"/>
  <c r="D1359" i="4"/>
  <c r="E1359" i="4"/>
  <c r="F1359" i="4"/>
  <c r="G1359" i="4"/>
  <c r="H1359" i="4"/>
  <c r="I1359" i="4"/>
  <c r="J1359" i="4"/>
  <c r="K1359" i="4"/>
  <c r="L1359" i="4"/>
  <c r="B1360" i="4"/>
  <c r="C1360" i="4"/>
  <c r="D1360" i="4"/>
  <c r="E1360" i="4"/>
  <c r="F1360" i="4"/>
  <c r="G1360" i="4"/>
  <c r="H1360" i="4"/>
  <c r="I1360" i="4"/>
  <c r="J1360" i="4"/>
  <c r="K1360" i="4"/>
  <c r="L1360" i="4"/>
  <c r="B1361" i="4"/>
  <c r="C1361" i="4"/>
  <c r="D1361" i="4"/>
  <c r="E1361" i="4"/>
  <c r="F1361" i="4"/>
  <c r="G1361" i="4"/>
  <c r="H1361" i="4"/>
  <c r="I1361" i="4"/>
  <c r="J1361" i="4"/>
  <c r="K1361" i="4"/>
  <c r="L1361" i="4"/>
  <c r="B1362" i="4"/>
  <c r="C1362" i="4"/>
  <c r="D1362" i="4"/>
  <c r="E1362" i="4"/>
  <c r="F1362" i="4"/>
  <c r="G1362" i="4"/>
  <c r="H1362" i="4"/>
  <c r="I1362" i="4"/>
  <c r="J1362" i="4"/>
  <c r="K1362" i="4"/>
  <c r="L1362" i="4"/>
  <c r="B1363" i="4"/>
  <c r="C1363" i="4"/>
  <c r="D1363" i="4"/>
  <c r="E1363" i="4"/>
  <c r="F1363" i="4"/>
  <c r="G1363" i="4"/>
  <c r="H1363" i="4"/>
  <c r="I1363" i="4"/>
  <c r="J1363" i="4"/>
  <c r="K1363" i="4"/>
  <c r="L1363" i="4"/>
  <c r="B1364" i="4"/>
  <c r="C1364" i="4"/>
  <c r="D1364" i="4"/>
  <c r="E1364" i="4"/>
  <c r="F1364" i="4"/>
  <c r="G1364" i="4"/>
  <c r="H1364" i="4"/>
  <c r="I1364" i="4"/>
  <c r="J1364" i="4"/>
  <c r="K1364" i="4"/>
  <c r="L1364" i="4"/>
  <c r="B1365" i="4"/>
  <c r="C1365" i="4"/>
  <c r="D1365" i="4"/>
  <c r="E1365" i="4"/>
  <c r="F1365" i="4"/>
  <c r="G1365" i="4"/>
  <c r="H1365" i="4"/>
  <c r="I1365" i="4"/>
  <c r="J1365" i="4"/>
  <c r="K1365" i="4"/>
  <c r="L1365" i="4"/>
  <c r="B1366" i="4"/>
  <c r="C1366" i="4"/>
  <c r="D1366" i="4"/>
  <c r="E1366" i="4"/>
  <c r="F1366" i="4"/>
  <c r="G1366" i="4"/>
  <c r="H1366" i="4"/>
  <c r="I1366" i="4"/>
  <c r="J1366" i="4"/>
  <c r="K1366" i="4"/>
  <c r="L1366" i="4"/>
  <c r="B1367" i="4"/>
  <c r="C1367" i="4"/>
  <c r="D1367" i="4"/>
  <c r="E1367" i="4"/>
  <c r="F1367" i="4"/>
  <c r="G1367" i="4"/>
  <c r="H1367" i="4"/>
  <c r="I1367" i="4"/>
  <c r="J1367" i="4"/>
  <c r="K1367" i="4"/>
  <c r="L1367" i="4"/>
  <c r="B1368" i="4"/>
  <c r="C1368" i="4"/>
  <c r="D1368" i="4"/>
  <c r="E1368" i="4"/>
  <c r="F1368" i="4"/>
  <c r="G1368" i="4"/>
  <c r="H1368" i="4"/>
  <c r="I1368" i="4"/>
  <c r="J1368" i="4"/>
  <c r="K1368" i="4"/>
  <c r="L1368" i="4"/>
  <c r="B1369" i="4"/>
  <c r="C1369" i="4"/>
  <c r="D1369" i="4"/>
  <c r="E1369" i="4"/>
  <c r="F1369" i="4"/>
  <c r="G1369" i="4"/>
  <c r="H1369" i="4"/>
  <c r="I1369" i="4"/>
  <c r="J1369" i="4"/>
  <c r="K1369" i="4"/>
  <c r="L1369" i="4"/>
  <c r="B1370" i="4"/>
  <c r="C1370" i="4"/>
  <c r="D1370" i="4"/>
  <c r="E1370" i="4"/>
  <c r="F1370" i="4"/>
  <c r="G1370" i="4"/>
  <c r="H1370" i="4"/>
  <c r="I1370" i="4"/>
  <c r="J1370" i="4"/>
  <c r="K1370" i="4"/>
  <c r="L1370" i="4"/>
  <c r="B1371" i="4"/>
  <c r="C1371" i="4"/>
  <c r="D1371" i="4"/>
  <c r="E1371" i="4"/>
  <c r="F1371" i="4"/>
  <c r="G1371" i="4"/>
  <c r="H1371" i="4"/>
  <c r="I1371" i="4"/>
  <c r="J1371" i="4"/>
  <c r="K1371" i="4"/>
  <c r="L1371" i="4"/>
  <c r="B1372" i="4"/>
  <c r="C1372" i="4"/>
  <c r="D1372" i="4"/>
  <c r="E1372" i="4"/>
  <c r="F1372" i="4"/>
  <c r="G1372" i="4"/>
  <c r="H1372" i="4"/>
  <c r="I1372" i="4"/>
  <c r="J1372" i="4"/>
  <c r="K1372" i="4"/>
  <c r="L1372" i="4"/>
  <c r="B1373" i="4"/>
  <c r="C1373" i="4"/>
  <c r="D1373" i="4"/>
  <c r="E1373" i="4"/>
  <c r="F1373" i="4"/>
  <c r="G1373" i="4"/>
  <c r="H1373" i="4"/>
  <c r="I1373" i="4"/>
  <c r="J1373" i="4"/>
  <c r="K1373" i="4"/>
  <c r="L1373" i="4"/>
  <c r="B1374" i="4"/>
  <c r="C1374" i="4"/>
  <c r="D1374" i="4"/>
  <c r="E1374" i="4"/>
  <c r="F1374" i="4"/>
  <c r="G1374" i="4"/>
  <c r="H1374" i="4"/>
  <c r="I1374" i="4"/>
  <c r="J1374" i="4"/>
  <c r="K1374" i="4"/>
  <c r="L1374" i="4"/>
  <c r="B1375" i="4"/>
  <c r="C1375" i="4"/>
  <c r="D1375" i="4"/>
  <c r="E1375" i="4"/>
  <c r="F1375" i="4"/>
  <c r="G1375" i="4"/>
  <c r="H1375" i="4"/>
  <c r="I1375" i="4"/>
  <c r="J1375" i="4"/>
  <c r="K1375" i="4"/>
  <c r="L1375" i="4"/>
  <c r="B1376" i="4"/>
  <c r="C1376" i="4"/>
  <c r="D1376" i="4"/>
  <c r="E1376" i="4"/>
  <c r="F1376" i="4"/>
  <c r="G1376" i="4"/>
  <c r="H1376" i="4"/>
  <c r="I1376" i="4"/>
  <c r="J1376" i="4"/>
  <c r="K1376" i="4"/>
  <c r="L1376" i="4"/>
  <c r="B1377" i="4"/>
  <c r="C1377" i="4"/>
  <c r="D1377" i="4"/>
  <c r="E1377" i="4"/>
  <c r="F1377" i="4"/>
  <c r="G1377" i="4"/>
  <c r="H1377" i="4"/>
  <c r="I1377" i="4"/>
  <c r="J1377" i="4"/>
  <c r="K1377" i="4"/>
  <c r="L1377" i="4"/>
  <c r="B1378" i="4"/>
  <c r="C1378" i="4"/>
  <c r="D1378" i="4"/>
  <c r="E1378" i="4"/>
  <c r="F1378" i="4"/>
  <c r="G1378" i="4"/>
  <c r="H1378" i="4"/>
  <c r="I1378" i="4"/>
  <c r="J1378" i="4"/>
  <c r="K1378" i="4"/>
  <c r="L1378" i="4"/>
  <c r="B1379" i="4"/>
  <c r="C1379" i="4"/>
  <c r="D1379" i="4"/>
  <c r="E1379" i="4"/>
  <c r="F1379" i="4"/>
  <c r="G1379" i="4"/>
  <c r="H1379" i="4"/>
  <c r="I1379" i="4"/>
  <c r="J1379" i="4"/>
  <c r="K1379" i="4"/>
  <c r="L1379" i="4"/>
  <c r="B1380" i="4"/>
  <c r="C1380" i="4"/>
  <c r="D1380" i="4"/>
  <c r="E1380" i="4"/>
  <c r="F1380" i="4"/>
  <c r="G1380" i="4"/>
  <c r="H1380" i="4"/>
  <c r="I1380" i="4"/>
  <c r="J1380" i="4"/>
  <c r="K1380" i="4"/>
  <c r="L1380" i="4"/>
  <c r="B1381" i="4"/>
  <c r="C1381" i="4"/>
  <c r="D1381" i="4"/>
  <c r="E1381" i="4"/>
  <c r="F1381" i="4"/>
  <c r="G1381" i="4"/>
  <c r="H1381" i="4"/>
  <c r="I1381" i="4"/>
  <c r="J1381" i="4"/>
  <c r="K1381" i="4"/>
  <c r="L1381" i="4"/>
  <c r="B1382" i="4"/>
  <c r="C1382" i="4"/>
  <c r="D1382" i="4"/>
  <c r="E1382" i="4"/>
  <c r="F1382" i="4"/>
  <c r="G1382" i="4"/>
  <c r="H1382" i="4"/>
  <c r="I1382" i="4"/>
  <c r="J1382" i="4"/>
  <c r="K1382" i="4"/>
  <c r="L1382" i="4"/>
  <c r="B1383" i="4"/>
  <c r="C1383" i="4"/>
  <c r="D1383" i="4"/>
  <c r="E1383" i="4"/>
  <c r="F1383" i="4"/>
  <c r="G1383" i="4"/>
  <c r="H1383" i="4"/>
  <c r="I1383" i="4"/>
  <c r="J1383" i="4"/>
  <c r="K1383" i="4"/>
  <c r="L1383" i="4"/>
  <c r="B1384" i="4"/>
  <c r="C1384" i="4"/>
  <c r="D1384" i="4"/>
  <c r="E1384" i="4"/>
  <c r="F1384" i="4"/>
  <c r="G1384" i="4"/>
  <c r="H1384" i="4"/>
  <c r="I1384" i="4"/>
  <c r="J1384" i="4"/>
  <c r="K1384" i="4"/>
  <c r="L1384" i="4"/>
  <c r="B1385" i="4"/>
  <c r="C1385" i="4"/>
  <c r="D1385" i="4"/>
  <c r="E1385" i="4"/>
  <c r="F1385" i="4"/>
  <c r="G1385" i="4"/>
  <c r="H1385" i="4"/>
  <c r="I1385" i="4"/>
  <c r="J1385" i="4"/>
  <c r="K1385" i="4"/>
  <c r="L1385" i="4"/>
  <c r="B1386" i="4"/>
  <c r="C1386" i="4"/>
  <c r="D1386" i="4"/>
  <c r="E1386" i="4"/>
  <c r="F1386" i="4"/>
  <c r="G1386" i="4"/>
  <c r="H1386" i="4"/>
  <c r="I1386" i="4"/>
  <c r="J1386" i="4"/>
  <c r="K1386" i="4"/>
  <c r="L1386" i="4"/>
  <c r="B1387" i="4"/>
  <c r="C1387" i="4"/>
  <c r="D1387" i="4"/>
  <c r="E1387" i="4"/>
  <c r="F1387" i="4"/>
  <c r="G1387" i="4"/>
  <c r="H1387" i="4"/>
  <c r="I1387" i="4"/>
  <c r="J1387" i="4"/>
  <c r="K1387" i="4"/>
  <c r="L1387" i="4"/>
  <c r="B1388" i="4"/>
  <c r="C1388" i="4"/>
  <c r="D1388" i="4"/>
  <c r="E1388" i="4"/>
  <c r="F1388" i="4"/>
  <c r="G1388" i="4"/>
  <c r="H1388" i="4"/>
  <c r="I1388" i="4"/>
  <c r="J1388" i="4"/>
  <c r="K1388" i="4"/>
  <c r="L1388" i="4"/>
  <c r="B1389" i="4"/>
  <c r="C1389" i="4"/>
  <c r="D1389" i="4"/>
  <c r="E1389" i="4"/>
  <c r="F1389" i="4"/>
  <c r="G1389" i="4"/>
  <c r="H1389" i="4"/>
  <c r="I1389" i="4"/>
  <c r="J1389" i="4"/>
  <c r="K1389" i="4"/>
  <c r="L1389" i="4"/>
  <c r="B1390" i="4"/>
  <c r="C1390" i="4"/>
  <c r="D1390" i="4"/>
  <c r="E1390" i="4"/>
  <c r="F1390" i="4"/>
  <c r="G1390" i="4"/>
  <c r="H1390" i="4"/>
  <c r="I1390" i="4"/>
  <c r="J1390" i="4"/>
  <c r="K1390" i="4"/>
  <c r="L1390" i="4"/>
  <c r="B1391" i="4"/>
  <c r="C1391" i="4"/>
  <c r="D1391" i="4"/>
  <c r="E1391" i="4"/>
  <c r="F1391" i="4"/>
  <c r="G1391" i="4"/>
  <c r="H1391" i="4"/>
  <c r="I1391" i="4"/>
  <c r="J1391" i="4"/>
  <c r="K1391" i="4"/>
  <c r="L1391" i="4"/>
  <c r="B1392" i="4"/>
  <c r="C1392" i="4"/>
  <c r="D1392" i="4"/>
  <c r="E1392" i="4"/>
  <c r="F1392" i="4"/>
  <c r="G1392" i="4"/>
  <c r="H1392" i="4"/>
  <c r="I1392" i="4"/>
  <c r="J1392" i="4"/>
  <c r="K1392" i="4"/>
  <c r="L1392" i="4"/>
  <c r="B1393" i="4"/>
  <c r="C1393" i="4"/>
  <c r="D1393" i="4"/>
  <c r="E1393" i="4"/>
  <c r="F1393" i="4"/>
  <c r="G1393" i="4"/>
  <c r="H1393" i="4"/>
  <c r="I1393" i="4"/>
  <c r="J1393" i="4"/>
  <c r="K1393" i="4"/>
  <c r="L1393" i="4"/>
  <c r="B1394" i="4"/>
  <c r="C1394" i="4"/>
  <c r="D1394" i="4"/>
  <c r="E1394" i="4"/>
  <c r="F1394" i="4"/>
  <c r="G1394" i="4"/>
  <c r="H1394" i="4"/>
  <c r="I1394" i="4"/>
  <c r="J1394" i="4"/>
  <c r="K1394" i="4"/>
  <c r="L1394" i="4"/>
  <c r="B1395" i="4"/>
  <c r="C1395" i="4"/>
  <c r="D1395" i="4"/>
  <c r="E1395" i="4"/>
  <c r="F1395" i="4"/>
  <c r="G1395" i="4"/>
  <c r="H1395" i="4"/>
  <c r="I1395" i="4"/>
  <c r="J1395" i="4"/>
  <c r="K1395" i="4"/>
  <c r="L1395" i="4"/>
  <c r="B1396" i="4"/>
  <c r="C1396" i="4"/>
  <c r="D1396" i="4"/>
  <c r="E1396" i="4"/>
  <c r="F1396" i="4"/>
  <c r="G1396" i="4"/>
  <c r="H1396" i="4"/>
  <c r="I1396" i="4"/>
  <c r="J1396" i="4"/>
  <c r="K1396" i="4"/>
  <c r="L1396" i="4"/>
  <c r="B1397" i="4"/>
  <c r="C1397" i="4"/>
  <c r="D1397" i="4"/>
  <c r="E1397" i="4"/>
  <c r="F1397" i="4"/>
  <c r="G1397" i="4"/>
  <c r="H1397" i="4"/>
  <c r="I1397" i="4"/>
  <c r="J1397" i="4"/>
  <c r="K1397" i="4"/>
  <c r="L1397" i="4"/>
  <c r="B1398" i="4"/>
  <c r="C1398" i="4"/>
  <c r="D1398" i="4"/>
  <c r="E1398" i="4"/>
  <c r="F1398" i="4"/>
  <c r="G1398" i="4"/>
  <c r="H1398" i="4"/>
  <c r="I1398" i="4"/>
  <c r="J1398" i="4"/>
  <c r="K1398" i="4"/>
  <c r="L1398" i="4"/>
  <c r="B1399" i="4"/>
  <c r="C1399" i="4"/>
  <c r="D1399" i="4"/>
  <c r="E1399" i="4"/>
  <c r="F1399" i="4"/>
  <c r="G1399" i="4"/>
  <c r="H1399" i="4"/>
  <c r="I1399" i="4"/>
  <c r="J1399" i="4"/>
  <c r="K1399" i="4"/>
  <c r="L1399" i="4"/>
  <c r="B1400" i="4"/>
  <c r="C1400" i="4"/>
  <c r="D1400" i="4"/>
  <c r="E1400" i="4"/>
  <c r="F1400" i="4"/>
  <c r="G1400" i="4"/>
  <c r="H1400" i="4"/>
  <c r="I1400" i="4"/>
  <c r="J1400" i="4"/>
  <c r="K1400" i="4"/>
  <c r="L1400" i="4"/>
  <c r="B1401" i="4"/>
  <c r="C1401" i="4"/>
  <c r="D1401" i="4"/>
  <c r="E1401" i="4"/>
  <c r="F1401" i="4"/>
  <c r="G1401" i="4"/>
  <c r="H1401" i="4"/>
  <c r="I1401" i="4"/>
  <c r="J1401" i="4"/>
  <c r="K1401" i="4"/>
  <c r="L1401" i="4"/>
  <c r="B1402" i="4"/>
  <c r="C1402" i="4"/>
  <c r="D1402" i="4"/>
  <c r="E1402" i="4"/>
  <c r="F1402" i="4"/>
  <c r="G1402" i="4"/>
  <c r="H1402" i="4"/>
  <c r="I1402" i="4"/>
  <c r="J1402" i="4"/>
  <c r="K1402" i="4"/>
  <c r="L1402" i="4"/>
  <c r="B1403" i="4"/>
  <c r="C1403" i="4"/>
  <c r="D1403" i="4"/>
  <c r="E1403" i="4"/>
  <c r="F1403" i="4"/>
  <c r="G1403" i="4"/>
  <c r="H1403" i="4"/>
  <c r="I1403" i="4"/>
  <c r="J1403" i="4"/>
  <c r="K1403" i="4"/>
  <c r="L1403" i="4"/>
  <c r="B1404" i="4"/>
  <c r="C1404" i="4"/>
  <c r="D1404" i="4"/>
  <c r="E1404" i="4"/>
  <c r="F1404" i="4"/>
  <c r="G1404" i="4"/>
  <c r="H1404" i="4"/>
  <c r="I1404" i="4"/>
  <c r="J1404" i="4"/>
  <c r="K1404" i="4"/>
  <c r="L1404" i="4"/>
  <c r="B1405" i="4"/>
  <c r="C1405" i="4"/>
  <c r="D1405" i="4"/>
  <c r="E1405" i="4"/>
  <c r="F1405" i="4"/>
  <c r="G1405" i="4"/>
  <c r="H1405" i="4"/>
  <c r="I1405" i="4"/>
  <c r="J1405" i="4"/>
  <c r="K1405" i="4"/>
  <c r="L1405" i="4"/>
  <c r="B1406" i="4"/>
  <c r="C1406" i="4"/>
  <c r="D1406" i="4"/>
  <c r="E1406" i="4"/>
  <c r="F1406" i="4"/>
  <c r="G1406" i="4"/>
  <c r="H1406" i="4"/>
  <c r="I1406" i="4"/>
  <c r="J1406" i="4"/>
  <c r="K1406" i="4"/>
  <c r="L1406" i="4"/>
  <c r="B1407" i="4"/>
  <c r="C1407" i="4"/>
  <c r="D1407" i="4"/>
  <c r="E1407" i="4"/>
  <c r="F1407" i="4"/>
  <c r="G1407" i="4"/>
  <c r="H1407" i="4"/>
  <c r="I1407" i="4"/>
  <c r="J1407" i="4"/>
  <c r="K1407" i="4"/>
  <c r="L1407" i="4"/>
  <c r="B1408" i="4"/>
  <c r="C1408" i="4"/>
  <c r="D1408" i="4"/>
  <c r="E1408" i="4"/>
  <c r="F1408" i="4"/>
  <c r="G1408" i="4"/>
  <c r="H1408" i="4"/>
  <c r="I1408" i="4"/>
  <c r="J1408" i="4"/>
  <c r="K1408" i="4"/>
  <c r="L1408" i="4"/>
  <c r="B1409" i="4"/>
  <c r="C1409" i="4"/>
  <c r="D1409" i="4"/>
  <c r="E1409" i="4"/>
  <c r="F1409" i="4"/>
  <c r="G1409" i="4"/>
  <c r="H1409" i="4"/>
  <c r="I1409" i="4"/>
  <c r="J1409" i="4"/>
  <c r="K1409" i="4"/>
  <c r="L1409" i="4"/>
  <c r="B1410" i="4"/>
  <c r="C1410" i="4"/>
  <c r="D1410" i="4"/>
  <c r="E1410" i="4"/>
  <c r="F1410" i="4"/>
  <c r="G1410" i="4"/>
  <c r="H1410" i="4"/>
  <c r="I1410" i="4"/>
  <c r="J1410" i="4"/>
  <c r="K1410" i="4"/>
  <c r="L1410" i="4"/>
  <c r="B1411" i="4"/>
  <c r="C1411" i="4"/>
  <c r="D1411" i="4"/>
  <c r="E1411" i="4"/>
  <c r="F1411" i="4"/>
  <c r="G1411" i="4"/>
  <c r="H1411" i="4"/>
  <c r="I1411" i="4"/>
  <c r="J1411" i="4"/>
  <c r="K1411" i="4"/>
  <c r="L1411" i="4"/>
  <c r="B1412" i="4"/>
  <c r="C1412" i="4"/>
  <c r="D1412" i="4"/>
  <c r="E1412" i="4"/>
  <c r="F1412" i="4"/>
  <c r="G1412" i="4"/>
  <c r="H1412" i="4"/>
  <c r="I1412" i="4"/>
  <c r="J1412" i="4"/>
  <c r="K1412" i="4"/>
  <c r="L1412" i="4"/>
  <c r="B1413" i="4"/>
  <c r="C1413" i="4"/>
  <c r="D1413" i="4"/>
  <c r="E1413" i="4"/>
  <c r="F1413" i="4"/>
  <c r="G1413" i="4"/>
  <c r="H1413" i="4"/>
  <c r="I1413" i="4"/>
  <c r="J1413" i="4"/>
  <c r="K1413" i="4"/>
  <c r="L1413" i="4"/>
  <c r="B1414" i="4"/>
  <c r="C1414" i="4"/>
  <c r="D1414" i="4"/>
  <c r="E1414" i="4"/>
  <c r="F1414" i="4"/>
  <c r="G1414" i="4"/>
  <c r="H1414" i="4"/>
  <c r="I1414" i="4"/>
  <c r="J1414" i="4"/>
  <c r="K1414" i="4"/>
  <c r="L1414" i="4"/>
  <c r="B1415" i="4"/>
  <c r="C1415" i="4"/>
  <c r="D1415" i="4"/>
  <c r="E1415" i="4"/>
  <c r="F1415" i="4"/>
  <c r="G1415" i="4"/>
  <c r="H1415" i="4"/>
  <c r="I1415" i="4"/>
  <c r="J1415" i="4"/>
  <c r="K1415" i="4"/>
  <c r="L1415" i="4"/>
  <c r="B1416" i="4"/>
  <c r="C1416" i="4"/>
  <c r="D1416" i="4"/>
  <c r="E1416" i="4"/>
  <c r="F1416" i="4"/>
  <c r="G1416" i="4"/>
  <c r="H1416" i="4"/>
  <c r="I1416" i="4"/>
  <c r="J1416" i="4"/>
  <c r="K1416" i="4"/>
  <c r="L1416" i="4"/>
  <c r="B1417" i="4"/>
  <c r="C1417" i="4"/>
  <c r="D1417" i="4"/>
  <c r="E1417" i="4"/>
  <c r="F1417" i="4"/>
  <c r="G1417" i="4"/>
  <c r="H1417" i="4"/>
  <c r="I1417" i="4"/>
  <c r="J1417" i="4"/>
  <c r="K1417" i="4"/>
  <c r="L1417" i="4"/>
  <c r="B1418" i="4"/>
  <c r="C1418" i="4"/>
  <c r="D1418" i="4"/>
  <c r="E1418" i="4"/>
  <c r="F1418" i="4"/>
  <c r="G1418" i="4"/>
  <c r="H1418" i="4"/>
  <c r="I1418" i="4"/>
  <c r="J1418" i="4"/>
  <c r="K1418" i="4"/>
  <c r="L1418" i="4"/>
  <c r="B1419" i="4"/>
  <c r="C1419" i="4"/>
  <c r="D1419" i="4"/>
  <c r="E1419" i="4"/>
  <c r="F1419" i="4"/>
  <c r="G1419" i="4"/>
  <c r="H1419" i="4"/>
  <c r="I1419" i="4"/>
  <c r="J1419" i="4"/>
  <c r="K1419" i="4"/>
  <c r="L1419" i="4"/>
  <c r="B1420" i="4"/>
  <c r="C1420" i="4"/>
  <c r="D1420" i="4"/>
  <c r="E1420" i="4"/>
  <c r="F1420" i="4"/>
  <c r="G1420" i="4"/>
  <c r="H1420" i="4"/>
  <c r="I1420" i="4"/>
  <c r="J1420" i="4"/>
  <c r="K1420" i="4"/>
  <c r="L1420" i="4"/>
  <c r="B1421" i="4"/>
  <c r="C1421" i="4"/>
  <c r="D1421" i="4"/>
  <c r="E1421" i="4"/>
  <c r="F1421" i="4"/>
  <c r="G1421" i="4"/>
  <c r="H1421" i="4"/>
  <c r="I1421" i="4"/>
  <c r="J1421" i="4"/>
  <c r="K1421" i="4"/>
  <c r="L1421" i="4"/>
  <c r="B1422" i="4"/>
  <c r="C1422" i="4"/>
  <c r="D1422" i="4"/>
  <c r="E1422" i="4"/>
  <c r="F1422" i="4"/>
  <c r="G1422" i="4"/>
  <c r="H1422" i="4"/>
  <c r="I1422" i="4"/>
  <c r="J1422" i="4"/>
  <c r="K1422" i="4"/>
  <c r="L1422" i="4"/>
  <c r="B1423" i="4"/>
  <c r="C1423" i="4"/>
  <c r="D1423" i="4"/>
  <c r="E1423" i="4"/>
  <c r="F1423" i="4"/>
  <c r="G1423" i="4"/>
  <c r="H1423" i="4"/>
  <c r="I1423" i="4"/>
  <c r="J1423" i="4"/>
  <c r="K1423" i="4"/>
  <c r="L1423" i="4"/>
  <c r="B1424" i="4"/>
  <c r="C1424" i="4"/>
  <c r="D1424" i="4"/>
  <c r="E1424" i="4"/>
  <c r="F1424" i="4"/>
  <c r="G1424" i="4"/>
  <c r="H1424" i="4"/>
  <c r="I1424" i="4"/>
  <c r="J1424" i="4"/>
  <c r="K1424" i="4"/>
  <c r="L1424" i="4"/>
  <c r="B1425" i="4"/>
  <c r="C1425" i="4"/>
  <c r="D1425" i="4"/>
  <c r="E1425" i="4"/>
  <c r="F1425" i="4"/>
  <c r="G1425" i="4"/>
  <c r="H1425" i="4"/>
  <c r="I1425" i="4"/>
  <c r="J1425" i="4"/>
  <c r="K1425" i="4"/>
  <c r="L1425" i="4"/>
  <c r="B1426" i="4"/>
  <c r="C1426" i="4"/>
  <c r="D1426" i="4"/>
  <c r="E1426" i="4"/>
  <c r="F1426" i="4"/>
  <c r="G1426" i="4"/>
  <c r="H1426" i="4"/>
  <c r="I1426" i="4"/>
  <c r="J1426" i="4"/>
  <c r="K1426" i="4"/>
  <c r="L1426" i="4"/>
  <c r="B1427" i="4"/>
  <c r="C1427" i="4"/>
  <c r="D1427" i="4"/>
  <c r="E1427" i="4"/>
  <c r="F1427" i="4"/>
  <c r="G1427" i="4"/>
  <c r="H1427" i="4"/>
  <c r="I1427" i="4"/>
  <c r="J1427" i="4"/>
  <c r="K1427" i="4"/>
  <c r="L1427" i="4"/>
  <c r="B1428" i="4"/>
  <c r="C1428" i="4"/>
  <c r="D1428" i="4"/>
  <c r="E1428" i="4"/>
  <c r="F1428" i="4"/>
  <c r="G1428" i="4"/>
  <c r="H1428" i="4"/>
  <c r="I1428" i="4"/>
  <c r="J1428" i="4"/>
  <c r="K1428" i="4"/>
  <c r="L1428" i="4"/>
  <c r="B1429" i="4"/>
  <c r="C1429" i="4"/>
  <c r="D1429" i="4"/>
  <c r="E1429" i="4"/>
  <c r="F1429" i="4"/>
  <c r="G1429" i="4"/>
  <c r="H1429" i="4"/>
  <c r="I1429" i="4"/>
  <c r="J1429" i="4"/>
  <c r="K1429" i="4"/>
  <c r="L1429" i="4"/>
  <c r="B1430" i="4"/>
  <c r="C1430" i="4"/>
  <c r="D1430" i="4"/>
  <c r="E1430" i="4"/>
  <c r="F1430" i="4"/>
  <c r="G1430" i="4"/>
  <c r="H1430" i="4"/>
  <c r="I1430" i="4"/>
  <c r="J1430" i="4"/>
  <c r="K1430" i="4"/>
  <c r="L1430" i="4"/>
  <c r="B1431" i="4"/>
  <c r="C1431" i="4"/>
  <c r="D1431" i="4"/>
  <c r="E1431" i="4"/>
  <c r="F1431" i="4"/>
  <c r="G1431" i="4"/>
  <c r="H1431" i="4"/>
  <c r="I1431" i="4"/>
  <c r="J1431" i="4"/>
  <c r="K1431" i="4"/>
  <c r="L1431" i="4"/>
  <c r="B1432" i="4"/>
  <c r="C1432" i="4"/>
  <c r="D1432" i="4"/>
  <c r="E1432" i="4"/>
  <c r="F1432" i="4"/>
  <c r="G1432" i="4"/>
  <c r="H1432" i="4"/>
  <c r="I1432" i="4"/>
  <c r="J1432" i="4"/>
  <c r="K1432" i="4"/>
  <c r="L1432" i="4"/>
  <c r="B1433" i="4"/>
  <c r="C1433" i="4"/>
  <c r="D1433" i="4"/>
  <c r="E1433" i="4"/>
  <c r="F1433" i="4"/>
  <c r="G1433" i="4"/>
  <c r="H1433" i="4"/>
  <c r="I1433" i="4"/>
  <c r="J1433" i="4"/>
  <c r="K1433" i="4"/>
  <c r="L1433" i="4"/>
  <c r="B1434" i="4"/>
  <c r="C1434" i="4"/>
  <c r="D1434" i="4"/>
  <c r="E1434" i="4"/>
  <c r="F1434" i="4"/>
  <c r="G1434" i="4"/>
  <c r="H1434" i="4"/>
  <c r="I1434" i="4"/>
  <c r="J1434" i="4"/>
  <c r="K1434" i="4"/>
  <c r="L1434" i="4"/>
  <c r="B1435" i="4"/>
  <c r="C1435" i="4"/>
  <c r="D1435" i="4"/>
  <c r="E1435" i="4"/>
  <c r="F1435" i="4"/>
  <c r="G1435" i="4"/>
  <c r="H1435" i="4"/>
  <c r="I1435" i="4"/>
  <c r="J1435" i="4"/>
  <c r="K1435" i="4"/>
  <c r="L1435" i="4"/>
  <c r="B1436" i="4"/>
  <c r="C1436" i="4"/>
  <c r="D1436" i="4"/>
  <c r="E1436" i="4"/>
  <c r="F1436" i="4"/>
  <c r="G1436" i="4"/>
  <c r="H1436" i="4"/>
  <c r="I1436" i="4"/>
  <c r="J1436" i="4"/>
  <c r="K1436" i="4"/>
  <c r="L1436" i="4"/>
  <c r="B1437" i="4"/>
  <c r="C1437" i="4"/>
  <c r="D1437" i="4"/>
  <c r="E1437" i="4"/>
  <c r="F1437" i="4"/>
  <c r="G1437" i="4"/>
  <c r="H1437" i="4"/>
  <c r="I1437" i="4"/>
  <c r="J1437" i="4"/>
  <c r="K1437" i="4"/>
  <c r="L1437" i="4"/>
  <c r="B1438" i="4"/>
  <c r="C1438" i="4"/>
  <c r="D1438" i="4"/>
  <c r="E1438" i="4"/>
  <c r="F1438" i="4"/>
  <c r="G1438" i="4"/>
  <c r="H1438" i="4"/>
  <c r="I1438" i="4"/>
  <c r="J1438" i="4"/>
  <c r="K1438" i="4"/>
  <c r="L1438" i="4"/>
  <c r="B1439" i="4"/>
  <c r="C1439" i="4"/>
  <c r="D1439" i="4"/>
  <c r="E1439" i="4"/>
  <c r="F1439" i="4"/>
  <c r="G1439" i="4"/>
  <c r="H1439" i="4"/>
  <c r="I1439" i="4"/>
  <c r="J1439" i="4"/>
  <c r="K1439" i="4"/>
  <c r="L1439" i="4"/>
  <c r="B1440" i="4"/>
  <c r="C1440" i="4"/>
  <c r="D1440" i="4"/>
  <c r="E1440" i="4"/>
  <c r="F1440" i="4"/>
  <c r="G1440" i="4"/>
  <c r="H1440" i="4"/>
  <c r="I1440" i="4"/>
  <c r="J1440" i="4"/>
  <c r="K1440" i="4"/>
  <c r="L1440" i="4"/>
  <c r="B1441" i="4"/>
  <c r="C1441" i="4"/>
  <c r="D1441" i="4"/>
  <c r="E1441" i="4"/>
  <c r="F1441" i="4"/>
  <c r="G1441" i="4"/>
  <c r="H1441" i="4"/>
  <c r="I1441" i="4"/>
  <c r="J1441" i="4"/>
  <c r="K1441" i="4"/>
  <c r="L1441" i="4"/>
  <c r="B1442" i="4"/>
  <c r="C1442" i="4"/>
  <c r="D1442" i="4"/>
  <c r="E1442" i="4"/>
  <c r="F1442" i="4"/>
  <c r="G1442" i="4"/>
  <c r="H1442" i="4"/>
  <c r="I1442" i="4"/>
  <c r="J1442" i="4"/>
  <c r="K1442" i="4"/>
  <c r="L1442" i="4"/>
  <c r="B1443" i="4"/>
  <c r="C1443" i="4"/>
  <c r="D1443" i="4"/>
  <c r="E1443" i="4"/>
  <c r="F1443" i="4"/>
  <c r="G1443" i="4"/>
  <c r="H1443" i="4"/>
  <c r="I1443" i="4"/>
  <c r="J1443" i="4"/>
  <c r="K1443" i="4"/>
  <c r="L1443" i="4"/>
  <c r="B1444" i="4"/>
  <c r="C1444" i="4"/>
  <c r="D1444" i="4"/>
  <c r="E1444" i="4"/>
  <c r="F1444" i="4"/>
  <c r="G1444" i="4"/>
  <c r="H1444" i="4"/>
  <c r="I1444" i="4"/>
  <c r="J1444" i="4"/>
  <c r="K1444" i="4"/>
  <c r="L1444" i="4"/>
  <c r="B1445" i="4"/>
  <c r="C1445" i="4"/>
  <c r="D1445" i="4"/>
  <c r="E1445" i="4"/>
  <c r="F1445" i="4"/>
  <c r="G1445" i="4"/>
  <c r="H1445" i="4"/>
  <c r="I1445" i="4"/>
  <c r="J1445" i="4"/>
  <c r="K1445" i="4"/>
  <c r="L1445" i="4"/>
  <c r="B1446" i="4"/>
  <c r="C1446" i="4"/>
  <c r="D1446" i="4"/>
  <c r="E1446" i="4"/>
  <c r="F1446" i="4"/>
  <c r="G1446" i="4"/>
  <c r="H1446" i="4"/>
  <c r="I1446" i="4"/>
  <c r="J1446" i="4"/>
  <c r="K1446" i="4"/>
  <c r="L1446" i="4"/>
  <c r="B1447" i="4"/>
  <c r="C1447" i="4"/>
  <c r="D1447" i="4"/>
  <c r="E1447" i="4"/>
  <c r="F1447" i="4"/>
  <c r="G1447" i="4"/>
  <c r="H1447" i="4"/>
  <c r="I1447" i="4"/>
  <c r="J1447" i="4"/>
  <c r="K1447" i="4"/>
  <c r="L1447" i="4"/>
  <c r="B1448" i="4"/>
  <c r="C1448" i="4"/>
  <c r="D1448" i="4"/>
  <c r="E1448" i="4"/>
  <c r="F1448" i="4"/>
  <c r="G1448" i="4"/>
  <c r="H1448" i="4"/>
  <c r="I1448" i="4"/>
  <c r="J1448" i="4"/>
  <c r="K1448" i="4"/>
  <c r="L1448" i="4"/>
  <c r="B1449" i="4"/>
  <c r="C1449" i="4"/>
  <c r="D1449" i="4"/>
  <c r="E1449" i="4"/>
  <c r="F1449" i="4"/>
  <c r="G1449" i="4"/>
  <c r="H1449" i="4"/>
  <c r="I1449" i="4"/>
  <c r="J1449" i="4"/>
  <c r="K1449" i="4"/>
  <c r="L1449" i="4"/>
  <c r="B1450" i="4"/>
  <c r="C1450" i="4"/>
  <c r="D1450" i="4"/>
  <c r="E1450" i="4"/>
  <c r="F1450" i="4"/>
  <c r="G1450" i="4"/>
  <c r="H1450" i="4"/>
  <c r="I1450" i="4"/>
  <c r="J1450" i="4"/>
  <c r="K1450" i="4"/>
  <c r="L1450" i="4"/>
  <c r="B1451" i="4"/>
  <c r="C1451" i="4"/>
  <c r="D1451" i="4"/>
  <c r="E1451" i="4"/>
  <c r="F1451" i="4"/>
  <c r="G1451" i="4"/>
  <c r="H1451" i="4"/>
  <c r="I1451" i="4"/>
  <c r="J1451" i="4"/>
  <c r="K1451" i="4"/>
  <c r="L1451" i="4"/>
  <c r="B1452" i="4"/>
  <c r="C1452" i="4"/>
  <c r="D1452" i="4"/>
  <c r="E1452" i="4"/>
  <c r="F1452" i="4"/>
  <c r="G1452" i="4"/>
  <c r="H1452" i="4"/>
  <c r="I1452" i="4"/>
  <c r="J1452" i="4"/>
  <c r="K1452" i="4"/>
  <c r="L1452" i="4"/>
  <c r="B1453" i="4"/>
  <c r="C1453" i="4"/>
  <c r="D1453" i="4"/>
  <c r="E1453" i="4"/>
  <c r="F1453" i="4"/>
  <c r="G1453" i="4"/>
  <c r="H1453" i="4"/>
  <c r="I1453" i="4"/>
  <c r="J1453" i="4"/>
  <c r="K1453" i="4"/>
  <c r="L1453" i="4"/>
  <c r="B1454" i="4"/>
  <c r="C1454" i="4"/>
  <c r="D1454" i="4"/>
  <c r="E1454" i="4"/>
  <c r="F1454" i="4"/>
  <c r="G1454" i="4"/>
  <c r="H1454" i="4"/>
  <c r="I1454" i="4"/>
  <c r="J1454" i="4"/>
  <c r="K1454" i="4"/>
  <c r="L1454" i="4"/>
  <c r="B1455" i="4"/>
  <c r="C1455" i="4"/>
  <c r="D1455" i="4"/>
  <c r="E1455" i="4"/>
  <c r="F1455" i="4"/>
  <c r="G1455" i="4"/>
  <c r="H1455" i="4"/>
  <c r="I1455" i="4"/>
  <c r="J1455" i="4"/>
  <c r="K1455" i="4"/>
  <c r="L1455" i="4"/>
  <c r="B1456" i="4"/>
  <c r="C1456" i="4"/>
  <c r="D1456" i="4"/>
  <c r="E1456" i="4"/>
  <c r="F1456" i="4"/>
  <c r="G1456" i="4"/>
  <c r="H1456" i="4"/>
  <c r="I1456" i="4"/>
  <c r="J1456" i="4"/>
  <c r="K1456" i="4"/>
  <c r="L1456" i="4"/>
  <c r="B1457" i="4"/>
  <c r="C1457" i="4"/>
  <c r="D1457" i="4"/>
  <c r="E1457" i="4"/>
  <c r="F1457" i="4"/>
  <c r="G1457" i="4"/>
  <c r="H1457" i="4"/>
  <c r="I1457" i="4"/>
  <c r="J1457" i="4"/>
  <c r="K1457" i="4"/>
  <c r="L1457" i="4"/>
  <c r="B1458" i="4"/>
  <c r="C1458" i="4"/>
  <c r="D1458" i="4"/>
  <c r="E1458" i="4"/>
  <c r="F1458" i="4"/>
  <c r="G1458" i="4"/>
  <c r="H1458" i="4"/>
  <c r="I1458" i="4"/>
  <c r="J1458" i="4"/>
  <c r="K1458" i="4"/>
  <c r="L1458" i="4"/>
  <c r="B1459" i="4"/>
  <c r="C1459" i="4"/>
  <c r="D1459" i="4"/>
  <c r="E1459" i="4"/>
  <c r="F1459" i="4"/>
  <c r="G1459" i="4"/>
  <c r="H1459" i="4"/>
  <c r="I1459" i="4"/>
  <c r="J1459" i="4"/>
  <c r="K1459" i="4"/>
  <c r="L1459" i="4"/>
  <c r="B1460" i="4"/>
  <c r="C1460" i="4"/>
  <c r="D1460" i="4"/>
  <c r="E1460" i="4"/>
  <c r="F1460" i="4"/>
  <c r="G1460" i="4"/>
  <c r="H1460" i="4"/>
  <c r="I1460" i="4"/>
  <c r="J1460" i="4"/>
  <c r="K1460" i="4"/>
  <c r="L1460" i="4"/>
  <c r="B1461" i="4"/>
  <c r="C1461" i="4"/>
  <c r="D1461" i="4"/>
  <c r="E1461" i="4"/>
  <c r="F1461" i="4"/>
  <c r="G1461" i="4"/>
  <c r="H1461" i="4"/>
  <c r="I1461" i="4"/>
  <c r="J1461" i="4"/>
  <c r="K1461" i="4"/>
  <c r="L1461" i="4"/>
  <c r="B1462" i="4"/>
  <c r="C1462" i="4"/>
  <c r="D1462" i="4"/>
  <c r="E1462" i="4"/>
  <c r="F1462" i="4"/>
  <c r="G1462" i="4"/>
  <c r="H1462" i="4"/>
  <c r="I1462" i="4"/>
  <c r="J1462" i="4"/>
  <c r="K1462" i="4"/>
  <c r="L1462" i="4"/>
  <c r="B1463" i="4"/>
  <c r="C1463" i="4"/>
  <c r="D1463" i="4"/>
  <c r="E1463" i="4"/>
  <c r="F1463" i="4"/>
  <c r="G1463" i="4"/>
  <c r="H1463" i="4"/>
  <c r="I1463" i="4"/>
  <c r="J1463" i="4"/>
  <c r="K1463" i="4"/>
  <c r="L1463" i="4"/>
  <c r="B1464" i="4"/>
  <c r="C1464" i="4"/>
  <c r="D1464" i="4"/>
  <c r="E1464" i="4"/>
  <c r="F1464" i="4"/>
  <c r="G1464" i="4"/>
  <c r="H1464" i="4"/>
  <c r="I1464" i="4"/>
  <c r="J1464" i="4"/>
  <c r="K1464" i="4"/>
  <c r="L1464" i="4"/>
  <c r="B1465" i="4"/>
  <c r="C1465" i="4"/>
  <c r="D1465" i="4"/>
  <c r="E1465" i="4"/>
  <c r="F1465" i="4"/>
  <c r="G1465" i="4"/>
  <c r="H1465" i="4"/>
  <c r="I1465" i="4"/>
  <c r="J1465" i="4"/>
  <c r="K1465" i="4"/>
  <c r="L1465" i="4"/>
  <c r="B1466" i="4"/>
  <c r="C1466" i="4"/>
  <c r="D1466" i="4"/>
  <c r="E1466" i="4"/>
  <c r="F1466" i="4"/>
  <c r="G1466" i="4"/>
  <c r="H1466" i="4"/>
  <c r="I1466" i="4"/>
  <c r="J1466" i="4"/>
  <c r="K1466" i="4"/>
  <c r="L1466" i="4"/>
  <c r="B1467" i="4"/>
  <c r="C1467" i="4"/>
  <c r="D1467" i="4"/>
  <c r="E1467" i="4"/>
  <c r="F1467" i="4"/>
  <c r="G1467" i="4"/>
  <c r="H1467" i="4"/>
  <c r="I1467" i="4"/>
  <c r="J1467" i="4"/>
  <c r="K1467" i="4"/>
  <c r="L1467" i="4"/>
  <c r="B1468" i="4"/>
  <c r="C1468" i="4"/>
  <c r="D1468" i="4"/>
  <c r="E1468" i="4"/>
  <c r="F1468" i="4"/>
  <c r="G1468" i="4"/>
  <c r="H1468" i="4"/>
  <c r="I1468" i="4"/>
  <c r="J1468" i="4"/>
  <c r="K1468" i="4"/>
  <c r="L1468" i="4"/>
  <c r="B1469" i="4"/>
  <c r="C1469" i="4"/>
  <c r="D1469" i="4"/>
  <c r="E1469" i="4"/>
  <c r="F1469" i="4"/>
  <c r="G1469" i="4"/>
  <c r="H1469" i="4"/>
  <c r="I1469" i="4"/>
  <c r="J1469" i="4"/>
  <c r="K1469" i="4"/>
  <c r="L1469" i="4"/>
  <c r="B1470" i="4"/>
  <c r="C1470" i="4"/>
  <c r="D1470" i="4"/>
  <c r="E1470" i="4"/>
  <c r="F1470" i="4"/>
  <c r="G1470" i="4"/>
  <c r="H1470" i="4"/>
  <c r="I1470" i="4"/>
  <c r="J1470" i="4"/>
  <c r="K1470" i="4"/>
  <c r="L1470" i="4"/>
  <c r="B1471" i="4"/>
  <c r="C1471" i="4"/>
  <c r="D1471" i="4"/>
  <c r="E1471" i="4"/>
  <c r="F1471" i="4"/>
  <c r="G1471" i="4"/>
  <c r="H1471" i="4"/>
  <c r="I1471" i="4"/>
  <c r="J1471" i="4"/>
  <c r="K1471" i="4"/>
  <c r="L1471" i="4"/>
  <c r="B1472" i="4"/>
  <c r="C1472" i="4"/>
  <c r="D1472" i="4"/>
  <c r="E1472" i="4"/>
  <c r="F1472" i="4"/>
  <c r="G1472" i="4"/>
  <c r="H1472" i="4"/>
  <c r="I1472" i="4"/>
  <c r="J1472" i="4"/>
  <c r="K1472" i="4"/>
  <c r="L1472" i="4"/>
  <c r="B1473" i="4"/>
  <c r="C1473" i="4"/>
  <c r="D1473" i="4"/>
  <c r="E1473" i="4"/>
  <c r="F1473" i="4"/>
  <c r="G1473" i="4"/>
  <c r="H1473" i="4"/>
  <c r="I1473" i="4"/>
  <c r="J1473" i="4"/>
  <c r="K1473" i="4"/>
  <c r="L1473" i="4"/>
  <c r="B1474" i="4"/>
  <c r="C1474" i="4"/>
  <c r="D1474" i="4"/>
  <c r="E1474" i="4"/>
  <c r="F1474" i="4"/>
  <c r="G1474" i="4"/>
  <c r="H1474" i="4"/>
  <c r="I1474" i="4"/>
  <c r="J1474" i="4"/>
  <c r="K1474" i="4"/>
  <c r="L1474" i="4"/>
  <c r="B1475" i="4"/>
  <c r="C1475" i="4"/>
  <c r="D1475" i="4"/>
  <c r="E1475" i="4"/>
  <c r="F1475" i="4"/>
  <c r="G1475" i="4"/>
  <c r="H1475" i="4"/>
  <c r="I1475" i="4"/>
  <c r="J1475" i="4"/>
  <c r="K1475" i="4"/>
  <c r="L1475" i="4"/>
  <c r="B1476" i="4"/>
  <c r="C1476" i="4"/>
  <c r="D1476" i="4"/>
  <c r="E1476" i="4"/>
  <c r="F1476" i="4"/>
  <c r="G1476" i="4"/>
  <c r="H1476" i="4"/>
  <c r="I1476" i="4"/>
  <c r="J1476" i="4"/>
  <c r="K1476" i="4"/>
  <c r="L1476" i="4"/>
  <c r="B1477" i="4"/>
  <c r="C1477" i="4"/>
  <c r="D1477" i="4"/>
  <c r="E1477" i="4"/>
  <c r="F1477" i="4"/>
  <c r="G1477" i="4"/>
  <c r="H1477" i="4"/>
  <c r="I1477" i="4"/>
  <c r="J1477" i="4"/>
  <c r="K1477" i="4"/>
  <c r="L1477" i="4"/>
  <c r="B1478" i="4"/>
  <c r="C1478" i="4"/>
  <c r="D1478" i="4"/>
  <c r="E1478" i="4"/>
  <c r="F1478" i="4"/>
  <c r="G1478" i="4"/>
  <c r="H1478" i="4"/>
  <c r="I1478" i="4"/>
  <c r="J1478" i="4"/>
  <c r="K1478" i="4"/>
  <c r="L1478" i="4"/>
  <c r="B1479" i="4"/>
  <c r="C1479" i="4"/>
  <c r="D1479" i="4"/>
  <c r="E1479" i="4"/>
  <c r="F1479" i="4"/>
  <c r="G1479" i="4"/>
  <c r="H1479" i="4"/>
  <c r="I1479" i="4"/>
  <c r="J1479" i="4"/>
  <c r="K1479" i="4"/>
  <c r="L1479" i="4"/>
  <c r="B1480" i="4"/>
  <c r="C1480" i="4"/>
  <c r="D1480" i="4"/>
  <c r="E1480" i="4"/>
  <c r="F1480" i="4"/>
  <c r="G1480" i="4"/>
  <c r="H1480" i="4"/>
  <c r="I1480" i="4"/>
  <c r="J1480" i="4"/>
  <c r="K1480" i="4"/>
  <c r="L1480" i="4"/>
  <c r="B1481" i="4"/>
  <c r="C1481" i="4"/>
  <c r="D1481" i="4"/>
  <c r="E1481" i="4"/>
  <c r="F1481" i="4"/>
  <c r="G1481" i="4"/>
  <c r="H1481" i="4"/>
  <c r="I1481" i="4"/>
  <c r="J1481" i="4"/>
  <c r="K1481" i="4"/>
  <c r="L1481" i="4"/>
  <c r="B1482" i="4"/>
  <c r="C1482" i="4"/>
  <c r="D1482" i="4"/>
  <c r="E1482" i="4"/>
  <c r="F1482" i="4"/>
  <c r="G1482" i="4"/>
  <c r="H1482" i="4"/>
  <c r="I1482" i="4"/>
  <c r="J1482" i="4"/>
  <c r="K1482" i="4"/>
  <c r="L1482" i="4"/>
  <c r="B1483" i="4"/>
  <c r="C1483" i="4"/>
  <c r="D1483" i="4"/>
  <c r="E1483" i="4"/>
  <c r="F1483" i="4"/>
  <c r="G1483" i="4"/>
  <c r="H1483" i="4"/>
  <c r="I1483" i="4"/>
  <c r="J1483" i="4"/>
  <c r="K1483" i="4"/>
  <c r="L1483" i="4"/>
  <c r="B1484" i="4"/>
  <c r="C1484" i="4"/>
  <c r="D1484" i="4"/>
  <c r="E1484" i="4"/>
  <c r="F1484" i="4"/>
  <c r="G1484" i="4"/>
  <c r="H1484" i="4"/>
  <c r="I1484" i="4"/>
  <c r="J1484" i="4"/>
  <c r="K1484" i="4"/>
  <c r="L1484" i="4"/>
  <c r="B1485" i="4"/>
  <c r="C1485" i="4"/>
  <c r="D1485" i="4"/>
  <c r="E1485" i="4"/>
  <c r="F1485" i="4"/>
  <c r="G1485" i="4"/>
  <c r="H1485" i="4"/>
  <c r="I1485" i="4"/>
  <c r="J1485" i="4"/>
  <c r="K1485" i="4"/>
  <c r="L1485" i="4"/>
  <c r="B1486" i="4"/>
  <c r="C1486" i="4"/>
  <c r="D1486" i="4"/>
  <c r="E1486" i="4"/>
  <c r="F1486" i="4"/>
  <c r="G1486" i="4"/>
  <c r="H1486" i="4"/>
  <c r="I1486" i="4"/>
  <c r="J1486" i="4"/>
  <c r="K1486" i="4"/>
  <c r="L1486" i="4"/>
  <c r="B1487" i="4"/>
  <c r="C1487" i="4"/>
  <c r="D1487" i="4"/>
  <c r="E1487" i="4"/>
  <c r="F1487" i="4"/>
  <c r="G1487" i="4"/>
  <c r="H1487" i="4"/>
  <c r="I1487" i="4"/>
  <c r="J1487" i="4"/>
  <c r="K1487" i="4"/>
  <c r="L1487" i="4"/>
  <c r="B1488" i="4"/>
  <c r="C1488" i="4"/>
  <c r="D1488" i="4"/>
  <c r="E1488" i="4"/>
  <c r="F1488" i="4"/>
  <c r="G1488" i="4"/>
  <c r="H1488" i="4"/>
  <c r="I1488" i="4"/>
  <c r="J1488" i="4"/>
  <c r="K1488" i="4"/>
  <c r="L1488" i="4"/>
  <c r="B1489" i="4"/>
  <c r="C1489" i="4"/>
  <c r="D1489" i="4"/>
  <c r="E1489" i="4"/>
  <c r="F1489" i="4"/>
  <c r="G1489" i="4"/>
  <c r="H1489" i="4"/>
  <c r="I1489" i="4"/>
  <c r="J1489" i="4"/>
  <c r="K1489" i="4"/>
  <c r="L1489" i="4"/>
  <c r="B1490" i="4"/>
  <c r="C1490" i="4"/>
  <c r="D1490" i="4"/>
  <c r="E1490" i="4"/>
  <c r="F1490" i="4"/>
  <c r="G1490" i="4"/>
  <c r="H1490" i="4"/>
  <c r="I1490" i="4"/>
  <c r="J1490" i="4"/>
  <c r="K1490" i="4"/>
  <c r="L1490" i="4"/>
  <c r="B1491" i="4"/>
  <c r="C1491" i="4"/>
  <c r="D1491" i="4"/>
  <c r="E1491" i="4"/>
  <c r="F1491" i="4"/>
  <c r="G1491" i="4"/>
  <c r="H1491" i="4"/>
  <c r="I1491" i="4"/>
  <c r="J1491" i="4"/>
  <c r="K1491" i="4"/>
  <c r="L1491" i="4"/>
  <c r="B1492" i="4"/>
  <c r="C1492" i="4"/>
  <c r="D1492" i="4"/>
  <c r="E1492" i="4"/>
  <c r="F1492" i="4"/>
  <c r="G1492" i="4"/>
  <c r="H1492" i="4"/>
  <c r="I1492" i="4"/>
  <c r="J1492" i="4"/>
  <c r="K1492" i="4"/>
  <c r="L1492" i="4"/>
  <c r="B1493" i="4"/>
  <c r="C1493" i="4"/>
  <c r="D1493" i="4"/>
  <c r="E1493" i="4"/>
  <c r="F1493" i="4"/>
  <c r="G1493" i="4"/>
  <c r="H1493" i="4"/>
  <c r="I1493" i="4"/>
  <c r="J1493" i="4"/>
  <c r="K1493" i="4"/>
  <c r="L1493" i="4"/>
  <c r="B1494" i="4"/>
  <c r="C1494" i="4"/>
  <c r="D1494" i="4"/>
  <c r="E1494" i="4"/>
  <c r="F1494" i="4"/>
  <c r="G1494" i="4"/>
  <c r="H1494" i="4"/>
  <c r="I1494" i="4"/>
  <c r="J1494" i="4"/>
  <c r="K1494" i="4"/>
  <c r="L1494" i="4"/>
  <c r="B1495" i="4"/>
  <c r="C1495" i="4"/>
  <c r="D1495" i="4"/>
  <c r="E1495" i="4"/>
  <c r="F1495" i="4"/>
  <c r="G1495" i="4"/>
  <c r="H1495" i="4"/>
  <c r="I1495" i="4"/>
  <c r="J1495" i="4"/>
  <c r="K1495" i="4"/>
  <c r="L1495" i="4"/>
  <c r="B1496" i="4"/>
  <c r="C1496" i="4"/>
  <c r="D1496" i="4"/>
  <c r="E1496" i="4"/>
  <c r="F1496" i="4"/>
  <c r="G1496" i="4"/>
  <c r="H1496" i="4"/>
  <c r="I1496" i="4"/>
  <c r="J1496" i="4"/>
  <c r="K1496" i="4"/>
  <c r="L1496" i="4"/>
  <c r="B1497" i="4"/>
  <c r="C1497" i="4"/>
  <c r="D1497" i="4"/>
  <c r="E1497" i="4"/>
  <c r="F1497" i="4"/>
  <c r="G1497" i="4"/>
  <c r="H1497" i="4"/>
  <c r="I1497" i="4"/>
  <c r="J1497" i="4"/>
  <c r="K1497" i="4"/>
  <c r="L1497" i="4"/>
  <c r="B1498" i="4"/>
  <c r="C1498" i="4"/>
  <c r="D1498" i="4"/>
  <c r="E1498" i="4"/>
  <c r="F1498" i="4"/>
  <c r="G1498" i="4"/>
  <c r="H1498" i="4"/>
  <c r="I1498" i="4"/>
  <c r="J1498" i="4"/>
  <c r="K1498" i="4"/>
  <c r="L1498" i="4"/>
  <c r="B1499" i="4"/>
  <c r="C1499" i="4"/>
  <c r="D1499" i="4"/>
  <c r="E1499" i="4"/>
  <c r="F1499" i="4"/>
  <c r="G1499" i="4"/>
  <c r="H1499" i="4"/>
  <c r="I1499" i="4"/>
  <c r="J1499" i="4"/>
  <c r="K1499" i="4"/>
  <c r="L1499" i="4"/>
  <c r="B1500" i="4"/>
  <c r="C1500" i="4"/>
  <c r="D1500" i="4"/>
  <c r="E1500" i="4"/>
  <c r="F1500" i="4"/>
  <c r="G1500" i="4"/>
  <c r="H1500" i="4"/>
  <c r="I1500" i="4"/>
  <c r="J1500" i="4"/>
  <c r="K1500" i="4"/>
  <c r="L1500" i="4"/>
  <c r="B1501" i="4"/>
  <c r="C1501" i="4"/>
  <c r="D1501" i="4"/>
  <c r="E1501" i="4"/>
  <c r="F1501" i="4"/>
  <c r="G1501" i="4"/>
  <c r="H1501" i="4"/>
  <c r="I1501" i="4"/>
  <c r="J1501" i="4"/>
  <c r="K1501" i="4"/>
  <c r="L1501" i="4"/>
  <c r="B1502" i="4"/>
  <c r="C1502" i="4"/>
  <c r="D1502" i="4"/>
  <c r="E1502" i="4"/>
  <c r="F1502" i="4"/>
  <c r="G1502" i="4"/>
  <c r="H1502" i="4"/>
  <c r="I1502" i="4"/>
  <c r="J1502" i="4"/>
  <c r="K1502" i="4"/>
  <c r="L1502" i="4"/>
  <c r="B1503" i="4"/>
  <c r="C1503" i="4"/>
  <c r="D1503" i="4"/>
  <c r="E1503" i="4"/>
  <c r="F1503" i="4"/>
  <c r="G1503" i="4"/>
  <c r="H1503" i="4"/>
  <c r="I1503" i="4"/>
  <c r="J1503" i="4"/>
  <c r="K1503" i="4"/>
  <c r="L1503" i="4"/>
  <c r="B1504" i="4"/>
  <c r="C1504" i="4"/>
  <c r="D1504" i="4"/>
  <c r="E1504" i="4"/>
  <c r="F1504" i="4"/>
  <c r="G1504" i="4"/>
  <c r="H1504" i="4"/>
  <c r="I1504" i="4"/>
  <c r="J1504" i="4"/>
  <c r="K1504" i="4"/>
  <c r="L1504" i="4"/>
  <c r="B1505" i="4"/>
  <c r="C1505" i="4"/>
  <c r="D1505" i="4"/>
  <c r="E1505" i="4"/>
  <c r="F1505" i="4"/>
  <c r="G1505" i="4"/>
  <c r="H1505" i="4"/>
  <c r="I1505" i="4"/>
  <c r="J1505" i="4"/>
  <c r="K1505" i="4"/>
  <c r="L1505" i="4"/>
  <c r="B1506" i="4"/>
  <c r="C1506" i="4"/>
  <c r="D1506" i="4"/>
  <c r="E1506" i="4"/>
  <c r="F1506" i="4"/>
  <c r="G1506" i="4"/>
  <c r="H1506" i="4"/>
  <c r="I1506" i="4"/>
  <c r="J1506" i="4"/>
  <c r="K1506" i="4"/>
  <c r="L1506" i="4"/>
  <c r="B1507" i="4"/>
  <c r="C1507" i="4"/>
  <c r="D1507" i="4"/>
  <c r="E1507" i="4"/>
  <c r="F1507" i="4"/>
  <c r="G1507" i="4"/>
  <c r="H1507" i="4"/>
  <c r="I1507" i="4"/>
  <c r="J1507" i="4"/>
  <c r="K1507" i="4"/>
  <c r="L1507" i="4"/>
  <c r="B1508" i="4"/>
  <c r="C1508" i="4"/>
  <c r="D1508" i="4"/>
  <c r="E1508" i="4"/>
  <c r="F1508" i="4"/>
  <c r="G1508" i="4"/>
  <c r="H1508" i="4"/>
  <c r="I1508" i="4"/>
  <c r="J1508" i="4"/>
  <c r="K1508" i="4"/>
  <c r="L1508" i="4"/>
  <c r="B1509" i="4"/>
  <c r="C1509" i="4"/>
  <c r="D1509" i="4"/>
  <c r="E1509" i="4"/>
  <c r="F1509" i="4"/>
  <c r="G1509" i="4"/>
  <c r="H1509" i="4"/>
  <c r="I1509" i="4"/>
  <c r="J1509" i="4"/>
  <c r="K1509" i="4"/>
  <c r="L1509" i="4"/>
  <c r="B1510" i="4"/>
  <c r="C1510" i="4"/>
  <c r="D1510" i="4"/>
  <c r="E1510" i="4"/>
  <c r="F1510" i="4"/>
  <c r="G1510" i="4"/>
  <c r="H1510" i="4"/>
  <c r="I1510" i="4"/>
  <c r="J1510" i="4"/>
  <c r="K1510" i="4"/>
  <c r="L1510" i="4"/>
  <c r="B1511" i="4"/>
  <c r="C1511" i="4"/>
  <c r="D1511" i="4"/>
  <c r="E1511" i="4"/>
  <c r="F1511" i="4"/>
  <c r="G1511" i="4"/>
  <c r="H1511" i="4"/>
  <c r="I1511" i="4"/>
  <c r="J1511" i="4"/>
  <c r="K1511" i="4"/>
  <c r="L1511" i="4"/>
  <c r="B1512" i="4"/>
  <c r="C1512" i="4"/>
  <c r="D1512" i="4"/>
  <c r="E1512" i="4"/>
  <c r="F1512" i="4"/>
  <c r="G1512" i="4"/>
  <c r="H1512" i="4"/>
  <c r="I1512" i="4"/>
  <c r="J1512" i="4"/>
  <c r="K1512" i="4"/>
  <c r="L1512" i="4"/>
  <c r="B1513" i="4"/>
  <c r="C1513" i="4"/>
  <c r="D1513" i="4"/>
  <c r="E1513" i="4"/>
  <c r="F1513" i="4"/>
  <c r="G1513" i="4"/>
  <c r="H1513" i="4"/>
  <c r="I1513" i="4"/>
  <c r="J1513" i="4"/>
  <c r="K1513" i="4"/>
  <c r="L1513" i="4"/>
  <c r="B1514" i="4"/>
  <c r="C1514" i="4"/>
  <c r="D1514" i="4"/>
  <c r="E1514" i="4"/>
  <c r="F1514" i="4"/>
  <c r="G1514" i="4"/>
  <c r="H1514" i="4"/>
  <c r="I1514" i="4"/>
  <c r="J1514" i="4"/>
  <c r="K1514" i="4"/>
  <c r="L1514" i="4"/>
  <c r="B1515" i="4"/>
  <c r="C1515" i="4"/>
  <c r="D1515" i="4"/>
  <c r="E1515" i="4"/>
  <c r="F1515" i="4"/>
  <c r="G1515" i="4"/>
  <c r="H1515" i="4"/>
  <c r="I1515" i="4"/>
  <c r="J1515" i="4"/>
  <c r="K1515" i="4"/>
  <c r="L1515" i="4"/>
  <c r="B1516" i="4"/>
  <c r="C1516" i="4"/>
  <c r="D1516" i="4"/>
  <c r="E1516" i="4"/>
  <c r="F1516" i="4"/>
  <c r="G1516" i="4"/>
  <c r="H1516" i="4"/>
  <c r="I1516" i="4"/>
  <c r="J1516" i="4"/>
  <c r="K1516" i="4"/>
  <c r="L1516" i="4"/>
  <c r="B1517" i="4"/>
  <c r="C1517" i="4"/>
  <c r="D1517" i="4"/>
  <c r="E1517" i="4"/>
  <c r="F1517" i="4"/>
  <c r="G1517" i="4"/>
  <c r="H1517" i="4"/>
  <c r="I1517" i="4"/>
  <c r="J1517" i="4"/>
  <c r="K1517" i="4"/>
  <c r="L1517" i="4"/>
  <c r="B1518" i="4"/>
  <c r="C1518" i="4"/>
  <c r="D1518" i="4"/>
  <c r="E1518" i="4"/>
  <c r="F1518" i="4"/>
  <c r="G1518" i="4"/>
  <c r="H1518" i="4"/>
  <c r="I1518" i="4"/>
  <c r="J1518" i="4"/>
  <c r="K1518" i="4"/>
  <c r="L1518" i="4"/>
  <c r="B1519" i="4"/>
  <c r="C1519" i="4"/>
  <c r="D1519" i="4"/>
  <c r="E1519" i="4"/>
  <c r="F1519" i="4"/>
  <c r="G1519" i="4"/>
  <c r="H1519" i="4"/>
  <c r="I1519" i="4"/>
  <c r="J1519" i="4"/>
  <c r="K1519" i="4"/>
  <c r="L1519" i="4"/>
  <c r="B1520" i="4"/>
  <c r="C1520" i="4"/>
  <c r="D1520" i="4"/>
  <c r="E1520" i="4"/>
  <c r="F1520" i="4"/>
  <c r="G1520" i="4"/>
  <c r="H1520" i="4"/>
  <c r="I1520" i="4"/>
  <c r="J1520" i="4"/>
  <c r="K1520" i="4"/>
  <c r="L1520" i="4"/>
  <c r="B1521" i="4"/>
  <c r="C1521" i="4"/>
  <c r="D1521" i="4"/>
  <c r="E1521" i="4"/>
  <c r="F1521" i="4"/>
  <c r="G1521" i="4"/>
  <c r="H1521" i="4"/>
  <c r="I1521" i="4"/>
  <c r="J1521" i="4"/>
  <c r="K1521" i="4"/>
  <c r="L1521" i="4"/>
  <c r="B1522" i="4"/>
  <c r="C1522" i="4"/>
  <c r="D1522" i="4"/>
  <c r="E1522" i="4"/>
  <c r="F1522" i="4"/>
  <c r="G1522" i="4"/>
  <c r="H1522" i="4"/>
  <c r="I1522" i="4"/>
  <c r="J1522" i="4"/>
  <c r="K1522" i="4"/>
  <c r="L1522" i="4"/>
  <c r="B1523" i="4"/>
  <c r="C1523" i="4"/>
  <c r="D1523" i="4"/>
  <c r="E1523" i="4"/>
  <c r="F1523" i="4"/>
  <c r="G1523" i="4"/>
  <c r="H1523" i="4"/>
  <c r="I1523" i="4"/>
  <c r="J1523" i="4"/>
  <c r="K1523" i="4"/>
  <c r="L1523" i="4"/>
  <c r="B1524" i="4"/>
  <c r="C1524" i="4"/>
  <c r="D1524" i="4"/>
  <c r="E1524" i="4"/>
  <c r="F1524" i="4"/>
  <c r="G1524" i="4"/>
  <c r="H1524" i="4"/>
  <c r="I1524" i="4"/>
  <c r="J1524" i="4"/>
  <c r="K1524" i="4"/>
  <c r="L1524" i="4"/>
  <c r="B1525" i="4"/>
  <c r="C1525" i="4"/>
  <c r="D1525" i="4"/>
  <c r="E1525" i="4"/>
  <c r="F1525" i="4"/>
  <c r="G1525" i="4"/>
  <c r="H1525" i="4"/>
  <c r="I1525" i="4"/>
  <c r="J1525" i="4"/>
  <c r="K1525" i="4"/>
  <c r="L1525" i="4"/>
  <c r="B1526" i="4"/>
  <c r="C1526" i="4"/>
  <c r="D1526" i="4"/>
  <c r="E1526" i="4"/>
  <c r="F1526" i="4"/>
  <c r="G1526" i="4"/>
  <c r="H1526" i="4"/>
  <c r="I1526" i="4"/>
  <c r="J1526" i="4"/>
  <c r="K1526" i="4"/>
  <c r="L1526" i="4"/>
  <c r="B1527" i="4"/>
  <c r="C1527" i="4"/>
  <c r="D1527" i="4"/>
  <c r="E1527" i="4"/>
  <c r="F1527" i="4"/>
  <c r="G1527" i="4"/>
  <c r="H1527" i="4"/>
  <c r="I1527" i="4"/>
  <c r="J1527" i="4"/>
  <c r="K1527" i="4"/>
  <c r="L1527" i="4"/>
  <c r="B1528" i="4"/>
  <c r="C1528" i="4"/>
  <c r="D1528" i="4"/>
  <c r="E1528" i="4"/>
  <c r="F1528" i="4"/>
  <c r="G1528" i="4"/>
  <c r="H1528" i="4"/>
  <c r="I1528" i="4"/>
  <c r="J1528" i="4"/>
  <c r="K1528" i="4"/>
  <c r="L1528" i="4"/>
  <c r="B1529" i="4"/>
  <c r="C1529" i="4"/>
  <c r="D1529" i="4"/>
  <c r="E1529" i="4"/>
  <c r="F1529" i="4"/>
  <c r="G1529" i="4"/>
  <c r="H1529" i="4"/>
  <c r="I1529" i="4"/>
  <c r="J1529" i="4"/>
  <c r="K1529" i="4"/>
  <c r="L1529" i="4"/>
  <c r="B1530" i="4"/>
  <c r="C1530" i="4"/>
  <c r="D1530" i="4"/>
  <c r="E1530" i="4"/>
  <c r="F1530" i="4"/>
  <c r="G1530" i="4"/>
  <c r="H1530" i="4"/>
  <c r="I1530" i="4"/>
  <c r="J1530" i="4"/>
  <c r="K1530" i="4"/>
  <c r="L1530" i="4"/>
  <c r="B1531" i="4"/>
  <c r="C1531" i="4"/>
  <c r="D1531" i="4"/>
  <c r="E1531" i="4"/>
  <c r="F1531" i="4"/>
  <c r="G1531" i="4"/>
  <c r="H1531" i="4"/>
  <c r="I1531" i="4"/>
  <c r="J1531" i="4"/>
  <c r="K1531" i="4"/>
  <c r="L1531" i="4"/>
  <c r="B1532" i="4"/>
  <c r="C1532" i="4"/>
  <c r="D1532" i="4"/>
  <c r="E1532" i="4"/>
  <c r="F1532" i="4"/>
  <c r="G1532" i="4"/>
  <c r="H1532" i="4"/>
  <c r="I1532" i="4"/>
  <c r="J1532" i="4"/>
  <c r="K1532" i="4"/>
  <c r="L1532" i="4"/>
  <c r="B1533" i="4"/>
  <c r="C1533" i="4"/>
  <c r="D1533" i="4"/>
  <c r="E1533" i="4"/>
  <c r="F1533" i="4"/>
  <c r="G1533" i="4"/>
  <c r="H1533" i="4"/>
  <c r="I1533" i="4"/>
  <c r="J1533" i="4"/>
  <c r="K1533" i="4"/>
  <c r="L1533" i="4"/>
  <c r="B1534" i="4"/>
  <c r="C1534" i="4"/>
  <c r="D1534" i="4"/>
  <c r="E1534" i="4"/>
  <c r="F1534" i="4"/>
  <c r="G1534" i="4"/>
  <c r="H1534" i="4"/>
  <c r="I1534" i="4"/>
  <c r="J1534" i="4"/>
  <c r="K1534" i="4"/>
  <c r="L1534" i="4"/>
  <c r="B1535" i="4"/>
  <c r="C1535" i="4"/>
  <c r="D1535" i="4"/>
  <c r="E1535" i="4"/>
  <c r="F1535" i="4"/>
  <c r="G1535" i="4"/>
  <c r="H1535" i="4"/>
  <c r="I1535" i="4"/>
  <c r="J1535" i="4"/>
  <c r="K1535" i="4"/>
  <c r="L1535" i="4"/>
  <c r="B1536" i="4"/>
  <c r="C1536" i="4"/>
  <c r="D1536" i="4"/>
  <c r="E1536" i="4"/>
  <c r="F1536" i="4"/>
  <c r="G1536" i="4"/>
  <c r="H1536" i="4"/>
  <c r="I1536" i="4"/>
  <c r="J1536" i="4"/>
  <c r="K1536" i="4"/>
  <c r="L1536" i="4"/>
  <c r="B1537" i="4"/>
  <c r="C1537" i="4"/>
  <c r="D1537" i="4"/>
  <c r="E1537" i="4"/>
  <c r="F1537" i="4"/>
  <c r="G1537" i="4"/>
  <c r="H1537" i="4"/>
  <c r="I1537" i="4"/>
  <c r="J1537" i="4"/>
  <c r="K1537" i="4"/>
  <c r="L1537" i="4"/>
  <c r="B1538" i="4"/>
  <c r="C1538" i="4"/>
  <c r="D1538" i="4"/>
  <c r="E1538" i="4"/>
  <c r="F1538" i="4"/>
  <c r="G1538" i="4"/>
  <c r="H1538" i="4"/>
  <c r="I1538" i="4"/>
  <c r="J1538" i="4"/>
  <c r="K1538" i="4"/>
  <c r="L1538" i="4"/>
  <c r="B1539" i="4"/>
  <c r="C1539" i="4"/>
  <c r="D1539" i="4"/>
  <c r="E1539" i="4"/>
  <c r="F1539" i="4"/>
  <c r="G1539" i="4"/>
  <c r="H1539" i="4"/>
  <c r="I1539" i="4"/>
  <c r="J1539" i="4"/>
  <c r="K1539" i="4"/>
  <c r="L1539" i="4"/>
  <c r="B1540" i="4"/>
  <c r="C1540" i="4"/>
  <c r="D1540" i="4"/>
  <c r="E1540" i="4"/>
  <c r="F1540" i="4"/>
  <c r="G1540" i="4"/>
  <c r="H1540" i="4"/>
  <c r="I1540" i="4"/>
  <c r="J1540" i="4"/>
  <c r="K1540" i="4"/>
  <c r="L1540" i="4"/>
  <c r="B1541" i="4"/>
  <c r="C1541" i="4"/>
  <c r="D1541" i="4"/>
  <c r="E1541" i="4"/>
  <c r="F1541" i="4"/>
  <c r="G1541" i="4"/>
  <c r="H1541" i="4"/>
  <c r="I1541" i="4"/>
  <c r="J1541" i="4"/>
  <c r="K1541" i="4"/>
  <c r="L1541" i="4"/>
  <c r="B1542" i="4"/>
  <c r="C1542" i="4"/>
  <c r="D1542" i="4"/>
  <c r="E1542" i="4"/>
  <c r="F1542" i="4"/>
  <c r="G1542" i="4"/>
  <c r="H1542" i="4"/>
  <c r="I1542" i="4"/>
  <c r="J1542" i="4"/>
  <c r="K1542" i="4"/>
  <c r="L1542" i="4"/>
  <c r="B1543" i="4"/>
  <c r="C1543" i="4"/>
  <c r="D1543" i="4"/>
  <c r="E1543" i="4"/>
  <c r="F1543" i="4"/>
  <c r="G1543" i="4"/>
  <c r="H1543" i="4"/>
  <c r="I1543" i="4"/>
  <c r="J1543" i="4"/>
  <c r="K1543" i="4"/>
  <c r="L1543" i="4"/>
  <c r="B1544" i="4"/>
  <c r="C1544" i="4"/>
  <c r="D1544" i="4"/>
  <c r="E1544" i="4"/>
  <c r="F1544" i="4"/>
  <c r="G1544" i="4"/>
  <c r="H1544" i="4"/>
  <c r="I1544" i="4"/>
  <c r="J1544" i="4"/>
  <c r="K1544" i="4"/>
  <c r="L1544" i="4"/>
  <c r="B1545" i="4"/>
  <c r="C1545" i="4"/>
  <c r="D1545" i="4"/>
  <c r="E1545" i="4"/>
  <c r="F1545" i="4"/>
  <c r="G1545" i="4"/>
  <c r="H1545" i="4"/>
  <c r="I1545" i="4"/>
  <c r="J1545" i="4"/>
  <c r="K1545" i="4"/>
  <c r="L1545" i="4"/>
  <c r="B1546" i="4"/>
  <c r="C1546" i="4"/>
  <c r="D1546" i="4"/>
  <c r="E1546" i="4"/>
  <c r="F1546" i="4"/>
  <c r="G1546" i="4"/>
  <c r="H1546" i="4"/>
  <c r="I1546" i="4"/>
  <c r="J1546" i="4"/>
  <c r="K1546" i="4"/>
  <c r="L1546" i="4"/>
  <c r="B1547" i="4"/>
  <c r="C1547" i="4"/>
  <c r="D1547" i="4"/>
  <c r="E1547" i="4"/>
  <c r="F1547" i="4"/>
  <c r="G1547" i="4"/>
  <c r="H1547" i="4"/>
  <c r="I1547" i="4"/>
  <c r="J1547" i="4"/>
  <c r="K1547" i="4"/>
  <c r="L1547" i="4"/>
  <c r="B1548" i="4"/>
  <c r="C1548" i="4"/>
  <c r="D1548" i="4"/>
  <c r="E1548" i="4"/>
  <c r="F1548" i="4"/>
  <c r="G1548" i="4"/>
  <c r="H1548" i="4"/>
  <c r="I1548" i="4"/>
  <c r="J1548" i="4"/>
  <c r="K1548" i="4"/>
  <c r="L1548" i="4"/>
  <c r="B1549" i="4"/>
  <c r="C1549" i="4"/>
  <c r="D1549" i="4"/>
  <c r="E1549" i="4"/>
  <c r="F1549" i="4"/>
  <c r="G1549" i="4"/>
  <c r="H1549" i="4"/>
  <c r="I1549" i="4"/>
  <c r="J1549" i="4"/>
  <c r="K1549" i="4"/>
  <c r="L1549" i="4"/>
  <c r="B1550" i="4"/>
  <c r="C1550" i="4"/>
  <c r="D1550" i="4"/>
  <c r="E1550" i="4"/>
  <c r="F1550" i="4"/>
  <c r="G1550" i="4"/>
  <c r="H1550" i="4"/>
  <c r="I1550" i="4"/>
  <c r="J1550" i="4"/>
  <c r="K1550" i="4"/>
  <c r="L1550" i="4"/>
  <c r="B1551" i="4"/>
  <c r="C1551" i="4"/>
  <c r="D1551" i="4"/>
  <c r="E1551" i="4"/>
  <c r="F1551" i="4"/>
  <c r="G1551" i="4"/>
  <c r="H1551" i="4"/>
  <c r="I1551" i="4"/>
  <c r="J1551" i="4"/>
  <c r="K1551" i="4"/>
  <c r="L1551" i="4"/>
  <c r="B1552" i="4"/>
  <c r="C1552" i="4"/>
  <c r="D1552" i="4"/>
  <c r="E1552" i="4"/>
  <c r="F1552" i="4"/>
  <c r="G1552" i="4"/>
  <c r="H1552" i="4"/>
  <c r="I1552" i="4"/>
  <c r="J1552" i="4"/>
  <c r="K1552" i="4"/>
  <c r="L1552" i="4"/>
  <c r="B1553" i="4"/>
  <c r="C1553" i="4"/>
  <c r="D1553" i="4"/>
  <c r="E1553" i="4"/>
  <c r="F1553" i="4"/>
  <c r="G1553" i="4"/>
  <c r="H1553" i="4"/>
  <c r="I1553" i="4"/>
  <c r="J1553" i="4"/>
  <c r="K1553" i="4"/>
  <c r="L1553" i="4"/>
  <c r="B1554" i="4"/>
  <c r="C1554" i="4"/>
  <c r="D1554" i="4"/>
  <c r="E1554" i="4"/>
  <c r="F1554" i="4"/>
  <c r="G1554" i="4"/>
  <c r="H1554" i="4"/>
  <c r="I1554" i="4"/>
  <c r="J1554" i="4"/>
  <c r="K1554" i="4"/>
  <c r="L1554" i="4"/>
  <c r="B1555" i="4"/>
  <c r="C1555" i="4"/>
  <c r="D1555" i="4"/>
  <c r="E1555" i="4"/>
  <c r="F1555" i="4"/>
  <c r="G1555" i="4"/>
  <c r="H1555" i="4"/>
  <c r="I1555" i="4"/>
  <c r="J1555" i="4"/>
  <c r="K1555" i="4"/>
  <c r="L1555" i="4"/>
  <c r="B1556" i="4"/>
  <c r="C1556" i="4"/>
  <c r="D1556" i="4"/>
  <c r="E1556" i="4"/>
  <c r="F1556" i="4"/>
  <c r="G1556" i="4"/>
  <c r="H1556" i="4"/>
  <c r="I1556" i="4"/>
  <c r="J1556" i="4"/>
  <c r="K1556" i="4"/>
  <c r="L1556" i="4"/>
  <c r="B1557" i="4"/>
  <c r="C1557" i="4"/>
  <c r="D1557" i="4"/>
  <c r="E1557" i="4"/>
  <c r="F1557" i="4"/>
  <c r="G1557" i="4"/>
  <c r="H1557" i="4"/>
  <c r="I1557" i="4"/>
  <c r="J1557" i="4"/>
  <c r="K1557" i="4"/>
  <c r="L1557" i="4"/>
  <c r="B1558" i="4"/>
  <c r="C1558" i="4"/>
  <c r="D1558" i="4"/>
  <c r="E1558" i="4"/>
  <c r="F1558" i="4"/>
  <c r="G1558" i="4"/>
  <c r="H1558" i="4"/>
  <c r="I1558" i="4"/>
  <c r="J1558" i="4"/>
  <c r="K1558" i="4"/>
  <c r="L1558" i="4"/>
  <c r="B1559" i="4"/>
  <c r="C1559" i="4"/>
  <c r="D1559" i="4"/>
  <c r="E1559" i="4"/>
  <c r="F1559" i="4"/>
  <c r="G1559" i="4"/>
  <c r="H1559" i="4"/>
  <c r="I1559" i="4"/>
  <c r="J1559" i="4"/>
  <c r="K1559" i="4"/>
  <c r="L1559" i="4"/>
  <c r="B1560" i="4"/>
  <c r="C1560" i="4"/>
  <c r="D1560" i="4"/>
  <c r="E1560" i="4"/>
  <c r="F1560" i="4"/>
  <c r="G1560" i="4"/>
  <c r="H1560" i="4"/>
  <c r="I1560" i="4"/>
  <c r="J1560" i="4"/>
  <c r="K1560" i="4"/>
  <c r="L1560" i="4"/>
  <c r="B1561" i="4"/>
  <c r="C1561" i="4"/>
  <c r="D1561" i="4"/>
  <c r="E1561" i="4"/>
  <c r="F1561" i="4"/>
  <c r="G1561" i="4"/>
  <c r="H1561" i="4"/>
  <c r="I1561" i="4"/>
  <c r="J1561" i="4"/>
  <c r="K1561" i="4"/>
  <c r="L1561" i="4"/>
  <c r="B1562" i="4"/>
  <c r="C1562" i="4"/>
  <c r="D1562" i="4"/>
  <c r="E1562" i="4"/>
  <c r="F1562" i="4"/>
  <c r="G1562" i="4"/>
  <c r="H1562" i="4"/>
  <c r="I1562" i="4"/>
  <c r="J1562" i="4"/>
  <c r="K1562" i="4"/>
  <c r="L1562" i="4"/>
  <c r="B1563" i="4"/>
  <c r="C1563" i="4"/>
  <c r="D1563" i="4"/>
  <c r="E1563" i="4"/>
  <c r="F1563" i="4"/>
  <c r="G1563" i="4"/>
  <c r="H1563" i="4"/>
  <c r="I1563" i="4"/>
  <c r="J1563" i="4"/>
  <c r="K1563" i="4"/>
  <c r="L1563" i="4"/>
  <c r="B1564" i="4"/>
  <c r="C1564" i="4"/>
  <c r="D1564" i="4"/>
  <c r="E1564" i="4"/>
  <c r="F1564" i="4"/>
  <c r="G1564" i="4"/>
  <c r="H1564" i="4"/>
  <c r="I1564" i="4"/>
  <c r="J1564" i="4"/>
  <c r="K1564" i="4"/>
  <c r="L1564" i="4"/>
  <c r="B1565" i="4"/>
  <c r="C1565" i="4"/>
  <c r="D1565" i="4"/>
  <c r="E1565" i="4"/>
  <c r="F1565" i="4"/>
  <c r="G1565" i="4"/>
  <c r="H1565" i="4"/>
  <c r="I1565" i="4"/>
  <c r="J1565" i="4"/>
  <c r="K1565" i="4"/>
  <c r="L1565" i="4"/>
  <c r="B1566" i="4"/>
  <c r="C1566" i="4"/>
  <c r="D1566" i="4"/>
  <c r="E1566" i="4"/>
  <c r="F1566" i="4"/>
  <c r="G1566" i="4"/>
  <c r="H1566" i="4"/>
  <c r="I1566" i="4"/>
  <c r="J1566" i="4"/>
  <c r="K1566" i="4"/>
  <c r="L1566" i="4"/>
  <c r="B1567" i="4"/>
  <c r="C1567" i="4"/>
  <c r="D1567" i="4"/>
  <c r="E1567" i="4"/>
  <c r="F1567" i="4"/>
  <c r="G1567" i="4"/>
  <c r="H1567" i="4"/>
  <c r="I1567" i="4"/>
  <c r="J1567" i="4"/>
  <c r="K1567" i="4"/>
  <c r="L1567" i="4"/>
  <c r="B1568" i="4"/>
  <c r="C1568" i="4"/>
  <c r="D1568" i="4"/>
  <c r="E1568" i="4"/>
  <c r="F1568" i="4"/>
  <c r="G1568" i="4"/>
  <c r="H1568" i="4"/>
  <c r="I1568" i="4"/>
  <c r="J1568" i="4"/>
  <c r="K1568" i="4"/>
  <c r="L1568" i="4"/>
  <c r="B1569" i="4"/>
  <c r="C1569" i="4"/>
  <c r="D1569" i="4"/>
  <c r="E1569" i="4"/>
  <c r="F1569" i="4"/>
  <c r="G1569" i="4"/>
  <c r="H1569" i="4"/>
  <c r="I1569" i="4"/>
  <c r="J1569" i="4"/>
  <c r="K1569" i="4"/>
  <c r="L1569" i="4"/>
  <c r="B1570" i="4"/>
  <c r="C1570" i="4"/>
  <c r="D1570" i="4"/>
  <c r="E1570" i="4"/>
  <c r="F1570" i="4"/>
  <c r="G1570" i="4"/>
  <c r="H1570" i="4"/>
  <c r="I1570" i="4"/>
  <c r="J1570" i="4"/>
  <c r="K1570" i="4"/>
  <c r="L1570" i="4"/>
  <c r="B1571" i="4"/>
  <c r="C1571" i="4"/>
  <c r="D1571" i="4"/>
  <c r="E1571" i="4"/>
  <c r="F1571" i="4"/>
  <c r="G1571" i="4"/>
  <c r="H1571" i="4"/>
  <c r="I1571" i="4"/>
  <c r="J1571" i="4"/>
  <c r="K1571" i="4"/>
  <c r="L1571" i="4"/>
  <c r="B1572" i="4"/>
  <c r="C1572" i="4"/>
  <c r="D1572" i="4"/>
  <c r="E1572" i="4"/>
  <c r="F1572" i="4"/>
  <c r="G1572" i="4"/>
  <c r="H1572" i="4"/>
  <c r="I1572" i="4"/>
  <c r="J1572" i="4"/>
  <c r="K1572" i="4"/>
  <c r="L1572" i="4"/>
  <c r="B1573" i="4"/>
  <c r="C1573" i="4"/>
  <c r="D1573" i="4"/>
  <c r="E1573" i="4"/>
  <c r="F1573" i="4"/>
  <c r="G1573" i="4"/>
  <c r="H1573" i="4"/>
  <c r="I1573" i="4"/>
  <c r="J1573" i="4"/>
  <c r="K1573" i="4"/>
  <c r="L1573" i="4"/>
  <c r="B1574" i="4"/>
  <c r="C1574" i="4"/>
  <c r="D1574" i="4"/>
  <c r="E1574" i="4"/>
  <c r="F1574" i="4"/>
  <c r="G1574" i="4"/>
  <c r="H1574" i="4"/>
  <c r="I1574" i="4"/>
  <c r="J1574" i="4"/>
  <c r="K1574" i="4"/>
  <c r="L1574" i="4"/>
  <c r="B1575" i="4"/>
  <c r="C1575" i="4"/>
  <c r="D1575" i="4"/>
  <c r="E1575" i="4"/>
  <c r="F1575" i="4"/>
  <c r="G1575" i="4"/>
  <c r="H1575" i="4"/>
  <c r="I1575" i="4"/>
  <c r="J1575" i="4"/>
  <c r="K1575" i="4"/>
  <c r="L1575" i="4"/>
  <c r="B1576" i="4"/>
  <c r="C1576" i="4"/>
  <c r="D1576" i="4"/>
  <c r="E1576" i="4"/>
  <c r="F1576" i="4"/>
  <c r="G1576" i="4"/>
  <c r="H1576" i="4"/>
  <c r="I1576" i="4"/>
  <c r="J1576" i="4"/>
  <c r="K1576" i="4"/>
  <c r="L1576" i="4"/>
  <c r="B1577" i="4"/>
  <c r="C1577" i="4"/>
  <c r="D1577" i="4"/>
  <c r="E1577" i="4"/>
  <c r="F1577" i="4"/>
  <c r="G1577" i="4"/>
  <c r="H1577" i="4"/>
  <c r="I1577" i="4"/>
  <c r="J1577" i="4"/>
  <c r="K1577" i="4"/>
  <c r="L1577" i="4"/>
  <c r="B1578" i="4"/>
  <c r="C1578" i="4"/>
  <c r="D1578" i="4"/>
  <c r="E1578" i="4"/>
  <c r="F1578" i="4"/>
  <c r="G1578" i="4"/>
  <c r="H1578" i="4"/>
  <c r="I1578" i="4"/>
  <c r="J1578" i="4"/>
  <c r="K1578" i="4"/>
  <c r="L1578" i="4"/>
  <c r="B1579" i="4"/>
  <c r="C1579" i="4"/>
  <c r="D1579" i="4"/>
  <c r="E1579" i="4"/>
  <c r="F1579" i="4"/>
  <c r="G1579" i="4"/>
  <c r="H1579" i="4"/>
  <c r="I1579" i="4"/>
  <c r="J1579" i="4"/>
  <c r="K1579" i="4"/>
  <c r="L1579" i="4"/>
  <c r="B1580" i="4"/>
  <c r="C1580" i="4"/>
  <c r="D1580" i="4"/>
  <c r="E1580" i="4"/>
  <c r="F1580" i="4"/>
  <c r="G1580" i="4"/>
  <c r="H1580" i="4"/>
  <c r="I1580" i="4"/>
  <c r="J1580" i="4"/>
  <c r="K1580" i="4"/>
  <c r="L1580" i="4"/>
  <c r="B1581" i="4"/>
  <c r="C1581" i="4"/>
  <c r="D1581" i="4"/>
  <c r="E1581" i="4"/>
  <c r="F1581" i="4"/>
  <c r="G1581" i="4"/>
  <c r="H1581" i="4"/>
  <c r="I1581" i="4"/>
  <c r="J1581" i="4"/>
  <c r="K1581" i="4"/>
  <c r="L1581" i="4"/>
  <c r="B1582" i="4"/>
  <c r="C1582" i="4"/>
  <c r="D1582" i="4"/>
  <c r="E1582" i="4"/>
  <c r="F1582" i="4"/>
  <c r="G1582" i="4"/>
  <c r="H1582" i="4"/>
  <c r="I1582" i="4"/>
  <c r="J1582" i="4"/>
  <c r="K1582" i="4"/>
  <c r="L1582" i="4"/>
  <c r="B1583" i="4"/>
  <c r="C1583" i="4"/>
  <c r="D1583" i="4"/>
  <c r="E1583" i="4"/>
  <c r="F1583" i="4"/>
  <c r="G1583" i="4"/>
  <c r="H1583" i="4"/>
  <c r="I1583" i="4"/>
  <c r="J1583" i="4"/>
  <c r="K1583" i="4"/>
  <c r="L1583" i="4"/>
  <c r="B1584" i="4"/>
  <c r="C1584" i="4"/>
  <c r="D1584" i="4"/>
  <c r="E1584" i="4"/>
  <c r="F1584" i="4"/>
  <c r="G1584" i="4"/>
  <c r="H1584" i="4"/>
  <c r="I1584" i="4"/>
  <c r="J1584" i="4"/>
  <c r="K1584" i="4"/>
  <c r="L1584" i="4"/>
  <c r="B1585" i="4"/>
  <c r="C1585" i="4"/>
  <c r="D1585" i="4"/>
  <c r="E1585" i="4"/>
  <c r="F1585" i="4"/>
  <c r="G1585" i="4"/>
  <c r="H1585" i="4"/>
  <c r="I1585" i="4"/>
  <c r="J1585" i="4"/>
  <c r="K1585" i="4"/>
  <c r="L1585" i="4"/>
  <c r="B1586" i="4"/>
  <c r="C1586" i="4"/>
  <c r="D1586" i="4"/>
  <c r="E1586" i="4"/>
  <c r="F1586" i="4"/>
  <c r="G1586" i="4"/>
  <c r="H1586" i="4"/>
  <c r="I1586" i="4"/>
  <c r="J1586" i="4"/>
  <c r="K1586" i="4"/>
  <c r="L1586" i="4"/>
  <c r="B1587" i="4"/>
  <c r="C1587" i="4"/>
  <c r="D1587" i="4"/>
  <c r="E1587" i="4"/>
  <c r="F1587" i="4"/>
  <c r="G1587" i="4"/>
  <c r="H1587" i="4"/>
  <c r="I1587" i="4"/>
  <c r="J1587" i="4"/>
  <c r="K1587" i="4"/>
  <c r="L1587" i="4"/>
  <c r="B1588" i="4"/>
  <c r="C1588" i="4"/>
  <c r="D1588" i="4"/>
  <c r="E1588" i="4"/>
  <c r="F1588" i="4"/>
  <c r="G1588" i="4"/>
  <c r="H1588" i="4"/>
  <c r="I1588" i="4"/>
  <c r="J1588" i="4"/>
  <c r="K1588" i="4"/>
  <c r="L1588" i="4"/>
  <c r="B1589" i="4"/>
  <c r="C1589" i="4"/>
  <c r="D1589" i="4"/>
  <c r="E1589" i="4"/>
  <c r="F1589" i="4"/>
  <c r="G1589" i="4"/>
  <c r="H1589" i="4"/>
  <c r="I1589" i="4"/>
  <c r="J1589" i="4"/>
  <c r="K1589" i="4"/>
  <c r="L1589" i="4"/>
  <c r="B1590" i="4"/>
  <c r="C1590" i="4"/>
  <c r="D1590" i="4"/>
  <c r="E1590" i="4"/>
  <c r="F1590" i="4"/>
  <c r="G1590" i="4"/>
  <c r="H1590" i="4"/>
  <c r="I1590" i="4"/>
  <c r="J1590" i="4"/>
  <c r="K1590" i="4"/>
  <c r="L1590" i="4"/>
  <c r="B1591" i="4"/>
  <c r="C1591" i="4"/>
  <c r="D1591" i="4"/>
  <c r="E1591" i="4"/>
  <c r="F1591" i="4"/>
  <c r="G1591" i="4"/>
  <c r="H1591" i="4"/>
  <c r="I1591" i="4"/>
  <c r="J1591" i="4"/>
  <c r="K1591" i="4"/>
  <c r="L1591" i="4"/>
  <c r="B1592" i="4"/>
  <c r="C1592" i="4"/>
  <c r="D1592" i="4"/>
  <c r="E1592" i="4"/>
  <c r="F1592" i="4"/>
  <c r="G1592" i="4"/>
  <c r="H1592" i="4"/>
  <c r="I1592" i="4"/>
  <c r="J1592" i="4"/>
  <c r="K1592" i="4"/>
  <c r="L1592" i="4"/>
  <c r="B1593" i="4"/>
  <c r="C1593" i="4"/>
  <c r="D1593" i="4"/>
  <c r="E1593" i="4"/>
  <c r="F1593" i="4"/>
  <c r="G1593" i="4"/>
  <c r="H1593" i="4"/>
  <c r="I1593" i="4"/>
  <c r="J1593" i="4"/>
  <c r="K1593" i="4"/>
  <c r="L1593" i="4"/>
  <c r="B1594" i="4"/>
  <c r="C1594" i="4"/>
  <c r="D1594" i="4"/>
  <c r="E1594" i="4"/>
  <c r="F1594" i="4"/>
  <c r="G1594" i="4"/>
  <c r="H1594" i="4"/>
  <c r="I1594" i="4"/>
  <c r="J1594" i="4"/>
  <c r="K1594" i="4"/>
  <c r="L1594" i="4"/>
  <c r="B1595" i="4"/>
  <c r="C1595" i="4"/>
  <c r="D1595" i="4"/>
  <c r="E1595" i="4"/>
  <c r="F1595" i="4"/>
  <c r="G1595" i="4"/>
  <c r="H1595" i="4"/>
  <c r="I1595" i="4"/>
  <c r="J1595" i="4"/>
  <c r="K1595" i="4"/>
  <c r="L1595" i="4"/>
  <c r="B1596" i="4"/>
  <c r="C1596" i="4"/>
  <c r="D1596" i="4"/>
  <c r="E1596" i="4"/>
  <c r="F1596" i="4"/>
  <c r="G1596" i="4"/>
  <c r="H1596" i="4"/>
  <c r="I1596" i="4"/>
  <c r="J1596" i="4"/>
  <c r="K1596" i="4"/>
  <c r="L1596" i="4"/>
  <c r="B1597" i="4"/>
  <c r="C1597" i="4"/>
  <c r="D1597" i="4"/>
  <c r="E1597" i="4"/>
  <c r="F1597" i="4"/>
  <c r="G1597" i="4"/>
  <c r="H1597" i="4"/>
  <c r="I1597" i="4"/>
  <c r="J1597" i="4"/>
  <c r="K1597" i="4"/>
  <c r="L1597" i="4"/>
  <c r="B1598" i="4"/>
  <c r="C1598" i="4"/>
  <c r="D1598" i="4"/>
  <c r="E1598" i="4"/>
  <c r="F1598" i="4"/>
  <c r="G1598" i="4"/>
  <c r="H1598" i="4"/>
  <c r="I1598" i="4"/>
  <c r="J1598" i="4"/>
  <c r="K1598" i="4"/>
  <c r="L1598" i="4"/>
  <c r="B1599" i="4"/>
  <c r="C1599" i="4"/>
  <c r="D1599" i="4"/>
  <c r="E1599" i="4"/>
  <c r="F1599" i="4"/>
  <c r="G1599" i="4"/>
  <c r="H1599" i="4"/>
  <c r="I1599" i="4"/>
  <c r="J1599" i="4"/>
  <c r="K1599" i="4"/>
  <c r="L1599" i="4"/>
  <c r="B1600" i="4"/>
  <c r="C1600" i="4"/>
  <c r="D1600" i="4"/>
  <c r="E1600" i="4"/>
  <c r="F1600" i="4"/>
  <c r="G1600" i="4"/>
  <c r="H1600" i="4"/>
  <c r="I1600" i="4"/>
  <c r="J1600" i="4"/>
  <c r="K1600" i="4"/>
  <c r="L1600" i="4"/>
  <c r="B1601" i="4"/>
  <c r="C1601" i="4"/>
  <c r="D1601" i="4"/>
  <c r="E1601" i="4"/>
  <c r="F1601" i="4"/>
  <c r="G1601" i="4"/>
  <c r="H1601" i="4"/>
  <c r="I1601" i="4"/>
  <c r="J1601" i="4"/>
  <c r="K1601" i="4"/>
  <c r="L1601" i="4"/>
  <c r="B1602" i="4"/>
  <c r="C1602" i="4"/>
  <c r="D1602" i="4"/>
  <c r="E1602" i="4"/>
  <c r="F1602" i="4"/>
  <c r="G1602" i="4"/>
  <c r="H1602" i="4"/>
  <c r="I1602" i="4"/>
  <c r="J1602" i="4"/>
  <c r="K1602" i="4"/>
  <c r="L1602" i="4"/>
  <c r="B1603" i="4"/>
  <c r="C1603" i="4"/>
  <c r="D1603" i="4"/>
  <c r="E1603" i="4"/>
  <c r="F1603" i="4"/>
  <c r="G1603" i="4"/>
  <c r="H1603" i="4"/>
  <c r="I1603" i="4"/>
  <c r="J1603" i="4"/>
  <c r="K1603" i="4"/>
  <c r="L1603" i="4"/>
  <c r="B1604" i="4"/>
  <c r="C1604" i="4"/>
  <c r="D1604" i="4"/>
  <c r="E1604" i="4"/>
  <c r="F1604" i="4"/>
  <c r="G1604" i="4"/>
  <c r="H1604" i="4"/>
  <c r="I1604" i="4"/>
  <c r="J1604" i="4"/>
  <c r="K1604" i="4"/>
  <c r="L1604" i="4"/>
  <c r="B1605" i="4"/>
  <c r="C1605" i="4"/>
  <c r="D1605" i="4"/>
  <c r="E1605" i="4"/>
  <c r="F1605" i="4"/>
  <c r="G1605" i="4"/>
  <c r="H1605" i="4"/>
  <c r="I1605" i="4"/>
  <c r="J1605" i="4"/>
  <c r="K1605" i="4"/>
  <c r="L1605" i="4"/>
  <c r="B1606" i="4"/>
  <c r="C1606" i="4"/>
  <c r="D1606" i="4"/>
  <c r="E1606" i="4"/>
  <c r="F1606" i="4"/>
  <c r="G1606" i="4"/>
  <c r="H1606" i="4"/>
  <c r="I1606" i="4"/>
  <c r="J1606" i="4"/>
  <c r="K1606" i="4"/>
  <c r="L1606" i="4"/>
  <c r="B1607" i="4"/>
  <c r="C1607" i="4"/>
  <c r="D1607" i="4"/>
  <c r="E1607" i="4"/>
  <c r="F1607" i="4"/>
  <c r="G1607" i="4"/>
  <c r="H1607" i="4"/>
  <c r="I1607" i="4"/>
  <c r="J1607" i="4"/>
  <c r="K1607" i="4"/>
  <c r="L1607" i="4"/>
  <c r="B1608" i="4"/>
  <c r="C1608" i="4"/>
  <c r="D1608" i="4"/>
  <c r="E1608" i="4"/>
  <c r="F1608" i="4"/>
  <c r="G1608" i="4"/>
  <c r="H1608" i="4"/>
  <c r="I1608" i="4"/>
  <c r="J1608" i="4"/>
  <c r="K1608" i="4"/>
  <c r="L1608" i="4"/>
  <c r="B1609" i="4"/>
  <c r="C1609" i="4"/>
  <c r="D1609" i="4"/>
  <c r="E1609" i="4"/>
  <c r="F1609" i="4"/>
  <c r="G1609" i="4"/>
  <c r="H1609" i="4"/>
  <c r="I1609" i="4"/>
  <c r="J1609" i="4"/>
  <c r="K1609" i="4"/>
  <c r="L1609" i="4"/>
  <c r="B1610" i="4"/>
  <c r="C1610" i="4"/>
  <c r="D1610" i="4"/>
  <c r="E1610" i="4"/>
  <c r="F1610" i="4"/>
  <c r="G1610" i="4"/>
  <c r="H1610" i="4"/>
  <c r="I1610" i="4"/>
  <c r="J1610" i="4"/>
  <c r="K1610" i="4"/>
  <c r="L1610" i="4"/>
  <c r="B1611" i="4"/>
  <c r="C1611" i="4"/>
  <c r="D1611" i="4"/>
  <c r="E1611" i="4"/>
  <c r="F1611" i="4"/>
  <c r="G1611" i="4"/>
  <c r="H1611" i="4"/>
  <c r="I1611" i="4"/>
  <c r="J1611" i="4"/>
  <c r="K1611" i="4"/>
  <c r="L1611" i="4"/>
  <c r="B1612" i="4"/>
  <c r="C1612" i="4"/>
  <c r="D1612" i="4"/>
  <c r="E1612" i="4"/>
  <c r="F1612" i="4"/>
  <c r="G1612" i="4"/>
  <c r="H1612" i="4"/>
  <c r="I1612" i="4"/>
  <c r="J1612" i="4"/>
  <c r="K1612" i="4"/>
  <c r="L1612" i="4"/>
  <c r="B1613" i="4"/>
  <c r="C1613" i="4"/>
  <c r="D1613" i="4"/>
  <c r="E1613" i="4"/>
  <c r="F1613" i="4"/>
  <c r="G1613" i="4"/>
  <c r="H1613" i="4"/>
  <c r="I1613" i="4"/>
  <c r="J1613" i="4"/>
  <c r="K1613" i="4"/>
  <c r="L1613" i="4"/>
  <c r="B1614" i="4"/>
  <c r="C1614" i="4"/>
  <c r="D1614" i="4"/>
  <c r="E1614" i="4"/>
  <c r="F1614" i="4"/>
  <c r="G1614" i="4"/>
  <c r="H1614" i="4"/>
  <c r="I1614" i="4"/>
  <c r="J1614" i="4"/>
  <c r="K1614" i="4"/>
  <c r="L1614" i="4"/>
  <c r="B1615" i="4"/>
  <c r="C1615" i="4"/>
  <c r="D1615" i="4"/>
  <c r="E1615" i="4"/>
  <c r="F1615" i="4"/>
  <c r="G1615" i="4"/>
  <c r="H1615" i="4"/>
  <c r="I1615" i="4"/>
  <c r="J1615" i="4"/>
  <c r="K1615" i="4"/>
  <c r="L1615" i="4"/>
  <c r="B1616" i="4"/>
  <c r="C1616" i="4"/>
  <c r="D1616" i="4"/>
  <c r="E1616" i="4"/>
  <c r="F1616" i="4"/>
  <c r="G1616" i="4"/>
  <c r="H1616" i="4"/>
  <c r="I1616" i="4"/>
  <c r="J1616" i="4"/>
  <c r="K1616" i="4"/>
  <c r="L1616" i="4"/>
  <c r="B1617" i="4"/>
  <c r="C1617" i="4"/>
  <c r="D1617" i="4"/>
  <c r="E1617" i="4"/>
  <c r="F1617" i="4"/>
  <c r="G1617" i="4"/>
  <c r="H1617" i="4"/>
  <c r="I1617" i="4"/>
  <c r="J1617" i="4"/>
  <c r="K1617" i="4"/>
  <c r="L1617" i="4"/>
  <c r="B1618" i="4"/>
  <c r="C1618" i="4"/>
  <c r="D1618" i="4"/>
  <c r="E1618" i="4"/>
  <c r="F1618" i="4"/>
  <c r="G1618" i="4"/>
  <c r="H1618" i="4"/>
  <c r="I1618" i="4"/>
  <c r="J1618" i="4"/>
  <c r="K1618" i="4"/>
  <c r="L1618" i="4"/>
  <c r="B1619" i="4"/>
  <c r="C1619" i="4"/>
  <c r="D1619" i="4"/>
  <c r="E1619" i="4"/>
  <c r="F1619" i="4"/>
  <c r="G1619" i="4"/>
  <c r="H1619" i="4"/>
  <c r="I1619" i="4"/>
  <c r="J1619" i="4"/>
  <c r="K1619" i="4"/>
  <c r="L1619" i="4"/>
  <c r="B1620" i="4"/>
  <c r="C1620" i="4"/>
  <c r="D1620" i="4"/>
  <c r="E1620" i="4"/>
  <c r="F1620" i="4"/>
  <c r="G1620" i="4"/>
  <c r="H1620" i="4"/>
  <c r="I1620" i="4"/>
  <c r="J1620" i="4"/>
  <c r="K1620" i="4"/>
  <c r="L1620" i="4"/>
  <c r="B1621" i="4"/>
  <c r="C1621" i="4"/>
  <c r="D1621" i="4"/>
  <c r="E1621" i="4"/>
  <c r="F1621" i="4"/>
  <c r="G1621" i="4"/>
  <c r="H1621" i="4"/>
  <c r="I1621" i="4"/>
  <c r="J1621" i="4"/>
  <c r="K1621" i="4"/>
  <c r="L1621" i="4"/>
  <c r="B1622" i="4"/>
  <c r="C1622" i="4"/>
  <c r="D1622" i="4"/>
  <c r="E1622" i="4"/>
  <c r="F1622" i="4"/>
  <c r="G1622" i="4"/>
  <c r="H1622" i="4"/>
  <c r="I1622" i="4"/>
  <c r="J1622" i="4"/>
  <c r="K1622" i="4"/>
  <c r="L1622" i="4"/>
  <c r="B1623" i="4"/>
  <c r="C1623" i="4"/>
  <c r="D1623" i="4"/>
  <c r="E1623" i="4"/>
  <c r="F1623" i="4"/>
  <c r="G1623" i="4"/>
  <c r="H1623" i="4"/>
  <c r="I1623" i="4"/>
  <c r="J1623" i="4"/>
  <c r="K1623" i="4"/>
  <c r="L1623" i="4"/>
  <c r="B1624" i="4"/>
  <c r="C1624" i="4"/>
  <c r="D1624" i="4"/>
  <c r="E1624" i="4"/>
  <c r="F1624" i="4"/>
  <c r="G1624" i="4"/>
  <c r="H1624" i="4"/>
  <c r="I1624" i="4"/>
  <c r="J1624" i="4"/>
  <c r="K1624" i="4"/>
  <c r="L1624" i="4"/>
  <c r="B1625" i="4"/>
  <c r="C1625" i="4"/>
  <c r="D1625" i="4"/>
  <c r="E1625" i="4"/>
  <c r="F1625" i="4"/>
  <c r="G1625" i="4"/>
  <c r="H1625" i="4"/>
  <c r="I1625" i="4"/>
  <c r="J1625" i="4"/>
  <c r="K1625" i="4"/>
  <c r="L1625" i="4"/>
  <c r="B1626" i="4"/>
  <c r="C1626" i="4"/>
  <c r="D1626" i="4"/>
  <c r="E1626" i="4"/>
  <c r="F1626" i="4"/>
  <c r="G1626" i="4"/>
  <c r="H1626" i="4"/>
  <c r="I1626" i="4"/>
  <c r="J1626" i="4"/>
  <c r="K1626" i="4"/>
  <c r="L1626" i="4"/>
  <c r="B1627" i="4"/>
  <c r="C1627" i="4"/>
  <c r="D1627" i="4"/>
  <c r="E1627" i="4"/>
  <c r="F1627" i="4"/>
  <c r="G1627" i="4"/>
  <c r="H1627" i="4"/>
  <c r="I1627" i="4"/>
  <c r="J1627" i="4"/>
  <c r="K1627" i="4"/>
  <c r="L1627" i="4"/>
  <c r="B1628" i="4"/>
  <c r="C1628" i="4"/>
  <c r="D1628" i="4"/>
  <c r="E1628" i="4"/>
  <c r="F1628" i="4"/>
  <c r="G1628" i="4"/>
  <c r="H1628" i="4"/>
  <c r="I1628" i="4"/>
  <c r="J1628" i="4"/>
  <c r="K1628" i="4"/>
  <c r="L1628" i="4"/>
  <c r="B1629" i="4"/>
  <c r="C1629" i="4"/>
  <c r="D1629" i="4"/>
  <c r="E1629" i="4"/>
  <c r="F1629" i="4"/>
  <c r="G1629" i="4"/>
  <c r="H1629" i="4"/>
  <c r="I1629" i="4"/>
  <c r="J1629" i="4"/>
  <c r="K1629" i="4"/>
  <c r="L1629" i="4"/>
  <c r="B1630" i="4"/>
  <c r="C1630" i="4"/>
  <c r="D1630" i="4"/>
  <c r="E1630" i="4"/>
  <c r="F1630" i="4"/>
  <c r="G1630" i="4"/>
  <c r="H1630" i="4"/>
  <c r="I1630" i="4"/>
  <c r="J1630" i="4"/>
  <c r="K1630" i="4"/>
  <c r="L1630" i="4"/>
  <c r="B1631" i="4"/>
  <c r="C1631" i="4"/>
  <c r="D1631" i="4"/>
  <c r="E1631" i="4"/>
  <c r="F1631" i="4"/>
  <c r="G1631" i="4"/>
  <c r="H1631" i="4"/>
  <c r="I1631" i="4"/>
  <c r="J1631" i="4"/>
  <c r="K1631" i="4"/>
  <c r="L1631" i="4"/>
  <c r="B1632" i="4"/>
  <c r="C1632" i="4"/>
  <c r="D1632" i="4"/>
  <c r="E1632" i="4"/>
  <c r="F1632" i="4"/>
  <c r="G1632" i="4"/>
  <c r="H1632" i="4"/>
  <c r="I1632" i="4"/>
  <c r="J1632" i="4"/>
  <c r="K1632" i="4"/>
  <c r="L1632" i="4"/>
  <c r="B1633" i="4"/>
  <c r="C1633" i="4"/>
  <c r="D1633" i="4"/>
  <c r="E1633" i="4"/>
  <c r="F1633" i="4"/>
  <c r="G1633" i="4"/>
  <c r="H1633" i="4"/>
  <c r="I1633" i="4"/>
  <c r="J1633" i="4"/>
  <c r="K1633" i="4"/>
  <c r="L1633" i="4"/>
  <c r="B1634" i="4"/>
  <c r="C1634" i="4"/>
  <c r="D1634" i="4"/>
  <c r="E1634" i="4"/>
  <c r="F1634" i="4"/>
  <c r="G1634" i="4"/>
  <c r="H1634" i="4"/>
  <c r="I1634" i="4"/>
  <c r="J1634" i="4"/>
  <c r="K1634" i="4"/>
  <c r="L1634" i="4"/>
  <c r="B1635" i="4"/>
  <c r="C1635" i="4"/>
  <c r="D1635" i="4"/>
  <c r="E1635" i="4"/>
  <c r="F1635" i="4"/>
  <c r="G1635" i="4"/>
  <c r="H1635" i="4"/>
  <c r="I1635" i="4"/>
  <c r="J1635" i="4"/>
  <c r="K1635" i="4"/>
  <c r="L1635" i="4"/>
  <c r="B1636" i="4"/>
  <c r="C1636" i="4"/>
  <c r="D1636" i="4"/>
  <c r="E1636" i="4"/>
  <c r="F1636" i="4"/>
  <c r="G1636" i="4"/>
  <c r="H1636" i="4"/>
  <c r="I1636" i="4"/>
  <c r="J1636" i="4"/>
  <c r="K1636" i="4"/>
  <c r="L1636" i="4"/>
  <c r="B1637" i="4"/>
  <c r="C1637" i="4"/>
  <c r="D1637" i="4"/>
  <c r="E1637" i="4"/>
  <c r="F1637" i="4"/>
  <c r="G1637" i="4"/>
  <c r="H1637" i="4"/>
  <c r="I1637" i="4"/>
  <c r="J1637" i="4"/>
  <c r="K1637" i="4"/>
  <c r="L1637" i="4"/>
  <c r="B1638" i="4"/>
  <c r="C1638" i="4"/>
  <c r="D1638" i="4"/>
  <c r="E1638" i="4"/>
  <c r="F1638" i="4"/>
  <c r="G1638" i="4"/>
  <c r="H1638" i="4"/>
  <c r="I1638" i="4"/>
  <c r="J1638" i="4"/>
  <c r="K1638" i="4"/>
  <c r="L1638" i="4"/>
  <c r="B1639" i="4"/>
  <c r="C1639" i="4"/>
  <c r="D1639" i="4"/>
  <c r="E1639" i="4"/>
  <c r="F1639" i="4"/>
  <c r="G1639" i="4"/>
  <c r="H1639" i="4"/>
  <c r="I1639" i="4"/>
  <c r="J1639" i="4"/>
  <c r="K1639" i="4"/>
  <c r="L1639" i="4"/>
  <c r="B1640" i="4"/>
  <c r="C1640" i="4"/>
  <c r="D1640" i="4"/>
  <c r="E1640" i="4"/>
  <c r="F1640" i="4"/>
  <c r="G1640" i="4"/>
  <c r="H1640" i="4"/>
  <c r="I1640" i="4"/>
  <c r="J1640" i="4"/>
  <c r="K1640" i="4"/>
  <c r="L1640" i="4"/>
  <c r="B1641" i="4"/>
  <c r="C1641" i="4"/>
  <c r="D1641" i="4"/>
  <c r="E1641" i="4"/>
  <c r="F1641" i="4"/>
  <c r="G1641" i="4"/>
  <c r="H1641" i="4"/>
  <c r="I1641" i="4"/>
  <c r="J1641" i="4"/>
  <c r="K1641" i="4"/>
  <c r="L1641" i="4"/>
  <c r="B1642" i="4"/>
  <c r="C1642" i="4"/>
  <c r="D1642" i="4"/>
  <c r="E1642" i="4"/>
  <c r="F1642" i="4"/>
  <c r="G1642" i="4"/>
  <c r="H1642" i="4"/>
  <c r="I1642" i="4"/>
  <c r="J1642" i="4"/>
  <c r="K1642" i="4"/>
  <c r="L1642" i="4"/>
  <c r="B1643" i="4"/>
  <c r="C1643" i="4"/>
  <c r="D1643" i="4"/>
  <c r="E1643" i="4"/>
  <c r="F1643" i="4"/>
  <c r="G1643" i="4"/>
  <c r="H1643" i="4"/>
  <c r="I1643" i="4"/>
  <c r="J1643" i="4"/>
  <c r="K1643" i="4"/>
  <c r="L1643" i="4"/>
  <c r="B1644" i="4"/>
  <c r="C1644" i="4"/>
  <c r="D1644" i="4"/>
  <c r="E1644" i="4"/>
  <c r="F1644" i="4"/>
  <c r="G1644" i="4"/>
  <c r="H1644" i="4"/>
  <c r="I1644" i="4"/>
  <c r="J1644" i="4"/>
  <c r="K1644" i="4"/>
  <c r="L1644" i="4"/>
  <c r="B1645" i="4"/>
  <c r="C1645" i="4"/>
  <c r="D1645" i="4"/>
  <c r="E1645" i="4"/>
  <c r="F1645" i="4"/>
  <c r="G1645" i="4"/>
  <c r="H1645" i="4"/>
  <c r="I1645" i="4"/>
  <c r="J1645" i="4"/>
  <c r="K1645" i="4"/>
  <c r="L1645" i="4"/>
  <c r="B1646" i="4"/>
  <c r="C1646" i="4"/>
  <c r="D1646" i="4"/>
  <c r="E1646" i="4"/>
  <c r="F1646" i="4"/>
  <c r="G1646" i="4"/>
  <c r="H1646" i="4"/>
  <c r="I1646" i="4"/>
  <c r="J1646" i="4"/>
  <c r="K1646" i="4"/>
  <c r="L1646" i="4"/>
  <c r="B1647" i="4"/>
  <c r="C1647" i="4"/>
  <c r="D1647" i="4"/>
  <c r="E1647" i="4"/>
  <c r="F1647" i="4"/>
  <c r="G1647" i="4"/>
  <c r="H1647" i="4"/>
  <c r="I1647" i="4"/>
  <c r="J1647" i="4"/>
  <c r="K1647" i="4"/>
  <c r="L1647" i="4"/>
  <c r="B1648" i="4"/>
  <c r="C1648" i="4"/>
  <c r="D1648" i="4"/>
  <c r="E1648" i="4"/>
  <c r="F1648" i="4"/>
  <c r="G1648" i="4"/>
  <c r="H1648" i="4"/>
  <c r="I1648" i="4"/>
  <c r="J1648" i="4"/>
  <c r="K1648" i="4"/>
  <c r="L1648" i="4"/>
  <c r="B1649" i="4"/>
  <c r="C1649" i="4"/>
  <c r="D1649" i="4"/>
  <c r="E1649" i="4"/>
  <c r="F1649" i="4"/>
  <c r="G1649" i="4"/>
  <c r="H1649" i="4"/>
  <c r="I1649" i="4"/>
  <c r="J1649" i="4"/>
  <c r="K1649" i="4"/>
  <c r="L1649" i="4"/>
  <c r="B1650" i="4"/>
  <c r="C1650" i="4"/>
  <c r="D1650" i="4"/>
  <c r="E1650" i="4"/>
  <c r="F1650" i="4"/>
  <c r="G1650" i="4"/>
  <c r="H1650" i="4"/>
  <c r="I1650" i="4"/>
  <c r="J1650" i="4"/>
  <c r="K1650" i="4"/>
  <c r="L1650" i="4"/>
  <c r="B1651" i="4"/>
  <c r="C1651" i="4"/>
  <c r="D1651" i="4"/>
  <c r="E1651" i="4"/>
  <c r="F1651" i="4"/>
  <c r="G1651" i="4"/>
  <c r="H1651" i="4"/>
  <c r="I1651" i="4"/>
  <c r="J1651" i="4"/>
  <c r="K1651" i="4"/>
  <c r="L1651" i="4"/>
  <c r="B1652" i="4"/>
  <c r="C1652" i="4"/>
  <c r="D1652" i="4"/>
  <c r="E1652" i="4"/>
  <c r="F1652" i="4"/>
  <c r="G1652" i="4"/>
  <c r="H1652" i="4"/>
  <c r="I1652" i="4"/>
  <c r="J1652" i="4"/>
  <c r="K1652" i="4"/>
  <c r="L1652" i="4"/>
  <c r="B1653" i="4"/>
  <c r="C1653" i="4"/>
  <c r="D1653" i="4"/>
  <c r="E1653" i="4"/>
  <c r="F1653" i="4"/>
  <c r="G1653" i="4"/>
  <c r="H1653" i="4"/>
  <c r="I1653" i="4"/>
  <c r="J1653" i="4"/>
  <c r="K1653" i="4"/>
  <c r="L1653" i="4"/>
  <c r="B1654" i="4"/>
  <c r="C1654" i="4"/>
  <c r="D1654" i="4"/>
  <c r="E1654" i="4"/>
  <c r="F1654" i="4"/>
  <c r="G1654" i="4"/>
  <c r="H1654" i="4"/>
  <c r="I1654" i="4"/>
  <c r="J1654" i="4"/>
  <c r="K1654" i="4"/>
  <c r="L1654" i="4"/>
  <c r="B1655" i="4"/>
  <c r="C1655" i="4"/>
  <c r="D1655" i="4"/>
  <c r="E1655" i="4"/>
  <c r="F1655" i="4"/>
  <c r="G1655" i="4"/>
  <c r="H1655" i="4"/>
  <c r="I1655" i="4"/>
  <c r="J1655" i="4"/>
  <c r="K1655" i="4"/>
  <c r="L1655" i="4"/>
  <c r="B1656" i="4"/>
  <c r="C1656" i="4"/>
  <c r="D1656" i="4"/>
  <c r="E1656" i="4"/>
  <c r="F1656" i="4"/>
  <c r="G1656" i="4"/>
  <c r="H1656" i="4"/>
  <c r="I1656" i="4"/>
  <c r="J1656" i="4"/>
  <c r="K1656" i="4"/>
  <c r="L1656" i="4"/>
  <c r="B1657" i="4"/>
  <c r="C1657" i="4"/>
  <c r="D1657" i="4"/>
  <c r="E1657" i="4"/>
  <c r="F1657" i="4"/>
  <c r="G1657" i="4"/>
  <c r="H1657" i="4"/>
  <c r="I1657" i="4"/>
  <c r="J1657" i="4"/>
  <c r="K1657" i="4"/>
  <c r="L1657" i="4"/>
  <c r="B1658" i="4"/>
  <c r="C1658" i="4"/>
  <c r="D1658" i="4"/>
  <c r="E1658" i="4"/>
  <c r="F1658" i="4"/>
  <c r="G1658" i="4"/>
  <c r="H1658" i="4"/>
  <c r="I1658" i="4"/>
  <c r="J1658" i="4"/>
  <c r="K1658" i="4"/>
  <c r="L1658" i="4"/>
  <c r="B1659" i="4"/>
  <c r="C1659" i="4"/>
  <c r="D1659" i="4"/>
  <c r="E1659" i="4"/>
  <c r="F1659" i="4"/>
  <c r="G1659" i="4"/>
  <c r="H1659" i="4"/>
  <c r="I1659" i="4"/>
  <c r="J1659" i="4"/>
  <c r="K1659" i="4"/>
  <c r="L1659" i="4"/>
  <c r="B1660" i="4"/>
  <c r="C1660" i="4"/>
  <c r="D1660" i="4"/>
  <c r="E1660" i="4"/>
  <c r="F1660" i="4"/>
  <c r="G1660" i="4"/>
  <c r="H1660" i="4"/>
  <c r="I1660" i="4"/>
  <c r="J1660" i="4"/>
  <c r="K1660" i="4"/>
  <c r="L1660" i="4"/>
  <c r="B1661" i="4"/>
  <c r="C1661" i="4"/>
  <c r="D1661" i="4"/>
  <c r="E1661" i="4"/>
  <c r="F1661" i="4"/>
  <c r="G1661" i="4"/>
  <c r="H1661" i="4"/>
  <c r="I1661" i="4"/>
  <c r="J1661" i="4"/>
  <c r="K1661" i="4"/>
  <c r="L1661" i="4"/>
  <c r="B1662" i="4"/>
  <c r="C1662" i="4"/>
  <c r="D1662" i="4"/>
  <c r="E1662" i="4"/>
  <c r="F1662" i="4"/>
  <c r="G1662" i="4"/>
  <c r="H1662" i="4"/>
  <c r="I1662" i="4"/>
  <c r="J1662" i="4"/>
  <c r="K1662" i="4"/>
  <c r="L1662" i="4"/>
  <c r="B1663" i="4"/>
  <c r="C1663" i="4"/>
  <c r="D1663" i="4"/>
  <c r="E1663" i="4"/>
  <c r="F1663" i="4"/>
  <c r="G1663" i="4"/>
  <c r="H1663" i="4"/>
  <c r="I1663" i="4"/>
  <c r="J1663" i="4"/>
  <c r="K1663" i="4"/>
  <c r="L1663" i="4"/>
  <c r="B1664" i="4"/>
  <c r="C1664" i="4"/>
  <c r="D1664" i="4"/>
  <c r="E1664" i="4"/>
  <c r="F1664" i="4"/>
  <c r="G1664" i="4"/>
  <c r="H1664" i="4"/>
  <c r="I1664" i="4"/>
  <c r="J1664" i="4"/>
  <c r="K1664" i="4"/>
  <c r="L1664" i="4"/>
  <c r="B1665" i="4"/>
  <c r="C1665" i="4"/>
  <c r="D1665" i="4"/>
  <c r="E1665" i="4"/>
  <c r="F1665" i="4"/>
  <c r="G1665" i="4"/>
  <c r="H1665" i="4"/>
  <c r="I1665" i="4"/>
  <c r="J1665" i="4"/>
  <c r="K1665" i="4"/>
  <c r="L1665" i="4"/>
  <c r="B1666" i="4"/>
  <c r="C1666" i="4"/>
  <c r="D1666" i="4"/>
  <c r="E1666" i="4"/>
  <c r="F1666" i="4"/>
  <c r="G1666" i="4"/>
  <c r="H1666" i="4"/>
  <c r="I1666" i="4"/>
  <c r="J1666" i="4"/>
  <c r="K1666" i="4"/>
  <c r="L1666" i="4"/>
  <c r="B1667" i="4"/>
  <c r="C1667" i="4"/>
  <c r="D1667" i="4"/>
  <c r="E1667" i="4"/>
  <c r="F1667" i="4"/>
  <c r="G1667" i="4"/>
  <c r="H1667" i="4"/>
  <c r="I1667" i="4"/>
  <c r="J1667" i="4"/>
  <c r="K1667" i="4"/>
  <c r="L1667" i="4"/>
  <c r="B1668" i="4"/>
  <c r="C1668" i="4"/>
  <c r="D1668" i="4"/>
  <c r="E1668" i="4"/>
  <c r="F1668" i="4"/>
  <c r="G1668" i="4"/>
  <c r="H1668" i="4"/>
  <c r="I1668" i="4"/>
  <c r="J1668" i="4"/>
  <c r="K1668" i="4"/>
  <c r="L1668" i="4"/>
  <c r="B1669" i="4"/>
  <c r="C1669" i="4"/>
  <c r="D1669" i="4"/>
  <c r="E1669" i="4"/>
  <c r="F1669" i="4"/>
  <c r="G1669" i="4"/>
  <c r="H1669" i="4"/>
  <c r="I1669" i="4"/>
  <c r="J1669" i="4"/>
  <c r="K1669" i="4"/>
  <c r="L1669" i="4"/>
  <c r="B1670" i="4"/>
  <c r="C1670" i="4"/>
  <c r="D1670" i="4"/>
  <c r="E1670" i="4"/>
  <c r="F1670" i="4"/>
  <c r="G1670" i="4"/>
  <c r="H1670" i="4"/>
  <c r="I1670" i="4"/>
  <c r="J1670" i="4"/>
  <c r="K1670" i="4"/>
  <c r="L1670" i="4"/>
  <c r="B1671" i="4"/>
  <c r="C1671" i="4"/>
  <c r="D1671" i="4"/>
  <c r="E1671" i="4"/>
  <c r="F1671" i="4"/>
  <c r="G1671" i="4"/>
  <c r="H1671" i="4"/>
  <c r="I1671" i="4"/>
  <c r="J1671" i="4"/>
  <c r="K1671" i="4"/>
  <c r="L1671" i="4"/>
  <c r="B1672" i="4"/>
  <c r="C1672" i="4"/>
  <c r="D1672" i="4"/>
  <c r="E1672" i="4"/>
  <c r="F1672" i="4"/>
  <c r="G1672" i="4"/>
  <c r="H1672" i="4"/>
  <c r="I1672" i="4"/>
  <c r="J1672" i="4"/>
  <c r="K1672" i="4"/>
  <c r="L1672" i="4"/>
  <c r="B1673" i="4"/>
  <c r="C1673" i="4"/>
  <c r="D1673" i="4"/>
  <c r="E1673" i="4"/>
  <c r="F1673" i="4"/>
  <c r="G1673" i="4"/>
  <c r="H1673" i="4"/>
  <c r="I1673" i="4"/>
  <c r="J1673" i="4"/>
  <c r="K1673" i="4"/>
  <c r="L1673" i="4"/>
  <c r="B1674" i="4"/>
  <c r="C1674" i="4"/>
  <c r="D1674" i="4"/>
  <c r="E1674" i="4"/>
  <c r="F1674" i="4"/>
  <c r="G1674" i="4"/>
  <c r="H1674" i="4"/>
  <c r="I1674" i="4"/>
  <c r="J1674" i="4"/>
  <c r="K1674" i="4"/>
  <c r="L1674" i="4"/>
  <c r="B1675" i="4"/>
  <c r="C1675" i="4"/>
  <c r="D1675" i="4"/>
  <c r="E1675" i="4"/>
  <c r="F1675" i="4"/>
  <c r="G1675" i="4"/>
  <c r="H1675" i="4"/>
  <c r="I1675" i="4"/>
  <c r="J1675" i="4"/>
  <c r="K1675" i="4"/>
  <c r="L1675" i="4"/>
  <c r="B1676" i="4"/>
  <c r="C1676" i="4"/>
  <c r="D1676" i="4"/>
  <c r="E1676" i="4"/>
  <c r="F1676" i="4"/>
  <c r="G1676" i="4"/>
  <c r="H1676" i="4"/>
  <c r="I1676" i="4"/>
  <c r="J1676" i="4"/>
  <c r="K1676" i="4"/>
  <c r="L1676" i="4"/>
  <c r="B1677" i="4"/>
  <c r="C1677" i="4"/>
  <c r="D1677" i="4"/>
  <c r="E1677" i="4"/>
  <c r="F1677" i="4"/>
  <c r="G1677" i="4"/>
  <c r="H1677" i="4"/>
  <c r="I1677" i="4"/>
  <c r="J1677" i="4"/>
  <c r="K1677" i="4"/>
  <c r="L1677" i="4"/>
  <c r="B1678" i="4"/>
  <c r="C1678" i="4"/>
  <c r="D1678" i="4"/>
  <c r="E1678" i="4"/>
  <c r="F1678" i="4"/>
  <c r="G1678" i="4"/>
  <c r="H1678" i="4"/>
  <c r="I1678" i="4"/>
  <c r="J1678" i="4"/>
  <c r="K1678" i="4"/>
  <c r="L1678" i="4"/>
  <c r="B1679" i="4"/>
  <c r="C1679" i="4"/>
  <c r="D1679" i="4"/>
  <c r="E1679" i="4"/>
  <c r="F1679" i="4"/>
  <c r="G1679" i="4"/>
  <c r="H1679" i="4"/>
  <c r="I1679" i="4"/>
  <c r="J1679" i="4"/>
  <c r="K1679" i="4"/>
  <c r="L1679" i="4"/>
  <c r="B1680" i="4"/>
  <c r="C1680" i="4"/>
  <c r="D1680" i="4"/>
  <c r="E1680" i="4"/>
  <c r="F1680" i="4"/>
  <c r="G1680" i="4"/>
  <c r="H1680" i="4"/>
  <c r="I1680" i="4"/>
  <c r="J1680" i="4"/>
  <c r="K1680" i="4"/>
  <c r="L1680" i="4"/>
  <c r="B1681" i="4"/>
  <c r="C1681" i="4"/>
  <c r="D1681" i="4"/>
  <c r="E1681" i="4"/>
  <c r="F1681" i="4"/>
  <c r="G1681" i="4"/>
  <c r="H1681" i="4"/>
  <c r="I1681" i="4"/>
  <c r="J1681" i="4"/>
  <c r="K1681" i="4"/>
  <c r="L1681" i="4"/>
  <c r="B1682" i="4"/>
  <c r="C1682" i="4"/>
  <c r="D1682" i="4"/>
  <c r="E1682" i="4"/>
  <c r="F1682" i="4"/>
  <c r="G1682" i="4"/>
  <c r="H1682" i="4"/>
  <c r="I1682" i="4"/>
  <c r="J1682" i="4"/>
  <c r="K1682" i="4"/>
  <c r="L1682" i="4"/>
  <c r="B1683" i="4"/>
  <c r="C1683" i="4"/>
  <c r="D1683" i="4"/>
  <c r="E1683" i="4"/>
  <c r="F1683" i="4"/>
  <c r="G1683" i="4"/>
  <c r="H1683" i="4"/>
  <c r="I1683" i="4"/>
  <c r="J1683" i="4"/>
  <c r="K1683" i="4"/>
  <c r="L1683" i="4"/>
  <c r="B1684" i="4"/>
  <c r="C1684" i="4"/>
  <c r="D1684" i="4"/>
  <c r="E1684" i="4"/>
  <c r="F1684" i="4"/>
  <c r="G1684" i="4"/>
  <c r="H1684" i="4"/>
  <c r="I1684" i="4"/>
  <c r="J1684" i="4"/>
  <c r="K1684" i="4"/>
  <c r="L1684" i="4"/>
  <c r="B1685" i="4"/>
  <c r="C1685" i="4"/>
  <c r="D1685" i="4"/>
  <c r="E1685" i="4"/>
  <c r="F1685" i="4"/>
  <c r="G1685" i="4"/>
  <c r="H1685" i="4"/>
  <c r="I1685" i="4"/>
  <c r="J1685" i="4"/>
  <c r="K1685" i="4"/>
  <c r="L1685" i="4"/>
  <c r="B1686" i="4"/>
  <c r="C1686" i="4"/>
  <c r="D1686" i="4"/>
  <c r="E1686" i="4"/>
  <c r="F1686" i="4"/>
  <c r="G1686" i="4"/>
  <c r="H1686" i="4"/>
  <c r="I1686" i="4"/>
  <c r="J1686" i="4"/>
  <c r="K1686" i="4"/>
  <c r="L1686" i="4"/>
  <c r="B1687" i="4"/>
  <c r="C1687" i="4"/>
  <c r="D1687" i="4"/>
  <c r="E1687" i="4"/>
  <c r="F1687" i="4"/>
  <c r="G1687" i="4"/>
  <c r="H1687" i="4"/>
  <c r="I1687" i="4"/>
  <c r="J1687" i="4"/>
  <c r="K1687" i="4"/>
  <c r="L1687" i="4"/>
  <c r="B1688" i="4"/>
  <c r="C1688" i="4"/>
  <c r="D1688" i="4"/>
  <c r="E1688" i="4"/>
  <c r="F1688" i="4"/>
  <c r="G1688" i="4"/>
  <c r="H1688" i="4"/>
  <c r="I1688" i="4"/>
  <c r="J1688" i="4"/>
  <c r="K1688" i="4"/>
  <c r="L1688" i="4"/>
  <c r="B1689" i="4"/>
  <c r="C1689" i="4"/>
  <c r="D1689" i="4"/>
  <c r="E1689" i="4"/>
  <c r="F1689" i="4"/>
  <c r="G1689" i="4"/>
  <c r="H1689" i="4"/>
  <c r="I1689" i="4"/>
  <c r="J1689" i="4"/>
  <c r="K1689" i="4"/>
  <c r="L1689" i="4"/>
  <c r="B1690" i="4"/>
  <c r="C1690" i="4"/>
  <c r="D1690" i="4"/>
  <c r="E1690" i="4"/>
  <c r="F1690" i="4"/>
  <c r="G1690" i="4"/>
  <c r="H1690" i="4"/>
  <c r="I1690" i="4"/>
  <c r="J1690" i="4"/>
  <c r="K1690" i="4"/>
  <c r="L1690" i="4"/>
  <c r="B1691" i="4"/>
  <c r="C1691" i="4"/>
  <c r="D1691" i="4"/>
  <c r="E1691" i="4"/>
  <c r="F1691" i="4"/>
  <c r="G1691" i="4"/>
  <c r="H1691" i="4"/>
  <c r="I1691" i="4"/>
  <c r="J1691" i="4"/>
  <c r="K1691" i="4"/>
  <c r="L1691" i="4"/>
  <c r="B1692" i="4"/>
  <c r="C1692" i="4"/>
  <c r="D1692" i="4"/>
  <c r="E1692" i="4"/>
  <c r="F1692" i="4"/>
  <c r="G1692" i="4"/>
  <c r="H1692" i="4"/>
  <c r="I1692" i="4"/>
  <c r="J1692" i="4"/>
  <c r="K1692" i="4"/>
  <c r="L1692" i="4"/>
  <c r="B1693" i="4"/>
  <c r="C1693" i="4"/>
  <c r="D1693" i="4"/>
  <c r="E1693" i="4"/>
  <c r="F1693" i="4"/>
  <c r="G1693" i="4"/>
  <c r="H1693" i="4"/>
  <c r="I1693" i="4"/>
  <c r="J1693" i="4"/>
  <c r="K1693" i="4"/>
  <c r="L1693" i="4"/>
  <c r="B1694" i="4"/>
  <c r="C1694" i="4"/>
  <c r="D1694" i="4"/>
  <c r="E1694" i="4"/>
  <c r="F1694" i="4"/>
  <c r="G1694" i="4"/>
  <c r="H1694" i="4"/>
  <c r="I1694" i="4"/>
  <c r="J1694" i="4"/>
  <c r="K1694" i="4"/>
  <c r="L1694" i="4"/>
  <c r="B1695" i="4"/>
  <c r="C1695" i="4"/>
  <c r="D1695" i="4"/>
  <c r="E1695" i="4"/>
  <c r="F1695" i="4"/>
  <c r="G1695" i="4"/>
  <c r="H1695" i="4"/>
  <c r="I1695" i="4"/>
  <c r="J1695" i="4"/>
  <c r="K1695" i="4"/>
  <c r="L1695" i="4"/>
  <c r="B1696" i="4"/>
  <c r="C1696" i="4"/>
  <c r="D1696" i="4"/>
  <c r="E1696" i="4"/>
  <c r="F1696" i="4"/>
  <c r="G1696" i="4"/>
  <c r="H1696" i="4"/>
  <c r="I1696" i="4"/>
  <c r="J1696" i="4"/>
  <c r="K1696" i="4"/>
  <c r="L1696" i="4"/>
  <c r="B1697" i="4"/>
  <c r="C1697" i="4"/>
  <c r="D1697" i="4"/>
  <c r="E1697" i="4"/>
  <c r="F1697" i="4"/>
  <c r="G1697" i="4"/>
  <c r="H1697" i="4"/>
  <c r="I1697" i="4"/>
  <c r="J1697" i="4"/>
  <c r="K1697" i="4"/>
  <c r="L1697" i="4"/>
  <c r="B1698" i="4"/>
  <c r="C1698" i="4"/>
  <c r="D1698" i="4"/>
  <c r="E1698" i="4"/>
  <c r="F1698" i="4"/>
  <c r="G1698" i="4"/>
  <c r="H1698" i="4"/>
  <c r="I1698" i="4"/>
  <c r="J1698" i="4"/>
  <c r="K1698" i="4"/>
  <c r="L1698" i="4"/>
  <c r="B1699" i="4"/>
  <c r="C1699" i="4"/>
  <c r="D1699" i="4"/>
  <c r="E1699" i="4"/>
  <c r="F1699" i="4"/>
  <c r="G1699" i="4"/>
  <c r="H1699" i="4"/>
  <c r="I1699" i="4"/>
  <c r="J1699" i="4"/>
  <c r="K1699" i="4"/>
  <c r="L1699" i="4"/>
  <c r="B1700" i="4"/>
  <c r="C1700" i="4"/>
  <c r="D1700" i="4"/>
  <c r="E1700" i="4"/>
  <c r="F1700" i="4"/>
  <c r="G1700" i="4"/>
  <c r="H1700" i="4"/>
  <c r="I1700" i="4"/>
  <c r="J1700" i="4"/>
  <c r="K1700" i="4"/>
  <c r="L1700" i="4"/>
  <c r="B1701" i="4"/>
  <c r="C1701" i="4"/>
  <c r="D1701" i="4"/>
  <c r="E1701" i="4"/>
  <c r="F1701" i="4"/>
  <c r="G1701" i="4"/>
  <c r="H1701" i="4"/>
  <c r="I1701" i="4"/>
  <c r="J1701" i="4"/>
  <c r="K1701" i="4"/>
  <c r="L1701" i="4"/>
  <c r="B1702" i="4"/>
  <c r="C1702" i="4"/>
  <c r="D1702" i="4"/>
  <c r="E1702" i="4"/>
  <c r="F1702" i="4"/>
  <c r="G1702" i="4"/>
  <c r="H1702" i="4"/>
  <c r="I1702" i="4"/>
  <c r="J1702" i="4"/>
  <c r="K1702" i="4"/>
  <c r="L1702" i="4"/>
  <c r="B1703" i="4"/>
  <c r="C1703" i="4"/>
  <c r="D1703" i="4"/>
  <c r="E1703" i="4"/>
  <c r="F1703" i="4"/>
  <c r="G1703" i="4"/>
  <c r="H1703" i="4"/>
  <c r="I1703" i="4"/>
  <c r="J1703" i="4"/>
  <c r="K1703" i="4"/>
  <c r="L1703" i="4"/>
  <c r="B1704" i="4"/>
  <c r="C1704" i="4"/>
  <c r="D1704" i="4"/>
  <c r="E1704" i="4"/>
  <c r="F1704" i="4"/>
  <c r="G1704" i="4"/>
  <c r="H1704" i="4"/>
  <c r="I1704" i="4"/>
  <c r="J1704" i="4"/>
  <c r="K1704" i="4"/>
  <c r="L1704" i="4"/>
  <c r="B1705" i="4"/>
  <c r="C1705" i="4"/>
  <c r="D1705" i="4"/>
  <c r="E1705" i="4"/>
  <c r="F1705" i="4"/>
  <c r="G1705" i="4"/>
  <c r="H1705" i="4"/>
  <c r="I1705" i="4"/>
  <c r="J1705" i="4"/>
  <c r="K1705" i="4"/>
  <c r="L1705" i="4"/>
  <c r="B1706" i="4"/>
  <c r="C1706" i="4"/>
  <c r="D1706" i="4"/>
  <c r="E1706" i="4"/>
  <c r="F1706" i="4"/>
  <c r="G1706" i="4"/>
  <c r="H1706" i="4"/>
  <c r="I1706" i="4"/>
  <c r="J1706" i="4"/>
  <c r="K1706" i="4"/>
  <c r="L1706" i="4"/>
  <c r="B1707" i="4"/>
  <c r="C1707" i="4"/>
  <c r="D1707" i="4"/>
  <c r="E1707" i="4"/>
  <c r="F1707" i="4"/>
  <c r="G1707" i="4"/>
  <c r="H1707" i="4"/>
  <c r="I1707" i="4"/>
  <c r="J1707" i="4"/>
  <c r="K1707" i="4"/>
  <c r="L1707" i="4"/>
  <c r="B1708" i="4"/>
  <c r="C1708" i="4"/>
  <c r="D1708" i="4"/>
  <c r="E1708" i="4"/>
  <c r="F1708" i="4"/>
  <c r="G1708" i="4"/>
  <c r="H1708" i="4"/>
  <c r="I1708" i="4"/>
  <c r="J1708" i="4"/>
  <c r="K1708" i="4"/>
  <c r="L1708" i="4"/>
  <c r="B1709" i="4"/>
  <c r="C1709" i="4"/>
  <c r="D1709" i="4"/>
  <c r="E1709" i="4"/>
  <c r="F1709" i="4"/>
  <c r="G1709" i="4"/>
  <c r="H1709" i="4"/>
  <c r="I1709" i="4"/>
  <c r="J1709" i="4"/>
  <c r="K1709" i="4"/>
  <c r="L1709" i="4"/>
  <c r="B1710" i="4"/>
  <c r="C1710" i="4"/>
  <c r="D1710" i="4"/>
  <c r="E1710" i="4"/>
  <c r="F1710" i="4"/>
  <c r="G1710" i="4"/>
  <c r="H1710" i="4"/>
  <c r="I1710" i="4"/>
  <c r="J1710" i="4"/>
  <c r="K1710" i="4"/>
  <c r="L1710" i="4"/>
  <c r="B1711" i="4"/>
  <c r="C1711" i="4"/>
  <c r="D1711" i="4"/>
  <c r="E1711" i="4"/>
  <c r="F1711" i="4"/>
  <c r="G1711" i="4"/>
  <c r="H1711" i="4"/>
  <c r="I1711" i="4"/>
  <c r="J1711" i="4"/>
  <c r="K1711" i="4"/>
  <c r="L1711" i="4"/>
  <c r="B1712" i="4"/>
  <c r="C1712" i="4"/>
  <c r="D1712" i="4"/>
  <c r="E1712" i="4"/>
  <c r="F1712" i="4"/>
  <c r="G1712" i="4"/>
  <c r="H1712" i="4"/>
  <c r="I1712" i="4"/>
  <c r="J1712" i="4"/>
  <c r="K1712" i="4"/>
  <c r="L1712" i="4"/>
  <c r="B1713" i="4"/>
  <c r="C1713" i="4"/>
  <c r="D1713" i="4"/>
  <c r="E1713" i="4"/>
  <c r="F1713" i="4"/>
  <c r="G1713" i="4"/>
  <c r="H1713" i="4"/>
  <c r="I1713" i="4"/>
  <c r="J1713" i="4"/>
  <c r="K1713" i="4"/>
  <c r="L1713" i="4"/>
  <c r="B1714" i="4"/>
  <c r="C1714" i="4"/>
  <c r="D1714" i="4"/>
  <c r="E1714" i="4"/>
  <c r="F1714" i="4"/>
  <c r="G1714" i="4"/>
  <c r="H1714" i="4"/>
  <c r="I1714" i="4"/>
  <c r="J1714" i="4"/>
  <c r="K1714" i="4"/>
  <c r="L1714" i="4"/>
  <c r="B1715" i="4"/>
  <c r="C1715" i="4"/>
  <c r="D1715" i="4"/>
  <c r="E1715" i="4"/>
  <c r="F1715" i="4"/>
  <c r="G1715" i="4"/>
  <c r="H1715" i="4"/>
  <c r="I1715" i="4"/>
  <c r="J1715" i="4"/>
  <c r="K1715" i="4"/>
  <c r="L1715" i="4"/>
  <c r="B1716" i="4"/>
  <c r="C1716" i="4"/>
  <c r="D1716" i="4"/>
  <c r="E1716" i="4"/>
  <c r="F1716" i="4"/>
  <c r="G1716" i="4"/>
  <c r="H1716" i="4"/>
  <c r="I1716" i="4"/>
  <c r="J1716" i="4"/>
  <c r="K1716" i="4"/>
  <c r="L1716" i="4"/>
  <c r="B1717" i="4"/>
  <c r="C1717" i="4"/>
  <c r="D1717" i="4"/>
  <c r="E1717" i="4"/>
  <c r="F1717" i="4"/>
  <c r="G1717" i="4"/>
  <c r="H1717" i="4"/>
  <c r="I1717" i="4"/>
  <c r="J1717" i="4"/>
  <c r="K1717" i="4"/>
  <c r="L1717" i="4"/>
  <c r="B1718" i="4"/>
  <c r="C1718" i="4"/>
  <c r="D1718" i="4"/>
  <c r="E1718" i="4"/>
  <c r="F1718" i="4"/>
  <c r="G1718" i="4"/>
  <c r="H1718" i="4"/>
  <c r="I1718" i="4"/>
  <c r="J1718" i="4"/>
  <c r="K1718" i="4"/>
  <c r="L1718" i="4"/>
  <c r="B1719" i="4"/>
  <c r="C1719" i="4"/>
  <c r="D1719" i="4"/>
  <c r="E1719" i="4"/>
  <c r="F1719" i="4"/>
  <c r="G1719" i="4"/>
  <c r="H1719" i="4"/>
  <c r="I1719" i="4"/>
  <c r="J1719" i="4"/>
  <c r="K1719" i="4"/>
  <c r="L1719" i="4"/>
  <c r="B1720" i="4"/>
  <c r="C1720" i="4"/>
  <c r="D1720" i="4"/>
  <c r="E1720" i="4"/>
  <c r="F1720" i="4"/>
  <c r="G1720" i="4"/>
  <c r="H1720" i="4"/>
  <c r="I1720" i="4"/>
  <c r="J1720" i="4"/>
  <c r="K1720" i="4"/>
  <c r="L1720" i="4"/>
  <c r="B1721" i="4"/>
  <c r="C1721" i="4"/>
  <c r="D1721" i="4"/>
  <c r="E1721" i="4"/>
  <c r="F1721" i="4"/>
  <c r="G1721" i="4"/>
  <c r="H1721" i="4"/>
  <c r="I1721" i="4"/>
  <c r="J1721" i="4"/>
  <c r="K1721" i="4"/>
  <c r="L1721" i="4"/>
  <c r="B1722" i="4"/>
  <c r="C1722" i="4"/>
  <c r="D1722" i="4"/>
  <c r="E1722" i="4"/>
  <c r="F1722" i="4"/>
  <c r="G1722" i="4"/>
  <c r="H1722" i="4"/>
  <c r="I1722" i="4"/>
  <c r="J1722" i="4"/>
  <c r="K1722" i="4"/>
  <c r="L1722" i="4"/>
  <c r="B1723" i="4"/>
  <c r="C1723" i="4"/>
  <c r="D1723" i="4"/>
  <c r="E1723" i="4"/>
  <c r="F1723" i="4"/>
  <c r="G1723" i="4"/>
  <c r="H1723" i="4"/>
  <c r="I1723" i="4"/>
  <c r="J1723" i="4"/>
  <c r="K1723" i="4"/>
  <c r="L1723" i="4"/>
  <c r="B1724" i="4"/>
  <c r="C1724" i="4"/>
  <c r="D1724" i="4"/>
  <c r="E1724" i="4"/>
  <c r="F1724" i="4"/>
  <c r="G1724" i="4"/>
  <c r="H1724" i="4"/>
  <c r="I1724" i="4"/>
  <c r="J1724" i="4"/>
  <c r="K1724" i="4"/>
  <c r="L1724" i="4"/>
  <c r="B1725" i="4"/>
  <c r="C1725" i="4"/>
  <c r="D1725" i="4"/>
  <c r="E1725" i="4"/>
  <c r="F1725" i="4"/>
  <c r="G1725" i="4"/>
  <c r="H1725" i="4"/>
  <c r="I1725" i="4"/>
  <c r="J1725" i="4"/>
  <c r="K1725" i="4"/>
  <c r="L1725" i="4"/>
  <c r="B1726" i="4"/>
  <c r="C1726" i="4"/>
  <c r="D1726" i="4"/>
  <c r="E1726" i="4"/>
  <c r="F1726" i="4"/>
  <c r="G1726" i="4"/>
  <c r="H1726" i="4"/>
  <c r="I1726" i="4"/>
  <c r="J1726" i="4"/>
  <c r="K1726" i="4"/>
  <c r="L1726" i="4"/>
  <c r="B1727" i="4"/>
  <c r="C1727" i="4"/>
  <c r="D1727" i="4"/>
  <c r="E1727" i="4"/>
  <c r="F1727" i="4"/>
  <c r="G1727" i="4"/>
  <c r="H1727" i="4"/>
  <c r="I1727" i="4"/>
  <c r="J1727" i="4"/>
  <c r="K1727" i="4"/>
  <c r="L1727" i="4"/>
  <c r="B1728" i="4"/>
  <c r="C1728" i="4"/>
  <c r="D1728" i="4"/>
  <c r="E1728" i="4"/>
  <c r="F1728" i="4"/>
  <c r="G1728" i="4"/>
  <c r="H1728" i="4"/>
  <c r="I1728" i="4"/>
  <c r="J1728" i="4"/>
  <c r="K1728" i="4"/>
  <c r="L1728" i="4"/>
  <c r="B1729" i="4"/>
  <c r="C1729" i="4"/>
  <c r="D1729" i="4"/>
  <c r="E1729" i="4"/>
  <c r="F1729" i="4"/>
  <c r="G1729" i="4"/>
  <c r="H1729" i="4"/>
  <c r="I1729" i="4"/>
  <c r="J1729" i="4"/>
  <c r="K1729" i="4"/>
  <c r="L1729" i="4"/>
  <c r="B1730" i="4"/>
  <c r="C1730" i="4"/>
  <c r="D1730" i="4"/>
  <c r="E1730" i="4"/>
  <c r="F1730" i="4"/>
  <c r="G1730" i="4"/>
  <c r="H1730" i="4"/>
  <c r="I1730" i="4"/>
  <c r="J1730" i="4"/>
  <c r="K1730" i="4"/>
  <c r="L1730" i="4"/>
  <c r="B1731" i="4"/>
  <c r="C1731" i="4"/>
  <c r="D1731" i="4"/>
  <c r="E1731" i="4"/>
  <c r="F1731" i="4"/>
  <c r="G1731" i="4"/>
  <c r="H1731" i="4"/>
  <c r="I1731" i="4"/>
  <c r="J1731" i="4"/>
  <c r="K1731" i="4"/>
  <c r="L1731" i="4"/>
  <c r="B1732" i="4"/>
  <c r="C1732" i="4"/>
  <c r="D1732" i="4"/>
  <c r="E1732" i="4"/>
  <c r="F1732" i="4"/>
  <c r="G1732" i="4"/>
  <c r="H1732" i="4"/>
  <c r="I1732" i="4"/>
  <c r="J1732" i="4"/>
  <c r="K1732" i="4"/>
  <c r="L1732" i="4"/>
  <c r="B1733" i="4"/>
  <c r="C1733" i="4"/>
  <c r="D1733" i="4"/>
  <c r="E1733" i="4"/>
  <c r="F1733" i="4"/>
  <c r="G1733" i="4"/>
  <c r="H1733" i="4"/>
  <c r="I1733" i="4"/>
  <c r="J1733" i="4"/>
  <c r="K1733" i="4"/>
  <c r="L1733" i="4"/>
  <c r="B1734" i="4"/>
  <c r="C1734" i="4"/>
  <c r="D1734" i="4"/>
  <c r="E1734" i="4"/>
  <c r="F1734" i="4"/>
  <c r="G1734" i="4"/>
  <c r="H1734" i="4"/>
  <c r="I1734" i="4"/>
  <c r="J1734" i="4"/>
  <c r="K1734" i="4"/>
  <c r="L1734" i="4"/>
  <c r="B1735" i="4"/>
  <c r="C1735" i="4"/>
  <c r="D1735" i="4"/>
  <c r="E1735" i="4"/>
  <c r="F1735" i="4"/>
  <c r="G1735" i="4"/>
  <c r="H1735" i="4"/>
  <c r="I1735" i="4"/>
  <c r="J1735" i="4"/>
  <c r="K1735" i="4"/>
  <c r="L1735" i="4"/>
  <c r="B1736" i="4"/>
  <c r="C1736" i="4"/>
  <c r="D1736" i="4"/>
  <c r="E1736" i="4"/>
  <c r="F1736" i="4"/>
  <c r="G1736" i="4"/>
  <c r="H1736" i="4"/>
  <c r="I1736" i="4"/>
  <c r="J1736" i="4"/>
  <c r="K1736" i="4"/>
  <c r="L1736" i="4"/>
  <c r="B1737" i="4"/>
  <c r="C1737" i="4"/>
  <c r="D1737" i="4"/>
  <c r="E1737" i="4"/>
  <c r="F1737" i="4"/>
  <c r="G1737" i="4"/>
  <c r="H1737" i="4"/>
  <c r="I1737" i="4"/>
  <c r="J1737" i="4"/>
  <c r="K1737" i="4"/>
  <c r="L1737" i="4"/>
  <c r="B1738" i="4"/>
  <c r="C1738" i="4"/>
  <c r="D1738" i="4"/>
  <c r="E1738" i="4"/>
  <c r="F1738" i="4"/>
  <c r="G1738" i="4"/>
  <c r="H1738" i="4"/>
  <c r="I1738" i="4"/>
  <c r="J1738" i="4"/>
  <c r="K1738" i="4"/>
  <c r="L1738" i="4"/>
  <c r="B1739" i="4"/>
  <c r="C1739" i="4"/>
  <c r="D1739" i="4"/>
  <c r="E1739" i="4"/>
  <c r="F1739" i="4"/>
  <c r="G1739" i="4"/>
  <c r="H1739" i="4"/>
  <c r="I1739" i="4"/>
  <c r="J1739" i="4"/>
  <c r="K1739" i="4"/>
  <c r="L1739" i="4"/>
  <c r="B1740" i="4"/>
  <c r="C1740" i="4"/>
  <c r="D1740" i="4"/>
  <c r="E1740" i="4"/>
  <c r="F1740" i="4"/>
  <c r="G1740" i="4"/>
  <c r="H1740" i="4"/>
  <c r="I1740" i="4"/>
  <c r="J1740" i="4"/>
  <c r="K1740" i="4"/>
  <c r="L1740" i="4"/>
  <c r="B1741" i="4"/>
  <c r="C1741" i="4"/>
  <c r="D1741" i="4"/>
  <c r="E1741" i="4"/>
  <c r="F1741" i="4"/>
  <c r="G1741" i="4"/>
  <c r="H1741" i="4"/>
  <c r="I1741" i="4"/>
  <c r="J1741" i="4"/>
  <c r="K1741" i="4"/>
  <c r="L1741" i="4"/>
  <c r="B1742" i="4"/>
  <c r="C1742" i="4"/>
  <c r="D1742" i="4"/>
  <c r="E1742" i="4"/>
  <c r="F1742" i="4"/>
  <c r="G1742" i="4"/>
  <c r="H1742" i="4"/>
  <c r="I1742" i="4"/>
  <c r="J1742" i="4"/>
  <c r="K1742" i="4"/>
  <c r="L1742" i="4"/>
  <c r="B1743" i="4"/>
  <c r="C1743" i="4"/>
  <c r="D1743" i="4"/>
  <c r="E1743" i="4"/>
  <c r="F1743" i="4"/>
  <c r="G1743" i="4"/>
  <c r="H1743" i="4"/>
  <c r="I1743" i="4"/>
  <c r="J1743" i="4"/>
  <c r="K1743" i="4"/>
  <c r="L1743" i="4"/>
  <c r="B1744" i="4"/>
  <c r="C1744" i="4"/>
  <c r="D1744" i="4"/>
  <c r="E1744" i="4"/>
  <c r="F1744" i="4"/>
  <c r="G1744" i="4"/>
  <c r="H1744" i="4"/>
  <c r="I1744" i="4"/>
  <c r="J1744" i="4"/>
  <c r="K1744" i="4"/>
  <c r="L1744" i="4"/>
  <c r="B1745" i="4"/>
  <c r="C1745" i="4"/>
  <c r="D1745" i="4"/>
  <c r="E1745" i="4"/>
  <c r="F1745" i="4"/>
  <c r="G1745" i="4"/>
  <c r="H1745" i="4"/>
  <c r="I1745" i="4"/>
  <c r="J1745" i="4"/>
  <c r="K1745" i="4"/>
  <c r="L1745" i="4"/>
  <c r="B1746" i="4"/>
  <c r="C1746" i="4"/>
  <c r="D1746" i="4"/>
  <c r="E1746" i="4"/>
  <c r="F1746" i="4"/>
  <c r="G1746" i="4"/>
  <c r="H1746" i="4"/>
  <c r="I1746" i="4"/>
  <c r="J1746" i="4"/>
  <c r="K1746" i="4"/>
  <c r="L1746" i="4"/>
  <c r="B1747" i="4"/>
  <c r="C1747" i="4"/>
  <c r="D1747" i="4"/>
  <c r="E1747" i="4"/>
  <c r="F1747" i="4"/>
  <c r="G1747" i="4"/>
  <c r="H1747" i="4"/>
  <c r="I1747" i="4"/>
  <c r="J1747" i="4"/>
  <c r="K1747" i="4"/>
  <c r="L1747" i="4"/>
  <c r="B1748" i="4"/>
  <c r="C1748" i="4"/>
  <c r="D1748" i="4"/>
  <c r="E1748" i="4"/>
  <c r="F1748" i="4"/>
  <c r="G1748" i="4"/>
  <c r="H1748" i="4"/>
  <c r="I1748" i="4"/>
  <c r="J1748" i="4"/>
  <c r="K1748" i="4"/>
  <c r="L1748" i="4"/>
  <c r="B1749" i="4"/>
  <c r="C1749" i="4"/>
  <c r="D1749" i="4"/>
  <c r="E1749" i="4"/>
  <c r="F1749" i="4"/>
  <c r="G1749" i="4"/>
  <c r="H1749" i="4"/>
  <c r="I1749" i="4"/>
  <c r="J1749" i="4"/>
  <c r="K1749" i="4"/>
  <c r="L1749" i="4"/>
  <c r="B1750" i="4"/>
  <c r="C1750" i="4"/>
  <c r="D1750" i="4"/>
  <c r="E1750" i="4"/>
  <c r="F1750" i="4"/>
  <c r="G1750" i="4"/>
  <c r="H1750" i="4"/>
  <c r="I1750" i="4"/>
  <c r="J1750" i="4"/>
  <c r="K1750" i="4"/>
  <c r="L1750" i="4"/>
  <c r="B1751" i="4"/>
  <c r="C1751" i="4"/>
  <c r="D1751" i="4"/>
  <c r="E1751" i="4"/>
  <c r="F1751" i="4"/>
  <c r="G1751" i="4"/>
  <c r="H1751" i="4"/>
  <c r="I1751" i="4"/>
  <c r="J1751" i="4"/>
  <c r="K1751" i="4"/>
  <c r="L1751" i="4"/>
  <c r="B1752" i="4"/>
  <c r="C1752" i="4"/>
  <c r="D1752" i="4"/>
  <c r="E1752" i="4"/>
  <c r="F1752" i="4"/>
  <c r="G1752" i="4"/>
  <c r="H1752" i="4"/>
  <c r="I1752" i="4"/>
  <c r="J1752" i="4"/>
  <c r="K1752" i="4"/>
  <c r="L1752" i="4"/>
  <c r="B1753" i="4"/>
  <c r="C1753" i="4"/>
  <c r="D1753" i="4"/>
  <c r="E1753" i="4"/>
  <c r="F1753" i="4"/>
  <c r="G1753" i="4"/>
  <c r="H1753" i="4"/>
  <c r="I1753" i="4"/>
  <c r="J1753" i="4"/>
  <c r="K1753" i="4"/>
  <c r="L1753" i="4"/>
  <c r="B1754" i="4"/>
  <c r="C1754" i="4"/>
  <c r="D1754" i="4"/>
  <c r="E1754" i="4"/>
  <c r="F1754" i="4"/>
  <c r="G1754" i="4"/>
  <c r="H1754" i="4"/>
  <c r="I1754" i="4"/>
  <c r="J1754" i="4"/>
  <c r="K1754" i="4"/>
  <c r="L1754" i="4"/>
  <c r="B1755" i="4"/>
  <c r="C1755" i="4"/>
  <c r="D1755" i="4"/>
  <c r="E1755" i="4"/>
  <c r="F1755" i="4"/>
  <c r="G1755" i="4"/>
  <c r="H1755" i="4"/>
  <c r="I1755" i="4"/>
  <c r="J1755" i="4"/>
  <c r="K1755" i="4"/>
  <c r="L1755" i="4"/>
  <c r="B1756" i="4"/>
  <c r="C1756" i="4"/>
  <c r="D1756" i="4"/>
  <c r="E1756" i="4"/>
  <c r="F1756" i="4"/>
  <c r="G1756" i="4"/>
  <c r="H1756" i="4"/>
  <c r="I1756" i="4"/>
  <c r="J1756" i="4"/>
  <c r="K1756" i="4"/>
  <c r="L1756" i="4"/>
  <c r="B1757" i="4"/>
  <c r="C1757" i="4"/>
  <c r="D1757" i="4"/>
  <c r="E1757" i="4"/>
  <c r="F1757" i="4"/>
  <c r="G1757" i="4"/>
  <c r="H1757" i="4"/>
  <c r="I1757" i="4"/>
  <c r="J1757" i="4"/>
  <c r="K1757" i="4"/>
  <c r="L1757" i="4"/>
  <c r="B1758" i="4"/>
  <c r="C1758" i="4"/>
  <c r="D1758" i="4"/>
  <c r="E1758" i="4"/>
  <c r="F1758" i="4"/>
  <c r="G1758" i="4"/>
  <c r="H1758" i="4"/>
  <c r="I1758" i="4"/>
  <c r="J1758" i="4"/>
  <c r="K1758" i="4"/>
  <c r="L1758" i="4"/>
  <c r="B1759" i="4"/>
  <c r="C1759" i="4"/>
  <c r="D1759" i="4"/>
  <c r="E1759" i="4"/>
  <c r="F1759" i="4"/>
  <c r="G1759" i="4"/>
  <c r="H1759" i="4"/>
  <c r="I1759" i="4"/>
  <c r="J1759" i="4"/>
  <c r="K1759" i="4"/>
  <c r="L1759" i="4"/>
  <c r="B1760" i="4"/>
  <c r="C1760" i="4"/>
  <c r="D1760" i="4"/>
  <c r="E1760" i="4"/>
  <c r="F1760" i="4"/>
  <c r="G1760" i="4"/>
  <c r="H1760" i="4"/>
  <c r="I1760" i="4"/>
  <c r="J1760" i="4"/>
  <c r="K1760" i="4"/>
  <c r="L1760" i="4"/>
  <c r="B1761" i="4"/>
  <c r="C1761" i="4"/>
  <c r="D1761" i="4"/>
  <c r="E1761" i="4"/>
  <c r="F1761" i="4"/>
  <c r="G1761" i="4"/>
  <c r="H1761" i="4"/>
  <c r="I1761" i="4"/>
  <c r="J1761" i="4"/>
  <c r="K1761" i="4"/>
  <c r="L1761" i="4"/>
  <c r="B1762" i="4"/>
  <c r="C1762" i="4"/>
  <c r="D1762" i="4"/>
  <c r="E1762" i="4"/>
  <c r="F1762" i="4"/>
  <c r="G1762" i="4"/>
  <c r="H1762" i="4"/>
  <c r="I1762" i="4"/>
  <c r="J1762" i="4"/>
  <c r="K1762" i="4"/>
  <c r="L1762" i="4"/>
  <c r="B1763" i="4"/>
  <c r="C1763" i="4"/>
  <c r="D1763" i="4"/>
  <c r="E1763" i="4"/>
  <c r="F1763" i="4"/>
  <c r="G1763" i="4"/>
  <c r="H1763" i="4"/>
  <c r="I1763" i="4"/>
  <c r="J1763" i="4"/>
  <c r="K1763" i="4"/>
  <c r="L1763" i="4"/>
  <c r="B1764" i="4"/>
  <c r="C1764" i="4"/>
  <c r="D1764" i="4"/>
  <c r="E1764" i="4"/>
  <c r="F1764" i="4"/>
  <c r="G1764" i="4"/>
  <c r="H1764" i="4"/>
  <c r="I1764" i="4"/>
  <c r="J1764" i="4"/>
  <c r="K1764" i="4"/>
  <c r="L1764" i="4"/>
  <c r="B1765" i="4"/>
  <c r="C1765" i="4"/>
  <c r="D1765" i="4"/>
  <c r="E1765" i="4"/>
  <c r="F1765" i="4"/>
  <c r="G1765" i="4"/>
  <c r="H1765" i="4"/>
  <c r="I1765" i="4"/>
  <c r="J1765" i="4"/>
  <c r="K1765" i="4"/>
  <c r="L1765" i="4"/>
  <c r="B1766" i="4"/>
  <c r="C1766" i="4"/>
  <c r="D1766" i="4"/>
  <c r="E1766" i="4"/>
  <c r="F1766" i="4"/>
  <c r="G1766" i="4"/>
  <c r="H1766" i="4"/>
  <c r="I1766" i="4"/>
  <c r="J1766" i="4"/>
  <c r="K1766" i="4"/>
  <c r="L1766" i="4"/>
  <c r="B1767" i="4"/>
  <c r="C1767" i="4"/>
  <c r="D1767" i="4"/>
  <c r="E1767" i="4"/>
  <c r="F1767" i="4"/>
  <c r="G1767" i="4"/>
  <c r="H1767" i="4"/>
  <c r="I1767" i="4"/>
  <c r="J1767" i="4"/>
  <c r="K1767" i="4"/>
  <c r="L1767" i="4"/>
  <c r="B1768" i="4"/>
  <c r="C1768" i="4"/>
  <c r="D1768" i="4"/>
  <c r="E1768" i="4"/>
  <c r="F1768" i="4"/>
  <c r="G1768" i="4"/>
  <c r="H1768" i="4"/>
  <c r="I1768" i="4"/>
  <c r="J1768" i="4"/>
  <c r="K1768" i="4"/>
  <c r="L1768" i="4"/>
  <c r="B1769" i="4"/>
  <c r="C1769" i="4"/>
  <c r="D1769" i="4"/>
  <c r="E1769" i="4"/>
  <c r="F1769" i="4"/>
  <c r="G1769" i="4"/>
  <c r="H1769" i="4"/>
  <c r="I1769" i="4"/>
  <c r="J1769" i="4"/>
  <c r="K1769" i="4"/>
  <c r="L1769" i="4"/>
  <c r="B1770" i="4"/>
  <c r="C1770" i="4"/>
  <c r="D1770" i="4"/>
  <c r="E1770" i="4"/>
  <c r="F1770" i="4"/>
  <c r="G1770" i="4"/>
  <c r="H1770" i="4"/>
  <c r="I1770" i="4"/>
  <c r="J1770" i="4"/>
  <c r="K1770" i="4"/>
  <c r="L1770" i="4"/>
  <c r="B1771" i="4"/>
  <c r="C1771" i="4"/>
  <c r="D1771" i="4"/>
  <c r="E1771" i="4"/>
  <c r="F1771" i="4"/>
  <c r="G1771" i="4"/>
  <c r="H1771" i="4"/>
  <c r="I1771" i="4"/>
  <c r="J1771" i="4"/>
  <c r="K1771" i="4"/>
  <c r="L1771" i="4"/>
  <c r="B1772" i="4"/>
  <c r="C1772" i="4"/>
  <c r="D1772" i="4"/>
  <c r="E1772" i="4"/>
  <c r="F1772" i="4"/>
  <c r="G1772" i="4"/>
  <c r="H1772" i="4"/>
  <c r="I1772" i="4"/>
  <c r="J1772" i="4"/>
  <c r="K1772" i="4"/>
  <c r="L1772" i="4"/>
  <c r="B1773" i="4"/>
  <c r="C1773" i="4"/>
  <c r="D1773" i="4"/>
  <c r="E1773" i="4"/>
  <c r="F1773" i="4"/>
  <c r="G1773" i="4"/>
  <c r="H1773" i="4"/>
  <c r="I1773" i="4"/>
  <c r="J1773" i="4"/>
  <c r="K1773" i="4"/>
  <c r="L1773" i="4"/>
  <c r="B1774" i="4"/>
  <c r="C1774" i="4"/>
  <c r="D1774" i="4"/>
  <c r="E1774" i="4"/>
  <c r="F1774" i="4"/>
  <c r="G1774" i="4"/>
  <c r="H1774" i="4"/>
  <c r="I1774" i="4"/>
  <c r="J1774" i="4"/>
  <c r="K1774" i="4"/>
  <c r="L1774" i="4"/>
  <c r="B1775" i="4"/>
  <c r="C1775" i="4"/>
  <c r="D1775" i="4"/>
  <c r="E1775" i="4"/>
  <c r="F1775" i="4"/>
  <c r="G1775" i="4"/>
  <c r="H1775" i="4"/>
  <c r="I1775" i="4"/>
  <c r="J1775" i="4"/>
  <c r="K1775" i="4"/>
  <c r="L1775" i="4"/>
  <c r="B1776" i="4"/>
  <c r="C1776" i="4"/>
  <c r="D1776" i="4"/>
  <c r="E1776" i="4"/>
  <c r="F1776" i="4"/>
  <c r="G1776" i="4"/>
  <c r="H1776" i="4"/>
  <c r="I1776" i="4"/>
  <c r="J1776" i="4"/>
  <c r="K1776" i="4"/>
  <c r="L1776" i="4"/>
  <c r="B1777" i="4"/>
  <c r="C1777" i="4"/>
  <c r="D1777" i="4"/>
  <c r="E1777" i="4"/>
  <c r="F1777" i="4"/>
  <c r="G1777" i="4"/>
  <c r="H1777" i="4"/>
  <c r="I1777" i="4"/>
  <c r="J1777" i="4"/>
  <c r="K1777" i="4"/>
  <c r="L1777" i="4"/>
  <c r="B1778" i="4"/>
  <c r="C1778" i="4"/>
  <c r="D1778" i="4"/>
  <c r="E1778" i="4"/>
  <c r="F1778" i="4"/>
  <c r="G1778" i="4"/>
  <c r="H1778" i="4"/>
  <c r="I1778" i="4"/>
  <c r="J1778" i="4"/>
  <c r="K1778" i="4"/>
  <c r="L1778" i="4"/>
  <c r="B1779" i="4"/>
  <c r="C1779" i="4"/>
  <c r="D1779" i="4"/>
  <c r="E1779" i="4"/>
  <c r="F1779" i="4"/>
  <c r="G1779" i="4"/>
  <c r="H1779" i="4"/>
  <c r="I1779" i="4"/>
  <c r="J1779" i="4"/>
  <c r="K1779" i="4"/>
  <c r="L1779" i="4"/>
  <c r="B1780" i="4"/>
  <c r="C1780" i="4"/>
  <c r="D1780" i="4"/>
  <c r="E1780" i="4"/>
  <c r="F1780" i="4"/>
  <c r="G1780" i="4"/>
  <c r="H1780" i="4"/>
  <c r="I1780" i="4"/>
  <c r="J1780" i="4"/>
  <c r="K1780" i="4"/>
  <c r="L1780" i="4"/>
  <c r="B1781" i="4"/>
  <c r="C1781" i="4"/>
  <c r="D1781" i="4"/>
  <c r="E1781" i="4"/>
  <c r="F1781" i="4"/>
  <c r="G1781" i="4"/>
  <c r="H1781" i="4"/>
  <c r="I1781" i="4"/>
  <c r="J1781" i="4"/>
  <c r="K1781" i="4"/>
  <c r="L1781" i="4"/>
  <c r="B1782" i="4"/>
  <c r="C1782" i="4"/>
  <c r="D1782" i="4"/>
  <c r="E1782" i="4"/>
  <c r="F1782" i="4"/>
  <c r="G1782" i="4"/>
  <c r="H1782" i="4"/>
  <c r="I1782" i="4"/>
  <c r="J1782" i="4"/>
  <c r="K1782" i="4"/>
  <c r="L1782" i="4"/>
  <c r="B1783" i="4"/>
  <c r="C1783" i="4"/>
  <c r="D1783" i="4"/>
  <c r="E1783" i="4"/>
  <c r="F1783" i="4"/>
  <c r="G1783" i="4"/>
  <c r="H1783" i="4"/>
  <c r="I1783" i="4"/>
  <c r="J1783" i="4"/>
  <c r="K1783" i="4"/>
  <c r="L1783" i="4"/>
  <c r="B1784" i="4"/>
  <c r="C1784" i="4"/>
  <c r="D1784" i="4"/>
  <c r="E1784" i="4"/>
  <c r="F1784" i="4"/>
  <c r="G1784" i="4"/>
  <c r="H1784" i="4"/>
  <c r="I1784" i="4"/>
  <c r="J1784" i="4"/>
  <c r="K1784" i="4"/>
  <c r="L1784" i="4"/>
  <c r="B1785" i="4"/>
  <c r="C1785" i="4"/>
  <c r="D1785" i="4"/>
  <c r="E1785" i="4"/>
  <c r="F1785" i="4"/>
  <c r="G1785" i="4"/>
  <c r="H1785" i="4"/>
  <c r="I1785" i="4"/>
  <c r="J1785" i="4"/>
  <c r="K1785" i="4"/>
  <c r="L1785" i="4"/>
  <c r="B1786" i="4"/>
  <c r="C1786" i="4"/>
  <c r="D1786" i="4"/>
  <c r="E1786" i="4"/>
  <c r="F1786" i="4"/>
  <c r="G1786" i="4"/>
  <c r="H1786" i="4"/>
  <c r="I1786" i="4"/>
  <c r="J1786" i="4"/>
  <c r="K1786" i="4"/>
  <c r="L1786" i="4"/>
  <c r="B1787" i="4"/>
  <c r="C1787" i="4"/>
  <c r="D1787" i="4"/>
  <c r="E1787" i="4"/>
  <c r="F1787" i="4"/>
  <c r="G1787" i="4"/>
  <c r="H1787" i="4"/>
  <c r="I1787" i="4"/>
  <c r="J1787" i="4"/>
  <c r="K1787" i="4"/>
  <c r="L1787" i="4"/>
  <c r="B1788" i="4"/>
  <c r="C1788" i="4"/>
  <c r="D1788" i="4"/>
  <c r="E1788" i="4"/>
  <c r="F1788" i="4"/>
  <c r="G1788" i="4"/>
  <c r="H1788" i="4"/>
  <c r="I1788" i="4"/>
  <c r="J1788" i="4"/>
  <c r="K1788" i="4"/>
  <c r="L1788" i="4"/>
  <c r="B1789" i="4"/>
  <c r="C1789" i="4"/>
  <c r="D1789" i="4"/>
  <c r="E1789" i="4"/>
  <c r="F1789" i="4"/>
  <c r="G1789" i="4"/>
  <c r="H1789" i="4"/>
  <c r="I1789" i="4"/>
  <c r="J1789" i="4"/>
  <c r="K1789" i="4"/>
  <c r="L1789" i="4"/>
  <c r="B1790" i="4"/>
  <c r="C1790" i="4"/>
  <c r="D1790" i="4"/>
  <c r="E1790" i="4"/>
  <c r="F1790" i="4"/>
  <c r="G1790" i="4"/>
  <c r="H1790" i="4"/>
  <c r="I1790" i="4"/>
  <c r="J1790" i="4"/>
  <c r="K1790" i="4"/>
  <c r="L1790" i="4"/>
  <c r="B1791" i="4"/>
  <c r="C1791" i="4"/>
  <c r="D1791" i="4"/>
  <c r="E1791" i="4"/>
  <c r="F1791" i="4"/>
  <c r="G1791" i="4"/>
  <c r="H1791" i="4"/>
  <c r="I1791" i="4"/>
  <c r="J1791" i="4"/>
  <c r="K1791" i="4"/>
  <c r="L1791" i="4"/>
  <c r="B1792" i="4"/>
  <c r="C1792" i="4"/>
  <c r="D1792" i="4"/>
  <c r="E1792" i="4"/>
  <c r="F1792" i="4"/>
  <c r="G1792" i="4"/>
  <c r="H1792" i="4"/>
  <c r="I1792" i="4"/>
  <c r="J1792" i="4"/>
  <c r="K1792" i="4"/>
  <c r="L1792" i="4"/>
  <c r="B1793" i="4"/>
  <c r="C1793" i="4"/>
  <c r="D1793" i="4"/>
  <c r="E1793" i="4"/>
  <c r="F1793" i="4"/>
  <c r="G1793" i="4"/>
  <c r="H1793" i="4"/>
  <c r="I1793" i="4"/>
  <c r="J1793" i="4"/>
  <c r="K1793" i="4"/>
  <c r="L1793" i="4"/>
  <c r="B1794" i="4"/>
  <c r="C1794" i="4"/>
  <c r="D1794" i="4"/>
  <c r="E1794" i="4"/>
  <c r="F1794" i="4"/>
  <c r="G1794" i="4"/>
  <c r="H1794" i="4"/>
  <c r="I1794" i="4"/>
  <c r="J1794" i="4"/>
  <c r="K1794" i="4"/>
  <c r="L1794" i="4"/>
  <c r="B1795" i="4"/>
  <c r="C1795" i="4"/>
  <c r="D1795" i="4"/>
  <c r="E1795" i="4"/>
  <c r="F1795" i="4"/>
  <c r="G1795" i="4"/>
  <c r="H1795" i="4"/>
  <c r="I1795" i="4"/>
  <c r="J1795" i="4"/>
  <c r="K1795" i="4"/>
  <c r="L1795" i="4"/>
  <c r="B1796" i="4"/>
  <c r="C1796" i="4"/>
  <c r="D1796" i="4"/>
  <c r="E1796" i="4"/>
  <c r="F1796" i="4"/>
  <c r="G1796" i="4"/>
  <c r="H1796" i="4"/>
  <c r="I1796" i="4"/>
  <c r="J1796" i="4"/>
  <c r="K1796" i="4"/>
  <c r="L1796" i="4"/>
  <c r="B1797" i="4"/>
  <c r="C1797" i="4"/>
  <c r="D1797" i="4"/>
  <c r="E1797" i="4"/>
  <c r="F1797" i="4"/>
  <c r="G1797" i="4"/>
  <c r="H1797" i="4"/>
  <c r="I1797" i="4"/>
  <c r="J1797" i="4"/>
  <c r="K1797" i="4"/>
  <c r="L1797" i="4"/>
  <c r="B1798" i="4"/>
  <c r="C1798" i="4"/>
  <c r="D1798" i="4"/>
  <c r="E1798" i="4"/>
  <c r="F1798" i="4"/>
  <c r="G1798" i="4"/>
  <c r="H1798" i="4"/>
  <c r="I1798" i="4"/>
  <c r="J1798" i="4"/>
  <c r="K1798" i="4"/>
  <c r="L1798" i="4"/>
  <c r="B1799" i="4"/>
  <c r="C1799" i="4"/>
  <c r="D1799" i="4"/>
  <c r="E1799" i="4"/>
  <c r="F1799" i="4"/>
  <c r="G1799" i="4"/>
  <c r="H1799" i="4"/>
  <c r="I1799" i="4"/>
  <c r="J1799" i="4"/>
  <c r="K1799" i="4"/>
  <c r="L1799" i="4"/>
  <c r="B1800" i="4"/>
  <c r="C1800" i="4"/>
  <c r="D1800" i="4"/>
  <c r="E1800" i="4"/>
  <c r="F1800" i="4"/>
  <c r="G1800" i="4"/>
  <c r="H1800" i="4"/>
  <c r="I1800" i="4"/>
  <c r="J1800" i="4"/>
  <c r="K1800" i="4"/>
  <c r="L1800" i="4"/>
  <c r="B1801" i="4"/>
  <c r="C1801" i="4"/>
  <c r="D1801" i="4"/>
  <c r="E1801" i="4"/>
  <c r="F1801" i="4"/>
  <c r="G1801" i="4"/>
  <c r="H1801" i="4"/>
  <c r="I1801" i="4"/>
  <c r="J1801" i="4"/>
  <c r="K1801" i="4"/>
  <c r="L1801" i="4"/>
  <c r="B1802" i="4"/>
  <c r="C1802" i="4"/>
  <c r="D1802" i="4"/>
  <c r="E1802" i="4"/>
  <c r="F1802" i="4"/>
  <c r="G1802" i="4"/>
  <c r="H1802" i="4"/>
  <c r="I1802" i="4"/>
  <c r="J1802" i="4"/>
  <c r="K1802" i="4"/>
  <c r="L1802" i="4"/>
  <c r="B1803" i="4"/>
  <c r="C1803" i="4"/>
  <c r="D1803" i="4"/>
  <c r="E1803" i="4"/>
  <c r="F1803" i="4"/>
  <c r="G1803" i="4"/>
  <c r="H1803" i="4"/>
  <c r="I1803" i="4"/>
  <c r="J1803" i="4"/>
  <c r="K1803" i="4"/>
  <c r="L1803" i="4"/>
  <c r="B1804" i="4"/>
  <c r="C1804" i="4"/>
  <c r="D1804" i="4"/>
  <c r="E1804" i="4"/>
  <c r="F1804" i="4"/>
  <c r="G1804" i="4"/>
  <c r="H1804" i="4"/>
  <c r="I1804" i="4"/>
  <c r="J1804" i="4"/>
  <c r="K1804" i="4"/>
  <c r="L1804" i="4"/>
  <c r="B1805" i="4"/>
  <c r="C1805" i="4"/>
  <c r="D1805" i="4"/>
  <c r="E1805" i="4"/>
  <c r="F1805" i="4"/>
  <c r="G1805" i="4"/>
  <c r="H1805" i="4"/>
  <c r="I1805" i="4"/>
  <c r="J1805" i="4"/>
  <c r="K1805" i="4"/>
  <c r="L1805" i="4"/>
  <c r="B1806" i="4"/>
  <c r="C1806" i="4"/>
  <c r="D1806" i="4"/>
  <c r="E1806" i="4"/>
  <c r="F1806" i="4"/>
  <c r="G1806" i="4"/>
  <c r="H1806" i="4"/>
  <c r="I1806" i="4"/>
  <c r="J1806" i="4"/>
  <c r="K1806" i="4"/>
  <c r="L1806" i="4"/>
  <c r="B1807" i="4"/>
  <c r="C1807" i="4"/>
  <c r="D1807" i="4"/>
  <c r="E1807" i="4"/>
  <c r="F1807" i="4"/>
  <c r="G1807" i="4"/>
  <c r="H1807" i="4"/>
  <c r="I1807" i="4"/>
  <c r="J1807" i="4"/>
  <c r="K1807" i="4"/>
  <c r="L1807" i="4"/>
  <c r="B1808" i="4"/>
  <c r="C1808" i="4"/>
  <c r="D1808" i="4"/>
  <c r="E1808" i="4"/>
  <c r="F1808" i="4"/>
  <c r="G1808" i="4"/>
  <c r="H1808" i="4"/>
  <c r="I1808" i="4"/>
  <c r="J1808" i="4"/>
  <c r="K1808" i="4"/>
  <c r="L1808" i="4"/>
  <c r="B1809" i="4"/>
  <c r="C1809" i="4"/>
  <c r="D1809" i="4"/>
  <c r="E1809" i="4"/>
  <c r="F1809" i="4"/>
  <c r="G1809" i="4"/>
  <c r="H1809" i="4"/>
  <c r="I1809" i="4"/>
  <c r="J1809" i="4"/>
  <c r="K1809" i="4"/>
  <c r="L1809" i="4"/>
  <c r="B1810" i="4"/>
  <c r="C1810" i="4"/>
  <c r="D1810" i="4"/>
  <c r="E1810" i="4"/>
  <c r="F1810" i="4"/>
  <c r="G1810" i="4"/>
  <c r="H1810" i="4"/>
  <c r="I1810" i="4"/>
  <c r="J1810" i="4"/>
  <c r="K1810" i="4"/>
  <c r="L1810" i="4"/>
  <c r="B1811" i="4"/>
  <c r="C1811" i="4"/>
  <c r="D1811" i="4"/>
  <c r="E1811" i="4"/>
  <c r="F1811" i="4"/>
  <c r="G1811" i="4"/>
  <c r="H1811" i="4"/>
  <c r="I1811" i="4"/>
  <c r="J1811" i="4"/>
  <c r="K1811" i="4"/>
  <c r="L1811" i="4"/>
  <c r="B1812" i="4"/>
  <c r="C1812" i="4"/>
  <c r="D1812" i="4"/>
  <c r="E1812" i="4"/>
  <c r="F1812" i="4"/>
  <c r="G1812" i="4"/>
  <c r="H1812" i="4"/>
  <c r="I1812" i="4"/>
  <c r="J1812" i="4"/>
  <c r="K1812" i="4"/>
  <c r="L1812" i="4"/>
  <c r="B1813" i="4"/>
  <c r="C1813" i="4"/>
  <c r="D1813" i="4"/>
  <c r="E1813" i="4"/>
  <c r="F1813" i="4"/>
  <c r="G1813" i="4"/>
  <c r="H1813" i="4"/>
  <c r="I1813" i="4"/>
  <c r="J1813" i="4"/>
  <c r="K1813" i="4"/>
  <c r="L1813" i="4"/>
  <c r="B1814" i="4"/>
  <c r="C1814" i="4"/>
  <c r="D1814" i="4"/>
  <c r="E1814" i="4"/>
  <c r="F1814" i="4"/>
  <c r="G1814" i="4"/>
  <c r="H1814" i="4"/>
  <c r="I1814" i="4"/>
  <c r="J1814" i="4"/>
  <c r="K1814" i="4"/>
  <c r="L1814" i="4"/>
  <c r="B1815" i="4"/>
  <c r="C1815" i="4"/>
  <c r="D1815" i="4"/>
  <c r="E1815" i="4"/>
  <c r="F1815" i="4"/>
  <c r="G1815" i="4"/>
  <c r="H1815" i="4"/>
  <c r="I1815" i="4"/>
  <c r="J1815" i="4"/>
  <c r="K1815" i="4"/>
  <c r="L1815" i="4"/>
  <c r="B1816" i="4"/>
  <c r="C1816" i="4"/>
  <c r="D1816" i="4"/>
  <c r="E1816" i="4"/>
  <c r="F1816" i="4"/>
  <c r="G1816" i="4"/>
  <c r="H1816" i="4"/>
  <c r="I1816" i="4"/>
  <c r="J1816" i="4"/>
  <c r="K1816" i="4"/>
  <c r="L1816" i="4"/>
  <c r="B1817" i="4"/>
  <c r="C1817" i="4"/>
  <c r="D1817" i="4"/>
  <c r="E1817" i="4"/>
  <c r="F1817" i="4"/>
  <c r="G1817" i="4"/>
  <c r="H1817" i="4"/>
  <c r="I1817" i="4"/>
  <c r="J1817" i="4"/>
  <c r="K1817" i="4"/>
  <c r="L1817" i="4"/>
  <c r="B1818" i="4"/>
  <c r="C1818" i="4"/>
  <c r="D1818" i="4"/>
  <c r="E1818" i="4"/>
  <c r="F1818" i="4"/>
  <c r="G1818" i="4"/>
  <c r="H1818" i="4"/>
  <c r="I1818" i="4"/>
  <c r="J1818" i="4"/>
  <c r="K1818" i="4"/>
  <c r="L1818" i="4"/>
  <c r="B1819" i="4"/>
  <c r="C1819" i="4"/>
  <c r="D1819" i="4"/>
  <c r="E1819" i="4"/>
  <c r="F1819" i="4"/>
  <c r="G1819" i="4"/>
  <c r="H1819" i="4"/>
  <c r="I1819" i="4"/>
  <c r="J1819" i="4"/>
  <c r="K1819" i="4"/>
  <c r="L1819" i="4"/>
  <c r="B1820" i="4"/>
  <c r="C1820" i="4"/>
  <c r="D1820" i="4"/>
  <c r="E1820" i="4"/>
  <c r="F1820" i="4"/>
  <c r="G1820" i="4"/>
  <c r="H1820" i="4"/>
  <c r="I1820" i="4"/>
  <c r="J1820" i="4"/>
  <c r="K1820" i="4"/>
  <c r="L1820" i="4"/>
  <c r="B1821" i="4"/>
  <c r="C1821" i="4"/>
  <c r="D1821" i="4"/>
  <c r="E1821" i="4"/>
  <c r="F1821" i="4"/>
  <c r="G1821" i="4"/>
  <c r="H1821" i="4"/>
  <c r="I1821" i="4"/>
  <c r="J1821" i="4"/>
  <c r="K1821" i="4"/>
  <c r="L1821" i="4"/>
  <c r="B1822" i="4"/>
  <c r="C1822" i="4"/>
  <c r="D1822" i="4"/>
  <c r="E1822" i="4"/>
  <c r="F1822" i="4"/>
  <c r="G1822" i="4"/>
  <c r="H1822" i="4"/>
  <c r="I1822" i="4"/>
  <c r="J1822" i="4"/>
  <c r="K1822" i="4"/>
  <c r="L1822" i="4"/>
  <c r="B1823" i="4"/>
  <c r="C1823" i="4"/>
  <c r="D1823" i="4"/>
  <c r="E1823" i="4"/>
  <c r="F1823" i="4"/>
  <c r="G1823" i="4"/>
  <c r="H1823" i="4"/>
  <c r="I1823" i="4"/>
  <c r="J1823" i="4"/>
  <c r="K1823" i="4"/>
  <c r="L1823" i="4"/>
  <c r="B1824" i="4"/>
  <c r="C1824" i="4"/>
  <c r="D1824" i="4"/>
  <c r="E1824" i="4"/>
  <c r="F1824" i="4"/>
  <c r="G1824" i="4"/>
  <c r="H1824" i="4"/>
  <c r="I1824" i="4"/>
  <c r="J1824" i="4"/>
  <c r="K1824" i="4"/>
  <c r="L1824" i="4"/>
  <c r="B1825" i="4"/>
  <c r="C1825" i="4"/>
  <c r="D1825" i="4"/>
  <c r="E1825" i="4"/>
  <c r="F1825" i="4"/>
  <c r="G1825" i="4"/>
  <c r="H1825" i="4"/>
  <c r="I1825" i="4"/>
  <c r="J1825" i="4"/>
  <c r="K1825" i="4"/>
  <c r="L1825" i="4"/>
  <c r="B1826" i="4"/>
  <c r="C1826" i="4"/>
  <c r="D1826" i="4"/>
  <c r="E1826" i="4"/>
  <c r="F1826" i="4"/>
  <c r="G1826" i="4"/>
  <c r="H1826" i="4"/>
  <c r="I1826" i="4"/>
  <c r="J1826" i="4"/>
  <c r="K1826" i="4"/>
  <c r="L1826" i="4"/>
  <c r="B1827" i="4"/>
  <c r="C1827" i="4"/>
  <c r="D1827" i="4"/>
  <c r="E1827" i="4"/>
  <c r="F1827" i="4"/>
  <c r="G1827" i="4"/>
  <c r="H1827" i="4"/>
  <c r="I1827" i="4"/>
  <c r="J1827" i="4"/>
  <c r="K1827" i="4"/>
  <c r="L1827" i="4"/>
  <c r="B1828" i="4"/>
  <c r="C1828" i="4"/>
  <c r="D1828" i="4"/>
  <c r="E1828" i="4"/>
  <c r="F1828" i="4"/>
  <c r="G1828" i="4"/>
  <c r="H1828" i="4"/>
  <c r="I1828" i="4"/>
  <c r="J1828" i="4"/>
  <c r="K1828" i="4"/>
  <c r="L1828" i="4"/>
  <c r="B1829" i="4"/>
  <c r="C1829" i="4"/>
  <c r="D1829" i="4"/>
  <c r="E1829" i="4"/>
  <c r="F1829" i="4"/>
  <c r="G1829" i="4"/>
  <c r="H1829" i="4"/>
  <c r="I1829" i="4"/>
  <c r="J1829" i="4"/>
  <c r="K1829" i="4"/>
  <c r="L1829" i="4"/>
  <c r="B1830" i="4"/>
  <c r="C1830" i="4"/>
  <c r="D1830" i="4"/>
  <c r="E1830" i="4"/>
  <c r="F1830" i="4"/>
  <c r="G1830" i="4"/>
  <c r="H1830" i="4"/>
  <c r="I1830" i="4"/>
  <c r="J1830" i="4"/>
  <c r="K1830" i="4"/>
  <c r="L1830" i="4"/>
  <c r="B1831" i="4"/>
  <c r="C1831" i="4"/>
  <c r="D1831" i="4"/>
  <c r="E1831" i="4"/>
  <c r="F1831" i="4"/>
  <c r="G1831" i="4"/>
  <c r="H1831" i="4"/>
  <c r="I1831" i="4"/>
  <c r="J1831" i="4"/>
  <c r="K1831" i="4"/>
  <c r="L1831" i="4"/>
  <c r="B1832" i="4"/>
  <c r="C1832" i="4"/>
  <c r="D1832" i="4"/>
  <c r="E1832" i="4"/>
  <c r="F1832" i="4"/>
  <c r="G1832" i="4"/>
  <c r="H1832" i="4"/>
  <c r="I1832" i="4"/>
  <c r="J1832" i="4"/>
  <c r="K1832" i="4"/>
  <c r="L1832" i="4"/>
  <c r="B1833" i="4"/>
  <c r="C1833" i="4"/>
  <c r="D1833" i="4"/>
  <c r="E1833" i="4"/>
  <c r="F1833" i="4"/>
  <c r="G1833" i="4"/>
  <c r="H1833" i="4"/>
  <c r="I1833" i="4"/>
  <c r="J1833" i="4"/>
  <c r="K1833" i="4"/>
  <c r="L1833" i="4"/>
  <c r="B1834" i="4"/>
  <c r="C1834" i="4"/>
  <c r="D1834" i="4"/>
  <c r="E1834" i="4"/>
  <c r="F1834" i="4"/>
  <c r="G1834" i="4"/>
  <c r="H1834" i="4"/>
  <c r="I1834" i="4"/>
  <c r="J1834" i="4"/>
  <c r="K1834" i="4"/>
  <c r="L1834" i="4"/>
  <c r="B1835" i="4"/>
  <c r="C1835" i="4"/>
  <c r="D1835" i="4"/>
  <c r="E1835" i="4"/>
  <c r="F1835" i="4"/>
  <c r="G1835" i="4"/>
  <c r="H1835" i="4"/>
  <c r="I1835" i="4"/>
  <c r="J1835" i="4"/>
  <c r="K1835" i="4"/>
  <c r="L1835" i="4"/>
  <c r="B1836" i="4"/>
  <c r="C1836" i="4"/>
  <c r="D1836" i="4"/>
  <c r="E1836" i="4"/>
  <c r="F1836" i="4"/>
  <c r="G1836" i="4"/>
  <c r="H1836" i="4"/>
  <c r="I1836" i="4"/>
  <c r="J1836" i="4"/>
  <c r="K1836" i="4"/>
  <c r="L1836" i="4"/>
  <c r="B1837" i="4"/>
  <c r="C1837" i="4"/>
  <c r="D1837" i="4"/>
  <c r="E1837" i="4"/>
  <c r="F1837" i="4"/>
  <c r="G1837" i="4"/>
  <c r="H1837" i="4"/>
  <c r="I1837" i="4"/>
  <c r="J1837" i="4"/>
  <c r="K1837" i="4"/>
  <c r="L1837" i="4"/>
  <c r="B1838" i="4"/>
  <c r="C1838" i="4"/>
  <c r="D1838" i="4"/>
  <c r="E1838" i="4"/>
  <c r="F1838" i="4"/>
  <c r="G1838" i="4"/>
  <c r="H1838" i="4"/>
  <c r="I1838" i="4"/>
  <c r="J1838" i="4"/>
  <c r="K1838" i="4"/>
  <c r="L1838" i="4"/>
  <c r="B1839" i="4"/>
  <c r="C1839" i="4"/>
  <c r="D1839" i="4"/>
  <c r="E1839" i="4"/>
  <c r="F1839" i="4"/>
  <c r="G1839" i="4"/>
  <c r="H1839" i="4"/>
  <c r="I1839" i="4"/>
  <c r="J1839" i="4"/>
  <c r="K1839" i="4"/>
  <c r="L1839" i="4"/>
  <c r="B1840" i="4"/>
  <c r="C1840" i="4"/>
  <c r="D1840" i="4"/>
  <c r="E1840" i="4"/>
  <c r="F1840" i="4"/>
  <c r="G1840" i="4"/>
  <c r="H1840" i="4"/>
  <c r="I1840" i="4"/>
  <c r="J1840" i="4"/>
  <c r="K1840" i="4"/>
  <c r="L1840" i="4"/>
  <c r="B1841" i="4"/>
  <c r="C1841" i="4"/>
  <c r="D1841" i="4"/>
  <c r="E1841" i="4"/>
  <c r="F1841" i="4"/>
  <c r="G1841" i="4"/>
  <c r="H1841" i="4"/>
  <c r="I1841" i="4"/>
  <c r="J1841" i="4"/>
  <c r="K1841" i="4"/>
  <c r="L1841" i="4"/>
  <c r="B1842" i="4"/>
  <c r="C1842" i="4"/>
  <c r="D1842" i="4"/>
  <c r="E1842" i="4"/>
  <c r="F1842" i="4"/>
  <c r="G1842" i="4"/>
  <c r="H1842" i="4"/>
  <c r="I1842" i="4"/>
  <c r="J1842" i="4"/>
  <c r="K1842" i="4"/>
  <c r="L1842" i="4"/>
  <c r="B1843" i="4"/>
  <c r="C1843" i="4"/>
  <c r="D1843" i="4"/>
  <c r="E1843" i="4"/>
  <c r="F1843" i="4"/>
  <c r="G1843" i="4"/>
  <c r="H1843" i="4"/>
  <c r="I1843" i="4"/>
  <c r="J1843" i="4"/>
  <c r="K1843" i="4"/>
  <c r="L1843" i="4"/>
  <c r="B1844" i="4"/>
  <c r="C1844" i="4"/>
  <c r="D1844" i="4"/>
  <c r="E1844" i="4"/>
  <c r="F1844" i="4"/>
  <c r="G1844" i="4"/>
  <c r="H1844" i="4"/>
  <c r="I1844" i="4"/>
  <c r="J1844" i="4"/>
  <c r="K1844" i="4"/>
  <c r="L1844" i="4"/>
  <c r="B1845" i="4"/>
  <c r="C1845" i="4"/>
  <c r="D1845" i="4"/>
  <c r="E1845" i="4"/>
  <c r="F1845" i="4"/>
  <c r="G1845" i="4"/>
  <c r="H1845" i="4"/>
  <c r="I1845" i="4"/>
  <c r="J1845" i="4"/>
  <c r="K1845" i="4"/>
  <c r="L1845" i="4"/>
  <c r="B1846" i="4"/>
  <c r="C1846" i="4"/>
  <c r="D1846" i="4"/>
  <c r="E1846" i="4"/>
  <c r="F1846" i="4"/>
  <c r="G1846" i="4"/>
  <c r="H1846" i="4"/>
  <c r="I1846" i="4"/>
  <c r="J1846" i="4"/>
  <c r="K1846" i="4"/>
  <c r="L1846" i="4"/>
  <c r="B1847" i="4"/>
  <c r="C1847" i="4"/>
  <c r="D1847" i="4"/>
  <c r="E1847" i="4"/>
  <c r="F1847" i="4"/>
  <c r="G1847" i="4"/>
  <c r="H1847" i="4"/>
  <c r="I1847" i="4"/>
  <c r="J1847" i="4"/>
  <c r="K1847" i="4"/>
  <c r="L1847" i="4"/>
  <c r="B1848" i="4"/>
  <c r="C1848" i="4"/>
  <c r="D1848" i="4"/>
  <c r="E1848" i="4"/>
  <c r="F1848" i="4"/>
  <c r="G1848" i="4"/>
  <c r="H1848" i="4"/>
  <c r="I1848" i="4"/>
  <c r="J1848" i="4"/>
  <c r="K1848" i="4"/>
  <c r="L1848" i="4"/>
  <c r="B1849" i="4"/>
  <c r="C1849" i="4"/>
  <c r="D1849" i="4"/>
  <c r="E1849" i="4"/>
  <c r="F1849" i="4"/>
  <c r="G1849" i="4"/>
  <c r="H1849" i="4"/>
  <c r="I1849" i="4"/>
  <c r="J1849" i="4"/>
  <c r="K1849" i="4"/>
  <c r="L1849" i="4"/>
  <c r="B1850" i="4"/>
  <c r="C1850" i="4"/>
  <c r="D1850" i="4"/>
  <c r="E1850" i="4"/>
  <c r="F1850" i="4"/>
  <c r="G1850" i="4"/>
  <c r="H1850" i="4"/>
  <c r="I1850" i="4"/>
  <c r="J1850" i="4"/>
  <c r="K1850" i="4"/>
  <c r="L1850" i="4"/>
  <c r="B1851" i="4"/>
  <c r="C1851" i="4"/>
  <c r="D1851" i="4"/>
  <c r="E1851" i="4"/>
  <c r="F1851" i="4"/>
  <c r="G1851" i="4"/>
  <c r="H1851" i="4"/>
  <c r="I1851" i="4"/>
  <c r="J1851" i="4"/>
  <c r="K1851" i="4"/>
  <c r="L1851" i="4"/>
  <c r="B1852" i="4"/>
  <c r="C1852" i="4"/>
  <c r="D1852" i="4"/>
  <c r="E1852" i="4"/>
  <c r="F1852" i="4"/>
  <c r="G1852" i="4"/>
  <c r="H1852" i="4"/>
  <c r="I1852" i="4"/>
  <c r="J1852" i="4"/>
  <c r="K1852" i="4"/>
  <c r="L1852" i="4"/>
  <c r="B1853" i="4"/>
  <c r="C1853" i="4"/>
  <c r="D1853" i="4"/>
  <c r="E1853" i="4"/>
  <c r="F1853" i="4"/>
  <c r="G1853" i="4"/>
  <c r="H1853" i="4"/>
  <c r="I1853" i="4"/>
  <c r="J1853" i="4"/>
  <c r="K1853" i="4"/>
  <c r="L1853" i="4"/>
  <c r="B1854" i="4"/>
  <c r="C1854" i="4"/>
  <c r="D1854" i="4"/>
  <c r="E1854" i="4"/>
  <c r="F1854" i="4"/>
  <c r="G1854" i="4"/>
  <c r="H1854" i="4"/>
  <c r="I1854" i="4"/>
  <c r="J1854" i="4"/>
  <c r="K1854" i="4"/>
  <c r="L1854" i="4"/>
  <c r="B1855" i="4"/>
  <c r="C1855" i="4"/>
  <c r="D1855" i="4"/>
  <c r="E1855" i="4"/>
  <c r="F1855" i="4"/>
  <c r="G1855" i="4"/>
  <c r="H1855" i="4"/>
  <c r="I1855" i="4"/>
  <c r="J1855" i="4"/>
  <c r="K1855" i="4"/>
  <c r="L1855" i="4"/>
  <c r="B1856" i="4"/>
  <c r="C1856" i="4"/>
  <c r="D1856" i="4"/>
  <c r="E1856" i="4"/>
  <c r="F1856" i="4"/>
  <c r="G1856" i="4"/>
  <c r="H1856" i="4"/>
  <c r="I1856" i="4"/>
  <c r="J1856" i="4"/>
  <c r="K1856" i="4"/>
  <c r="L1856" i="4"/>
  <c r="B1857" i="4"/>
  <c r="C1857" i="4"/>
  <c r="D1857" i="4"/>
  <c r="E1857" i="4"/>
  <c r="F1857" i="4"/>
  <c r="G1857" i="4"/>
  <c r="H1857" i="4"/>
  <c r="I1857" i="4"/>
  <c r="J1857" i="4"/>
  <c r="K1857" i="4"/>
  <c r="L1857" i="4"/>
  <c r="B1858" i="4"/>
  <c r="C1858" i="4"/>
  <c r="D1858" i="4"/>
  <c r="E1858" i="4"/>
  <c r="F1858" i="4"/>
  <c r="G1858" i="4"/>
  <c r="H1858" i="4"/>
  <c r="I1858" i="4"/>
  <c r="J1858" i="4"/>
  <c r="K1858" i="4"/>
  <c r="L1858" i="4"/>
  <c r="B1859" i="4"/>
  <c r="C1859" i="4"/>
  <c r="D1859" i="4"/>
  <c r="E1859" i="4"/>
  <c r="F1859" i="4"/>
  <c r="G1859" i="4"/>
  <c r="H1859" i="4"/>
  <c r="I1859" i="4"/>
  <c r="J1859" i="4"/>
  <c r="K1859" i="4"/>
  <c r="L1859" i="4"/>
  <c r="B1860" i="4"/>
  <c r="C1860" i="4"/>
  <c r="D1860" i="4"/>
  <c r="E1860" i="4"/>
  <c r="F1860" i="4"/>
  <c r="G1860" i="4"/>
  <c r="H1860" i="4"/>
  <c r="I1860" i="4"/>
  <c r="J1860" i="4"/>
  <c r="K1860" i="4"/>
  <c r="L1860" i="4"/>
  <c r="B1861" i="4"/>
  <c r="C1861" i="4"/>
  <c r="D1861" i="4"/>
  <c r="E1861" i="4"/>
  <c r="F1861" i="4"/>
  <c r="G1861" i="4"/>
  <c r="H1861" i="4"/>
  <c r="I1861" i="4"/>
  <c r="J1861" i="4"/>
  <c r="K1861" i="4"/>
  <c r="L1861" i="4"/>
  <c r="B1862" i="4"/>
  <c r="C1862" i="4"/>
  <c r="D1862" i="4"/>
  <c r="E1862" i="4"/>
  <c r="F1862" i="4"/>
  <c r="G1862" i="4"/>
  <c r="H1862" i="4"/>
  <c r="I1862" i="4"/>
  <c r="J1862" i="4"/>
  <c r="K1862" i="4"/>
  <c r="L1862" i="4"/>
  <c r="B1863" i="4"/>
  <c r="C1863" i="4"/>
  <c r="D1863" i="4"/>
  <c r="E1863" i="4"/>
  <c r="F1863" i="4"/>
  <c r="G1863" i="4"/>
  <c r="H1863" i="4"/>
  <c r="I1863" i="4"/>
  <c r="J1863" i="4"/>
  <c r="K1863" i="4"/>
  <c r="L1863" i="4"/>
  <c r="B1864" i="4"/>
  <c r="C1864" i="4"/>
  <c r="D1864" i="4"/>
  <c r="E1864" i="4"/>
  <c r="F1864" i="4"/>
  <c r="G1864" i="4"/>
  <c r="H1864" i="4"/>
  <c r="I1864" i="4"/>
  <c r="J1864" i="4"/>
  <c r="K1864" i="4"/>
  <c r="L1864" i="4"/>
  <c r="B1865" i="4"/>
  <c r="C1865" i="4"/>
  <c r="D1865" i="4"/>
  <c r="E1865" i="4"/>
  <c r="F1865" i="4"/>
  <c r="G1865" i="4"/>
  <c r="H1865" i="4"/>
  <c r="I1865" i="4"/>
  <c r="J1865" i="4"/>
  <c r="K1865" i="4"/>
  <c r="L1865" i="4"/>
  <c r="B1866" i="4"/>
  <c r="C1866" i="4"/>
  <c r="D1866" i="4"/>
  <c r="E1866" i="4"/>
  <c r="F1866" i="4"/>
  <c r="G1866" i="4"/>
  <c r="H1866" i="4"/>
  <c r="I1866" i="4"/>
  <c r="J1866" i="4"/>
  <c r="K1866" i="4"/>
  <c r="L1866" i="4"/>
  <c r="B1867" i="4"/>
  <c r="C1867" i="4"/>
  <c r="D1867" i="4"/>
  <c r="E1867" i="4"/>
  <c r="F1867" i="4"/>
  <c r="G1867" i="4"/>
  <c r="H1867" i="4"/>
  <c r="I1867" i="4"/>
  <c r="J1867" i="4"/>
  <c r="K1867" i="4"/>
  <c r="L1867" i="4"/>
  <c r="B1868" i="4"/>
  <c r="C1868" i="4"/>
  <c r="D1868" i="4"/>
  <c r="E1868" i="4"/>
  <c r="F1868" i="4"/>
  <c r="G1868" i="4"/>
  <c r="H1868" i="4"/>
  <c r="I1868" i="4"/>
  <c r="J1868" i="4"/>
  <c r="K1868" i="4"/>
  <c r="L1868" i="4"/>
  <c r="B1869" i="4"/>
  <c r="C1869" i="4"/>
  <c r="D1869" i="4"/>
  <c r="E1869" i="4"/>
  <c r="F1869" i="4"/>
  <c r="G1869" i="4"/>
  <c r="H1869" i="4"/>
  <c r="I1869" i="4"/>
  <c r="J1869" i="4"/>
  <c r="K1869" i="4"/>
  <c r="L1869" i="4"/>
  <c r="B1870" i="4"/>
  <c r="C1870" i="4"/>
  <c r="D1870" i="4"/>
  <c r="E1870" i="4"/>
  <c r="F1870" i="4"/>
  <c r="G1870" i="4"/>
  <c r="H1870" i="4"/>
  <c r="I1870" i="4"/>
  <c r="J1870" i="4"/>
  <c r="K1870" i="4"/>
  <c r="L1870" i="4"/>
  <c r="B1871" i="4"/>
  <c r="C1871" i="4"/>
  <c r="D1871" i="4"/>
  <c r="E1871" i="4"/>
  <c r="F1871" i="4"/>
  <c r="G1871" i="4"/>
  <c r="H1871" i="4"/>
  <c r="I1871" i="4"/>
  <c r="J1871" i="4"/>
  <c r="K1871" i="4"/>
  <c r="L1871" i="4"/>
  <c r="B1872" i="4"/>
  <c r="C1872" i="4"/>
  <c r="D1872" i="4"/>
  <c r="E1872" i="4"/>
  <c r="F1872" i="4"/>
  <c r="G1872" i="4"/>
  <c r="H1872" i="4"/>
  <c r="I1872" i="4"/>
  <c r="J1872" i="4"/>
  <c r="K1872" i="4"/>
  <c r="L1872" i="4"/>
  <c r="B1873" i="4"/>
  <c r="C1873" i="4"/>
  <c r="D1873" i="4"/>
  <c r="E1873" i="4"/>
  <c r="F1873" i="4"/>
  <c r="G1873" i="4"/>
  <c r="H1873" i="4"/>
  <c r="I1873" i="4"/>
  <c r="J1873" i="4"/>
  <c r="K1873" i="4"/>
  <c r="L1873" i="4"/>
  <c r="B1874" i="4"/>
  <c r="C1874" i="4"/>
  <c r="D1874" i="4"/>
  <c r="E1874" i="4"/>
  <c r="F1874" i="4"/>
  <c r="G1874" i="4"/>
  <c r="H1874" i="4"/>
  <c r="I1874" i="4"/>
  <c r="J1874" i="4"/>
  <c r="K1874" i="4"/>
  <c r="L1874" i="4"/>
  <c r="B1875" i="4"/>
  <c r="C1875" i="4"/>
  <c r="D1875" i="4"/>
  <c r="E1875" i="4"/>
  <c r="F1875" i="4"/>
  <c r="G1875" i="4"/>
  <c r="H1875" i="4"/>
  <c r="I1875" i="4"/>
  <c r="J1875" i="4"/>
  <c r="K1875" i="4"/>
  <c r="L1875" i="4"/>
  <c r="B1876" i="4"/>
  <c r="C1876" i="4"/>
  <c r="D1876" i="4"/>
  <c r="E1876" i="4"/>
  <c r="F1876" i="4"/>
  <c r="G1876" i="4"/>
  <c r="H1876" i="4"/>
  <c r="I1876" i="4"/>
  <c r="J1876" i="4"/>
  <c r="K1876" i="4"/>
  <c r="L1876" i="4"/>
  <c r="B1877" i="4"/>
  <c r="C1877" i="4"/>
  <c r="D1877" i="4"/>
  <c r="E1877" i="4"/>
  <c r="F1877" i="4"/>
  <c r="G1877" i="4"/>
  <c r="H1877" i="4"/>
  <c r="I1877" i="4"/>
  <c r="J1877" i="4"/>
  <c r="K1877" i="4"/>
  <c r="L1877" i="4"/>
  <c r="B1878" i="4"/>
  <c r="C1878" i="4"/>
  <c r="D1878" i="4"/>
  <c r="E1878" i="4"/>
  <c r="F1878" i="4"/>
  <c r="G1878" i="4"/>
  <c r="H1878" i="4"/>
  <c r="I1878" i="4"/>
  <c r="J1878" i="4"/>
  <c r="K1878" i="4"/>
  <c r="L1878" i="4"/>
  <c r="B1879" i="4"/>
  <c r="C1879" i="4"/>
  <c r="D1879" i="4"/>
  <c r="E1879" i="4"/>
  <c r="F1879" i="4"/>
  <c r="G1879" i="4"/>
  <c r="H1879" i="4"/>
  <c r="I1879" i="4"/>
  <c r="J1879" i="4"/>
  <c r="K1879" i="4"/>
  <c r="L1879" i="4"/>
  <c r="B1880" i="4"/>
  <c r="C1880" i="4"/>
  <c r="D1880" i="4"/>
  <c r="E1880" i="4"/>
  <c r="F1880" i="4"/>
  <c r="G1880" i="4"/>
  <c r="H1880" i="4"/>
  <c r="I1880" i="4"/>
  <c r="J1880" i="4"/>
  <c r="K1880" i="4"/>
  <c r="L1880" i="4"/>
  <c r="B1881" i="4"/>
  <c r="C1881" i="4"/>
  <c r="D1881" i="4"/>
  <c r="E1881" i="4"/>
  <c r="F1881" i="4"/>
  <c r="G1881" i="4"/>
  <c r="H1881" i="4"/>
  <c r="I1881" i="4"/>
  <c r="J1881" i="4"/>
  <c r="K1881" i="4"/>
  <c r="L1881" i="4"/>
  <c r="B1882" i="4"/>
  <c r="C1882" i="4"/>
  <c r="D1882" i="4"/>
  <c r="E1882" i="4"/>
  <c r="F1882" i="4"/>
  <c r="G1882" i="4"/>
  <c r="H1882" i="4"/>
  <c r="I1882" i="4"/>
  <c r="J1882" i="4"/>
  <c r="K1882" i="4"/>
  <c r="L1882" i="4"/>
  <c r="B1883" i="4"/>
  <c r="C1883" i="4"/>
  <c r="D1883" i="4"/>
  <c r="E1883" i="4"/>
  <c r="F1883" i="4"/>
  <c r="G1883" i="4"/>
  <c r="H1883" i="4"/>
  <c r="I1883" i="4"/>
  <c r="J1883" i="4"/>
  <c r="K1883" i="4"/>
  <c r="L1883" i="4"/>
  <c r="B1884" i="4"/>
  <c r="C1884" i="4"/>
  <c r="D1884" i="4"/>
  <c r="E1884" i="4"/>
  <c r="F1884" i="4"/>
  <c r="G1884" i="4"/>
  <c r="H1884" i="4"/>
  <c r="I1884" i="4"/>
  <c r="J1884" i="4"/>
  <c r="K1884" i="4"/>
  <c r="L1884" i="4"/>
  <c r="B1885" i="4"/>
  <c r="C1885" i="4"/>
  <c r="D1885" i="4"/>
  <c r="E1885" i="4"/>
  <c r="F1885" i="4"/>
  <c r="G1885" i="4"/>
  <c r="H1885" i="4"/>
  <c r="I1885" i="4"/>
  <c r="J1885" i="4"/>
  <c r="K1885" i="4"/>
  <c r="L1885" i="4"/>
  <c r="B1886" i="4"/>
  <c r="C1886" i="4"/>
  <c r="D1886" i="4"/>
  <c r="E1886" i="4"/>
  <c r="F1886" i="4"/>
  <c r="G1886" i="4"/>
  <c r="H1886" i="4"/>
  <c r="I1886" i="4"/>
  <c r="J1886" i="4"/>
  <c r="K1886" i="4"/>
  <c r="L1886" i="4"/>
  <c r="B1887" i="4"/>
  <c r="C1887" i="4"/>
  <c r="D1887" i="4"/>
  <c r="E1887" i="4"/>
  <c r="F1887" i="4"/>
  <c r="G1887" i="4"/>
  <c r="H1887" i="4"/>
  <c r="I1887" i="4"/>
  <c r="J1887" i="4"/>
  <c r="K1887" i="4"/>
  <c r="L1887" i="4"/>
  <c r="B1888" i="4"/>
  <c r="C1888" i="4"/>
  <c r="D1888" i="4"/>
  <c r="E1888" i="4"/>
  <c r="F1888" i="4"/>
  <c r="G1888" i="4"/>
  <c r="H1888" i="4"/>
  <c r="I1888" i="4"/>
  <c r="J1888" i="4"/>
  <c r="K1888" i="4"/>
  <c r="L1888" i="4"/>
  <c r="B1889" i="4"/>
  <c r="C1889" i="4"/>
  <c r="D1889" i="4"/>
  <c r="E1889" i="4"/>
  <c r="F1889" i="4"/>
  <c r="G1889" i="4"/>
  <c r="H1889" i="4"/>
  <c r="I1889" i="4"/>
  <c r="J1889" i="4"/>
  <c r="K1889" i="4"/>
  <c r="L1889" i="4"/>
  <c r="B1890" i="4"/>
  <c r="C1890" i="4"/>
  <c r="D1890" i="4"/>
  <c r="E1890" i="4"/>
  <c r="F1890" i="4"/>
  <c r="G1890" i="4"/>
  <c r="H1890" i="4"/>
  <c r="I1890" i="4"/>
  <c r="J1890" i="4"/>
  <c r="K1890" i="4"/>
  <c r="L1890" i="4"/>
  <c r="B1891" i="4"/>
  <c r="C1891" i="4"/>
  <c r="D1891" i="4"/>
  <c r="E1891" i="4"/>
  <c r="F1891" i="4"/>
  <c r="G1891" i="4"/>
  <c r="H1891" i="4"/>
  <c r="I1891" i="4"/>
  <c r="J1891" i="4"/>
  <c r="K1891" i="4"/>
  <c r="L1891" i="4"/>
  <c r="B1892" i="4"/>
  <c r="C1892" i="4"/>
  <c r="D1892" i="4"/>
  <c r="E1892" i="4"/>
  <c r="F1892" i="4"/>
  <c r="G1892" i="4"/>
  <c r="H1892" i="4"/>
  <c r="I1892" i="4"/>
  <c r="J1892" i="4"/>
  <c r="K1892" i="4"/>
  <c r="L1892" i="4"/>
  <c r="B1893" i="4"/>
  <c r="C1893" i="4"/>
  <c r="D1893" i="4"/>
  <c r="E1893" i="4"/>
  <c r="F1893" i="4"/>
  <c r="G1893" i="4"/>
  <c r="H1893" i="4"/>
  <c r="I1893" i="4"/>
  <c r="J1893" i="4"/>
  <c r="K1893" i="4"/>
  <c r="L1893" i="4"/>
  <c r="B1894" i="4"/>
  <c r="C1894" i="4"/>
  <c r="D1894" i="4"/>
  <c r="E1894" i="4"/>
  <c r="F1894" i="4"/>
  <c r="G1894" i="4"/>
  <c r="H1894" i="4"/>
  <c r="I1894" i="4"/>
  <c r="J1894" i="4"/>
  <c r="K1894" i="4"/>
  <c r="L1894" i="4"/>
  <c r="B1895" i="4"/>
  <c r="C1895" i="4"/>
  <c r="D1895" i="4"/>
  <c r="E1895" i="4"/>
  <c r="F1895" i="4"/>
  <c r="G1895" i="4"/>
  <c r="H1895" i="4"/>
  <c r="I1895" i="4"/>
  <c r="J1895" i="4"/>
  <c r="K1895" i="4"/>
  <c r="L1895" i="4"/>
  <c r="B1896" i="4"/>
  <c r="C1896" i="4"/>
  <c r="D1896" i="4"/>
  <c r="E1896" i="4"/>
  <c r="F1896" i="4"/>
  <c r="G1896" i="4"/>
  <c r="H1896" i="4"/>
  <c r="I1896" i="4"/>
  <c r="J1896" i="4"/>
  <c r="K1896" i="4"/>
  <c r="L1896" i="4"/>
  <c r="B1897" i="4"/>
  <c r="C1897" i="4"/>
  <c r="D1897" i="4"/>
  <c r="E1897" i="4"/>
  <c r="F1897" i="4"/>
  <c r="G1897" i="4"/>
  <c r="H1897" i="4"/>
  <c r="I1897" i="4"/>
  <c r="J1897" i="4"/>
  <c r="K1897" i="4"/>
  <c r="L1897" i="4"/>
  <c r="B1898" i="4"/>
  <c r="C1898" i="4"/>
  <c r="D1898" i="4"/>
  <c r="E1898" i="4"/>
  <c r="F1898" i="4"/>
  <c r="G1898" i="4"/>
  <c r="H1898" i="4"/>
  <c r="I1898" i="4"/>
  <c r="J1898" i="4"/>
  <c r="K1898" i="4"/>
  <c r="L1898" i="4"/>
  <c r="B1899" i="4"/>
  <c r="C1899" i="4"/>
  <c r="D1899" i="4"/>
  <c r="E1899" i="4"/>
  <c r="F1899" i="4"/>
  <c r="G1899" i="4"/>
  <c r="H1899" i="4"/>
  <c r="I1899" i="4"/>
  <c r="J1899" i="4"/>
  <c r="K1899" i="4"/>
  <c r="L1899" i="4"/>
  <c r="B1900" i="4"/>
  <c r="C1900" i="4"/>
  <c r="D1900" i="4"/>
  <c r="E1900" i="4"/>
  <c r="F1900" i="4"/>
  <c r="G1900" i="4"/>
  <c r="H1900" i="4"/>
  <c r="I1900" i="4"/>
  <c r="J1900" i="4"/>
  <c r="K1900" i="4"/>
  <c r="L1900" i="4"/>
  <c r="B1901" i="4"/>
  <c r="C1901" i="4"/>
  <c r="D1901" i="4"/>
  <c r="E1901" i="4"/>
  <c r="F1901" i="4"/>
  <c r="G1901" i="4"/>
  <c r="H1901" i="4"/>
  <c r="I1901" i="4"/>
  <c r="J1901" i="4"/>
  <c r="K1901" i="4"/>
  <c r="L1901" i="4"/>
  <c r="B1902" i="4"/>
  <c r="C1902" i="4"/>
  <c r="D1902" i="4"/>
  <c r="E1902" i="4"/>
  <c r="F1902" i="4"/>
  <c r="G1902" i="4"/>
  <c r="H1902" i="4"/>
  <c r="I1902" i="4"/>
  <c r="J1902" i="4"/>
  <c r="K1902" i="4"/>
  <c r="L1902" i="4"/>
  <c r="B1903" i="4"/>
  <c r="C1903" i="4"/>
  <c r="D1903" i="4"/>
  <c r="E1903" i="4"/>
  <c r="F1903" i="4"/>
  <c r="G1903" i="4"/>
  <c r="H1903" i="4"/>
  <c r="I1903" i="4"/>
  <c r="J1903" i="4"/>
  <c r="K1903" i="4"/>
  <c r="L1903" i="4"/>
  <c r="B1904" i="4"/>
  <c r="C1904" i="4"/>
  <c r="D1904" i="4"/>
  <c r="E1904" i="4"/>
  <c r="F1904" i="4"/>
  <c r="G1904" i="4"/>
  <c r="H1904" i="4"/>
  <c r="I1904" i="4"/>
  <c r="J1904" i="4"/>
  <c r="K1904" i="4"/>
  <c r="L1904" i="4"/>
  <c r="B1905" i="4"/>
  <c r="C1905" i="4"/>
  <c r="D1905" i="4"/>
  <c r="E1905" i="4"/>
  <c r="F1905" i="4"/>
  <c r="G1905" i="4"/>
  <c r="H1905" i="4"/>
  <c r="I1905" i="4"/>
  <c r="J1905" i="4"/>
  <c r="K1905" i="4"/>
  <c r="L1905" i="4"/>
  <c r="B1906" i="4"/>
  <c r="C1906" i="4"/>
  <c r="D1906" i="4"/>
  <c r="E1906" i="4"/>
  <c r="F1906" i="4"/>
  <c r="G1906" i="4"/>
  <c r="H1906" i="4"/>
  <c r="I1906" i="4"/>
  <c r="J1906" i="4"/>
  <c r="K1906" i="4"/>
  <c r="L1906" i="4"/>
  <c r="B1907" i="4"/>
  <c r="C1907" i="4"/>
  <c r="D1907" i="4"/>
  <c r="E1907" i="4"/>
  <c r="F1907" i="4"/>
  <c r="G1907" i="4"/>
  <c r="H1907" i="4"/>
  <c r="I1907" i="4"/>
  <c r="J1907" i="4"/>
  <c r="K1907" i="4"/>
  <c r="L1907" i="4"/>
  <c r="B1908" i="4"/>
  <c r="C1908" i="4"/>
  <c r="D1908" i="4"/>
  <c r="E1908" i="4"/>
  <c r="F1908" i="4"/>
  <c r="G1908" i="4"/>
  <c r="H1908" i="4"/>
  <c r="I1908" i="4"/>
  <c r="J1908" i="4"/>
  <c r="K1908" i="4"/>
  <c r="L1908" i="4"/>
  <c r="B1909" i="4"/>
  <c r="C1909" i="4"/>
  <c r="D1909" i="4"/>
  <c r="E1909" i="4"/>
  <c r="F1909" i="4"/>
  <c r="G1909" i="4"/>
  <c r="H1909" i="4"/>
  <c r="I1909" i="4"/>
  <c r="J1909" i="4"/>
  <c r="K1909" i="4"/>
  <c r="L1909" i="4"/>
  <c r="B1910" i="4"/>
  <c r="C1910" i="4"/>
  <c r="D1910" i="4"/>
  <c r="E1910" i="4"/>
  <c r="F1910" i="4"/>
  <c r="G1910" i="4"/>
  <c r="H1910" i="4"/>
  <c r="I1910" i="4"/>
  <c r="J1910" i="4"/>
  <c r="K1910" i="4"/>
  <c r="L1910" i="4"/>
  <c r="B1911" i="4"/>
  <c r="C1911" i="4"/>
  <c r="D1911" i="4"/>
  <c r="E1911" i="4"/>
  <c r="F1911" i="4"/>
  <c r="G1911" i="4"/>
  <c r="H1911" i="4"/>
  <c r="I1911" i="4"/>
  <c r="J1911" i="4"/>
  <c r="K1911" i="4"/>
  <c r="L1911" i="4"/>
  <c r="B1912" i="4"/>
  <c r="C1912" i="4"/>
  <c r="D1912" i="4"/>
  <c r="E1912" i="4"/>
  <c r="F1912" i="4"/>
  <c r="G1912" i="4"/>
  <c r="H1912" i="4"/>
  <c r="I1912" i="4"/>
  <c r="J1912" i="4"/>
  <c r="K1912" i="4"/>
  <c r="L1912" i="4"/>
  <c r="B1913" i="4"/>
  <c r="C1913" i="4"/>
  <c r="D1913" i="4"/>
  <c r="E1913" i="4"/>
  <c r="F1913" i="4"/>
  <c r="G1913" i="4"/>
  <c r="H1913" i="4"/>
  <c r="I1913" i="4"/>
  <c r="J1913" i="4"/>
  <c r="K1913" i="4"/>
  <c r="L1913" i="4"/>
  <c r="B1914" i="4"/>
  <c r="C1914" i="4"/>
  <c r="D1914" i="4"/>
  <c r="E1914" i="4"/>
  <c r="F1914" i="4"/>
  <c r="G1914" i="4"/>
  <c r="H1914" i="4"/>
  <c r="I1914" i="4"/>
  <c r="J1914" i="4"/>
  <c r="K1914" i="4"/>
  <c r="L1914" i="4"/>
  <c r="B1915" i="4"/>
  <c r="C1915" i="4"/>
  <c r="D1915" i="4"/>
  <c r="E1915" i="4"/>
  <c r="F1915" i="4"/>
  <c r="G1915" i="4"/>
  <c r="H1915" i="4"/>
  <c r="I1915" i="4"/>
  <c r="J1915" i="4"/>
  <c r="K1915" i="4"/>
  <c r="L1915" i="4"/>
  <c r="B1916" i="4"/>
  <c r="C1916" i="4"/>
  <c r="D1916" i="4"/>
  <c r="E1916" i="4"/>
  <c r="F1916" i="4"/>
  <c r="G1916" i="4"/>
  <c r="H1916" i="4"/>
  <c r="I1916" i="4"/>
  <c r="J1916" i="4"/>
  <c r="K1916" i="4"/>
  <c r="L1916" i="4"/>
  <c r="B1917" i="4"/>
  <c r="C1917" i="4"/>
  <c r="D1917" i="4"/>
  <c r="E1917" i="4"/>
  <c r="F1917" i="4"/>
  <c r="G1917" i="4"/>
  <c r="H1917" i="4"/>
  <c r="I1917" i="4"/>
  <c r="J1917" i="4"/>
  <c r="K1917" i="4"/>
  <c r="L1917" i="4"/>
  <c r="B1918" i="4"/>
  <c r="C1918" i="4"/>
  <c r="D1918" i="4"/>
  <c r="E1918" i="4"/>
  <c r="F1918" i="4"/>
  <c r="G1918" i="4"/>
  <c r="H1918" i="4"/>
  <c r="I1918" i="4"/>
  <c r="J1918" i="4"/>
  <c r="K1918" i="4"/>
  <c r="L1918" i="4"/>
  <c r="B1919" i="4"/>
  <c r="C1919" i="4"/>
  <c r="D1919" i="4"/>
  <c r="E1919" i="4"/>
  <c r="F1919" i="4"/>
  <c r="G1919" i="4"/>
  <c r="H1919" i="4"/>
  <c r="I1919" i="4"/>
  <c r="J1919" i="4"/>
  <c r="K1919" i="4"/>
  <c r="L1919" i="4"/>
  <c r="B1920" i="4"/>
  <c r="C1920" i="4"/>
  <c r="D1920" i="4"/>
  <c r="E1920" i="4"/>
  <c r="F1920" i="4"/>
  <c r="G1920" i="4"/>
  <c r="H1920" i="4"/>
  <c r="I1920" i="4"/>
  <c r="J1920" i="4"/>
  <c r="K1920" i="4"/>
  <c r="L1920" i="4"/>
  <c r="B1921" i="4"/>
  <c r="C1921" i="4"/>
  <c r="D1921" i="4"/>
  <c r="E1921" i="4"/>
  <c r="F1921" i="4"/>
  <c r="G1921" i="4"/>
  <c r="H1921" i="4"/>
  <c r="I1921" i="4"/>
  <c r="J1921" i="4"/>
  <c r="K1921" i="4"/>
  <c r="L1921" i="4"/>
  <c r="B1922" i="4"/>
  <c r="C1922" i="4"/>
  <c r="D1922" i="4"/>
  <c r="E1922" i="4"/>
  <c r="F1922" i="4"/>
  <c r="G1922" i="4"/>
  <c r="H1922" i="4"/>
  <c r="I1922" i="4"/>
  <c r="J1922" i="4"/>
  <c r="K1922" i="4"/>
  <c r="L1922" i="4"/>
  <c r="B1923" i="4"/>
  <c r="C1923" i="4"/>
  <c r="D1923" i="4"/>
  <c r="E1923" i="4"/>
  <c r="F1923" i="4"/>
  <c r="G1923" i="4"/>
  <c r="H1923" i="4"/>
  <c r="I1923" i="4"/>
  <c r="J1923" i="4"/>
  <c r="K1923" i="4"/>
  <c r="L1923" i="4"/>
  <c r="B1924" i="4"/>
  <c r="C1924" i="4"/>
  <c r="D1924" i="4"/>
  <c r="E1924" i="4"/>
  <c r="F1924" i="4"/>
  <c r="G1924" i="4"/>
  <c r="H1924" i="4"/>
  <c r="I1924" i="4"/>
  <c r="J1924" i="4"/>
  <c r="K1924" i="4"/>
  <c r="L1924" i="4"/>
  <c r="B1925" i="4"/>
  <c r="C1925" i="4"/>
  <c r="D1925" i="4"/>
  <c r="E1925" i="4"/>
  <c r="F1925" i="4"/>
  <c r="G1925" i="4"/>
  <c r="H1925" i="4"/>
  <c r="I1925" i="4"/>
  <c r="J1925" i="4"/>
  <c r="K1925" i="4"/>
  <c r="L1925" i="4"/>
  <c r="B1926" i="4"/>
  <c r="C1926" i="4"/>
  <c r="D1926" i="4"/>
  <c r="E1926" i="4"/>
  <c r="F1926" i="4"/>
  <c r="G1926" i="4"/>
  <c r="H1926" i="4"/>
  <c r="I1926" i="4"/>
  <c r="J1926" i="4"/>
  <c r="K1926" i="4"/>
  <c r="L1926" i="4"/>
  <c r="B1927" i="4"/>
  <c r="C1927" i="4"/>
  <c r="D1927" i="4"/>
  <c r="E1927" i="4"/>
  <c r="F1927" i="4"/>
  <c r="G1927" i="4"/>
  <c r="H1927" i="4"/>
  <c r="I1927" i="4"/>
  <c r="J1927" i="4"/>
  <c r="K1927" i="4"/>
  <c r="L1927" i="4"/>
  <c r="B1928" i="4"/>
  <c r="C1928" i="4"/>
  <c r="D1928" i="4"/>
  <c r="E1928" i="4"/>
  <c r="F1928" i="4"/>
  <c r="G1928" i="4"/>
  <c r="H1928" i="4"/>
  <c r="I1928" i="4"/>
  <c r="J1928" i="4"/>
  <c r="K1928" i="4"/>
  <c r="L1928" i="4"/>
  <c r="B1929" i="4"/>
  <c r="C1929" i="4"/>
  <c r="D1929" i="4"/>
  <c r="E1929" i="4"/>
  <c r="F1929" i="4"/>
  <c r="G1929" i="4"/>
  <c r="H1929" i="4"/>
  <c r="I1929" i="4"/>
  <c r="J1929" i="4"/>
  <c r="K1929" i="4"/>
  <c r="L1929" i="4"/>
  <c r="B1930" i="4"/>
  <c r="C1930" i="4"/>
  <c r="D1930" i="4"/>
  <c r="E1930" i="4"/>
  <c r="F1930" i="4"/>
  <c r="G1930" i="4"/>
  <c r="H1930" i="4"/>
  <c r="I1930" i="4"/>
  <c r="J1930" i="4"/>
  <c r="K1930" i="4"/>
  <c r="L1930" i="4"/>
  <c r="B1931" i="4"/>
  <c r="C1931" i="4"/>
  <c r="D1931" i="4"/>
  <c r="E1931" i="4"/>
  <c r="F1931" i="4"/>
  <c r="G1931" i="4"/>
  <c r="H1931" i="4"/>
  <c r="I1931" i="4"/>
  <c r="J1931" i="4"/>
  <c r="K1931" i="4"/>
  <c r="L1931" i="4"/>
  <c r="B1932" i="4"/>
  <c r="C1932" i="4"/>
  <c r="D1932" i="4"/>
  <c r="E1932" i="4"/>
  <c r="F1932" i="4"/>
  <c r="G1932" i="4"/>
  <c r="H1932" i="4"/>
  <c r="I1932" i="4"/>
  <c r="J1932" i="4"/>
  <c r="K1932" i="4"/>
  <c r="L1932" i="4"/>
  <c r="B1933" i="4"/>
  <c r="C1933" i="4"/>
  <c r="D1933" i="4"/>
  <c r="E1933" i="4"/>
  <c r="F1933" i="4"/>
  <c r="G1933" i="4"/>
  <c r="H1933" i="4"/>
  <c r="I1933" i="4"/>
  <c r="J1933" i="4"/>
  <c r="K1933" i="4"/>
  <c r="L1933" i="4"/>
  <c r="B1934" i="4"/>
  <c r="C1934" i="4"/>
  <c r="D1934" i="4"/>
  <c r="E1934" i="4"/>
  <c r="F1934" i="4"/>
  <c r="G1934" i="4"/>
  <c r="H1934" i="4"/>
  <c r="I1934" i="4"/>
  <c r="J1934" i="4"/>
  <c r="K1934" i="4"/>
  <c r="L1934" i="4"/>
  <c r="B1935" i="4"/>
  <c r="C1935" i="4"/>
  <c r="D1935" i="4"/>
  <c r="E1935" i="4"/>
  <c r="F1935" i="4"/>
  <c r="G1935" i="4"/>
  <c r="H1935" i="4"/>
  <c r="I1935" i="4"/>
  <c r="J1935" i="4"/>
  <c r="K1935" i="4"/>
  <c r="L1935" i="4"/>
  <c r="B1936" i="4"/>
  <c r="C1936" i="4"/>
  <c r="D1936" i="4"/>
  <c r="E1936" i="4"/>
  <c r="F1936" i="4"/>
  <c r="G1936" i="4"/>
  <c r="H1936" i="4"/>
  <c r="I1936" i="4"/>
  <c r="J1936" i="4"/>
  <c r="K1936" i="4"/>
  <c r="L1936" i="4"/>
  <c r="B1937" i="4"/>
  <c r="C1937" i="4"/>
  <c r="D1937" i="4"/>
  <c r="E1937" i="4"/>
  <c r="F1937" i="4"/>
  <c r="G1937" i="4"/>
  <c r="H1937" i="4"/>
  <c r="I1937" i="4"/>
  <c r="J1937" i="4"/>
  <c r="K1937" i="4"/>
  <c r="L1937" i="4"/>
  <c r="B1938" i="4"/>
  <c r="C1938" i="4"/>
  <c r="D1938" i="4"/>
  <c r="E1938" i="4"/>
  <c r="F1938" i="4"/>
  <c r="G1938" i="4"/>
  <c r="H1938" i="4"/>
  <c r="I1938" i="4"/>
  <c r="J1938" i="4"/>
  <c r="K1938" i="4"/>
  <c r="L1938" i="4"/>
  <c r="B1939" i="4"/>
  <c r="C1939" i="4"/>
  <c r="D1939" i="4"/>
  <c r="E1939" i="4"/>
  <c r="F1939" i="4"/>
  <c r="G1939" i="4"/>
  <c r="H1939" i="4"/>
  <c r="I1939" i="4"/>
  <c r="J1939" i="4"/>
  <c r="K1939" i="4"/>
  <c r="L1939" i="4"/>
  <c r="B1940" i="4"/>
  <c r="C1940" i="4"/>
  <c r="D1940" i="4"/>
  <c r="E1940" i="4"/>
  <c r="F1940" i="4"/>
  <c r="G1940" i="4"/>
  <c r="H1940" i="4"/>
  <c r="I1940" i="4"/>
  <c r="J1940" i="4"/>
  <c r="K1940" i="4"/>
  <c r="L1940" i="4"/>
  <c r="B1941" i="4"/>
  <c r="C1941" i="4"/>
  <c r="D1941" i="4"/>
  <c r="E1941" i="4"/>
  <c r="F1941" i="4"/>
  <c r="G1941" i="4"/>
  <c r="H1941" i="4"/>
  <c r="I1941" i="4"/>
  <c r="J1941" i="4"/>
  <c r="K1941" i="4"/>
  <c r="L1941" i="4"/>
  <c r="B1942" i="4"/>
  <c r="C1942" i="4"/>
  <c r="D1942" i="4"/>
  <c r="E1942" i="4"/>
  <c r="F1942" i="4"/>
  <c r="G1942" i="4"/>
  <c r="H1942" i="4"/>
  <c r="I1942" i="4"/>
  <c r="J1942" i="4"/>
  <c r="K1942" i="4"/>
  <c r="L1942" i="4"/>
  <c r="B1943" i="4"/>
  <c r="C1943" i="4"/>
  <c r="D1943" i="4"/>
  <c r="E1943" i="4"/>
  <c r="F1943" i="4"/>
  <c r="G1943" i="4"/>
  <c r="H1943" i="4"/>
  <c r="I1943" i="4"/>
  <c r="J1943" i="4"/>
  <c r="K1943" i="4"/>
  <c r="L1943" i="4"/>
  <c r="B1944" i="4"/>
  <c r="C1944" i="4"/>
  <c r="D1944" i="4"/>
  <c r="E1944" i="4"/>
  <c r="F1944" i="4"/>
  <c r="G1944" i="4"/>
  <c r="H1944" i="4"/>
  <c r="I1944" i="4"/>
  <c r="J1944" i="4"/>
  <c r="K1944" i="4"/>
  <c r="L1944" i="4"/>
  <c r="B1945" i="4"/>
  <c r="C1945" i="4"/>
  <c r="D1945" i="4"/>
  <c r="E1945" i="4"/>
  <c r="F1945" i="4"/>
  <c r="G1945" i="4"/>
  <c r="H1945" i="4"/>
  <c r="I1945" i="4"/>
  <c r="J1945" i="4"/>
  <c r="K1945" i="4"/>
  <c r="L1945" i="4"/>
  <c r="B1946" i="4"/>
  <c r="C1946" i="4"/>
  <c r="D1946" i="4"/>
  <c r="E1946" i="4"/>
  <c r="F1946" i="4"/>
  <c r="G1946" i="4"/>
  <c r="H1946" i="4"/>
  <c r="I1946" i="4"/>
  <c r="J1946" i="4"/>
  <c r="K1946" i="4"/>
  <c r="L1946" i="4"/>
  <c r="B1947" i="4"/>
  <c r="C1947" i="4"/>
  <c r="D1947" i="4"/>
  <c r="E1947" i="4"/>
  <c r="F1947" i="4"/>
  <c r="G1947" i="4"/>
  <c r="H1947" i="4"/>
  <c r="I1947" i="4"/>
  <c r="J1947" i="4"/>
  <c r="K1947" i="4"/>
  <c r="L1947" i="4"/>
  <c r="B1948" i="4"/>
  <c r="C1948" i="4"/>
  <c r="D1948" i="4"/>
  <c r="E1948" i="4"/>
  <c r="F1948" i="4"/>
  <c r="G1948" i="4"/>
  <c r="H1948" i="4"/>
  <c r="I1948" i="4"/>
  <c r="J1948" i="4"/>
  <c r="K1948" i="4"/>
  <c r="L1948" i="4"/>
  <c r="B1949" i="4"/>
  <c r="C1949" i="4"/>
  <c r="D1949" i="4"/>
  <c r="E1949" i="4"/>
  <c r="F1949" i="4"/>
  <c r="G1949" i="4"/>
  <c r="H1949" i="4"/>
  <c r="I1949" i="4"/>
  <c r="J1949" i="4"/>
  <c r="K1949" i="4"/>
  <c r="L1949" i="4"/>
  <c r="B1950" i="4"/>
  <c r="C1950" i="4"/>
  <c r="D1950" i="4"/>
  <c r="E1950" i="4"/>
  <c r="F1950" i="4"/>
  <c r="G1950" i="4"/>
  <c r="H1950" i="4"/>
  <c r="I1950" i="4"/>
  <c r="J1950" i="4"/>
  <c r="K1950" i="4"/>
  <c r="L1950" i="4"/>
  <c r="B1951" i="4"/>
  <c r="C1951" i="4"/>
  <c r="D1951" i="4"/>
  <c r="E1951" i="4"/>
  <c r="F1951" i="4"/>
  <c r="G1951" i="4"/>
  <c r="H1951" i="4"/>
  <c r="I1951" i="4"/>
  <c r="J1951" i="4"/>
  <c r="K1951" i="4"/>
  <c r="L1951" i="4"/>
  <c r="B1952" i="4"/>
  <c r="C1952" i="4"/>
  <c r="D1952" i="4"/>
  <c r="E1952" i="4"/>
  <c r="F1952" i="4"/>
  <c r="G1952" i="4"/>
  <c r="H1952" i="4"/>
  <c r="I1952" i="4"/>
  <c r="J1952" i="4"/>
  <c r="K1952" i="4"/>
  <c r="L1952" i="4"/>
  <c r="B1953" i="4"/>
  <c r="C1953" i="4"/>
  <c r="D1953" i="4"/>
  <c r="E1953" i="4"/>
  <c r="F1953" i="4"/>
  <c r="G1953" i="4"/>
  <c r="H1953" i="4"/>
  <c r="I1953" i="4"/>
  <c r="J1953" i="4"/>
  <c r="K1953" i="4"/>
  <c r="L1953" i="4"/>
  <c r="B1954" i="4"/>
  <c r="C1954" i="4"/>
  <c r="D1954" i="4"/>
  <c r="E1954" i="4"/>
  <c r="F1954" i="4"/>
  <c r="G1954" i="4"/>
  <c r="H1954" i="4"/>
  <c r="I1954" i="4"/>
  <c r="J1954" i="4"/>
  <c r="K1954" i="4"/>
  <c r="L1954" i="4"/>
  <c r="B1955" i="4"/>
  <c r="C1955" i="4"/>
  <c r="D1955" i="4"/>
  <c r="E1955" i="4"/>
  <c r="F1955" i="4"/>
  <c r="G1955" i="4"/>
  <c r="H1955" i="4"/>
  <c r="I1955" i="4"/>
  <c r="J1955" i="4"/>
  <c r="K1955" i="4"/>
  <c r="L1955" i="4"/>
  <c r="B1956" i="4"/>
  <c r="C1956" i="4"/>
  <c r="D1956" i="4"/>
  <c r="E1956" i="4"/>
  <c r="F1956" i="4"/>
  <c r="G1956" i="4"/>
  <c r="H1956" i="4"/>
  <c r="I1956" i="4"/>
  <c r="J1956" i="4"/>
  <c r="K1956" i="4"/>
  <c r="L1956" i="4"/>
  <c r="B1957" i="4"/>
  <c r="C1957" i="4"/>
  <c r="D1957" i="4"/>
  <c r="E1957" i="4"/>
  <c r="F1957" i="4"/>
  <c r="G1957" i="4"/>
  <c r="H1957" i="4"/>
  <c r="I1957" i="4"/>
  <c r="J1957" i="4"/>
  <c r="K1957" i="4"/>
  <c r="L1957" i="4"/>
  <c r="B1958" i="4"/>
  <c r="C1958" i="4"/>
  <c r="D1958" i="4"/>
  <c r="E1958" i="4"/>
  <c r="F1958" i="4"/>
  <c r="G1958" i="4"/>
  <c r="H1958" i="4"/>
  <c r="I1958" i="4"/>
  <c r="J1958" i="4"/>
  <c r="K1958" i="4"/>
  <c r="L1958" i="4"/>
  <c r="B1959" i="4"/>
  <c r="C1959" i="4"/>
  <c r="D1959" i="4"/>
  <c r="E1959" i="4"/>
  <c r="F1959" i="4"/>
  <c r="G1959" i="4"/>
  <c r="H1959" i="4"/>
  <c r="I1959" i="4"/>
  <c r="J1959" i="4"/>
  <c r="K1959" i="4"/>
  <c r="L1959" i="4"/>
  <c r="B1960" i="4"/>
  <c r="C1960" i="4"/>
  <c r="D1960" i="4"/>
  <c r="E1960" i="4"/>
  <c r="F1960" i="4"/>
  <c r="G1960" i="4"/>
  <c r="H1960" i="4"/>
  <c r="I1960" i="4"/>
  <c r="J1960" i="4"/>
  <c r="K1960" i="4"/>
  <c r="L1960" i="4"/>
  <c r="B1961" i="4"/>
  <c r="C1961" i="4"/>
  <c r="D1961" i="4"/>
  <c r="E1961" i="4"/>
  <c r="F1961" i="4"/>
  <c r="G1961" i="4"/>
  <c r="H1961" i="4"/>
  <c r="I1961" i="4"/>
  <c r="J1961" i="4"/>
  <c r="K1961" i="4"/>
  <c r="L1961" i="4"/>
  <c r="B1962" i="4"/>
  <c r="C1962" i="4"/>
  <c r="D1962" i="4"/>
  <c r="E1962" i="4"/>
  <c r="F1962" i="4"/>
  <c r="G1962" i="4"/>
  <c r="H1962" i="4"/>
  <c r="I1962" i="4"/>
  <c r="J1962" i="4"/>
  <c r="K1962" i="4"/>
  <c r="L1962" i="4"/>
  <c r="B1963" i="4"/>
  <c r="C1963" i="4"/>
  <c r="D1963" i="4"/>
  <c r="E1963" i="4"/>
  <c r="F1963" i="4"/>
  <c r="G1963" i="4"/>
  <c r="H1963" i="4"/>
  <c r="I1963" i="4"/>
  <c r="J1963" i="4"/>
  <c r="K1963" i="4"/>
  <c r="L1963" i="4"/>
  <c r="B1964" i="4"/>
  <c r="C1964" i="4"/>
  <c r="D1964" i="4"/>
  <c r="E1964" i="4"/>
  <c r="F1964" i="4"/>
  <c r="G1964" i="4"/>
  <c r="H1964" i="4"/>
  <c r="I1964" i="4"/>
  <c r="J1964" i="4"/>
  <c r="K1964" i="4"/>
  <c r="L1964" i="4"/>
  <c r="B1965" i="4"/>
  <c r="C1965" i="4"/>
  <c r="D1965" i="4"/>
  <c r="E1965" i="4"/>
  <c r="F1965" i="4"/>
  <c r="G1965" i="4"/>
  <c r="H1965" i="4"/>
  <c r="I1965" i="4"/>
  <c r="J1965" i="4"/>
  <c r="K1965" i="4"/>
  <c r="L1965" i="4"/>
  <c r="B1966" i="4"/>
  <c r="C1966" i="4"/>
  <c r="D1966" i="4"/>
  <c r="E1966" i="4"/>
  <c r="F1966" i="4"/>
  <c r="G1966" i="4"/>
  <c r="H1966" i="4"/>
  <c r="I1966" i="4"/>
  <c r="J1966" i="4"/>
  <c r="K1966" i="4"/>
  <c r="L1966" i="4"/>
  <c r="B1967" i="4"/>
  <c r="C1967" i="4"/>
  <c r="D1967" i="4"/>
  <c r="E1967" i="4"/>
  <c r="F1967" i="4"/>
  <c r="G1967" i="4"/>
  <c r="H1967" i="4"/>
  <c r="I1967" i="4"/>
  <c r="J1967" i="4"/>
  <c r="K1967" i="4"/>
  <c r="L1967" i="4"/>
  <c r="B1968" i="4"/>
  <c r="C1968" i="4"/>
  <c r="D1968" i="4"/>
  <c r="E1968" i="4"/>
  <c r="F1968" i="4"/>
  <c r="G1968" i="4"/>
  <c r="H1968" i="4"/>
  <c r="I1968" i="4"/>
  <c r="J1968" i="4"/>
  <c r="K1968" i="4"/>
  <c r="L1968" i="4"/>
  <c r="B1969" i="4"/>
  <c r="C1969" i="4"/>
  <c r="D1969" i="4"/>
  <c r="E1969" i="4"/>
  <c r="F1969" i="4"/>
  <c r="G1969" i="4"/>
  <c r="H1969" i="4"/>
  <c r="I1969" i="4"/>
  <c r="J1969" i="4"/>
  <c r="K1969" i="4"/>
  <c r="L1969" i="4"/>
  <c r="B1970" i="4"/>
  <c r="C1970" i="4"/>
  <c r="D1970" i="4"/>
  <c r="E1970" i="4"/>
  <c r="F1970" i="4"/>
  <c r="G1970" i="4"/>
  <c r="H1970" i="4"/>
  <c r="I1970" i="4"/>
  <c r="J1970" i="4"/>
  <c r="K1970" i="4"/>
  <c r="L1970" i="4"/>
  <c r="B1971" i="4"/>
  <c r="C1971" i="4"/>
  <c r="D1971" i="4"/>
  <c r="E1971" i="4"/>
  <c r="F1971" i="4"/>
  <c r="G1971" i="4"/>
  <c r="H1971" i="4"/>
  <c r="I1971" i="4"/>
  <c r="J1971" i="4"/>
  <c r="K1971" i="4"/>
  <c r="L1971" i="4"/>
  <c r="B1972" i="4"/>
  <c r="C1972" i="4"/>
  <c r="D1972" i="4"/>
  <c r="E1972" i="4"/>
  <c r="F1972" i="4"/>
  <c r="G1972" i="4"/>
  <c r="H1972" i="4"/>
  <c r="I1972" i="4"/>
  <c r="J1972" i="4"/>
  <c r="K1972" i="4"/>
  <c r="L1972" i="4"/>
  <c r="B1973" i="4"/>
  <c r="C1973" i="4"/>
  <c r="D1973" i="4"/>
  <c r="E1973" i="4"/>
  <c r="F1973" i="4"/>
  <c r="G1973" i="4"/>
  <c r="H1973" i="4"/>
  <c r="I1973" i="4"/>
  <c r="J1973" i="4"/>
  <c r="K1973" i="4"/>
  <c r="L1973" i="4"/>
  <c r="B1974" i="4"/>
  <c r="C1974" i="4"/>
  <c r="D1974" i="4"/>
  <c r="E1974" i="4"/>
  <c r="F1974" i="4"/>
  <c r="G1974" i="4"/>
  <c r="H1974" i="4"/>
  <c r="I1974" i="4"/>
  <c r="J1974" i="4"/>
  <c r="K1974" i="4"/>
  <c r="L1974" i="4"/>
  <c r="B1975" i="4"/>
  <c r="C1975" i="4"/>
  <c r="D1975" i="4"/>
  <c r="E1975" i="4"/>
  <c r="F1975" i="4"/>
  <c r="G1975" i="4"/>
  <c r="H1975" i="4"/>
  <c r="I1975" i="4"/>
  <c r="J1975" i="4"/>
  <c r="K1975" i="4"/>
  <c r="L1975" i="4"/>
  <c r="B1976" i="4"/>
  <c r="C1976" i="4"/>
  <c r="D1976" i="4"/>
  <c r="E1976" i="4"/>
  <c r="F1976" i="4"/>
  <c r="G1976" i="4"/>
  <c r="H1976" i="4"/>
  <c r="I1976" i="4"/>
  <c r="J1976" i="4"/>
  <c r="K1976" i="4"/>
  <c r="L1976" i="4"/>
  <c r="B1977" i="4"/>
  <c r="C1977" i="4"/>
  <c r="D1977" i="4"/>
  <c r="E1977" i="4"/>
  <c r="F1977" i="4"/>
  <c r="G1977" i="4"/>
  <c r="H1977" i="4"/>
  <c r="I1977" i="4"/>
  <c r="J1977" i="4"/>
  <c r="K1977" i="4"/>
  <c r="L1977" i="4"/>
  <c r="B1978" i="4"/>
  <c r="C1978" i="4"/>
  <c r="D1978" i="4"/>
  <c r="E1978" i="4"/>
  <c r="F1978" i="4"/>
  <c r="G1978" i="4"/>
  <c r="H1978" i="4"/>
  <c r="I1978" i="4"/>
  <c r="J1978" i="4"/>
  <c r="K1978" i="4"/>
  <c r="L1978" i="4"/>
  <c r="B1979" i="4"/>
  <c r="C1979" i="4"/>
  <c r="D1979" i="4"/>
  <c r="E1979" i="4"/>
  <c r="F1979" i="4"/>
  <c r="G1979" i="4"/>
  <c r="H1979" i="4"/>
  <c r="I1979" i="4"/>
  <c r="J1979" i="4"/>
  <c r="K1979" i="4"/>
  <c r="L1979" i="4"/>
  <c r="B1980" i="4"/>
  <c r="C1980" i="4"/>
  <c r="D1980" i="4"/>
  <c r="E1980" i="4"/>
  <c r="F1980" i="4"/>
  <c r="G1980" i="4"/>
  <c r="H1980" i="4"/>
  <c r="I1980" i="4"/>
  <c r="J1980" i="4"/>
  <c r="K1980" i="4"/>
  <c r="L1980" i="4"/>
  <c r="B1981" i="4"/>
  <c r="C1981" i="4"/>
  <c r="D1981" i="4"/>
  <c r="E1981" i="4"/>
  <c r="F1981" i="4"/>
  <c r="G1981" i="4"/>
  <c r="H1981" i="4"/>
  <c r="I1981" i="4"/>
  <c r="J1981" i="4"/>
  <c r="K1981" i="4"/>
  <c r="L1981" i="4"/>
  <c r="B1982" i="4"/>
  <c r="C1982" i="4"/>
  <c r="D1982" i="4"/>
  <c r="E1982" i="4"/>
  <c r="F1982" i="4"/>
  <c r="G1982" i="4"/>
  <c r="H1982" i="4"/>
  <c r="I1982" i="4"/>
  <c r="J1982" i="4"/>
  <c r="K1982" i="4"/>
  <c r="L1982" i="4"/>
  <c r="B1983" i="4"/>
  <c r="C1983" i="4"/>
  <c r="D1983" i="4"/>
  <c r="E1983" i="4"/>
  <c r="F1983" i="4"/>
  <c r="G1983" i="4"/>
  <c r="H1983" i="4"/>
  <c r="I1983" i="4"/>
  <c r="J1983" i="4"/>
  <c r="K1983" i="4"/>
  <c r="L1983" i="4"/>
  <c r="B1984" i="4"/>
  <c r="C1984" i="4"/>
  <c r="D1984" i="4"/>
  <c r="E1984" i="4"/>
  <c r="F1984" i="4"/>
  <c r="G1984" i="4"/>
  <c r="H1984" i="4"/>
  <c r="I1984" i="4"/>
  <c r="J1984" i="4"/>
  <c r="K1984" i="4"/>
  <c r="L1984" i="4"/>
  <c r="B1985" i="4"/>
  <c r="C1985" i="4"/>
  <c r="D1985" i="4"/>
  <c r="E1985" i="4"/>
  <c r="F1985" i="4"/>
  <c r="G1985" i="4"/>
  <c r="H1985" i="4"/>
  <c r="I1985" i="4"/>
  <c r="J1985" i="4"/>
  <c r="K1985" i="4"/>
  <c r="L1985" i="4"/>
  <c r="B1986" i="4"/>
  <c r="C1986" i="4"/>
  <c r="D1986" i="4"/>
  <c r="E1986" i="4"/>
  <c r="F1986" i="4"/>
  <c r="G1986" i="4"/>
  <c r="H1986" i="4"/>
  <c r="I1986" i="4"/>
  <c r="J1986" i="4"/>
  <c r="K1986" i="4"/>
  <c r="L1986" i="4"/>
  <c r="B1987" i="4"/>
  <c r="C1987" i="4"/>
  <c r="D1987" i="4"/>
  <c r="E1987" i="4"/>
  <c r="F1987" i="4"/>
  <c r="G1987" i="4"/>
  <c r="H1987" i="4"/>
  <c r="I1987" i="4"/>
  <c r="J1987" i="4"/>
  <c r="K1987" i="4"/>
  <c r="L1987" i="4"/>
  <c r="B1988" i="4"/>
  <c r="C1988" i="4"/>
  <c r="D1988" i="4"/>
  <c r="E1988" i="4"/>
  <c r="F1988" i="4"/>
  <c r="G1988" i="4"/>
  <c r="H1988" i="4"/>
  <c r="I1988" i="4"/>
  <c r="J1988" i="4"/>
  <c r="K1988" i="4"/>
  <c r="L1988" i="4"/>
  <c r="B1989" i="4"/>
  <c r="C1989" i="4"/>
  <c r="D1989" i="4"/>
  <c r="E1989" i="4"/>
  <c r="F1989" i="4"/>
  <c r="G1989" i="4"/>
  <c r="H1989" i="4"/>
  <c r="I1989" i="4"/>
  <c r="J1989" i="4"/>
  <c r="K1989" i="4"/>
  <c r="L1989" i="4"/>
  <c r="B1990" i="4"/>
  <c r="C1990" i="4"/>
  <c r="D1990" i="4"/>
  <c r="E1990" i="4"/>
  <c r="F1990" i="4"/>
  <c r="G1990" i="4"/>
  <c r="H1990" i="4"/>
  <c r="I1990" i="4"/>
  <c r="J1990" i="4"/>
  <c r="K1990" i="4"/>
  <c r="L1990" i="4"/>
  <c r="B1991" i="4"/>
  <c r="C1991" i="4"/>
  <c r="D1991" i="4"/>
  <c r="E1991" i="4"/>
  <c r="F1991" i="4"/>
  <c r="G1991" i="4"/>
  <c r="H1991" i="4"/>
  <c r="I1991" i="4"/>
  <c r="J1991" i="4"/>
  <c r="K1991" i="4"/>
  <c r="L1991" i="4"/>
  <c r="B1992" i="4"/>
  <c r="C1992" i="4"/>
  <c r="D1992" i="4"/>
  <c r="E1992" i="4"/>
  <c r="F1992" i="4"/>
  <c r="G1992" i="4"/>
  <c r="H1992" i="4"/>
  <c r="I1992" i="4"/>
  <c r="J1992" i="4"/>
  <c r="K1992" i="4"/>
  <c r="L1992" i="4"/>
  <c r="B1993" i="4"/>
  <c r="C1993" i="4"/>
  <c r="D1993" i="4"/>
  <c r="E1993" i="4"/>
  <c r="F1993" i="4"/>
  <c r="G1993" i="4"/>
  <c r="H1993" i="4"/>
  <c r="I1993" i="4"/>
  <c r="J1993" i="4"/>
  <c r="K1993" i="4"/>
  <c r="L1993" i="4"/>
  <c r="B1994" i="4"/>
  <c r="C1994" i="4"/>
  <c r="D1994" i="4"/>
  <c r="E1994" i="4"/>
  <c r="F1994" i="4"/>
  <c r="G1994" i="4"/>
  <c r="H1994" i="4"/>
  <c r="I1994" i="4"/>
  <c r="J1994" i="4"/>
  <c r="K1994" i="4"/>
  <c r="L1994" i="4"/>
  <c r="B1995" i="4"/>
  <c r="C1995" i="4"/>
  <c r="D1995" i="4"/>
  <c r="E1995" i="4"/>
  <c r="F1995" i="4"/>
  <c r="G1995" i="4"/>
  <c r="H1995" i="4"/>
  <c r="I1995" i="4"/>
  <c r="J1995" i="4"/>
  <c r="K1995" i="4"/>
  <c r="L1995" i="4"/>
  <c r="B1996" i="4"/>
  <c r="C1996" i="4"/>
  <c r="D1996" i="4"/>
  <c r="E1996" i="4"/>
  <c r="F1996" i="4"/>
  <c r="G1996" i="4"/>
  <c r="H1996" i="4"/>
  <c r="I1996" i="4"/>
  <c r="J1996" i="4"/>
  <c r="K1996" i="4"/>
  <c r="L1996" i="4"/>
  <c r="B1997" i="4"/>
  <c r="C1997" i="4"/>
  <c r="D1997" i="4"/>
  <c r="E1997" i="4"/>
  <c r="F1997" i="4"/>
  <c r="G1997" i="4"/>
  <c r="H1997" i="4"/>
  <c r="I1997" i="4"/>
  <c r="J1997" i="4"/>
  <c r="K1997" i="4"/>
  <c r="L1997" i="4"/>
  <c r="B1998" i="4"/>
  <c r="C1998" i="4"/>
  <c r="D1998" i="4"/>
  <c r="E1998" i="4"/>
  <c r="F1998" i="4"/>
  <c r="G1998" i="4"/>
  <c r="H1998" i="4"/>
  <c r="I1998" i="4"/>
  <c r="J1998" i="4"/>
  <c r="K1998" i="4"/>
  <c r="L1998" i="4"/>
  <c r="B1999" i="4"/>
  <c r="C1999" i="4"/>
  <c r="D1999" i="4"/>
  <c r="E1999" i="4"/>
  <c r="F1999" i="4"/>
  <c r="G1999" i="4"/>
  <c r="H1999" i="4"/>
  <c r="I1999" i="4"/>
  <c r="J1999" i="4"/>
  <c r="K1999" i="4"/>
  <c r="L1999" i="4"/>
  <c r="B2000" i="4"/>
  <c r="C2000" i="4"/>
  <c r="D2000" i="4"/>
  <c r="E2000" i="4"/>
  <c r="F2000" i="4"/>
  <c r="G2000" i="4"/>
  <c r="H2000" i="4"/>
  <c r="I2000" i="4"/>
  <c r="J2000" i="4"/>
  <c r="K2000" i="4"/>
  <c r="L2000" i="4"/>
  <c r="B2001" i="4"/>
  <c r="C2001" i="4"/>
  <c r="D2001" i="4"/>
  <c r="E2001" i="4"/>
  <c r="F2001" i="4"/>
  <c r="G2001" i="4"/>
  <c r="H2001" i="4"/>
  <c r="I2001" i="4"/>
  <c r="J2001" i="4"/>
  <c r="K2001" i="4"/>
  <c r="L2001" i="4"/>
  <c r="B2002" i="4"/>
  <c r="C2002" i="4"/>
  <c r="D2002" i="4"/>
  <c r="E2002" i="4"/>
  <c r="F2002" i="4"/>
  <c r="G2002" i="4"/>
  <c r="H2002" i="4"/>
  <c r="I2002" i="4"/>
  <c r="J2002" i="4"/>
  <c r="K2002" i="4"/>
  <c r="L2002" i="4"/>
  <c r="B2003" i="4"/>
  <c r="C2003" i="4"/>
  <c r="D2003" i="4"/>
  <c r="E2003" i="4"/>
  <c r="F2003" i="4"/>
  <c r="G2003" i="4"/>
  <c r="H2003" i="4"/>
  <c r="I2003" i="4"/>
  <c r="J2003" i="4"/>
  <c r="K2003" i="4"/>
  <c r="L2003" i="4"/>
  <c r="B2004" i="4"/>
  <c r="C2004" i="4"/>
  <c r="D2004" i="4"/>
  <c r="E2004" i="4"/>
  <c r="F2004" i="4"/>
  <c r="G2004" i="4"/>
  <c r="H2004" i="4"/>
  <c r="I2004" i="4"/>
  <c r="J2004" i="4"/>
  <c r="K2004" i="4"/>
  <c r="L2004" i="4"/>
  <c r="B2005" i="4"/>
  <c r="C2005" i="4"/>
  <c r="D2005" i="4"/>
  <c r="E2005" i="4"/>
  <c r="F2005" i="4"/>
  <c r="G2005" i="4"/>
  <c r="H2005" i="4"/>
  <c r="I2005" i="4"/>
  <c r="J2005" i="4"/>
  <c r="K2005" i="4"/>
  <c r="L2005" i="4"/>
  <c r="B2006" i="4"/>
  <c r="C2006" i="4"/>
  <c r="D2006" i="4"/>
  <c r="E2006" i="4"/>
  <c r="F2006" i="4"/>
  <c r="G2006" i="4"/>
  <c r="H2006" i="4"/>
  <c r="I2006" i="4"/>
  <c r="J2006" i="4"/>
  <c r="K2006" i="4"/>
  <c r="L2006" i="4"/>
  <c r="B2007" i="4"/>
  <c r="C2007" i="4"/>
  <c r="D2007" i="4"/>
  <c r="E2007" i="4"/>
  <c r="F2007" i="4"/>
  <c r="G2007" i="4"/>
  <c r="H2007" i="4"/>
  <c r="I2007" i="4"/>
  <c r="J2007" i="4"/>
  <c r="K2007" i="4"/>
  <c r="L2007" i="4"/>
  <c r="B2008" i="4"/>
  <c r="C2008" i="4"/>
  <c r="D2008" i="4"/>
  <c r="E2008" i="4"/>
  <c r="F2008" i="4"/>
  <c r="G2008" i="4"/>
  <c r="H2008" i="4"/>
  <c r="I2008" i="4"/>
  <c r="J2008" i="4"/>
  <c r="K2008" i="4"/>
  <c r="L2008" i="4"/>
  <c r="B2009" i="4"/>
  <c r="C2009" i="4"/>
  <c r="D2009" i="4"/>
  <c r="E2009" i="4"/>
  <c r="F2009" i="4"/>
  <c r="G2009" i="4"/>
  <c r="H2009" i="4"/>
  <c r="I2009" i="4"/>
  <c r="J2009" i="4"/>
  <c r="K2009" i="4"/>
  <c r="L2009" i="4"/>
  <c r="B2010" i="4"/>
  <c r="C2010" i="4"/>
  <c r="D2010" i="4"/>
  <c r="E2010" i="4"/>
  <c r="F2010" i="4"/>
  <c r="G2010" i="4"/>
  <c r="H2010" i="4"/>
  <c r="I2010" i="4"/>
  <c r="J2010" i="4"/>
  <c r="K2010" i="4"/>
  <c r="L2010" i="4"/>
  <c r="B2011" i="4"/>
  <c r="C2011" i="4"/>
  <c r="D2011" i="4"/>
  <c r="E2011" i="4"/>
  <c r="F2011" i="4"/>
  <c r="G2011" i="4"/>
  <c r="H2011" i="4"/>
  <c r="I2011" i="4"/>
  <c r="J2011" i="4"/>
  <c r="K2011" i="4"/>
  <c r="L2011" i="4"/>
  <c r="B2012" i="4"/>
  <c r="C2012" i="4"/>
  <c r="D2012" i="4"/>
  <c r="E2012" i="4"/>
  <c r="F2012" i="4"/>
  <c r="G2012" i="4"/>
  <c r="H2012" i="4"/>
  <c r="I2012" i="4"/>
  <c r="J2012" i="4"/>
  <c r="K2012" i="4"/>
  <c r="L2012" i="4"/>
  <c r="B2013" i="4"/>
  <c r="C2013" i="4"/>
  <c r="D2013" i="4"/>
  <c r="E2013" i="4"/>
  <c r="F2013" i="4"/>
  <c r="G2013" i="4"/>
  <c r="H2013" i="4"/>
  <c r="I2013" i="4"/>
  <c r="J2013" i="4"/>
  <c r="K2013" i="4"/>
  <c r="L2013" i="4"/>
  <c r="B2014" i="4"/>
  <c r="C2014" i="4"/>
  <c r="D2014" i="4"/>
  <c r="E2014" i="4"/>
  <c r="F2014" i="4"/>
  <c r="G2014" i="4"/>
  <c r="H2014" i="4"/>
  <c r="I2014" i="4"/>
  <c r="J2014" i="4"/>
  <c r="K2014" i="4"/>
  <c r="L2014" i="4"/>
  <c r="B2015" i="4"/>
  <c r="C2015" i="4"/>
  <c r="D2015" i="4"/>
  <c r="E2015" i="4"/>
  <c r="F2015" i="4"/>
  <c r="G2015" i="4"/>
  <c r="H2015" i="4"/>
  <c r="I2015" i="4"/>
  <c r="J2015" i="4"/>
  <c r="K2015" i="4"/>
  <c r="L2015" i="4"/>
  <c r="B2016" i="4"/>
  <c r="C2016" i="4"/>
  <c r="D2016" i="4"/>
  <c r="E2016" i="4"/>
  <c r="F2016" i="4"/>
  <c r="G2016" i="4"/>
  <c r="H2016" i="4"/>
  <c r="I2016" i="4"/>
  <c r="J2016" i="4"/>
  <c r="K2016" i="4"/>
  <c r="L2016" i="4"/>
  <c r="B2017" i="4"/>
  <c r="C2017" i="4"/>
  <c r="D2017" i="4"/>
  <c r="E2017" i="4"/>
  <c r="F2017" i="4"/>
  <c r="G2017" i="4"/>
  <c r="H2017" i="4"/>
  <c r="I2017" i="4"/>
  <c r="J2017" i="4"/>
  <c r="K2017" i="4"/>
  <c r="L2017" i="4"/>
  <c r="B2018" i="4"/>
  <c r="C2018" i="4"/>
  <c r="D2018" i="4"/>
  <c r="E2018" i="4"/>
  <c r="F2018" i="4"/>
  <c r="G2018" i="4"/>
  <c r="H2018" i="4"/>
  <c r="I2018" i="4"/>
  <c r="J2018" i="4"/>
  <c r="K2018" i="4"/>
  <c r="L2018" i="4"/>
  <c r="B2019" i="4"/>
  <c r="C2019" i="4"/>
  <c r="D2019" i="4"/>
  <c r="E2019" i="4"/>
  <c r="F2019" i="4"/>
  <c r="G2019" i="4"/>
  <c r="H2019" i="4"/>
  <c r="I2019" i="4"/>
  <c r="J2019" i="4"/>
  <c r="K2019" i="4"/>
  <c r="L2019" i="4"/>
  <c r="B2020" i="4"/>
  <c r="C2020" i="4"/>
  <c r="D2020" i="4"/>
  <c r="E2020" i="4"/>
  <c r="F2020" i="4"/>
  <c r="G2020" i="4"/>
  <c r="H2020" i="4"/>
  <c r="I2020" i="4"/>
  <c r="J2020" i="4"/>
  <c r="K2020" i="4"/>
  <c r="L2020" i="4"/>
  <c r="B2021" i="4"/>
  <c r="C2021" i="4"/>
  <c r="D2021" i="4"/>
  <c r="E2021" i="4"/>
  <c r="F2021" i="4"/>
  <c r="G2021" i="4"/>
  <c r="H2021" i="4"/>
  <c r="I2021" i="4"/>
  <c r="J2021" i="4"/>
  <c r="K2021" i="4"/>
  <c r="L2021" i="4"/>
  <c r="B2022" i="4"/>
  <c r="C2022" i="4"/>
  <c r="D2022" i="4"/>
  <c r="E2022" i="4"/>
  <c r="F2022" i="4"/>
  <c r="G2022" i="4"/>
  <c r="H2022" i="4"/>
  <c r="I2022" i="4"/>
  <c r="J2022" i="4"/>
  <c r="K2022" i="4"/>
  <c r="L2022" i="4"/>
  <c r="B2023" i="4"/>
  <c r="C2023" i="4"/>
  <c r="D2023" i="4"/>
  <c r="E2023" i="4"/>
  <c r="F2023" i="4"/>
  <c r="G2023" i="4"/>
  <c r="H2023" i="4"/>
  <c r="I2023" i="4"/>
  <c r="J2023" i="4"/>
  <c r="K2023" i="4"/>
  <c r="L2023" i="4"/>
  <c r="B2024" i="4"/>
  <c r="C2024" i="4"/>
  <c r="D2024" i="4"/>
  <c r="E2024" i="4"/>
  <c r="F2024" i="4"/>
  <c r="G2024" i="4"/>
  <c r="H2024" i="4"/>
  <c r="I2024" i="4"/>
  <c r="J2024" i="4"/>
  <c r="K2024" i="4"/>
  <c r="L2024" i="4"/>
  <c r="B2025" i="4"/>
  <c r="C2025" i="4"/>
  <c r="D2025" i="4"/>
  <c r="E2025" i="4"/>
  <c r="F2025" i="4"/>
  <c r="G2025" i="4"/>
  <c r="H2025" i="4"/>
  <c r="I2025" i="4"/>
  <c r="J2025" i="4"/>
  <c r="K2025" i="4"/>
  <c r="L2025" i="4"/>
  <c r="B2026" i="4"/>
  <c r="C2026" i="4"/>
  <c r="D2026" i="4"/>
  <c r="E2026" i="4"/>
  <c r="F2026" i="4"/>
  <c r="G2026" i="4"/>
  <c r="H2026" i="4"/>
  <c r="I2026" i="4"/>
  <c r="J2026" i="4"/>
  <c r="K2026" i="4"/>
  <c r="L2026" i="4"/>
  <c r="B2027" i="4"/>
  <c r="C2027" i="4"/>
  <c r="D2027" i="4"/>
  <c r="E2027" i="4"/>
  <c r="F2027" i="4"/>
  <c r="G2027" i="4"/>
  <c r="H2027" i="4"/>
  <c r="I2027" i="4"/>
  <c r="J2027" i="4"/>
  <c r="K2027" i="4"/>
  <c r="L2027" i="4"/>
  <c r="B2028" i="4"/>
  <c r="C2028" i="4"/>
  <c r="D2028" i="4"/>
  <c r="E2028" i="4"/>
  <c r="F2028" i="4"/>
  <c r="G2028" i="4"/>
  <c r="H2028" i="4"/>
  <c r="I2028" i="4"/>
  <c r="J2028" i="4"/>
  <c r="K2028" i="4"/>
  <c r="L2028" i="4"/>
  <c r="B2029" i="4"/>
  <c r="C2029" i="4"/>
  <c r="D2029" i="4"/>
  <c r="E2029" i="4"/>
  <c r="F2029" i="4"/>
  <c r="G2029" i="4"/>
  <c r="H2029" i="4"/>
  <c r="I2029" i="4"/>
  <c r="J2029" i="4"/>
  <c r="K2029" i="4"/>
  <c r="L2029" i="4"/>
  <c r="B2030" i="4"/>
  <c r="C2030" i="4"/>
  <c r="D2030" i="4"/>
  <c r="E2030" i="4"/>
  <c r="F2030" i="4"/>
  <c r="G2030" i="4"/>
  <c r="H2030" i="4"/>
  <c r="I2030" i="4"/>
  <c r="J2030" i="4"/>
  <c r="K2030" i="4"/>
  <c r="L2030" i="4"/>
  <c r="B2031" i="4"/>
  <c r="C2031" i="4"/>
  <c r="D2031" i="4"/>
  <c r="E2031" i="4"/>
  <c r="F2031" i="4"/>
  <c r="G2031" i="4"/>
  <c r="H2031" i="4"/>
  <c r="I2031" i="4"/>
  <c r="J2031" i="4"/>
  <c r="K2031" i="4"/>
  <c r="L2031" i="4"/>
  <c r="B2032" i="4"/>
  <c r="C2032" i="4"/>
  <c r="D2032" i="4"/>
  <c r="E2032" i="4"/>
  <c r="F2032" i="4"/>
  <c r="G2032" i="4"/>
  <c r="H2032" i="4"/>
  <c r="I2032" i="4"/>
  <c r="J2032" i="4"/>
  <c r="K2032" i="4"/>
  <c r="L2032" i="4"/>
  <c r="B2033" i="4"/>
  <c r="C2033" i="4"/>
  <c r="D2033" i="4"/>
  <c r="E2033" i="4"/>
  <c r="F2033" i="4"/>
  <c r="G2033" i="4"/>
  <c r="H2033" i="4"/>
  <c r="I2033" i="4"/>
  <c r="J2033" i="4"/>
  <c r="K2033" i="4"/>
  <c r="L2033" i="4"/>
  <c r="B2034" i="4"/>
  <c r="C2034" i="4"/>
  <c r="D2034" i="4"/>
  <c r="E2034" i="4"/>
  <c r="F2034" i="4"/>
  <c r="G2034" i="4"/>
  <c r="H2034" i="4"/>
  <c r="I2034" i="4"/>
  <c r="J2034" i="4"/>
  <c r="K2034" i="4"/>
  <c r="L2034" i="4"/>
  <c r="B2035" i="4"/>
  <c r="C2035" i="4"/>
  <c r="D2035" i="4"/>
  <c r="E2035" i="4"/>
  <c r="F2035" i="4"/>
  <c r="G2035" i="4"/>
  <c r="H2035" i="4"/>
  <c r="I2035" i="4"/>
  <c r="J2035" i="4"/>
  <c r="K2035" i="4"/>
  <c r="L2035" i="4"/>
  <c r="B2036" i="4"/>
  <c r="C2036" i="4"/>
  <c r="D2036" i="4"/>
  <c r="E2036" i="4"/>
  <c r="F2036" i="4"/>
  <c r="G2036" i="4"/>
  <c r="H2036" i="4"/>
  <c r="I2036" i="4"/>
  <c r="J2036" i="4"/>
  <c r="K2036" i="4"/>
  <c r="L2036" i="4"/>
  <c r="B2037" i="4"/>
  <c r="C2037" i="4"/>
  <c r="D2037" i="4"/>
  <c r="E2037" i="4"/>
  <c r="F2037" i="4"/>
  <c r="G2037" i="4"/>
  <c r="H2037" i="4"/>
  <c r="I2037" i="4"/>
  <c r="J2037" i="4"/>
  <c r="K2037" i="4"/>
  <c r="L2037" i="4"/>
  <c r="B2038" i="4"/>
  <c r="C2038" i="4"/>
  <c r="D2038" i="4"/>
  <c r="E2038" i="4"/>
  <c r="F2038" i="4"/>
  <c r="G2038" i="4"/>
  <c r="H2038" i="4"/>
  <c r="I2038" i="4"/>
  <c r="J2038" i="4"/>
  <c r="K2038" i="4"/>
  <c r="L2038" i="4"/>
  <c r="B2039" i="4"/>
  <c r="C2039" i="4"/>
  <c r="D2039" i="4"/>
  <c r="E2039" i="4"/>
  <c r="F2039" i="4"/>
  <c r="G2039" i="4"/>
  <c r="H2039" i="4"/>
  <c r="I2039" i="4"/>
  <c r="J2039" i="4"/>
  <c r="K2039" i="4"/>
  <c r="L2039" i="4"/>
  <c r="B2040" i="4"/>
  <c r="C2040" i="4"/>
  <c r="D2040" i="4"/>
  <c r="E2040" i="4"/>
  <c r="F2040" i="4"/>
  <c r="G2040" i="4"/>
  <c r="H2040" i="4"/>
  <c r="I2040" i="4"/>
  <c r="J2040" i="4"/>
  <c r="K2040" i="4"/>
  <c r="L2040" i="4"/>
  <c r="B2041" i="4"/>
  <c r="C2041" i="4"/>
  <c r="D2041" i="4"/>
  <c r="E2041" i="4"/>
  <c r="F2041" i="4"/>
  <c r="G2041" i="4"/>
  <c r="H2041" i="4"/>
  <c r="I2041" i="4"/>
  <c r="J2041" i="4"/>
  <c r="K2041" i="4"/>
  <c r="L2041" i="4"/>
  <c r="B2042" i="4"/>
  <c r="C2042" i="4"/>
  <c r="D2042" i="4"/>
  <c r="E2042" i="4"/>
  <c r="F2042" i="4"/>
  <c r="G2042" i="4"/>
  <c r="H2042" i="4"/>
  <c r="I2042" i="4"/>
  <c r="J2042" i="4"/>
  <c r="K2042" i="4"/>
  <c r="L2042" i="4"/>
  <c r="B2043" i="4"/>
  <c r="C2043" i="4"/>
  <c r="D2043" i="4"/>
  <c r="E2043" i="4"/>
  <c r="F2043" i="4"/>
  <c r="G2043" i="4"/>
  <c r="H2043" i="4"/>
  <c r="I2043" i="4"/>
  <c r="J2043" i="4"/>
  <c r="K2043" i="4"/>
  <c r="L2043" i="4"/>
  <c r="B2044" i="4"/>
  <c r="C2044" i="4"/>
  <c r="D2044" i="4"/>
  <c r="E2044" i="4"/>
  <c r="F2044" i="4"/>
  <c r="G2044" i="4"/>
  <c r="H2044" i="4"/>
  <c r="I2044" i="4"/>
  <c r="J2044" i="4"/>
  <c r="K2044" i="4"/>
  <c r="L2044" i="4"/>
  <c r="B2045" i="4"/>
  <c r="C2045" i="4"/>
  <c r="D2045" i="4"/>
  <c r="E2045" i="4"/>
  <c r="F2045" i="4"/>
  <c r="G2045" i="4"/>
  <c r="H2045" i="4"/>
  <c r="I2045" i="4"/>
  <c r="J2045" i="4"/>
  <c r="K2045" i="4"/>
  <c r="L2045" i="4"/>
  <c r="B2046" i="4"/>
  <c r="C2046" i="4"/>
  <c r="D2046" i="4"/>
  <c r="E2046" i="4"/>
  <c r="F2046" i="4"/>
  <c r="G2046" i="4"/>
  <c r="H2046" i="4"/>
  <c r="I2046" i="4"/>
  <c r="J2046" i="4"/>
  <c r="K2046" i="4"/>
  <c r="L2046" i="4"/>
  <c r="B2047" i="4"/>
  <c r="C2047" i="4"/>
  <c r="D2047" i="4"/>
  <c r="E2047" i="4"/>
  <c r="F2047" i="4"/>
  <c r="G2047" i="4"/>
  <c r="H2047" i="4"/>
  <c r="I2047" i="4"/>
  <c r="J2047" i="4"/>
  <c r="K2047" i="4"/>
  <c r="L2047" i="4"/>
  <c r="B2048" i="4"/>
  <c r="C2048" i="4"/>
  <c r="D2048" i="4"/>
  <c r="E2048" i="4"/>
  <c r="F2048" i="4"/>
  <c r="G2048" i="4"/>
  <c r="H2048" i="4"/>
  <c r="I2048" i="4"/>
  <c r="J2048" i="4"/>
  <c r="K2048" i="4"/>
  <c r="L2048" i="4"/>
  <c r="B2049" i="4"/>
  <c r="C2049" i="4"/>
  <c r="D2049" i="4"/>
  <c r="E2049" i="4"/>
  <c r="F2049" i="4"/>
  <c r="G2049" i="4"/>
  <c r="H2049" i="4"/>
  <c r="I2049" i="4"/>
  <c r="J2049" i="4"/>
  <c r="K2049" i="4"/>
  <c r="L2049" i="4"/>
  <c r="B2050" i="4"/>
  <c r="C2050" i="4"/>
  <c r="D2050" i="4"/>
  <c r="E2050" i="4"/>
  <c r="F2050" i="4"/>
  <c r="G2050" i="4"/>
  <c r="H2050" i="4"/>
  <c r="I2050" i="4"/>
  <c r="J2050" i="4"/>
  <c r="K2050" i="4"/>
  <c r="L2050" i="4"/>
  <c r="B2051" i="4"/>
  <c r="C2051" i="4"/>
  <c r="D2051" i="4"/>
  <c r="E2051" i="4"/>
  <c r="F2051" i="4"/>
  <c r="G2051" i="4"/>
  <c r="H2051" i="4"/>
  <c r="I2051" i="4"/>
  <c r="J2051" i="4"/>
  <c r="K2051" i="4"/>
  <c r="L2051" i="4"/>
  <c r="B2052" i="4"/>
  <c r="C2052" i="4"/>
  <c r="D2052" i="4"/>
  <c r="E2052" i="4"/>
  <c r="F2052" i="4"/>
  <c r="G2052" i="4"/>
  <c r="H2052" i="4"/>
  <c r="I2052" i="4"/>
  <c r="J2052" i="4"/>
  <c r="K2052" i="4"/>
  <c r="L2052" i="4"/>
  <c r="B2053" i="4"/>
  <c r="C2053" i="4"/>
  <c r="D2053" i="4"/>
  <c r="E2053" i="4"/>
  <c r="F2053" i="4"/>
  <c r="G2053" i="4"/>
  <c r="H2053" i="4"/>
  <c r="I2053" i="4"/>
  <c r="J2053" i="4"/>
  <c r="K2053" i="4"/>
  <c r="L2053" i="4"/>
  <c r="B2054" i="4"/>
  <c r="C2054" i="4"/>
  <c r="D2054" i="4"/>
  <c r="E2054" i="4"/>
  <c r="F2054" i="4"/>
  <c r="G2054" i="4"/>
  <c r="H2054" i="4"/>
  <c r="I2054" i="4"/>
  <c r="J2054" i="4"/>
  <c r="K2054" i="4"/>
  <c r="L2054" i="4"/>
  <c r="B2055" i="4"/>
  <c r="C2055" i="4"/>
  <c r="D2055" i="4"/>
  <c r="E2055" i="4"/>
  <c r="F2055" i="4"/>
  <c r="G2055" i="4"/>
  <c r="H2055" i="4"/>
  <c r="I2055" i="4"/>
  <c r="J2055" i="4"/>
  <c r="K2055" i="4"/>
  <c r="L2055" i="4"/>
  <c r="B2056" i="4"/>
  <c r="C2056" i="4"/>
  <c r="D2056" i="4"/>
  <c r="E2056" i="4"/>
  <c r="F2056" i="4"/>
  <c r="G2056" i="4"/>
  <c r="H2056" i="4"/>
  <c r="I2056" i="4"/>
  <c r="J2056" i="4"/>
  <c r="K2056" i="4"/>
  <c r="L2056" i="4"/>
  <c r="B2057" i="4"/>
  <c r="C2057" i="4"/>
  <c r="D2057" i="4"/>
  <c r="E2057" i="4"/>
  <c r="F2057" i="4"/>
  <c r="G2057" i="4"/>
  <c r="H2057" i="4"/>
  <c r="I2057" i="4"/>
  <c r="J2057" i="4"/>
  <c r="K2057" i="4"/>
  <c r="L2057" i="4"/>
  <c r="B2058" i="4"/>
  <c r="C2058" i="4"/>
  <c r="D2058" i="4"/>
  <c r="E2058" i="4"/>
  <c r="F2058" i="4"/>
  <c r="G2058" i="4"/>
  <c r="H2058" i="4"/>
  <c r="I2058" i="4"/>
  <c r="J2058" i="4"/>
  <c r="K2058" i="4"/>
  <c r="L2058" i="4"/>
  <c r="B2059" i="4"/>
  <c r="C2059" i="4"/>
  <c r="D2059" i="4"/>
  <c r="E2059" i="4"/>
  <c r="F2059" i="4"/>
  <c r="G2059" i="4"/>
  <c r="H2059" i="4"/>
  <c r="I2059" i="4"/>
  <c r="J2059" i="4"/>
  <c r="K2059" i="4"/>
  <c r="L2059" i="4"/>
  <c r="B2060" i="4"/>
  <c r="C2060" i="4"/>
  <c r="D2060" i="4"/>
  <c r="E2060" i="4"/>
  <c r="F2060" i="4"/>
  <c r="G2060" i="4"/>
  <c r="H2060" i="4"/>
  <c r="I2060" i="4"/>
  <c r="J2060" i="4"/>
  <c r="K2060" i="4"/>
  <c r="L2060" i="4"/>
  <c r="B2061" i="4"/>
  <c r="C2061" i="4"/>
  <c r="D2061" i="4"/>
  <c r="E2061" i="4"/>
  <c r="F2061" i="4"/>
  <c r="G2061" i="4"/>
  <c r="H2061" i="4"/>
  <c r="I2061" i="4"/>
  <c r="J2061" i="4"/>
  <c r="K2061" i="4"/>
  <c r="L2061" i="4"/>
  <c r="B2062" i="4"/>
  <c r="C2062" i="4"/>
  <c r="D2062" i="4"/>
  <c r="E2062" i="4"/>
  <c r="F2062" i="4"/>
  <c r="G2062" i="4"/>
  <c r="H2062" i="4"/>
  <c r="I2062" i="4"/>
  <c r="J2062" i="4"/>
  <c r="K2062" i="4"/>
  <c r="L2062" i="4"/>
  <c r="B2063" i="4"/>
  <c r="C2063" i="4"/>
  <c r="D2063" i="4"/>
  <c r="E2063" i="4"/>
  <c r="F2063" i="4"/>
  <c r="G2063" i="4"/>
  <c r="H2063" i="4"/>
  <c r="I2063" i="4"/>
  <c r="J2063" i="4"/>
  <c r="K2063" i="4"/>
  <c r="L2063" i="4"/>
  <c r="B2064" i="4"/>
  <c r="C2064" i="4"/>
  <c r="D2064" i="4"/>
  <c r="E2064" i="4"/>
  <c r="F2064" i="4"/>
  <c r="G2064" i="4"/>
  <c r="H2064" i="4"/>
  <c r="I2064" i="4"/>
  <c r="J2064" i="4"/>
  <c r="K2064" i="4"/>
  <c r="L2064" i="4"/>
  <c r="B2065" i="4"/>
  <c r="C2065" i="4"/>
  <c r="D2065" i="4"/>
  <c r="E2065" i="4"/>
  <c r="F2065" i="4"/>
  <c r="G2065" i="4"/>
  <c r="H2065" i="4"/>
  <c r="I2065" i="4"/>
  <c r="J2065" i="4"/>
  <c r="K2065" i="4"/>
  <c r="L2065" i="4"/>
  <c r="B2066" i="4"/>
  <c r="C2066" i="4"/>
  <c r="D2066" i="4"/>
  <c r="E2066" i="4"/>
  <c r="F2066" i="4"/>
  <c r="G2066" i="4"/>
  <c r="H2066" i="4"/>
  <c r="I2066" i="4"/>
  <c r="J2066" i="4"/>
  <c r="K2066" i="4"/>
  <c r="L2066" i="4"/>
  <c r="B2067" i="4"/>
  <c r="C2067" i="4"/>
  <c r="D2067" i="4"/>
  <c r="E2067" i="4"/>
  <c r="F2067" i="4"/>
  <c r="G2067" i="4"/>
  <c r="H2067" i="4"/>
  <c r="I2067" i="4"/>
  <c r="J2067" i="4"/>
  <c r="K2067" i="4"/>
  <c r="L2067" i="4"/>
  <c r="B2068" i="4"/>
  <c r="C2068" i="4"/>
  <c r="D2068" i="4"/>
  <c r="E2068" i="4"/>
  <c r="F2068" i="4"/>
  <c r="G2068" i="4"/>
  <c r="H2068" i="4"/>
  <c r="I2068" i="4"/>
  <c r="J2068" i="4"/>
  <c r="K2068" i="4"/>
  <c r="L2068" i="4"/>
  <c r="B2069" i="4"/>
  <c r="C2069" i="4"/>
  <c r="D2069" i="4"/>
  <c r="E2069" i="4"/>
  <c r="F2069" i="4"/>
  <c r="G2069" i="4"/>
  <c r="H2069" i="4"/>
  <c r="I2069" i="4"/>
  <c r="J2069" i="4"/>
  <c r="K2069" i="4"/>
  <c r="L2069" i="4"/>
  <c r="B2070" i="4"/>
  <c r="C2070" i="4"/>
  <c r="D2070" i="4"/>
  <c r="E2070" i="4"/>
  <c r="F2070" i="4"/>
  <c r="G2070" i="4"/>
  <c r="H2070" i="4"/>
  <c r="I2070" i="4"/>
  <c r="J2070" i="4"/>
  <c r="K2070" i="4"/>
  <c r="L2070" i="4"/>
  <c r="B2071" i="4"/>
  <c r="C2071" i="4"/>
  <c r="D2071" i="4"/>
  <c r="E2071" i="4"/>
  <c r="F2071" i="4"/>
  <c r="G2071" i="4"/>
  <c r="H2071" i="4"/>
  <c r="I2071" i="4"/>
  <c r="J2071" i="4"/>
  <c r="K2071" i="4"/>
  <c r="L2071" i="4"/>
  <c r="B2072" i="4"/>
  <c r="C2072" i="4"/>
  <c r="D2072" i="4"/>
  <c r="E2072" i="4"/>
  <c r="F2072" i="4"/>
  <c r="G2072" i="4"/>
  <c r="H2072" i="4"/>
  <c r="I2072" i="4"/>
  <c r="J2072" i="4"/>
  <c r="K2072" i="4"/>
  <c r="L2072" i="4"/>
  <c r="B2073" i="4"/>
  <c r="C2073" i="4"/>
  <c r="D2073" i="4"/>
  <c r="E2073" i="4"/>
  <c r="F2073" i="4"/>
  <c r="G2073" i="4"/>
  <c r="H2073" i="4"/>
  <c r="I2073" i="4"/>
  <c r="J2073" i="4"/>
  <c r="K2073" i="4"/>
  <c r="L2073" i="4"/>
  <c r="B2074" i="4"/>
  <c r="C2074" i="4"/>
  <c r="D2074" i="4"/>
  <c r="E2074" i="4"/>
  <c r="F2074" i="4"/>
  <c r="G2074" i="4"/>
  <c r="H2074" i="4"/>
  <c r="I2074" i="4"/>
  <c r="J2074" i="4"/>
  <c r="K2074" i="4"/>
  <c r="L2074" i="4"/>
  <c r="B2075" i="4"/>
  <c r="C2075" i="4"/>
  <c r="D2075" i="4"/>
  <c r="E2075" i="4"/>
  <c r="F2075" i="4"/>
  <c r="G2075" i="4"/>
  <c r="H2075" i="4"/>
  <c r="I2075" i="4"/>
  <c r="J2075" i="4"/>
  <c r="K2075" i="4"/>
  <c r="L2075" i="4"/>
  <c r="B2076" i="4"/>
  <c r="C2076" i="4"/>
  <c r="D2076" i="4"/>
  <c r="E2076" i="4"/>
  <c r="F2076" i="4"/>
  <c r="G2076" i="4"/>
  <c r="H2076" i="4"/>
  <c r="I2076" i="4"/>
  <c r="J2076" i="4"/>
  <c r="K2076" i="4"/>
  <c r="L2076" i="4"/>
  <c r="B2077" i="4"/>
  <c r="C2077" i="4"/>
  <c r="D2077" i="4"/>
  <c r="E2077" i="4"/>
  <c r="F2077" i="4"/>
  <c r="G2077" i="4"/>
  <c r="H2077" i="4"/>
  <c r="I2077" i="4"/>
  <c r="J2077" i="4"/>
  <c r="K2077" i="4"/>
  <c r="L2077" i="4"/>
  <c r="B2078" i="4"/>
  <c r="C2078" i="4"/>
  <c r="D2078" i="4"/>
  <c r="E2078" i="4"/>
  <c r="F2078" i="4"/>
  <c r="G2078" i="4"/>
  <c r="H2078" i="4"/>
  <c r="I2078" i="4"/>
  <c r="J2078" i="4"/>
  <c r="K2078" i="4"/>
  <c r="L2078" i="4"/>
  <c r="B2079" i="4"/>
  <c r="C2079" i="4"/>
  <c r="D2079" i="4"/>
  <c r="E2079" i="4"/>
  <c r="F2079" i="4"/>
  <c r="G2079" i="4"/>
  <c r="H2079" i="4"/>
  <c r="I2079" i="4"/>
  <c r="J2079" i="4"/>
  <c r="K2079" i="4"/>
  <c r="L2079" i="4"/>
  <c r="B2080" i="4"/>
  <c r="C2080" i="4"/>
  <c r="D2080" i="4"/>
  <c r="E2080" i="4"/>
  <c r="F2080" i="4"/>
  <c r="G2080" i="4"/>
  <c r="H2080" i="4"/>
  <c r="I2080" i="4"/>
  <c r="J2080" i="4"/>
  <c r="K2080" i="4"/>
  <c r="L2080" i="4"/>
  <c r="B2081" i="4"/>
  <c r="C2081" i="4"/>
  <c r="D2081" i="4"/>
  <c r="E2081" i="4"/>
  <c r="F2081" i="4"/>
  <c r="G2081" i="4"/>
  <c r="H2081" i="4"/>
  <c r="I2081" i="4"/>
  <c r="J2081" i="4"/>
  <c r="K2081" i="4"/>
  <c r="L2081" i="4"/>
  <c r="B2082" i="4"/>
  <c r="C2082" i="4"/>
  <c r="D2082" i="4"/>
  <c r="E2082" i="4"/>
  <c r="F2082" i="4"/>
  <c r="G2082" i="4"/>
  <c r="H2082" i="4"/>
  <c r="I2082" i="4"/>
  <c r="J2082" i="4"/>
  <c r="K2082" i="4"/>
  <c r="L2082" i="4"/>
  <c r="B2083" i="4"/>
  <c r="C2083" i="4"/>
  <c r="D2083" i="4"/>
  <c r="E2083" i="4"/>
  <c r="F2083" i="4"/>
  <c r="G2083" i="4"/>
  <c r="H2083" i="4"/>
  <c r="I2083" i="4"/>
  <c r="J2083" i="4"/>
  <c r="K2083" i="4"/>
  <c r="L2083" i="4"/>
  <c r="B2084" i="4"/>
  <c r="C2084" i="4"/>
  <c r="D2084" i="4"/>
  <c r="E2084" i="4"/>
  <c r="F2084" i="4"/>
  <c r="G2084" i="4"/>
  <c r="H2084" i="4"/>
  <c r="I2084" i="4"/>
  <c r="J2084" i="4"/>
  <c r="K2084" i="4"/>
  <c r="L2084" i="4"/>
  <c r="B2085" i="4"/>
  <c r="C2085" i="4"/>
  <c r="D2085" i="4"/>
  <c r="E2085" i="4"/>
  <c r="F2085" i="4"/>
  <c r="G2085" i="4"/>
  <c r="H2085" i="4"/>
  <c r="I2085" i="4"/>
  <c r="J2085" i="4"/>
  <c r="K2085" i="4"/>
  <c r="L2085" i="4"/>
  <c r="B2086" i="4"/>
  <c r="C2086" i="4"/>
  <c r="D2086" i="4"/>
  <c r="E2086" i="4"/>
  <c r="F2086" i="4"/>
  <c r="G2086" i="4"/>
  <c r="H2086" i="4"/>
  <c r="I2086" i="4"/>
  <c r="J2086" i="4"/>
  <c r="K2086" i="4"/>
  <c r="L2086" i="4"/>
  <c r="B2087" i="4"/>
  <c r="C2087" i="4"/>
  <c r="D2087" i="4"/>
  <c r="E2087" i="4"/>
  <c r="F2087" i="4"/>
  <c r="G2087" i="4"/>
  <c r="H2087" i="4"/>
  <c r="I2087" i="4"/>
  <c r="J2087" i="4"/>
  <c r="K2087" i="4"/>
  <c r="L2087" i="4"/>
  <c r="B2088" i="4"/>
  <c r="C2088" i="4"/>
  <c r="D2088" i="4"/>
  <c r="E2088" i="4"/>
  <c r="F2088" i="4"/>
  <c r="G2088" i="4"/>
  <c r="H2088" i="4"/>
  <c r="I2088" i="4"/>
  <c r="J2088" i="4"/>
  <c r="K2088" i="4"/>
  <c r="L2088" i="4"/>
  <c r="B2089" i="4"/>
  <c r="C2089" i="4"/>
  <c r="D2089" i="4"/>
  <c r="E2089" i="4"/>
  <c r="F2089" i="4"/>
  <c r="G2089" i="4"/>
  <c r="H2089" i="4"/>
  <c r="I2089" i="4"/>
  <c r="J2089" i="4"/>
  <c r="K2089" i="4"/>
  <c r="L2089" i="4"/>
  <c r="B2090" i="4"/>
  <c r="C2090" i="4"/>
  <c r="D2090" i="4"/>
  <c r="E2090" i="4"/>
  <c r="F2090" i="4"/>
  <c r="G2090" i="4"/>
  <c r="H2090" i="4"/>
  <c r="I2090" i="4"/>
  <c r="J2090" i="4"/>
  <c r="K2090" i="4"/>
  <c r="L2090" i="4"/>
  <c r="B2091" i="4"/>
  <c r="C2091" i="4"/>
  <c r="D2091" i="4"/>
  <c r="E2091" i="4"/>
  <c r="F2091" i="4"/>
  <c r="G2091" i="4"/>
  <c r="H2091" i="4"/>
  <c r="I2091" i="4"/>
  <c r="J2091" i="4"/>
  <c r="K2091" i="4"/>
  <c r="L2091" i="4"/>
  <c r="B2092" i="4"/>
  <c r="C2092" i="4"/>
  <c r="D2092" i="4"/>
  <c r="E2092" i="4"/>
  <c r="F2092" i="4"/>
  <c r="G2092" i="4"/>
  <c r="H2092" i="4"/>
  <c r="I2092" i="4"/>
  <c r="J2092" i="4"/>
  <c r="K2092" i="4"/>
  <c r="L2092" i="4"/>
  <c r="B2093" i="4"/>
  <c r="C2093" i="4"/>
  <c r="D2093" i="4"/>
  <c r="E2093" i="4"/>
  <c r="F2093" i="4"/>
  <c r="G2093" i="4"/>
  <c r="H2093" i="4"/>
  <c r="I2093" i="4"/>
  <c r="J2093" i="4"/>
  <c r="K2093" i="4"/>
  <c r="L2093" i="4"/>
  <c r="B2094" i="4"/>
  <c r="C2094" i="4"/>
  <c r="D2094" i="4"/>
  <c r="E2094" i="4"/>
  <c r="F2094" i="4"/>
  <c r="G2094" i="4"/>
  <c r="H2094" i="4"/>
  <c r="I2094" i="4"/>
  <c r="J2094" i="4"/>
  <c r="K2094" i="4"/>
  <c r="L2094" i="4"/>
  <c r="B2095" i="4"/>
  <c r="C2095" i="4"/>
  <c r="D2095" i="4"/>
  <c r="E2095" i="4"/>
  <c r="F2095" i="4"/>
  <c r="G2095" i="4"/>
  <c r="H2095" i="4"/>
  <c r="I2095" i="4"/>
  <c r="J2095" i="4"/>
  <c r="K2095" i="4"/>
  <c r="L2095" i="4"/>
  <c r="B2096" i="4"/>
  <c r="C2096" i="4"/>
  <c r="D2096" i="4"/>
  <c r="E2096" i="4"/>
  <c r="F2096" i="4"/>
  <c r="G2096" i="4"/>
  <c r="H2096" i="4"/>
  <c r="I2096" i="4"/>
  <c r="J2096" i="4"/>
  <c r="K2096" i="4"/>
  <c r="L2096" i="4"/>
  <c r="B2097" i="4"/>
  <c r="C2097" i="4"/>
  <c r="D2097" i="4"/>
  <c r="E2097" i="4"/>
  <c r="F2097" i="4"/>
  <c r="G2097" i="4"/>
  <c r="H2097" i="4"/>
  <c r="I2097" i="4"/>
  <c r="J2097" i="4"/>
  <c r="K2097" i="4"/>
  <c r="L2097" i="4"/>
  <c r="B2098" i="4"/>
  <c r="C2098" i="4"/>
  <c r="D2098" i="4"/>
  <c r="E2098" i="4"/>
  <c r="F2098" i="4"/>
  <c r="G2098" i="4"/>
  <c r="H2098" i="4"/>
  <c r="I2098" i="4"/>
  <c r="J2098" i="4"/>
  <c r="K2098" i="4"/>
  <c r="L2098" i="4"/>
  <c r="B2099" i="4"/>
  <c r="C2099" i="4"/>
  <c r="D2099" i="4"/>
  <c r="E2099" i="4"/>
  <c r="F2099" i="4"/>
  <c r="G2099" i="4"/>
  <c r="H2099" i="4"/>
  <c r="I2099" i="4"/>
  <c r="J2099" i="4"/>
  <c r="K2099" i="4"/>
  <c r="L2099" i="4"/>
  <c r="B2100" i="4"/>
  <c r="C2100" i="4"/>
  <c r="D2100" i="4"/>
  <c r="E2100" i="4"/>
  <c r="F2100" i="4"/>
  <c r="G2100" i="4"/>
  <c r="H2100" i="4"/>
  <c r="I2100" i="4"/>
  <c r="J2100" i="4"/>
  <c r="K2100" i="4"/>
  <c r="L2100" i="4"/>
  <c r="B2101" i="4"/>
  <c r="C2101" i="4"/>
  <c r="D2101" i="4"/>
  <c r="E2101" i="4"/>
  <c r="F2101" i="4"/>
  <c r="G2101" i="4"/>
  <c r="H2101" i="4"/>
  <c r="I2101" i="4"/>
  <c r="J2101" i="4"/>
  <c r="K2101" i="4"/>
  <c r="L2101" i="4"/>
  <c r="B2102" i="4"/>
  <c r="C2102" i="4"/>
  <c r="D2102" i="4"/>
  <c r="E2102" i="4"/>
  <c r="F2102" i="4"/>
  <c r="G2102" i="4"/>
  <c r="H2102" i="4"/>
  <c r="I2102" i="4"/>
  <c r="J2102" i="4"/>
  <c r="K2102" i="4"/>
  <c r="L2102" i="4"/>
  <c r="B2103" i="4"/>
  <c r="C2103" i="4"/>
  <c r="D2103" i="4"/>
  <c r="E2103" i="4"/>
  <c r="F2103" i="4"/>
  <c r="G2103" i="4"/>
  <c r="H2103" i="4"/>
  <c r="I2103" i="4"/>
  <c r="J2103" i="4"/>
  <c r="K2103" i="4"/>
  <c r="L2103" i="4"/>
  <c r="B2104" i="4"/>
  <c r="C2104" i="4"/>
  <c r="D2104" i="4"/>
  <c r="E2104" i="4"/>
  <c r="F2104" i="4"/>
  <c r="G2104" i="4"/>
  <c r="H2104" i="4"/>
  <c r="I2104" i="4"/>
  <c r="J2104" i="4"/>
  <c r="K2104" i="4"/>
  <c r="L2104" i="4"/>
  <c r="B2105" i="4"/>
  <c r="C2105" i="4"/>
  <c r="D2105" i="4"/>
  <c r="E2105" i="4"/>
  <c r="F2105" i="4"/>
  <c r="G2105" i="4"/>
  <c r="H2105" i="4"/>
  <c r="I2105" i="4"/>
  <c r="J2105" i="4"/>
  <c r="K2105" i="4"/>
  <c r="L2105" i="4"/>
  <c r="B2106" i="4"/>
  <c r="C2106" i="4"/>
  <c r="D2106" i="4"/>
  <c r="E2106" i="4"/>
  <c r="F2106" i="4"/>
  <c r="G2106" i="4"/>
  <c r="H2106" i="4"/>
  <c r="I2106" i="4"/>
  <c r="J2106" i="4"/>
  <c r="K2106" i="4"/>
  <c r="L2106" i="4"/>
  <c r="B2107" i="4"/>
  <c r="C2107" i="4"/>
  <c r="D2107" i="4"/>
  <c r="E2107" i="4"/>
  <c r="F2107" i="4"/>
  <c r="G2107" i="4"/>
  <c r="H2107" i="4"/>
  <c r="I2107" i="4"/>
  <c r="J2107" i="4"/>
  <c r="K2107" i="4"/>
  <c r="L2107" i="4"/>
  <c r="B2108" i="4"/>
  <c r="C2108" i="4"/>
  <c r="D2108" i="4"/>
  <c r="E2108" i="4"/>
  <c r="F2108" i="4"/>
  <c r="G2108" i="4"/>
  <c r="H2108" i="4"/>
  <c r="I2108" i="4"/>
  <c r="J2108" i="4"/>
  <c r="K2108" i="4"/>
  <c r="L2108" i="4"/>
  <c r="B2109" i="4"/>
  <c r="C2109" i="4"/>
  <c r="D2109" i="4"/>
  <c r="E2109" i="4"/>
  <c r="F2109" i="4"/>
  <c r="G2109" i="4"/>
  <c r="H2109" i="4"/>
  <c r="I2109" i="4"/>
  <c r="J2109" i="4"/>
  <c r="K2109" i="4"/>
  <c r="L2109" i="4"/>
  <c r="B2110" i="4"/>
  <c r="C2110" i="4"/>
  <c r="D2110" i="4"/>
  <c r="E2110" i="4"/>
  <c r="F2110" i="4"/>
  <c r="G2110" i="4"/>
  <c r="H2110" i="4"/>
  <c r="I2110" i="4"/>
  <c r="J2110" i="4"/>
  <c r="K2110" i="4"/>
  <c r="L2110" i="4"/>
  <c r="B2111" i="4"/>
  <c r="C2111" i="4"/>
  <c r="D2111" i="4"/>
  <c r="E2111" i="4"/>
  <c r="F2111" i="4"/>
  <c r="G2111" i="4"/>
  <c r="H2111" i="4"/>
  <c r="I2111" i="4"/>
  <c r="J2111" i="4"/>
  <c r="K2111" i="4"/>
  <c r="L2111" i="4"/>
  <c r="B2112" i="4"/>
  <c r="C2112" i="4"/>
  <c r="D2112" i="4"/>
  <c r="E2112" i="4"/>
  <c r="F2112" i="4"/>
  <c r="G2112" i="4"/>
  <c r="H2112" i="4"/>
  <c r="I2112" i="4"/>
  <c r="J2112" i="4"/>
  <c r="K2112" i="4"/>
  <c r="L2112" i="4"/>
  <c r="B2113" i="4"/>
  <c r="C2113" i="4"/>
  <c r="D2113" i="4"/>
  <c r="E2113" i="4"/>
  <c r="F2113" i="4"/>
  <c r="G2113" i="4"/>
  <c r="H2113" i="4"/>
  <c r="I2113" i="4"/>
  <c r="J2113" i="4"/>
  <c r="K2113" i="4"/>
  <c r="L2113" i="4"/>
  <c r="B2114" i="4"/>
  <c r="C2114" i="4"/>
  <c r="D2114" i="4"/>
  <c r="E2114" i="4"/>
  <c r="F2114" i="4"/>
  <c r="G2114" i="4"/>
  <c r="H2114" i="4"/>
  <c r="I2114" i="4"/>
  <c r="J2114" i="4"/>
  <c r="K2114" i="4"/>
  <c r="L2114" i="4"/>
  <c r="B2115" i="4"/>
  <c r="C2115" i="4"/>
  <c r="D2115" i="4"/>
  <c r="E2115" i="4"/>
  <c r="F2115" i="4"/>
  <c r="G2115" i="4"/>
  <c r="H2115" i="4"/>
  <c r="I2115" i="4"/>
  <c r="J2115" i="4"/>
  <c r="K2115" i="4"/>
  <c r="L2115" i="4"/>
  <c r="B2116" i="4"/>
  <c r="C2116" i="4"/>
  <c r="D2116" i="4"/>
  <c r="E2116" i="4"/>
  <c r="F2116" i="4"/>
  <c r="G2116" i="4"/>
  <c r="H2116" i="4"/>
  <c r="I2116" i="4"/>
  <c r="J2116" i="4"/>
  <c r="K2116" i="4"/>
  <c r="L2116" i="4"/>
  <c r="B2117" i="4"/>
  <c r="C2117" i="4"/>
  <c r="D2117" i="4"/>
  <c r="E2117" i="4"/>
  <c r="F2117" i="4"/>
  <c r="G2117" i="4"/>
  <c r="H2117" i="4"/>
  <c r="I2117" i="4"/>
  <c r="J2117" i="4"/>
  <c r="K2117" i="4"/>
  <c r="L2117" i="4"/>
  <c r="B2118" i="4"/>
  <c r="C2118" i="4"/>
  <c r="D2118" i="4"/>
  <c r="E2118" i="4"/>
  <c r="F2118" i="4"/>
  <c r="G2118" i="4"/>
  <c r="H2118" i="4"/>
  <c r="I2118" i="4"/>
  <c r="J2118" i="4"/>
  <c r="K2118" i="4"/>
  <c r="L2118" i="4"/>
  <c r="B2119" i="4"/>
  <c r="C2119" i="4"/>
  <c r="D2119" i="4"/>
  <c r="E2119" i="4"/>
  <c r="F2119" i="4"/>
  <c r="G2119" i="4"/>
  <c r="H2119" i="4"/>
  <c r="I2119" i="4"/>
  <c r="J2119" i="4"/>
  <c r="K2119" i="4"/>
  <c r="L2119" i="4"/>
  <c r="B2120" i="4"/>
  <c r="C2120" i="4"/>
  <c r="D2120" i="4"/>
  <c r="E2120" i="4"/>
  <c r="F2120" i="4"/>
  <c r="G2120" i="4"/>
  <c r="H2120" i="4"/>
  <c r="I2120" i="4"/>
  <c r="J2120" i="4"/>
  <c r="K2120" i="4"/>
  <c r="L2120" i="4"/>
  <c r="B2121" i="4"/>
  <c r="C2121" i="4"/>
  <c r="D2121" i="4"/>
  <c r="E2121" i="4"/>
  <c r="F2121" i="4"/>
  <c r="G2121" i="4"/>
  <c r="H2121" i="4"/>
  <c r="I2121" i="4"/>
  <c r="J2121" i="4"/>
  <c r="K2121" i="4"/>
  <c r="L2121" i="4"/>
  <c r="B2122" i="4"/>
  <c r="C2122" i="4"/>
  <c r="D2122" i="4"/>
  <c r="E2122" i="4"/>
  <c r="F2122" i="4"/>
  <c r="G2122" i="4"/>
  <c r="H2122" i="4"/>
  <c r="I2122" i="4"/>
  <c r="J2122" i="4"/>
  <c r="K2122" i="4"/>
  <c r="L2122" i="4"/>
  <c r="B2123" i="4"/>
  <c r="C2123" i="4"/>
  <c r="D2123" i="4"/>
  <c r="E2123" i="4"/>
  <c r="F2123" i="4"/>
  <c r="G2123" i="4"/>
  <c r="H2123" i="4"/>
  <c r="I2123" i="4"/>
  <c r="J2123" i="4"/>
  <c r="K2123" i="4"/>
  <c r="L2123" i="4"/>
  <c r="B2124" i="4"/>
  <c r="C2124" i="4"/>
  <c r="D2124" i="4"/>
  <c r="E2124" i="4"/>
  <c r="F2124" i="4"/>
  <c r="G2124" i="4"/>
  <c r="H2124" i="4"/>
  <c r="I2124" i="4"/>
  <c r="J2124" i="4"/>
  <c r="K2124" i="4"/>
  <c r="L2124" i="4"/>
  <c r="B2125" i="4"/>
  <c r="C2125" i="4"/>
  <c r="D2125" i="4"/>
  <c r="E2125" i="4"/>
  <c r="F2125" i="4"/>
  <c r="G2125" i="4"/>
  <c r="H2125" i="4"/>
  <c r="I2125" i="4"/>
  <c r="J2125" i="4"/>
  <c r="K2125" i="4"/>
  <c r="L2125" i="4"/>
  <c r="B2126" i="4"/>
  <c r="C2126" i="4"/>
  <c r="D2126" i="4"/>
  <c r="E2126" i="4"/>
  <c r="F2126" i="4"/>
  <c r="G2126" i="4"/>
  <c r="H2126" i="4"/>
  <c r="I2126" i="4"/>
  <c r="J2126" i="4"/>
  <c r="K2126" i="4"/>
  <c r="L2126" i="4"/>
  <c r="B2127" i="4"/>
  <c r="C2127" i="4"/>
  <c r="D2127" i="4"/>
  <c r="E2127" i="4"/>
  <c r="F2127" i="4"/>
  <c r="G2127" i="4"/>
  <c r="H2127" i="4"/>
  <c r="I2127" i="4"/>
  <c r="J2127" i="4"/>
  <c r="K2127" i="4"/>
  <c r="L2127" i="4"/>
  <c r="B2128" i="4"/>
  <c r="C2128" i="4"/>
  <c r="D2128" i="4"/>
  <c r="E2128" i="4"/>
  <c r="F2128" i="4"/>
  <c r="G2128" i="4"/>
  <c r="H2128" i="4"/>
  <c r="I2128" i="4"/>
  <c r="J2128" i="4"/>
  <c r="K2128" i="4"/>
  <c r="L2128" i="4"/>
  <c r="B2129" i="4"/>
  <c r="C2129" i="4"/>
  <c r="D2129" i="4"/>
  <c r="E2129" i="4"/>
  <c r="F2129" i="4"/>
  <c r="G2129" i="4"/>
  <c r="H2129" i="4"/>
  <c r="I2129" i="4"/>
  <c r="J2129" i="4"/>
  <c r="K2129" i="4"/>
  <c r="L2129" i="4"/>
  <c r="B2130" i="4"/>
  <c r="C2130" i="4"/>
  <c r="D2130" i="4"/>
  <c r="E2130" i="4"/>
  <c r="F2130" i="4"/>
  <c r="G2130" i="4"/>
  <c r="H2130" i="4"/>
  <c r="I2130" i="4"/>
  <c r="J2130" i="4"/>
  <c r="K2130" i="4"/>
  <c r="L2130" i="4"/>
  <c r="B2131" i="4"/>
  <c r="C2131" i="4"/>
  <c r="D2131" i="4"/>
  <c r="E2131" i="4"/>
  <c r="F2131" i="4"/>
  <c r="G2131" i="4"/>
  <c r="H2131" i="4"/>
  <c r="I2131" i="4"/>
  <c r="J2131" i="4"/>
  <c r="K2131" i="4"/>
  <c r="L2131" i="4"/>
  <c r="B2132" i="4"/>
  <c r="C2132" i="4"/>
  <c r="D2132" i="4"/>
  <c r="E2132" i="4"/>
  <c r="F2132" i="4"/>
  <c r="G2132" i="4"/>
  <c r="H2132" i="4"/>
  <c r="I2132" i="4"/>
  <c r="J2132" i="4"/>
  <c r="K2132" i="4"/>
  <c r="L2132" i="4"/>
  <c r="B2133" i="4"/>
  <c r="C2133" i="4"/>
  <c r="D2133" i="4"/>
  <c r="E2133" i="4"/>
  <c r="F2133" i="4"/>
  <c r="G2133" i="4"/>
  <c r="H2133" i="4"/>
  <c r="I2133" i="4"/>
  <c r="J2133" i="4"/>
  <c r="K2133" i="4"/>
  <c r="L2133" i="4"/>
  <c r="B2134" i="4"/>
  <c r="C2134" i="4"/>
  <c r="D2134" i="4"/>
  <c r="E2134" i="4"/>
  <c r="F2134" i="4"/>
  <c r="G2134" i="4"/>
  <c r="H2134" i="4"/>
  <c r="I2134" i="4"/>
  <c r="J2134" i="4"/>
  <c r="K2134" i="4"/>
  <c r="L2134" i="4"/>
  <c r="B2135" i="4"/>
  <c r="C2135" i="4"/>
  <c r="D2135" i="4"/>
  <c r="E2135" i="4"/>
  <c r="F2135" i="4"/>
  <c r="G2135" i="4"/>
  <c r="H2135" i="4"/>
  <c r="I2135" i="4"/>
  <c r="J2135" i="4"/>
  <c r="K2135" i="4"/>
  <c r="L2135" i="4"/>
  <c r="B2136" i="4"/>
  <c r="C2136" i="4"/>
  <c r="D2136" i="4"/>
  <c r="E2136" i="4"/>
  <c r="F2136" i="4"/>
  <c r="G2136" i="4"/>
  <c r="H2136" i="4"/>
  <c r="I2136" i="4"/>
  <c r="J2136" i="4"/>
  <c r="K2136" i="4"/>
  <c r="L2136" i="4"/>
  <c r="B2137" i="4"/>
  <c r="C2137" i="4"/>
  <c r="D2137" i="4"/>
  <c r="E2137" i="4"/>
  <c r="F2137" i="4"/>
  <c r="G2137" i="4"/>
  <c r="H2137" i="4"/>
  <c r="I2137" i="4"/>
  <c r="J2137" i="4"/>
  <c r="K2137" i="4"/>
  <c r="L2137" i="4"/>
  <c r="B2138" i="4"/>
  <c r="C2138" i="4"/>
  <c r="D2138" i="4"/>
  <c r="E2138" i="4"/>
  <c r="F2138" i="4"/>
  <c r="G2138" i="4"/>
  <c r="H2138" i="4"/>
  <c r="I2138" i="4"/>
  <c r="J2138" i="4"/>
  <c r="K2138" i="4"/>
  <c r="L2138" i="4"/>
  <c r="B2139" i="4"/>
  <c r="C2139" i="4"/>
  <c r="D2139" i="4"/>
  <c r="E2139" i="4"/>
  <c r="F2139" i="4"/>
  <c r="G2139" i="4"/>
  <c r="H2139" i="4"/>
  <c r="I2139" i="4"/>
  <c r="J2139" i="4"/>
  <c r="K2139" i="4"/>
  <c r="L2139" i="4"/>
  <c r="B2140" i="4"/>
  <c r="C2140" i="4"/>
  <c r="D2140" i="4"/>
  <c r="E2140" i="4"/>
  <c r="F2140" i="4"/>
  <c r="G2140" i="4"/>
  <c r="H2140" i="4"/>
  <c r="I2140" i="4"/>
  <c r="J2140" i="4"/>
  <c r="K2140" i="4"/>
  <c r="L2140" i="4"/>
  <c r="B2141" i="4"/>
  <c r="C2141" i="4"/>
  <c r="D2141" i="4"/>
  <c r="E2141" i="4"/>
  <c r="F2141" i="4"/>
  <c r="G2141" i="4"/>
  <c r="H2141" i="4"/>
  <c r="I2141" i="4"/>
  <c r="J2141" i="4"/>
  <c r="K2141" i="4"/>
  <c r="L2141" i="4"/>
  <c r="B2142" i="4"/>
  <c r="C2142" i="4"/>
  <c r="D2142" i="4"/>
  <c r="E2142" i="4"/>
  <c r="F2142" i="4"/>
  <c r="G2142" i="4"/>
  <c r="H2142" i="4"/>
  <c r="I2142" i="4"/>
  <c r="J2142" i="4"/>
  <c r="K2142" i="4"/>
  <c r="L2142" i="4"/>
  <c r="B2143" i="4"/>
  <c r="C2143" i="4"/>
  <c r="D2143" i="4"/>
  <c r="E2143" i="4"/>
  <c r="F2143" i="4"/>
  <c r="G2143" i="4"/>
  <c r="H2143" i="4"/>
  <c r="I2143" i="4"/>
  <c r="J2143" i="4"/>
  <c r="K2143" i="4"/>
  <c r="L2143" i="4"/>
  <c r="B2144" i="4"/>
  <c r="C2144" i="4"/>
  <c r="D2144" i="4"/>
  <c r="E2144" i="4"/>
  <c r="F2144" i="4"/>
  <c r="G2144" i="4"/>
  <c r="H2144" i="4"/>
  <c r="I2144" i="4"/>
  <c r="J2144" i="4"/>
  <c r="K2144" i="4"/>
  <c r="L2144" i="4"/>
  <c r="B2145" i="4"/>
  <c r="C2145" i="4"/>
  <c r="D2145" i="4"/>
  <c r="E2145" i="4"/>
  <c r="F2145" i="4"/>
  <c r="G2145" i="4"/>
  <c r="H2145" i="4"/>
  <c r="I2145" i="4"/>
  <c r="J2145" i="4"/>
  <c r="K2145" i="4"/>
  <c r="L2145" i="4"/>
  <c r="B2146" i="4"/>
  <c r="C2146" i="4"/>
  <c r="D2146" i="4"/>
  <c r="E2146" i="4"/>
  <c r="F2146" i="4"/>
  <c r="G2146" i="4"/>
  <c r="H2146" i="4"/>
  <c r="I2146" i="4"/>
  <c r="J2146" i="4"/>
  <c r="K2146" i="4"/>
  <c r="L2146" i="4"/>
  <c r="B2147" i="4"/>
  <c r="C2147" i="4"/>
  <c r="D2147" i="4"/>
  <c r="E2147" i="4"/>
  <c r="F2147" i="4"/>
  <c r="G2147" i="4"/>
  <c r="H2147" i="4"/>
  <c r="I2147" i="4"/>
  <c r="J2147" i="4"/>
  <c r="K2147" i="4"/>
  <c r="L2147" i="4"/>
  <c r="B2148" i="4"/>
  <c r="C2148" i="4"/>
  <c r="D2148" i="4"/>
  <c r="E2148" i="4"/>
  <c r="F2148" i="4"/>
  <c r="G2148" i="4"/>
  <c r="H2148" i="4"/>
  <c r="I2148" i="4"/>
  <c r="J2148" i="4"/>
  <c r="K2148" i="4"/>
  <c r="L2148" i="4"/>
  <c r="B2149" i="4"/>
  <c r="C2149" i="4"/>
  <c r="D2149" i="4"/>
  <c r="E2149" i="4"/>
  <c r="F2149" i="4"/>
  <c r="G2149" i="4"/>
  <c r="H2149" i="4"/>
  <c r="I2149" i="4"/>
  <c r="J2149" i="4"/>
  <c r="K2149" i="4"/>
  <c r="L2149" i="4"/>
  <c r="B2150" i="4"/>
  <c r="C2150" i="4"/>
  <c r="D2150" i="4"/>
  <c r="E2150" i="4"/>
  <c r="F2150" i="4"/>
  <c r="G2150" i="4"/>
  <c r="H2150" i="4"/>
  <c r="I2150" i="4"/>
  <c r="J2150" i="4"/>
  <c r="K2150" i="4"/>
  <c r="L2150" i="4"/>
  <c r="B2151" i="4"/>
  <c r="C2151" i="4"/>
  <c r="D2151" i="4"/>
  <c r="E2151" i="4"/>
  <c r="F2151" i="4"/>
  <c r="G2151" i="4"/>
  <c r="H2151" i="4"/>
  <c r="I2151" i="4"/>
  <c r="J2151" i="4"/>
  <c r="K2151" i="4"/>
  <c r="L2151" i="4"/>
  <c r="B2152" i="4"/>
  <c r="C2152" i="4"/>
  <c r="D2152" i="4"/>
  <c r="E2152" i="4"/>
  <c r="F2152" i="4"/>
  <c r="G2152" i="4"/>
  <c r="H2152" i="4"/>
  <c r="I2152" i="4"/>
  <c r="J2152" i="4"/>
  <c r="K2152" i="4"/>
  <c r="L2152" i="4"/>
  <c r="B2153" i="4"/>
  <c r="C2153" i="4"/>
  <c r="D2153" i="4"/>
  <c r="E2153" i="4"/>
  <c r="F2153" i="4"/>
  <c r="G2153" i="4"/>
  <c r="H2153" i="4"/>
  <c r="I2153" i="4"/>
  <c r="J2153" i="4"/>
  <c r="K2153" i="4"/>
  <c r="L2153" i="4"/>
  <c r="B2154" i="4"/>
  <c r="C2154" i="4"/>
  <c r="D2154" i="4"/>
  <c r="E2154" i="4"/>
  <c r="F2154" i="4"/>
  <c r="G2154" i="4"/>
  <c r="H2154" i="4"/>
  <c r="I2154" i="4"/>
  <c r="J2154" i="4"/>
  <c r="K2154" i="4"/>
  <c r="L2154" i="4"/>
  <c r="B2155" i="4"/>
  <c r="C2155" i="4"/>
  <c r="D2155" i="4"/>
  <c r="E2155" i="4"/>
  <c r="F2155" i="4"/>
  <c r="G2155" i="4"/>
  <c r="H2155" i="4"/>
  <c r="I2155" i="4"/>
  <c r="J2155" i="4"/>
  <c r="K2155" i="4"/>
  <c r="L2155" i="4"/>
  <c r="B2156" i="4"/>
  <c r="C2156" i="4"/>
  <c r="D2156" i="4"/>
  <c r="E2156" i="4"/>
  <c r="F2156" i="4"/>
  <c r="G2156" i="4"/>
  <c r="H2156" i="4"/>
  <c r="I2156" i="4"/>
  <c r="J2156" i="4"/>
  <c r="K2156" i="4"/>
  <c r="L2156" i="4"/>
  <c r="B2157" i="4"/>
  <c r="C2157" i="4"/>
  <c r="D2157" i="4"/>
  <c r="E2157" i="4"/>
  <c r="F2157" i="4"/>
  <c r="G2157" i="4"/>
  <c r="H2157" i="4"/>
  <c r="I2157" i="4"/>
  <c r="J2157" i="4"/>
  <c r="K2157" i="4"/>
  <c r="L2157" i="4"/>
  <c r="B2158" i="4"/>
  <c r="C2158" i="4"/>
  <c r="D2158" i="4"/>
  <c r="E2158" i="4"/>
  <c r="F2158" i="4"/>
  <c r="G2158" i="4"/>
  <c r="H2158" i="4"/>
  <c r="I2158" i="4"/>
  <c r="J2158" i="4"/>
  <c r="K2158" i="4"/>
  <c r="L2158" i="4"/>
  <c r="B2159" i="4"/>
  <c r="C2159" i="4"/>
  <c r="D2159" i="4"/>
  <c r="E2159" i="4"/>
  <c r="F2159" i="4"/>
  <c r="G2159" i="4"/>
  <c r="H2159" i="4"/>
  <c r="I2159" i="4"/>
  <c r="J2159" i="4"/>
  <c r="K2159" i="4"/>
  <c r="L2159" i="4"/>
  <c r="B2160" i="4"/>
  <c r="C2160" i="4"/>
  <c r="D2160" i="4"/>
  <c r="E2160" i="4"/>
  <c r="F2160" i="4"/>
  <c r="G2160" i="4"/>
  <c r="H2160" i="4"/>
  <c r="I2160" i="4"/>
  <c r="J2160" i="4"/>
  <c r="K2160" i="4"/>
  <c r="L2160" i="4"/>
  <c r="B2161" i="4"/>
  <c r="C2161" i="4"/>
  <c r="D2161" i="4"/>
  <c r="E2161" i="4"/>
  <c r="F2161" i="4"/>
  <c r="G2161" i="4"/>
  <c r="H2161" i="4"/>
  <c r="I2161" i="4"/>
  <c r="J2161" i="4"/>
  <c r="K2161" i="4"/>
  <c r="L2161" i="4"/>
  <c r="B2162" i="4"/>
  <c r="C2162" i="4"/>
  <c r="D2162" i="4"/>
  <c r="E2162" i="4"/>
  <c r="F2162" i="4"/>
  <c r="G2162" i="4"/>
  <c r="H2162" i="4"/>
  <c r="I2162" i="4"/>
  <c r="J2162" i="4"/>
  <c r="K2162" i="4"/>
  <c r="L2162" i="4"/>
  <c r="B2163" i="4"/>
  <c r="C2163" i="4"/>
  <c r="D2163" i="4"/>
  <c r="E2163" i="4"/>
  <c r="F2163" i="4"/>
  <c r="G2163" i="4"/>
  <c r="H2163" i="4"/>
  <c r="I2163" i="4"/>
  <c r="J2163" i="4"/>
  <c r="K2163" i="4"/>
  <c r="L2163" i="4"/>
  <c r="B2164" i="4"/>
  <c r="C2164" i="4"/>
  <c r="D2164" i="4"/>
  <c r="E2164" i="4"/>
  <c r="F2164" i="4"/>
  <c r="G2164" i="4"/>
  <c r="H2164" i="4"/>
  <c r="I2164" i="4"/>
  <c r="J2164" i="4"/>
  <c r="K2164" i="4"/>
  <c r="L2164" i="4"/>
  <c r="B2165" i="4"/>
  <c r="C2165" i="4"/>
  <c r="D2165" i="4"/>
  <c r="E2165" i="4"/>
  <c r="F2165" i="4"/>
  <c r="G2165" i="4"/>
  <c r="H2165" i="4"/>
  <c r="I2165" i="4"/>
  <c r="J2165" i="4"/>
  <c r="K2165" i="4"/>
  <c r="L2165" i="4"/>
  <c r="B2166" i="4"/>
  <c r="C2166" i="4"/>
  <c r="D2166" i="4"/>
  <c r="E2166" i="4"/>
  <c r="F2166" i="4"/>
  <c r="G2166" i="4"/>
  <c r="H2166" i="4"/>
  <c r="I2166" i="4"/>
  <c r="J2166" i="4"/>
  <c r="K2166" i="4"/>
  <c r="L2166" i="4"/>
  <c r="B2167" i="4"/>
  <c r="C2167" i="4"/>
  <c r="D2167" i="4"/>
  <c r="E2167" i="4"/>
  <c r="F2167" i="4"/>
  <c r="G2167" i="4"/>
  <c r="H2167" i="4"/>
  <c r="I2167" i="4"/>
  <c r="J2167" i="4"/>
  <c r="K2167" i="4"/>
  <c r="L2167" i="4"/>
  <c r="B2168" i="4"/>
  <c r="C2168" i="4"/>
  <c r="D2168" i="4"/>
  <c r="E2168" i="4"/>
  <c r="F2168" i="4"/>
  <c r="G2168" i="4"/>
  <c r="H2168" i="4"/>
  <c r="I2168" i="4"/>
  <c r="J2168" i="4"/>
  <c r="K2168" i="4"/>
  <c r="L2168" i="4"/>
  <c r="B2169" i="4"/>
  <c r="C2169" i="4"/>
  <c r="D2169" i="4"/>
  <c r="E2169" i="4"/>
  <c r="F2169" i="4"/>
  <c r="G2169" i="4"/>
  <c r="H2169" i="4"/>
  <c r="I2169" i="4"/>
  <c r="J2169" i="4"/>
  <c r="K2169" i="4"/>
  <c r="L2169" i="4"/>
  <c r="B2170" i="4"/>
  <c r="C2170" i="4"/>
  <c r="D2170" i="4"/>
  <c r="E2170" i="4"/>
  <c r="F2170" i="4"/>
  <c r="G2170" i="4"/>
  <c r="H2170" i="4"/>
  <c r="I2170" i="4"/>
  <c r="J2170" i="4"/>
  <c r="K2170" i="4"/>
  <c r="L2170" i="4"/>
  <c r="B2171" i="4"/>
  <c r="C2171" i="4"/>
  <c r="D2171" i="4"/>
  <c r="E2171" i="4"/>
  <c r="F2171" i="4"/>
  <c r="G2171" i="4"/>
  <c r="H2171" i="4"/>
  <c r="I2171" i="4"/>
  <c r="J2171" i="4"/>
  <c r="K2171" i="4"/>
  <c r="L2171" i="4"/>
  <c r="B2172" i="4"/>
  <c r="C2172" i="4"/>
  <c r="D2172" i="4"/>
  <c r="E2172" i="4"/>
  <c r="F2172" i="4"/>
  <c r="G2172" i="4"/>
  <c r="H2172" i="4"/>
  <c r="I2172" i="4"/>
  <c r="J2172" i="4"/>
  <c r="K2172" i="4"/>
  <c r="L2172" i="4"/>
  <c r="B2173" i="4"/>
  <c r="C2173" i="4"/>
  <c r="D2173" i="4"/>
  <c r="E2173" i="4"/>
  <c r="F2173" i="4"/>
  <c r="G2173" i="4"/>
  <c r="H2173" i="4"/>
  <c r="I2173" i="4"/>
  <c r="J2173" i="4"/>
  <c r="K2173" i="4"/>
  <c r="L2173" i="4"/>
  <c r="B2174" i="4"/>
  <c r="C2174" i="4"/>
  <c r="D2174" i="4"/>
  <c r="E2174" i="4"/>
  <c r="F2174" i="4"/>
  <c r="G2174" i="4"/>
  <c r="H2174" i="4"/>
  <c r="I2174" i="4"/>
  <c r="J2174" i="4"/>
  <c r="K2174" i="4"/>
  <c r="L2174" i="4"/>
  <c r="B2175" i="4"/>
  <c r="C2175" i="4"/>
  <c r="D2175" i="4"/>
  <c r="E2175" i="4"/>
  <c r="F2175" i="4"/>
  <c r="G2175" i="4"/>
  <c r="H2175" i="4"/>
  <c r="I2175" i="4"/>
  <c r="J2175" i="4"/>
  <c r="K2175" i="4"/>
  <c r="L2175" i="4"/>
  <c r="B2176" i="4"/>
  <c r="C2176" i="4"/>
  <c r="D2176" i="4"/>
  <c r="E2176" i="4"/>
  <c r="F2176" i="4"/>
  <c r="G2176" i="4"/>
  <c r="H2176" i="4"/>
  <c r="I2176" i="4"/>
  <c r="J2176" i="4"/>
  <c r="K2176" i="4"/>
  <c r="L2176" i="4"/>
  <c r="B2177" i="4"/>
  <c r="C2177" i="4"/>
  <c r="D2177" i="4"/>
  <c r="E2177" i="4"/>
  <c r="F2177" i="4"/>
  <c r="G2177" i="4"/>
  <c r="H2177" i="4"/>
  <c r="I2177" i="4"/>
  <c r="J2177" i="4"/>
  <c r="K2177" i="4"/>
  <c r="L2177" i="4"/>
  <c r="B2178" i="4"/>
  <c r="C2178" i="4"/>
  <c r="D2178" i="4"/>
  <c r="E2178" i="4"/>
  <c r="F2178" i="4"/>
  <c r="G2178" i="4"/>
  <c r="H2178" i="4"/>
  <c r="I2178" i="4"/>
  <c r="J2178" i="4"/>
  <c r="K2178" i="4"/>
  <c r="L2178" i="4"/>
  <c r="B2179" i="4"/>
  <c r="C2179" i="4"/>
  <c r="D2179" i="4"/>
  <c r="E2179" i="4"/>
  <c r="F2179" i="4"/>
  <c r="G2179" i="4"/>
  <c r="H2179" i="4"/>
  <c r="I2179" i="4"/>
  <c r="J2179" i="4"/>
  <c r="K2179" i="4"/>
  <c r="L2179" i="4"/>
  <c r="B2180" i="4"/>
  <c r="C2180" i="4"/>
  <c r="D2180" i="4"/>
  <c r="E2180" i="4"/>
  <c r="F2180" i="4"/>
  <c r="G2180" i="4"/>
  <c r="H2180" i="4"/>
  <c r="I2180" i="4"/>
  <c r="J2180" i="4"/>
  <c r="K2180" i="4"/>
  <c r="L2180" i="4"/>
  <c r="B2181" i="4"/>
  <c r="C2181" i="4"/>
  <c r="D2181" i="4"/>
  <c r="E2181" i="4"/>
  <c r="F2181" i="4"/>
  <c r="G2181" i="4"/>
  <c r="H2181" i="4"/>
  <c r="I2181" i="4"/>
  <c r="J2181" i="4"/>
  <c r="K2181" i="4"/>
  <c r="L2181" i="4"/>
  <c r="B2182" i="4"/>
  <c r="C2182" i="4"/>
  <c r="D2182" i="4"/>
  <c r="E2182" i="4"/>
  <c r="F2182" i="4"/>
  <c r="G2182" i="4"/>
  <c r="H2182" i="4"/>
  <c r="I2182" i="4"/>
  <c r="J2182" i="4"/>
  <c r="K2182" i="4"/>
  <c r="L2182" i="4"/>
  <c r="B2183" i="4"/>
  <c r="C2183" i="4"/>
  <c r="D2183" i="4"/>
  <c r="E2183" i="4"/>
  <c r="F2183" i="4"/>
  <c r="G2183" i="4"/>
  <c r="H2183" i="4"/>
  <c r="I2183" i="4"/>
  <c r="J2183" i="4"/>
  <c r="K2183" i="4"/>
  <c r="L2183" i="4"/>
  <c r="B2184" i="4"/>
  <c r="C2184" i="4"/>
  <c r="D2184" i="4"/>
  <c r="E2184" i="4"/>
  <c r="F2184" i="4"/>
  <c r="G2184" i="4"/>
  <c r="H2184" i="4"/>
  <c r="I2184" i="4"/>
  <c r="J2184" i="4"/>
  <c r="K2184" i="4"/>
  <c r="L2184" i="4"/>
  <c r="B2185" i="4"/>
  <c r="C2185" i="4"/>
  <c r="D2185" i="4"/>
  <c r="E2185" i="4"/>
  <c r="F2185" i="4"/>
  <c r="G2185" i="4"/>
  <c r="H2185" i="4"/>
  <c r="I2185" i="4"/>
  <c r="J2185" i="4"/>
  <c r="K2185" i="4"/>
  <c r="L2185" i="4"/>
  <c r="B2186" i="4"/>
  <c r="C2186" i="4"/>
  <c r="D2186" i="4"/>
  <c r="E2186" i="4"/>
  <c r="F2186" i="4"/>
  <c r="G2186" i="4"/>
  <c r="H2186" i="4"/>
  <c r="I2186" i="4"/>
  <c r="J2186" i="4"/>
  <c r="K2186" i="4"/>
  <c r="L2186" i="4"/>
  <c r="B2187" i="4"/>
  <c r="C2187" i="4"/>
  <c r="D2187" i="4"/>
  <c r="E2187" i="4"/>
  <c r="F2187" i="4"/>
  <c r="G2187" i="4"/>
  <c r="H2187" i="4"/>
  <c r="I2187" i="4"/>
  <c r="J2187" i="4"/>
  <c r="K2187" i="4"/>
  <c r="L2187" i="4"/>
  <c r="B2188" i="4"/>
  <c r="C2188" i="4"/>
  <c r="D2188" i="4"/>
  <c r="E2188" i="4"/>
  <c r="F2188" i="4"/>
  <c r="G2188" i="4"/>
  <c r="H2188" i="4"/>
  <c r="I2188" i="4"/>
  <c r="J2188" i="4"/>
  <c r="K2188" i="4"/>
  <c r="L2188" i="4"/>
  <c r="B2189" i="4"/>
  <c r="C2189" i="4"/>
  <c r="D2189" i="4"/>
  <c r="E2189" i="4"/>
  <c r="F2189" i="4"/>
  <c r="G2189" i="4"/>
  <c r="H2189" i="4"/>
  <c r="I2189" i="4"/>
  <c r="J2189" i="4"/>
  <c r="K2189" i="4"/>
  <c r="L2189" i="4"/>
  <c r="B2190" i="4"/>
  <c r="C2190" i="4"/>
  <c r="D2190" i="4"/>
  <c r="E2190" i="4"/>
  <c r="F2190" i="4"/>
  <c r="G2190" i="4"/>
  <c r="H2190" i="4"/>
  <c r="I2190" i="4"/>
  <c r="J2190" i="4"/>
  <c r="K2190" i="4"/>
  <c r="L2190" i="4"/>
  <c r="B2191" i="4"/>
  <c r="C2191" i="4"/>
  <c r="D2191" i="4"/>
  <c r="E2191" i="4"/>
  <c r="F2191" i="4"/>
  <c r="G2191" i="4"/>
  <c r="H2191" i="4"/>
  <c r="I2191" i="4"/>
  <c r="J2191" i="4"/>
  <c r="K2191" i="4"/>
  <c r="L2191" i="4"/>
  <c r="B2192" i="4"/>
  <c r="C2192" i="4"/>
  <c r="D2192" i="4"/>
  <c r="E2192" i="4"/>
  <c r="F2192" i="4"/>
  <c r="G2192" i="4"/>
  <c r="H2192" i="4"/>
  <c r="I2192" i="4"/>
  <c r="J2192" i="4"/>
  <c r="K2192" i="4"/>
  <c r="L2192" i="4"/>
  <c r="B2193" i="4"/>
  <c r="C2193" i="4"/>
  <c r="D2193" i="4"/>
  <c r="E2193" i="4"/>
  <c r="F2193" i="4"/>
  <c r="G2193" i="4"/>
  <c r="H2193" i="4"/>
  <c r="I2193" i="4"/>
  <c r="J2193" i="4"/>
  <c r="K2193" i="4"/>
  <c r="L2193" i="4"/>
  <c r="B2194" i="4"/>
  <c r="C2194" i="4"/>
  <c r="D2194" i="4"/>
  <c r="E2194" i="4"/>
  <c r="F2194" i="4"/>
  <c r="G2194" i="4"/>
  <c r="H2194" i="4"/>
  <c r="I2194" i="4"/>
  <c r="J2194" i="4"/>
  <c r="K2194" i="4"/>
  <c r="L2194" i="4"/>
  <c r="B2195" i="4"/>
  <c r="C2195" i="4"/>
  <c r="D2195" i="4"/>
  <c r="E2195" i="4"/>
  <c r="F2195" i="4"/>
  <c r="G2195" i="4"/>
  <c r="H2195" i="4"/>
  <c r="I2195" i="4"/>
  <c r="J2195" i="4"/>
  <c r="K2195" i="4"/>
  <c r="L2195" i="4"/>
  <c r="B2196" i="4"/>
  <c r="C2196" i="4"/>
  <c r="D2196" i="4"/>
  <c r="E2196" i="4"/>
  <c r="F2196" i="4"/>
  <c r="G2196" i="4"/>
  <c r="H2196" i="4"/>
  <c r="I2196" i="4"/>
  <c r="J2196" i="4"/>
  <c r="K2196" i="4"/>
  <c r="L2196" i="4"/>
  <c r="B2197" i="4"/>
  <c r="C2197" i="4"/>
  <c r="D2197" i="4"/>
  <c r="E2197" i="4"/>
  <c r="F2197" i="4"/>
  <c r="G2197" i="4"/>
  <c r="H2197" i="4"/>
  <c r="I2197" i="4"/>
  <c r="J2197" i="4"/>
  <c r="K2197" i="4"/>
  <c r="L2197" i="4"/>
  <c r="B2198" i="4"/>
  <c r="C2198" i="4"/>
  <c r="D2198" i="4"/>
  <c r="E2198" i="4"/>
  <c r="F2198" i="4"/>
  <c r="G2198" i="4"/>
  <c r="H2198" i="4"/>
  <c r="I2198" i="4"/>
  <c r="J2198" i="4"/>
  <c r="K2198" i="4"/>
  <c r="L2198" i="4"/>
  <c r="B2199" i="4"/>
  <c r="C2199" i="4"/>
  <c r="D2199" i="4"/>
  <c r="E2199" i="4"/>
  <c r="F2199" i="4"/>
  <c r="G2199" i="4"/>
  <c r="H2199" i="4"/>
  <c r="I2199" i="4"/>
  <c r="J2199" i="4"/>
  <c r="K2199" i="4"/>
  <c r="L2199" i="4"/>
  <c r="B2200" i="4"/>
  <c r="C2200" i="4"/>
  <c r="D2200" i="4"/>
  <c r="E2200" i="4"/>
  <c r="F2200" i="4"/>
  <c r="G2200" i="4"/>
  <c r="H2200" i="4"/>
  <c r="I2200" i="4"/>
  <c r="J2200" i="4"/>
  <c r="K2200" i="4"/>
  <c r="L2200" i="4"/>
  <c r="B2201" i="4"/>
  <c r="C2201" i="4"/>
  <c r="D2201" i="4"/>
  <c r="E2201" i="4"/>
  <c r="F2201" i="4"/>
  <c r="G2201" i="4"/>
  <c r="H2201" i="4"/>
  <c r="I2201" i="4"/>
  <c r="J2201" i="4"/>
  <c r="K2201" i="4"/>
  <c r="L2201" i="4"/>
  <c r="B2202" i="4"/>
  <c r="C2202" i="4"/>
  <c r="D2202" i="4"/>
  <c r="E2202" i="4"/>
  <c r="F2202" i="4"/>
  <c r="G2202" i="4"/>
  <c r="H2202" i="4"/>
  <c r="I2202" i="4"/>
  <c r="J2202" i="4"/>
  <c r="K2202" i="4"/>
  <c r="L2202" i="4"/>
  <c r="B2203" i="4"/>
  <c r="C2203" i="4"/>
  <c r="D2203" i="4"/>
  <c r="E2203" i="4"/>
  <c r="F2203" i="4"/>
  <c r="G2203" i="4"/>
  <c r="H2203" i="4"/>
  <c r="I2203" i="4"/>
  <c r="J2203" i="4"/>
  <c r="K2203" i="4"/>
  <c r="L2203" i="4"/>
  <c r="B2204" i="4"/>
  <c r="C2204" i="4"/>
  <c r="D2204" i="4"/>
  <c r="E2204" i="4"/>
  <c r="F2204" i="4"/>
  <c r="G2204" i="4"/>
  <c r="H2204" i="4"/>
  <c r="I2204" i="4"/>
  <c r="J2204" i="4"/>
  <c r="K2204" i="4"/>
  <c r="L2204" i="4"/>
  <c r="B2205" i="4"/>
  <c r="C2205" i="4"/>
  <c r="D2205" i="4"/>
  <c r="E2205" i="4"/>
  <c r="F2205" i="4"/>
  <c r="G2205" i="4"/>
  <c r="H2205" i="4"/>
  <c r="I2205" i="4"/>
  <c r="J2205" i="4"/>
  <c r="K2205" i="4"/>
  <c r="L2205" i="4"/>
  <c r="B2206" i="4"/>
  <c r="C2206" i="4"/>
  <c r="D2206" i="4"/>
  <c r="E2206" i="4"/>
  <c r="F2206" i="4"/>
  <c r="G2206" i="4"/>
  <c r="H2206" i="4"/>
  <c r="I2206" i="4"/>
  <c r="J2206" i="4"/>
  <c r="K2206" i="4"/>
  <c r="L2206" i="4"/>
  <c r="B2207" i="4"/>
  <c r="C2207" i="4"/>
  <c r="D2207" i="4"/>
  <c r="E2207" i="4"/>
  <c r="F2207" i="4"/>
  <c r="G2207" i="4"/>
  <c r="H2207" i="4"/>
  <c r="I2207" i="4"/>
  <c r="J2207" i="4"/>
  <c r="K2207" i="4"/>
  <c r="L2207" i="4"/>
  <c r="B2208" i="4"/>
  <c r="C2208" i="4"/>
  <c r="D2208" i="4"/>
  <c r="E2208" i="4"/>
  <c r="F2208" i="4"/>
  <c r="G2208" i="4"/>
  <c r="H2208" i="4"/>
  <c r="I2208" i="4"/>
  <c r="J2208" i="4"/>
  <c r="K2208" i="4"/>
  <c r="L2208" i="4"/>
  <c r="B2209" i="4"/>
  <c r="C2209" i="4"/>
  <c r="D2209" i="4"/>
  <c r="E2209" i="4"/>
  <c r="F2209" i="4"/>
  <c r="G2209" i="4"/>
  <c r="H2209" i="4"/>
  <c r="I2209" i="4"/>
  <c r="J2209" i="4"/>
  <c r="K2209" i="4"/>
  <c r="L2209" i="4"/>
  <c r="B2210" i="4"/>
  <c r="C2210" i="4"/>
  <c r="D2210" i="4"/>
  <c r="E2210" i="4"/>
  <c r="F2210" i="4"/>
  <c r="G2210" i="4"/>
  <c r="H2210" i="4"/>
  <c r="I2210" i="4"/>
  <c r="J2210" i="4"/>
  <c r="K2210" i="4"/>
  <c r="L2210" i="4"/>
  <c r="B2211" i="4"/>
  <c r="C2211" i="4"/>
  <c r="D2211" i="4"/>
  <c r="E2211" i="4"/>
  <c r="F2211" i="4"/>
  <c r="G2211" i="4"/>
  <c r="H2211" i="4"/>
  <c r="I2211" i="4"/>
  <c r="J2211" i="4"/>
  <c r="K2211" i="4"/>
  <c r="L2211" i="4"/>
  <c r="B2212" i="4"/>
  <c r="C2212" i="4"/>
  <c r="D2212" i="4"/>
  <c r="E2212" i="4"/>
  <c r="F2212" i="4"/>
  <c r="G2212" i="4"/>
  <c r="H2212" i="4"/>
  <c r="I2212" i="4"/>
  <c r="J2212" i="4"/>
  <c r="K2212" i="4"/>
  <c r="L2212" i="4"/>
  <c r="B2213" i="4"/>
  <c r="C2213" i="4"/>
  <c r="D2213" i="4"/>
  <c r="E2213" i="4"/>
  <c r="F2213" i="4"/>
  <c r="G2213" i="4"/>
  <c r="H2213" i="4"/>
  <c r="I2213" i="4"/>
  <c r="J2213" i="4"/>
  <c r="K2213" i="4"/>
  <c r="L2213" i="4"/>
  <c r="B2214" i="4"/>
  <c r="C2214" i="4"/>
  <c r="D2214" i="4"/>
  <c r="E2214" i="4"/>
  <c r="F2214" i="4"/>
  <c r="G2214" i="4"/>
  <c r="H2214" i="4"/>
  <c r="I2214" i="4"/>
  <c r="J2214" i="4"/>
  <c r="K2214" i="4"/>
  <c r="L2214" i="4"/>
  <c r="B2215" i="4"/>
  <c r="C2215" i="4"/>
  <c r="D2215" i="4"/>
  <c r="E2215" i="4"/>
  <c r="F2215" i="4"/>
  <c r="G2215" i="4"/>
  <c r="H2215" i="4"/>
  <c r="I2215" i="4"/>
  <c r="J2215" i="4"/>
  <c r="K2215" i="4"/>
  <c r="L2215" i="4"/>
  <c r="B2216" i="4"/>
  <c r="C2216" i="4"/>
  <c r="D2216" i="4"/>
  <c r="E2216" i="4"/>
  <c r="F2216" i="4"/>
  <c r="G2216" i="4"/>
  <c r="H2216" i="4"/>
  <c r="I2216" i="4"/>
  <c r="J2216" i="4"/>
  <c r="K2216" i="4"/>
  <c r="L2216" i="4"/>
  <c r="B2217" i="4"/>
  <c r="C2217" i="4"/>
  <c r="D2217" i="4"/>
  <c r="E2217" i="4"/>
  <c r="F2217" i="4"/>
  <c r="G2217" i="4"/>
  <c r="H2217" i="4"/>
  <c r="I2217" i="4"/>
  <c r="J2217" i="4"/>
  <c r="K2217" i="4"/>
  <c r="L2217" i="4"/>
  <c r="B2218" i="4"/>
  <c r="C2218" i="4"/>
  <c r="D2218" i="4"/>
  <c r="E2218" i="4"/>
  <c r="F2218" i="4"/>
  <c r="G2218" i="4"/>
  <c r="H2218" i="4"/>
  <c r="I2218" i="4"/>
  <c r="J2218" i="4"/>
  <c r="K2218" i="4"/>
  <c r="L2218" i="4"/>
  <c r="B2219" i="4"/>
  <c r="C2219" i="4"/>
  <c r="D2219" i="4"/>
  <c r="E2219" i="4"/>
  <c r="F2219" i="4"/>
  <c r="G2219" i="4"/>
  <c r="H2219" i="4"/>
  <c r="I2219" i="4"/>
  <c r="J2219" i="4"/>
  <c r="K2219" i="4"/>
  <c r="L2219" i="4"/>
  <c r="B2220" i="4"/>
  <c r="C2220" i="4"/>
  <c r="D2220" i="4"/>
  <c r="E2220" i="4"/>
  <c r="F2220" i="4"/>
  <c r="G2220" i="4"/>
  <c r="H2220" i="4"/>
  <c r="I2220" i="4"/>
  <c r="J2220" i="4"/>
  <c r="K2220" i="4"/>
  <c r="L2220" i="4"/>
  <c r="B2221" i="4"/>
  <c r="C2221" i="4"/>
  <c r="D2221" i="4"/>
  <c r="E2221" i="4"/>
  <c r="F2221" i="4"/>
  <c r="G2221" i="4"/>
  <c r="H2221" i="4"/>
  <c r="I2221" i="4"/>
  <c r="J2221" i="4"/>
  <c r="K2221" i="4"/>
  <c r="L2221" i="4"/>
  <c r="B2222" i="4"/>
  <c r="C2222" i="4"/>
  <c r="D2222" i="4"/>
  <c r="E2222" i="4"/>
  <c r="F2222" i="4"/>
  <c r="G2222" i="4"/>
  <c r="H2222" i="4"/>
  <c r="I2222" i="4"/>
  <c r="J2222" i="4"/>
  <c r="K2222" i="4"/>
  <c r="L2222" i="4"/>
  <c r="B2223" i="4"/>
  <c r="C2223" i="4"/>
  <c r="D2223" i="4"/>
  <c r="E2223" i="4"/>
  <c r="F2223" i="4"/>
  <c r="G2223" i="4"/>
  <c r="H2223" i="4"/>
  <c r="I2223" i="4"/>
  <c r="J2223" i="4"/>
  <c r="K2223" i="4"/>
  <c r="L2223" i="4"/>
  <c r="B2224" i="4"/>
  <c r="C2224" i="4"/>
  <c r="D2224" i="4"/>
  <c r="E2224" i="4"/>
  <c r="F2224" i="4"/>
  <c r="G2224" i="4"/>
  <c r="H2224" i="4"/>
  <c r="I2224" i="4"/>
  <c r="J2224" i="4"/>
  <c r="K2224" i="4"/>
  <c r="L2224" i="4"/>
  <c r="B2225" i="4"/>
  <c r="C2225" i="4"/>
  <c r="D2225" i="4"/>
  <c r="E2225" i="4"/>
  <c r="F2225" i="4"/>
  <c r="G2225" i="4"/>
  <c r="H2225" i="4"/>
  <c r="I2225" i="4"/>
  <c r="J2225" i="4"/>
  <c r="K2225" i="4"/>
  <c r="L2225" i="4"/>
  <c r="B2226" i="4"/>
  <c r="C2226" i="4"/>
  <c r="D2226" i="4"/>
  <c r="E2226" i="4"/>
  <c r="F2226" i="4"/>
  <c r="G2226" i="4"/>
  <c r="H2226" i="4"/>
  <c r="I2226" i="4"/>
  <c r="J2226" i="4"/>
  <c r="K2226" i="4"/>
  <c r="L2226" i="4"/>
  <c r="B2227" i="4"/>
  <c r="C2227" i="4"/>
  <c r="D2227" i="4"/>
  <c r="E2227" i="4"/>
  <c r="F2227" i="4"/>
  <c r="G2227" i="4"/>
  <c r="H2227" i="4"/>
  <c r="I2227" i="4"/>
  <c r="J2227" i="4"/>
  <c r="K2227" i="4"/>
  <c r="L2227" i="4"/>
  <c r="B2228" i="4"/>
  <c r="C2228" i="4"/>
  <c r="D2228" i="4"/>
  <c r="E2228" i="4"/>
  <c r="F2228" i="4"/>
  <c r="G2228" i="4"/>
  <c r="H2228" i="4"/>
  <c r="I2228" i="4"/>
  <c r="J2228" i="4"/>
  <c r="K2228" i="4"/>
  <c r="L2228" i="4"/>
  <c r="B2229" i="4"/>
  <c r="C2229" i="4"/>
  <c r="D2229" i="4"/>
  <c r="E2229" i="4"/>
  <c r="F2229" i="4"/>
  <c r="G2229" i="4"/>
  <c r="H2229" i="4"/>
  <c r="I2229" i="4"/>
  <c r="J2229" i="4"/>
  <c r="K2229" i="4"/>
  <c r="L2229" i="4"/>
  <c r="B2230" i="4"/>
  <c r="C2230" i="4"/>
  <c r="D2230" i="4"/>
  <c r="E2230" i="4"/>
  <c r="F2230" i="4"/>
  <c r="G2230" i="4"/>
  <c r="H2230" i="4"/>
  <c r="I2230" i="4"/>
  <c r="J2230" i="4"/>
  <c r="K2230" i="4"/>
  <c r="L2230" i="4"/>
  <c r="B2231" i="4"/>
  <c r="C2231" i="4"/>
  <c r="D2231" i="4"/>
  <c r="E2231" i="4"/>
  <c r="F2231" i="4"/>
  <c r="G2231" i="4"/>
  <c r="H2231" i="4"/>
  <c r="I2231" i="4"/>
  <c r="J2231" i="4"/>
  <c r="K2231" i="4"/>
  <c r="L2231" i="4"/>
  <c r="B2232" i="4"/>
  <c r="C2232" i="4"/>
  <c r="D2232" i="4"/>
  <c r="E2232" i="4"/>
  <c r="F2232" i="4"/>
  <c r="G2232" i="4"/>
  <c r="H2232" i="4"/>
  <c r="I2232" i="4"/>
  <c r="J2232" i="4"/>
  <c r="K2232" i="4"/>
  <c r="L2232" i="4"/>
  <c r="B2233" i="4"/>
  <c r="C2233" i="4"/>
  <c r="D2233" i="4"/>
  <c r="E2233" i="4"/>
  <c r="F2233" i="4"/>
  <c r="G2233" i="4"/>
  <c r="H2233" i="4"/>
  <c r="I2233" i="4"/>
  <c r="J2233" i="4"/>
  <c r="K2233" i="4"/>
  <c r="L2233" i="4"/>
  <c r="B2234" i="4"/>
  <c r="C2234" i="4"/>
  <c r="D2234" i="4"/>
  <c r="E2234" i="4"/>
  <c r="F2234" i="4"/>
  <c r="G2234" i="4"/>
  <c r="H2234" i="4"/>
  <c r="I2234" i="4"/>
  <c r="J2234" i="4"/>
  <c r="K2234" i="4"/>
  <c r="L2234" i="4"/>
  <c r="B2235" i="4"/>
  <c r="C2235" i="4"/>
  <c r="D2235" i="4"/>
  <c r="E2235" i="4"/>
  <c r="F2235" i="4"/>
  <c r="G2235" i="4"/>
  <c r="H2235" i="4"/>
  <c r="I2235" i="4"/>
  <c r="J2235" i="4"/>
  <c r="K2235" i="4"/>
  <c r="L2235" i="4"/>
  <c r="B2236" i="4"/>
  <c r="C2236" i="4"/>
  <c r="D2236" i="4"/>
  <c r="E2236" i="4"/>
  <c r="F2236" i="4"/>
  <c r="G2236" i="4"/>
  <c r="H2236" i="4"/>
  <c r="I2236" i="4"/>
  <c r="J2236" i="4"/>
  <c r="K2236" i="4"/>
  <c r="L2236" i="4"/>
  <c r="B2237" i="4"/>
  <c r="C2237" i="4"/>
  <c r="D2237" i="4"/>
  <c r="E2237" i="4"/>
  <c r="F2237" i="4"/>
  <c r="G2237" i="4"/>
  <c r="H2237" i="4"/>
  <c r="I2237" i="4"/>
  <c r="J2237" i="4"/>
  <c r="K2237" i="4"/>
  <c r="L2237" i="4"/>
  <c r="B2238" i="4"/>
  <c r="C2238" i="4"/>
  <c r="D2238" i="4"/>
  <c r="E2238" i="4"/>
  <c r="F2238" i="4"/>
  <c r="G2238" i="4"/>
  <c r="H2238" i="4"/>
  <c r="I2238" i="4"/>
  <c r="J2238" i="4"/>
  <c r="K2238" i="4"/>
  <c r="L2238" i="4"/>
  <c r="B2239" i="4"/>
  <c r="C2239" i="4"/>
  <c r="D2239" i="4"/>
  <c r="E2239" i="4"/>
  <c r="F2239" i="4"/>
  <c r="G2239" i="4"/>
  <c r="H2239" i="4"/>
  <c r="I2239" i="4"/>
  <c r="J2239" i="4"/>
  <c r="K2239" i="4"/>
  <c r="L2239" i="4"/>
  <c r="B2240" i="4"/>
  <c r="C2240" i="4"/>
  <c r="D2240" i="4"/>
  <c r="E2240" i="4"/>
  <c r="F2240" i="4"/>
  <c r="G2240" i="4"/>
  <c r="H2240" i="4"/>
  <c r="I2240" i="4"/>
  <c r="J2240" i="4"/>
  <c r="K2240" i="4"/>
  <c r="L2240" i="4"/>
  <c r="B2241" i="4"/>
  <c r="C2241" i="4"/>
  <c r="D2241" i="4"/>
  <c r="E2241" i="4"/>
  <c r="F2241" i="4"/>
  <c r="G2241" i="4"/>
  <c r="H2241" i="4"/>
  <c r="I2241" i="4"/>
  <c r="J2241" i="4"/>
  <c r="K2241" i="4"/>
  <c r="L2241" i="4"/>
  <c r="B2242" i="4"/>
  <c r="C2242" i="4"/>
  <c r="D2242" i="4"/>
  <c r="E2242" i="4"/>
  <c r="F2242" i="4"/>
  <c r="G2242" i="4"/>
  <c r="H2242" i="4"/>
  <c r="I2242" i="4"/>
  <c r="J2242" i="4"/>
  <c r="K2242" i="4"/>
  <c r="L2242" i="4"/>
  <c r="B2243" i="4"/>
  <c r="C2243" i="4"/>
  <c r="D2243" i="4"/>
  <c r="E2243" i="4"/>
  <c r="F2243" i="4"/>
  <c r="G2243" i="4"/>
  <c r="H2243" i="4"/>
  <c r="I2243" i="4"/>
  <c r="J2243" i="4"/>
  <c r="K2243" i="4"/>
  <c r="L2243" i="4"/>
  <c r="B2244" i="4"/>
  <c r="C2244" i="4"/>
  <c r="D2244" i="4"/>
  <c r="E2244" i="4"/>
  <c r="F2244" i="4"/>
  <c r="G2244" i="4"/>
  <c r="H2244" i="4"/>
  <c r="I2244" i="4"/>
  <c r="J2244" i="4"/>
  <c r="K2244" i="4"/>
  <c r="L2244" i="4"/>
  <c r="B2245" i="4"/>
  <c r="C2245" i="4"/>
  <c r="D2245" i="4"/>
  <c r="E2245" i="4"/>
  <c r="F2245" i="4"/>
  <c r="G2245" i="4"/>
  <c r="H2245" i="4"/>
  <c r="I2245" i="4"/>
  <c r="J2245" i="4"/>
  <c r="K2245" i="4"/>
  <c r="L2245" i="4"/>
  <c r="B2246" i="4"/>
  <c r="C2246" i="4"/>
  <c r="D2246" i="4"/>
  <c r="E2246" i="4"/>
  <c r="F2246" i="4"/>
  <c r="G2246" i="4"/>
  <c r="H2246" i="4"/>
  <c r="I2246" i="4"/>
  <c r="J2246" i="4"/>
  <c r="K2246" i="4"/>
  <c r="L2246" i="4"/>
  <c r="B2247" i="4"/>
  <c r="C2247" i="4"/>
  <c r="D2247" i="4"/>
  <c r="E2247" i="4"/>
  <c r="F2247" i="4"/>
  <c r="G2247" i="4"/>
  <c r="H2247" i="4"/>
  <c r="I2247" i="4"/>
  <c r="J2247" i="4"/>
  <c r="K2247" i="4"/>
  <c r="L2247" i="4"/>
  <c r="B2248" i="4"/>
  <c r="C2248" i="4"/>
  <c r="D2248" i="4"/>
  <c r="E2248" i="4"/>
  <c r="F2248" i="4"/>
  <c r="G2248" i="4"/>
  <c r="H2248" i="4"/>
  <c r="I2248" i="4"/>
  <c r="J2248" i="4"/>
  <c r="K2248" i="4"/>
  <c r="L2248" i="4"/>
  <c r="B2249" i="4"/>
  <c r="C2249" i="4"/>
  <c r="D2249" i="4"/>
  <c r="E2249" i="4"/>
  <c r="F2249" i="4"/>
  <c r="G2249" i="4"/>
  <c r="H2249" i="4"/>
  <c r="I2249" i="4"/>
  <c r="J2249" i="4"/>
  <c r="K2249" i="4"/>
  <c r="L2249" i="4"/>
  <c r="B2250" i="4"/>
  <c r="C2250" i="4"/>
  <c r="D2250" i="4"/>
  <c r="E2250" i="4"/>
  <c r="F2250" i="4"/>
  <c r="G2250" i="4"/>
  <c r="H2250" i="4"/>
  <c r="I2250" i="4"/>
  <c r="J2250" i="4"/>
  <c r="K2250" i="4"/>
  <c r="L2250" i="4"/>
  <c r="B2251" i="4"/>
  <c r="C2251" i="4"/>
  <c r="D2251" i="4"/>
  <c r="E2251" i="4"/>
  <c r="F2251" i="4"/>
  <c r="G2251" i="4"/>
  <c r="H2251" i="4"/>
  <c r="I2251" i="4"/>
  <c r="J2251" i="4"/>
  <c r="K2251" i="4"/>
  <c r="L2251" i="4"/>
  <c r="B2252" i="4"/>
  <c r="C2252" i="4"/>
  <c r="D2252" i="4"/>
  <c r="E2252" i="4"/>
  <c r="F2252" i="4"/>
  <c r="G2252" i="4"/>
  <c r="H2252" i="4"/>
  <c r="I2252" i="4"/>
  <c r="J2252" i="4"/>
  <c r="K2252" i="4"/>
  <c r="L2252" i="4"/>
  <c r="B2253" i="4"/>
  <c r="C2253" i="4"/>
  <c r="D2253" i="4"/>
  <c r="E2253" i="4"/>
  <c r="F2253" i="4"/>
  <c r="G2253" i="4"/>
  <c r="H2253" i="4"/>
  <c r="I2253" i="4"/>
  <c r="J2253" i="4"/>
  <c r="K2253" i="4"/>
  <c r="L2253" i="4"/>
  <c r="B2254" i="4"/>
  <c r="C2254" i="4"/>
  <c r="D2254" i="4"/>
  <c r="E2254" i="4"/>
  <c r="F2254" i="4"/>
  <c r="G2254" i="4"/>
  <c r="H2254" i="4"/>
  <c r="I2254" i="4"/>
  <c r="J2254" i="4"/>
  <c r="K2254" i="4"/>
  <c r="L2254" i="4"/>
  <c r="B2255" i="4"/>
  <c r="C2255" i="4"/>
  <c r="D2255" i="4"/>
  <c r="E2255" i="4"/>
  <c r="F2255" i="4"/>
  <c r="G2255" i="4"/>
  <c r="H2255" i="4"/>
  <c r="I2255" i="4"/>
  <c r="J2255" i="4"/>
  <c r="K2255" i="4"/>
  <c r="L2255" i="4"/>
  <c r="B2256" i="4"/>
  <c r="C2256" i="4"/>
  <c r="D2256" i="4"/>
  <c r="E2256" i="4"/>
  <c r="F2256" i="4"/>
  <c r="G2256" i="4"/>
  <c r="H2256" i="4"/>
  <c r="I2256" i="4"/>
  <c r="J2256" i="4"/>
  <c r="K2256" i="4"/>
  <c r="L2256" i="4"/>
  <c r="B2257" i="4"/>
  <c r="C2257" i="4"/>
  <c r="D2257" i="4"/>
  <c r="E2257" i="4"/>
  <c r="F2257" i="4"/>
  <c r="G2257" i="4"/>
  <c r="H2257" i="4"/>
  <c r="I2257" i="4"/>
  <c r="J2257" i="4"/>
  <c r="K2257" i="4"/>
  <c r="L2257" i="4"/>
  <c r="B2258" i="4"/>
  <c r="C2258" i="4"/>
  <c r="D2258" i="4"/>
  <c r="E2258" i="4"/>
  <c r="F2258" i="4"/>
  <c r="G2258" i="4"/>
  <c r="H2258" i="4"/>
  <c r="I2258" i="4"/>
  <c r="J2258" i="4"/>
  <c r="K2258" i="4"/>
  <c r="L2258" i="4"/>
  <c r="B2259" i="4"/>
  <c r="C2259" i="4"/>
  <c r="D2259" i="4"/>
  <c r="E2259" i="4"/>
  <c r="F2259" i="4"/>
  <c r="G2259" i="4"/>
  <c r="H2259" i="4"/>
  <c r="I2259" i="4"/>
  <c r="J2259" i="4"/>
  <c r="K2259" i="4"/>
  <c r="L2259" i="4"/>
  <c r="B2260" i="4"/>
  <c r="C2260" i="4"/>
  <c r="D2260" i="4"/>
  <c r="E2260" i="4"/>
  <c r="F2260" i="4"/>
  <c r="G2260" i="4"/>
  <c r="H2260" i="4"/>
  <c r="I2260" i="4"/>
  <c r="J2260" i="4"/>
  <c r="K2260" i="4"/>
  <c r="L2260" i="4"/>
  <c r="B2261" i="4"/>
  <c r="C2261" i="4"/>
  <c r="D2261" i="4"/>
  <c r="E2261" i="4"/>
  <c r="F2261" i="4"/>
  <c r="G2261" i="4"/>
  <c r="H2261" i="4"/>
  <c r="I2261" i="4"/>
  <c r="J2261" i="4"/>
  <c r="K2261" i="4"/>
  <c r="L2261" i="4"/>
  <c r="B2262" i="4"/>
  <c r="C2262" i="4"/>
  <c r="D2262" i="4"/>
  <c r="E2262" i="4"/>
  <c r="F2262" i="4"/>
  <c r="G2262" i="4"/>
  <c r="H2262" i="4"/>
  <c r="I2262" i="4"/>
  <c r="J2262" i="4"/>
  <c r="K2262" i="4"/>
  <c r="L2262" i="4"/>
  <c r="B2263" i="4"/>
  <c r="C2263" i="4"/>
  <c r="D2263" i="4"/>
  <c r="E2263" i="4"/>
  <c r="F2263" i="4"/>
  <c r="G2263" i="4"/>
  <c r="H2263" i="4"/>
  <c r="I2263" i="4"/>
  <c r="J2263" i="4"/>
  <c r="K2263" i="4"/>
  <c r="L2263" i="4"/>
  <c r="B2264" i="4"/>
  <c r="C2264" i="4"/>
  <c r="D2264" i="4"/>
  <c r="E2264" i="4"/>
  <c r="F2264" i="4"/>
  <c r="G2264" i="4"/>
  <c r="H2264" i="4"/>
  <c r="I2264" i="4"/>
  <c r="J2264" i="4"/>
  <c r="K2264" i="4"/>
  <c r="L2264" i="4"/>
  <c r="B2265" i="4"/>
  <c r="C2265" i="4"/>
  <c r="D2265" i="4"/>
  <c r="E2265" i="4"/>
  <c r="F2265" i="4"/>
  <c r="G2265" i="4"/>
  <c r="H2265" i="4"/>
  <c r="I2265" i="4"/>
  <c r="J2265" i="4"/>
  <c r="K2265" i="4"/>
  <c r="L2265" i="4"/>
  <c r="B2266" i="4"/>
  <c r="C2266" i="4"/>
  <c r="D2266" i="4"/>
  <c r="E2266" i="4"/>
  <c r="F2266" i="4"/>
  <c r="G2266" i="4"/>
  <c r="H2266" i="4"/>
  <c r="I2266" i="4"/>
  <c r="J2266" i="4"/>
  <c r="K2266" i="4"/>
  <c r="L2266" i="4"/>
  <c r="B2267" i="4"/>
  <c r="C2267" i="4"/>
  <c r="D2267" i="4"/>
  <c r="E2267" i="4"/>
  <c r="F2267" i="4"/>
  <c r="G2267" i="4"/>
  <c r="H2267" i="4"/>
  <c r="I2267" i="4"/>
  <c r="J2267" i="4"/>
  <c r="K2267" i="4"/>
  <c r="L2267" i="4"/>
  <c r="B2268" i="4"/>
  <c r="C2268" i="4"/>
  <c r="D2268" i="4"/>
  <c r="E2268" i="4"/>
  <c r="F2268" i="4"/>
  <c r="G2268" i="4"/>
  <c r="H2268" i="4"/>
  <c r="I2268" i="4"/>
  <c r="J2268" i="4"/>
  <c r="K2268" i="4"/>
  <c r="L2268" i="4"/>
  <c r="B2269" i="4"/>
  <c r="C2269" i="4"/>
  <c r="D2269" i="4"/>
  <c r="E2269" i="4"/>
  <c r="F2269" i="4"/>
  <c r="G2269" i="4"/>
  <c r="H2269" i="4"/>
  <c r="I2269" i="4"/>
  <c r="J2269" i="4"/>
  <c r="K2269" i="4"/>
  <c r="L2269" i="4"/>
  <c r="B2270" i="4"/>
  <c r="C2270" i="4"/>
  <c r="D2270" i="4"/>
  <c r="E2270" i="4"/>
  <c r="F2270" i="4"/>
  <c r="G2270" i="4"/>
  <c r="H2270" i="4"/>
  <c r="I2270" i="4"/>
  <c r="J2270" i="4"/>
  <c r="K2270" i="4"/>
  <c r="L2270" i="4"/>
  <c r="B2271" i="4"/>
  <c r="C2271" i="4"/>
  <c r="D2271" i="4"/>
  <c r="E2271" i="4"/>
  <c r="F2271" i="4"/>
  <c r="G2271" i="4"/>
  <c r="H2271" i="4"/>
  <c r="I2271" i="4"/>
  <c r="J2271" i="4"/>
  <c r="K2271" i="4"/>
  <c r="L2271" i="4"/>
  <c r="B2272" i="4"/>
  <c r="C2272" i="4"/>
  <c r="D2272" i="4"/>
  <c r="E2272" i="4"/>
  <c r="F2272" i="4"/>
  <c r="G2272" i="4"/>
  <c r="H2272" i="4"/>
  <c r="I2272" i="4"/>
  <c r="J2272" i="4"/>
  <c r="K2272" i="4"/>
  <c r="L2272" i="4"/>
  <c r="B2273" i="4"/>
  <c r="C2273" i="4"/>
  <c r="D2273" i="4"/>
  <c r="E2273" i="4"/>
  <c r="F2273" i="4"/>
  <c r="G2273" i="4"/>
  <c r="H2273" i="4"/>
  <c r="I2273" i="4"/>
  <c r="J2273" i="4"/>
  <c r="K2273" i="4"/>
  <c r="L2273" i="4"/>
  <c r="B2274" i="4"/>
  <c r="C2274" i="4"/>
  <c r="D2274" i="4"/>
  <c r="E2274" i="4"/>
  <c r="F2274" i="4"/>
  <c r="G2274" i="4"/>
  <c r="H2274" i="4"/>
  <c r="I2274" i="4"/>
  <c r="J2274" i="4"/>
  <c r="K2274" i="4"/>
  <c r="L2274" i="4"/>
  <c r="B2275" i="4"/>
  <c r="C2275" i="4"/>
  <c r="D2275" i="4"/>
  <c r="E2275" i="4"/>
  <c r="F2275" i="4"/>
  <c r="G2275" i="4"/>
  <c r="H2275" i="4"/>
  <c r="I2275" i="4"/>
  <c r="J2275" i="4"/>
  <c r="K2275" i="4"/>
  <c r="L2275" i="4"/>
  <c r="B2276" i="4"/>
  <c r="C2276" i="4"/>
  <c r="D2276" i="4"/>
  <c r="E2276" i="4"/>
  <c r="F2276" i="4"/>
  <c r="G2276" i="4"/>
  <c r="H2276" i="4"/>
  <c r="I2276" i="4"/>
  <c r="J2276" i="4"/>
  <c r="K2276" i="4"/>
  <c r="L2276" i="4"/>
  <c r="B2277" i="4"/>
  <c r="C2277" i="4"/>
  <c r="D2277" i="4"/>
  <c r="E2277" i="4"/>
  <c r="F2277" i="4"/>
  <c r="G2277" i="4"/>
  <c r="H2277" i="4"/>
  <c r="I2277" i="4"/>
  <c r="J2277" i="4"/>
  <c r="K2277" i="4"/>
  <c r="L2277" i="4"/>
  <c r="B2278" i="4"/>
  <c r="C2278" i="4"/>
  <c r="D2278" i="4"/>
  <c r="E2278" i="4"/>
  <c r="F2278" i="4"/>
  <c r="G2278" i="4"/>
  <c r="H2278" i="4"/>
  <c r="I2278" i="4"/>
  <c r="J2278" i="4"/>
  <c r="K2278" i="4"/>
  <c r="L2278" i="4"/>
  <c r="B2279" i="4"/>
  <c r="C2279" i="4"/>
  <c r="D2279" i="4"/>
  <c r="E2279" i="4"/>
  <c r="F2279" i="4"/>
  <c r="G2279" i="4"/>
  <c r="H2279" i="4"/>
  <c r="I2279" i="4"/>
  <c r="J2279" i="4"/>
  <c r="K2279" i="4"/>
  <c r="L2279" i="4"/>
  <c r="B2280" i="4"/>
  <c r="C2280" i="4"/>
  <c r="D2280" i="4"/>
  <c r="E2280" i="4"/>
  <c r="F2280" i="4"/>
  <c r="G2280" i="4"/>
  <c r="H2280" i="4"/>
  <c r="I2280" i="4"/>
  <c r="J2280" i="4"/>
  <c r="K2280" i="4"/>
  <c r="L2280" i="4"/>
  <c r="B2281" i="4"/>
  <c r="C2281" i="4"/>
  <c r="D2281" i="4"/>
  <c r="E2281" i="4"/>
  <c r="F2281" i="4"/>
  <c r="G2281" i="4"/>
  <c r="H2281" i="4"/>
  <c r="I2281" i="4"/>
  <c r="J2281" i="4"/>
  <c r="K2281" i="4"/>
  <c r="L2281" i="4"/>
  <c r="B2282" i="4"/>
  <c r="C2282" i="4"/>
  <c r="D2282" i="4"/>
  <c r="E2282" i="4"/>
  <c r="F2282" i="4"/>
  <c r="G2282" i="4"/>
  <c r="H2282" i="4"/>
  <c r="I2282" i="4"/>
  <c r="J2282" i="4"/>
  <c r="K2282" i="4"/>
  <c r="L2282" i="4"/>
  <c r="B2283" i="4"/>
  <c r="C2283" i="4"/>
  <c r="D2283" i="4"/>
  <c r="E2283" i="4"/>
  <c r="F2283" i="4"/>
  <c r="G2283" i="4"/>
  <c r="H2283" i="4"/>
  <c r="I2283" i="4"/>
  <c r="J2283" i="4"/>
  <c r="K2283" i="4"/>
  <c r="L2283" i="4"/>
  <c r="B2284" i="4"/>
  <c r="C2284" i="4"/>
  <c r="D2284" i="4"/>
  <c r="E2284" i="4"/>
  <c r="F2284" i="4"/>
  <c r="G2284" i="4"/>
  <c r="H2284" i="4"/>
  <c r="I2284" i="4"/>
  <c r="J2284" i="4"/>
  <c r="K2284" i="4"/>
  <c r="L2284" i="4"/>
  <c r="B2285" i="4"/>
  <c r="C2285" i="4"/>
  <c r="D2285" i="4"/>
  <c r="E2285" i="4"/>
  <c r="F2285" i="4"/>
  <c r="G2285" i="4"/>
  <c r="H2285" i="4"/>
  <c r="I2285" i="4"/>
  <c r="J2285" i="4"/>
  <c r="K2285" i="4"/>
  <c r="L2285" i="4"/>
  <c r="B2286" i="4"/>
  <c r="C2286" i="4"/>
  <c r="D2286" i="4"/>
  <c r="E2286" i="4"/>
  <c r="F2286" i="4"/>
  <c r="G2286" i="4"/>
  <c r="H2286" i="4"/>
  <c r="I2286" i="4"/>
  <c r="J2286" i="4"/>
  <c r="K2286" i="4"/>
  <c r="L2286" i="4"/>
  <c r="B2287" i="4"/>
  <c r="C2287" i="4"/>
  <c r="D2287" i="4"/>
  <c r="E2287" i="4"/>
  <c r="F2287" i="4"/>
  <c r="G2287" i="4"/>
  <c r="H2287" i="4"/>
  <c r="I2287" i="4"/>
  <c r="J2287" i="4"/>
  <c r="K2287" i="4"/>
  <c r="L2287" i="4"/>
  <c r="B2288" i="4"/>
  <c r="C2288" i="4"/>
  <c r="D2288" i="4"/>
  <c r="E2288" i="4"/>
  <c r="F2288" i="4"/>
  <c r="G2288" i="4"/>
  <c r="H2288" i="4"/>
  <c r="I2288" i="4"/>
  <c r="J2288" i="4"/>
  <c r="K2288" i="4"/>
  <c r="L2288" i="4"/>
  <c r="B2289" i="4"/>
  <c r="C2289" i="4"/>
  <c r="D2289" i="4"/>
  <c r="E2289" i="4"/>
  <c r="F2289" i="4"/>
  <c r="G2289" i="4"/>
  <c r="H2289" i="4"/>
  <c r="I2289" i="4"/>
  <c r="J2289" i="4"/>
  <c r="K2289" i="4"/>
  <c r="L2289" i="4"/>
  <c r="B2290" i="4"/>
  <c r="C2290" i="4"/>
  <c r="D2290" i="4"/>
  <c r="E2290" i="4"/>
  <c r="F2290" i="4"/>
  <c r="G2290" i="4"/>
  <c r="H2290" i="4"/>
  <c r="I2290" i="4"/>
  <c r="J2290" i="4"/>
  <c r="K2290" i="4"/>
  <c r="L2290" i="4"/>
  <c r="B2291" i="4"/>
  <c r="C2291" i="4"/>
  <c r="D2291" i="4"/>
  <c r="E2291" i="4"/>
  <c r="F2291" i="4"/>
  <c r="G2291" i="4"/>
  <c r="H2291" i="4"/>
  <c r="I2291" i="4"/>
  <c r="J2291" i="4"/>
  <c r="K2291" i="4"/>
  <c r="L2291" i="4"/>
  <c r="B2292" i="4"/>
  <c r="C2292" i="4"/>
  <c r="D2292" i="4"/>
  <c r="E2292" i="4"/>
  <c r="F2292" i="4"/>
  <c r="G2292" i="4"/>
  <c r="H2292" i="4"/>
  <c r="I2292" i="4"/>
  <c r="J2292" i="4"/>
  <c r="K2292" i="4"/>
  <c r="L2292" i="4"/>
  <c r="B2293" i="4"/>
  <c r="C2293" i="4"/>
  <c r="D2293" i="4"/>
  <c r="E2293" i="4"/>
  <c r="F2293" i="4"/>
  <c r="G2293" i="4"/>
  <c r="H2293" i="4"/>
  <c r="I2293" i="4"/>
  <c r="J2293" i="4"/>
  <c r="K2293" i="4"/>
  <c r="L2293" i="4"/>
  <c r="B2294" i="4"/>
  <c r="C2294" i="4"/>
  <c r="D2294" i="4"/>
  <c r="E2294" i="4"/>
  <c r="F2294" i="4"/>
  <c r="G2294" i="4"/>
  <c r="H2294" i="4"/>
  <c r="I2294" i="4"/>
  <c r="J2294" i="4"/>
  <c r="K2294" i="4"/>
  <c r="L2294" i="4"/>
  <c r="B2295" i="4"/>
  <c r="C2295" i="4"/>
  <c r="D2295" i="4"/>
  <c r="E2295" i="4"/>
  <c r="F2295" i="4"/>
  <c r="G2295" i="4"/>
  <c r="H2295" i="4"/>
  <c r="I2295" i="4"/>
  <c r="J2295" i="4"/>
  <c r="K2295" i="4"/>
  <c r="L2295" i="4"/>
  <c r="B2296" i="4"/>
  <c r="C2296" i="4"/>
  <c r="D2296" i="4"/>
  <c r="E2296" i="4"/>
  <c r="F2296" i="4"/>
  <c r="G2296" i="4"/>
  <c r="H2296" i="4"/>
  <c r="I2296" i="4"/>
  <c r="J2296" i="4"/>
  <c r="K2296" i="4"/>
  <c r="L2296" i="4"/>
  <c r="B2297" i="4"/>
  <c r="C2297" i="4"/>
  <c r="D2297" i="4"/>
  <c r="E2297" i="4"/>
  <c r="F2297" i="4"/>
  <c r="G2297" i="4"/>
  <c r="H2297" i="4"/>
  <c r="I2297" i="4"/>
  <c r="J2297" i="4"/>
  <c r="K2297" i="4"/>
  <c r="L2297" i="4"/>
  <c r="B2298" i="4"/>
  <c r="C2298" i="4"/>
  <c r="D2298" i="4"/>
  <c r="E2298" i="4"/>
  <c r="F2298" i="4"/>
  <c r="G2298" i="4"/>
  <c r="H2298" i="4"/>
  <c r="I2298" i="4"/>
  <c r="J2298" i="4"/>
  <c r="K2298" i="4"/>
  <c r="L2298" i="4"/>
  <c r="B2299" i="4"/>
  <c r="C2299" i="4"/>
  <c r="D2299" i="4"/>
  <c r="E2299" i="4"/>
  <c r="F2299" i="4"/>
  <c r="G2299" i="4"/>
  <c r="H2299" i="4"/>
  <c r="I2299" i="4"/>
  <c r="J2299" i="4"/>
  <c r="K2299" i="4"/>
  <c r="L2299" i="4"/>
  <c r="B2300" i="4"/>
  <c r="C2300" i="4"/>
  <c r="D2300" i="4"/>
  <c r="E2300" i="4"/>
  <c r="F2300" i="4"/>
  <c r="G2300" i="4"/>
  <c r="H2300" i="4"/>
  <c r="I2300" i="4"/>
  <c r="J2300" i="4"/>
  <c r="K2300" i="4"/>
  <c r="L2300" i="4"/>
  <c r="B2301" i="4"/>
  <c r="C2301" i="4"/>
  <c r="D2301" i="4"/>
  <c r="E2301" i="4"/>
  <c r="F2301" i="4"/>
  <c r="G2301" i="4"/>
  <c r="H2301" i="4"/>
  <c r="I2301" i="4"/>
  <c r="J2301" i="4"/>
  <c r="K2301" i="4"/>
  <c r="L2301" i="4"/>
  <c r="B2302" i="4"/>
  <c r="C2302" i="4"/>
  <c r="D2302" i="4"/>
  <c r="E2302" i="4"/>
  <c r="F2302" i="4"/>
  <c r="G2302" i="4"/>
  <c r="H2302" i="4"/>
  <c r="I2302" i="4"/>
  <c r="J2302" i="4"/>
  <c r="K2302" i="4"/>
  <c r="L2302" i="4"/>
  <c r="B2303" i="4"/>
  <c r="C2303" i="4"/>
  <c r="D2303" i="4"/>
  <c r="E2303" i="4"/>
  <c r="F2303" i="4"/>
  <c r="G2303" i="4"/>
  <c r="H2303" i="4"/>
  <c r="I2303" i="4"/>
  <c r="J2303" i="4"/>
  <c r="K2303" i="4"/>
  <c r="L2303" i="4"/>
  <c r="B2304" i="4"/>
  <c r="C2304" i="4"/>
  <c r="D2304" i="4"/>
  <c r="E2304" i="4"/>
  <c r="F2304" i="4"/>
  <c r="G2304" i="4"/>
  <c r="H2304" i="4"/>
  <c r="I2304" i="4"/>
  <c r="J2304" i="4"/>
  <c r="K2304" i="4"/>
  <c r="L2304" i="4"/>
  <c r="B2305" i="4"/>
  <c r="C2305" i="4"/>
  <c r="D2305" i="4"/>
  <c r="E2305" i="4"/>
  <c r="F2305" i="4"/>
  <c r="G2305" i="4"/>
  <c r="H2305" i="4"/>
  <c r="I2305" i="4"/>
  <c r="J2305" i="4"/>
  <c r="K2305" i="4"/>
  <c r="L2305" i="4"/>
  <c r="B2306" i="4"/>
  <c r="C2306" i="4"/>
  <c r="D2306" i="4"/>
  <c r="E2306" i="4"/>
  <c r="F2306" i="4"/>
  <c r="G2306" i="4"/>
  <c r="H2306" i="4"/>
  <c r="I2306" i="4"/>
  <c r="J2306" i="4"/>
  <c r="K2306" i="4"/>
  <c r="L2306" i="4"/>
  <c r="B2307" i="4"/>
  <c r="C2307" i="4"/>
  <c r="D2307" i="4"/>
  <c r="E2307" i="4"/>
  <c r="F2307" i="4"/>
  <c r="G2307" i="4"/>
  <c r="H2307" i="4"/>
  <c r="I2307" i="4"/>
  <c r="J2307" i="4"/>
  <c r="K2307" i="4"/>
  <c r="L2307" i="4"/>
  <c r="B2308" i="4"/>
  <c r="C2308" i="4"/>
  <c r="D2308" i="4"/>
  <c r="E2308" i="4"/>
  <c r="F2308" i="4"/>
  <c r="G2308" i="4"/>
  <c r="H2308" i="4"/>
  <c r="I2308" i="4"/>
  <c r="J2308" i="4"/>
  <c r="K2308" i="4"/>
  <c r="L2308" i="4"/>
  <c r="B2309" i="4"/>
  <c r="C2309" i="4"/>
  <c r="D2309" i="4"/>
  <c r="E2309" i="4"/>
  <c r="F2309" i="4"/>
  <c r="G2309" i="4"/>
  <c r="H2309" i="4"/>
  <c r="I2309" i="4"/>
  <c r="J2309" i="4"/>
  <c r="K2309" i="4"/>
  <c r="L2309" i="4"/>
  <c r="B2310" i="4"/>
  <c r="C2310" i="4"/>
  <c r="D2310" i="4"/>
  <c r="E2310" i="4"/>
  <c r="F2310" i="4"/>
  <c r="G2310" i="4"/>
  <c r="H2310" i="4"/>
  <c r="I2310" i="4"/>
  <c r="J2310" i="4"/>
  <c r="K2310" i="4"/>
  <c r="L2310" i="4"/>
  <c r="B2311" i="4"/>
  <c r="C2311" i="4"/>
  <c r="D2311" i="4"/>
  <c r="E2311" i="4"/>
  <c r="F2311" i="4"/>
  <c r="G2311" i="4"/>
  <c r="H2311" i="4"/>
  <c r="I2311" i="4"/>
  <c r="J2311" i="4"/>
  <c r="K2311" i="4"/>
  <c r="L2311" i="4"/>
  <c r="B2312" i="4"/>
  <c r="C2312" i="4"/>
  <c r="D2312" i="4"/>
  <c r="E2312" i="4"/>
  <c r="F2312" i="4"/>
  <c r="G2312" i="4"/>
  <c r="H2312" i="4"/>
  <c r="I2312" i="4"/>
  <c r="J2312" i="4"/>
  <c r="K2312" i="4"/>
  <c r="L2312" i="4"/>
  <c r="B2313" i="4"/>
  <c r="C2313" i="4"/>
  <c r="D2313" i="4"/>
  <c r="E2313" i="4"/>
  <c r="F2313" i="4"/>
  <c r="G2313" i="4"/>
  <c r="H2313" i="4"/>
  <c r="I2313" i="4"/>
  <c r="J2313" i="4"/>
  <c r="K2313" i="4"/>
  <c r="L2313" i="4"/>
  <c r="B2314" i="4"/>
  <c r="C2314" i="4"/>
  <c r="D2314" i="4"/>
  <c r="E2314" i="4"/>
  <c r="F2314" i="4"/>
  <c r="G2314" i="4"/>
  <c r="H2314" i="4"/>
  <c r="I2314" i="4"/>
  <c r="J2314" i="4"/>
  <c r="K2314" i="4"/>
  <c r="L2314" i="4"/>
  <c r="B2315" i="4"/>
  <c r="C2315" i="4"/>
  <c r="D2315" i="4"/>
  <c r="E2315" i="4"/>
  <c r="F2315" i="4"/>
  <c r="G2315" i="4"/>
  <c r="H2315" i="4"/>
  <c r="I2315" i="4"/>
  <c r="J2315" i="4"/>
  <c r="K2315" i="4"/>
  <c r="L2315" i="4"/>
  <c r="B2316" i="4"/>
  <c r="C2316" i="4"/>
  <c r="D2316" i="4"/>
  <c r="E2316" i="4"/>
  <c r="F2316" i="4"/>
  <c r="G2316" i="4"/>
  <c r="H2316" i="4"/>
  <c r="I2316" i="4"/>
  <c r="J2316" i="4"/>
  <c r="K2316" i="4"/>
  <c r="L2316" i="4"/>
  <c r="B2317" i="4"/>
  <c r="C2317" i="4"/>
  <c r="D2317" i="4"/>
  <c r="E2317" i="4"/>
  <c r="F2317" i="4"/>
  <c r="G2317" i="4"/>
  <c r="H2317" i="4"/>
  <c r="I2317" i="4"/>
  <c r="J2317" i="4"/>
  <c r="K2317" i="4"/>
  <c r="L2317" i="4"/>
  <c r="B2318" i="4"/>
  <c r="C2318" i="4"/>
  <c r="D2318" i="4"/>
  <c r="E2318" i="4"/>
  <c r="F2318" i="4"/>
  <c r="G2318" i="4"/>
  <c r="H2318" i="4"/>
  <c r="I2318" i="4"/>
  <c r="J2318" i="4"/>
  <c r="K2318" i="4"/>
  <c r="L2318" i="4"/>
  <c r="B2319" i="4"/>
  <c r="C2319" i="4"/>
  <c r="D2319" i="4"/>
  <c r="E2319" i="4"/>
  <c r="F2319" i="4"/>
  <c r="G2319" i="4"/>
  <c r="H2319" i="4"/>
  <c r="I2319" i="4"/>
  <c r="J2319" i="4"/>
  <c r="K2319" i="4"/>
  <c r="L2319" i="4"/>
  <c r="B2320" i="4"/>
  <c r="C2320" i="4"/>
  <c r="D2320" i="4"/>
  <c r="E2320" i="4"/>
  <c r="F2320" i="4"/>
  <c r="G2320" i="4"/>
  <c r="H2320" i="4"/>
  <c r="I2320" i="4"/>
  <c r="J2320" i="4"/>
  <c r="K2320" i="4"/>
  <c r="L2320" i="4"/>
  <c r="B2321" i="4"/>
  <c r="C2321" i="4"/>
  <c r="D2321" i="4"/>
  <c r="E2321" i="4"/>
  <c r="F2321" i="4"/>
  <c r="G2321" i="4"/>
  <c r="H2321" i="4"/>
  <c r="I2321" i="4"/>
  <c r="J2321" i="4"/>
  <c r="K2321" i="4"/>
  <c r="L2321" i="4"/>
  <c r="B2322" i="4"/>
  <c r="C2322" i="4"/>
  <c r="D2322" i="4"/>
  <c r="E2322" i="4"/>
  <c r="F2322" i="4"/>
  <c r="G2322" i="4"/>
  <c r="H2322" i="4"/>
  <c r="I2322" i="4"/>
  <c r="J2322" i="4"/>
  <c r="K2322" i="4"/>
  <c r="L2322" i="4"/>
  <c r="B2323" i="4"/>
  <c r="C2323" i="4"/>
  <c r="D2323" i="4"/>
  <c r="E2323" i="4"/>
  <c r="F2323" i="4"/>
  <c r="G2323" i="4"/>
  <c r="H2323" i="4"/>
  <c r="I2323" i="4"/>
  <c r="J2323" i="4"/>
  <c r="K2323" i="4"/>
  <c r="L2323" i="4"/>
  <c r="B2324" i="4"/>
  <c r="C2324" i="4"/>
  <c r="D2324" i="4"/>
  <c r="E2324" i="4"/>
  <c r="F2324" i="4"/>
  <c r="G2324" i="4"/>
  <c r="H2324" i="4"/>
  <c r="I2324" i="4"/>
  <c r="J2324" i="4"/>
  <c r="K2324" i="4"/>
  <c r="L2324" i="4"/>
  <c r="B2325" i="4"/>
  <c r="C2325" i="4"/>
  <c r="D2325" i="4"/>
  <c r="E2325" i="4"/>
  <c r="F2325" i="4"/>
  <c r="G2325" i="4"/>
  <c r="H2325" i="4"/>
  <c r="I2325" i="4"/>
  <c r="J2325" i="4"/>
  <c r="K2325" i="4"/>
  <c r="L2325" i="4"/>
  <c r="B2326" i="4"/>
  <c r="C2326" i="4"/>
  <c r="D2326" i="4"/>
  <c r="E2326" i="4"/>
  <c r="F2326" i="4"/>
  <c r="G2326" i="4"/>
  <c r="H2326" i="4"/>
  <c r="I2326" i="4"/>
  <c r="J2326" i="4"/>
  <c r="K2326" i="4"/>
  <c r="L2326" i="4"/>
  <c r="B2327" i="4"/>
  <c r="C2327" i="4"/>
  <c r="D2327" i="4"/>
  <c r="E2327" i="4"/>
  <c r="F2327" i="4"/>
  <c r="G2327" i="4"/>
  <c r="H2327" i="4"/>
  <c r="I2327" i="4"/>
  <c r="J2327" i="4"/>
  <c r="K2327" i="4"/>
  <c r="L2327" i="4"/>
  <c r="B2328" i="4"/>
  <c r="C2328" i="4"/>
  <c r="D2328" i="4"/>
  <c r="E2328" i="4"/>
  <c r="F2328" i="4"/>
  <c r="G2328" i="4"/>
  <c r="H2328" i="4"/>
  <c r="I2328" i="4"/>
  <c r="J2328" i="4"/>
  <c r="K2328" i="4"/>
  <c r="L2328" i="4"/>
  <c r="B2329" i="4"/>
  <c r="C2329" i="4"/>
  <c r="D2329" i="4"/>
  <c r="E2329" i="4"/>
  <c r="F2329" i="4"/>
  <c r="G2329" i="4"/>
  <c r="H2329" i="4"/>
  <c r="I2329" i="4"/>
  <c r="J2329" i="4"/>
  <c r="K2329" i="4"/>
  <c r="L2329" i="4"/>
  <c r="B2330" i="4"/>
  <c r="C2330" i="4"/>
  <c r="D2330" i="4"/>
  <c r="E2330" i="4"/>
  <c r="F2330" i="4"/>
  <c r="G2330" i="4"/>
  <c r="H2330" i="4"/>
  <c r="I2330" i="4"/>
  <c r="J2330" i="4"/>
  <c r="K2330" i="4"/>
  <c r="L2330" i="4"/>
  <c r="B2331" i="4"/>
  <c r="C2331" i="4"/>
  <c r="D2331" i="4"/>
  <c r="E2331" i="4"/>
  <c r="F2331" i="4"/>
  <c r="G2331" i="4"/>
  <c r="H2331" i="4"/>
  <c r="I2331" i="4"/>
  <c r="J2331" i="4"/>
  <c r="K2331" i="4"/>
  <c r="L2331" i="4"/>
  <c r="B2332" i="4"/>
  <c r="C2332" i="4"/>
  <c r="D2332" i="4"/>
  <c r="E2332" i="4"/>
  <c r="F2332" i="4"/>
  <c r="G2332" i="4"/>
  <c r="H2332" i="4"/>
  <c r="I2332" i="4"/>
  <c r="J2332" i="4"/>
  <c r="K2332" i="4"/>
  <c r="L2332" i="4"/>
  <c r="B2333" i="4"/>
  <c r="C2333" i="4"/>
  <c r="D2333" i="4"/>
  <c r="E2333" i="4"/>
  <c r="F2333" i="4"/>
  <c r="G2333" i="4"/>
  <c r="H2333" i="4"/>
  <c r="I2333" i="4"/>
  <c r="J2333" i="4"/>
  <c r="K2333" i="4"/>
  <c r="L2333" i="4"/>
  <c r="B2334" i="4"/>
  <c r="C2334" i="4"/>
  <c r="D2334" i="4"/>
  <c r="E2334" i="4"/>
  <c r="F2334" i="4"/>
  <c r="G2334" i="4"/>
  <c r="H2334" i="4"/>
  <c r="I2334" i="4"/>
  <c r="J2334" i="4"/>
  <c r="K2334" i="4"/>
  <c r="L2334" i="4"/>
  <c r="B2335" i="4"/>
  <c r="C2335" i="4"/>
  <c r="D2335" i="4"/>
  <c r="E2335" i="4"/>
  <c r="F2335" i="4"/>
  <c r="G2335" i="4"/>
  <c r="H2335" i="4"/>
  <c r="I2335" i="4"/>
  <c r="J2335" i="4"/>
  <c r="K2335" i="4"/>
  <c r="L2335" i="4"/>
  <c r="B2336" i="4"/>
  <c r="C2336" i="4"/>
  <c r="D2336" i="4"/>
  <c r="E2336" i="4"/>
  <c r="F2336" i="4"/>
  <c r="G2336" i="4"/>
  <c r="H2336" i="4"/>
  <c r="I2336" i="4"/>
  <c r="J2336" i="4"/>
  <c r="K2336" i="4"/>
  <c r="L2336" i="4"/>
  <c r="B2337" i="4"/>
  <c r="C2337" i="4"/>
  <c r="D2337" i="4"/>
  <c r="E2337" i="4"/>
  <c r="F2337" i="4"/>
  <c r="G2337" i="4"/>
  <c r="H2337" i="4"/>
  <c r="I2337" i="4"/>
  <c r="J2337" i="4"/>
  <c r="K2337" i="4"/>
  <c r="L2337" i="4"/>
  <c r="B2338" i="4"/>
  <c r="C2338" i="4"/>
  <c r="D2338" i="4"/>
  <c r="E2338" i="4"/>
  <c r="F2338" i="4"/>
  <c r="G2338" i="4"/>
  <c r="H2338" i="4"/>
  <c r="I2338" i="4"/>
  <c r="J2338" i="4"/>
  <c r="K2338" i="4"/>
  <c r="L2338" i="4"/>
  <c r="B2339" i="4"/>
  <c r="C2339" i="4"/>
  <c r="D2339" i="4"/>
  <c r="E2339" i="4"/>
  <c r="F2339" i="4"/>
  <c r="G2339" i="4"/>
  <c r="H2339" i="4"/>
  <c r="I2339" i="4"/>
  <c r="J2339" i="4"/>
  <c r="K2339" i="4"/>
  <c r="L2339" i="4"/>
  <c r="B2340" i="4"/>
  <c r="C2340" i="4"/>
  <c r="D2340" i="4"/>
  <c r="E2340" i="4"/>
  <c r="F2340" i="4"/>
  <c r="G2340" i="4"/>
  <c r="H2340" i="4"/>
  <c r="I2340" i="4"/>
  <c r="J2340" i="4"/>
  <c r="K2340" i="4"/>
  <c r="L2340" i="4"/>
  <c r="B2341" i="4"/>
  <c r="C2341" i="4"/>
  <c r="D2341" i="4"/>
  <c r="E2341" i="4"/>
  <c r="F2341" i="4"/>
  <c r="G2341" i="4"/>
  <c r="H2341" i="4"/>
  <c r="I2341" i="4"/>
  <c r="J2341" i="4"/>
  <c r="K2341" i="4"/>
  <c r="L2341" i="4"/>
  <c r="B2342" i="4"/>
  <c r="C2342" i="4"/>
  <c r="D2342" i="4"/>
  <c r="E2342" i="4"/>
  <c r="F2342" i="4"/>
  <c r="G2342" i="4"/>
  <c r="H2342" i="4"/>
  <c r="I2342" i="4"/>
  <c r="J2342" i="4"/>
  <c r="K2342" i="4"/>
  <c r="L2342" i="4"/>
  <c r="B2343" i="4"/>
  <c r="C2343" i="4"/>
  <c r="D2343" i="4"/>
  <c r="E2343" i="4"/>
  <c r="F2343" i="4"/>
  <c r="G2343" i="4"/>
  <c r="H2343" i="4"/>
  <c r="I2343" i="4"/>
  <c r="J2343" i="4"/>
  <c r="K2343" i="4"/>
  <c r="L2343" i="4"/>
  <c r="B2344" i="4"/>
  <c r="C2344" i="4"/>
  <c r="D2344" i="4"/>
  <c r="E2344" i="4"/>
  <c r="F2344" i="4"/>
  <c r="G2344" i="4"/>
  <c r="H2344" i="4"/>
  <c r="I2344" i="4"/>
  <c r="J2344" i="4"/>
  <c r="K2344" i="4"/>
  <c r="L2344" i="4"/>
  <c r="B2345" i="4"/>
  <c r="C2345" i="4"/>
  <c r="D2345" i="4"/>
  <c r="E2345" i="4"/>
  <c r="F2345" i="4"/>
  <c r="G2345" i="4"/>
  <c r="H2345" i="4"/>
  <c r="I2345" i="4"/>
  <c r="J2345" i="4"/>
  <c r="K2345" i="4"/>
  <c r="L2345" i="4"/>
  <c r="B2346" i="4"/>
  <c r="C2346" i="4"/>
  <c r="D2346" i="4"/>
  <c r="E2346" i="4"/>
  <c r="F2346" i="4"/>
  <c r="G2346" i="4"/>
  <c r="H2346" i="4"/>
  <c r="I2346" i="4"/>
  <c r="J2346" i="4"/>
  <c r="K2346" i="4"/>
  <c r="L2346" i="4"/>
  <c r="B2347" i="4"/>
  <c r="C2347" i="4"/>
  <c r="D2347" i="4"/>
  <c r="E2347" i="4"/>
  <c r="F2347" i="4"/>
  <c r="G2347" i="4"/>
  <c r="H2347" i="4"/>
  <c r="I2347" i="4"/>
  <c r="J2347" i="4"/>
  <c r="K2347" i="4"/>
  <c r="L2347" i="4"/>
  <c r="B2348" i="4"/>
  <c r="C2348" i="4"/>
  <c r="D2348" i="4"/>
  <c r="E2348" i="4"/>
  <c r="F2348" i="4"/>
  <c r="G2348" i="4"/>
  <c r="H2348" i="4"/>
  <c r="I2348" i="4"/>
  <c r="J2348" i="4"/>
  <c r="K2348" i="4"/>
  <c r="L2348" i="4"/>
  <c r="B2349" i="4"/>
  <c r="C2349" i="4"/>
  <c r="D2349" i="4"/>
  <c r="E2349" i="4"/>
  <c r="F2349" i="4"/>
  <c r="G2349" i="4"/>
  <c r="H2349" i="4"/>
  <c r="I2349" i="4"/>
  <c r="J2349" i="4"/>
  <c r="K2349" i="4"/>
  <c r="L2349" i="4"/>
  <c r="B2350" i="4"/>
  <c r="C2350" i="4"/>
  <c r="D2350" i="4"/>
  <c r="E2350" i="4"/>
  <c r="F2350" i="4"/>
  <c r="G2350" i="4"/>
  <c r="H2350" i="4"/>
  <c r="I2350" i="4"/>
  <c r="J2350" i="4"/>
  <c r="K2350" i="4"/>
  <c r="L2350" i="4"/>
  <c r="B2351" i="4"/>
  <c r="C2351" i="4"/>
  <c r="D2351" i="4"/>
  <c r="E2351" i="4"/>
  <c r="F2351" i="4"/>
  <c r="G2351" i="4"/>
  <c r="H2351" i="4"/>
  <c r="I2351" i="4"/>
  <c r="J2351" i="4"/>
  <c r="K2351" i="4"/>
  <c r="L2351" i="4"/>
  <c r="B2352" i="4"/>
  <c r="C2352" i="4"/>
  <c r="D2352" i="4"/>
  <c r="E2352" i="4"/>
  <c r="F2352" i="4"/>
  <c r="G2352" i="4"/>
  <c r="H2352" i="4"/>
  <c r="I2352" i="4"/>
  <c r="J2352" i="4"/>
  <c r="K2352" i="4"/>
  <c r="L2352" i="4"/>
  <c r="B2353" i="4"/>
  <c r="C2353" i="4"/>
  <c r="D2353" i="4"/>
  <c r="E2353" i="4"/>
  <c r="F2353" i="4"/>
  <c r="G2353" i="4"/>
  <c r="H2353" i="4"/>
  <c r="I2353" i="4"/>
  <c r="J2353" i="4"/>
  <c r="K2353" i="4"/>
  <c r="L2353" i="4"/>
  <c r="B2354" i="4"/>
  <c r="C2354" i="4"/>
  <c r="D2354" i="4"/>
  <c r="E2354" i="4"/>
  <c r="F2354" i="4"/>
  <c r="G2354" i="4"/>
  <c r="H2354" i="4"/>
  <c r="I2354" i="4"/>
  <c r="J2354" i="4"/>
  <c r="K2354" i="4"/>
  <c r="L2354" i="4"/>
  <c r="B2355" i="4"/>
  <c r="C2355" i="4"/>
  <c r="D2355" i="4"/>
  <c r="E2355" i="4"/>
  <c r="F2355" i="4"/>
  <c r="G2355" i="4"/>
  <c r="H2355" i="4"/>
  <c r="I2355" i="4"/>
  <c r="J2355" i="4"/>
  <c r="K2355" i="4"/>
  <c r="L2355" i="4"/>
  <c r="B2356" i="4"/>
  <c r="C2356" i="4"/>
  <c r="D2356" i="4"/>
  <c r="E2356" i="4"/>
  <c r="F2356" i="4"/>
  <c r="G2356" i="4"/>
  <c r="H2356" i="4"/>
  <c r="I2356" i="4"/>
  <c r="J2356" i="4"/>
  <c r="K2356" i="4"/>
  <c r="L2356" i="4"/>
  <c r="B2357" i="4"/>
  <c r="C2357" i="4"/>
  <c r="D2357" i="4"/>
  <c r="E2357" i="4"/>
  <c r="F2357" i="4"/>
  <c r="G2357" i="4"/>
  <c r="H2357" i="4"/>
  <c r="I2357" i="4"/>
  <c r="J2357" i="4"/>
  <c r="K2357" i="4"/>
  <c r="L2357" i="4"/>
  <c r="B2358" i="4"/>
  <c r="C2358" i="4"/>
  <c r="D2358" i="4"/>
  <c r="E2358" i="4"/>
  <c r="F2358" i="4"/>
  <c r="G2358" i="4"/>
  <c r="H2358" i="4"/>
  <c r="I2358" i="4"/>
  <c r="J2358" i="4"/>
  <c r="K2358" i="4"/>
  <c r="L2358" i="4"/>
  <c r="B2359" i="4"/>
  <c r="C2359" i="4"/>
  <c r="D2359" i="4"/>
  <c r="E2359" i="4"/>
  <c r="F2359" i="4"/>
  <c r="G2359" i="4"/>
  <c r="H2359" i="4"/>
  <c r="I2359" i="4"/>
  <c r="J2359" i="4"/>
  <c r="K2359" i="4"/>
  <c r="L2359" i="4"/>
  <c r="B2360" i="4"/>
  <c r="C2360" i="4"/>
  <c r="D2360" i="4"/>
  <c r="E2360" i="4"/>
  <c r="F2360" i="4"/>
  <c r="G2360" i="4"/>
  <c r="H2360" i="4"/>
  <c r="I2360" i="4"/>
  <c r="J2360" i="4"/>
  <c r="K2360" i="4"/>
  <c r="L2360" i="4"/>
  <c r="B2361" i="4"/>
  <c r="C2361" i="4"/>
  <c r="D2361" i="4"/>
  <c r="E2361" i="4"/>
  <c r="F2361" i="4"/>
  <c r="G2361" i="4"/>
  <c r="H2361" i="4"/>
  <c r="I2361" i="4"/>
  <c r="J2361" i="4"/>
  <c r="K2361" i="4"/>
  <c r="L2361" i="4"/>
  <c r="B2362" i="4"/>
  <c r="C2362" i="4"/>
  <c r="D2362" i="4"/>
  <c r="E2362" i="4"/>
  <c r="F2362" i="4"/>
  <c r="G2362" i="4"/>
  <c r="H2362" i="4"/>
  <c r="I2362" i="4"/>
  <c r="J2362" i="4"/>
  <c r="K2362" i="4"/>
  <c r="L2362" i="4"/>
  <c r="B2363" i="4"/>
  <c r="C2363" i="4"/>
  <c r="D2363" i="4"/>
  <c r="E2363" i="4"/>
  <c r="F2363" i="4"/>
  <c r="G2363" i="4"/>
  <c r="H2363" i="4"/>
  <c r="I2363" i="4"/>
  <c r="J2363" i="4"/>
  <c r="K2363" i="4"/>
  <c r="L2363" i="4"/>
  <c r="B2364" i="4"/>
  <c r="C2364" i="4"/>
  <c r="D2364" i="4"/>
  <c r="E2364" i="4"/>
  <c r="F2364" i="4"/>
  <c r="G2364" i="4"/>
  <c r="H2364" i="4"/>
  <c r="I2364" i="4"/>
  <c r="J2364" i="4"/>
  <c r="K2364" i="4"/>
  <c r="L2364" i="4"/>
  <c r="B2365" i="4"/>
  <c r="C2365" i="4"/>
  <c r="D2365" i="4"/>
  <c r="E2365" i="4"/>
  <c r="F2365" i="4"/>
  <c r="G2365" i="4"/>
  <c r="H2365" i="4"/>
  <c r="I2365" i="4"/>
  <c r="J2365" i="4"/>
  <c r="K2365" i="4"/>
  <c r="L2365" i="4"/>
  <c r="B2366" i="4"/>
  <c r="C2366" i="4"/>
  <c r="D2366" i="4"/>
  <c r="E2366" i="4"/>
  <c r="F2366" i="4"/>
  <c r="G2366" i="4"/>
  <c r="H2366" i="4"/>
  <c r="I2366" i="4"/>
  <c r="J2366" i="4"/>
  <c r="K2366" i="4"/>
  <c r="L2366" i="4"/>
  <c r="B2367" i="4"/>
  <c r="C2367" i="4"/>
  <c r="D2367" i="4"/>
  <c r="E2367" i="4"/>
  <c r="F2367" i="4"/>
  <c r="G2367" i="4"/>
  <c r="H2367" i="4"/>
  <c r="I2367" i="4"/>
  <c r="J2367" i="4"/>
  <c r="K2367" i="4"/>
  <c r="L2367" i="4"/>
  <c r="B2368" i="4"/>
  <c r="C2368" i="4"/>
  <c r="D2368" i="4"/>
  <c r="E2368" i="4"/>
  <c r="F2368" i="4"/>
  <c r="G2368" i="4"/>
  <c r="H2368" i="4"/>
  <c r="I2368" i="4"/>
  <c r="J2368" i="4"/>
  <c r="K2368" i="4"/>
  <c r="L2368" i="4"/>
  <c r="B2369" i="4"/>
  <c r="C2369" i="4"/>
  <c r="D2369" i="4"/>
  <c r="E2369" i="4"/>
  <c r="F2369" i="4"/>
  <c r="G2369" i="4"/>
  <c r="H2369" i="4"/>
  <c r="I2369" i="4"/>
  <c r="J2369" i="4"/>
  <c r="K2369" i="4"/>
  <c r="L2369" i="4"/>
  <c r="B2370" i="4"/>
  <c r="C2370" i="4"/>
  <c r="D2370" i="4"/>
  <c r="E2370" i="4"/>
  <c r="F2370" i="4"/>
  <c r="G2370" i="4"/>
  <c r="H2370" i="4"/>
  <c r="I2370" i="4"/>
  <c r="J2370" i="4"/>
  <c r="K2370" i="4"/>
  <c r="L2370" i="4"/>
  <c r="B2371" i="4"/>
  <c r="C2371" i="4"/>
  <c r="D2371" i="4"/>
  <c r="E2371" i="4"/>
  <c r="F2371" i="4"/>
  <c r="G2371" i="4"/>
  <c r="H2371" i="4"/>
  <c r="I2371" i="4"/>
  <c r="J2371" i="4"/>
  <c r="K2371" i="4"/>
  <c r="L2371" i="4"/>
  <c r="B2372" i="4"/>
  <c r="C2372" i="4"/>
  <c r="D2372" i="4"/>
  <c r="E2372" i="4"/>
  <c r="F2372" i="4"/>
  <c r="G2372" i="4"/>
  <c r="H2372" i="4"/>
  <c r="I2372" i="4"/>
  <c r="J2372" i="4"/>
  <c r="K2372" i="4"/>
  <c r="L2372" i="4"/>
  <c r="B2373" i="4"/>
  <c r="C2373" i="4"/>
  <c r="D2373" i="4"/>
  <c r="E2373" i="4"/>
  <c r="F2373" i="4"/>
  <c r="G2373" i="4"/>
  <c r="H2373" i="4"/>
  <c r="I2373" i="4"/>
  <c r="J2373" i="4"/>
  <c r="K2373" i="4"/>
  <c r="L2373" i="4"/>
  <c r="B2374" i="4"/>
  <c r="C2374" i="4"/>
  <c r="D2374" i="4"/>
  <c r="E2374" i="4"/>
  <c r="F2374" i="4"/>
  <c r="G2374" i="4"/>
  <c r="H2374" i="4"/>
  <c r="I2374" i="4"/>
  <c r="J2374" i="4"/>
  <c r="K2374" i="4"/>
  <c r="L2374" i="4"/>
  <c r="B2375" i="4"/>
  <c r="C2375" i="4"/>
  <c r="D2375" i="4"/>
  <c r="E2375" i="4"/>
  <c r="F2375" i="4"/>
  <c r="G2375" i="4"/>
  <c r="H2375" i="4"/>
  <c r="I2375" i="4"/>
  <c r="J2375" i="4"/>
  <c r="K2375" i="4"/>
  <c r="L2375" i="4"/>
  <c r="B2376" i="4"/>
  <c r="C2376" i="4"/>
  <c r="D2376" i="4"/>
  <c r="E2376" i="4"/>
  <c r="F2376" i="4"/>
  <c r="G2376" i="4"/>
  <c r="H2376" i="4"/>
  <c r="I2376" i="4"/>
  <c r="J2376" i="4"/>
  <c r="K2376" i="4"/>
  <c r="L2376" i="4"/>
  <c r="B2377" i="4"/>
  <c r="C2377" i="4"/>
  <c r="D2377" i="4"/>
  <c r="E2377" i="4"/>
  <c r="F2377" i="4"/>
  <c r="G2377" i="4"/>
  <c r="H2377" i="4"/>
  <c r="I2377" i="4"/>
  <c r="J2377" i="4"/>
  <c r="K2377" i="4"/>
  <c r="L2377" i="4"/>
  <c r="B2378" i="4"/>
  <c r="C2378" i="4"/>
  <c r="D2378" i="4"/>
  <c r="E2378" i="4"/>
  <c r="F2378" i="4"/>
  <c r="G2378" i="4"/>
  <c r="H2378" i="4"/>
  <c r="I2378" i="4"/>
  <c r="J2378" i="4"/>
  <c r="K2378" i="4"/>
  <c r="L2378" i="4"/>
  <c r="B2379" i="4"/>
  <c r="C2379" i="4"/>
  <c r="D2379" i="4"/>
  <c r="E2379" i="4"/>
  <c r="F2379" i="4"/>
  <c r="G2379" i="4"/>
  <c r="H2379" i="4"/>
  <c r="I2379" i="4"/>
  <c r="J2379" i="4"/>
  <c r="K2379" i="4"/>
  <c r="L2379" i="4"/>
  <c r="B2380" i="4"/>
  <c r="C2380" i="4"/>
  <c r="D2380" i="4"/>
  <c r="E2380" i="4"/>
  <c r="F2380" i="4"/>
  <c r="G2380" i="4"/>
  <c r="H2380" i="4"/>
  <c r="I2380" i="4"/>
  <c r="J2380" i="4"/>
  <c r="K2380" i="4"/>
  <c r="L2380" i="4"/>
  <c r="B2381" i="4"/>
  <c r="C2381" i="4"/>
  <c r="D2381" i="4"/>
  <c r="E2381" i="4"/>
  <c r="F2381" i="4"/>
  <c r="G2381" i="4"/>
  <c r="H2381" i="4"/>
  <c r="I2381" i="4"/>
  <c r="J2381" i="4"/>
  <c r="K2381" i="4"/>
  <c r="L2381" i="4"/>
  <c r="B2382" i="4"/>
  <c r="C2382" i="4"/>
  <c r="D2382" i="4"/>
  <c r="E2382" i="4"/>
  <c r="F2382" i="4"/>
  <c r="G2382" i="4"/>
  <c r="H2382" i="4"/>
  <c r="I2382" i="4"/>
  <c r="J2382" i="4"/>
  <c r="K2382" i="4"/>
  <c r="L2382" i="4"/>
  <c r="B2383" i="4"/>
  <c r="C2383" i="4"/>
  <c r="D2383" i="4"/>
  <c r="E2383" i="4"/>
  <c r="F2383" i="4"/>
  <c r="G2383" i="4"/>
  <c r="H2383" i="4"/>
  <c r="I2383" i="4"/>
  <c r="J2383" i="4"/>
  <c r="K2383" i="4"/>
  <c r="L2383" i="4"/>
  <c r="B2384" i="4"/>
  <c r="C2384" i="4"/>
  <c r="D2384" i="4"/>
  <c r="E2384" i="4"/>
  <c r="F2384" i="4"/>
  <c r="G2384" i="4"/>
  <c r="H2384" i="4"/>
  <c r="I2384" i="4"/>
  <c r="J2384" i="4"/>
  <c r="K2384" i="4"/>
  <c r="L2384" i="4"/>
  <c r="B2385" i="4"/>
  <c r="C2385" i="4"/>
  <c r="D2385" i="4"/>
  <c r="E2385" i="4"/>
  <c r="F2385" i="4"/>
  <c r="G2385" i="4"/>
  <c r="H2385" i="4"/>
  <c r="I2385" i="4"/>
  <c r="J2385" i="4"/>
  <c r="K2385" i="4"/>
  <c r="L2385" i="4"/>
  <c r="B2386" i="4"/>
  <c r="C2386" i="4"/>
  <c r="D2386" i="4"/>
  <c r="E2386" i="4"/>
  <c r="F2386" i="4"/>
  <c r="G2386" i="4"/>
  <c r="H2386" i="4"/>
  <c r="I2386" i="4"/>
  <c r="J2386" i="4"/>
  <c r="K2386" i="4"/>
  <c r="L2386" i="4"/>
  <c r="B2387" i="4"/>
  <c r="C2387" i="4"/>
  <c r="D2387" i="4"/>
  <c r="E2387" i="4"/>
  <c r="F2387" i="4"/>
  <c r="G2387" i="4"/>
  <c r="H2387" i="4"/>
  <c r="I2387" i="4"/>
  <c r="J2387" i="4"/>
  <c r="K2387" i="4"/>
  <c r="L2387" i="4"/>
  <c r="B2388" i="4"/>
  <c r="C2388" i="4"/>
  <c r="D2388" i="4"/>
  <c r="E2388" i="4"/>
  <c r="F2388" i="4"/>
  <c r="G2388" i="4"/>
  <c r="H2388" i="4"/>
  <c r="I2388" i="4"/>
  <c r="J2388" i="4"/>
  <c r="K2388" i="4"/>
  <c r="L2388" i="4"/>
  <c r="B2389" i="4"/>
  <c r="C2389" i="4"/>
  <c r="D2389" i="4"/>
  <c r="E2389" i="4"/>
  <c r="F2389" i="4"/>
  <c r="G2389" i="4"/>
  <c r="H2389" i="4"/>
  <c r="I2389" i="4"/>
  <c r="J2389" i="4"/>
  <c r="K2389" i="4"/>
  <c r="L2389" i="4"/>
  <c r="B2390" i="4"/>
  <c r="C2390" i="4"/>
  <c r="D2390" i="4"/>
  <c r="E2390" i="4"/>
  <c r="F2390" i="4"/>
  <c r="G2390" i="4"/>
  <c r="H2390" i="4"/>
  <c r="I2390" i="4"/>
  <c r="J2390" i="4"/>
  <c r="K2390" i="4"/>
  <c r="L2390" i="4"/>
  <c r="B2391" i="4"/>
  <c r="C2391" i="4"/>
  <c r="D2391" i="4"/>
  <c r="E2391" i="4"/>
  <c r="F2391" i="4"/>
  <c r="G2391" i="4"/>
  <c r="H2391" i="4"/>
  <c r="I2391" i="4"/>
  <c r="J2391" i="4"/>
  <c r="K2391" i="4"/>
  <c r="L2391" i="4"/>
  <c r="B2392" i="4"/>
  <c r="C2392" i="4"/>
  <c r="D2392" i="4"/>
  <c r="E2392" i="4"/>
  <c r="F2392" i="4"/>
  <c r="G2392" i="4"/>
  <c r="H2392" i="4"/>
  <c r="I2392" i="4"/>
  <c r="J2392" i="4"/>
  <c r="K2392" i="4"/>
  <c r="L2392" i="4"/>
  <c r="B2393" i="4"/>
  <c r="C2393" i="4"/>
  <c r="D2393" i="4"/>
  <c r="E2393" i="4"/>
  <c r="F2393" i="4"/>
  <c r="G2393" i="4"/>
  <c r="H2393" i="4"/>
  <c r="I2393" i="4"/>
  <c r="J2393" i="4"/>
  <c r="K2393" i="4"/>
  <c r="L2393" i="4"/>
  <c r="B2394" i="4"/>
  <c r="C2394" i="4"/>
  <c r="D2394" i="4"/>
  <c r="E2394" i="4"/>
  <c r="F2394" i="4"/>
  <c r="G2394" i="4"/>
  <c r="H2394" i="4"/>
  <c r="I2394" i="4"/>
  <c r="J2394" i="4"/>
  <c r="K2394" i="4"/>
  <c r="L2394" i="4"/>
  <c r="B2395" i="4"/>
  <c r="C2395" i="4"/>
  <c r="D2395" i="4"/>
  <c r="E2395" i="4"/>
  <c r="F2395" i="4"/>
  <c r="G2395" i="4"/>
  <c r="H2395" i="4"/>
  <c r="I2395" i="4"/>
  <c r="J2395" i="4"/>
  <c r="K2395" i="4"/>
  <c r="L2395" i="4"/>
  <c r="B2396" i="4"/>
  <c r="C2396" i="4"/>
  <c r="D2396" i="4"/>
  <c r="E2396" i="4"/>
  <c r="F2396" i="4"/>
  <c r="G2396" i="4"/>
  <c r="H2396" i="4"/>
  <c r="I2396" i="4"/>
  <c r="J2396" i="4"/>
  <c r="K2396" i="4"/>
  <c r="L2396" i="4"/>
  <c r="B2397" i="4"/>
  <c r="C2397" i="4"/>
  <c r="D2397" i="4"/>
  <c r="E2397" i="4"/>
  <c r="F2397" i="4"/>
  <c r="G2397" i="4"/>
  <c r="H2397" i="4"/>
  <c r="I2397" i="4"/>
  <c r="J2397" i="4"/>
  <c r="K2397" i="4"/>
  <c r="L2397" i="4"/>
  <c r="B2398" i="4"/>
  <c r="C2398" i="4"/>
  <c r="D2398" i="4"/>
  <c r="E2398" i="4"/>
  <c r="F2398" i="4"/>
  <c r="G2398" i="4"/>
  <c r="H2398" i="4"/>
  <c r="I2398" i="4"/>
  <c r="J2398" i="4"/>
  <c r="K2398" i="4"/>
  <c r="L2398" i="4"/>
  <c r="B2399" i="4"/>
  <c r="C2399" i="4"/>
  <c r="D2399" i="4"/>
  <c r="E2399" i="4"/>
  <c r="F2399" i="4"/>
  <c r="G2399" i="4"/>
  <c r="H2399" i="4"/>
  <c r="I2399" i="4"/>
  <c r="J2399" i="4"/>
  <c r="K2399" i="4"/>
  <c r="L2399" i="4"/>
  <c r="B2400" i="4"/>
  <c r="C2400" i="4"/>
  <c r="D2400" i="4"/>
  <c r="E2400" i="4"/>
  <c r="F2400" i="4"/>
  <c r="G2400" i="4"/>
  <c r="H2400" i="4"/>
  <c r="I2400" i="4"/>
  <c r="J2400" i="4"/>
  <c r="K2400" i="4"/>
  <c r="L2400" i="4"/>
  <c r="B2401" i="4"/>
  <c r="C2401" i="4"/>
  <c r="D2401" i="4"/>
  <c r="E2401" i="4"/>
  <c r="F2401" i="4"/>
  <c r="G2401" i="4"/>
  <c r="H2401" i="4"/>
  <c r="I2401" i="4"/>
  <c r="J2401" i="4"/>
  <c r="K2401" i="4"/>
  <c r="L2401" i="4"/>
  <c r="B2402" i="4"/>
  <c r="C2402" i="4"/>
  <c r="D2402" i="4"/>
  <c r="E2402" i="4"/>
  <c r="F2402" i="4"/>
  <c r="G2402" i="4"/>
  <c r="H2402" i="4"/>
  <c r="I2402" i="4"/>
  <c r="J2402" i="4"/>
  <c r="K2402" i="4"/>
  <c r="L2402" i="4"/>
  <c r="B2403" i="4"/>
  <c r="C2403" i="4"/>
  <c r="D2403" i="4"/>
  <c r="E2403" i="4"/>
  <c r="F2403" i="4"/>
  <c r="G2403" i="4"/>
  <c r="H2403" i="4"/>
  <c r="I2403" i="4"/>
  <c r="J2403" i="4"/>
  <c r="K2403" i="4"/>
  <c r="L2403" i="4"/>
  <c r="B2404" i="4"/>
  <c r="C2404" i="4"/>
  <c r="D2404" i="4"/>
  <c r="E2404" i="4"/>
  <c r="F2404" i="4"/>
  <c r="G2404" i="4"/>
  <c r="H2404" i="4"/>
  <c r="I2404" i="4"/>
  <c r="J2404" i="4"/>
  <c r="K2404" i="4"/>
  <c r="L2404" i="4"/>
  <c r="B2405" i="4"/>
  <c r="C2405" i="4"/>
  <c r="D2405" i="4"/>
  <c r="E2405" i="4"/>
  <c r="F2405" i="4"/>
  <c r="G2405" i="4"/>
  <c r="H2405" i="4"/>
  <c r="I2405" i="4"/>
  <c r="J2405" i="4"/>
  <c r="K2405" i="4"/>
  <c r="L2405" i="4"/>
  <c r="B2406" i="4"/>
  <c r="C2406" i="4"/>
  <c r="D2406" i="4"/>
  <c r="E2406" i="4"/>
  <c r="F2406" i="4"/>
  <c r="G2406" i="4"/>
  <c r="H2406" i="4"/>
  <c r="I2406" i="4"/>
  <c r="J2406" i="4"/>
  <c r="K2406" i="4"/>
  <c r="L2406" i="4"/>
  <c r="B2407" i="4"/>
  <c r="C2407" i="4"/>
  <c r="D2407" i="4"/>
  <c r="E2407" i="4"/>
  <c r="F2407" i="4"/>
  <c r="G2407" i="4"/>
  <c r="H2407" i="4"/>
  <c r="I2407" i="4"/>
  <c r="J2407" i="4"/>
  <c r="K2407" i="4"/>
  <c r="L2407" i="4"/>
  <c r="B2408" i="4"/>
  <c r="C2408" i="4"/>
  <c r="D2408" i="4"/>
  <c r="E2408" i="4"/>
  <c r="F2408" i="4"/>
  <c r="G2408" i="4"/>
  <c r="H2408" i="4"/>
  <c r="I2408" i="4"/>
  <c r="J2408" i="4"/>
  <c r="K2408" i="4"/>
  <c r="L2408" i="4"/>
  <c r="B2409" i="4"/>
  <c r="C2409" i="4"/>
  <c r="D2409" i="4"/>
  <c r="E2409" i="4"/>
  <c r="F2409" i="4"/>
  <c r="G2409" i="4"/>
  <c r="H2409" i="4"/>
  <c r="I2409" i="4"/>
  <c r="J2409" i="4"/>
  <c r="K2409" i="4"/>
  <c r="L2409" i="4"/>
  <c r="B2410" i="4"/>
  <c r="C2410" i="4"/>
  <c r="D2410" i="4"/>
  <c r="E2410" i="4"/>
  <c r="F2410" i="4"/>
  <c r="G2410" i="4"/>
  <c r="H2410" i="4"/>
  <c r="I2410" i="4"/>
  <c r="J2410" i="4"/>
  <c r="K2410" i="4"/>
  <c r="L2410" i="4"/>
  <c r="B2411" i="4"/>
  <c r="C2411" i="4"/>
  <c r="D2411" i="4"/>
  <c r="E2411" i="4"/>
  <c r="F2411" i="4"/>
  <c r="G2411" i="4"/>
  <c r="H2411" i="4"/>
  <c r="I2411" i="4"/>
  <c r="J2411" i="4"/>
  <c r="K2411" i="4"/>
  <c r="L2411" i="4"/>
  <c r="B2412" i="4"/>
  <c r="C2412" i="4"/>
  <c r="D2412" i="4"/>
  <c r="E2412" i="4"/>
  <c r="F2412" i="4"/>
  <c r="G2412" i="4"/>
  <c r="H2412" i="4"/>
  <c r="I2412" i="4"/>
  <c r="J2412" i="4"/>
  <c r="K2412" i="4"/>
  <c r="L2412" i="4"/>
  <c r="B2413" i="4"/>
  <c r="C2413" i="4"/>
  <c r="D2413" i="4"/>
  <c r="E2413" i="4"/>
  <c r="F2413" i="4"/>
  <c r="G2413" i="4"/>
  <c r="H2413" i="4"/>
  <c r="I2413" i="4"/>
  <c r="J2413" i="4"/>
  <c r="K2413" i="4"/>
  <c r="L2413" i="4"/>
  <c r="B2414" i="4"/>
  <c r="C2414" i="4"/>
  <c r="D2414" i="4"/>
  <c r="E2414" i="4"/>
  <c r="F2414" i="4"/>
  <c r="G2414" i="4"/>
  <c r="H2414" i="4"/>
  <c r="I2414" i="4"/>
  <c r="J2414" i="4"/>
  <c r="K2414" i="4"/>
  <c r="L2414" i="4"/>
  <c r="B2415" i="4"/>
  <c r="C2415" i="4"/>
  <c r="D2415" i="4"/>
  <c r="E2415" i="4"/>
  <c r="F2415" i="4"/>
  <c r="G2415" i="4"/>
  <c r="H2415" i="4"/>
  <c r="I2415" i="4"/>
  <c r="J2415" i="4"/>
  <c r="K2415" i="4"/>
  <c r="L2415" i="4"/>
  <c r="B2416" i="4"/>
  <c r="C2416" i="4"/>
  <c r="D2416" i="4"/>
  <c r="E2416" i="4"/>
  <c r="F2416" i="4"/>
  <c r="G2416" i="4"/>
  <c r="H2416" i="4"/>
  <c r="I2416" i="4"/>
  <c r="J2416" i="4"/>
  <c r="K2416" i="4"/>
  <c r="L2416" i="4"/>
  <c r="B2417" i="4"/>
  <c r="C2417" i="4"/>
  <c r="D2417" i="4"/>
  <c r="E2417" i="4"/>
  <c r="F2417" i="4"/>
  <c r="G2417" i="4"/>
  <c r="H2417" i="4"/>
  <c r="I2417" i="4"/>
  <c r="J2417" i="4"/>
  <c r="K2417" i="4"/>
  <c r="L2417" i="4"/>
  <c r="B2418" i="4"/>
  <c r="C2418" i="4"/>
  <c r="D2418" i="4"/>
  <c r="E2418" i="4"/>
  <c r="F2418" i="4"/>
  <c r="G2418" i="4"/>
  <c r="H2418" i="4"/>
  <c r="I2418" i="4"/>
  <c r="J2418" i="4"/>
  <c r="K2418" i="4"/>
  <c r="L2418" i="4"/>
  <c r="B2419" i="4"/>
  <c r="C2419" i="4"/>
  <c r="D2419" i="4"/>
  <c r="E2419" i="4"/>
  <c r="F2419" i="4"/>
  <c r="G2419" i="4"/>
  <c r="H2419" i="4"/>
  <c r="I2419" i="4"/>
  <c r="J2419" i="4"/>
  <c r="K2419" i="4"/>
  <c r="L2419" i="4"/>
  <c r="B2420" i="4"/>
  <c r="C2420" i="4"/>
  <c r="D2420" i="4"/>
  <c r="E2420" i="4"/>
  <c r="F2420" i="4"/>
  <c r="G2420" i="4"/>
  <c r="H2420" i="4"/>
  <c r="I2420" i="4"/>
  <c r="J2420" i="4"/>
  <c r="K2420" i="4"/>
  <c r="L2420" i="4"/>
  <c r="B2421" i="4"/>
  <c r="C2421" i="4"/>
  <c r="D2421" i="4"/>
  <c r="E2421" i="4"/>
  <c r="F2421" i="4"/>
  <c r="G2421" i="4"/>
  <c r="H2421" i="4"/>
  <c r="I2421" i="4"/>
  <c r="J2421" i="4"/>
  <c r="K2421" i="4"/>
  <c r="L2421" i="4"/>
  <c r="B2422" i="4"/>
  <c r="C2422" i="4"/>
  <c r="D2422" i="4"/>
  <c r="E2422" i="4"/>
  <c r="F2422" i="4"/>
  <c r="G2422" i="4"/>
  <c r="H2422" i="4"/>
  <c r="I2422" i="4"/>
  <c r="J2422" i="4"/>
  <c r="K2422" i="4"/>
  <c r="L2422" i="4"/>
  <c r="B2423" i="4"/>
  <c r="C2423" i="4"/>
  <c r="D2423" i="4"/>
  <c r="E2423" i="4"/>
  <c r="F2423" i="4"/>
  <c r="G2423" i="4"/>
  <c r="H2423" i="4"/>
  <c r="I2423" i="4"/>
  <c r="J2423" i="4"/>
  <c r="K2423" i="4"/>
  <c r="L2423" i="4"/>
  <c r="B2424" i="4"/>
  <c r="C2424" i="4"/>
  <c r="D2424" i="4"/>
  <c r="E2424" i="4"/>
  <c r="F2424" i="4"/>
  <c r="G2424" i="4"/>
  <c r="H2424" i="4"/>
  <c r="I2424" i="4"/>
  <c r="J2424" i="4"/>
  <c r="K2424" i="4"/>
  <c r="L2424" i="4"/>
  <c r="B2425" i="4"/>
  <c r="C2425" i="4"/>
  <c r="D2425" i="4"/>
  <c r="E2425" i="4"/>
  <c r="F2425" i="4"/>
  <c r="G2425" i="4"/>
  <c r="H2425" i="4"/>
  <c r="I2425" i="4"/>
  <c r="J2425" i="4"/>
  <c r="K2425" i="4"/>
  <c r="L2425" i="4"/>
  <c r="B2426" i="4"/>
  <c r="C2426" i="4"/>
  <c r="D2426" i="4"/>
  <c r="E2426" i="4"/>
  <c r="F2426" i="4"/>
  <c r="G2426" i="4"/>
  <c r="H2426" i="4"/>
  <c r="I2426" i="4"/>
  <c r="J2426" i="4"/>
  <c r="K2426" i="4"/>
  <c r="L2426" i="4"/>
  <c r="B2427" i="4"/>
  <c r="C2427" i="4"/>
  <c r="D2427" i="4"/>
  <c r="E2427" i="4"/>
  <c r="F2427" i="4"/>
  <c r="G2427" i="4"/>
  <c r="H2427" i="4"/>
  <c r="I2427" i="4"/>
  <c r="J2427" i="4"/>
  <c r="K2427" i="4"/>
  <c r="L2427" i="4"/>
  <c r="B2428" i="4"/>
  <c r="C2428" i="4"/>
  <c r="D2428" i="4"/>
  <c r="E2428" i="4"/>
  <c r="F2428" i="4"/>
  <c r="G2428" i="4"/>
  <c r="H2428" i="4"/>
  <c r="I2428" i="4"/>
  <c r="J2428" i="4"/>
  <c r="K2428" i="4"/>
  <c r="L2428" i="4"/>
  <c r="B2429" i="4"/>
  <c r="C2429" i="4"/>
  <c r="D2429" i="4"/>
  <c r="E2429" i="4"/>
  <c r="F2429" i="4"/>
  <c r="G2429" i="4"/>
  <c r="H2429" i="4"/>
  <c r="I2429" i="4"/>
  <c r="J2429" i="4"/>
  <c r="K2429" i="4"/>
  <c r="L2429" i="4"/>
  <c r="B2430" i="4"/>
  <c r="C2430" i="4"/>
  <c r="D2430" i="4"/>
  <c r="E2430" i="4"/>
  <c r="F2430" i="4"/>
  <c r="G2430" i="4"/>
  <c r="H2430" i="4"/>
  <c r="I2430" i="4"/>
  <c r="J2430" i="4"/>
  <c r="K2430" i="4"/>
  <c r="L2430" i="4"/>
  <c r="B2431" i="4"/>
  <c r="C2431" i="4"/>
  <c r="D2431" i="4"/>
  <c r="E2431" i="4"/>
  <c r="F2431" i="4"/>
  <c r="G2431" i="4"/>
  <c r="H2431" i="4"/>
  <c r="I2431" i="4"/>
  <c r="J2431" i="4"/>
  <c r="K2431" i="4"/>
  <c r="L2431" i="4"/>
  <c r="B2432" i="4"/>
  <c r="C2432" i="4"/>
  <c r="D2432" i="4"/>
  <c r="E2432" i="4"/>
  <c r="F2432" i="4"/>
  <c r="G2432" i="4"/>
  <c r="H2432" i="4"/>
  <c r="I2432" i="4"/>
  <c r="J2432" i="4"/>
  <c r="K2432" i="4"/>
  <c r="L2432" i="4"/>
  <c r="B2433" i="4"/>
  <c r="C2433" i="4"/>
  <c r="D2433" i="4"/>
  <c r="E2433" i="4"/>
  <c r="F2433" i="4"/>
  <c r="G2433" i="4"/>
  <c r="H2433" i="4"/>
  <c r="I2433" i="4"/>
  <c r="J2433" i="4"/>
  <c r="K2433" i="4"/>
  <c r="L2433" i="4"/>
  <c r="B2434" i="4"/>
  <c r="C2434" i="4"/>
  <c r="D2434" i="4"/>
  <c r="E2434" i="4"/>
  <c r="F2434" i="4"/>
  <c r="G2434" i="4"/>
  <c r="H2434" i="4"/>
  <c r="I2434" i="4"/>
  <c r="J2434" i="4"/>
  <c r="K2434" i="4"/>
  <c r="L2434" i="4"/>
  <c r="B2435" i="4"/>
  <c r="C2435" i="4"/>
  <c r="D2435" i="4"/>
  <c r="E2435" i="4"/>
  <c r="F2435" i="4"/>
  <c r="G2435" i="4"/>
  <c r="H2435" i="4"/>
  <c r="I2435" i="4"/>
  <c r="J2435" i="4"/>
  <c r="K2435" i="4"/>
  <c r="L2435" i="4"/>
  <c r="B2436" i="4"/>
  <c r="C2436" i="4"/>
  <c r="D2436" i="4"/>
  <c r="E2436" i="4"/>
  <c r="F2436" i="4"/>
  <c r="G2436" i="4"/>
  <c r="H2436" i="4"/>
  <c r="I2436" i="4"/>
  <c r="J2436" i="4"/>
  <c r="K2436" i="4"/>
  <c r="L2436" i="4"/>
  <c r="B2437" i="4"/>
  <c r="C2437" i="4"/>
  <c r="D2437" i="4"/>
  <c r="E2437" i="4"/>
  <c r="F2437" i="4"/>
  <c r="G2437" i="4"/>
  <c r="H2437" i="4"/>
  <c r="I2437" i="4"/>
  <c r="J2437" i="4"/>
  <c r="K2437" i="4"/>
  <c r="L2437" i="4"/>
  <c r="B2438" i="4"/>
  <c r="C2438" i="4"/>
  <c r="D2438" i="4"/>
  <c r="E2438" i="4"/>
  <c r="F2438" i="4"/>
  <c r="G2438" i="4"/>
  <c r="H2438" i="4"/>
  <c r="I2438" i="4"/>
  <c r="J2438" i="4"/>
  <c r="K2438" i="4"/>
  <c r="L2438" i="4"/>
  <c r="B2439" i="4"/>
  <c r="C2439" i="4"/>
  <c r="D2439" i="4"/>
  <c r="E2439" i="4"/>
  <c r="F2439" i="4"/>
  <c r="G2439" i="4"/>
  <c r="H2439" i="4"/>
  <c r="I2439" i="4"/>
  <c r="J2439" i="4"/>
  <c r="K2439" i="4"/>
  <c r="L2439" i="4"/>
  <c r="B2440" i="4"/>
  <c r="C2440" i="4"/>
  <c r="D2440" i="4"/>
  <c r="E2440" i="4"/>
  <c r="F2440" i="4"/>
  <c r="G2440" i="4"/>
  <c r="H2440" i="4"/>
  <c r="I2440" i="4"/>
  <c r="J2440" i="4"/>
  <c r="K2440" i="4"/>
  <c r="L2440" i="4"/>
  <c r="B2441" i="4"/>
  <c r="C2441" i="4"/>
  <c r="D2441" i="4"/>
  <c r="E2441" i="4"/>
  <c r="F2441" i="4"/>
  <c r="G2441" i="4"/>
  <c r="H2441" i="4"/>
  <c r="I2441" i="4"/>
  <c r="J2441" i="4"/>
  <c r="K2441" i="4"/>
  <c r="L2441" i="4"/>
  <c r="B2442" i="4"/>
  <c r="C2442" i="4"/>
  <c r="D2442" i="4"/>
  <c r="E2442" i="4"/>
  <c r="F2442" i="4"/>
  <c r="G2442" i="4"/>
  <c r="H2442" i="4"/>
  <c r="I2442" i="4"/>
  <c r="J2442" i="4"/>
  <c r="K2442" i="4"/>
  <c r="L2442" i="4"/>
  <c r="B2443" i="4"/>
  <c r="C2443" i="4"/>
  <c r="D2443" i="4"/>
  <c r="E2443" i="4"/>
  <c r="F2443" i="4"/>
  <c r="G2443" i="4"/>
  <c r="H2443" i="4"/>
  <c r="I2443" i="4"/>
  <c r="J2443" i="4"/>
  <c r="K2443" i="4"/>
  <c r="L2443" i="4"/>
  <c r="B2444" i="4"/>
  <c r="C2444" i="4"/>
  <c r="D2444" i="4"/>
  <c r="E2444" i="4"/>
  <c r="F2444" i="4"/>
  <c r="G2444" i="4"/>
  <c r="H2444" i="4"/>
  <c r="I2444" i="4"/>
  <c r="J2444" i="4"/>
  <c r="K2444" i="4"/>
  <c r="L2444" i="4"/>
  <c r="B2445" i="4"/>
  <c r="C2445" i="4"/>
  <c r="D2445" i="4"/>
  <c r="E2445" i="4"/>
  <c r="F2445" i="4"/>
  <c r="G2445" i="4"/>
  <c r="H2445" i="4"/>
  <c r="I2445" i="4"/>
  <c r="J2445" i="4"/>
  <c r="K2445" i="4"/>
  <c r="L2445" i="4"/>
  <c r="B2446" i="4"/>
  <c r="C2446" i="4"/>
  <c r="D2446" i="4"/>
  <c r="E2446" i="4"/>
  <c r="F2446" i="4"/>
  <c r="G2446" i="4"/>
  <c r="H2446" i="4"/>
  <c r="I2446" i="4"/>
  <c r="J2446" i="4"/>
  <c r="K2446" i="4"/>
  <c r="L2446" i="4"/>
  <c r="B2447" i="4"/>
  <c r="C2447" i="4"/>
  <c r="D2447" i="4"/>
  <c r="E2447" i="4"/>
  <c r="F2447" i="4"/>
  <c r="G2447" i="4"/>
  <c r="H2447" i="4"/>
  <c r="I2447" i="4"/>
  <c r="J2447" i="4"/>
  <c r="K2447" i="4"/>
  <c r="L2447" i="4"/>
  <c r="B2448" i="4"/>
  <c r="C2448" i="4"/>
  <c r="D2448" i="4"/>
  <c r="E2448" i="4"/>
  <c r="F2448" i="4"/>
  <c r="G2448" i="4"/>
  <c r="H2448" i="4"/>
  <c r="I2448" i="4"/>
  <c r="J2448" i="4"/>
  <c r="K2448" i="4"/>
  <c r="L2448" i="4"/>
  <c r="B2449" i="4"/>
  <c r="C2449" i="4"/>
  <c r="D2449" i="4"/>
  <c r="E2449" i="4"/>
  <c r="F2449" i="4"/>
  <c r="G2449" i="4"/>
  <c r="H2449" i="4"/>
  <c r="I2449" i="4"/>
  <c r="J2449" i="4"/>
  <c r="K2449" i="4"/>
  <c r="L2449" i="4"/>
  <c r="B2450" i="4"/>
  <c r="C2450" i="4"/>
  <c r="D2450" i="4"/>
  <c r="E2450" i="4"/>
  <c r="F2450" i="4"/>
  <c r="G2450" i="4"/>
  <c r="H2450" i="4"/>
  <c r="I2450" i="4"/>
  <c r="J2450" i="4"/>
  <c r="K2450" i="4"/>
  <c r="L2450" i="4"/>
  <c r="B2451" i="4"/>
  <c r="C2451" i="4"/>
  <c r="D2451" i="4"/>
  <c r="E2451" i="4"/>
  <c r="F2451" i="4"/>
  <c r="G2451" i="4"/>
  <c r="H2451" i="4"/>
  <c r="I2451" i="4"/>
  <c r="J2451" i="4"/>
  <c r="K2451" i="4"/>
  <c r="L2451" i="4"/>
  <c r="B2452" i="4"/>
  <c r="C2452" i="4"/>
  <c r="D2452" i="4"/>
  <c r="E2452" i="4"/>
  <c r="F2452" i="4"/>
  <c r="G2452" i="4"/>
  <c r="H2452" i="4"/>
  <c r="I2452" i="4"/>
  <c r="J2452" i="4"/>
  <c r="K2452" i="4"/>
  <c r="L2452" i="4"/>
  <c r="B2453" i="4"/>
  <c r="C2453" i="4"/>
  <c r="D2453" i="4"/>
  <c r="E2453" i="4"/>
  <c r="F2453" i="4"/>
  <c r="G2453" i="4"/>
  <c r="H2453" i="4"/>
  <c r="I2453" i="4"/>
  <c r="J2453" i="4"/>
  <c r="K2453" i="4"/>
  <c r="L2453" i="4"/>
  <c r="B2454" i="4"/>
  <c r="C2454" i="4"/>
  <c r="D2454" i="4"/>
  <c r="E2454" i="4"/>
  <c r="F2454" i="4"/>
  <c r="G2454" i="4"/>
  <c r="H2454" i="4"/>
  <c r="I2454" i="4"/>
  <c r="J2454" i="4"/>
  <c r="K2454" i="4"/>
  <c r="L2454" i="4"/>
  <c r="B2455" i="4"/>
  <c r="C2455" i="4"/>
  <c r="D2455" i="4"/>
  <c r="E2455" i="4"/>
  <c r="F2455" i="4"/>
  <c r="G2455" i="4"/>
  <c r="H2455" i="4"/>
  <c r="I2455" i="4"/>
  <c r="J2455" i="4"/>
  <c r="K2455" i="4"/>
  <c r="L2455" i="4"/>
  <c r="B2456" i="4"/>
  <c r="C2456" i="4"/>
  <c r="D2456" i="4"/>
  <c r="E2456" i="4"/>
  <c r="F2456" i="4"/>
  <c r="G2456" i="4"/>
  <c r="H2456" i="4"/>
  <c r="I2456" i="4"/>
  <c r="J2456" i="4"/>
  <c r="K2456" i="4"/>
  <c r="L2456" i="4"/>
  <c r="B2457" i="4"/>
  <c r="C2457" i="4"/>
  <c r="D2457" i="4"/>
  <c r="E2457" i="4"/>
  <c r="F2457" i="4"/>
  <c r="G2457" i="4"/>
  <c r="H2457" i="4"/>
  <c r="I2457" i="4"/>
  <c r="J2457" i="4"/>
  <c r="K2457" i="4"/>
  <c r="L2457" i="4"/>
  <c r="B2458" i="4"/>
  <c r="C2458" i="4"/>
  <c r="D2458" i="4"/>
  <c r="E2458" i="4"/>
  <c r="F2458" i="4"/>
  <c r="G2458" i="4"/>
  <c r="H2458" i="4"/>
  <c r="I2458" i="4"/>
  <c r="J2458" i="4"/>
  <c r="K2458" i="4"/>
  <c r="L2458" i="4"/>
  <c r="B2459" i="4"/>
  <c r="C2459" i="4"/>
  <c r="D2459" i="4"/>
  <c r="E2459" i="4"/>
  <c r="F2459" i="4"/>
  <c r="G2459" i="4"/>
  <c r="H2459" i="4"/>
  <c r="I2459" i="4"/>
  <c r="J2459" i="4"/>
  <c r="K2459" i="4"/>
  <c r="L2459" i="4"/>
  <c r="B2460" i="4"/>
  <c r="C2460" i="4"/>
  <c r="D2460" i="4"/>
  <c r="E2460" i="4"/>
  <c r="F2460" i="4"/>
  <c r="G2460" i="4"/>
  <c r="H2460" i="4"/>
  <c r="I2460" i="4"/>
  <c r="J2460" i="4"/>
  <c r="K2460" i="4"/>
  <c r="L2460" i="4"/>
  <c r="B2461" i="4"/>
  <c r="C2461" i="4"/>
  <c r="D2461" i="4"/>
  <c r="E2461" i="4"/>
  <c r="F2461" i="4"/>
  <c r="G2461" i="4"/>
  <c r="H2461" i="4"/>
  <c r="I2461" i="4"/>
  <c r="J2461" i="4"/>
  <c r="K2461" i="4"/>
  <c r="L2461" i="4"/>
  <c r="B2462" i="4"/>
  <c r="C2462" i="4"/>
  <c r="D2462" i="4"/>
  <c r="E2462" i="4"/>
  <c r="F2462" i="4"/>
  <c r="G2462" i="4"/>
  <c r="H2462" i="4"/>
  <c r="I2462" i="4"/>
  <c r="J2462" i="4"/>
  <c r="K2462" i="4"/>
  <c r="L2462" i="4"/>
  <c r="B2463" i="4"/>
  <c r="C2463" i="4"/>
  <c r="D2463" i="4"/>
  <c r="E2463" i="4"/>
  <c r="F2463" i="4"/>
  <c r="G2463" i="4"/>
  <c r="H2463" i="4"/>
  <c r="I2463" i="4"/>
  <c r="J2463" i="4"/>
  <c r="K2463" i="4"/>
  <c r="L2463" i="4"/>
  <c r="B2464" i="4"/>
  <c r="C2464" i="4"/>
  <c r="D2464" i="4"/>
  <c r="E2464" i="4"/>
  <c r="F2464" i="4"/>
  <c r="G2464" i="4"/>
  <c r="H2464" i="4"/>
  <c r="I2464" i="4"/>
  <c r="J2464" i="4"/>
  <c r="K2464" i="4"/>
  <c r="L2464" i="4"/>
  <c r="B2465" i="4"/>
  <c r="C2465" i="4"/>
  <c r="D2465" i="4"/>
  <c r="E2465" i="4"/>
  <c r="F2465" i="4"/>
  <c r="G2465" i="4"/>
  <c r="H2465" i="4"/>
  <c r="I2465" i="4"/>
  <c r="J2465" i="4"/>
  <c r="K2465" i="4"/>
  <c r="L2465" i="4"/>
  <c r="B2466" i="4"/>
  <c r="C2466" i="4"/>
  <c r="D2466" i="4"/>
  <c r="E2466" i="4"/>
  <c r="F2466" i="4"/>
  <c r="G2466" i="4"/>
  <c r="H2466" i="4"/>
  <c r="I2466" i="4"/>
  <c r="J2466" i="4"/>
  <c r="K2466" i="4"/>
  <c r="L2466" i="4"/>
  <c r="B2467" i="4"/>
  <c r="C2467" i="4"/>
  <c r="D2467" i="4"/>
  <c r="E2467" i="4"/>
  <c r="F2467" i="4"/>
  <c r="G2467" i="4"/>
  <c r="H2467" i="4"/>
  <c r="I2467" i="4"/>
  <c r="J2467" i="4"/>
  <c r="K2467" i="4"/>
  <c r="L2467" i="4"/>
  <c r="B2468" i="4"/>
  <c r="C2468" i="4"/>
  <c r="D2468" i="4"/>
  <c r="E2468" i="4"/>
  <c r="F2468" i="4"/>
  <c r="G2468" i="4"/>
  <c r="H2468" i="4"/>
  <c r="I2468" i="4"/>
  <c r="J2468" i="4"/>
  <c r="K2468" i="4"/>
  <c r="L2468" i="4"/>
  <c r="B2469" i="4"/>
  <c r="C2469" i="4"/>
  <c r="D2469" i="4"/>
  <c r="E2469" i="4"/>
  <c r="F2469" i="4"/>
  <c r="G2469" i="4"/>
  <c r="H2469" i="4"/>
  <c r="I2469" i="4"/>
  <c r="J2469" i="4"/>
  <c r="K2469" i="4"/>
  <c r="L2469" i="4"/>
  <c r="B2470" i="4"/>
  <c r="C2470" i="4"/>
  <c r="D2470" i="4"/>
  <c r="E2470" i="4"/>
  <c r="F2470" i="4"/>
  <c r="G2470" i="4"/>
  <c r="H2470" i="4"/>
  <c r="I2470" i="4"/>
  <c r="J2470" i="4"/>
  <c r="K2470" i="4"/>
  <c r="L2470" i="4"/>
  <c r="B2471" i="4"/>
  <c r="C2471" i="4"/>
  <c r="D2471" i="4"/>
  <c r="E2471" i="4"/>
  <c r="F2471" i="4"/>
  <c r="G2471" i="4"/>
  <c r="H2471" i="4"/>
  <c r="I2471" i="4"/>
  <c r="J2471" i="4"/>
  <c r="K2471" i="4"/>
  <c r="L2471" i="4"/>
  <c r="B2472" i="4"/>
  <c r="C2472" i="4"/>
  <c r="D2472" i="4"/>
  <c r="E2472" i="4"/>
  <c r="F2472" i="4"/>
  <c r="G2472" i="4"/>
  <c r="H2472" i="4"/>
  <c r="I2472" i="4"/>
  <c r="J2472" i="4"/>
  <c r="K2472" i="4"/>
  <c r="L2472" i="4"/>
  <c r="B2473" i="4"/>
  <c r="C2473" i="4"/>
  <c r="D2473" i="4"/>
  <c r="E2473" i="4"/>
  <c r="F2473" i="4"/>
  <c r="G2473" i="4"/>
  <c r="H2473" i="4"/>
  <c r="I2473" i="4"/>
  <c r="J2473" i="4"/>
  <c r="K2473" i="4"/>
  <c r="L2473" i="4"/>
  <c r="B2474" i="4"/>
  <c r="C2474" i="4"/>
  <c r="D2474" i="4"/>
  <c r="E2474" i="4"/>
  <c r="F2474" i="4"/>
  <c r="G2474" i="4"/>
  <c r="H2474" i="4"/>
  <c r="I2474" i="4"/>
  <c r="J2474" i="4"/>
  <c r="K2474" i="4"/>
  <c r="L2474" i="4"/>
  <c r="B2475" i="4"/>
  <c r="C2475" i="4"/>
  <c r="D2475" i="4"/>
  <c r="E2475" i="4"/>
  <c r="F2475" i="4"/>
  <c r="G2475" i="4"/>
  <c r="H2475" i="4"/>
  <c r="I2475" i="4"/>
  <c r="J2475" i="4"/>
  <c r="K2475" i="4"/>
  <c r="L2475" i="4"/>
  <c r="B2476" i="4"/>
  <c r="C2476" i="4"/>
  <c r="D2476" i="4"/>
  <c r="E2476" i="4"/>
  <c r="F2476" i="4"/>
  <c r="G2476" i="4"/>
  <c r="H2476" i="4"/>
  <c r="I2476" i="4"/>
  <c r="J2476" i="4"/>
  <c r="K2476" i="4"/>
  <c r="L2476" i="4"/>
  <c r="B2477" i="4"/>
  <c r="C2477" i="4"/>
  <c r="D2477" i="4"/>
  <c r="E2477" i="4"/>
  <c r="F2477" i="4"/>
  <c r="G2477" i="4"/>
  <c r="H2477" i="4"/>
  <c r="I2477" i="4"/>
  <c r="J2477" i="4"/>
  <c r="K2477" i="4"/>
  <c r="L2477" i="4"/>
  <c r="B2478" i="4"/>
  <c r="C2478" i="4"/>
  <c r="D2478" i="4"/>
  <c r="E2478" i="4"/>
  <c r="F2478" i="4"/>
  <c r="G2478" i="4"/>
  <c r="H2478" i="4"/>
  <c r="I2478" i="4"/>
  <c r="J2478" i="4"/>
  <c r="K2478" i="4"/>
  <c r="L2478" i="4"/>
  <c r="B2479" i="4"/>
  <c r="C2479" i="4"/>
  <c r="D2479" i="4"/>
  <c r="E2479" i="4"/>
  <c r="F2479" i="4"/>
  <c r="G2479" i="4"/>
  <c r="H2479" i="4"/>
  <c r="I2479" i="4"/>
  <c r="J2479" i="4"/>
  <c r="K2479" i="4"/>
  <c r="L2479" i="4"/>
  <c r="B2480" i="4"/>
  <c r="C2480" i="4"/>
  <c r="D2480" i="4"/>
  <c r="E2480" i="4"/>
  <c r="F2480" i="4"/>
  <c r="G2480" i="4"/>
  <c r="H2480" i="4"/>
  <c r="I2480" i="4"/>
  <c r="J2480" i="4"/>
  <c r="K2480" i="4"/>
  <c r="L2480" i="4"/>
  <c r="B2481" i="4"/>
  <c r="C2481" i="4"/>
  <c r="D2481" i="4"/>
  <c r="E2481" i="4"/>
  <c r="F2481" i="4"/>
  <c r="G2481" i="4"/>
  <c r="H2481" i="4"/>
  <c r="I2481" i="4"/>
  <c r="J2481" i="4"/>
  <c r="K2481" i="4"/>
  <c r="L2481" i="4"/>
  <c r="B2482" i="4"/>
  <c r="C2482" i="4"/>
  <c r="D2482" i="4"/>
  <c r="E2482" i="4"/>
  <c r="F2482" i="4"/>
  <c r="G2482" i="4"/>
  <c r="H2482" i="4"/>
  <c r="I2482" i="4"/>
  <c r="J2482" i="4"/>
  <c r="K2482" i="4"/>
  <c r="L2482" i="4"/>
  <c r="B2483" i="4"/>
  <c r="C2483" i="4"/>
  <c r="D2483" i="4"/>
  <c r="E2483" i="4"/>
  <c r="F2483" i="4"/>
  <c r="G2483" i="4"/>
  <c r="H2483" i="4"/>
  <c r="I2483" i="4"/>
  <c r="J2483" i="4"/>
  <c r="K2483" i="4"/>
  <c r="L2483" i="4"/>
  <c r="B2484" i="4"/>
  <c r="C2484" i="4"/>
  <c r="D2484" i="4"/>
  <c r="E2484" i="4"/>
  <c r="F2484" i="4"/>
  <c r="G2484" i="4"/>
  <c r="H2484" i="4"/>
  <c r="I2484" i="4"/>
  <c r="J2484" i="4"/>
  <c r="K2484" i="4"/>
  <c r="L2484" i="4"/>
  <c r="B2485" i="4"/>
  <c r="C2485" i="4"/>
  <c r="D2485" i="4"/>
  <c r="E2485" i="4"/>
  <c r="F2485" i="4"/>
  <c r="G2485" i="4"/>
  <c r="H2485" i="4"/>
  <c r="I2485" i="4"/>
  <c r="J2485" i="4"/>
  <c r="K2485" i="4"/>
  <c r="L2485" i="4"/>
  <c r="B2486" i="4"/>
  <c r="C2486" i="4"/>
  <c r="D2486" i="4"/>
  <c r="E2486" i="4"/>
  <c r="F2486" i="4"/>
  <c r="G2486" i="4"/>
  <c r="H2486" i="4"/>
  <c r="I2486" i="4"/>
  <c r="J2486" i="4"/>
  <c r="K2486" i="4"/>
  <c r="L2486" i="4"/>
  <c r="B2487" i="4"/>
  <c r="C2487" i="4"/>
  <c r="D2487" i="4"/>
  <c r="E2487" i="4"/>
  <c r="F2487" i="4"/>
  <c r="G2487" i="4"/>
  <c r="H2487" i="4"/>
  <c r="I2487" i="4"/>
  <c r="J2487" i="4"/>
  <c r="K2487" i="4"/>
  <c r="L2487" i="4"/>
  <c r="B2488" i="4"/>
  <c r="C2488" i="4"/>
  <c r="D2488" i="4"/>
  <c r="E2488" i="4"/>
  <c r="F2488" i="4"/>
  <c r="G2488" i="4"/>
  <c r="H2488" i="4"/>
  <c r="I2488" i="4"/>
  <c r="J2488" i="4"/>
  <c r="K2488" i="4"/>
  <c r="L2488" i="4"/>
  <c r="B2489" i="4"/>
  <c r="C2489" i="4"/>
  <c r="D2489" i="4"/>
  <c r="E2489" i="4"/>
  <c r="F2489" i="4"/>
  <c r="G2489" i="4"/>
  <c r="H2489" i="4"/>
  <c r="I2489" i="4"/>
  <c r="J2489" i="4"/>
  <c r="K2489" i="4"/>
  <c r="L2489" i="4"/>
  <c r="B2490" i="4"/>
  <c r="C2490" i="4"/>
  <c r="D2490" i="4"/>
  <c r="E2490" i="4"/>
  <c r="F2490" i="4"/>
  <c r="G2490" i="4"/>
  <c r="H2490" i="4"/>
  <c r="I2490" i="4"/>
  <c r="J2490" i="4"/>
  <c r="K2490" i="4"/>
  <c r="L2490" i="4"/>
  <c r="B2491" i="4"/>
  <c r="C2491" i="4"/>
  <c r="D2491" i="4"/>
  <c r="E2491" i="4"/>
  <c r="F2491" i="4"/>
  <c r="G2491" i="4"/>
  <c r="H2491" i="4"/>
  <c r="I2491" i="4"/>
  <c r="J2491" i="4"/>
  <c r="K2491" i="4"/>
  <c r="L2491" i="4"/>
  <c r="B2492" i="4"/>
  <c r="C2492" i="4"/>
  <c r="D2492" i="4"/>
  <c r="E2492" i="4"/>
  <c r="F2492" i="4"/>
  <c r="G2492" i="4"/>
  <c r="H2492" i="4"/>
  <c r="I2492" i="4"/>
  <c r="J2492" i="4"/>
  <c r="K2492" i="4"/>
  <c r="L2492" i="4"/>
  <c r="B2493" i="4"/>
  <c r="C2493" i="4"/>
  <c r="D2493" i="4"/>
  <c r="E2493" i="4"/>
  <c r="F2493" i="4"/>
  <c r="G2493" i="4"/>
  <c r="H2493" i="4"/>
  <c r="I2493" i="4"/>
  <c r="J2493" i="4"/>
  <c r="K2493" i="4"/>
  <c r="L2493" i="4"/>
  <c r="B2494" i="4"/>
  <c r="C2494" i="4"/>
  <c r="D2494" i="4"/>
  <c r="E2494" i="4"/>
  <c r="F2494" i="4"/>
  <c r="G2494" i="4"/>
  <c r="H2494" i="4"/>
  <c r="I2494" i="4"/>
  <c r="J2494" i="4"/>
  <c r="K2494" i="4"/>
  <c r="L2494" i="4"/>
  <c r="B2495" i="4"/>
  <c r="C2495" i="4"/>
  <c r="D2495" i="4"/>
  <c r="E2495" i="4"/>
  <c r="F2495" i="4"/>
  <c r="G2495" i="4"/>
  <c r="H2495" i="4"/>
  <c r="I2495" i="4"/>
  <c r="J2495" i="4"/>
  <c r="K2495" i="4"/>
  <c r="L2495" i="4"/>
  <c r="B2496" i="4"/>
  <c r="C2496" i="4"/>
  <c r="D2496" i="4"/>
  <c r="E2496" i="4"/>
  <c r="F2496" i="4"/>
  <c r="G2496" i="4"/>
  <c r="H2496" i="4"/>
  <c r="I2496" i="4"/>
  <c r="J2496" i="4"/>
  <c r="K2496" i="4"/>
  <c r="L2496" i="4"/>
  <c r="B2497" i="4"/>
  <c r="C2497" i="4"/>
  <c r="D2497" i="4"/>
  <c r="E2497" i="4"/>
  <c r="F2497" i="4"/>
  <c r="G2497" i="4"/>
  <c r="H2497" i="4"/>
  <c r="I2497" i="4"/>
  <c r="J2497" i="4"/>
  <c r="K2497" i="4"/>
  <c r="L2497" i="4"/>
  <c r="B2498" i="4"/>
  <c r="C2498" i="4"/>
  <c r="D2498" i="4"/>
  <c r="E2498" i="4"/>
  <c r="F2498" i="4"/>
  <c r="G2498" i="4"/>
  <c r="H2498" i="4"/>
  <c r="I2498" i="4"/>
  <c r="J2498" i="4"/>
  <c r="K2498" i="4"/>
  <c r="L2498" i="4"/>
  <c r="B2499" i="4"/>
  <c r="C2499" i="4"/>
  <c r="D2499" i="4"/>
  <c r="E2499" i="4"/>
  <c r="F2499" i="4"/>
  <c r="G2499" i="4"/>
  <c r="H2499" i="4"/>
  <c r="I2499" i="4"/>
  <c r="J2499" i="4"/>
  <c r="K2499" i="4"/>
  <c r="L2499" i="4"/>
  <c r="B2500" i="4"/>
  <c r="C2500" i="4"/>
  <c r="D2500" i="4"/>
  <c r="E2500" i="4"/>
  <c r="F2500" i="4"/>
  <c r="G2500" i="4"/>
  <c r="H2500" i="4"/>
  <c r="I2500" i="4"/>
  <c r="J2500" i="4"/>
  <c r="K2500" i="4"/>
  <c r="L2500" i="4"/>
  <c r="B2501" i="4"/>
  <c r="C2501" i="4"/>
  <c r="D2501" i="4"/>
  <c r="E2501" i="4"/>
  <c r="F2501" i="4"/>
  <c r="G2501" i="4"/>
  <c r="H2501" i="4"/>
  <c r="I2501" i="4"/>
  <c r="J2501" i="4"/>
  <c r="K2501" i="4"/>
  <c r="L2501" i="4"/>
  <c r="B2502" i="4"/>
  <c r="C2502" i="4"/>
  <c r="D2502" i="4"/>
  <c r="E2502" i="4"/>
  <c r="F2502" i="4"/>
  <c r="G2502" i="4"/>
  <c r="H2502" i="4"/>
  <c r="I2502" i="4"/>
  <c r="J2502" i="4"/>
  <c r="K2502" i="4"/>
  <c r="L2502" i="4"/>
  <c r="B2503" i="4"/>
  <c r="C2503" i="4"/>
  <c r="D2503" i="4"/>
  <c r="E2503" i="4"/>
  <c r="F2503" i="4"/>
  <c r="G2503" i="4"/>
  <c r="H2503" i="4"/>
  <c r="I2503" i="4"/>
  <c r="J2503" i="4"/>
  <c r="K2503" i="4"/>
  <c r="L2503" i="4"/>
  <c r="B2504" i="4"/>
  <c r="C2504" i="4"/>
  <c r="D2504" i="4"/>
  <c r="E2504" i="4"/>
  <c r="F2504" i="4"/>
  <c r="G2504" i="4"/>
  <c r="H2504" i="4"/>
  <c r="I2504" i="4"/>
  <c r="J2504" i="4"/>
  <c r="K2504" i="4"/>
  <c r="L2504" i="4"/>
  <c r="B2505" i="4"/>
  <c r="C2505" i="4"/>
  <c r="D2505" i="4"/>
  <c r="E2505" i="4"/>
  <c r="F2505" i="4"/>
  <c r="G2505" i="4"/>
  <c r="H2505" i="4"/>
  <c r="I2505" i="4"/>
  <c r="J2505" i="4"/>
  <c r="K2505" i="4"/>
  <c r="L2505" i="4"/>
  <c r="B2506" i="4"/>
  <c r="C2506" i="4"/>
  <c r="D2506" i="4"/>
  <c r="E2506" i="4"/>
  <c r="F2506" i="4"/>
  <c r="G2506" i="4"/>
  <c r="H2506" i="4"/>
  <c r="I2506" i="4"/>
  <c r="J2506" i="4"/>
  <c r="K2506" i="4"/>
  <c r="L2506" i="4"/>
  <c r="B2507" i="4"/>
  <c r="C2507" i="4"/>
  <c r="D2507" i="4"/>
  <c r="E2507" i="4"/>
  <c r="F2507" i="4"/>
  <c r="G2507" i="4"/>
  <c r="H2507" i="4"/>
  <c r="I2507" i="4"/>
  <c r="J2507" i="4"/>
  <c r="K2507" i="4"/>
  <c r="L2507" i="4"/>
  <c r="B2508" i="4"/>
  <c r="C2508" i="4"/>
  <c r="D2508" i="4"/>
  <c r="E2508" i="4"/>
  <c r="F2508" i="4"/>
  <c r="G2508" i="4"/>
  <c r="H2508" i="4"/>
  <c r="I2508" i="4"/>
  <c r="J2508" i="4"/>
  <c r="K2508" i="4"/>
  <c r="L2508" i="4"/>
  <c r="B2509" i="4"/>
  <c r="C2509" i="4"/>
  <c r="D2509" i="4"/>
  <c r="E2509" i="4"/>
  <c r="F2509" i="4"/>
  <c r="G2509" i="4"/>
  <c r="H2509" i="4"/>
  <c r="I2509" i="4"/>
  <c r="J2509" i="4"/>
  <c r="K2509" i="4"/>
  <c r="L2509" i="4"/>
  <c r="B2510" i="4"/>
  <c r="C2510" i="4"/>
  <c r="D2510" i="4"/>
  <c r="E2510" i="4"/>
  <c r="F2510" i="4"/>
  <c r="G2510" i="4"/>
  <c r="H2510" i="4"/>
  <c r="I2510" i="4"/>
  <c r="J2510" i="4"/>
  <c r="K2510" i="4"/>
  <c r="L2510" i="4"/>
  <c r="B2511" i="4"/>
  <c r="C2511" i="4"/>
  <c r="D2511" i="4"/>
  <c r="E2511" i="4"/>
  <c r="F2511" i="4"/>
  <c r="G2511" i="4"/>
  <c r="H2511" i="4"/>
  <c r="I2511" i="4"/>
  <c r="J2511" i="4"/>
  <c r="K2511" i="4"/>
  <c r="L2511" i="4"/>
  <c r="B2512" i="4"/>
  <c r="C2512" i="4"/>
  <c r="D2512" i="4"/>
  <c r="E2512" i="4"/>
  <c r="F2512" i="4"/>
  <c r="G2512" i="4"/>
  <c r="H2512" i="4"/>
  <c r="I2512" i="4"/>
  <c r="J2512" i="4"/>
  <c r="K2512" i="4"/>
  <c r="L2512" i="4"/>
  <c r="B2513" i="4"/>
  <c r="C2513" i="4"/>
  <c r="D2513" i="4"/>
  <c r="E2513" i="4"/>
  <c r="F2513" i="4"/>
  <c r="G2513" i="4"/>
  <c r="H2513" i="4"/>
  <c r="I2513" i="4"/>
  <c r="J2513" i="4"/>
  <c r="K2513" i="4"/>
  <c r="L2513" i="4"/>
  <c r="B2514" i="4"/>
  <c r="C2514" i="4"/>
  <c r="D2514" i="4"/>
  <c r="E2514" i="4"/>
  <c r="F2514" i="4"/>
  <c r="G2514" i="4"/>
  <c r="H2514" i="4"/>
  <c r="I2514" i="4"/>
  <c r="J2514" i="4"/>
  <c r="K2514" i="4"/>
  <c r="L2514" i="4"/>
  <c r="B2515" i="4"/>
  <c r="C2515" i="4"/>
  <c r="D2515" i="4"/>
  <c r="E2515" i="4"/>
  <c r="F2515" i="4"/>
  <c r="G2515" i="4"/>
  <c r="H2515" i="4"/>
  <c r="I2515" i="4"/>
  <c r="J2515" i="4"/>
  <c r="K2515" i="4"/>
  <c r="L2515" i="4"/>
  <c r="B2516" i="4"/>
  <c r="C2516" i="4"/>
  <c r="D2516" i="4"/>
  <c r="E2516" i="4"/>
  <c r="F2516" i="4"/>
  <c r="G2516" i="4"/>
  <c r="H2516" i="4"/>
  <c r="I2516" i="4"/>
  <c r="J2516" i="4"/>
  <c r="K2516" i="4"/>
  <c r="L2516" i="4"/>
  <c r="B2517" i="4"/>
  <c r="C2517" i="4"/>
  <c r="D2517" i="4"/>
  <c r="E2517" i="4"/>
  <c r="F2517" i="4"/>
  <c r="G2517" i="4"/>
  <c r="H2517" i="4"/>
  <c r="I2517" i="4"/>
  <c r="J2517" i="4"/>
  <c r="K2517" i="4"/>
  <c r="L2517" i="4"/>
  <c r="B2518" i="4"/>
  <c r="C2518" i="4"/>
  <c r="D2518" i="4"/>
  <c r="E2518" i="4"/>
  <c r="F2518" i="4"/>
  <c r="G2518" i="4"/>
  <c r="H2518" i="4"/>
  <c r="I2518" i="4"/>
  <c r="J2518" i="4"/>
  <c r="K2518" i="4"/>
  <c r="L2518" i="4"/>
  <c r="B2519" i="4"/>
  <c r="C2519" i="4"/>
  <c r="D2519" i="4"/>
  <c r="E2519" i="4"/>
  <c r="F2519" i="4"/>
  <c r="G2519" i="4"/>
  <c r="H2519" i="4"/>
  <c r="I2519" i="4"/>
  <c r="J2519" i="4"/>
  <c r="K2519" i="4"/>
  <c r="L2519" i="4"/>
  <c r="B2520" i="4"/>
  <c r="C2520" i="4"/>
  <c r="D2520" i="4"/>
  <c r="E2520" i="4"/>
  <c r="F2520" i="4"/>
  <c r="G2520" i="4"/>
  <c r="H2520" i="4"/>
  <c r="I2520" i="4"/>
  <c r="J2520" i="4"/>
  <c r="K2520" i="4"/>
  <c r="L2520" i="4"/>
  <c r="B2521" i="4"/>
  <c r="C2521" i="4"/>
  <c r="D2521" i="4"/>
  <c r="E2521" i="4"/>
  <c r="F2521" i="4"/>
  <c r="G2521" i="4"/>
  <c r="H2521" i="4"/>
  <c r="I2521" i="4"/>
  <c r="J2521" i="4"/>
  <c r="K2521" i="4"/>
  <c r="L2521" i="4"/>
  <c r="B2522" i="4"/>
  <c r="C2522" i="4"/>
  <c r="D2522" i="4"/>
  <c r="E2522" i="4"/>
  <c r="F2522" i="4"/>
  <c r="G2522" i="4"/>
  <c r="H2522" i="4"/>
  <c r="I2522" i="4"/>
  <c r="J2522" i="4"/>
  <c r="K2522" i="4"/>
  <c r="L2522" i="4"/>
  <c r="B2523" i="4"/>
  <c r="C2523" i="4"/>
  <c r="D2523" i="4"/>
  <c r="E2523" i="4"/>
  <c r="F2523" i="4"/>
  <c r="G2523" i="4"/>
  <c r="H2523" i="4"/>
  <c r="I2523" i="4"/>
  <c r="J2523" i="4"/>
  <c r="K2523" i="4"/>
  <c r="L2523" i="4"/>
  <c r="B2524" i="4"/>
  <c r="C2524" i="4"/>
  <c r="D2524" i="4"/>
  <c r="E2524" i="4"/>
  <c r="F2524" i="4"/>
  <c r="G2524" i="4"/>
  <c r="H2524" i="4"/>
  <c r="I2524" i="4"/>
  <c r="J2524" i="4"/>
  <c r="K2524" i="4"/>
  <c r="L2524" i="4"/>
  <c r="B2525" i="4"/>
  <c r="C2525" i="4"/>
  <c r="D2525" i="4"/>
  <c r="E2525" i="4"/>
  <c r="F2525" i="4"/>
  <c r="G2525" i="4"/>
  <c r="H2525" i="4"/>
  <c r="I2525" i="4"/>
  <c r="J2525" i="4"/>
  <c r="K2525" i="4"/>
  <c r="L2525" i="4"/>
  <c r="B2526" i="4"/>
  <c r="C2526" i="4"/>
  <c r="D2526" i="4"/>
  <c r="E2526" i="4"/>
  <c r="F2526" i="4"/>
  <c r="G2526" i="4"/>
  <c r="H2526" i="4"/>
  <c r="I2526" i="4"/>
  <c r="J2526" i="4"/>
  <c r="K2526" i="4"/>
  <c r="L2526" i="4"/>
  <c r="B2527" i="4"/>
  <c r="C2527" i="4"/>
  <c r="D2527" i="4"/>
  <c r="E2527" i="4"/>
  <c r="F2527" i="4"/>
  <c r="G2527" i="4"/>
  <c r="H2527" i="4"/>
  <c r="I2527" i="4"/>
  <c r="J2527" i="4"/>
  <c r="K2527" i="4"/>
  <c r="L2527" i="4"/>
  <c r="B2528" i="4"/>
  <c r="C2528" i="4"/>
  <c r="D2528" i="4"/>
  <c r="E2528" i="4"/>
  <c r="F2528" i="4"/>
  <c r="G2528" i="4"/>
  <c r="H2528" i="4"/>
  <c r="I2528" i="4"/>
  <c r="J2528" i="4"/>
  <c r="K2528" i="4"/>
  <c r="L2528" i="4"/>
  <c r="B2529" i="4"/>
  <c r="C2529" i="4"/>
  <c r="D2529" i="4"/>
  <c r="E2529" i="4"/>
  <c r="F2529" i="4"/>
  <c r="G2529" i="4"/>
  <c r="H2529" i="4"/>
  <c r="I2529" i="4"/>
  <c r="J2529" i="4"/>
  <c r="K2529" i="4"/>
  <c r="L2529" i="4"/>
  <c r="B2530" i="4"/>
  <c r="C2530" i="4"/>
  <c r="D2530" i="4"/>
  <c r="E2530" i="4"/>
  <c r="F2530" i="4"/>
  <c r="G2530" i="4"/>
  <c r="H2530" i="4"/>
  <c r="I2530" i="4"/>
  <c r="J2530" i="4"/>
  <c r="K2530" i="4"/>
  <c r="L2530" i="4"/>
  <c r="B2531" i="4"/>
  <c r="C2531" i="4"/>
  <c r="D2531" i="4"/>
  <c r="E2531" i="4"/>
  <c r="F2531" i="4"/>
  <c r="G2531" i="4"/>
  <c r="H2531" i="4"/>
  <c r="I2531" i="4"/>
  <c r="J2531" i="4"/>
  <c r="K2531" i="4"/>
  <c r="L2531" i="4"/>
  <c r="B2532" i="4"/>
  <c r="C2532" i="4"/>
  <c r="D2532" i="4"/>
  <c r="E2532" i="4"/>
  <c r="F2532" i="4"/>
  <c r="G2532" i="4"/>
  <c r="H2532" i="4"/>
  <c r="I2532" i="4"/>
  <c r="J2532" i="4"/>
  <c r="K2532" i="4"/>
  <c r="L2532" i="4"/>
  <c r="B2533" i="4"/>
  <c r="C2533" i="4"/>
  <c r="D2533" i="4"/>
  <c r="E2533" i="4"/>
  <c r="F2533" i="4"/>
  <c r="G2533" i="4"/>
  <c r="H2533" i="4"/>
  <c r="I2533" i="4"/>
  <c r="J2533" i="4"/>
  <c r="K2533" i="4"/>
  <c r="L2533" i="4"/>
  <c r="B2534" i="4"/>
  <c r="C2534" i="4"/>
  <c r="D2534" i="4"/>
  <c r="E2534" i="4"/>
  <c r="F2534" i="4"/>
  <c r="G2534" i="4"/>
  <c r="H2534" i="4"/>
  <c r="I2534" i="4"/>
  <c r="J2534" i="4"/>
  <c r="K2534" i="4"/>
  <c r="L2534" i="4"/>
  <c r="B2535" i="4"/>
  <c r="C2535" i="4"/>
  <c r="D2535" i="4"/>
  <c r="E2535" i="4"/>
  <c r="F2535" i="4"/>
  <c r="G2535" i="4"/>
  <c r="H2535" i="4"/>
  <c r="I2535" i="4"/>
  <c r="J2535" i="4"/>
  <c r="K2535" i="4"/>
  <c r="L2535" i="4"/>
  <c r="B2536" i="4"/>
  <c r="C2536" i="4"/>
  <c r="D2536" i="4"/>
  <c r="E2536" i="4"/>
  <c r="F2536" i="4"/>
  <c r="G2536" i="4"/>
  <c r="H2536" i="4"/>
  <c r="I2536" i="4"/>
  <c r="J2536" i="4"/>
  <c r="K2536" i="4"/>
  <c r="L2536" i="4"/>
  <c r="B2537" i="4"/>
  <c r="C2537" i="4"/>
  <c r="D2537" i="4"/>
  <c r="E2537" i="4"/>
  <c r="F2537" i="4"/>
  <c r="G2537" i="4"/>
  <c r="H2537" i="4"/>
  <c r="I2537" i="4"/>
  <c r="J2537" i="4"/>
  <c r="K2537" i="4"/>
  <c r="L2537" i="4"/>
  <c r="B2538" i="4"/>
  <c r="C2538" i="4"/>
  <c r="D2538" i="4"/>
  <c r="E2538" i="4"/>
  <c r="F2538" i="4"/>
  <c r="G2538" i="4"/>
  <c r="H2538" i="4"/>
  <c r="I2538" i="4"/>
  <c r="J2538" i="4"/>
  <c r="K2538" i="4"/>
  <c r="L2538" i="4"/>
  <c r="B2539" i="4"/>
  <c r="C2539" i="4"/>
  <c r="D2539" i="4"/>
  <c r="E2539" i="4"/>
  <c r="F2539" i="4"/>
  <c r="G2539" i="4"/>
  <c r="H2539" i="4"/>
  <c r="I2539" i="4"/>
  <c r="J2539" i="4"/>
  <c r="K2539" i="4"/>
  <c r="L2539" i="4"/>
  <c r="B2540" i="4"/>
  <c r="C2540" i="4"/>
  <c r="D2540" i="4"/>
  <c r="E2540" i="4"/>
  <c r="F2540" i="4"/>
  <c r="G2540" i="4"/>
  <c r="H2540" i="4"/>
  <c r="I2540" i="4"/>
  <c r="J2540" i="4"/>
  <c r="K2540" i="4"/>
  <c r="L2540" i="4"/>
  <c r="B2541" i="4"/>
  <c r="C2541" i="4"/>
  <c r="D2541" i="4"/>
  <c r="E2541" i="4"/>
  <c r="F2541" i="4"/>
  <c r="G2541" i="4"/>
  <c r="H2541" i="4"/>
  <c r="I2541" i="4"/>
  <c r="J2541" i="4"/>
  <c r="K2541" i="4"/>
  <c r="L2541" i="4"/>
  <c r="B2542" i="4"/>
  <c r="C2542" i="4"/>
  <c r="D2542" i="4"/>
  <c r="E2542" i="4"/>
  <c r="F2542" i="4"/>
  <c r="G2542" i="4"/>
  <c r="H2542" i="4"/>
  <c r="I2542" i="4"/>
  <c r="J2542" i="4"/>
  <c r="K2542" i="4"/>
  <c r="L2542" i="4"/>
  <c r="B2543" i="4"/>
  <c r="C2543" i="4"/>
  <c r="D2543" i="4"/>
  <c r="E2543" i="4"/>
  <c r="F2543" i="4"/>
  <c r="G2543" i="4"/>
  <c r="H2543" i="4"/>
  <c r="I2543" i="4"/>
  <c r="J2543" i="4"/>
  <c r="K2543" i="4"/>
  <c r="L2543" i="4"/>
  <c r="B2544" i="4"/>
  <c r="C2544" i="4"/>
  <c r="D2544" i="4"/>
  <c r="E2544" i="4"/>
  <c r="F2544" i="4"/>
  <c r="G2544" i="4"/>
  <c r="H2544" i="4"/>
  <c r="I2544" i="4"/>
  <c r="J2544" i="4"/>
  <c r="K2544" i="4"/>
  <c r="L2544" i="4"/>
  <c r="B2545" i="4"/>
  <c r="C2545" i="4"/>
  <c r="D2545" i="4"/>
  <c r="E2545" i="4"/>
  <c r="F2545" i="4"/>
  <c r="G2545" i="4"/>
  <c r="H2545" i="4"/>
  <c r="I2545" i="4"/>
  <c r="J2545" i="4"/>
  <c r="K2545" i="4"/>
  <c r="L2545" i="4"/>
  <c r="B2546" i="4"/>
  <c r="C2546" i="4"/>
  <c r="D2546" i="4"/>
  <c r="E2546" i="4"/>
  <c r="F2546" i="4"/>
  <c r="G2546" i="4"/>
  <c r="H2546" i="4"/>
  <c r="I2546" i="4"/>
  <c r="J2546" i="4"/>
  <c r="K2546" i="4"/>
  <c r="L2546" i="4"/>
  <c r="B2547" i="4"/>
  <c r="C2547" i="4"/>
  <c r="D2547" i="4"/>
  <c r="E2547" i="4"/>
  <c r="F2547" i="4"/>
  <c r="G2547" i="4"/>
  <c r="H2547" i="4"/>
  <c r="I2547" i="4"/>
  <c r="J2547" i="4"/>
  <c r="K2547" i="4"/>
  <c r="L2547" i="4"/>
  <c r="B2548" i="4"/>
  <c r="C2548" i="4"/>
  <c r="D2548" i="4"/>
  <c r="E2548" i="4"/>
  <c r="F2548" i="4"/>
  <c r="G2548" i="4"/>
  <c r="H2548" i="4"/>
  <c r="I2548" i="4"/>
  <c r="J2548" i="4"/>
  <c r="K2548" i="4"/>
  <c r="L2548" i="4"/>
  <c r="B2549" i="4"/>
  <c r="C2549" i="4"/>
  <c r="D2549" i="4"/>
  <c r="E2549" i="4"/>
  <c r="F2549" i="4"/>
  <c r="G2549" i="4"/>
  <c r="H2549" i="4"/>
  <c r="I2549" i="4"/>
  <c r="J2549" i="4"/>
  <c r="K2549" i="4"/>
  <c r="L2549" i="4"/>
  <c r="B2550" i="4"/>
  <c r="C2550" i="4"/>
  <c r="D2550" i="4"/>
  <c r="E2550" i="4"/>
  <c r="F2550" i="4"/>
  <c r="G2550" i="4"/>
  <c r="H2550" i="4"/>
  <c r="I2550" i="4"/>
  <c r="J2550" i="4"/>
  <c r="K2550" i="4"/>
  <c r="L2550" i="4"/>
  <c r="B2551" i="4"/>
  <c r="C2551" i="4"/>
  <c r="D2551" i="4"/>
  <c r="E2551" i="4"/>
  <c r="F2551" i="4"/>
  <c r="G2551" i="4"/>
  <c r="H2551" i="4"/>
  <c r="I2551" i="4"/>
  <c r="J2551" i="4"/>
  <c r="K2551" i="4"/>
  <c r="L2551" i="4"/>
  <c r="B2552" i="4"/>
  <c r="C2552" i="4"/>
  <c r="D2552" i="4"/>
  <c r="E2552" i="4"/>
  <c r="F2552" i="4"/>
  <c r="G2552" i="4"/>
  <c r="H2552" i="4"/>
  <c r="I2552" i="4"/>
  <c r="J2552" i="4"/>
  <c r="K2552" i="4"/>
  <c r="L2552" i="4"/>
  <c r="B2553" i="4"/>
  <c r="C2553" i="4"/>
  <c r="D2553" i="4"/>
  <c r="E2553" i="4"/>
  <c r="F2553" i="4"/>
  <c r="G2553" i="4"/>
  <c r="H2553" i="4"/>
  <c r="I2553" i="4"/>
  <c r="J2553" i="4"/>
  <c r="K2553" i="4"/>
  <c r="L2553" i="4"/>
  <c r="B2554" i="4"/>
  <c r="C2554" i="4"/>
  <c r="D2554" i="4"/>
  <c r="E2554" i="4"/>
  <c r="F2554" i="4"/>
  <c r="G2554" i="4"/>
  <c r="H2554" i="4"/>
  <c r="I2554" i="4"/>
  <c r="J2554" i="4"/>
  <c r="K2554" i="4"/>
  <c r="L2554" i="4"/>
  <c r="B2555" i="4"/>
  <c r="C2555" i="4"/>
  <c r="D2555" i="4"/>
  <c r="E2555" i="4"/>
  <c r="F2555" i="4"/>
  <c r="G2555" i="4"/>
  <c r="H2555" i="4"/>
  <c r="I2555" i="4"/>
  <c r="J2555" i="4"/>
  <c r="K2555" i="4"/>
  <c r="L2555" i="4"/>
  <c r="B2556" i="4"/>
  <c r="C2556" i="4"/>
  <c r="D2556" i="4"/>
  <c r="E2556" i="4"/>
  <c r="F2556" i="4"/>
  <c r="G2556" i="4"/>
  <c r="H2556" i="4"/>
  <c r="I2556" i="4"/>
  <c r="J2556" i="4"/>
  <c r="K2556" i="4"/>
  <c r="L2556" i="4"/>
  <c r="B2557" i="4"/>
  <c r="C2557" i="4"/>
  <c r="D2557" i="4"/>
  <c r="E2557" i="4"/>
  <c r="F2557" i="4"/>
  <c r="G2557" i="4"/>
  <c r="H2557" i="4"/>
  <c r="I2557" i="4"/>
  <c r="J2557" i="4"/>
  <c r="K2557" i="4"/>
  <c r="L2557" i="4"/>
  <c r="B2558" i="4"/>
  <c r="C2558" i="4"/>
  <c r="D2558" i="4"/>
  <c r="E2558" i="4"/>
  <c r="F2558" i="4"/>
  <c r="G2558" i="4"/>
  <c r="H2558" i="4"/>
  <c r="I2558" i="4"/>
  <c r="J2558" i="4"/>
  <c r="K2558" i="4"/>
  <c r="L2558" i="4"/>
  <c r="B2559" i="4"/>
  <c r="C2559" i="4"/>
  <c r="D2559" i="4"/>
  <c r="E2559" i="4"/>
  <c r="F2559" i="4"/>
  <c r="G2559" i="4"/>
  <c r="H2559" i="4"/>
  <c r="I2559" i="4"/>
  <c r="J2559" i="4"/>
  <c r="K2559" i="4"/>
  <c r="L2559" i="4"/>
  <c r="B2560" i="4"/>
  <c r="C2560" i="4"/>
  <c r="D2560" i="4"/>
  <c r="E2560" i="4"/>
  <c r="F2560" i="4"/>
  <c r="G2560" i="4"/>
  <c r="H2560" i="4"/>
  <c r="I2560" i="4"/>
  <c r="J2560" i="4"/>
  <c r="K2560" i="4"/>
  <c r="L2560" i="4"/>
  <c r="B2561" i="4"/>
  <c r="C2561" i="4"/>
  <c r="D2561" i="4"/>
  <c r="E2561" i="4"/>
  <c r="F2561" i="4"/>
  <c r="G2561" i="4"/>
  <c r="H2561" i="4"/>
  <c r="I2561" i="4"/>
  <c r="J2561" i="4"/>
  <c r="K2561" i="4"/>
  <c r="L2561" i="4"/>
  <c r="B2562" i="4"/>
  <c r="C2562" i="4"/>
  <c r="D2562" i="4"/>
  <c r="E2562" i="4"/>
  <c r="F2562" i="4"/>
  <c r="G2562" i="4"/>
  <c r="H2562" i="4"/>
  <c r="I2562" i="4"/>
  <c r="J2562" i="4"/>
  <c r="K2562" i="4"/>
  <c r="L2562" i="4"/>
  <c r="B2563" i="4"/>
  <c r="C2563" i="4"/>
  <c r="D2563" i="4"/>
  <c r="E2563" i="4"/>
  <c r="F2563" i="4"/>
  <c r="G2563" i="4"/>
  <c r="H2563" i="4"/>
  <c r="I2563" i="4"/>
  <c r="J2563" i="4"/>
  <c r="K2563" i="4"/>
  <c r="L2563" i="4"/>
  <c r="B2564" i="4"/>
  <c r="C2564" i="4"/>
  <c r="D2564" i="4"/>
  <c r="E2564" i="4"/>
  <c r="F2564" i="4"/>
  <c r="G2564" i="4"/>
  <c r="H2564" i="4"/>
  <c r="I2564" i="4"/>
  <c r="J2564" i="4"/>
  <c r="K2564" i="4"/>
  <c r="L2564" i="4"/>
  <c r="B2565" i="4"/>
  <c r="C2565" i="4"/>
  <c r="D2565" i="4"/>
  <c r="E2565" i="4"/>
  <c r="F2565" i="4"/>
  <c r="G2565" i="4"/>
  <c r="H2565" i="4"/>
  <c r="I2565" i="4"/>
  <c r="J2565" i="4"/>
  <c r="K2565" i="4"/>
  <c r="L2565" i="4"/>
  <c r="B2566" i="4"/>
  <c r="C2566" i="4"/>
  <c r="D2566" i="4"/>
  <c r="E2566" i="4"/>
  <c r="F2566" i="4"/>
  <c r="G2566" i="4"/>
  <c r="H2566" i="4"/>
  <c r="I2566" i="4"/>
  <c r="J2566" i="4"/>
  <c r="K2566" i="4"/>
  <c r="L2566" i="4"/>
  <c r="B2567" i="4"/>
  <c r="C2567" i="4"/>
  <c r="D2567" i="4"/>
  <c r="E2567" i="4"/>
  <c r="F2567" i="4"/>
  <c r="G2567" i="4"/>
  <c r="H2567" i="4"/>
  <c r="I2567" i="4"/>
  <c r="J2567" i="4"/>
  <c r="K2567" i="4"/>
  <c r="L2567" i="4"/>
  <c r="B2568" i="4"/>
  <c r="C2568" i="4"/>
  <c r="D2568" i="4"/>
  <c r="E2568" i="4"/>
  <c r="F2568" i="4"/>
  <c r="G2568" i="4"/>
  <c r="H2568" i="4"/>
  <c r="I2568" i="4"/>
  <c r="J2568" i="4"/>
  <c r="K2568" i="4"/>
  <c r="L2568" i="4"/>
  <c r="B2569" i="4"/>
  <c r="C2569" i="4"/>
  <c r="D2569" i="4"/>
  <c r="E2569" i="4"/>
  <c r="F2569" i="4"/>
  <c r="G2569" i="4"/>
  <c r="H2569" i="4"/>
  <c r="I2569" i="4"/>
  <c r="J2569" i="4"/>
  <c r="K2569" i="4"/>
  <c r="L2569" i="4"/>
  <c r="B2570" i="4"/>
  <c r="C2570" i="4"/>
  <c r="D2570" i="4"/>
  <c r="E2570" i="4"/>
  <c r="F2570" i="4"/>
  <c r="G2570" i="4"/>
  <c r="H2570" i="4"/>
  <c r="I2570" i="4"/>
  <c r="J2570" i="4"/>
  <c r="K2570" i="4"/>
  <c r="L2570" i="4"/>
  <c r="B2571" i="4"/>
  <c r="C2571" i="4"/>
  <c r="D2571" i="4"/>
  <c r="E2571" i="4"/>
  <c r="F2571" i="4"/>
  <c r="G2571" i="4"/>
  <c r="H2571" i="4"/>
  <c r="I2571" i="4"/>
  <c r="J2571" i="4"/>
  <c r="K2571" i="4"/>
  <c r="L2571" i="4"/>
  <c r="B2572" i="4"/>
  <c r="C2572" i="4"/>
  <c r="D2572" i="4"/>
  <c r="E2572" i="4"/>
  <c r="F2572" i="4"/>
  <c r="G2572" i="4"/>
  <c r="H2572" i="4"/>
  <c r="I2572" i="4"/>
  <c r="J2572" i="4"/>
  <c r="K2572" i="4"/>
  <c r="L2572" i="4"/>
  <c r="B2573" i="4"/>
  <c r="C2573" i="4"/>
  <c r="D2573" i="4"/>
  <c r="E2573" i="4"/>
  <c r="F2573" i="4"/>
  <c r="G2573" i="4"/>
  <c r="H2573" i="4"/>
  <c r="I2573" i="4"/>
  <c r="J2573" i="4"/>
  <c r="K2573" i="4"/>
  <c r="L2573" i="4"/>
  <c r="B2574" i="4"/>
  <c r="C2574" i="4"/>
  <c r="D2574" i="4"/>
  <c r="E2574" i="4"/>
  <c r="F2574" i="4"/>
  <c r="G2574" i="4"/>
  <c r="H2574" i="4"/>
  <c r="I2574" i="4"/>
  <c r="J2574" i="4"/>
  <c r="K2574" i="4"/>
  <c r="L2574" i="4"/>
  <c r="B2575" i="4"/>
  <c r="C2575" i="4"/>
  <c r="D2575" i="4"/>
  <c r="E2575" i="4"/>
  <c r="F2575" i="4"/>
  <c r="G2575" i="4"/>
  <c r="H2575" i="4"/>
  <c r="I2575" i="4"/>
  <c r="J2575" i="4"/>
  <c r="K2575" i="4"/>
  <c r="L2575" i="4"/>
  <c r="B2576" i="4"/>
  <c r="C2576" i="4"/>
  <c r="D2576" i="4"/>
  <c r="E2576" i="4"/>
  <c r="F2576" i="4"/>
  <c r="G2576" i="4"/>
  <c r="H2576" i="4"/>
  <c r="I2576" i="4"/>
  <c r="J2576" i="4"/>
  <c r="K2576" i="4"/>
  <c r="L2576" i="4"/>
  <c r="B2577" i="4"/>
  <c r="C2577" i="4"/>
  <c r="D2577" i="4"/>
  <c r="E2577" i="4"/>
  <c r="F2577" i="4"/>
  <c r="G2577" i="4"/>
  <c r="H2577" i="4"/>
  <c r="I2577" i="4"/>
  <c r="J2577" i="4"/>
  <c r="K2577" i="4"/>
  <c r="L2577" i="4"/>
  <c r="B2578" i="4"/>
  <c r="C2578" i="4"/>
  <c r="D2578" i="4"/>
  <c r="E2578" i="4"/>
  <c r="F2578" i="4"/>
  <c r="G2578" i="4"/>
  <c r="H2578" i="4"/>
  <c r="I2578" i="4"/>
  <c r="J2578" i="4"/>
  <c r="K2578" i="4"/>
  <c r="L2578" i="4"/>
  <c r="B2579" i="4"/>
  <c r="C2579" i="4"/>
  <c r="D2579" i="4"/>
  <c r="E2579" i="4"/>
  <c r="F2579" i="4"/>
  <c r="G2579" i="4"/>
  <c r="H2579" i="4"/>
  <c r="I2579" i="4"/>
  <c r="J2579" i="4"/>
  <c r="K2579" i="4"/>
  <c r="L2579" i="4"/>
  <c r="B2580" i="4"/>
  <c r="C2580" i="4"/>
  <c r="D2580" i="4"/>
  <c r="E2580" i="4"/>
  <c r="F2580" i="4"/>
  <c r="G2580" i="4"/>
  <c r="H2580" i="4"/>
  <c r="I2580" i="4"/>
  <c r="J2580" i="4"/>
  <c r="K2580" i="4"/>
  <c r="L2580" i="4"/>
  <c r="B2581" i="4"/>
  <c r="C2581" i="4"/>
  <c r="D2581" i="4"/>
  <c r="E2581" i="4"/>
  <c r="F2581" i="4"/>
  <c r="G2581" i="4"/>
  <c r="H2581" i="4"/>
  <c r="I2581" i="4"/>
  <c r="J2581" i="4"/>
  <c r="K2581" i="4"/>
  <c r="L2581" i="4"/>
  <c r="B2582" i="4"/>
  <c r="C2582" i="4"/>
  <c r="D2582" i="4"/>
  <c r="E2582" i="4"/>
  <c r="F2582" i="4"/>
  <c r="G2582" i="4"/>
  <c r="H2582" i="4"/>
  <c r="I2582" i="4"/>
  <c r="J2582" i="4"/>
  <c r="K2582" i="4"/>
  <c r="L2582" i="4"/>
  <c r="B2583" i="4"/>
  <c r="C2583" i="4"/>
  <c r="D2583" i="4"/>
  <c r="E2583" i="4"/>
  <c r="F2583" i="4"/>
  <c r="G2583" i="4"/>
  <c r="H2583" i="4"/>
  <c r="I2583" i="4"/>
  <c r="J2583" i="4"/>
  <c r="K2583" i="4"/>
  <c r="L2583" i="4"/>
  <c r="B2584" i="4"/>
  <c r="C2584" i="4"/>
  <c r="D2584" i="4"/>
  <c r="E2584" i="4"/>
  <c r="F2584" i="4"/>
  <c r="G2584" i="4"/>
  <c r="H2584" i="4"/>
  <c r="I2584" i="4"/>
  <c r="J2584" i="4"/>
  <c r="K2584" i="4"/>
  <c r="L2584" i="4"/>
  <c r="B2585" i="4"/>
  <c r="C2585" i="4"/>
  <c r="D2585" i="4"/>
  <c r="E2585" i="4"/>
  <c r="F2585" i="4"/>
  <c r="G2585" i="4"/>
  <c r="H2585" i="4"/>
  <c r="I2585" i="4"/>
  <c r="J2585" i="4"/>
  <c r="K2585" i="4"/>
  <c r="L2585" i="4"/>
  <c r="B2586" i="4"/>
  <c r="C2586" i="4"/>
  <c r="D2586" i="4"/>
  <c r="E2586" i="4"/>
  <c r="F2586" i="4"/>
  <c r="G2586" i="4"/>
  <c r="H2586" i="4"/>
  <c r="I2586" i="4"/>
  <c r="J2586" i="4"/>
  <c r="K2586" i="4"/>
  <c r="L2586" i="4"/>
  <c r="B2587" i="4"/>
  <c r="C2587" i="4"/>
  <c r="D2587" i="4"/>
  <c r="E2587" i="4"/>
  <c r="F2587" i="4"/>
  <c r="G2587" i="4"/>
  <c r="H2587" i="4"/>
  <c r="I2587" i="4"/>
  <c r="J2587" i="4"/>
  <c r="K2587" i="4"/>
  <c r="L2587" i="4"/>
  <c r="B2588" i="4"/>
  <c r="C2588" i="4"/>
  <c r="D2588" i="4"/>
  <c r="E2588" i="4"/>
  <c r="F2588" i="4"/>
  <c r="G2588" i="4"/>
  <c r="H2588" i="4"/>
  <c r="I2588" i="4"/>
  <c r="J2588" i="4"/>
  <c r="K2588" i="4"/>
  <c r="L2588" i="4"/>
  <c r="B2589" i="4"/>
  <c r="C2589" i="4"/>
  <c r="D2589" i="4"/>
  <c r="E2589" i="4"/>
  <c r="F2589" i="4"/>
  <c r="G2589" i="4"/>
  <c r="H2589" i="4"/>
  <c r="I2589" i="4"/>
  <c r="J2589" i="4"/>
  <c r="K2589" i="4"/>
  <c r="L2589" i="4"/>
  <c r="B2590" i="4"/>
  <c r="C2590" i="4"/>
  <c r="D2590" i="4"/>
  <c r="E2590" i="4"/>
  <c r="F2590" i="4"/>
  <c r="G2590" i="4"/>
  <c r="H2590" i="4"/>
  <c r="I2590" i="4"/>
  <c r="J2590" i="4"/>
  <c r="K2590" i="4"/>
  <c r="L2590" i="4"/>
  <c r="B2591" i="4"/>
  <c r="C2591" i="4"/>
  <c r="D2591" i="4"/>
  <c r="E2591" i="4"/>
  <c r="F2591" i="4"/>
  <c r="G2591" i="4"/>
  <c r="H2591" i="4"/>
  <c r="I2591" i="4"/>
  <c r="J2591" i="4"/>
  <c r="K2591" i="4"/>
  <c r="L2591" i="4"/>
  <c r="B2592" i="4"/>
  <c r="C2592" i="4"/>
  <c r="D2592" i="4"/>
  <c r="E2592" i="4"/>
  <c r="F2592" i="4"/>
  <c r="G2592" i="4"/>
  <c r="H2592" i="4"/>
  <c r="I2592" i="4"/>
  <c r="J2592" i="4"/>
  <c r="K2592" i="4"/>
  <c r="L2592" i="4"/>
  <c r="B2593" i="4"/>
  <c r="C2593" i="4"/>
  <c r="D2593" i="4"/>
  <c r="E2593" i="4"/>
  <c r="F2593" i="4"/>
  <c r="G2593" i="4"/>
  <c r="H2593" i="4"/>
  <c r="I2593" i="4"/>
  <c r="J2593" i="4"/>
  <c r="K2593" i="4"/>
  <c r="L2593" i="4"/>
  <c r="B2594" i="4"/>
  <c r="C2594" i="4"/>
  <c r="D2594" i="4"/>
  <c r="E2594" i="4"/>
  <c r="F2594" i="4"/>
  <c r="G2594" i="4"/>
  <c r="H2594" i="4"/>
  <c r="I2594" i="4"/>
  <c r="J2594" i="4"/>
  <c r="K2594" i="4"/>
  <c r="L2594" i="4"/>
  <c r="B2595" i="4"/>
  <c r="C2595" i="4"/>
  <c r="D2595" i="4"/>
  <c r="E2595" i="4"/>
  <c r="F2595" i="4"/>
  <c r="G2595" i="4"/>
  <c r="H2595" i="4"/>
  <c r="I2595" i="4"/>
  <c r="J2595" i="4"/>
  <c r="K2595" i="4"/>
  <c r="L2595" i="4"/>
  <c r="B2596" i="4"/>
  <c r="C2596" i="4"/>
  <c r="D2596" i="4"/>
  <c r="E2596" i="4"/>
  <c r="F2596" i="4"/>
  <c r="G2596" i="4"/>
  <c r="H2596" i="4"/>
  <c r="I2596" i="4"/>
  <c r="J2596" i="4"/>
  <c r="K2596" i="4"/>
  <c r="L2596" i="4"/>
  <c r="B2597" i="4"/>
  <c r="C2597" i="4"/>
  <c r="D2597" i="4"/>
  <c r="E2597" i="4"/>
  <c r="F2597" i="4"/>
  <c r="G2597" i="4"/>
  <c r="H2597" i="4"/>
  <c r="I2597" i="4"/>
  <c r="J2597" i="4"/>
  <c r="K2597" i="4"/>
  <c r="L2597" i="4"/>
  <c r="B2598" i="4"/>
  <c r="C2598" i="4"/>
  <c r="D2598" i="4"/>
  <c r="E2598" i="4"/>
  <c r="F2598" i="4"/>
  <c r="G2598" i="4"/>
  <c r="H2598" i="4"/>
  <c r="I2598" i="4"/>
  <c r="J2598" i="4"/>
  <c r="K2598" i="4"/>
  <c r="L2598" i="4"/>
  <c r="B2599" i="4"/>
  <c r="C2599" i="4"/>
  <c r="D2599" i="4"/>
  <c r="E2599" i="4"/>
  <c r="F2599" i="4"/>
  <c r="G2599" i="4"/>
  <c r="H2599" i="4"/>
  <c r="I2599" i="4"/>
  <c r="J2599" i="4"/>
  <c r="K2599" i="4"/>
  <c r="L2599" i="4"/>
  <c r="B2600" i="4"/>
  <c r="C2600" i="4"/>
  <c r="D2600" i="4"/>
  <c r="E2600" i="4"/>
  <c r="F2600" i="4"/>
  <c r="G2600" i="4"/>
  <c r="H2600" i="4"/>
  <c r="I2600" i="4"/>
  <c r="J2600" i="4"/>
  <c r="K2600" i="4"/>
  <c r="L2600" i="4"/>
  <c r="B2601" i="4"/>
  <c r="C2601" i="4"/>
  <c r="D2601" i="4"/>
  <c r="E2601" i="4"/>
  <c r="F2601" i="4"/>
  <c r="G2601" i="4"/>
  <c r="H2601" i="4"/>
  <c r="I2601" i="4"/>
  <c r="J2601" i="4"/>
  <c r="K2601" i="4"/>
  <c r="L2601" i="4"/>
  <c r="B2602" i="4"/>
  <c r="C2602" i="4"/>
  <c r="D2602" i="4"/>
  <c r="E2602" i="4"/>
  <c r="F2602" i="4"/>
  <c r="G2602" i="4"/>
  <c r="H2602" i="4"/>
  <c r="I2602" i="4"/>
  <c r="J2602" i="4"/>
  <c r="K2602" i="4"/>
  <c r="L2602" i="4"/>
  <c r="B2603" i="4"/>
  <c r="C2603" i="4"/>
  <c r="D2603" i="4"/>
  <c r="E2603" i="4"/>
  <c r="F2603" i="4"/>
  <c r="G2603" i="4"/>
  <c r="H2603" i="4"/>
  <c r="I2603" i="4"/>
  <c r="J2603" i="4"/>
  <c r="K2603" i="4"/>
  <c r="L2603" i="4"/>
  <c r="B2604" i="4"/>
  <c r="C2604" i="4"/>
  <c r="D2604" i="4"/>
  <c r="E2604" i="4"/>
  <c r="F2604" i="4"/>
  <c r="G2604" i="4"/>
  <c r="H2604" i="4"/>
  <c r="I2604" i="4"/>
  <c r="J2604" i="4"/>
  <c r="K2604" i="4"/>
  <c r="L2604" i="4"/>
  <c r="B2605" i="4"/>
  <c r="C2605" i="4"/>
  <c r="D2605" i="4"/>
  <c r="E2605" i="4"/>
  <c r="F2605" i="4"/>
  <c r="G2605" i="4"/>
  <c r="H2605" i="4"/>
  <c r="I2605" i="4"/>
  <c r="J2605" i="4"/>
  <c r="K2605" i="4"/>
  <c r="L2605" i="4"/>
  <c r="B2606" i="4"/>
  <c r="C2606" i="4"/>
  <c r="D2606" i="4"/>
  <c r="E2606" i="4"/>
  <c r="F2606" i="4"/>
  <c r="G2606" i="4"/>
  <c r="H2606" i="4"/>
  <c r="I2606" i="4"/>
  <c r="J2606" i="4"/>
  <c r="K2606" i="4"/>
  <c r="L2606" i="4"/>
  <c r="B2607" i="4"/>
  <c r="C2607" i="4"/>
  <c r="D2607" i="4"/>
  <c r="E2607" i="4"/>
  <c r="F2607" i="4"/>
  <c r="G2607" i="4"/>
  <c r="H2607" i="4"/>
  <c r="I2607" i="4"/>
  <c r="J2607" i="4"/>
  <c r="K2607" i="4"/>
  <c r="L2607" i="4"/>
  <c r="B2608" i="4"/>
  <c r="C2608" i="4"/>
  <c r="D2608" i="4"/>
  <c r="E2608" i="4"/>
  <c r="F2608" i="4"/>
  <c r="G2608" i="4"/>
  <c r="H2608" i="4"/>
  <c r="I2608" i="4"/>
  <c r="J2608" i="4"/>
  <c r="K2608" i="4"/>
  <c r="L2608" i="4"/>
  <c r="B2609" i="4"/>
  <c r="C2609" i="4"/>
  <c r="D2609" i="4"/>
  <c r="E2609" i="4"/>
  <c r="F2609" i="4"/>
  <c r="G2609" i="4"/>
  <c r="H2609" i="4"/>
  <c r="I2609" i="4"/>
  <c r="J2609" i="4"/>
  <c r="K2609" i="4"/>
  <c r="L2609" i="4"/>
  <c r="B2610" i="4"/>
  <c r="C2610" i="4"/>
  <c r="D2610" i="4"/>
  <c r="E2610" i="4"/>
  <c r="F2610" i="4"/>
  <c r="G2610" i="4"/>
  <c r="H2610" i="4"/>
  <c r="I2610" i="4"/>
  <c r="J2610" i="4"/>
  <c r="K2610" i="4"/>
  <c r="L2610" i="4"/>
  <c r="B2611" i="4"/>
  <c r="C2611" i="4"/>
  <c r="D2611" i="4"/>
  <c r="E2611" i="4"/>
  <c r="F2611" i="4"/>
  <c r="G2611" i="4"/>
  <c r="H2611" i="4"/>
  <c r="I2611" i="4"/>
  <c r="J2611" i="4"/>
  <c r="K2611" i="4"/>
  <c r="L2611" i="4"/>
  <c r="B2612" i="4"/>
  <c r="C2612" i="4"/>
  <c r="D2612" i="4"/>
  <c r="E2612" i="4"/>
  <c r="F2612" i="4"/>
  <c r="G2612" i="4"/>
  <c r="H2612" i="4"/>
  <c r="I2612" i="4"/>
  <c r="J2612" i="4"/>
  <c r="K2612" i="4"/>
  <c r="L2612" i="4"/>
  <c r="B2613" i="4"/>
  <c r="C2613" i="4"/>
  <c r="D2613" i="4"/>
  <c r="E2613" i="4"/>
  <c r="F2613" i="4"/>
  <c r="G2613" i="4"/>
  <c r="H2613" i="4"/>
  <c r="I2613" i="4"/>
  <c r="J2613" i="4"/>
  <c r="K2613" i="4"/>
  <c r="L2613" i="4"/>
  <c r="B2614" i="4"/>
  <c r="C2614" i="4"/>
  <c r="D2614" i="4"/>
  <c r="E2614" i="4"/>
  <c r="F2614" i="4"/>
  <c r="G2614" i="4"/>
  <c r="H2614" i="4"/>
  <c r="I2614" i="4"/>
  <c r="J2614" i="4"/>
  <c r="K2614" i="4"/>
  <c r="L2614" i="4"/>
  <c r="B2615" i="4"/>
  <c r="C2615" i="4"/>
  <c r="D2615" i="4"/>
  <c r="E2615" i="4"/>
  <c r="F2615" i="4"/>
  <c r="G2615" i="4"/>
  <c r="H2615" i="4"/>
  <c r="I2615" i="4"/>
  <c r="J2615" i="4"/>
  <c r="K2615" i="4"/>
  <c r="L2615" i="4"/>
  <c r="B2616" i="4"/>
  <c r="C2616" i="4"/>
  <c r="D2616" i="4"/>
  <c r="E2616" i="4"/>
  <c r="F2616" i="4"/>
  <c r="G2616" i="4"/>
  <c r="H2616" i="4"/>
  <c r="I2616" i="4"/>
  <c r="J2616" i="4"/>
  <c r="K2616" i="4"/>
  <c r="L2616" i="4"/>
  <c r="B2617" i="4"/>
  <c r="C2617" i="4"/>
  <c r="D2617" i="4"/>
  <c r="E2617" i="4"/>
  <c r="F2617" i="4"/>
  <c r="G2617" i="4"/>
  <c r="H2617" i="4"/>
  <c r="I2617" i="4"/>
  <c r="J2617" i="4"/>
  <c r="K2617" i="4"/>
  <c r="L2617" i="4"/>
  <c r="B2618" i="4"/>
  <c r="C2618" i="4"/>
  <c r="D2618" i="4"/>
  <c r="E2618" i="4"/>
  <c r="F2618" i="4"/>
  <c r="G2618" i="4"/>
  <c r="H2618" i="4"/>
  <c r="I2618" i="4"/>
  <c r="J2618" i="4"/>
  <c r="K2618" i="4"/>
  <c r="L2618" i="4"/>
  <c r="B2619" i="4"/>
  <c r="C2619" i="4"/>
  <c r="D2619" i="4"/>
  <c r="E2619" i="4"/>
  <c r="F2619" i="4"/>
  <c r="G2619" i="4"/>
  <c r="H2619" i="4"/>
  <c r="I2619" i="4"/>
  <c r="J2619" i="4"/>
  <c r="K2619" i="4"/>
  <c r="L2619" i="4"/>
  <c r="B2620" i="4"/>
  <c r="C2620" i="4"/>
  <c r="D2620" i="4"/>
  <c r="E2620" i="4"/>
  <c r="F2620" i="4"/>
  <c r="G2620" i="4"/>
  <c r="H2620" i="4"/>
  <c r="I2620" i="4"/>
  <c r="J2620" i="4"/>
  <c r="K2620" i="4"/>
  <c r="L2620" i="4"/>
  <c r="B2621" i="4"/>
  <c r="C2621" i="4"/>
  <c r="D2621" i="4"/>
  <c r="E2621" i="4"/>
  <c r="F2621" i="4"/>
  <c r="G2621" i="4"/>
  <c r="H2621" i="4"/>
  <c r="I2621" i="4"/>
  <c r="J2621" i="4"/>
  <c r="K2621" i="4"/>
  <c r="L2621" i="4"/>
  <c r="B2622" i="4"/>
  <c r="C2622" i="4"/>
  <c r="D2622" i="4"/>
  <c r="E2622" i="4"/>
  <c r="F2622" i="4"/>
  <c r="G2622" i="4"/>
  <c r="H2622" i="4"/>
  <c r="I2622" i="4"/>
  <c r="J2622" i="4"/>
  <c r="K2622" i="4"/>
  <c r="L2622" i="4"/>
  <c r="B2623" i="4"/>
  <c r="C2623" i="4"/>
  <c r="D2623" i="4"/>
  <c r="E2623" i="4"/>
  <c r="F2623" i="4"/>
  <c r="G2623" i="4"/>
  <c r="H2623" i="4"/>
  <c r="I2623" i="4"/>
  <c r="J2623" i="4"/>
  <c r="K2623" i="4"/>
  <c r="L2623" i="4"/>
  <c r="B2624" i="4"/>
  <c r="C2624" i="4"/>
  <c r="D2624" i="4"/>
  <c r="E2624" i="4"/>
  <c r="F2624" i="4"/>
  <c r="G2624" i="4"/>
  <c r="H2624" i="4"/>
  <c r="I2624" i="4"/>
  <c r="J2624" i="4"/>
  <c r="K2624" i="4"/>
  <c r="L2624" i="4"/>
  <c r="B2625" i="4"/>
  <c r="C2625" i="4"/>
  <c r="D2625" i="4"/>
  <c r="E2625" i="4"/>
  <c r="F2625" i="4"/>
  <c r="G2625" i="4"/>
  <c r="H2625" i="4"/>
  <c r="I2625" i="4"/>
  <c r="J2625" i="4"/>
  <c r="K2625" i="4"/>
  <c r="L2625" i="4"/>
  <c r="B2626" i="4"/>
  <c r="C2626" i="4"/>
  <c r="D2626" i="4"/>
  <c r="E2626" i="4"/>
  <c r="F2626" i="4"/>
  <c r="G2626" i="4"/>
  <c r="H2626" i="4"/>
  <c r="I2626" i="4"/>
  <c r="J2626" i="4"/>
  <c r="K2626" i="4"/>
  <c r="L2626" i="4"/>
  <c r="B2627" i="4"/>
  <c r="C2627" i="4"/>
  <c r="D2627" i="4"/>
  <c r="E2627" i="4"/>
  <c r="F2627" i="4"/>
  <c r="G2627" i="4"/>
  <c r="H2627" i="4"/>
  <c r="I2627" i="4"/>
  <c r="J2627" i="4"/>
  <c r="K2627" i="4"/>
  <c r="L2627" i="4"/>
  <c r="B2628" i="4"/>
  <c r="C2628" i="4"/>
  <c r="D2628" i="4"/>
  <c r="E2628" i="4"/>
  <c r="F2628" i="4"/>
  <c r="G2628" i="4"/>
  <c r="H2628" i="4"/>
  <c r="I2628" i="4"/>
  <c r="J2628" i="4"/>
  <c r="K2628" i="4"/>
  <c r="L2628" i="4"/>
  <c r="B2629" i="4"/>
  <c r="C2629" i="4"/>
  <c r="D2629" i="4"/>
  <c r="E2629" i="4"/>
  <c r="F2629" i="4"/>
  <c r="G2629" i="4"/>
  <c r="H2629" i="4"/>
  <c r="I2629" i="4"/>
  <c r="J2629" i="4"/>
  <c r="K2629" i="4"/>
  <c r="L2629" i="4"/>
  <c r="B2630" i="4"/>
  <c r="C2630" i="4"/>
  <c r="D2630" i="4"/>
  <c r="E2630" i="4"/>
  <c r="F2630" i="4"/>
  <c r="G2630" i="4"/>
  <c r="H2630" i="4"/>
  <c r="I2630" i="4"/>
  <c r="J2630" i="4"/>
  <c r="K2630" i="4"/>
  <c r="L2630" i="4"/>
  <c r="B2631" i="4"/>
  <c r="C2631" i="4"/>
  <c r="D2631" i="4"/>
  <c r="E2631" i="4"/>
  <c r="F2631" i="4"/>
  <c r="G2631" i="4"/>
  <c r="H2631" i="4"/>
  <c r="I2631" i="4"/>
  <c r="J2631" i="4"/>
  <c r="K2631" i="4"/>
  <c r="L2631" i="4"/>
  <c r="B2632" i="4"/>
  <c r="C2632" i="4"/>
  <c r="D2632" i="4"/>
  <c r="E2632" i="4"/>
  <c r="F2632" i="4"/>
  <c r="G2632" i="4"/>
  <c r="H2632" i="4"/>
  <c r="I2632" i="4"/>
  <c r="J2632" i="4"/>
  <c r="K2632" i="4"/>
  <c r="L2632" i="4"/>
  <c r="B2633" i="4"/>
  <c r="C2633" i="4"/>
  <c r="D2633" i="4"/>
  <c r="E2633" i="4"/>
  <c r="F2633" i="4"/>
  <c r="G2633" i="4"/>
  <c r="H2633" i="4"/>
  <c r="I2633" i="4"/>
  <c r="J2633" i="4"/>
  <c r="K2633" i="4"/>
  <c r="L2633" i="4"/>
  <c r="B2634" i="4"/>
  <c r="C2634" i="4"/>
  <c r="D2634" i="4"/>
  <c r="E2634" i="4"/>
  <c r="F2634" i="4"/>
  <c r="G2634" i="4"/>
  <c r="H2634" i="4"/>
  <c r="I2634" i="4"/>
  <c r="J2634" i="4"/>
  <c r="K2634" i="4"/>
  <c r="L2634" i="4"/>
  <c r="B2635" i="4"/>
  <c r="C2635" i="4"/>
  <c r="D2635" i="4"/>
  <c r="E2635" i="4"/>
  <c r="F2635" i="4"/>
  <c r="G2635" i="4"/>
  <c r="H2635" i="4"/>
  <c r="I2635" i="4"/>
  <c r="J2635" i="4"/>
  <c r="K2635" i="4"/>
  <c r="L2635" i="4"/>
  <c r="B2636" i="4"/>
  <c r="C2636" i="4"/>
  <c r="D2636" i="4"/>
  <c r="E2636" i="4"/>
  <c r="F2636" i="4"/>
  <c r="G2636" i="4"/>
  <c r="H2636" i="4"/>
  <c r="I2636" i="4"/>
  <c r="J2636" i="4"/>
  <c r="K2636" i="4"/>
  <c r="L2636" i="4"/>
  <c r="B2637" i="4"/>
  <c r="C2637" i="4"/>
  <c r="D2637" i="4"/>
  <c r="E2637" i="4"/>
  <c r="F2637" i="4"/>
  <c r="G2637" i="4"/>
  <c r="H2637" i="4"/>
  <c r="I2637" i="4"/>
  <c r="J2637" i="4"/>
  <c r="K2637" i="4"/>
  <c r="L2637" i="4"/>
  <c r="B2638" i="4"/>
  <c r="C2638" i="4"/>
  <c r="D2638" i="4"/>
  <c r="E2638" i="4"/>
  <c r="F2638" i="4"/>
  <c r="G2638" i="4"/>
  <c r="H2638" i="4"/>
  <c r="I2638" i="4"/>
  <c r="J2638" i="4"/>
  <c r="K2638" i="4"/>
  <c r="L2638" i="4"/>
  <c r="B2639" i="4"/>
  <c r="C2639" i="4"/>
  <c r="D2639" i="4"/>
  <c r="E2639" i="4"/>
  <c r="F2639" i="4"/>
  <c r="G2639" i="4"/>
  <c r="H2639" i="4"/>
  <c r="I2639" i="4"/>
  <c r="J2639" i="4"/>
  <c r="K2639" i="4"/>
  <c r="L2639" i="4"/>
  <c r="B2640" i="4"/>
  <c r="C2640" i="4"/>
  <c r="D2640" i="4"/>
  <c r="E2640" i="4"/>
  <c r="F2640" i="4"/>
  <c r="G2640" i="4"/>
  <c r="H2640" i="4"/>
  <c r="I2640" i="4"/>
  <c r="J2640" i="4"/>
  <c r="K2640" i="4"/>
  <c r="L2640" i="4"/>
  <c r="B2641" i="4"/>
  <c r="C2641" i="4"/>
  <c r="D2641" i="4"/>
  <c r="E2641" i="4"/>
  <c r="F2641" i="4"/>
  <c r="G2641" i="4"/>
  <c r="H2641" i="4"/>
  <c r="I2641" i="4"/>
  <c r="J2641" i="4"/>
  <c r="K2641" i="4"/>
  <c r="L2641" i="4"/>
  <c r="B2642" i="4"/>
  <c r="C2642" i="4"/>
  <c r="D2642" i="4"/>
  <c r="E2642" i="4"/>
  <c r="F2642" i="4"/>
  <c r="G2642" i="4"/>
  <c r="H2642" i="4"/>
  <c r="I2642" i="4"/>
  <c r="J2642" i="4"/>
  <c r="K2642" i="4"/>
  <c r="L2642" i="4"/>
  <c r="B2643" i="4"/>
  <c r="C2643" i="4"/>
  <c r="D2643" i="4"/>
  <c r="E2643" i="4"/>
  <c r="F2643" i="4"/>
  <c r="G2643" i="4"/>
  <c r="H2643" i="4"/>
  <c r="I2643" i="4"/>
  <c r="J2643" i="4"/>
  <c r="K2643" i="4"/>
  <c r="L2643" i="4"/>
  <c r="B2644" i="4"/>
  <c r="C2644" i="4"/>
  <c r="D2644" i="4"/>
  <c r="E2644" i="4"/>
  <c r="F2644" i="4"/>
  <c r="G2644" i="4"/>
  <c r="H2644" i="4"/>
  <c r="I2644" i="4"/>
  <c r="J2644" i="4"/>
  <c r="K2644" i="4"/>
  <c r="L2644" i="4"/>
  <c r="B2645" i="4"/>
  <c r="C2645" i="4"/>
  <c r="D2645" i="4"/>
  <c r="E2645" i="4"/>
  <c r="F2645" i="4"/>
  <c r="G2645" i="4"/>
  <c r="H2645" i="4"/>
  <c r="I2645" i="4"/>
  <c r="J2645" i="4"/>
  <c r="K2645" i="4"/>
  <c r="L2645" i="4"/>
  <c r="B2646" i="4"/>
  <c r="C2646" i="4"/>
  <c r="D2646" i="4"/>
  <c r="E2646" i="4"/>
  <c r="F2646" i="4"/>
  <c r="G2646" i="4"/>
  <c r="H2646" i="4"/>
  <c r="I2646" i="4"/>
  <c r="J2646" i="4"/>
  <c r="K2646" i="4"/>
  <c r="L2646" i="4"/>
  <c r="B2647" i="4"/>
  <c r="C2647" i="4"/>
  <c r="D2647" i="4"/>
  <c r="E2647" i="4"/>
  <c r="F2647" i="4"/>
  <c r="G2647" i="4"/>
  <c r="H2647" i="4"/>
  <c r="I2647" i="4"/>
  <c r="J2647" i="4"/>
  <c r="K2647" i="4"/>
  <c r="L2647" i="4"/>
  <c r="B2648" i="4"/>
  <c r="C2648" i="4"/>
  <c r="D2648" i="4"/>
  <c r="E2648" i="4"/>
  <c r="F2648" i="4"/>
  <c r="G2648" i="4"/>
  <c r="H2648" i="4"/>
  <c r="I2648" i="4"/>
  <c r="J2648" i="4"/>
  <c r="K2648" i="4"/>
  <c r="L2648" i="4"/>
  <c r="B2649" i="4"/>
  <c r="C2649" i="4"/>
  <c r="D2649" i="4"/>
  <c r="E2649" i="4"/>
  <c r="F2649" i="4"/>
  <c r="G2649" i="4"/>
  <c r="H2649" i="4"/>
  <c r="I2649" i="4"/>
  <c r="J2649" i="4"/>
  <c r="K2649" i="4"/>
  <c r="L2649" i="4"/>
  <c r="B2650" i="4"/>
  <c r="C2650" i="4"/>
  <c r="D2650" i="4"/>
  <c r="E2650" i="4"/>
  <c r="F2650" i="4"/>
  <c r="G2650" i="4"/>
  <c r="H2650" i="4"/>
  <c r="I2650" i="4"/>
  <c r="J2650" i="4"/>
  <c r="K2650" i="4"/>
  <c r="L2650" i="4"/>
  <c r="B2651" i="4"/>
  <c r="C2651" i="4"/>
  <c r="D2651" i="4"/>
  <c r="E2651" i="4"/>
  <c r="F2651" i="4"/>
  <c r="G2651" i="4"/>
  <c r="H2651" i="4"/>
  <c r="I2651" i="4"/>
  <c r="J2651" i="4"/>
  <c r="K2651" i="4"/>
  <c r="L2651" i="4"/>
  <c r="B2652" i="4"/>
  <c r="C2652" i="4"/>
  <c r="D2652" i="4"/>
  <c r="E2652" i="4"/>
  <c r="F2652" i="4"/>
  <c r="G2652" i="4"/>
  <c r="H2652" i="4"/>
  <c r="I2652" i="4"/>
  <c r="J2652" i="4"/>
  <c r="K2652" i="4"/>
  <c r="L2652" i="4"/>
  <c r="B2653" i="4"/>
  <c r="C2653" i="4"/>
  <c r="D2653" i="4"/>
  <c r="E2653" i="4"/>
  <c r="F2653" i="4"/>
  <c r="G2653" i="4"/>
  <c r="H2653" i="4"/>
  <c r="I2653" i="4"/>
  <c r="J2653" i="4"/>
  <c r="K2653" i="4"/>
  <c r="L2653" i="4"/>
  <c r="B2654" i="4"/>
  <c r="C2654" i="4"/>
  <c r="D2654" i="4"/>
  <c r="E2654" i="4"/>
  <c r="F2654" i="4"/>
  <c r="G2654" i="4"/>
  <c r="H2654" i="4"/>
  <c r="I2654" i="4"/>
  <c r="J2654" i="4"/>
  <c r="K2654" i="4"/>
  <c r="L2654" i="4"/>
  <c r="B2655" i="4"/>
  <c r="C2655" i="4"/>
  <c r="D2655" i="4"/>
  <c r="E2655" i="4"/>
  <c r="F2655" i="4"/>
  <c r="G2655" i="4"/>
  <c r="H2655" i="4"/>
  <c r="I2655" i="4"/>
  <c r="J2655" i="4"/>
  <c r="K2655" i="4"/>
  <c r="L2655" i="4"/>
  <c r="B2656" i="4"/>
  <c r="C2656" i="4"/>
  <c r="D2656" i="4"/>
  <c r="E2656" i="4"/>
  <c r="F2656" i="4"/>
  <c r="G2656" i="4"/>
  <c r="H2656" i="4"/>
  <c r="I2656" i="4"/>
  <c r="J2656" i="4"/>
  <c r="K2656" i="4"/>
  <c r="L2656" i="4"/>
  <c r="B2657" i="4"/>
  <c r="C2657" i="4"/>
  <c r="D2657" i="4"/>
  <c r="E2657" i="4"/>
  <c r="F2657" i="4"/>
  <c r="G2657" i="4"/>
  <c r="H2657" i="4"/>
  <c r="I2657" i="4"/>
  <c r="J2657" i="4"/>
  <c r="K2657" i="4"/>
  <c r="L2657" i="4"/>
  <c r="B2658" i="4"/>
  <c r="C2658" i="4"/>
  <c r="D2658" i="4"/>
  <c r="E2658" i="4"/>
  <c r="F2658" i="4"/>
  <c r="G2658" i="4"/>
  <c r="H2658" i="4"/>
  <c r="I2658" i="4"/>
  <c r="J2658" i="4"/>
  <c r="K2658" i="4"/>
  <c r="L2658" i="4"/>
  <c r="B2659" i="4"/>
  <c r="C2659" i="4"/>
  <c r="D2659" i="4"/>
  <c r="E2659" i="4"/>
  <c r="F2659" i="4"/>
  <c r="G2659" i="4"/>
  <c r="H2659" i="4"/>
  <c r="I2659" i="4"/>
  <c r="J2659" i="4"/>
  <c r="K2659" i="4"/>
  <c r="L2659" i="4"/>
  <c r="B2660" i="4"/>
  <c r="C2660" i="4"/>
  <c r="D2660" i="4"/>
  <c r="E2660" i="4"/>
  <c r="F2660" i="4"/>
  <c r="G2660" i="4"/>
  <c r="H2660" i="4"/>
  <c r="I2660" i="4"/>
  <c r="J2660" i="4"/>
  <c r="K2660" i="4"/>
  <c r="L2660" i="4"/>
  <c r="B2661" i="4"/>
  <c r="C2661" i="4"/>
  <c r="D2661" i="4"/>
  <c r="E2661" i="4"/>
  <c r="F2661" i="4"/>
  <c r="G2661" i="4"/>
  <c r="H2661" i="4"/>
  <c r="I2661" i="4"/>
  <c r="J2661" i="4"/>
  <c r="K2661" i="4"/>
  <c r="L2661" i="4"/>
  <c r="B2662" i="4"/>
  <c r="C2662" i="4"/>
  <c r="D2662" i="4"/>
  <c r="E2662" i="4"/>
  <c r="F2662" i="4"/>
  <c r="G2662" i="4"/>
  <c r="H2662" i="4"/>
  <c r="I2662" i="4"/>
  <c r="J2662" i="4"/>
  <c r="K2662" i="4"/>
  <c r="L2662" i="4"/>
  <c r="B2663" i="4"/>
  <c r="C2663" i="4"/>
  <c r="D2663" i="4"/>
  <c r="E2663" i="4"/>
  <c r="F2663" i="4"/>
  <c r="G2663" i="4"/>
  <c r="H2663" i="4"/>
  <c r="I2663" i="4"/>
  <c r="J2663" i="4"/>
  <c r="K2663" i="4"/>
  <c r="L2663" i="4"/>
  <c r="B2664" i="4"/>
  <c r="C2664" i="4"/>
  <c r="D2664" i="4"/>
  <c r="E2664" i="4"/>
  <c r="F2664" i="4"/>
  <c r="G2664" i="4"/>
  <c r="H2664" i="4"/>
  <c r="I2664" i="4"/>
  <c r="J2664" i="4"/>
  <c r="K2664" i="4"/>
  <c r="L2664" i="4"/>
  <c r="B2665" i="4"/>
  <c r="C2665" i="4"/>
  <c r="D2665" i="4"/>
  <c r="E2665" i="4"/>
  <c r="F2665" i="4"/>
  <c r="G2665" i="4"/>
  <c r="H2665" i="4"/>
  <c r="I2665" i="4"/>
  <c r="J2665" i="4"/>
  <c r="K2665" i="4"/>
  <c r="L2665" i="4"/>
  <c r="B2666" i="4"/>
  <c r="C2666" i="4"/>
  <c r="D2666" i="4"/>
  <c r="E2666" i="4"/>
  <c r="F2666" i="4"/>
  <c r="G2666" i="4"/>
  <c r="H2666" i="4"/>
  <c r="I2666" i="4"/>
  <c r="J2666" i="4"/>
  <c r="K2666" i="4"/>
  <c r="L2666" i="4"/>
  <c r="B2667" i="4"/>
  <c r="C2667" i="4"/>
  <c r="D2667" i="4"/>
  <c r="E2667" i="4"/>
  <c r="F2667" i="4"/>
  <c r="G2667" i="4"/>
  <c r="H2667" i="4"/>
  <c r="I2667" i="4"/>
  <c r="J2667" i="4"/>
  <c r="K2667" i="4"/>
  <c r="L2667" i="4"/>
  <c r="B2668" i="4"/>
  <c r="C2668" i="4"/>
  <c r="D2668" i="4"/>
  <c r="E2668" i="4"/>
  <c r="F2668" i="4"/>
  <c r="G2668" i="4"/>
  <c r="H2668" i="4"/>
  <c r="I2668" i="4"/>
  <c r="J2668" i="4"/>
  <c r="K2668" i="4"/>
  <c r="L2668" i="4"/>
  <c r="B2669" i="4"/>
  <c r="C2669" i="4"/>
  <c r="D2669" i="4"/>
  <c r="E2669" i="4"/>
  <c r="F2669" i="4"/>
  <c r="G2669" i="4"/>
  <c r="H2669" i="4"/>
  <c r="I2669" i="4"/>
  <c r="J2669" i="4"/>
  <c r="K2669" i="4"/>
  <c r="L2669" i="4"/>
  <c r="B2670" i="4"/>
  <c r="C2670" i="4"/>
  <c r="D2670" i="4"/>
  <c r="E2670" i="4"/>
  <c r="F2670" i="4"/>
  <c r="G2670" i="4"/>
  <c r="H2670" i="4"/>
  <c r="I2670" i="4"/>
  <c r="J2670" i="4"/>
  <c r="K2670" i="4"/>
  <c r="L2670" i="4"/>
  <c r="B2671" i="4"/>
  <c r="C2671" i="4"/>
  <c r="D2671" i="4"/>
  <c r="E2671" i="4"/>
  <c r="F2671" i="4"/>
  <c r="G2671" i="4"/>
  <c r="H2671" i="4"/>
  <c r="I2671" i="4"/>
  <c r="J2671" i="4"/>
  <c r="K2671" i="4"/>
  <c r="L2671" i="4"/>
  <c r="B2672" i="4"/>
  <c r="C2672" i="4"/>
  <c r="D2672" i="4"/>
  <c r="E2672" i="4"/>
  <c r="F2672" i="4"/>
  <c r="G2672" i="4"/>
  <c r="H2672" i="4"/>
  <c r="I2672" i="4"/>
  <c r="J2672" i="4"/>
  <c r="K2672" i="4"/>
  <c r="L2672" i="4"/>
  <c r="B2673" i="4"/>
  <c r="C2673" i="4"/>
  <c r="D2673" i="4"/>
  <c r="E2673" i="4"/>
  <c r="F2673" i="4"/>
  <c r="G2673" i="4"/>
  <c r="H2673" i="4"/>
  <c r="I2673" i="4"/>
  <c r="J2673" i="4"/>
  <c r="K2673" i="4"/>
  <c r="L2673" i="4"/>
  <c r="B2674" i="4"/>
  <c r="C2674" i="4"/>
  <c r="D2674" i="4"/>
  <c r="E2674" i="4"/>
  <c r="F2674" i="4"/>
  <c r="G2674" i="4"/>
  <c r="H2674" i="4"/>
  <c r="I2674" i="4"/>
  <c r="J2674" i="4"/>
  <c r="K2674" i="4"/>
  <c r="L2674" i="4"/>
  <c r="B2675" i="4"/>
  <c r="C2675" i="4"/>
  <c r="D2675" i="4"/>
  <c r="E2675" i="4"/>
  <c r="F2675" i="4"/>
  <c r="G2675" i="4"/>
  <c r="H2675" i="4"/>
  <c r="I2675" i="4"/>
  <c r="J2675" i="4"/>
  <c r="K2675" i="4"/>
  <c r="L2675" i="4"/>
  <c r="B2676" i="4"/>
  <c r="C2676" i="4"/>
  <c r="D2676" i="4"/>
  <c r="E2676" i="4"/>
  <c r="F2676" i="4"/>
  <c r="G2676" i="4"/>
  <c r="H2676" i="4"/>
  <c r="I2676" i="4"/>
  <c r="J2676" i="4"/>
  <c r="K2676" i="4"/>
  <c r="L2676" i="4"/>
  <c r="B2677" i="4"/>
  <c r="C2677" i="4"/>
  <c r="D2677" i="4"/>
  <c r="E2677" i="4"/>
  <c r="F2677" i="4"/>
  <c r="G2677" i="4"/>
  <c r="H2677" i="4"/>
  <c r="I2677" i="4"/>
  <c r="J2677" i="4"/>
  <c r="K2677" i="4"/>
  <c r="L2677" i="4"/>
  <c r="B2678" i="4"/>
  <c r="C2678" i="4"/>
  <c r="D2678" i="4"/>
  <c r="E2678" i="4"/>
  <c r="F2678" i="4"/>
  <c r="G2678" i="4"/>
  <c r="H2678" i="4"/>
  <c r="I2678" i="4"/>
  <c r="J2678" i="4"/>
  <c r="K2678" i="4"/>
  <c r="L2678" i="4"/>
  <c r="B2679" i="4"/>
  <c r="C2679" i="4"/>
  <c r="D2679" i="4"/>
  <c r="E2679" i="4"/>
  <c r="F2679" i="4"/>
  <c r="G2679" i="4"/>
  <c r="H2679" i="4"/>
  <c r="I2679" i="4"/>
  <c r="J2679" i="4"/>
  <c r="K2679" i="4"/>
  <c r="L2679" i="4"/>
  <c r="B2680" i="4"/>
  <c r="C2680" i="4"/>
  <c r="D2680" i="4"/>
  <c r="E2680" i="4"/>
  <c r="F2680" i="4"/>
  <c r="G2680" i="4"/>
  <c r="H2680" i="4"/>
  <c r="I2680" i="4"/>
  <c r="J2680" i="4"/>
  <c r="K2680" i="4"/>
  <c r="L2680" i="4"/>
  <c r="B2681" i="4"/>
  <c r="C2681" i="4"/>
  <c r="D2681" i="4"/>
  <c r="E2681" i="4"/>
  <c r="F2681" i="4"/>
  <c r="G2681" i="4"/>
  <c r="H2681" i="4"/>
  <c r="I2681" i="4"/>
  <c r="J2681" i="4"/>
  <c r="K2681" i="4"/>
  <c r="L2681" i="4"/>
  <c r="B2682" i="4"/>
  <c r="C2682" i="4"/>
  <c r="D2682" i="4"/>
  <c r="E2682" i="4"/>
  <c r="F2682" i="4"/>
  <c r="G2682" i="4"/>
  <c r="H2682" i="4"/>
  <c r="I2682" i="4"/>
  <c r="J2682" i="4"/>
  <c r="K2682" i="4"/>
  <c r="L2682" i="4"/>
  <c r="B2683" i="4"/>
  <c r="C2683" i="4"/>
  <c r="D2683" i="4"/>
  <c r="E2683" i="4"/>
  <c r="F2683" i="4"/>
  <c r="G2683" i="4"/>
  <c r="H2683" i="4"/>
  <c r="I2683" i="4"/>
  <c r="J2683" i="4"/>
  <c r="K2683" i="4"/>
  <c r="L2683" i="4"/>
  <c r="B2684" i="4"/>
  <c r="C2684" i="4"/>
  <c r="D2684" i="4"/>
  <c r="E2684" i="4"/>
  <c r="F2684" i="4"/>
  <c r="G2684" i="4"/>
  <c r="H2684" i="4"/>
  <c r="I2684" i="4"/>
  <c r="J2684" i="4"/>
  <c r="K2684" i="4"/>
  <c r="L2684" i="4"/>
  <c r="B2685" i="4"/>
  <c r="C2685" i="4"/>
  <c r="D2685" i="4"/>
  <c r="E2685" i="4"/>
  <c r="F2685" i="4"/>
  <c r="G2685" i="4"/>
  <c r="H2685" i="4"/>
  <c r="I2685" i="4"/>
  <c r="J2685" i="4"/>
  <c r="K2685" i="4"/>
  <c r="L2685" i="4"/>
  <c r="B2686" i="4"/>
  <c r="C2686" i="4"/>
  <c r="D2686" i="4"/>
  <c r="E2686" i="4"/>
  <c r="F2686" i="4"/>
  <c r="G2686" i="4"/>
  <c r="H2686" i="4"/>
  <c r="I2686" i="4"/>
  <c r="J2686" i="4"/>
  <c r="K2686" i="4"/>
  <c r="L2686" i="4"/>
  <c r="B2687" i="4"/>
  <c r="C2687" i="4"/>
  <c r="D2687" i="4"/>
  <c r="E2687" i="4"/>
  <c r="F2687" i="4"/>
  <c r="G2687" i="4"/>
  <c r="H2687" i="4"/>
  <c r="I2687" i="4"/>
  <c r="J2687" i="4"/>
  <c r="K2687" i="4"/>
  <c r="L2687" i="4"/>
  <c r="B2688" i="4"/>
  <c r="C2688" i="4"/>
  <c r="D2688" i="4"/>
  <c r="E2688" i="4"/>
  <c r="F2688" i="4"/>
  <c r="G2688" i="4"/>
  <c r="H2688" i="4"/>
  <c r="I2688" i="4"/>
  <c r="J2688" i="4"/>
  <c r="K2688" i="4"/>
  <c r="L2688" i="4"/>
  <c r="B2689" i="4"/>
  <c r="C2689" i="4"/>
  <c r="D2689" i="4"/>
  <c r="E2689" i="4"/>
  <c r="F2689" i="4"/>
  <c r="G2689" i="4"/>
  <c r="H2689" i="4"/>
  <c r="I2689" i="4"/>
  <c r="J2689" i="4"/>
  <c r="K2689" i="4"/>
  <c r="L2689" i="4"/>
  <c r="B2690" i="4"/>
  <c r="C2690" i="4"/>
  <c r="D2690" i="4"/>
  <c r="E2690" i="4"/>
  <c r="F2690" i="4"/>
  <c r="G2690" i="4"/>
  <c r="H2690" i="4"/>
  <c r="I2690" i="4"/>
  <c r="J2690" i="4"/>
  <c r="K2690" i="4"/>
  <c r="L2690" i="4"/>
  <c r="B2691" i="4"/>
  <c r="C2691" i="4"/>
  <c r="D2691" i="4"/>
  <c r="E2691" i="4"/>
  <c r="F2691" i="4"/>
  <c r="G2691" i="4"/>
  <c r="H2691" i="4"/>
  <c r="I2691" i="4"/>
  <c r="J2691" i="4"/>
  <c r="K2691" i="4"/>
  <c r="L2691" i="4"/>
  <c r="B2692" i="4"/>
  <c r="C2692" i="4"/>
  <c r="D2692" i="4"/>
  <c r="E2692" i="4"/>
  <c r="F2692" i="4"/>
  <c r="G2692" i="4"/>
  <c r="H2692" i="4"/>
  <c r="I2692" i="4"/>
  <c r="J2692" i="4"/>
  <c r="K2692" i="4"/>
  <c r="L2692" i="4"/>
  <c r="B2693" i="4"/>
  <c r="C2693" i="4"/>
  <c r="D2693" i="4"/>
  <c r="E2693" i="4"/>
  <c r="F2693" i="4"/>
  <c r="G2693" i="4"/>
  <c r="H2693" i="4"/>
  <c r="I2693" i="4"/>
  <c r="J2693" i="4"/>
  <c r="K2693" i="4"/>
  <c r="L2693" i="4"/>
  <c r="B2694" i="4"/>
  <c r="C2694" i="4"/>
  <c r="D2694" i="4"/>
  <c r="E2694" i="4"/>
  <c r="F2694" i="4"/>
  <c r="G2694" i="4"/>
  <c r="H2694" i="4"/>
  <c r="I2694" i="4"/>
  <c r="J2694" i="4"/>
  <c r="K2694" i="4"/>
  <c r="L2694" i="4"/>
  <c r="B2695" i="4"/>
  <c r="C2695" i="4"/>
  <c r="D2695" i="4"/>
  <c r="E2695" i="4"/>
  <c r="F2695" i="4"/>
  <c r="G2695" i="4"/>
  <c r="H2695" i="4"/>
  <c r="I2695" i="4"/>
  <c r="J2695" i="4"/>
  <c r="K2695" i="4"/>
  <c r="L2695" i="4"/>
  <c r="B2696" i="4"/>
  <c r="C2696" i="4"/>
  <c r="D2696" i="4"/>
  <c r="E2696" i="4"/>
  <c r="F2696" i="4"/>
  <c r="G2696" i="4"/>
  <c r="H2696" i="4"/>
  <c r="I2696" i="4"/>
  <c r="J2696" i="4"/>
  <c r="K2696" i="4"/>
  <c r="L2696" i="4"/>
  <c r="B2697" i="4"/>
  <c r="C2697" i="4"/>
  <c r="D2697" i="4"/>
  <c r="E2697" i="4"/>
  <c r="F2697" i="4"/>
  <c r="G2697" i="4"/>
  <c r="H2697" i="4"/>
  <c r="I2697" i="4"/>
  <c r="J2697" i="4"/>
  <c r="K2697" i="4"/>
  <c r="L2697" i="4"/>
  <c r="B2698" i="4"/>
  <c r="C2698" i="4"/>
  <c r="D2698" i="4"/>
  <c r="E2698" i="4"/>
  <c r="F2698" i="4"/>
  <c r="G2698" i="4"/>
  <c r="H2698" i="4"/>
  <c r="I2698" i="4"/>
  <c r="J2698" i="4"/>
  <c r="K2698" i="4"/>
  <c r="L2698" i="4"/>
  <c r="B2699" i="4"/>
  <c r="C2699" i="4"/>
  <c r="D2699" i="4"/>
  <c r="E2699" i="4"/>
  <c r="F2699" i="4"/>
  <c r="G2699" i="4"/>
  <c r="H2699" i="4"/>
  <c r="I2699" i="4"/>
  <c r="J2699" i="4"/>
  <c r="K2699" i="4"/>
  <c r="L2699" i="4"/>
  <c r="B2700" i="4"/>
  <c r="C2700" i="4"/>
  <c r="D2700" i="4"/>
  <c r="E2700" i="4"/>
  <c r="F2700" i="4"/>
  <c r="G2700" i="4"/>
  <c r="H2700" i="4"/>
  <c r="I2700" i="4"/>
  <c r="J2700" i="4"/>
  <c r="K2700" i="4"/>
  <c r="L2700" i="4"/>
  <c r="B2701" i="4"/>
  <c r="C2701" i="4"/>
  <c r="D2701" i="4"/>
  <c r="E2701" i="4"/>
  <c r="F2701" i="4"/>
  <c r="G2701" i="4"/>
  <c r="H2701" i="4"/>
  <c r="I2701" i="4"/>
  <c r="J2701" i="4"/>
  <c r="K2701" i="4"/>
  <c r="L2701" i="4"/>
  <c r="B2702" i="4"/>
  <c r="C2702" i="4"/>
  <c r="D2702" i="4"/>
  <c r="E2702" i="4"/>
  <c r="F2702" i="4"/>
  <c r="G2702" i="4"/>
  <c r="H2702" i="4"/>
  <c r="I2702" i="4"/>
  <c r="J2702" i="4"/>
  <c r="K2702" i="4"/>
  <c r="L2702" i="4"/>
  <c r="B2703" i="4"/>
  <c r="C2703" i="4"/>
  <c r="D2703" i="4"/>
  <c r="E2703" i="4"/>
  <c r="F2703" i="4"/>
  <c r="G2703" i="4"/>
  <c r="H2703" i="4"/>
  <c r="I2703" i="4"/>
  <c r="J2703" i="4"/>
  <c r="K2703" i="4"/>
  <c r="L2703" i="4"/>
  <c r="B2704" i="4"/>
  <c r="C2704" i="4"/>
  <c r="D2704" i="4"/>
  <c r="E2704" i="4"/>
  <c r="F2704" i="4"/>
  <c r="G2704" i="4"/>
  <c r="H2704" i="4"/>
  <c r="I2704" i="4"/>
  <c r="J2704" i="4"/>
  <c r="K2704" i="4"/>
  <c r="L2704" i="4"/>
  <c r="B2705" i="4"/>
  <c r="C2705" i="4"/>
  <c r="D2705" i="4"/>
  <c r="E2705" i="4"/>
  <c r="F2705" i="4"/>
  <c r="G2705" i="4"/>
  <c r="H2705" i="4"/>
  <c r="I2705" i="4"/>
  <c r="J2705" i="4"/>
  <c r="K2705" i="4"/>
  <c r="L2705" i="4"/>
  <c r="B2706" i="4"/>
  <c r="C2706" i="4"/>
  <c r="D2706" i="4"/>
  <c r="E2706" i="4"/>
  <c r="F2706" i="4"/>
  <c r="G2706" i="4"/>
  <c r="H2706" i="4"/>
  <c r="I2706" i="4"/>
  <c r="J2706" i="4"/>
  <c r="K2706" i="4"/>
  <c r="L2706" i="4"/>
  <c r="B2707" i="4"/>
  <c r="C2707" i="4"/>
  <c r="D2707" i="4"/>
  <c r="E2707" i="4"/>
  <c r="F2707" i="4"/>
  <c r="G2707" i="4"/>
  <c r="H2707" i="4"/>
  <c r="I2707" i="4"/>
  <c r="J2707" i="4"/>
  <c r="K2707" i="4"/>
  <c r="L2707" i="4"/>
  <c r="B2708" i="4"/>
  <c r="C2708" i="4"/>
  <c r="D2708" i="4"/>
  <c r="E2708" i="4"/>
  <c r="F2708" i="4"/>
  <c r="G2708" i="4"/>
  <c r="H2708" i="4"/>
  <c r="I2708" i="4"/>
  <c r="J2708" i="4"/>
  <c r="K2708" i="4"/>
  <c r="L2708" i="4"/>
  <c r="B2709" i="4"/>
  <c r="C2709" i="4"/>
  <c r="D2709" i="4"/>
  <c r="E2709" i="4"/>
  <c r="F2709" i="4"/>
  <c r="G2709" i="4"/>
  <c r="H2709" i="4"/>
  <c r="I2709" i="4"/>
  <c r="J2709" i="4"/>
  <c r="K2709" i="4"/>
  <c r="L2709" i="4"/>
  <c r="B2710" i="4"/>
  <c r="C2710" i="4"/>
  <c r="D2710" i="4"/>
  <c r="E2710" i="4"/>
  <c r="F2710" i="4"/>
  <c r="G2710" i="4"/>
  <c r="H2710" i="4"/>
  <c r="I2710" i="4"/>
  <c r="J2710" i="4"/>
  <c r="K2710" i="4"/>
  <c r="L2710" i="4"/>
  <c r="B2711" i="4"/>
  <c r="C2711" i="4"/>
  <c r="D2711" i="4"/>
  <c r="E2711" i="4"/>
  <c r="F2711" i="4"/>
  <c r="G2711" i="4"/>
  <c r="H2711" i="4"/>
  <c r="I2711" i="4"/>
  <c r="J2711" i="4"/>
  <c r="K2711" i="4"/>
  <c r="L2711" i="4"/>
  <c r="B2712" i="4"/>
  <c r="C2712" i="4"/>
  <c r="D2712" i="4"/>
  <c r="E2712" i="4"/>
  <c r="F2712" i="4"/>
  <c r="G2712" i="4"/>
  <c r="H2712" i="4"/>
  <c r="I2712" i="4"/>
  <c r="J2712" i="4"/>
  <c r="K2712" i="4"/>
  <c r="L2712" i="4"/>
  <c r="B2713" i="4"/>
  <c r="C2713" i="4"/>
  <c r="D2713" i="4"/>
  <c r="E2713" i="4"/>
  <c r="F2713" i="4"/>
  <c r="G2713" i="4"/>
  <c r="H2713" i="4"/>
  <c r="I2713" i="4"/>
  <c r="J2713" i="4"/>
  <c r="K2713" i="4"/>
  <c r="L2713" i="4"/>
  <c r="B2714" i="4"/>
  <c r="C2714" i="4"/>
  <c r="D2714" i="4"/>
  <c r="E2714" i="4"/>
  <c r="F2714" i="4"/>
  <c r="G2714" i="4"/>
  <c r="H2714" i="4"/>
  <c r="I2714" i="4"/>
  <c r="J2714" i="4"/>
  <c r="K2714" i="4"/>
  <c r="L2714" i="4"/>
  <c r="B2715" i="4"/>
  <c r="C2715" i="4"/>
  <c r="D2715" i="4"/>
  <c r="E2715" i="4"/>
  <c r="F2715" i="4"/>
  <c r="G2715" i="4"/>
  <c r="H2715" i="4"/>
  <c r="I2715" i="4"/>
  <c r="J2715" i="4"/>
  <c r="K2715" i="4"/>
  <c r="L2715" i="4"/>
  <c r="B2716" i="4"/>
  <c r="C2716" i="4"/>
  <c r="D2716" i="4"/>
  <c r="E2716" i="4"/>
  <c r="F2716" i="4"/>
  <c r="G2716" i="4"/>
  <c r="H2716" i="4"/>
  <c r="I2716" i="4"/>
  <c r="J2716" i="4"/>
  <c r="K2716" i="4"/>
  <c r="L2716" i="4"/>
  <c r="B2717" i="4"/>
  <c r="C2717" i="4"/>
  <c r="D2717" i="4"/>
  <c r="E2717" i="4"/>
  <c r="F2717" i="4"/>
  <c r="G2717" i="4"/>
  <c r="H2717" i="4"/>
  <c r="I2717" i="4"/>
  <c r="J2717" i="4"/>
  <c r="K2717" i="4"/>
  <c r="L2717" i="4"/>
  <c r="B2718" i="4"/>
  <c r="C2718" i="4"/>
  <c r="D2718" i="4"/>
  <c r="E2718" i="4"/>
  <c r="F2718" i="4"/>
  <c r="G2718" i="4"/>
  <c r="H2718" i="4"/>
  <c r="I2718" i="4"/>
  <c r="J2718" i="4"/>
  <c r="K2718" i="4"/>
  <c r="L2718" i="4"/>
  <c r="B2719" i="4"/>
  <c r="C2719" i="4"/>
  <c r="D2719" i="4"/>
  <c r="E2719" i="4"/>
  <c r="F2719" i="4"/>
  <c r="G2719" i="4"/>
  <c r="H2719" i="4"/>
  <c r="I2719" i="4"/>
  <c r="J2719" i="4"/>
  <c r="K2719" i="4"/>
  <c r="L2719" i="4"/>
  <c r="B2720" i="4"/>
  <c r="C2720" i="4"/>
  <c r="D2720" i="4"/>
  <c r="E2720" i="4"/>
  <c r="F2720" i="4"/>
  <c r="G2720" i="4"/>
  <c r="H2720" i="4"/>
  <c r="I2720" i="4"/>
  <c r="J2720" i="4"/>
  <c r="K2720" i="4"/>
  <c r="L2720" i="4"/>
  <c r="B2721" i="4"/>
  <c r="C2721" i="4"/>
  <c r="D2721" i="4"/>
  <c r="E2721" i="4"/>
  <c r="F2721" i="4"/>
  <c r="G2721" i="4"/>
  <c r="H2721" i="4"/>
  <c r="I2721" i="4"/>
  <c r="J2721" i="4"/>
  <c r="K2721" i="4"/>
  <c r="L2721" i="4"/>
  <c r="B2722" i="4"/>
  <c r="C2722" i="4"/>
  <c r="D2722" i="4"/>
  <c r="E2722" i="4"/>
  <c r="F2722" i="4"/>
  <c r="G2722" i="4"/>
  <c r="H2722" i="4"/>
  <c r="I2722" i="4"/>
  <c r="J2722" i="4"/>
  <c r="K2722" i="4"/>
  <c r="L2722" i="4"/>
  <c r="B2723" i="4"/>
  <c r="C2723" i="4"/>
  <c r="D2723" i="4"/>
  <c r="E2723" i="4"/>
  <c r="F2723" i="4"/>
  <c r="G2723" i="4"/>
  <c r="H2723" i="4"/>
  <c r="I2723" i="4"/>
  <c r="J2723" i="4"/>
  <c r="K2723" i="4"/>
  <c r="L2723" i="4"/>
  <c r="B2724" i="4"/>
  <c r="C2724" i="4"/>
  <c r="D2724" i="4"/>
  <c r="E2724" i="4"/>
  <c r="F2724" i="4"/>
  <c r="G2724" i="4"/>
  <c r="H2724" i="4"/>
  <c r="I2724" i="4"/>
  <c r="J2724" i="4"/>
  <c r="K2724" i="4"/>
  <c r="L2724" i="4"/>
  <c r="B2725" i="4"/>
  <c r="C2725" i="4"/>
  <c r="D2725" i="4"/>
  <c r="E2725" i="4"/>
  <c r="F2725" i="4"/>
  <c r="G2725" i="4"/>
  <c r="H2725" i="4"/>
  <c r="I2725" i="4"/>
  <c r="J2725" i="4"/>
  <c r="K2725" i="4"/>
  <c r="L2725" i="4"/>
  <c r="B2726" i="4"/>
  <c r="C2726" i="4"/>
  <c r="D2726" i="4"/>
  <c r="E2726" i="4"/>
  <c r="F2726" i="4"/>
  <c r="G2726" i="4"/>
  <c r="H2726" i="4"/>
  <c r="I2726" i="4"/>
  <c r="J2726" i="4"/>
  <c r="K2726" i="4"/>
  <c r="L2726" i="4"/>
  <c r="B2727" i="4"/>
  <c r="C2727" i="4"/>
  <c r="D2727" i="4"/>
  <c r="E2727" i="4"/>
  <c r="F2727" i="4"/>
  <c r="G2727" i="4"/>
  <c r="H2727" i="4"/>
  <c r="I2727" i="4"/>
  <c r="J2727" i="4"/>
  <c r="K2727" i="4"/>
  <c r="L2727" i="4"/>
  <c r="B2728" i="4"/>
  <c r="C2728" i="4"/>
  <c r="D2728" i="4"/>
  <c r="E2728" i="4"/>
  <c r="F2728" i="4"/>
  <c r="G2728" i="4"/>
  <c r="H2728" i="4"/>
  <c r="I2728" i="4"/>
  <c r="J2728" i="4"/>
  <c r="K2728" i="4"/>
  <c r="L2728" i="4"/>
  <c r="B2729" i="4"/>
  <c r="C2729" i="4"/>
  <c r="D2729" i="4"/>
  <c r="E2729" i="4"/>
  <c r="F2729" i="4"/>
  <c r="G2729" i="4"/>
  <c r="H2729" i="4"/>
  <c r="I2729" i="4"/>
  <c r="J2729" i="4"/>
  <c r="K2729" i="4"/>
  <c r="L2729" i="4"/>
  <c r="B2730" i="4"/>
  <c r="C2730" i="4"/>
  <c r="D2730" i="4"/>
  <c r="E2730" i="4"/>
  <c r="F2730" i="4"/>
  <c r="G2730" i="4"/>
  <c r="H2730" i="4"/>
  <c r="I2730" i="4"/>
  <c r="J2730" i="4"/>
  <c r="K2730" i="4"/>
  <c r="L2730" i="4"/>
  <c r="B2731" i="4"/>
  <c r="C2731" i="4"/>
  <c r="D2731" i="4"/>
  <c r="E2731" i="4"/>
  <c r="F2731" i="4"/>
  <c r="G2731" i="4"/>
  <c r="H2731" i="4"/>
  <c r="I2731" i="4"/>
  <c r="J2731" i="4"/>
  <c r="K2731" i="4"/>
  <c r="L2731" i="4"/>
  <c r="B2732" i="4"/>
  <c r="C2732" i="4"/>
  <c r="D2732" i="4"/>
  <c r="E2732" i="4"/>
  <c r="F2732" i="4"/>
  <c r="G2732" i="4"/>
  <c r="H2732" i="4"/>
  <c r="I2732" i="4"/>
  <c r="J2732" i="4"/>
  <c r="K2732" i="4"/>
  <c r="L2732" i="4"/>
  <c r="B2733" i="4"/>
  <c r="C2733" i="4"/>
  <c r="D2733" i="4"/>
  <c r="E2733" i="4"/>
  <c r="F2733" i="4"/>
  <c r="G2733" i="4"/>
  <c r="H2733" i="4"/>
  <c r="I2733" i="4"/>
  <c r="J2733" i="4"/>
  <c r="K2733" i="4"/>
  <c r="L2733" i="4"/>
  <c r="B2734" i="4"/>
  <c r="C2734" i="4"/>
  <c r="D2734" i="4"/>
  <c r="E2734" i="4"/>
  <c r="F2734" i="4"/>
  <c r="G2734" i="4"/>
  <c r="H2734" i="4"/>
  <c r="I2734" i="4"/>
  <c r="J2734" i="4"/>
  <c r="K2734" i="4"/>
  <c r="L2734" i="4"/>
  <c r="B2735" i="4"/>
  <c r="C2735" i="4"/>
  <c r="D2735" i="4"/>
  <c r="E2735" i="4"/>
  <c r="F2735" i="4"/>
  <c r="G2735" i="4"/>
  <c r="H2735" i="4"/>
  <c r="I2735" i="4"/>
  <c r="J2735" i="4"/>
  <c r="K2735" i="4"/>
  <c r="L2735" i="4"/>
  <c r="B2736" i="4"/>
  <c r="C2736" i="4"/>
  <c r="D2736" i="4"/>
  <c r="E2736" i="4"/>
  <c r="F2736" i="4"/>
  <c r="G2736" i="4"/>
  <c r="H2736" i="4"/>
  <c r="I2736" i="4"/>
  <c r="J2736" i="4"/>
  <c r="K2736" i="4"/>
  <c r="L2736" i="4"/>
  <c r="B2737" i="4"/>
  <c r="C2737" i="4"/>
  <c r="D2737" i="4"/>
  <c r="E2737" i="4"/>
  <c r="F2737" i="4"/>
  <c r="G2737" i="4"/>
  <c r="H2737" i="4"/>
  <c r="I2737" i="4"/>
  <c r="J2737" i="4"/>
  <c r="K2737" i="4"/>
  <c r="L2737" i="4"/>
  <c r="B2738" i="4"/>
  <c r="C2738" i="4"/>
  <c r="D2738" i="4"/>
  <c r="E2738" i="4"/>
  <c r="F2738" i="4"/>
  <c r="G2738" i="4"/>
  <c r="H2738" i="4"/>
  <c r="I2738" i="4"/>
  <c r="J2738" i="4"/>
  <c r="K2738" i="4"/>
  <c r="L2738" i="4"/>
  <c r="B2739" i="4"/>
  <c r="C2739" i="4"/>
  <c r="D2739" i="4"/>
  <c r="E2739" i="4"/>
  <c r="F2739" i="4"/>
  <c r="G2739" i="4"/>
  <c r="H2739" i="4"/>
  <c r="I2739" i="4"/>
  <c r="J2739" i="4"/>
  <c r="K2739" i="4"/>
  <c r="L2739" i="4"/>
  <c r="B2740" i="4"/>
  <c r="C2740" i="4"/>
  <c r="D2740" i="4"/>
  <c r="E2740" i="4"/>
  <c r="F2740" i="4"/>
  <c r="G2740" i="4"/>
  <c r="H2740" i="4"/>
  <c r="I2740" i="4"/>
  <c r="J2740" i="4"/>
  <c r="K2740" i="4"/>
  <c r="L2740" i="4"/>
  <c r="B2741" i="4"/>
  <c r="C2741" i="4"/>
  <c r="D2741" i="4"/>
  <c r="E2741" i="4"/>
  <c r="F2741" i="4"/>
  <c r="G2741" i="4"/>
  <c r="H2741" i="4"/>
  <c r="I2741" i="4"/>
  <c r="J2741" i="4"/>
  <c r="K2741" i="4"/>
  <c r="L2741" i="4"/>
  <c r="B2742" i="4"/>
  <c r="C2742" i="4"/>
  <c r="D2742" i="4"/>
  <c r="E2742" i="4"/>
  <c r="F2742" i="4"/>
  <c r="G2742" i="4"/>
  <c r="H2742" i="4"/>
  <c r="I2742" i="4"/>
  <c r="J2742" i="4"/>
  <c r="K2742" i="4"/>
  <c r="L2742" i="4"/>
  <c r="B2743" i="4"/>
  <c r="C2743" i="4"/>
  <c r="D2743" i="4"/>
  <c r="E2743" i="4"/>
  <c r="F2743" i="4"/>
  <c r="G2743" i="4"/>
  <c r="H2743" i="4"/>
  <c r="I2743" i="4"/>
  <c r="J2743" i="4"/>
  <c r="K2743" i="4"/>
  <c r="L2743" i="4"/>
  <c r="B2744" i="4"/>
  <c r="C2744" i="4"/>
  <c r="D2744" i="4"/>
  <c r="E2744" i="4"/>
  <c r="F2744" i="4"/>
  <c r="G2744" i="4"/>
  <c r="H2744" i="4"/>
  <c r="I2744" i="4"/>
  <c r="J2744" i="4"/>
  <c r="K2744" i="4"/>
  <c r="L2744" i="4"/>
  <c r="B2745" i="4"/>
  <c r="C2745" i="4"/>
  <c r="D2745" i="4"/>
  <c r="E2745" i="4"/>
  <c r="F2745" i="4"/>
  <c r="G2745" i="4"/>
  <c r="H2745" i="4"/>
  <c r="I2745" i="4"/>
  <c r="J2745" i="4"/>
  <c r="K2745" i="4"/>
  <c r="L2745" i="4"/>
  <c r="B2746" i="4"/>
  <c r="C2746" i="4"/>
  <c r="D2746" i="4"/>
  <c r="E2746" i="4"/>
  <c r="F2746" i="4"/>
  <c r="G2746" i="4"/>
  <c r="H2746" i="4"/>
  <c r="I2746" i="4"/>
  <c r="J2746" i="4"/>
  <c r="K2746" i="4"/>
  <c r="L2746" i="4"/>
  <c r="B2747" i="4"/>
  <c r="C2747" i="4"/>
  <c r="D2747" i="4"/>
  <c r="E2747" i="4"/>
  <c r="F2747" i="4"/>
  <c r="G2747" i="4"/>
  <c r="H2747" i="4"/>
  <c r="I2747" i="4"/>
  <c r="J2747" i="4"/>
  <c r="K2747" i="4"/>
  <c r="L2747" i="4"/>
  <c r="B2748" i="4"/>
  <c r="C2748" i="4"/>
  <c r="D2748" i="4"/>
  <c r="E2748" i="4"/>
  <c r="F2748" i="4"/>
  <c r="G2748" i="4"/>
  <c r="H2748" i="4"/>
  <c r="I2748" i="4"/>
  <c r="J2748" i="4"/>
  <c r="K2748" i="4"/>
  <c r="L2748" i="4"/>
  <c r="B2749" i="4"/>
  <c r="C2749" i="4"/>
  <c r="D2749" i="4"/>
  <c r="E2749" i="4"/>
  <c r="F2749" i="4"/>
  <c r="G2749" i="4"/>
  <c r="H2749" i="4"/>
  <c r="I2749" i="4"/>
  <c r="J2749" i="4"/>
  <c r="K2749" i="4"/>
  <c r="L2749" i="4"/>
  <c r="B2750" i="4"/>
  <c r="C2750" i="4"/>
  <c r="D2750" i="4"/>
  <c r="E2750" i="4"/>
  <c r="F2750" i="4"/>
  <c r="G2750" i="4"/>
  <c r="H2750" i="4"/>
  <c r="I2750" i="4"/>
  <c r="J2750" i="4"/>
  <c r="K2750" i="4"/>
  <c r="L2750" i="4"/>
  <c r="B2751" i="4"/>
  <c r="C2751" i="4"/>
  <c r="D2751" i="4"/>
  <c r="E2751" i="4"/>
  <c r="F2751" i="4"/>
  <c r="G2751" i="4"/>
  <c r="H2751" i="4"/>
  <c r="I2751" i="4"/>
  <c r="J2751" i="4"/>
  <c r="K2751" i="4"/>
  <c r="L2751" i="4"/>
  <c r="B2752" i="4"/>
  <c r="C2752" i="4"/>
  <c r="D2752" i="4"/>
  <c r="E2752" i="4"/>
  <c r="F2752" i="4"/>
  <c r="G2752" i="4"/>
  <c r="H2752" i="4"/>
  <c r="I2752" i="4"/>
  <c r="J2752" i="4"/>
  <c r="K2752" i="4"/>
  <c r="L2752" i="4"/>
  <c r="B2753" i="4"/>
  <c r="C2753" i="4"/>
  <c r="D2753" i="4"/>
  <c r="E2753" i="4"/>
  <c r="F2753" i="4"/>
  <c r="G2753" i="4"/>
  <c r="H2753" i="4"/>
  <c r="I2753" i="4"/>
  <c r="J2753" i="4"/>
  <c r="K2753" i="4"/>
  <c r="L2753" i="4"/>
  <c r="B2754" i="4"/>
  <c r="C2754" i="4"/>
  <c r="D2754" i="4"/>
  <c r="E2754" i="4"/>
  <c r="F2754" i="4"/>
  <c r="G2754" i="4"/>
  <c r="H2754" i="4"/>
  <c r="I2754" i="4"/>
  <c r="J2754" i="4"/>
  <c r="K2754" i="4"/>
  <c r="L2754" i="4"/>
  <c r="B2755" i="4"/>
  <c r="C2755" i="4"/>
  <c r="D2755" i="4"/>
  <c r="E2755" i="4"/>
  <c r="F2755" i="4"/>
  <c r="G2755" i="4"/>
  <c r="H2755" i="4"/>
  <c r="I2755" i="4"/>
  <c r="J2755" i="4"/>
  <c r="K2755" i="4"/>
  <c r="L2755" i="4"/>
  <c r="B2756" i="4"/>
  <c r="C2756" i="4"/>
  <c r="D2756" i="4"/>
  <c r="E2756" i="4"/>
  <c r="F2756" i="4"/>
  <c r="G2756" i="4"/>
  <c r="H2756" i="4"/>
  <c r="I2756" i="4"/>
  <c r="J2756" i="4"/>
  <c r="K2756" i="4"/>
  <c r="L2756" i="4"/>
  <c r="B2757" i="4"/>
  <c r="C2757" i="4"/>
  <c r="D2757" i="4"/>
  <c r="E2757" i="4"/>
  <c r="F2757" i="4"/>
  <c r="G2757" i="4"/>
  <c r="H2757" i="4"/>
  <c r="I2757" i="4"/>
  <c r="J2757" i="4"/>
  <c r="K2757" i="4"/>
  <c r="L2757" i="4"/>
  <c r="B2758" i="4"/>
  <c r="C2758" i="4"/>
  <c r="D2758" i="4"/>
  <c r="E2758" i="4"/>
  <c r="F2758" i="4"/>
  <c r="G2758" i="4"/>
  <c r="H2758" i="4"/>
  <c r="I2758" i="4"/>
  <c r="J2758" i="4"/>
  <c r="K2758" i="4"/>
  <c r="L2758" i="4"/>
  <c r="B2759" i="4"/>
  <c r="C2759" i="4"/>
  <c r="D2759" i="4"/>
  <c r="E2759" i="4"/>
  <c r="F2759" i="4"/>
  <c r="G2759" i="4"/>
  <c r="H2759" i="4"/>
  <c r="I2759" i="4"/>
  <c r="J2759" i="4"/>
  <c r="K2759" i="4"/>
  <c r="L2759" i="4"/>
  <c r="B2760" i="4"/>
  <c r="C2760" i="4"/>
  <c r="D2760" i="4"/>
  <c r="E2760" i="4"/>
  <c r="F2760" i="4"/>
  <c r="G2760" i="4"/>
  <c r="H2760" i="4"/>
  <c r="I2760" i="4"/>
  <c r="J2760" i="4"/>
  <c r="K2760" i="4"/>
  <c r="L2760" i="4"/>
  <c r="B2761" i="4"/>
  <c r="C2761" i="4"/>
  <c r="D2761" i="4"/>
  <c r="E2761" i="4"/>
  <c r="F2761" i="4"/>
  <c r="G2761" i="4"/>
  <c r="H2761" i="4"/>
  <c r="I2761" i="4"/>
  <c r="J2761" i="4"/>
  <c r="K2761" i="4"/>
  <c r="L2761" i="4"/>
  <c r="B2762" i="4"/>
  <c r="C2762" i="4"/>
  <c r="D2762" i="4"/>
  <c r="E2762" i="4"/>
  <c r="F2762" i="4"/>
  <c r="G2762" i="4"/>
  <c r="H2762" i="4"/>
  <c r="I2762" i="4"/>
  <c r="J2762" i="4"/>
  <c r="K2762" i="4"/>
  <c r="L2762" i="4"/>
  <c r="B2763" i="4"/>
  <c r="C2763" i="4"/>
  <c r="D2763" i="4"/>
  <c r="E2763" i="4"/>
  <c r="F2763" i="4"/>
  <c r="G2763" i="4"/>
  <c r="H2763" i="4"/>
  <c r="I2763" i="4"/>
  <c r="J2763" i="4"/>
  <c r="K2763" i="4"/>
  <c r="L2763" i="4"/>
  <c r="B2764" i="4"/>
  <c r="C2764" i="4"/>
  <c r="D2764" i="4"/>
  <c r="E2764" i="4"/>
  <c r="F2764" i="4"/>
  <c r="G2764" i="4"/>
  <c r="H2764" i="4"/>
  <c r="I2764" i="4"/>
  <c r="J2764" i="4"/>
  <c r="K2764" i="4"/>
  <c r="L2764" i="4"/>
  <c r="B2765" i="4"/>
  <c r="C2765" i="4"/>
  <c r="D2765" i="4"/>
  <c r="E2765" i="4"/>
  <c r="F2765" i="4"/>
  <c r="G2765" i="4"/>
  <c r="H2765" i="4"/>
  <c r="I2765" i="4"/>
  <c r="J2765" i="4"/>
  <c r="K2765" i="4"/>
  <c r="L2765" i="4"/>
  <c r="B2766" i="4"/>
  <c r="C2766" i="4"/>
  <c r="D2766" i="4"/>
  <c r="E2766" i="4"/>
  <c r="F2766" i="4"/>
  <c r="G2766" i="4"/>
  <c r="H2766" i="4"/>
  <c r="I2766" i="4"/>
  <c r="J2766" i="4"/>
  <c r="K2766" i="4"/>
  <c r="L2766" i="4"/>
  <c r="B2767" i="4"/>
  <c r="C2767" i="4"/>
  <c r="D2767" i="4"/>
  <c r="E2767" i="4"/>
  <c r="F2767" i="4"/>
  <c r="G2767" i="4"/>
  <c r="H2767" i="4"/>
  <c r="I2767" i="4"/>
  <c r="J2767" i="4"/>
  <c r="K2767" i="4"/>
  <c r="L2767" i="4"/>
  <c r="B2768" i="4"/>
  <c r="C2768" i="4"/>
  <c r="D2768" i="4"/>
  <c r="E2768" i="4"/>
  <c r="F2768" i="4"/>
  <c r="G2768" i="4"/>
  <c r="H2768" i="4"/>
  <c r="I2768" i="4"/>
  <c r="J2768" i="4"/>
  <c r="K2768" i="4"/>
  <c r="L2768" i="4"/>
  <c r="B2769" i="4"/>
  <c r="C2769" i="4"/>
  <c r="D2769" i="4"/>
  <c r="E2769" i="4"/>
  <c r="F2769" i="4"/>
  <c r="G2769" i="4"/>
  <c r="H2769" i="4"/>
  <c r="I2769" i="4"/>
  <c r="J2769" i="4"/>
  <c r="K2769" i="4"/>
  <c r="L2769" i="4"/>
  <c r="B2770" i="4"/>
  <c r="C2770" i="4"/>
  <c r="D2770" i="4"/>
  <c r="E2770" i="4"/>
  <c r="F2770" i="4"/>
  <c r="G2770" i="4"/>
  <c r="H2770" i="4"/>
  <c r="I2770" i="4"/>
  <c r="J2770" i="4"/>
  <c r="K2770" i="4"/>
  <c r="L2770" i="4"/>
  <c r="B2771" i="4"/>
  <c r="C2771" i="4"/>
  <c r="D2771" i="4"/>
  <c r="E2771" i="4"/>
  <c r="F2771" i="4"/>
  <c r="G2771" i="4"/>
  <c r="H2771" i="4"/>
  <c r="I2771" i="4"/>
  <c r="J2771" i="4"/>
  <c r="K2771" i="4"/>
  <c r="L2771" i="4"/>
  <c r="B2772" i="4"/>
  <c r="C2772" i="4"/>
  <c r="D2772" i="4"/>
  <c r="E2772" i="4"/>
  <c r="F2772" i="4"/>
  <c r="G2772" i="4"/>
  <c r="H2772" i="4"/>
  <c r="I2772" i="4"/>
  <c r="J2772" i="4"/>
  <c r="K2772" i="4"/>
  <c r="L2772" i="4"/>
  <c r="B2773" i="4"/>
  <c r="C2773" i="4"/>
  <c r="D2773" i="4"/>
  <c r="E2773" i="4"/>
  <c r="F2773" i="4"/>
  <c r="G2773" i="4"/>
  <c r="H2773" i="4"/>
  <c r="I2773" i="4"/>
  <c r="J2773" i="4"/>
  <c r="K2773" i="4"/>
  <c r="L2773" i="4"/>
  <c r="B2774" i="4"/>
  <c r="C2774" i="4"/>
  <c r="D2774" i="4"/>
  <c r="E2774" i="4"/>
  <c r="F2774" i="4"/>
  <c r="G2774" i="4"/>
  <c r="H2774" i="4"/>
  <c r="I2774" i="4"/>
  <c r="J2774" i="4"/>
  <c r="K2774" i="4"/>
  <c r="L2774" i="4"/>
  <c r="B2775" i="4"/>
  <c r="C2775" i="4"/>
  <c r="D2775" i="4"/>
  <c r="E2775" i="4"/>
  <c r="F2775" i="4"/>
  <c r="G2775" i="4"/>
  <c r="H2775" i="4"/>
  <c r="I2775" i="4"/>
  <c r="J2775" i="4"/>
  <c r="K2775" i="4"/>
  <c r="L2775" i="4"/>
  <c r="B2776" i="4"/>
  <c r="C2776" i="4"/>
  <c r="D2776" i="4"/>
  <c r="E2776" i="4"/>
  <c r="F2776" i="4"/>
  <c r="G2776" i="4"/>
  <c r="H2776" i="4"/>
  <c r="I2776" i="4"/>
  <c r="J2776" i="4"/>
  <c r="K2776" i="4"/>
  <c r="L2776" i="4"/>
  <c r="B2777" i="4"/>
  <c r="C2777" i="4"/>
  <c r="D2777" i="4"/>
  <c r="E2777" i="4"/>
  <c r="F2777" i="4"/>
  <c r="G2777" i="4"/>
  <c r="H2777" i="4"/>
  <c r="I2777" i="4"/>
  <c r="J2777" i="4"/>
  <c r="K2777" i="4"/>
  <c r="L2777" i="4"/>
  <c r="B2778" i="4"/>
  <c r="C2778" i="4"/>
  <c r="D2778" i="4"/>
  <c r="E2778" i="4"/>
  <c r="F2778" i="4"/>
  <c r="G2778" i="4"/>
  <c r="H2778" i="4"/>
  <c r="I2778" i="4"/>
  <c r="J2778" i="4"/>
  <c r="K2778" i="4"/>
  <c r="L2778" i="4"/>
  <c r="B2779" i="4"/>
  <c r="C2779" i="4"/>
  <c r="D2779" i="4"/>
  <c r="E2779" i="4"/>
  <c r="F2779" i="4"/>
  <c r="G2779" i="4"/>
  <c r="H2779" i="4"/>
  <c r="I2779" i="4"/>
  <c r="J2779" i="4"/>
  <c r="K2779" i="4"/>
  <c r="L2779" i="4"/>
  <c r="B2780" i="4"/>
  <c r="C2780" i="4"/>
  <c r="D2780" i="4"/>
  <c r="E2780" i="4"/>
  <c r="F2780" i="4"/>
  <c r="G2780" i="4"/>
  <c r="H2780" i="4"/>
  <c r="I2780" i="4"/>
  <c r="J2780" i="4"/>
  <c r="K2780" i="4"/>
  <c r="L2780" i="4"/>
  <c r="B2781" i="4"/>
  <c r="C2781" i="4"/>
  <c r="D2781" i="4"/>
  <c r="E2781" i="4"/>
  <c r="F2781" i="4"/>
  <c r="G2781" i="4"/>
  <c r="H2781" i="4"/>
  <c r="I2781" i="4"/>
  <c r="J2781" i="4"/>
  <c r="K2781" i="4"/>
  <c r="L2781" i="4"/>
  <c r="B2782" i="4"/>
  <c r="C2782" i="4"/>
  <c r="D2782" i="4"/>
  <c r="E2782" i="4"/>
  <c r="F2782" i="4"/>
  <c r="G2782" i="4"/>
  <c r="H2782" i="4"/>
  <c r="I2782" i="4"/>
  <c r="J2782" i="4"/>
  <c r="K2782" i="4"/>
  <c r="L2782" i="4"/>
  <c r="B2783" i="4"/>
  <c r="C2783" i="4"/>
  <c r="D2783" i="4"/>
  <c r="E2783" i="4"/>
  <c r="F2783" i="4"/>
  <c r="G2783" i="4"/>
  <c r="H2783" i="4"/>
  <c r="I2783" i="4"/>
  <c r="J2783" i="4"/>
  <c r="K2783" i="4"/>
  <c r="L2783" i="4"/>
  <c r="B2784" i="4"/>
  <c r="C2784" i="4"/>
  <c r="D2784" i="4"/>
  <c r="E2784" i="4"/>
  <c r="F2784" i="4"/>
  <c r="G2784" i="4"/>
  <c r="H2784" i="4"/>
  <c r="I2784" i="4"/>
  <c r="J2784" i="4"/>
  <c r="K2784" i="4"/>
  <c r="L2784" i="4"/>
  <c r="B2785" i="4"/>
  <c r="C2785" i="4"/>
  <c r="D2785" i="4"/>
  <c r="E2785" i="4"/>
  <c r="F2785" i="4"/>
  <c r="G2785" i="4"/>
  <c r="H2785" i="4"/>
  <c r="I2785" i="4"/>
  <c r="J2785" i="4"/>
  <c r="K2785" i="4"/>
  <c r="L2785" i="4"/>
  <c r="B2786" i="4"/>
  <c r="C2786" i="4"/>
  <c r="D2786" i="4"/>
  <c r="E2786" i="4"/>
  <c r="F2786" i="4"/>
  <c r="G2786" i="4"/>
  <c r="H2786" i="4"/>
  <c r="I2786" i="4"/>
  <c r="J2786" i="4"/>
  <c r="K2786" i="4"/>
  <c r="L2786" i="4"/>
  <c r="B2787" i="4"/>
  <c r="C2787" i="4"/>
  <c r="D2787" i="4"/>
  <c r="E2787" i="4"/>
  <c r="F2787" i="4"/>
  <c r="G2787" i="4"/>
  <c r="H2787" i="4"/>
  <c r="I2787" i="4"/>
  <c r="J2787" i="4"/>
  <c r="K2787" i="4"/>
  <c r="L2787" i="4"/>
  <c r="B2788" i="4"/>
  <c r="C2788" i="4"/>
  <c r="D2788" i="4"/>
  <c r="E2788" i="4"/>
  <c r="F2788" i="4"/>
  <c r="G2788" i="4"/>
  <c r="H2788" i="4"/>
  <c r="I2788" i="4"/>
  <c r="J2788" i="4"/>
  <c r="K2788" i="4"/>
  <c r="L2788" i="4"/>
  <c r="B2789" i="4"/>
  <c r="C2789" i="4"/>
  <c r="D2789" i="4"/>
  <c r="E2789" i="4"/>
  <c r="F2789" i="4"/>
  <c r="G2789" i="4"/>
  <c r="H2789" i="4"/>
  <c r="I2789" i="4"/>
  <c r="J2789" i="4"/>
  <c r="K2789" i="4"/>
  <c r="L2789" i="4"/>
  <c r="B2790" i="4"/>
  <c r="C2790" i="4"/>
  <c r="D2790" i="4"/>
  <c r="E2790" i="4"/>
  <c r="F2790" i="4"/>
  <c r="G2790" i="4"/>
  <c r="H2790" i="4"/>
  <c r="I2790" i="4"/>
  <c r="J2790" i="4"/>
  <c r="K2790" i="4"/>
  <c r="L2790" i="4"/>
  <c r="B2791" i="4"/>
  <c r="C2791" i="4"/>
  <c r="D2791" i="4"/>
  <c r="E2791" i="4"/>
  <c r="F2791" i="4"/>
  <c r="G2791" i="4"/>
  <c r="H2791" i="4"/>
  <c r="I2791" i="4"/>
  <c r="J2791" i="4"/>
  <c r="K2791" i="4"/>
  <c r="L2791" i="4"/>
  <c r="B2792" i="4"/>
  <c r="C2792" i="4"/>
  <c r="D2792" i="4"/>
  <c r="E2792" i="4"/>
  <c r="F2792" i="4"/>
  <c r="G2792" i="4"/>
  <c r="H2792" i="4"/>
  <c r="I2792" i="4"/>
  <c r="J2792" i="4"/>
  <c r="K2792" i="4"/>
  <c r="L2792" i="4"/>
  <c r="B2793" i="4"/>
  <c r="C2793" i="4"/>
  <c r="D2793" i="4"/>
  <c r="E2793" i="4"/>
  <c r="F2793" i="4"/>
  <c r="G2793" i="4"/>
  <c r="H2793" i="4"/>
  <c r="I2793" i="4"/>
  <c r="J2793" i="4"/>
  <c r="K2793" i="4"/>
  <c r="L2793" i="4"/>
  <c r="B2794" i="4"/>
  <c r="C2794" i="4"/>
  <c r="D2794" i="4"/>
  <c r="E2794" i="4"/>
  <c r="F2794" i="4"/>
  <c r="G2794" i="4"/>
  <c r="H2794" i="4"/>
  <c r="I2794" i="4"/>
  <c r="J2794" i="4"/>
  <c r="K2794" i="4"/>
  <c r="L2794" i="4"/>
  <c r="B2795" i="4"/>
  <c r="C2795" i="4"/>
  <c r="D2795" i="4"/>
  <c r="E2795" i="4"/>
  <c r="F2795" i="4"/>
  <c r="G2795" i="4"/>
  <c r="H2795" i="4"/>
  <c r="I2795" i="4"/>
  <c r="J2795" i="4"/>
  <c r="K2795" i="4"/>
  <c r="L2795" i="4"/>
  <c r="B2796" i="4"/>
  <c r="C2796" i="4"/>
  <c r="D2796" i="4"/>
  <c r="E2796" i="4"/>
  <c r="F2796" i="4"/>
  <c r="G2796" i="4"/>
  <c r="H2796" i="4"/>
  <c r="I2796" i="4"/>
  <c r="J2796" i="4"/>
  <c r="K2796" i="4"/>
  <c r="L2796" i="4"/>
  <c r="B2797" i="4"/>
  <c r="C2797" i="4"/>
  <c r="D2797" i="4"/>
  <c r="E2797" i="4"/>
  <c r="F2797" i="4"/>
  <c r="G2797" i="4"/>
  <c r="H2797" i="4"/>
  <c r="I2797" i="4"/>
  <c r="J2797" i="4"/>
  <c r="K2797" i="4"/>
  <c r="L2797" i="4"/>
  <c r="B2798" i="4"/>
  <c r="C2798" i="4"/>
  <c r="D2798" i="4"/>
  <c r="E2798" i="4"/>
  <c r="F2798" i="4"/>
  <c r="G2798" i="4"/>
  <c r="H2798" i="4"/>
  <c r="I2798" i="4"/>
  <c r="J2798" i="4"/>
  <c r="K2798" i="4"/>
  <c r="L2798" i="4"/>
  <c r="B2799" i="4"/>
  <c r="C2799" i="4"/>
  <c r="D2799" i="4"/>
  <c r="E2799" i="4"/>
  <c r="F2799" i="4"/>
  <c r="G2799" i="4"/>
  <c r="H2799" i="4"/>
  <c r="I2799" i="4"/>
  <c r="J2799" i="4"/>
  <c r="K2799" i="4"/>
  <c r="L2799" i="4"/>
  <c r="B2800" i="4"/>
  <c r="C2800" i="4"/>
  <c r="D2800" i="4"/>
  <c r="E2800" i="4"/>
  <c r="F2800" i="4"/>
  <c r="G2800" i="4"/>
  <c r="H2800" i="4"/>
  <c r="I2800" i="4"/>
  <c r="J2800" i="4"/>
  <c r="K2800" i="4"/>
  <c r="L2800" i="4"/>
  <c r="B2801" i="4"/>
  <c r="C2801" i="4"/>
  <c r="D2801" i="4"/>
  <c r="E2801" i="4"/>
  <c r="F2801" i="4"/>
  <c r="G2801" i="4"/>
  <c r="H2801" i="4"/>
  <c r="I2801" i="4"/>
  <c r="J2801" i="4"/>
  <c r="K2801" i="4"/>
  <c r="L2801" i="4"/>
  <c r="B2802" i="4"/>
  <c r="C2802" i="4"/>
  <c r="D2802" i="4"/>
  <c r="E2802" i="4"/>
  <c r="F2802" i="4"/>
  <c r="G2802" i="4"/>
  <c r="H2802" i="4"/>
  <c r="I2802" i="4"/>
  <c r="J2802" i="4"/>
  <c r="K2802" i="4"/>
  <c r="L2802" i="4"/>
  <c r="B2803" i="4"/>
  <c r="C2803" i="4"/>
  <c r="D2803" i="4"/>
  <c r="E2803" i="4"/>
  <c r="F2803" i="4"/>
  <c r="G2803" i="4"/>
  <c r="H2803" i="4"/>
  <c r="I2803" i="4"/>
  <c r="J2803" i="4"/>
  <c r="K2803" i="4"/>
  <c r="L2803" i="4"/>
  <c r="B2804" i="4"/>
  <c r="C2804" i="4"/>
  <c r="D2804" i="4"/>
  <c r="E2804" i="4"/>
  <c r="F2804" i="4"/>
  <c r="G2804" i="4"/>
  <c r="H2804" i="4"/>
  <c r="I2804" i="4"/>
  <c r="J2804" i="4"/>
  <c r="K2804" i="4"/>
  <c r="L2804" i="4"/>
  <c r="B2805" i="4"/>
  <c r="C2805" i="4"/>
  <c r="D2805" i="4"/>
  <c r="E2805" i="4"/>
  <c r="F2805" i="4"/>
  <c r="G2805" i="4"/>
  <c r="H2805" i="4"/>
  <c r="I2805" i="4"/>
  <c r="J2805" i="4"/>
  <c r="K2805" i="4"/>
  <c r="L2805" i="4"/>
  <c r="B2806" i="4"/>
  <c r="C2806" i="4"/>
  <c r="D2806" i="4"/>
  <c r="E2806" i="4"/>
  <c r="F2806" i="4"/>
  <c r="G2806" i="4"/>
  <c r="H2806" i="4"/>
  <c r="I2806" i="4"/>
  <c r="J2806" i="4"/>
  <c r="K2806" i="4"/>
  <c r="L2806" i="4"/>
  <c r="B2807" i="4"/>
  <c r="C2807" i="4"/>
  <c r="D2807" i="4"/>
  <c r="E2807" i="4"/>
  <c r="F2807" i="4"/>
  <c r="G2807" i="4"/>
  <c r="H2807" i="4"/>
  <c r="I2807" i="4"/>
  <c r="J2807" i="4"/>
  <c r="K2807" i="4"/>
  <c r="L2807" i="4"/>
  <c r="B2808" i="4"/>
  <c r="C2808" i="4"/>
  <c r="D2808" i="4"/>
  <c r="E2808" i="4"/>
  <c r="F2808" i="4"/>
  <c r="G2808" i="4"/>
  <c r="H2808" i="4"/>
  <c r="I2808" i="4"/>
  <c r="J2808" i="4"/>
  <c r="K2808" i="4"/>
  <c r="L2808" i="4"/>
  <c r="B2809" i="4"/>
  <c r="C2809" i="4"/>
  <c r="D2809" i="4"/>
  <c r="E2809" i="4"/>
  <c r="F2809" i="4"/>
  <c r="G2809" i="4"/>
  <c r="H2809" i="4"/>
  <c r="I2809" i="4"/>
  <c r="J2809" i="4"/>
  <c r="K2809" i="4"/>
  <c r="L2809" i="4"/>
  <c r="B2810" i="4"/>
  <c r="C2810" i="4"/>
  <c r="D2810" i="4"/>
  <c r="E2810" i="4"/>
  <c r="F2810" i="4"/>
  <c r="G2810" i="4"/>
  <c r="H2810" i="4"/>
  <c r="I2810" i="4"/>
  <c r="J2810" i="4"/>
  <c r="K2810" i="4"/>
  <c r="L2810" i="4"/>
  <c r="B2811" i="4"/>
  <c r="C2811" i="4"/>
  <c r="D2811" i="4"/>
  <c r="E2811" i="4"/>
  <c r="F2811" i="4"/>
  <c r="G2811" i="4"/>
  <c r="H2811" i="4"/>
  <c r="I2811" i="4"/>
  <c r="J2811" i="4"/>
  <c r="K2811" i="4"/>
  <c r="L2811" i="4"/>
  <c r="B2812" i="4"/>
  <c r="C2812" i="4"/>
  <c r="D2812" i="4"/>
  <c r="E2812" i="4"/>
  <c r="F2812" i="4"/>
  <c r="G2812" i="4"/>
  <c r="H2812" i="4"/>
  <c r="I2812" i="4"/>
  <c r="J2812" i="4"/>
  <c r="K2812" i="4"/>
  <c r="L2812" i="4"/>
  <c r="B2813" i="4"/>
  <c r="C2813" i="4"/>
  <c r="D2813" i="4"/>
  <c r="E2813" i="4"/>
  <c r="F2813" i="4"/>
  <c r="G2813" i="4"/>
  <c r="H2813" i="4"/>
  <c r="I2813" i="4"/>
  <c r="J2813" i="4"/>
  <c r="K2813" i="4"/>
  <c r="L2813" i="4"/>
  <c r="B2814" i="4"/>
  <c r="C2814" i="4"/>
  <c r="D2814" i="4"/>
  <c r="E2814" i="4"/>
  <c r="F2814" i="4"/>
  <c r="G2814" i="4"/>
  <c r="H2814" i="4"/>
  <c r="I2814" i="4"/>
  <c r="J2814" i="4"/>
  <c r="K2814" i="4"/>
  <c r="L2814" i="4"/>
  <c r="B2815" i="4"/>
  <c r="C2815" i="4"/>
  <c r="D2815" i="4"/>
  <c r="E2815" i="4"/>
  <c r="F2815" i="4"/>
  <c r="G2815" i="4"/>
  <c r="H2815" i="4"/>
  <c r="I2815" i="4"/>
  <c r="J2815" i="4"/>
  <c r="K2815" i="4"/>
  <c r="L2815" i="4"/>
  <c r="B2816" i="4"/>
  <c r="C2816" i="4"/>
  <c r="D2816" i="4"/>
  <c r="E2816" i="4"/>
  <c r="F2816" i="4"/>
  <c r="G2816" i="4"/>
  <c r="H2816" i="4"/>
  <c r="I2816" i="4"/>
  <c r="J2816" i="4"/>
  <c r="K2816" i="4"/>
  <c r="L2816" i="4"/>
  <c r="B2817" i="4"/>
  <c r="C2817" i="4"/>
  <c r="D2817" i="4"/>
  <c r="E2817" i="4"/>
  <c r="F2817" i="4"/>
  <c r="G2817" i="4"/>
  <c r="H2817" i="4"/>
  <c r="I2817" i="4"/>
  <c r="J2817" i="4"/>
  <c r="K2817" i="4"/>
  <c r="L2817" i="4"/>
  <c r="B2818" i="4"/>
  <c r="C2818" i="4"/>
  <c r="D2818" i="4"/>
  <c r="E2818" i="4"/>
  <c r="F2818" i="4"/>
  <c r="G2818" i="4"/>
  <c r="H2818" i="4"/>
  <c r="I2818" i="4"/>
  <c r="J2818" i="4"/>
  <c r="K2818" i="4"/>
  <c r="L2818" i="4"/>
  <c r="B2819" i="4"/>
  <c r="C2819" i="4"/>
  <c r="D2819" i="4"/>
  <c r="E2819" i="4"/>
  <c r="F2819" i="4"/>
  <c r="G2819" i="4"/>
  <c r="H2819" i="4"/>
  <c r="I2819" i="4"/>
  <c r="J2819" i="4"/>
  <c r="K2819" i="4"/>
  <c r="L2819" i="4"/>
  <c r="B2820" i="4"/>
  <c r="C2820" i="4"/>
  <c r="D2820" i="4"/>
  <c r="E2820" i="4"/>
  <c r="F2820" i="4"/>
  <c r="G2820" i="4"/>
  <c r="H2820" i="4"/>
  <c r="I2820" i="4"/>
  <c r="J2820" i="4"/>
  <c r="K2820" i="4"/>
  <c r="L2820" i="4"/>
  <c r="B2821" i="4"/>
  <c r="C2821" i="4"/>
  <c r="D2821" i="4"/>
  <c r="E2821" i="4"/>
  <c r="F2821" i="4"/>
  <c r="G2821" i="4"/>
  <c r="H2821" i="4"/>
  <c r="I2821" i="4"/>
  <c r="J2821" i="4"/>
  <c r="K2821" i="4"/>
  <c r="L2821" i="4"/>
  <c r="B2822" i="4"/>
  <c r="C2822" i="4"/>
  <c r="D2822" i="4"/>
  <c r="E2822" i="4"/>
  <c r="F2822" i="4"/>
  <c r="G2822" i="4"/>
  <c r="H2822" i="4"/>
  <c r="I2822" i="4"/>
  <c r="J2822" i="4"/>
  <c r="K2822" i="4"/>
  <c r="L2822" i="4"/>
  <c r="B2823" i="4"/>
  <c r="C2823" i="4"/>
  <c r="D2823" i="4"/>
  <c r="E2823" i="4"/>
  <c r="F2823" i="4"/>
  <c r="G2823" i="4"/>
  <c r="H2823" i="4"/>
  <c r="I2823" i="4"/>
  <c r="J2823" i="4"/>
  <c r="K2823" i="4"/>
  <c r="L2823" i="4"/>
  <c r="B2824" i="4"/>
  <c r="C2824" i="4"/>
  <c r="D2824" i="4"/>
  <c r="E2824" i="4"/>
  <c r="F2824" i="4"/>
  <c r="G2824" i="4"/>
  <c r="H2824" i="4"/>
  <c r="I2824" i="4"/>
  <c r="J2824" i="4"/>
  <c r="K2824" i="4"/>
  <c r="L2824" i="4"/>
  <c r="B2825" i="4"/>
  <c r="C2825" i="4"/>
  <c r="D2825" i="4"/>
  <c r="E2825" i="4"/>
  <c r="F2825" i="4"/>
  <c r="G2825" i="4"/>
  <c r="H2825" i="4"/>
  <c r="I2825" i="4"/>
  <c r="J2825" i="4"/>
  <c r="K2825" i="4"/>
  <c r="L2825" i="4"/>
  <c r="B2826" i="4"/>
  <c r="C2826" i="4"/>
  <c r="D2826" i="4"/>
  <c r="E2826" i="4"/>
  <c r="F2826" i="4"/>
  <c r="G2826" i="4"/>
  <c r="H2826" i="4"/>
  <c r="I2826" i="4"/>
  <c r="J2826" i="4"/>
  <c r="K2826" i="4"/>
  <c r="L2826" i="4"/>
  <c r="B2827" i="4"/>
  <c r="C2827" i="4"/>
  <c r="D2827" i="4"/>
  <c r="E2827" i="4"/>
  <c r="F2827" i="4"/>
  <c r="G2827" i="4"/>
  <c r="H2827" i="4"/>
  <c r="I2827" i="4"/>
  <c r="J2827" i="4"/>
  <c r="K2827" i="4"/>
  <c r="L2827" i="4"/>
  <c r="B2828" i="4"/>
  <c r="C2828" i="4"/>
  <c r="D2828" i="4"/>
  <c r="E2828" i="4"/>
  <c r="F2828" i="4"/>
  <c r="G2828" i="4"/>
  <c r="H2828" i="4"/>
  <c r="I2828" i="4"/>
  <c r="J2828" i="4"/>
  <c r="K2828" i="4"/>
  <c r="L2828" i="4"/>
  <c r="B2829" i="4"/>
  <c r="C2829" i="4"/>
  <c r="D2829" i="4"/>
  <c r="E2829" i="4"/>
  <c r="F2829" i="4"/>
  <c r="G2829" i="4"/>
  <c r="H2829" i="4"/>
  <c r="I2829" i="4"/>
  <c r="J2829" i="4"/>
  <c r="K2829" i="4"/>
  <c r="L2829" i="4"/>
  <c r="B2830" i="4"/>
  <c r="C2830" i="4"/>
  <c r="D2830" i="4"/>
  <c r="E2830" i="4"/>
  <c r="F2830" i="4"/>
  <c r="G2830" i="4"/>
  <c r="H2830" i="4"/>
  <c r="I2830" i="4"/>
  <c r="J2830" i="4"/>
  <c r="K2830" i="4"/>
  <c r="L2830" i="4"/>
  <c r="B2831" i="4"/>
  <c r="C2831" i="4"/>
  <c r="D2831" i="4"/>
  <c r="E2831" i="4"/>
  <c r="F2831" i="4"/>
  <c r="G2831" i="4"/>
  <c r="H2831" i="4"/>
  <c r="I2831" i="4"/>
  <c r="J2831" i="4"/>
  <c r="K2831" i="4"/>
  <c r="L2831" i="4"/>
  <c r="B2832" i="4"/>
  <c r="C2832" i="4"/>
  <c r="D2832" i="4"/>
  <c r="E2832" i="4"/>
  <c r="F2832" i="4"/>
  <c r="G2832" i="4"/>
  <c r="H2832" i="4"/>
  <c r="I2832" i="4"/>
  <c r="J2832" i="4"/>
  <c r="K2832" i="4"/>
  <c r="L2832" i="4"/>
  <c r="B2833" i="4"/>
  <c r="C2833" i="4"/>
  <c r="D2833" i="4"/>
  <c r="E2833" i="4"/>
  <c r="F2833" i="4"/>
  <c r="G2833" i="4"/>
  <c r="H2833" i="4"/>
  <c r="I2833" i="4"/>
  <c r="J2833" i="4"/>
  <c r="K2833" i="4"/>
  <c r="L2833" i="4"/>
  <c r="B2834" i="4"/>
  <c r="C2834" i="4"/>
  <c r="D2834" i="4"/>
  <c r="E2834" i="4"/>
  <c r="F2834" i="4"/>
  <c r="G2834" i="4"/>
  <c r="H2834" i="4"/>
  <c r="I2834" i="4"/>
  <c r="J2834" i="4"/>
  <c r="K2834" i="4"/>
  <c r="L2834" i="4"/>
  <c r="B2835" i="4"/>
  <c r="C2835" i="4"/>
  <c r="D2835" i="4"/>
  <c r="E2835" i="4"/>
  <c r="F2835" i="4"/>
  <c r="G2835" i="4"/>
  <c r="H2835" i="4"/>
  <c r="I2835" i="4"/>
  <c r="J2835" i="4"/>
  <c r="K2835" i="4"/>
  <c r="L2835" i="4"/>
  <c r="B2836" i="4"/>
  <c r="C2836" i="4"/>
  <c r="D2836" i="4"/>
  <c r="E2836" i="4"/>
  <c r="F2836" i="4"/>
  <c r="G2836" i="4"/>
  <c r="H2836" i="4"/>
  <c r="I2836" i="4"/>
  <c r="J2836" i="4"/>
  <c r="K2836" i="4"/>
  <c r="L2836" i="4"/>
  <c r="B2837" i="4"/>
  <c r="C2837" i="4"/>
  <c r="D2837" i="4"/>
  <c r="E2837" i="4"/>
  <c r="F2837" i="4"/>
  <c r="G2837" i="4"/>
  <c r="H2837" i="4"/>
  <c r="I2837" i="4"/>
  <c r="J2837" i="4"/>
  <c r="K2837" i="4"/>
  <c r="L2837" i="4"/>
  <c r="B2838" i="4"/>
  <c r="C2838" i="4"/>
  <c r="D2838" i="4"/>
  <c r="E2838" i="4"/>
  <c r="F2838" i="4"/>
  <c r="G2838" i="4"/>
  <c r="H2838" i="4"/>
  <c r="I2838" i="4"/>
  <c r="J2838" i="4"/>
  <c r="K2838" i="4"/>
  <c r="L2838" i="4"/>
  <c r="B2839" i="4"/>
  <c r="C2839" i="4"/>
  <c r="D2839" i="4"/>
  <c r="E2839" i="4"/>
  <c r="F2839" i="4"/>
  <c r="G2839" i="4"/>
  <c r="H2839" i="4"/>
  <c r="I2839" i="4"/>
  <c r="J2839" i="4"/>
  <c r="K2839" i="4"/>
  <c r="L2839" i="4"/>
  <c r="B2840" i="4"/>
  <c r="C2840" i="4"/>
  <c r="D2840" i="4"/>
  <c r="E2840" i="4"/>
  <c r="F2840" i="4"/>
  <c r="G2840" i="4"/>
  <c r="H2840" i="4"/>
  <c r="I2840" i="4"/>
  <c r="J2840" i="4"/>
  <c r="K2840" i="4"/>
  <c r="L2840" i="4"/>
  <c r="B2841" i="4"/>
  <c r="C2841" i="4"/>
  <c r="D2841" i="4"/>
  <c r="E2841" i="4"/>
  <c r="F2841" i="4"/>
  <c r="G2841" i="4"/>
  <c r="H2841" i="4"/>
  <c r="I2841" i="4"/>
  <c r="J2841" i="4"/>
  <c r="K2841" i="4"/>
  <c r="L2841" i="4"/>
  <c r="B2842" i="4"/>
  <c r="C2842" i="4"/>
  <c r="D2842" i="4"/>
  <c r="E2842" i="4"/>
  <c r="F2842" i="4"/>
  <c r="G2842" i="4"/>
  <c r="H2842" i="4"/>
  <c r="I2842" i="4"/>
  <c r="J2842" i="4"/>
  <c r="K2842" i="4"/>
  <c r="L2842" i="4"/>
  <c r="B2843" i="4"/>
  <c r="C2843" i="4"/>
  <c r="D2843" i="4"/>
  <c r="E2843" i="4"/>
  <c r="F2843" i="4"/>
  <c r="G2843" i="4"/>
  <c r="H2843" i="4"/>
  <c r="I2843" i="4"/>
  <c r="J2843" i="4"/>
  <c r="K2843" i="4"/>
  <c r="L2843" i="4"/>
  <c r="B2844" i="4"/>
  <c r="C2844" i="4"/>
  <c r="D2844" i="4"/>
  <c r="E2844" i="4"/>
  <c r="F2844" i="4"/>
  <c r="G2844" i="4"/>
  <c r="H2844" i="4"/>
  <c r="I2844" i="4"/>
  <c r="J2844" i="4"/>
  <c r="K2844" i="4"/>
  <c r="L2844" i="4"/>
  <c r="B2845" i="4"/>
  <c r="C2845" i="4"/>
  <c r="D2845" i="4"/>
  <c r="E2845" i="4"/>
  <c r="F2845" i="4"/>
  <c r="G2845" i="4"/>
  <c r="H2845" i="4"/>
  <c r="I2845" i="4"/>
  <c r="J2845" i="4"/>
  <c r="K2845" i="4"/>
  <c r="L2845" i="4"/>
  <c r="B2846" i="4"/>
  <c r="C2846" i="4"/>
  <c r="D2846" i="4"/>
  <c r="E2846" i="4"/>
  <c r="F2846" i="4"/>
  <c r="G2846" i="4"/>
  <c r="H2846" i="4"/>
  <c r="I2846" i="4"/>
  <c r="J2846" i="4"/>
  <c r="K2846" i="4"/>
  <c r="L2846" i="4"/>
  <c r="B2847" i="4"/>
  <c r="C2847" i="4"/>
  <c r="D2847" i="4"/>
  <c r="E2847" i="4"/>
  <c r="F2847" i="4"/>
  <c r="G2847" i="4"/>
  <c r="H2847" i="4"/>
  <c r="I2847" i="4"/>
  <c r="J2847" i="4"/>
  <c r="K2847" i="4"/>
  <c r="L2847" i="4"/>
  <c r="B2848" i="4"/>
  <c r="C2848" i="4"/>
  <c r="D2848" i="4"/>
  <c r="E2848" i="4"/>
  <c r="F2848" i="4"/>
  <c r="G2848" i="4"/>
  <c r="H2848" i="4"/>
  <c r="I2848" i="4"/>
  <c r="J2848" i="4"/>
  <c r="K2848" i="4"/>
  <c r="L2848" i="4"/>
  <c r="B2849" i="4"/>
  <c r="C2849" i="4"/>
  <c r="D2849" i="4"/>
  <c r="E2849" i="4"/>
  <c r="F2849" i="4"/>
  <c r="G2849" i="4"/>
  <c r="H2849" i="4"/>
  <c r="I2849" i="4"/>
  <c r="J2849" i="4"/>
  <c r="K2849" i="4"/>
  <c r="L2849" i="4"/>
  <c r="B2850" i="4"/>
  <c r="C2850" i="4"/>
  <c r="D2850" i="4"/>
  <c r="E2850" i="4"/>
  <c r="F2850" i="4"/>
  <c r="G2850" i="4"/>
  <c r="H2850" i="4"/>
  <c r="I2850" i="4"/>
  <c r="J2850" i="4"/>
  <c r="K2850" i="4"/>
  <c r="L2850" i="4"/>
  <c r="B2851" i="4"/>
  <c r="C2851" i="4"/>
  <c r="D2851" i="4"/>
  <c r="E2851" i="4"/>
  <c r="F2851" i="4"/>
  <c r="G2851" i="4"/>
  <c r="H2851" i="4"/>
  <c r="I2851" i="4"/>
  <c r="J2851" i="4"/>
  <c r="K2851" i="4"/>
  <c r="L2851" i="4"/>
  <c r="B2852" i="4"/>
  <c r="C2852" i="4"/>
  <c r="D2852" i="4"/>
  <c r="E2852" i="4"/>
  <c r="F2852" i="4"/>
  <c r="G2852" i="4"/>
  <c r="H2852" i="4"/>
  <c r="I2852" i="4"/>
  <c r="J2852" i="4"/>
  <c r="K2852" i="4"/>
  <c r="L2852" i="4"/>
  <c r="B2853" i="4"/>
  <c r="C2853" i="4"/>
  <c r="D2853" i="4"/>
  <c r="E2853" i="4"/>
  <c r="F2853" i="4"/>
  <c r="G2853" i="4"/>
  <c r="H2853" i="4"/>
  <c r="I2853" i="4"/>
  <c r="J2853" i="4"/>
  <c r="K2853" i="4"/>
  <c r="L2853" i="4"/>
  <c r="B2854" i="4"/>
  <c r="C2854" i="4"/>
  <c r="D2854" i="4"/>
  <c r="E2854" i="4"/>
  <c r="F2854" i="4"/>
  <c r="G2854" i="4"/>
  <c r="H2854" i="4"/>
  <c r="I2854" i="4"/>
  <c r="J2854" i="4"/>
  <c r="K2854" i="4"/>
  <c r="L2854" i="4"/>
  <c r="B2855" i="4"/>
  <c r="C2855" i="4"/>
  <c r="D2855" i="4"/>
  <c r="E2855" i="4"/>
  <c r="F2855" i="4"/>
  <c r="G2855" i="4"/>
  <c r="H2855" i="4"/>
  <c r="I2855" i="4"/>
  <c r="J2855" i="4"/>
  <c r="K2855" i="4"/>
  <c r="L2855" i="4"/>
  <c r="B2856" i="4"/>
  <c r="C2856" i="4"/>
  <c r="D2856" i="4"/>
  <c r="E2856" i="4"/>
  <c r="F2856" i="4"/>
  <c r="G2856" i="4"/>
  <c r="H2856" i="4"/>
  <c r="I2856" i="4"/>
  <c r="J2856" i="4"/>
  <c r="K2856" i="4"/>
  <c r="L2856" i="4"/>
  <c r="B2857" i="4"/>
  <c r="C2857" i="4"/>
  <c r="D2857" i="4"/>
  <c r="E2857" i="4"/>
  <c r="F2857" i="4"/>
  <c r="G2857" i="4"/>
  <c r="H2857" i="4"/>
  <c r="I2857" i="4"/>
  <c r="J2857" i="4"/>
  <c r="K2857" i="4"/>
  <c r="L2857" i="4"/>
  <c r="B2858" i="4"/>
  <c r="C2858" i="4"/>
  <c r="D2858" i="4"/>
  <c r="E2858" i="4"/>
  <c r="F2858" i="4"/>
  <c r="G2858" i="4"/>
  <c r="H2858" i="4"/>
  <c r="I2858" i="4"/>
  <c r="J2858" i="4"/>
  <c r="K2858" i="4"/>
  <c r="L2858" i="4"/>
  <c r="B2859" i="4"/>
  <c r="C2859" i="4"/>
  <c r="D2859" i="4"/>
  <c r="E2859" i="4"/>
  <c r="F2859" i="4"/>
  <c r="G2859" i="4"/>
  <c r="H2859" i="4"/>
  <c r="I2859" i="4"/>
  <c r="J2859" i="4"/>
  <c r="K2859" i="4"/>
  <c r="L2859" i="4"/>
  <c r="B2860" i="4"/>
  <c r="C2860" i="4"/>
  <c r="D2860" i="4"/>
  <c r="E2860" i="4"/>
  <c r="F2860" i="4"/>
  <c r="G2860" i="4"/>
  <c r="H2860" i="4"/>
  <c r="I2860" i="4"/>
  <c r="J2860" i="4"/>
  <c r="K2860" i="4"/>
  <c r="L2860" i="4"/>
  <c r="B2861" i="4"/>
  <c r="C2861" i="4"/>
  <c r="D2861" i="4"/>
  <c r="E2861" i="4"/>
  <c r="F2861" i="4"/>
  <c r="G2861" i="4"/>
  <c r="H2861" i="4"/>
  <c r="I2861" i="4"/>
  <c r="J2861" i="4"/>
  <c r="K2861" i="4"/>
  <c r="L2861" i="4"/>
  <c r="B2862" i="4"/>
  <c r="C2862" i="4"/>
  <c r="D2862" i="4"/>
  <c r="E2862" i="4"/>
  <c r="F2862" i="4"/>
  <c r="G2862" i="4"/>
  <c r="H2862" i="4"/>
  <c r="I2862" i="4"/>
  <c r="J2862" i="4"/>
  <c r="K2862" i="4"/>
  <c r="L2862" i="4"/>
  <c r="B2863" i="4"/>
  <c r="C2863" i="4"/>
  <c r="D2863" i="4"/>
  <c r="E2863" i="4"/>
  <c r="F2863" i="4"/>
  <c r="G2863" i="4"/>
  <c r="H2863" i="4"/>
  <c r="I2863" i="4"/>
  <c r="J2863" i="4"/>
  <c r="K2863" i="4"/>
  <c r="L2863" i="4"/>
  <c r="B2864" i="4"/>
  <c r="C2864" i="4"/>
  <c r="D2864" i="4"/>
  <c r="E2864" i="4"/>
  <c r="F2864" i="4"/>
  <c r="G2864" i="4"/>
  <c r="H2864" i="4"/>
  <c r="I2864" i="4"/>
  <c r="J2864" i="4"/>
  <c r="K2864" i="4"/>
  <c r="L2864" i="4"/>
  <c r="B2865" i="4"/>
  <c r="C2865" i="4"/>
  <c r="D2865" i="4"/>
  <c r="E2865" i="4"/>
  <c r="F2865" i="4"/>
  <c r="G2865" i="4"/>
  <c r="H2865" i="4"/>
  <c r="I2865" i="4"/>
  <c r="J2865" i="4"/>
  <c r="K2865" i="4"/>
  <c r="L2865" i="4"/>
  <c r="B2866" i="4"/>
  <c r="C2866" i="4"/>
  <c r="D2866" i="4"/>
  <c r="E2866" i="4"/>
  <c r="F2866" i="4"/>
  <c r="G2866" i="4"/>
  <c r="H2866" i="4"/>
  <c r="I2866" i="4"/>
  <c r="J2866" i="4"/>
  <c r="K2866" i="4"/>
  <c r="L2866" i="4"/>
  <c r="B2867" i="4"/>
  <c r="C2867" i="4"/>
  <c r="D2867" i="4"/>
  <c r="E2867" i="4"/>
  <c r="F2867" i="4"/>
  <c r="G2867" i="4"/>
  <c r="H2867" i="4"/>
  <c r="I2867" i="4"/>
  <c r="J2867" i="4"/>
  <c r="K2867" i="4"/>
  <c r="L2867" i="4"/>
  <c r="B2868" i="4"/>
  <c r="C2868" i="4"/>
  <c r="D2868" i="4"/>
  <c r="E2868" i="4"/>
  <c r="F2868" i="4"/>
  <c r="G2868" i="4"/>
  <c r="H2868" i="4"/>
  <c r="I2868" i="4"/>
  <c r="J2868" i="4"/>
  <c r="K2868" i="4"/>
  <c r="L2868" i="4"/>
  <c r="B2869" i="4"/>
  <c r="C2869" i="4"/>
  <c r="D2869" i="4"/>
  <c r="E2869" i="4"/>
  <c r="F2869" i="4"/>
  <c r="G2869" i="4"/>
  <c r="H2869" i="4"/>
  <c r="I2869" i="4"/>
  <c r="J2869" i="4"/>
  <c r="K2869" i="4"/>
  <c r="L2869" i="4"/>
  <c r="B2870" i="4"/>
  <c r="C2870" i="4"/>
  <c r="D2870" i="4"/>
  <c r="E2870" i="4"/>
  <c r="F2870" i="4"/>
  <c r="G2870" i="4"/>
  <c r="H2870" i="4"/>
  <c r="I2870" i="4"/>
  <c r="J2870" i="4"/>
  <c r="K2870" i="4"/>
  <c r="L2870" i="4"/>
  <c r="B2871" i="4"/>
  <c r="C2871" i="4"/>
  <c r="D2871" i="4"/>
  <c r="E2871" i="4"/>
  <c r="F2871" i="4"/>
  <c r="G2871" i="4"/>
  <c r="H2871" i="4"/>
  <c r="I2871" i="4"/>
  <c r="J2871" i="4"/>
  <c r="K2871" i="4"/>
  <c r="L2871" i="4"/>
  <c r="B2872" i="4"/>
  <c r="C2872" i="4"/>
  <c r="D2872" i="4"/>
  <c r="E2872" i="4"/>
  <c r="F2872" i="4"/>
  <c r="G2872" i="4"/>
  <c r="H2872" i="4"/>
  <c r="I2872" i="4"/>
  <c r="J2872" i="4"/>
  <c r="K2872" i="4"/>
  <c r="L2872" i="4"/>
  <c r="B2873" i="4"/>
  <c r="C2873" i="4"/>
  <c r="D2873" i="4"/>
  <c r="E2873" i="4"/>
  <c r="F2873" i="4"/>
  <c r="G2873" i="4"/>
  <c r="H2873" i="4"/>
  <c r="I2873" i="4"/>
  <c r="J2873" i="4"/>
  <c r="K2873" i="4"/>
  <c r="L2873" i="4"/>
  <c r="B2874" i="4"/>
  <c r="C2874" i="4"/>
  <c r="D2874" i="4"/>
  <c r="E2874" i="4"/>
  <c r="F2874" i="4"/>
  <c r="G2874" i="4"/>
  <c r="H2874" i="4"/>
  <c r="I2874" i="4"/>
  <c r="J2874" i="4"/>
  <c r="K2874" i="4"/>
  <c r="L2874" i="4"/>
  <c r="B2875" i="4"/>
  <c r="C2875" i="4"/>
  <c r="D2875" i="4"/>
  <c r="E2875" i="4"/>
  <c r="F2875" i="4"/>
  <c r="G2875" i="4"/>
  <c r="H2875" i="4"/>
  <c r="I2875" i="4"/>
  <c r="J2875" i="4"/>
  <c r="K2875" i="4"/>
  <c r="L2875" i="4"/>
  <c r="B2876" i="4"/>
  <c r="C2876" i="4"/>
  <c r="D2876" i="4"/>
  <c r="E2876" i="4"/>
  <c r="F2876" i="4"/>
  <c r="G2876" i="4"/>
  <c r="H2876" i="4"/>
  <c r="I2876" i="4"/>
  <c r="J2876" i="4"/>
  <c r="K2876" i="4"/>
  <c r="L2876" i="4"/>
  <c r="B2877" i="4"/>
  <c r="C2877" i="4"/>
  <c r="D2877" i="4"/>
  <c r="E2877" i="4"/>
  <c r="F2877" i="4"/>
  <c r="G2877" i="4"/>
  <c r="H2877" i="4"/>
  <c r="I2877" i="4"/>
  <c r="J2877" i="4"/>
  <c r="K2877" i="4"/>
  <c r="L2877" i="4"/>
  <c r="B2878" i="4"/>
  <c r="C2878" i="4"/>
  <c r="D2878" i="4"/>
  <c r="E2878" i="4"/>
  <c r="F2878" i="4"/>
  <c r="G2878" i="4"/>
  <c r="H2878" i="4"/>
  <c r="I2878" i="4"/>
  <c r="J2878" i="4"/>
  <c r="K2878" i="4"/>
  <c r="L2878" i="4"/>
  <c r="B2879" i="4"/>
  <c r="C2879" i="4"/>
  <c r="D2879" i="4"/>
  <c r="E2879" i="4"/>
  <c r="F2879" i="4"/>
  <c r="G2879" i="4"/>
  <c r="H2879" i="4"/>
  <c r="I2879" i="4"/>
  <c r="J2879" i="4"/>
  <c r="K2879" i="4"/>
  <c r="L2879" i="4"/>
  <c r="B2880" i="4"/>
  <c r="C2880" i="4"/>
  <c r="D2880" i="4"/>
  <c r="E2880" i="4"/>
  <c r="F2880" i="4"/>
  <c r="G2880" i="4"/>
  <c r="H2880" i="4"/>
  <c r="I2880" i="4"/>
  <c r="J2880" i="4"/>
  <c r="K2880" i="4"/>
  <c r="L2880" i="4"/>
  <c r="B2881" i="4"/>
  <c r="C2881" i="4"/>
  <c r="D2881" i="4"/>
  <c r="E2881" i="4"/>
  <c r="F2881" i="4"/>
  <c r="G2881" i="4"/>
  <c r="H2881" i="4"/>
  <c r="I2881" i="4"/>
  <c r="J2881" i="4"/>
  <c r="K2881" i="4"/>
  <c r="L2881" i="4"/>
  <c r="B2882" i="4"/>
  <c r="C2882" i="4"/>
  <c r="D2882" i="4"/>
  <c r="E2882" i="4"/>
  <c r="F2882" i="4"/>
  <c r="G2882" i="4"/>
  <c r="H2882" i="4"/>
  <c r="I2882" i="4"/>
  <c r="J2882" i="4"/>
  <c r="K2882" i="4"/>
  <c r="L2882" i="4"/>
  <c r="B2883" i="4"/>
  <c r="C2883" i="4"/>
  <c r="D2883" i="4"/>
  <c r="E2883" i="4"/>
  <c r="F2883" i="4"/>
  <c r="G2883" i="4"/>
  <c r="H2883" i="4"/>
  <c r="I2883" i="4"/>
  <c r="J2883" i="4"/>
  <c r="K2883" i="4"/>
  <c r="L2883" i="4"/>
  <c r="B2884" i="4"/>
  <c r="C2884" i="4"/>
  <c r="D2884" i="4"/>
  <c r="E2884" i="4"/>
  <c r="F2884" i="4"/>
  <c r="G2884" i="4"/>
  <c r="H2884" i="4"/>
  <c r="I2884" i="4"/>
  <c r="J2884" i="4"/>
  <c r="K2884" i="4"/>
  <c r="L2884" i="4"/>
  <c r="B2885" i="4"/>
  <c r="C2885" i="4"/>
  <c r="D2885" i="4"/>
  <c r="E2885" i="4"/>
  <c r="F2885" i="4"/>
  <c r="G2885" i="4"/>
  <c r="H2885" i="4"/>
  <c r="I2885" i="4"/>
  <c r="J2885" i="4"/>
  <c r="K2885" i="4"/>
  <c r="L2885" i="4"/>
  <c r="B2886" i="4"/>
  <c r="C2886" i="4"/>
  <c r="D2886" i="4"/>
  <c r="E2886" i="4"/>
  <c r="F2886" i="4"/>
  <c r="G2886" i="4"/>
  <c r="H2886" i="4"/>
  <c r="I2886" i="4"/>
  <c r="J2886" i="4"/>
  <c r="K2886" i="4"/>
  <c r="L2886" i="4"/>
  <c r="B2887" i="4"/>
  <c r="C2887" i="4"/>
  <c r="D2887" i="4"/>
  <c r="E2887" i="4"/>
  <c r="F2887" i="4"/>
  <c r="G2887" i="4"/>
  <c r="H2887" i="4"/>
  <c r="I2887" i="4"/>
  <c r="J2887" i="4"/>
  <c r="K2887" i="4"/>
  <c r="L2887" i="4"/>
  <c r="B2888" i="4"/>
  <c r="C2888" i="4"/>
  <c r="D2888" i="4"/>
  <c r="E2888" i="4"/>
  <c r="F2888" i="4"/>
  <c r="G2888" i="4"/>
  <c r="H2888" i="4"/>
  <c r="I2888" i="4"/>
  <c r="J2888" i="4"/>
  <c r="K2888" i="4"/>
  <c r="L2888" i="4"/>
  <c r="B2889" i="4"/>
  <c r="C2889" i="4"/>
  <c r="D2889" i="4"/>
  <c r="E2889" i="4"/>
  <c r="F2889" i="4"/>
  <c r="G2889" i="4"/>
  <c r="H2889" i="4"/>
  <c r="I2889" i="4"/>
  <c r="J2889" i="4"/>
  <c r="K2889" i="4"/>
  <c r="L2889" i="4"/>
  <c r="B2890" i="4"/>
  <c r="C2890" i="4"/>
  <c r="D2890" i="4"/>
  <c r="E2890" i="4"/>
  <c r="F2890" i="4"/>
  <c r="G2890" i="4"/>
  <c r="H2890" i="4"/>
  <c r="I2890" i="4"/>
  <c r="J2890" i="4"/>
  <c r="K2890" i="4"/>
  <c r="L2890" i="4"/>
  <c r="B2891" i="4"/>
  <c r="C2891" i="4"/>
  <c r="D2891" i="4"/>
  <c r="E2891" i="4"/>
  <c r="F2891" i="4"/>
  <c r="G2891" i="4"/>
  <c r="H2891" i="4"/>
  <c r="I2891" i="4"/>
  <c r="J2891" i="4"/>
  <c r="K2891" i="4"/>
  <c r="L2891" i="4"/>
  <c r="B2892" i="4"/>
  <c r="C2892" i="4"/>
  <c r="D2892" i="4"/>
  <c r="E2892" i="4"/>
  <c r="F2892" i="4"/>
  <c r="G2892" i="4"/>
  <c r="H2892" i="4"/>
  <c r="I2892" i="4"/>
  <c r="J2892" i="4"/>
  <c r="K2892" i="4"/>
  <c r="L2892" i="4"/>
  <c r="B2893" i="4"/>
  <c r="C2893" i="4"/>
  <c r="D2893" i="4"/>
  <c r="E2893" i="4"/>
  <c r="F2893" i="4"/>
  <c r="G2893" i="4"/>
  <c r="H2893" i="4"/>
  <c r="I2893" i="4"/>
  <c r="J2893" i="4"/>
  <c r="K2893" i="4"/>
  <c r="L2893" i="4"/>
  <c r="B2894" i="4"/>
  <c r="C2894" i="4"/>
  <c r="D2894" i="4"/>
  <c r="E2894" i="4"/>
  <c r="F2894" i="4"/>
  <c r="G2894" i="4"/>
  <c r="H2894" i="4"/>
  <c r="I2894" i="4"/>
  <c r="J2894" i="4"/>
  <c r="K2894" i="4"/>
  <c r="L2894" i="4"/>
  <c r="B2895" i="4"/>
  <c r="C2895" i="4"/>
  <c r="D2895" i="4"/>
  <c r="E2895" i="4"/>
  <c r="F2895" i="4"/>
  <c r="G2895" i="4"/>
  <c r="H2895" i="4"/>
  <c r="I2895" i="4"/>
  <c r="J2895" i="4"/>
  <c r="K2895" i="4"/>
  <c r="L2895" i="4"/>
  <c r="B2896" i="4"/>
  <c r="C2896" i="4"/>
  <c r="D2896" i="4"/>
  <c r="E2896" i="4"/>
  <c r="F2896" i="4"/>
  <c r="G2896" i="4"/>
  <c r="H2896" i="4"/>
  <c r="I2896" i="4"/>
  <c r="J2896" i="4"/>
  <c r="K2896" i="4"/>
  <c r="L2896" i="4"/>
  <c r="B2897" i="4"/>
  <c r="C2897" i="4"/>
  <c r="D2897" i="4"/>
  <c r="E2897" i="4"/>
  <c r="F2897" i="4"/>
  <c r="G2897" i="4"/>
  <c r="H2897" i="4"/>
  <c r="I2897" i="4"/>
  <c r="J2897" i="4"/>
  <c r="K2897" i="4"/>
  <c r="L2897" i="4"/>
  <c r="B2898" i="4"/>
  <c r="C2898" i="4"/>
  <c r="D2898" i="4"/>
  <c r="E2898" i="4"/>
  <c r="F2898" i="4"/>
  <c r="G2898" i="4"/>
  <c r="H2898" i="4"/>
  <c r="I2898" i="4"/>
  <c r="J2898" i="4"/>
  <c r="K2898" i="4"/>
  <c r="L2898" i="4"/>
  <c r="B2899" i="4"/>
  <c r="C2899" i="4"/>
  <c r="D2899" i="4"/>
  <c r="E2899" i="4"/>
  <c r="F2899" i="4"/>
  <c r="G2899" i="4"/>
  <c r="H2899" i="4"/>
  <c r="I2899" i="4"/>
  <c r="J2899" i="4"/>
  <c r="K2899" i="4"/>
  <c r="L2899" i="4"/>
  <c r="B2900" i="4"/>
  <c r="C2900" i="4"/>
  <c r="D2900" i="4"/>
  <c r="E2900" i="4"/>
  <c r="F2900" i="4"/>
  <c r="G2900" i="4"/>
  <c r="H2900" i="4"/>
  <c r="I2900" i="4"/>
  <c r="J2900" i="4"/>
  <c r="K2900" i="4"/>
  <c r="L2900" i="4"/>
  <c r="B2901" i="4"/>
  <c r="C2901" i="4"/>
  <c r="D2901" i="4"/>
  <c r="E2901" i="4"/>
  <c r="F2901" i="4"/>
  <c r="G2901" i="4"/>
  <c r="H2901" i="4"/>
  <c r="I2901" i="4"/>
  <c r="J2901" i="4"/>
  <c r="K2901" i="4"/>
  <c r="L2901" i="4"/>
  <c r="B2902" i="4"/>
  <c r="C2902" i="4"/>
  <c r="D2902" i="4"/>
  <c r="E2902" i="4"/>
  <c r="F2902" i="4"/>
  <c r="G2902" i="4"/>
  <c r="H2902" i="4"/>
  <c r="I2902" i="4"/>
  <c r="J2902" i="4"/>
  <c r="K2902" i="4"/>
  <c r="L2902" i="4"/>
  <c r="B2903" i="4"/>
  <c r="C2903" i="4"/>
  <c r="D2903" i="4"/>
  <c r="E2903" i="4"/>
  <c r="F2903" i="4"/>
  <c r="G2903" i="4"/>
  <c r="H2903" i="4"/>
  <c r="I2903" i="4"/>
  <c r="J2903" i="4"/>
  <c r="K2903" i="4"/>
  <c r="L2903" i="4"/>
  <c r="B2904" i="4"/>
  <c r="C2904" i="4"/>
  <c r="D2904" i="4"/>
  <c r="E2904" i="4"/>
  <c r="F2904" i="4"/>
  <c r="G2904" i="4"/>
  <c r="H2904" i="4"/>
  <c r="I2904" i="4"/>
  <c r="J2904" i="4"/>
  <c r="K2904" i="4"/>
  <c r="L2904" i="4"/>
  <c r="B2905" i="4"/>
  <c r="C2905" i="4"/>
  <c r="D2905" i="4"/>
  <c r="E2905" i="4"/>
  <c r="F2905" i="4"/>
  <c r="G2905" i="4"/>
  <c r="H2905" i="4"/>
  <c r="I2905" i="4"/>
  <c r="J2905" i="4"/>
  <c r="K2905" i="4"/>
  <c r="L2905" i="4"/>
  <c r="B2906" i="4"/>
  <c r="C2906" i="4"/>
  <c r="D2906" i="4"/>
  <c r="E2906" i="4"/>
  <c r="F2906" i="4"/>
  <c r="G2906" i="4"/>
  <c r="H2906" i="4"/>
  <c r="I2906" i="4"/>
  <c r="J2906" i="4"/>
  <c r="K2906" i="4"/>
  <c r="L2906" i="4"/>
  <c r="B2907" i="4"/>
  <c r="C2907" i="4"/>
  <c r="D2907" i="4"/>
  <c r="E2907" i="4"/>
  <c r="F2907" i="4"/>
  <c r="G2907" i="4"/>
  <c r="H2907" i="4"/>
  <c r="I2907" i="4"/>
  <c r="J2907" i="4"/>
  <c r="K2907" i="4"/>
  <c r="L2907" i="4"/>
  <c r="B2908" i="4"/>
  <c r="C2908" i="4"/>
  <c r="D2908" i="4"/>
  <c r="E2908" i="4"/>
  <c r="F2908" i="4"/>
  <c r="G2908" i="4"/>
  <c r="H2908" i="4"/>
  <c r="I2908" i="4"/>
  <c r="J2908" i="4"/>
  <c r="K2908" i="4"/>
  <c r="L2908" i="4"/>
  <c r="B2909" i="4"/>
  <c r="C2909" i="4"/>
  <c r="D2909" i="4"/>
  <c r="E2909" i="4"/>
  <c r="F2909" i="4"/>
  <c r="G2909" i="4"/>
  <c r="H2909" i="4"/>
  <c r="I2909" i="4"/>
  <c r="J2909" i="4"/>
  <c r="K2909" i="4"/>
  <c r="L2909" i="4"/>
  <c r="B2910" i="4"/>
  <c r="C2910" i="4"/>
  <c r="D2910" i="4"/>
  <c r="E2910" i="4"/>
  <c r="F2910" i="4"/>
  <c r="G2910" i="4"/>
  <c r="H2910" i="4"/>
  <c r="I2910" i="4"/>
  <c r="J2910" i="4"/>
  <c r="K2910" i="4"/>
  <c r="L2910" i="4"/>
  <c r="B2911" i="4"/>
  <c r="C2911" i="4"/>
  <c r="D2911" i="4"/>
  <c r="E2911" i="4"/>
  <c r="F2911" i="4"/>
  <c r="G2911" i="4"/>
  <c r="H2911" i="4"/>
  <c r="I2911" i="4"/>
  <c r="J2911" i="4"/>
  <c r="K2911" i="4"/>
  <c r="L2911" i="4"/>
  <c r="B2912" i="4"/>
  <c r="C2912" i="4"/>
  <c r="D2912" i="4"/>
  <c r="E2912" i="4"/>
  <c r="F2912" i="4"/>
  <c r="G2912" i="4"/>
  <c r="H2912" i="4"/>
  <c r="I2912" i="4"/>
  <c r="J2912" i="4"/>
  <c r="K2912" i="4"/>
  <c r="L2912" i="4"/>
  <c r="B2913" i="4"/>
  <c r="C2913" i="4"/>
  <c r="D2913" i="4"/>
  <c r="E2913" i="4"/>
  <c r="F2913" i="4"/>
  <c r="G2913" i="4"/>
  <c r="H2913" i="4"/>
  <c r="I2913" i="4"/>
  <c r="J2913" i="4"/>
  <c r="K2913" i="4"/>
  <c r="L2913" i="4"/>
  <c r="B2914" i="4"/>
  <c r="C2914" i="4"/>
  <c r="D2914" i="4"/>
  <c r="E2914" i="4"/>
  <c r="F2914" i="4"/>
  <c r="G2914" i="4"/>
  <c r="H2914" i="4"/>
  <c r="I2914" i="4"/>
  <c r="J2914" i="4"/>
  <c r="K2914" i="4"/>
  <c r="L2914" i="4"/>
  <c r="B2915" i="4"/>
  <c r="C2915" i="4"/>
  <c r="D2915" i="4"/>
  <c r="E2915" i="4"/>
  <c r="F2915" i="4"/>
  <c r="G2915" i="4"/>
  <c r="H2915" i="4"/>
  <c r="I2915" i="4"/>
  <c r="J2915" i="4"/>
  <c r="K2915" i="4"/>
  <c r="L2915" i="4"/>
  <c r="B2916" i="4"/>
  <c r="C2916" i="4"/>
  <c r="D2916" i="4"/>
  <c r="E2916" i="4"/>
  <c r="F2916" i="4"/>
  <c r="G2916" i="4"/>
  <c r="H2916" i="4"/>
  <c r="I2916" i="4"/>
  <c r="J2916" i="4"/>
  <c r="K2916" i="4"/>
  <c r="L2916" i="4"/>
  <c r="B2917" i="4"/>
  <c r="C2917" i="4"/>
  <c r="D2917" i="4"/>
  <c r="E2917" i="4"/>
  <c r="F2917" i="4"/>
  <c r="G2917" i="4"/>
  <c r="H2917" i="4"/>
  <c r="I2917" i="4"/>
  <c r="J2917" i="4"/>
  <c r="K2917" i="4"/>
  <c r="L2917" i="4"/>
  <c r="B2918" i="4"/>
  <c r="C2918" i="4"/>
  <c r="D2918" i="4"/>
  <c r="E2918" i="4"/>
  <c r="F2918" i="4"/>
  <c r="G2918" i="4"/>
  <c r="H2918" i="4"/>
  <c r="I2918" i="4"/>
  <c r="J2918" i="4"/>
  <c r="K2918" i="4"/>
  <c r="L2918" i="4"/>
  <c r="B2919" i="4"/>
  <c r="C2919" i="4"/>
  <c r="D2919" i="4"/>
  <c r="E2919" i="4"/>
  <c r="F2919" i="4"/>
  <c r="G2919" i="4"/>
  <c r="H2919" i="4"/>
  <c r="I2919" i="4"/>
  <c r="J2919" i="4"/>
  <c r="K2919" i="4"/>
  <c r="L2919" i="4"/>
  <c r="B2920" i="4"/>
  <c r="C2920" i="4"/>
  <c r="D2920" i="4"/>
  <c r="E2920" i="4"/>
  <c r="F2920" i="4"/>
  <c r="G2920" i="4"/>
  <c r="H2920" i="4"/>
  <c r="I2920" i="4"/>
  <c r="J2920" i="4"/>
  <c r="K2920" i="4"/>
  <c r="L2920" i="4"/>
  <c r="B2921" i="4"/>
  <c r="C2921" i="4"/>
  <c r="D2921" i="4"/>
  <c r="E2921" i="4"/>
  <c r="F2921" i="4"/>
  <c r="G2921" i="4"/>
  <c r="H2921" i="4"/>
  <c r="I2921" i="4"/>
  <c r="J2921" i="4"/>
  <c r="K2921" i="4"/>
  <c r="L2921" i="4"/>
  <c r="B2922" i="4"/>
  <c r="C2922" i="4"/>
  <c r="D2922" i="4"/>
  <c r="E2922" i="4"/>
  <c r="F2922" i="4"/>
  <c r="G2922" i="4"/>
  <c r="H2922" i="4"/>
  <c r="I2922" i="4"/>
  <c r="J2922" i="4"/>
  <c r="K2922" i="4"/>
  <c r="L2922" i="4"/>
  <c r="B2923" i="4"/>
  <c r="C2923" i="4"/>
  <c r="D2923" i="4"/>
  <c r="E2923" i="4"/>
  <c r="F2923" i="4"/>
  <c r="G2923" i="4"/>
  <c r="H2923" i="4"/>
  <c r="I2923" i="4"/>
  <c r="J2923" i="4"/>
  <c r="K2923" i="4"/>
  <c r="L2923" i="4"/>
  <c r="B2924" i="4"/>
  <c r="C2924" i="4"/>
  <c r="D2924" i="4"/>
  <c r="E2924" i="4"/>
  <c r="F2924" i="4"/>
  <c r="G2924" i="4"/>
  <c r="H2924" i="4"/>
  <c r="I2924" i="4"/>
  <c r="J2924" i="4"/>
  <c r="K2924" i="4"/>
  <c r="L2924" i="4"/>
  <c r="B2925" i="4"/>
  <c r="C2925" i="4"/>
  <c r="D2925" i="4"/>
  <c r="E2925" i="4"/>
  <c r="F2925" i="4"/>
  <c r="G2925" i="4"/>
  <c r="H2925" i="4"/>
  <c r="I2925" i="4"/>
  <c r="J2925" i="4"/>
  <c r="K2925" i="4"/>
  <c r="L2925" i="4"/>
  <c r="B2926" i="4"/>
  <c r="C2926" i="4"/>
  <c r="D2926" i="4"/>
  <c r="E2926" i="4"/>
  <c r="F2926" i="4"/>
  <c r="G2926" i="4"/>
  <c r="H2926" i="4"/>
  <c r="I2926" i="4"/>
  <c r="J2926" i="4"/>
  <c r="K2926" i="4"/>
  <c r="L2926" i="4"/>
  <c r="B2927" i="4"/>
  <c r="C2927" i="4"/>
  <c r="D2927" i="4"/>
  <c r="E2927" i="4"/>
  <c r="F2927" i="4"/>
  <c r="G2927" i="4"/>
  <c r="H2927" i="4"/>
  <c r="I2927" i="4"/>
  <c r="J2927" i="4"/>
  <c r="K2927" i="4"/>
  <c r="L2927" i="4"/>
  <c r="B2928" i="4"/>
  <c r="C2928" i="4"/>
  <c r="D2928" i="4"/>
  <c r="E2928" i="4"/>
  <c r="F2928" i="4"/>
  <c r="G2928" i="4"/>
  <c r="H2928" i="4"/>
  <c r="I2928" i="4"/>
  <c r="J2928" i="4"/>
  <c r="K2928" i="4"/>
  <c r="L2928" i="4"/>
  <c r="B2929" i="4"/>
  <c r="C2929" i="4"/>
  <c r="D2929" i="4"/>
  <c r="E2929" i="4"/>
  <c r="F2929" i="4"/>
  <c r="G2929" i="4"/>
  <c r="H2929" i="4"/>
  <c r="I2929" i="4"/>
  <c r="J2929" i="4"/>
  <c r="K2929" i="4"/>
  <c r="L2929" i="4"/>
  <c r="B2930" i="4"/>
  <c r="C2930" i="4"/>
  <c r="D2930" i="4"/>
  <c r="E2930" i="4"/>
  <c r="F2930" i="4"/>
  <c r="G2930" i="4"/>
  <c r="H2930" i="4"/>
  <c r="I2930" i="4"/>
  <c r="J2930" i="4"/>
  <c r="K2930" i="4"/>
  <c r="L2930" i="4"/>
  <c r="B2931" i="4"/>
  <c r="C2931" i="4"/>
  <c r="D2931" i="4"/>
  <c r="E2931" i="4"/>
  <c r="F2931" i="4"/>
  <c r="G2931" i="4"/>
  <c r="H2931" i="4"/>
  <c r="I2931" i="4"/>
  <c r="J2931" i="4"/>
  <c r="K2931" i="4"/>
  <c r="L2931" i="4"/>
  <c r="B2932" i="4"/>
  <c r="C2932" i="4"/>
  <c r="D2932" i="4"/>
  <c r="E2932" i="4"/>
  <c r="F2932" i="4"/>
  <c r="G2932" i="4"/>
  <c r="H2932" i="4"/>
  <c r="I2932" i="4"/>
  <c r="J2932" i="4"/>
  <c r="K2932" i="4"/>
  <c r="L2932" i="4"/>
  <c r="B2933" i="4"/>
  <c r="C2933" i="4"/>
  <c r="D2933" i="4"/>
  <c r="E2933" i="4"/>
  <c r="F2933" i="4"/>
  <c r="G2933" i="4"/>
  <c r="H2933" i="4"/>
  <c r="I2933" i="4"/>
  <c r="J2933" i="4"/>
  <c r="K2933" i="4"/>
  <c r="L2933" i="4"/>
  <c r="B2934" i="4"/>
  <c r="C2934" i="4"/>
  <c r="D2934" i="4"/>
  <c r="E2934" i="4"/>
  <c r="F2934" i="4"/>
  <c r="G2934" i="4"/>
  <c r="H2934" i="4"/>
  <c r="I2934" i="4"/>
  <c r="J2934" i="4"/>
  <c r="K2934" i="4"/>
  <c r="L2934" i="4"/>
  <c r="B2935" i="4"/>
  <c r="C2935" i="4"/>
  <c r="D2935" i="4"/>
  <c r="E2935" i="4"/>
  <c r="F2935" i="4"/>
  <c r="G2935" i="4"/>
  <c r="H2935" i="4"/>
  <c r="I2935" i="4"/>
  <c r="J2935" i="4"/>
  <c r="K2935" i="4"/>
  <c r="L2935" i="4"/>
  <c r="B2936" i="4"/>
  <c r="C2936" i="4"/>
  <c r="D2936" i="4"/>
  <c r="E2936" i="4"/>
  <c r="F2936" i="4"/>
  <c r="G2936" i="4"/>
  <c r="H2936" i="4"/>
  <c r="I2936" i="4"/>
  <c r="J2936" i="4"/>
  <c r="K2936" i="4"/>
  <c r="L2936" i="4"/>
  <c r="B2937" i="4"/>
  <c r="C2937" i="4"/>
  <c r="D2937" i="4"/>
  <c r="E2937" i="4"/>
  <c r="F2937" i="4"/>
  <c r="G2937" i="4"/>
  <c r="H2937" i="4"/>
  <c r="I2937" i="4"/>
  <c r="J2937" i="4"/>
  <c r="K2937" i="4"/>
  <c r="L2937" i="4"/>
  <c r="B2938" i="4"/>
  <c r="C2938" i="4"/>
  <c r="D2938" i="4"/>
  <c r="E2938" i="4"/>
  <c r="F2938" i="4"/>
  <c r="G2938" i="4"/>
  <c r="H2938" i="4"/>
  <c r="I2938" i="4"/>
  <c r="J2938" i="4"/>
  <c r="K2938" i="4"/>
  <c r="L2938" i="4"/>
  <c r="B2939" i="4"/>
  <c r="C2939" i="4"/>
  <c r="D2939" i="4"/>
  <c r="E2939" i="4"/>
  <c r="F2939" i="4"/>
  <c r="G2939" i="4"/>
  <c r="H2939" i="4"/>
  <c r="I2939" i="4"/>
  <c r="J2939" i="4"/>
  <c r="K2939" i="4"/>
  <c r="L2939" i="4"/>
  <c r="B2940" i="4"/>
  <c r="C2940" i="4"/>
  <c r="D2940" i="4"/>
  <c r="E2940" i="4"/>
  <c r="F2940" i="4"/>
  <c r="G2940" i="4"/>
  <c r="H2940" i="4"/>
  <c r="I2940" i="4"/>
  <c r="J2940" i="4"/>
  <c r="K2940" i="4"/>
  <c r="L2940" i="4"/>
  <c r="B2941" i="4"/>
  <c r="C2941" i="4"/>
  <c r="D2941" i="4"/>
  <c r="E2941" i="4"/>
  <c r="F2941" i="4"/>
  <c r="G2941" i="4"/>
  <c r="H2941" i="4"/>
  <c r="I2941" i="4"/>
  <c r="J2941" i="4"/>
  <c r="K2941" i="4"/>
  <c r="L2941" i="4"/>
  <c r="B2942" i="4"/>
  <c r="C2942" i="4"/>
  <c r="D2942" i="4"/>
  <c r="E2942" i="4"/>
  <c r="F2942" i="4"/>
  <c r="G2942" i="4"/>
  <c r="H2942" i="4"/>
  <c r="I2942" i="4"/>
  <c r="J2942" i="4"/>
  <c r="K2942" i="4"/>
  <c r="L2942" i="4"/>
  <c r="B2943" i="4"/>
  <c r="C2943" i="4"/>
  <c r="D2943" i="4"/>
  <c r="E2943" i="4"/>
  <c r="F2943" i="4"/>
  <c r="G2943" i="4"/>
  <c r="H2943" i="4"/>
  <c r="I2943" i="4"/>
  <c r="J2943" i="4"/>
  <c r="K2943" i="4"/>
  <c r="L2943" i="4"/>
  <c r="B2944" i="4"/>
  <c r="C2944" i="4"/>
  <c r="D2944" i="4"/>
  <c r="E2944" i="4"/>
  <c r="F2944" i="4"/>
  <c r="G2944" i="4"/>
  <c r="H2944" i="4"/>
  <c r="I2944" i="4"/>
  <c r="J2944" i="4"/>
  <c r="K2944" i="4"/>
  <c r="L2944" i="4"/>
  <c r="B2945" i="4"/>
  <c r="C2945" i="4"/>
  <c r="D2945" i="4"/>
  <c r="E2945" i="4"/>
  <c r="F2945" i="4"/>
  <c r="G2945" i="4"/>
  <c r="H2945" i="4"/>
  <c r="I2945" i="4"/>
  <c r="J2945" i="4"/>
  <c r="K2945" i="4"/>
  <c r="L2945" i="4"/>
  <c r="B2946" i="4"/>
  <c r="C2946" i="4"/>
  <c r="D2946" i="4"/>
  <c r="E2946" i="4"/>
  <c r="F2946" i="4"/>
  <c r="G2946" i="4"/>
  <c r="H2946" i="4"/>
  <c r="I2946" i="4"/>
  <c r="J2946" i="4"/>
  <c r="K2946" i="4"/>
  <c r="L2946" i="4"/>
  <c r="B2947" i="4"/>
  <c r="C2947" i="4"/>
  <c r="D2947" i="4"/>
  <c r="E2947" i="4"/>
  <c r="F2947" i="4"/>
  <c r="G2947" i="4"/>
  <c r="H2947" i="4"/>
  <c r="I2947" i="4"/>
  <c r="J2947" i="4"/>
  <c r="K2947" i="4"/>
  <c r="L2947" i="4"/>
  <c r="B2948" i="4"/>
  <c r="C2948" i="4"/>
  <c r="D2948" i="4"/>
  <c r="E2948" i="4"/>
  <c r="F2948" i="4"/>
  <c r="G2948" i="4"/>
  <c r="H2948" i="4"/>
  <c r="I2948" i="4"/>
  <c r="J2948" i="4"/>
  <c r="K2948" i="4"/>
  <c r="L2948" i="4"/>
  <c r="B2949" i="4"/>
  <c r="C2949" i="4"/>
  <c r="D2949" i="4"/>
  <c r="E2949" i="4"/>
  <c r="F2949" i="4"/>
  <c r="G2949" i="4"/>
  <c r="H2949" i="4"/>
  <c r="I2949" i="4"/>
  <c r="J2949" i="4"/>
  <c r="K2949" i="4"/>
  <c r="L2949" i="4"/>
  <c r="B2950" i="4"/>
  <c r="C2950" i="4"/>
  <c r="D2950" i="4"/>
  <c r="E2950" i="4"/>
  <c r="F2950" i="4"/>
  <c r="G2950" i="4"/>
  <c r="H2950" i="4"/>
  <c r="I2950" i="4"/>
  <c r="J2950" i="4"/>
  <c r="K2950" i="4"/>
  <c r="L2950" i="4"/>
  <c r="B2951" i="4"/>
  <c r="C2951" i="4"/>
  <c r="D2951" i="4"/>
  <c r="E2951" i="4"/>
  <c r="F2951" i="4"/>
  <c r="G2951" i="4"/>
  <c r="H2951" i="4"/>
  <c r="I2951" i="4"/>
  <c r="J2951" i="4"/>
  <c r="K2951" i="4"/>
  <c r="L2951" i="4"/>
  <c r="B2952" i="4"/>
  <c r="C2952" i="4"/>
  <c r="D2952" i="4"/>
  <c r="E2952" i="4"/>
  <c r="F2952" i="4"/>
  <c r="G2952" i="4"/>
  <c r="H2952" i="4"/>
  <c r="I2952" i="4"/>
  <c r="J2952" i="4"/>
  <c r="K2952" i="4"/>
  <c r="L2952" i="4"/>
  <c r="B2953" i="4"/>
  <c r="C2953" i="4"/>
  <c r="D2953" i="4"/>
  <c r="E2953" i="4"/>
  <c r="F2953" i="4"/>
  <c r="G2953" i="4"/>
  <c r="H2953" i="4"/>
  <c r="I2953" i="4"/>
  <c r="J2953" i="4"/>
  <c r="K2953" i="4"/>
  <c r="L2953" i="4"/>
  <c r="B2954" i="4"/>
  <c r="C2954" i="4"/>
  <c r="D2954" i="4"/>
  <c r="E2954" i="4"/>
  <c r="F2954" i="4"/>
  <c r="G2954" i="4"/>
  <c r="H2954" i="4"/>
  <c r="I2954" i="4"/>
  <c r="J2954" i="4"/>
  <c r="K2954" i="4"/>
  <c r="L2954" i="4"/>
  <c r="B2955" i="4"/>
  <c r="C2955" i="4"/>
  <c r="D2955" i="4"/>
  <c r="E2955" i="4"/>
  <c r="F2955" i="4"/>
  <c r="G2955" i="4"/>
  <c r="H2955" i="4"/>
  <c r="I2955" i="4"/>
  <c r="J2955" i="4"/>
  <c r="K2955" i="4"/>
  <c r="L2955" i="4"/>
  <c r="B2956" i="4"/>
  <c r="C2956" i="4"/>
  <c r="D2956" i="4"/>
  <c r="E2956" i="4"/>
  <c r="F2956" i="4"/>
  <c r="G2956" i="4"/>
  <c r="H2956" i="4"/>
  <c r="I2956" i="4"/>
  <c r="J2956" i="4"/>
  <c r="K2956" i="4"/>
  <c r="L2956" i="4"/>
  <c r="B2957" i="4"/>
  <c r="C2957" i="4"/>
  <c r="D2957" i="4"/>
  <c r="E2957" i="4"/>
  <c r="F2957" i="4"/>
  <c r="G2957" i="4"/>
  <c r="H2957" i="4"/>
  <c r="I2957" i="4"/>
  <c r="J2957" i="4"/>
  <c r="K2957" i="4"/>
  <c r="L2957" i="4"/>
  <c r="B2958" i="4"/>
  <c r="C2958" i="4"/>
  <c r="D2958" i="4"/>
  <c r="E2958" i="4"/>
  <c r="F2958" i="4"/>
  <c r="G2958" i="4"/>
  <c r="H2958" i="4"/>
  <c r="I2958" i="4"/>
  <c r="J2958" i="4"/>
  <c r="K2958" i="4"/>
  <c r="L2958" i="4"/>
  <c r="B2959" i="4"/>
  <c r="C2959" i="4"/>
  <c r="D2959" i="4"/>
  <c r="E2959" i="4"/>
  <c r="F2959" i="4"/>
  <c r="G2959" i="4"/>
  <c r="H2959" i="4"/>
  <c r="I2959" i="4"/>
  <c r="J2959" i="4"/>
  <c r="K2959" i="4"/>
  <c r="L2959" i="4"/>
  <c r="B2960" i="4"/>
  <c r="C2960" i="4"/>
  <c r="D2960" i="4"/>
  <c r="E2960" i="4"/>
  <c r="F2960" i="4"/>
  <c r="G2960" i="4"/>
  <c r="H2960" i="4"/>
  <c r="I2960" i="4"/>
  <c r="J2960" i="4"/>
  <c r="K2960" i="4"/>
  <c r="L2960" i="4"/>
  <c r="B2961" i="4"/>
  <c r="C2961" i="4"/>
  <c r="D2961" i="4"/>
  <c r="E2961" i="4"/>
  <c r="F2961" i="4"/>
  <c r="G2961" i="4"/>
  <c r="H2961" i="4"/>
  <c r="I2961" i="4"/>
  <c r="J2961" i="4"/>
  <c r="K2961" i="4"/>
  <c r="L2961" i="4"/>
  <c r="B2962" i="4"/>
  <c r="C2962" i="4"/>
  <c r="D2962" i="4"/>
  <c r="E2962" i="4"/>
  <c r="F2962" i="4"/>
  <c r="G2962" i="4"/>
  <c r="H2962" i="4"/>
  <c r="I2962" i="4"/>
  <c r="J2962" i="4"/>
  <c r="K2962" i="4"/>
  <c r="L2962" i="4"/>
  <c r="B2963" i="4"/>
  <c r="C2963" i="4"/>
  <c r="D2963" i="4"/>
  <c r="E2963" i="4"/>
  <c r="F2963" i="4"/>
  <c r="G2963" i="4"/>
  <c r="H2963" i="4"/>
  <c r="I2963" i="4"/>
  <c r="J2963" i="4"/>
  <c r="K2963" i="4"/>
  <c r="L2963" i="4"/>
  <c r="B2964" i="4"/>
  <c r="C2964" i="4"/>
  <c r="D2964" i="4"/>
  <c r="E2964" i="4"/>
  <c r="F2964" i="4"/>
  <c r="G2964" i="4"/>
  <c r="H2964" i="4"/>
  <c r="I2964" i="4"/>
  <c r="J2964" i="4"/>
  <c r="K2964" i="4"/>
  <c r="L2964" i="4"/>
  <c r="B2965" i="4"/>
  <c r="C2965" i="4"/>
  <c r="D2965" i="4"/>
  <c r="E2965" i="4"/>
  <c r="F2965" i="4"/>
  <c r="G2965" i="4"/>
  <c r="H2965" i="4"/>
  <c r="I2965" i="4"/>
  <c r="J2965" i="4"/>
  <c r="K2965" i="4"/>
  <c r="L2965" i="4"/>
  <c r="B2966" i="4"/>
  <c r="C2966" i="4"/>
  <c r="D2966" i="4"/>
  <c r="E2966" i="4"/>
  <c r="F2966" i="4"/>
  <c r="G2966" i="4"/>
  <c r="H2966" i="4"/>
  <c r="I2966" i="4"/>
  <c r="J2966" i="4"/>
  <c r="K2966" i="4"/>
  <c r="L2966" i="4"/>
  <c r="B2967" i="4"/>
  <c r="C2967" i="4"/>
  <c r="D2967" i="4"/>
  <c r="E2967" i="4"/>
  <c r="F2967" i="4"/>
  <c r="G2967" i="4"/>
  <c r="H2967" i="4"/>
  <c r="I2967" i="4"/>
  <c r="J2967" i="4"/>
  <c r="K2967" i="4"/>
  <c r="L2967" i="4"/>
  <c r="B2968" i="4"/>
  <c r="C2968" i="4"/>
  <c r="D2968" i="4"/>
  <c r="E2968" i="4"/>
  <c r="F2968" i="4"/>
  <c r="G2968" i="4"/>
  <c r="H2968" i="4"/>
  <c r="I2968" i="4"/>
  <c r="J2968" i="4"/>
  <c r="K2968" i="4"/>
  <c r="L2968" i="4"/>
  <c r="B2969" i="4"/>
  <c r="C2969" i="4"/>
  <c r="D2969" i="4"/>
  <c r="E2969" i="4"/>
  <c r="F2969" i="4"/>
  <c r="G2969" i="4"/>
  <c r="H2969" i="4"/>
  <c r="I2969" i="4"/>
  <c r="J2969" i="4"/>
  <c r="K2969" i="4"/>
  <c r="L2969" i="4"/>
  <c r="B2970" i="4"/>
  <c r="C2970" i="4"/>
  <c r="D2970" i="4"/>
  <c r="E2970" i="4"/>
  <c r="F2970" i="4"/>
  <c r="G2970" i="4"/>
  <c r="H2970" i="4"/>
  <c r="I2970" i="4"/>
  <c r="J2970" i="4"/>
  <c r="K2970" i="4"/>
  <c r="L2970" i="4"/>
  <c r="B2971" i="4"/>
  <c r="C2971" i="4"/>
  <c r="D2971" i="4"/>
  <c r="E2971" i="4"/>
  <c r="F2971" i="4"/>
  <c r="G2971" i="4"/>
  <c r="H2971" i="4"/>
  <c r="I2971" i="4"/>
  <c r="J2971" i="4"/>
  <c r="K2971" i="4"/>
  <c r="L2971" i="4"/>
  <c r="B2972" i="4"/>
  <c r="C2972" i="4"/>
  <c r="D2972" i="4"/>
  <c r="E2972" i="4"/>
  <c r="F2972" i="4"/>
  <c r="G2972" i="4"/>
  <c r="H2972" i="4"/>
  <c r="I2972" i="4"/>
  <c r="J2972" i="4"/>
  <c r="K2972" i="4"/>
  <c r="L2972" i="4"/>
  <c r="B2973" i="4"/>
  <c r="C2973" i="4"/>
  <c r="D2973" i="4"/>
  <c r="E2973" i="4"/>
  <c r="F2973" i="4"/>
  <c r="G2973" i="4"/>
  <c r="H2973" i="4"/>
  <c r="I2973" i="4"/>
  <c r="J2973" i="4"/>
  <c r="K2973" i="4"/>
  <c r="L2973" i="4"/>
  <c r="B2974" i="4"/>
  <c r="C2974" i="4"/>
  <c r="D2974" i="4"/>
  <c r="E2974" i="4"/>
  <c r="F2974" i="4"/>
  <c r="G2974" i="4"/>
  <c r="H2974" i="4"/>
  <c r="I2974" i="4"/>
  <c r="J2974" i="4"/>
  <c r="K2974" i="4"/>
  <c r="L2974" i="4"/>
  <c r="B2975" i="4"/>
  <c r="C2975" i="4"/>
  <c r="D2975" i="4"/>
  <c r="E2975" i="4"/>
  <c r="F2975" i="4"/>
  <c r="G2975" i="4"/>
  <c r="H2975" i="4"/>
  <c r="I2975" i="4"/>
  <c r="J2975" i="4"/>
  <c r="K2975" i="4"/>
  <c r="L2975" i="4"/>
  <c r="B2976" i="4"/>
  <c r="C2976" i="4"/>
  <c r="D2976" i="4"/>
  <c r="E2976" i="4"/>
  <c r="F2976" i="4"/>
  <c r="G2976" i="4"/>
  <c r="H2976" i="4"/>
  <c r="I2976" i="4"/>
  <c r="J2976" i="4"/>
  <c r="K2976" i="4"/>
  <c r="L2976" i="4"/>
  <c r="B2977" i="4"/>
  <c r="C2977" i="4"/>
  <c r="D2977" i="4"/>
  <c r="E2977" i="4"/>
  <c r="F2977" i="4"/>
  <c r="G2977" i="4"/>
  <c r="H2977" i="4"/>
  <c r="I2977" i="4"/>
  <c r="J2977" i="4"/>
  <c r="K2977" i="4"/>
  <c r="L2977" i="4"/>
  <c r="B2978" i="4"/>
  <c r="C2978" i="4"/>
  <c r="D2978" i="4"/>
  <c r="E2978" i="4"/>
  <c r="F2978" i="4"/>
  <c r="G2978" i="4"/>
  <c r="H2978" i="4"/>
  <c r="I2978" i="4"/>
  <c r="J2978" i="4"/>
  <c r="K2978" i="4"/>
  <c r="L2978" i="4"/>
  <c r="B2979" i="4"/>
  <c r="C2979" i="4"/>
  <c r="D2979" i="4"/>
  <c r="E2979" i="4"/>
  <c r="F2979" i="4"/>
  <c r="G2979" i="4"/>
  <c r="H2979" i="4"/>
  <c r="I2979" i="4"/>
  <c r="J2979" i="4"/>
  <c r="K2979" i="4"/>
  <c r="L2979" i="4"/>
  <c r="B2980" i="4"/>
  <c r="C2980" i="4"/>
  <c r="D2980" i="4"/>
  <c r="E2980" i="4"/>
  <c r="F2980" i="4"/>
  <c r="G2980" i="4"/>
  <c r="H2980" i="4"/>
  <c r="I2980" i="4"/>
  <c r="J2980" i="4"/>
  <c r="K2980" i="4"/>
  <c r="L2980" i="4"/>
  <c r="B2981" i="4"/>
  <c r="C2981" i="4"/>
  <c r="D2981" i="4"/>
  <c r="E2981" i="4"/>
  <c r="F2981" i="4"/>
  <c r="G2981" i="4"/>
  <c r="H2981" i="4"/>
  <c r="I2981" i="4"/>
  <c r="J2981" i="4"/>
  <c r="K2981" i="4"/>
  <c r="L2981" i="4"/>
  <c r="B2982" i="4"/>
  <c r="C2982" i="4"/>
  <c r="D2982" i="4"/>
  <c r="E2982" i="4"/>
  <c r="F2982" i="4"/>
  <c r="G2982" i="4"/>
  <c r="H2982" i="4"/>
  <c r="I2982" i="4"/>
  <c r="J2982" i="4"/>
  <c r="K2982" i="4"/>
  <c r="L2982" i="4"/>
  <c r="B2983" i="4"/>
  <c r="C2983" i="4"/>
  <c r="D2983" i="4"/>
  <c r="E2983" i="4"/>
  <c r="F2983" i="4"/>
  <c r="G2983" i="4"/>
  <c r="H2983" i="4"/>
  <c r="I2983" i="4"/>
  <c r="J2983" i="4"/>
  <c r="K2983" i="4"/>
  <c r="L2983" i="4"/>
  <c r="B2984" i="4"/>
  <c r="C2984" i="4"/>
  <c r="D2984" i="4"/>
  <c r="E2984" i="4"/>
  <c r="F2984" i="4"/>
  <c r="G2984" i="4"/>
  <c r="H2984" i="4"/>
  <c r="I2984" i="4"/>
  <c r="J2984" i="4"/>
  <c r="K2984" i="4"/>
  <c r="L2984" i="4"/>
  <c r="B2985" i="4"/>
  <c r="C2985" i="4"/>
  <c r="D2985" i="4"/>
  <c r="E2985" i="4"/>
  <c r="F2985" i="4"/>
  <c r="G2985" i="4"/>
  <c r="H2985" i="4"/>
  <c r="I2985" i="4"/>
  <c r="J2985" i="4"/>
  <c r="K2985" i="4"/>
  <c r="L2985" i="4"/>
  <c r="B2986" i="4"/>
  <c r="C2986" i="4"/>
  <c r="D2986" i="4"/>
  <c r="E2986" i="4"/>
  <c r="F2986" i="4"/>
  <c r="G2986" i="4"/>
  <c r="H2986" i="4"/>
  <c r="I2986" i="4"/>
  <c r="J2986" i="4"/>
  <c r="K2986" i="4"/>
  <c r="L2986" i="4"/>
  <c r="B2987" i="4"/>
  <c r="C2987" i="4"/>
  <c r="D2987" i="4"/>
  <c r="E2987" i="4"/>
  <c r="F2987" i="4"/>
  <c r="G2987" i="4"/>
  <c r="H2987" i="4"/>
  <c r="I2987" i="4"/>
  <c r="J2987" i="4"/>
  <c r="K2987" i="4"/>
  <c r="L2987" i="4"/>
  <c r="B2988" i="4"/>
  <c r="C2988" i="4"/>
  <c r="D2988" i="4"/>
  <c r="E2988" i="4"/>
  <c r="F2988" i="4"/>
  <c r="G2988" i="4"/>
  <c r="H2988" i="4"/>
  <c r="I2988" i="4"/>
  <c r="J2988" i="4"/>
  <c r="K2988" i="4"/>
  <c r="L2988" i="4"/>
  <c r="B2989" i="4"/>
  <c r="C2989" i="4"/>
  <c r="D2989" i="4"/>
  <c r="E2989" i="4"/>
  <c r="F2989" i="4"/>
  <c r="G2989" i="4"/>
  <c r="H2989" i="4"/>
  <c r="I2989" i="4"/>
  <c r="J2989" i="4"/>
  <c r="K2989" i="4"/>
  <c r="L2989" i="4"/>
  <c r="B2990" i="4"/>
  <c r="C2990" i="4"/>
  <c r="D2990" i="4"/>
  <c r="E2990" i="4"/>
  <c r="F2990" i="4"/>
  <c r="G2990" i="4"/>
  <c r="H2990" i="4"/>
  <c r="I2990" i="4"/>
  <c r="J2990" i="4"/>
  <c r="K2990" i="4"/>
  <c r="L2990" i="4"/>
  <c r="B2991" i="4"/>
  <c r="C2991" i="4"/>
  <c r="D2991" i="4"/>
  <c r="E2991" i="4"/>
  <c r="F2991" i="4"/>
  <c r="G2991" i="4"/>
  <c r="H2991" i="4"/>
  <c r="I2991" i="4"/>
  <c r="J2991" i="4"/>
  <c r="K2991" i="4"/>
  <c r="L2991" i="4"/>
  <c r="B2992" i="4"/>
  <c r="C2992" i="4"/>
  <c r="D2992" i="4"/>
  <c r="E2992" i="4"/>
  <c r="F2992" i="4"/>
  <c r="G2992" i="4"/>
  <c r="H2992" i="4"/>
  <c r="I2992" i="4"/>
  <c r="J2992" i="4"/>
  <c r="K2992" i="4"/>
  <c r="L2992" i="4"/>
  <c r="B2993" i="4"/>
  <c r="C2993" i="4"/>
  <c r="D2993" i="4"/>
  <c r="E2993" i="4"/>
  <c r="F2993" i="4"/>
  <c r="G2993" i="4"/>
  <c r="H2993" i="4"/>
  <c r="I2993" i="4"/>
  <c r="J2993" i="4"/>
  <c r="K2993" i="4"/>
  <c r="L2993" i="4"/>
  <c r="B2994" i="4"/>
  <c r="C2994" i="4"/>
  <c r="D2994" i="4"/>
  <c r="E2994" i="4"/>
  <c r="F2994" i="4"/>
  <c r="G2994" i="4"/>
  <c r="H2994" i="4"/>
  <c r="I2994" i="4"/>
  <c r="J2994" i="4"/>
  <c r="K2994" i="4"/>
  <c r="L2994" i="4"/>
  <c r="B2995" i="4"/>
  <c r="C2995" i="4"/>
  <c r="D2995" i="4"/>
  <c r="E2995" i="4"/>
  <c r="F2995" i="4"/>
  <c r="G2995" i="4"/>
  <c r="H2995" i="4"/>
  <c r="I2995" i="4"/>
  <c r="J2995" i="4"/>
  <c r="K2995" i="4"/>
  <c r="L2995" i="4"/>
  <c r="B2996" i="4"/>
  <c r="C2996" i="4"/>
  <c r="D2996" i="4"/>
  <c r="E2996" i="4"/>
  <c r="F2996" i="4"/>
  <c r="G2996" i="4"/>
  <c r="H2996" i="4"/>
  <c r="I2996" i="4"/>
  <c r="J2996" i="4"/>
  <c r="K2996" i="4"/>
  <c r="L2996" i="4"/>
  <c r="B2997" i="4"/>
  <c r="C2997" i="4"/>
  <c r="D2997" i="4"/>
  <c r="E2997" i="4"/>
  <c r="F2997" i="4"/>
  <c r="G2997" i="4"/>
  <c r="H2997" i="4"/>
  <c r="I2997" i="4"/>
  <c r="J2997" i="4"/>
  <c r="K2997" i="4"/>
  <c r="L2997" i="4"/>
  <c r="B2998" i="4"/>
  <c r="C2998" i="4"/>
  <c r="D2998" i="4"/>
  <c r="E2998" i="4"/>
  <c r="F2998" i="4"/>
  <c r="G2998" i="4"/>
  <c r="H2998" i="4"/>
  <c r="I2998" i="4"/>
  <c r="J2998" i="4"/>
  <c r="K2998" i="4"/>
  <c r="L2998" i="4"/>
  <c r="B2999" i="4"/>
  <c r="C2999" i="4"/>
  <c r="D2999" i="4"/>
  <c r="E2999" i="4"/>
  <c r="F2999" i="4"/>
  <c r="G2999" i="4"/>
  <c r="H2999" i="4"/>
  <c r="I2999" i="4"/>
  <c r="J2999" i="4"/>
  <c r="K2999" i="4"/>
  <c r="L2999" i="4"/>
  <c r="B3000" i="4"/>
  <c r="C3000" i="4"/>
  <c r="D3000" i="4"/>
  <c r="E3000" i="4"/>
  <c r="F3000" i="4"/>
  <c r="G3000" i="4"/>
  <c r="H3000" i="4"/>
  <c r="I3000" i="4"/>
  <c r="J3000" i="4"/>
  <c r="K3000" i="4"/>
  <c r="L3000" i="4"/>
  <c r="B3001" i="4"/>
  <c r="C3001" i="4"/>
  <c r="D3001" i="4"/>
  <c r="E3001" i="4"/>
  <c r="F3001" i="4"/>
  <c r="G3001" i="4"/>
  <c r="H3001" i="4"/>
  <c r="I3001" i="4"/>
  <c r="J3001" i="4"/>
  <c r="K3001" i="4"/>
  <c r="L3001" i="4"/>
  <c r="B3002" i="4"/>
  <c r="C3002" i="4"/>
  <c r="D3002" i="4"/>
  <c r="E3002" i="4"/>
  <c r="F3002" i="4"/>
  <c r="G3002" i="4"/>
  <c r="H3002" i="4"/>
  <c r="I3002" i="4"/>
  <c r="J3002" i="4"/>
  <c r="K3002" i="4"/>
  <c r="L3002" i="4"/>
  <c r="B3003" i="4"/>
  <c r="C3003" i="4"/>
  <c r="D3003" i="4"/>
  <c r="E3003" i="4"/>
  <c r="F3003" i="4"/>
  <c r="G3003" i="4"/>
  <c r="H3003" i="4"/>
  <c r="I3003" i="4"/>
  <c r="J3003" i="4"/>
  <c r="K3003" i="4"/>
  <c r="L3003" i="4"/>
  <c r="B3004" i="4"/>
  <c r="C3004" i="4"/>
  <c r="D3004" i="4"/>
  <c r="E3004" i="4"/>
  <c r="F3004" i="4"/>
  <c r="G3004" i="4"/>
  <c r="H3004" i="4"/>
  <c r="I3004" i="4"/>
  <c r="J3004" i="4"/>
  <c r="K3004" i="4"/>
  <c r="L3004" i="4"/>
  <c r="B3005" i="4"/>
  <c r="C3005" i="4"/>
  <c r="D3005" i="4"/>
  <c r="E3005" i="4"/>
  <c r="F3005" i="4"/>
  <c r="G3005" i="4"/>
  <c r="H3005" i="4"/>
  <c r="I3005" i="4"/>
  <c r="J3005" i="4"/>
  <c r="K3005" i="4"/>
  <c r="L3005" i="4"/>
  <c r="B3006" i="4"/>
  <c r="C3006" i="4"/>
  <c r="D3006" i="4"/>
  <c r="E3006" i="4"/>
  <c r="F3006" i="4"/>
  <c r="G3006" i="4"/>
  <c r="H3006" i="4"/>
  <c r="I3006" i="4"/>
  <c r="J3006" i="4"/>
  <c r="K3006" i="4"/>
  <c r="L3006" i="4"/>
  <c r="B3007" i="4"/>
  <c r="C3007" i="4"/>
  <c r="D3007" i="4"/>
  <c r="E3007" i="4"/>
  <c r="F3007" i="4"/>
  <c r="G3007" i="4"/>
  <c r="H3007" i="4"/>
  <c r="I3007" i="4"/>
  <c r="J3007" i="4"/>
  <c r="K3007" i="4"/>
  <c r="L3007" i="4"/>
  <c r="B3008" i="4"/>
  <c r="C3008" i="4"/>
  <c r="D3008" i="4"/>
  <c r="E3008" i="4"/>
  <c r="F3008" i="4"/>
  <c r="G3008" i="4"/>
  <c r="H3008" i="4"/>
  <c r="I3008" i="4"/>
  <c r="J3008" i="4"/>
  <c r="K3008" i="4"/>
  <c r="L3008" i="4"/>
  <c r="B3009" i="4"/>
  <c r="C3009" i="4"/>
  <c r="D3009" i="4"/>
  <c r="E3009" i="4"/>
  <c r="F3009" i="4"/>
  <c r="G3009" i="4"/>
  <c r="H3009" i="4"/>
  <c r="I3009" i="4"/>
  <c r="J3009" i="4"/>
  <c r="K3009" i="4"/>
  <c r="L3009" i="4"/>
  <c r="B3010" i="4"/>
  <c r="C3010" i="4"/>
  <c r="D3010" i="4"/>
  <c r="E3010" i="4"/>
  <c r="F3010" i="4"/>
  <c r="G3010" i="4"/>
  <c r="H3010" i="4"/>
  <c r="I3010" i="4"/>
  <c r="J3010" i="4"/>
  <c r="K3010" i="4"/>
  <c r="L3010" i="4"/>
  <c r="B3011" i="4"/>
  <c r="C3011" i="4"/>
  <c r="D3011" i="4"/>
  <c r="E3011" i="4"/>
  <c r="F3011" i="4"/>
  <c r="G3011" i="4"/>
  <c r="H3011" i="4"/>
  <c r="I3011" i="4"/>
  <c r="J3011" i="4"/>
  <c r="K3011" i="4"/>
  <c r="L3011" i="4"/>
  <c r="B3012" i="4"/>
  <c r="C3012" i="4"/>
  <c r="D3012" i="4"/>
  <c r="E3012" i="4"/>
  <c r="F3012" i="4"/>
  <c r="G3012" i="4"/>
  <c r="H3012" i="4"/>
  <c r="I3012" i="4"/>
  <c r="J3012" i="4"/>
  <c r="K3012" i="4"/>
  <c r="L3012" i="4"/>
  <c r="B3013" i="4"/>
  <c r="C3013" i="4"/>
  <c r="D3013" i="4"/>
  <c r="E3013" i="4"/>
  <c r="F3013" i="4"/>
  <c r="G3013" i="4"/>
  <c r="H3013" i="4"/>
  <c r="I3013" i="4"/>
  <c r="J3013" i="4"/>
  <c r="K3013" i="4"/>
  <c r="L3013" i="4"/>
  <c r="B3014" i="4"/>
  <c r="C3014" i="4"/>
  <c r="D3014" i="4"/>
  <c r="E3014" i="4"/>
  <c r="F3014" i="4"/>
  <c r="G3014" i="4"/>
  <c r="H3014" i="4"/>
  <c r="I3014" i="4"/>
  <c r="J3014" i="4"/>
  <c r="K3014" i="4"/>
  <c r="L3014" i="4"/>
  <c r="B3015" i="4"/>
  <c r="C3015" i="4"/>
  <c r="D3015" i="4"/>
  <c r="E3015" i="4"/>
  <c r="F3015" i="4"/>
  <c r="G3015" i="4"/>
  <c r="H3015" i="4"/>
  <c r="I3015" i="4"/>
  <c r="J3015" i="4"/>
  <c r="K3015" i="4"/>
  <c r="L3015" i="4"/>
  <c r="B3016" i="4"/>
  <c r="C3016" i="4"/>
  <c r="D3016" i="4"/>
  <c r="E3016" i="4"/>
  <c r="F3016" i="4"/>
  <c r="G3016" i="4"/>
  <c r="H3016" i="4"/>
  <c r="I3016" i="4"/>
  <c r="J3016" i="4"/>
  <c r="K3016" i="4"/>
  <c r="L3016" i="4"/>
  <c r="B3017" i="4"/>
  <c r="C3017" i="4"/>
  <c r="D3017" i="4"/>
  <c r="E3017" i="4"/>
  <c r="F3017" i="4"/>
  <c r="G3017" i="4"/>
  <c r="H3017" i="4"/>
  <c r="I3017" i="4"/>
  <c r="J3017" i="4"/>
  <c r="K3017" i="4"/>
  <c r="L3017" i="4"/>
  <c r="B3018" i="4"/>
  <c r="C3018" i="4"/>
  <c r="D3018" i="4"/>
  <c r="E3018" i="4"/>
  <c r="F3018" i="4"/>
  <c r="G3018" i="4"/>
  <c r="H3018" i="4"/>
  <c r="I3018" i="4"/>
  <c r="J3018" i="4"/>
  <c r="K3018" i="4"/>
  <c r="L3018" i="4"/>
  <c r="B3019" i="4"/>
  <c r="C3019" i="4"/>
  <c r="D3019" i="4"/>
  <c r="E3019" i="4"/>
  <c r="F3019" i="4"/>
  <c r="G3019" i="4"/>
  <c r="H3019" i="4"/>
  <c r="I3019" i="4"/>
  <c r="J3019" i="4"/>
  <c r="K3019" i="4"/>
  <c r="L3019" i="4"/>
  <c r="B3020" i="4"/>
  <c r="C3020" i="4"/>
  <c r="D3020" i="4"/>
  <c r="E3020" i="4"/>
  <c r="F3020" i="4"/>
  <c r="G3020" i="4"/>
  <c r="H3020" i="4"/>
  <c r="I3020" i="4"/>
  <c r="J3020" i="4"/>
  <c r="K3020" i="4"/>
  <c r="L3020" i="4"/>
  <c r="B3021" i="4"/>
  <c r="C3021" i="4"/>
  <c r="D3021" i="4"/>
  <c r="E3021" i="4"/>
  <c r="F3021" i="4"/>
  <c r="G3021" i="4"/>
  <c r="H3021" i="4"/>
  <c r="I3021" i="4"/>
  <c r="J3021" i="4"/>
  <c r="K3021" i="4"/>
  <c r="L3021" i="4"/>
  <c r="B3022" i="4"/>
  <c r="C3022" i="4"/>
  <c r="D3022" i="4"/>
  <c r="E3022" i="4"/>
  <c r="F3022" i="4"/>
  <c r="G3022" i="4"/>
  <c r="H3022" i="4"/>
  <c r="I3022" i="4"/>
  <c r="J3022" i="4"/>
  <c r="K3022" i="4"/>
  <c r="L3022" i="4"/>
  <c r="B3023" i="4"/>
  <c r="C3023" i="4"/>
  <c r="D3023" i="4"/>
  <c r="E3023" i="4"/>
  <c r="F3023" i="4"/>
  <c r="G3023" i="4"/>
  <c r="H3023" i="4"/>
  <c r="I3023" i="4"/>
  <c r="J3023" i="4"/>
  <c r="K3023" i="4"/>
  <c r="L3023" i="4"/>
  <c r="B3024" i="4"/>
  <c r="C3024" i="4"/>
  <c r="D3024" i="4"/>
  <c r="E3024" i="4"/>
  <c r="F3024" i="4"/>
  <c r="G3024" i="4"/>
  <c r="H3024" i="4"/>
  <c r="I3024" i="4"/>
  <c r="J3024" i="4"/>
  <c r="K3024" i="4"/>
  <c r="L3024" i="4"/>
  <c r="B3025" i="4"/>
  <c r="C3025" i="4"/>
  <c r="D3025" i="4"/>
  <c r="E3025" i="4"/>
  <c r="F3025" i="4"/>
  <c r="G3025" i="4"/>
  <c r="H3025" i="4"/>
  <c r="I3025" i="4"/>
  <c r="J3025" i="4"/>
  <c r="K3025" i="4"/>
  <c r="L3025" i="4"/>
  <c r="B3026" i="4"/>
  <c r="C3026" i="4"/>
  <c r="D3026" i="4"/>
  <c r="E3026" i="4"/>
  <c r="F3026" i="4"/>
  <c r="G3026" i="4"/>
  <c r="H3026" i="4"/>
  <c r="I3026" i="4"/>
  <c r="J3026" i="4"/>
  <c r="K3026" i="4"/>
  <c r="L3026" i="4"/>
  <c r="B3027" i="4"/>
  <c r="C3027" i="4"/>
  <c r="D3027" i="4"/>
  <c r="E3027" i="4"/>
  <c r="F3027" i="4"/>
  <c r="G3027" i="4"/>
  <c r="H3027" i="4"/>
  <c r="I3027" i="4"/>
  <c r="J3027" i="4"/>
  <c r="K3027" i="4"/>
  <c r="L3027" i="4"/>
  <c r="B3028" i="4"/>
  <c r="C3028" i="4"/>
  <c r="D3028" i="4"/>
  <c r="E3028" i="4"/>
  <c r="F3028" i="4"/>
  <c r="G3028" i="4"/>
  <c r="H3028" i="4"/>
  <c r="I3028" i="4"/>
  <c r="J3028" i="4"/>
  <c r="K3028" i="4"/>
  <c r="L3028" i="4"/>
  <c r="B3029" i="4"/>
  <c r="C3029" i="4"/>
  <c r="D3029" i="4"/>
  <c r="E3029" i="4"/>
  <c r="F3029" i="4"/>
  <c r="G3029" i="4"/>
  <c r="H3029" i="4"/>
  <c r="I3029" i="4"/>
  <c r="J3029" i="4"/>
  <c r="K3029" i="4"/>
  <c r="L3029" i="4"/>
  <c r="B3030" i="4"/>
  <c r="C3030" i="4"/>
  <c r="D3030" i="4"/>
  <c r="E3030" i="4"/>
  <c r="F3030" i="4"/>
  <c r="G3030" i="4"/>
  <c r="H3030" i="4"/>
  <c r="I3030" i="4"/>
  <c r="J3030" i="4"/>
  <c r="K3030" i="4"/>
  <c r="L3030" i="4"/>
  <c r="B3031" i="4"/>
  <c r="C3031" i="4"/>
  <c r="D3031" i="4"/>
  <c r="E3031" i="4"/>
  <c r="F3031" i="4"/>
  <c r="G3031" i="4"/>
  <c r="H3031" i="4"/>
  <c r="I3031" i="4"/>
  <c r="J3031" i="4"/>
  <c r="K3031" i="4"/>
  <c r="L3031" i="4"/>
  <c r="B3032" i="4"/>
  <c r="C3032" i="4"/>
  <c r="D3032" i="4"/>
  <c r="E3032" i="4"/>
  <c r="F3032" i="4"/>
  <c r="G3032" i="4"/>
  <c r="H3032" i="4"/>
  <c r="I3032" i="4"/>
  <c r="J3032" i="4"/>
  <c r="K3032" i="4"/>
  <c r="L3032" i="4"/>
  <c r="B3033" i="4"/>
  <c r="C3033" i="4"/>
  <c r="D3033" i="4"/>
  <c r="E3033" i="4"/>
  <c r="F3033" i="4"/>
  <c r="G3033" i="4"/>
  <c r="H3033" i="4"/>
  <c r="I3033" i="4"/>
  <c r="J3033" i="4"/>
  <c r="K3033" i="4"/>
  <c r="L3033" i="4"/>
  <c r="B3034" i="4"/>
  <c r="C3034" i="4"/>
  <c r="D3034" i="4"/>
  <c r="E3034" i="4"/>
  <c r="F3034" i="4"/>
  <c r="G3034" i="4"/>
  <c r="H3034" i="4"/>
  <c r="I3034" i="4"/>
  <c r="J3034" i="4"/>
  <c r="K3034" i="4"/>
  <c r="L3034" i="4"/>
  <c r="B3035" i="4"/>
  <c r="C3035" i="4"/>
  <c r="D3035" i="4"/>
  <c r="E3035" i="4"/>
  <c r="F3035" i="4"/>
  <c r="G3035" i="4"/>
  <c r="H3035" i="4"/>
  <c r="I3035" i="4"/>
  <c r="J3035" i="4"/>
  <c r="K3035" i="4"/>
  <c r="L3035" i="4"/>
  <c r="B3036" i="4"/>
  <c r="C3036" i="4"/>
  <c r="D3036" i="4"/>
  <c r="E3036" i="4"/>
  <c r="F3036" i="4"/>
  <c r="G3036" i="4"/>
  <c r="H3036" i="4"/>
  <c r="I3036" i="4"/>
  <c r="J3036" i="4"/>
  <c r="K3036" i="4"/>
  <c r="L3036" i="4"/>
  <c r="B3037" i="4"/>
  <c r="C3037" i="4"/>
  <c r="D3037" i="4"/>
  <c r="E3037" i="4"/>
  <c r="F3037" i="4"/>
  <c r="G3037" i="4"/>
  <c r="H3037" i="4"/>
  <c r="I3037" i="4"/>
  <c r="J3037" i="4"/>
  <c r="K3037" i="4"/>
  <c r="L3037" i="4"/>
  <c r="B3038" i="4"/>
  <c r="C3038" i="4"/>
  <c r="D3038" i="4"/>
  <c r="E3038" i="4"/>
  <c r="F3038" i="4"/>
  <c r="G3038" i="4"/>
  <c r="H3038" i="4"/>
  <c r="I3038" i="4"/>
  <c r="J3038" i="4"/>
  <c r="K3038" i="4"/>
  <c r="L3038" i="4"/>
  <c r="B3039" i="4"/>
  <c r="C3039" i="4"/>
  <c r="D3039" i="4"/>
  <c r="E3039" i="4"/>
  <c r="F3039" i="4"/>
  <c r="G3039" i="4"/>
  <c r="H3039" i="4"/>
  <c r="I3039" i="4"/>
  <c r="J3039" i="4"/>
  <c r="K3039" i="4"/>
  <c r="L3039" i="4"/>
  <c r="B3040" i="4"/>
  <c r="C3040" i="4"/>
  <c r="D3040" i="4"/>
  <c r="E3040" i="4"/>
  <c r="F3040" i="4"/>
  <c r="G3040" i="4"/>
  <c r="H3040" i="4"/>
  <c r="I3040" i="4"/>
  <c r="J3040" i="4"/>
  <c r="K3040" i="4"/>
  <c r="L3040" i="4"/>
  <c r="B3041" i="4"/>
  <c r="C3041" i="4"/>
  <c r="D3041" i="4"/>
  <c r="E3041" i="4"/>
  <c r="F3041" i="4"/>
  <c r="G3041" i="4"/>
  <c r="H3041" i="4"/>
  <c r="I3041" i="4"/>
  <c r="J3041" i="4"/>
  <c r="K3041" i="4"/>
  <c r="L3041" i="4"/>
  <c r="B3042" i="4"/>
  <c r="C3042" i="4"/>
  <c r="D3042" i="4"/>
  <c r="E3042" i="4"/>
  <c r="F3042" i="4"/>
  <c r="G3042" i="4"/>
  <c r="H3042" i="4"/>
  <c r="I3042" i="4"/>
  <c r="J3042" i="4"/>
  <c r="K3042" i="4"/>
  <c r="L3042" i="4"/>
  <c r="B3043" i="4"/>
  <c r="C3043" i="4"/>
  <c r="D3043" i="4"/>
  <c r="E3043" i="4"/>
  <c r="F3043" i="4"/>
  <c r="G3043" i="4"/>
  <c r="H3043" i="4"/>
  <c r="I3043" i="4"/>
  <c r="J3043" i="4"/>
  <c r="K3043" i="4"/>
  <c r="L3043" i="4"/>
  <c r="B3044" i="4"/>
  <c r="C3044" i="4"/>
  <c r="D3044" i="4"/>
  <c r="E3044" i="4"/>
  <c r="F3044" i="4"/>
  <c r="G3044" i="4"/>
  <c r="H3044" i="4"/>
  <c r="I3044" i="4"/>
  <c r="J3044" i="4"/>
  <c r="K3044" i="4"/>
  <c r="L3044" i="4"/>
  <c r="B3045" i="4"/>
  <c r="C3045" i="4"/>
  <c r="D3045" i="4"/>
  <c r="E3045" i="4"/>
  <c r="F3045" i="4"/>
  <c r="G3045" i="4"/>
  <c r="H3045" i="4"/>
  <c r="I3045" i="4"/>
  <c r="J3045" i="4"/>
  <c r="K3045" i="4"/>
  <c r="L3045" i="4"/>
  <c r="B3046" i="4"/>
  <c r="C3046" i="4"/>
  <c r="D3046" i="4"/>
  <c r="E3046" i="4"/>
  <c r="F3046" i="4"/>
  <c r="G3046" i="4"/>
  <c r="H3046" i="4"/>
  <c r="I3046" i="4"/>
  <c r="J3046" i="4"/>
  <c r="K3046" i="4"/>
  <c r="L3046" i="4"/>
  <c r="B3047" i="4"/>
  <c r="C3047" i="4"/>
  <c r="D3047" i="4"/>
  <c r="E3047" i="4"/>
  <c r="F3047" i="4"/>
  <c r="G3047" i="4"/>
  <c r="H3047" i="4"/>
  <c r="I3047" i="4"/>
  <c r="J3047" i="4"/>
  <c r="K3047" i="4"/>
  <c r="L3047" i="4"/>
  <c r="B3048" i="4"/>
  <c r="C3048" i="4"/>
  <c r="D3048" i="4"/>
  <c r="E3048" i="4"/>
  <c r="F3048" i="4"/>
  <c r="G3048" i="4"/>
  <c r="H3048" i="4"/>
  <c r="I3048" i="4"/>
  <c r="J3048" i="4"/>
  <c r="K3048" i="4"/>
  <c r="L3048" i="4"/>
  <c r="B3049" i="4"/>
  <c r="C3049" i="4"/>
  <c r="D3049" i="4"/>
  <c r="E3049" i="4"/>
  <c r="F3049" i="4"/>
  <c r="G3049" i="4"/>
  <c r="H3049" i="4"/>
  <c r="I3049" i="4"/>
  <c r="J3049" i="4"/>
  <c r="K3049" i="4"/>
  <c r="L3049" i="4"/>
  <c r="B3050" i="4"/>
  <c r="C3050" i="4"/>
  <c r="D3050" i="4"/>
  <c r="E3050" i="4"/>
  <c r="F3050" i="4"/>
  <c r="G3050" i="4"/>
  <c r="H3050" i="4"/>
  <c r="I3050" i="4"/>
  <c r="J3050" i="4"/>
  <c r="K3050" i="4"/>
  <c r="L3050" i="4"/>
  <c r="B3051" i="4"/>
  <c r="C3051" i="4"/>
  <c r="D3051" i="4"/>
  <c r="E3051" i="4"/>
  <c r="F3051" i="4"/>
  <c r="G3051" i="4"/>
  <c r="H3051" i="4"/>
  <c r="I3051" i="4"/>
  <c r="J3051" i="4"/>
  <c r="K3051" i="4"/>
  <c r="L3051" i="4"/>
  <c r="B3052" i="4"/>
  <c r="C3052" i="4"/>
  <c r="D3052" i="4"/>
  <c r="E3052" i="4"/>
  <c r="F3052" i="4"/>
  <c r="G3052" i="4"/>
  <c r="H3052" i="4"/>
  <c r="I3052" i="4"/>
  <c r="J3052" i="4"/>
  <c r="K3052" i="4"/>
  <c r="L3052" i="4"/>
  <c r="B3053" i="4"/>
  <c r="C3053" i="4"/>
  <c r="D3053" i="4"/>
  <c r="E3053" i="4"/>
  <c r="F3053" i="4"/>
  <c r="G3053" i="4"/>
  <c r="H3053" i="4"/>
  <c r="I3053" i="4"/>
  <c r="J3053" i="4"/>
  <c r="K3053" i="4"/>
  <c r="L3053" i="4"/>
  <c r="B3054" i="4"/>
  <c r="C3054" i="4"/>
  <c r="D3054" i="4"/>
  <c r="E3054" i="4"/>
  <c r="F3054" i="4"/>
  <c r="G3054" i="4"/>
  <c r="H3054" i="4"/>
  <c r="I3054" i="4"/>
  <c r="J3054" i="4"/>
  <c r="K3054" i="4"/>
  <c r="L3054" i="4"/>
  <c r="B3055" i="4"/>
  <c r="C3055" i="4"/>
  <c r="D3055" i="4"/>
  <c r="E3055" i="4"/>
  <c r="F3055" i="4"/>
  <c r="G3055" i="4"/>
  <c r="H3055" i="4"/>
  <c r="I3055" i="4"/>
  <c r="J3055" i="4"/>
  <c r="K3055" i="4"/>
  <c r="L3055" i="4"/>
  <c r="B3056" i="4"/>
  <c r="C3056" i="4"/>
  <c r="D3056" i="4"/>
  <c r="E3056" i="4"/>
  <c r="F3056" i="4"/>
  <c r="G3056" i="4"/>
  <c r="H3056" i="4"/>
  <c r="I3056" i="4"/>
  <c r="J3056" i="4"/>
  <c r="K3056" i="4"/>
  <c r="L3056" i="4"/>
  <c r="B3057" i="4"/>
  <c r="C3057" i="4"/>
  <c r="D3057" i="4"/>
  <c r="E3057" i="4"/>
  <c r="F3057" i="4"/>
  <c r="G3057" i="4"/>
  <c r="H3057" i="4"/>
  <c r="I3057" i="4"/>
  <c r="J3057" i="4"/>
  <c r="K3057" i="4"/>
  <c r="L3057" i="4"/>
  <c r="B3058" i="4"/>
  <c r="C3058" i="4"/>
  <c r="D3058" i="4"/>
  <c r="E3058" i="4"/>
  <c r="F3058" i="4"/>
  <c r="G3058" i="4"/>
  <c r="H3058" i="4"/>
  <c r="I3058" i="4"/>
  <c r="J3058" i="4"/>
  <c r="K3058" i="4"/>
  <c r="L3058" i="4"/>
  <c r="B3059" i="4"/>
  <c r="C3059" i="4"/>
  <c r="D3059" i="4"/>
  <c r="E3059" i="4"/>
  <c r="F3059" i="4"/>
  <c r="G3059" i="4"/>
  <c r="H3059" i="4"/>
  <c r="I3059" i="4"/>
  <c r="J3059" i="4"/>
  <c r="K3059" i="4"/>
  <c r="L3059" i="4"/>
  <c r="B3060" i="4"/>
  <c r="C3060" i="4"/>
  <c r="D3060" i="4"/>
  <c r="E3060" i="4"/>
  <c r="F3060" i="4"/>
  <c r="G3060" i="4"/>
  <c r="H3060" i="4"/>
  <c r="I3060" i="4"/>
  <c r="J3060" i="4"/>
  <c r="K3060" i="4"/>
  <c r="L3060" i="4"/>
  <c r="B3061" i="4"/>
  <c r="C3061" i="4"/>
  <c r="D3061" i="4"/>
  <c r="E3061" i="4"/>
  <c r="F3061" i="4"/>
  <c r="G3061" i="4"/>
  <c r="H3061" i="4"/>
  <c r="I3061" i="4"/>
  <c r="J3061" i="4"/>
  <c r="K3061" i="4"/>
  <c r="L3061" i="4"/>
  <c r="B3062" i="4"/>
  <c r="C3062" i="4"/>
  <c r="D3062" i="4"/>
  <c r="E3062" i="4"/>
  <c r="F3062" i="4"/>
  <c r="G3062" i="4"/>
  <c r="H3062" i="4"/>
  <c r="I3062" i="4"/>
  <c r="J3062" i="4"/>
  <c r="K3062" i="4"/>
  <c r="L3062" i="4"/>
  <c r="B3063" i="4"/>
  <c r="C3063" i="4"/>
  <c r="D3063" i="4"/>
  <c r="E3063" i="4"/>
  <c r="F3063" i="4"/>
  <c r="G3063" i="4"/>
  <c r="H3063" i="4"/>
  <c r="I3063" i="4"/>
  <c r="J3063" i="4"/>
  <c r="K3063" i="4"/>
  <c r="L3063" i="4"/>
  <c r="B3064" i="4"/>
  <c r="C3064" i="4"/>
  <c r="D3064" i="4"/>
  <c r="E3064" i="4"/>
  <c r="F3064" i="4"/>
  <c r="G3064" i="4"/>
  <c r="H3064" i="4"/>
  <c r="I3064" i="4"/>
  <c r="J3064" i="4"/>
  <c r="K3064" i="4"/>
  <c r="L3064" i="4"/>
  <c r="B3065" i="4"/>
  <c r="C3065" i="4"/>
  <c r="D3065" i="4"/>
  <c r="E3065" i="4"/>
  <c r="F3065" i="4"/>
  <c r="G3065" i="4"/>
  <c r="H3065" i="4"/>
  <c r="I3065" i="4"/>
  <c r="J3065" i="4"/>
  <c r="K3065" i="4"/>
  <c r="L3065" i="4"/>
  <c r="B3066" i="4"/>
  <c r="C3066" i="4"/>
  <c r="D3066" i="4"/>
  <c r="E3066" i="4"/>
  <c r="F3066" i="4"/>
  <c r="G3066" i="4"/>
  <c r="H3066" i="4"/>
  <c r="I3066" i="4"/>
  <c r="J3066" i="4"/>
  <c r="K3066" i="4"/>
  <c r="L3066" i="4"/>
  <c r="B3067" i="4"/>
  <c r="C3067" i="4"/>
  <c r="D3067" i="4"/>
  <c r="E3067" i="4"/>
  <c r="F3067" i="4"/>
  <c r="G3067" i="4"/>
  <c r="H3067" i="4"/>
  <c r="I3067" i="4"/>
  <c r="J3067" i="4"/>
  <c r="K3067" i="4"/>
  <c r="L3067" i="4"/>
  <c r="B3068" i="4"/>
  <c r="C3068" i="4"/>
  <c r="D3068" i="4"/>
  <c r="E3068" i="4"/>
  <c r="F3068" i="4"/>
  <c r="G3068" i="4"/>
  <c r="H3068" i="4"/>
  <c r="I3068" i="4"/>
  <c r="J3068" i="4"/>
  <c r="K3068" i="4"/>
  <c r="L3068" i="4"/>
  <c r="B3069" i="4"/>
  <c r="C3069" i="4"/>
  <c r="D3069" i="4"/>
  <c r="E3069" i="4"/>
  <c r="F3069" i="4"/>
  <c r="G3069" i="4"/>
  <c r="H3069" i="4"/>
  <c r="I3069" i="4"/>
  <c r="J3069" i="4"/>
  <c r="K3069" i="4"/>
  <c r="L3069" i="4"/>
  <c r="B3070" i="4"/>
  <c r="C3070" i="4"/>
  <c r="D3070" i="4"/>
  <c r="E3070" i="4"/>
  <c r="F3070" i="4"/>
  <c r="G3070" i="4"/>
  <c r="H3070" i="4"/>
  <c r="I3070" i="4"/>
  <c r="J3070" i="4"/>
  <c r="K3070" i="4"/>
  <c r="L3070" i="4"/>
  <c r="B3071" i="4"/>
  <c r="C3071" i="4"/>
  <c r="D3071" i="4"/>
  <c r="E3071" i="4"/>
  <c r="F3071" i="4"/>
  <c r="G3071" i="4"/>
  <c r="H3071" i="4"/>
  <c r="I3071" i="4"/>
  <c r="J3071" i="4"/>
  <c r="K3071" i="4"/>
  <c r="L3071" i="4"/>
  <c r="B3072" i="4"/>
  <c r="C3072" i="4"/>
  <c r="D3072" i="4"/>
  <c r="E3072" i="4"/>
  <c r="F3072" i="4"/>
  <c r="G3072" i="4"/>
  <c r="H3072" i="4"/>
  <c r="I3072" i="4"/>
  <c r="J3072" i="4"/>
  <c r="K3072" i="4"/>
  <c r="L3072" i="4"/>
  <c r="B3073" i="4"/>
  <c r="C3073" i="4"/>
  <c r="D3073" i="4"/>
  <c r="E3073" i="4"/>
  <c r="F3073" i="4"/>
  <c r="G3073" i="4"/>
  <c r="H3073" i="4"/>
  <c r="I3073" i="4"/>
  <c r="J3073" i="4"/>
  <c r="K3073" i="4"/>
  <c r="L3073" i="4"/>
  <c r="B3074" i="4"/>
  <c r="C3074" i="4"/>
  <c r="D3074" i="4"/>
  <c r="E3074" i="4"/>
  <c r="F3074" i="4"/>
  <c r="G3074" i="4"/>
  <c r="H3074" i="4"/>
  <c r="I3074" i="4"/>
  <c r="J3074" i="4"/>
  <c r="K3074" i="4"/>
  <c r="L3074" i="4"/>
  <c r="B3075" i="4"/>
  <c r="C3075" i="4"/>
  <c r="D3075" i="4"/>
  <c r="E3075" i="4"/>
  <c r="F3075" i="4"/>
  <c r="G3075" i="4"/>
  <c r="H3075" i="4"/>
  <c r="I3075" i="4"/>
  <c r="J3075" i="4"/>
  <c r="K3075" i="4"/>
  <c r="L3075" i="4"/>
  <c r="B3076" i="4"/>
  <c r="C3076" i="4"/>
  <c r="D3076" i="4"/>
  <c r="E3076" i="4"/>
  <c r="F3076" i="4"/>
  <c r="G3076" i="4"/>
  <c r="H3076" i="4"/>
  <c r="I3076" i="4"/>
  <c r="J3076" i="4"/>
  <c r="K3076" i="4"/>
  <c r="L3076" i="4"/>
  <c r="B3077" i="4"/>
  <c r="C3077" i="4"/>
  <c r="D3077" i="4"/>
  <c r="E3077" i="4"/>
  <c r="F3077" i="4"/>
  <c r="G3077" i="4"/>
  <c r="H3077" i="4"/>
  <c r="I3077" i="4"/>
  <c r="J3077" i="4"/>
  <c r="K3077" i="4"/>
  <c r="L3077" i="4"/>
  <c r="B3078" i="4"/>
  <c r="C3078" i="4"/>
  <c r="D3078" i="4"/>
  <c r="E3078" i="4"/>
  <c r="F3078" i="4"/>
  <c r="G3078" i="4"/>
  <c r="H3078" i="4"/>
  <c r="I3078" i="4"/>
  <c r="J3078" i="4"/>
  <c r="K3078" i="4"/>
  <c r="L3078" i="4"/>
  <c r="B3079" i="4"/>
  <c r="C3079" i="4"/>
  <c r="D3079" i="4"/>
  <c r="E3079" i="4"/>
  <c r="F3079" i="4"/>
  <c r="G3079" i="4"/>
  <c r="H3079" i="4"/>
  <c r="I3079" i="4"/>
  <c r="J3079" i="4"/>
  <c r="K3079" i="4"/>
  <c r="L3079" i="4"/>
  <c r="B3080" i="4"/>
  <c r="C3080" i="4"/>
  <c r="D3080" i="4"/>
  <c r="E3080" i="4"/>
  <c r="F3080" i="4"/>
  <c r="G3080" i="4"/>
  <c r="H3080" i="4"/>
  <c r="I3080" i="4"/>
  <c r="J3080" i="4"/>
  <c r="K3080" i="4"/>
  <c r="L3080" i="4"/>
  <c r="B3081" i="4"/>
  <c r="C3081" i="4"/>
  <c r="D3081" i="4"/>
  <c r="E3081" i="4"/>
  <c r="F3081" i="4"/>
  <c r="G3081" i="4"/>
  <c r="H3081" i="4"/>
  <c r="I3081" i="4"/>
  <c r="J3081" i="4"/>
  <c r="K3081" i="4"/>
  <c r="L3081" i="4"/>
  <c r="B3082" i="4"/>
  <c r="C3082" i="4"/>
  <c r="D3082" i="4"/>
  <c r="E3082" i="4"/>
  <c r="F3082" i="4"/>
  <c r="G3082" i="4"/>
  <c r="H3082" i="4"/>
  <c r="I3082" i="4"/>
  <c r="J3082" i="4"/>
  <c r="K3082" i="4"/>
  <c r="L3082" i="4"/>
  <c r="B3083" i="4"/>
  <c r="C3083" i="4"/>
  <c r="D3083" i="4"/>
  <c r="E3083" i="4"/>
  <c r="F3083" i="4"/>
  <c r="G3083" i="4"/>
  <c r="H3083" i="4"/>
  <c r="I3083" i="4"/>
  <c r="J3083" i="4"/>
  <c r="K3083" i="4"/>
  <c r="L3083" i="4"/>
  <c r="B3084" i="4"/>
  <c r="C3084" i="4"/>
  <c r="D3084" i="4"/>
  <c r="E3084" i="4"/>
  <c r="F3084" i="4"/>
  <c r="G3084" i="4"/>
  <c r="H3084" i="4"/>
  <c r="I3084" i="4"/>
  <c r="J3084" i="4"/>
  <c r="K3084" i="4"/>
  <c r="L3084" i="4"/>
  <c r="B3085" i="4"/>
  <c r="C3085" i="4"/>
  <c r="D3085" i="4"/>
  <c r="E3085" i="4"/>
  <c r="F3085" i="4"/>
  <c r="G3085" i="4"/>
  <c r="H3085" i="4"/>
  <c r="I3085" i="4"/>
  <c r="J3085" i="4"/>
  <c r="K3085" i="4"/>
  <c r="L3085" i="4"/>
  <c r="B3086" i="4"/>
  <c r="C3086" i="4"/>
  <c r="D3086" i="4"/>
  <c r="E3086" i="4"/>
  <c r="F3086" i="4"/>
  <c r="G3086" i="4"/>
  <c r="H3086" i="4"/>
  <c r="I3086" i="4"/>
  <c r="J3086" i="4"/>
  <c r="K3086" i="4"/>
  <c r="L3086" i="4"/>
  <c r="B3087" i="4"/>
  <c r="C3087" i="4"/>
  <c r="D3087" i="4"/>
  <c r="E3087" i="4"/>
  <c r="F3087" i="4"/>
  <c r="G3087" i="4"/>
  <c r="H3087" i="4"/>
  <c r="I3087" i="4"/>
  <c r="J3087" i="4"/>
  <c r="K3087" i="4"/>
  <c r="L3087" i="4"/>
  <c r="B3088" i="4"/>
  <c r="C3088" i="4"/>
  <c r="D3088" i="4"/>
  <c r="E3088" i="4"/>
  <c r="F3088" i="4"/>
  <c r="G3088" i="4"/>
  <c r="H3088" i="4"/>
  <c r="I3088" i="4"/>
  <c r="J3088" i="4"/>
  <c r="K3088" i="4"/>
  <c r="L3088" i="4"/>
  <c r="B3089" i="4"/>
  <c r="C3089" i="4"/>
  <c r="D3089" i="4"/>
  <c r="E3089" i="4"/>
  <c r="F3089" i="4"/>
  <c r="G3089" i="4"/>
  <c r="H3089" i="4"/>
  <c r="I3089" i="4"/>
  <c r="J3089" i="4"/>
  <c r="K3089" i="4"/>
  <c r="L3089" i="4"/>
  <c r="B3090" i="4"/>
  <c r="C3090" i="4"/>
  <c r="D3090" i="4"/>
  <c r="E3090" i="4"/>
  <c r="F3090" i="4"/>
  <c r="G3090" i="4"/>
  <c r="H3090" i="4"/>
  <c r="I3090" i="4"/>
  <c r="J3090" i="4"/>
  <c r="K3090" i="4"/>
  <c r="L3090" i="4"/>
  <c r="B3091" i="4"/>
  <c r="C3091" i="4"/>
  <c r="D3091" i="4"/>
  <c r="E3091" i="4"/>
  <c r="F3091" i="4"/>
  <c r="G3091" i="4"/>
  <c r="H3091" i="4"/>
  <c r="I3091" i="4"/>
  <c r="J3091" i="4"/>
  <c r="K3091" i="4"/>
  <c r="L3091" i="4"/>
  <c r="B3092" i="4"/>
  <c r="C3092" i="4"/>
  <c r="D3092" i="4"/>
  <c r="E3092" i="4"/>
  <c r="F3092" i="4"/>
  <c r="G3092" i="4"/>
  <c r="H3092" i="4"/>
  <c r="I3092" i="4"/>
  <c r="J3092" i="4"/>
  <c r="K3092" i="4"/>
  <c r="L3092" i="4"/>
  <c r="B3093" i="4"/>
  <c r="C3093" i="4"/>
  <c r="D3093" i="4"/>
  <c r="E3093" i="4"/>
  <c r="F3093" i="4"/>
  <c r="G3093" i="4"/>
  <c r="H3093" i="4"/>
  <c r="I3093" i="4"/>
  <c r="J3093" i="4"/>
  <c r="K3093" i="4"/>
  <c r="L3093" i="4"/>
  <c r="B3094" i="4"/>
  <c r="C3094" i="4"/>
  <c r="D3094" i="4"/>
  <c r="E3094" i="4"/>
  <c r="F3094" i="4"/>
  <c r="G3094" i="4"/>
  <c r="H3094" i="4"/>
  <c r="I3094" i="4"/>
  <c r="J3094" i="4"/>
  <c r="K3094" i="4"/>
  <c r="L3094" i="4"/>
  <c r="B3095" i="4"/>
  <c r="C3095" i="4"/>
  <c r="D3095" i="4"/>
  <c r="E3095" i="4"/>
  <c r="F3095" i="4"/>
  <c r="G3095" i="4"/>
  <c r="H3095" i="4"/>
  <c r="I3095" i="4"/>
  <c r="J3095" i="4"/>
  <c r="K3095" i="4"/>
  <c r="L3095" i="4"/>
  <c r="B3096" i="4"/>
  <c r="C3096" i="4"/>
  <c r="D3096" i="4"/>
  <c r="E3096" i="4"/>
  <c r="F3096" i="4"/>
  <c r="G3096" i="4"/>
  <c r="H3096" i="4"/>
  <c r="I3096" i="4"/>
  <c r="J3096" i="4"/>
  <c r="K3096" i="4"/>
  <c r="L3096" i="4"/>
  <c r="B3097" i="4"/>
  <c r="C3097" i="4"/>
  <c r="D3097" i="4"/>
  <c r="E3097" i="4"/>
  <c r="F3097" i="4"/>
  <c r="G3097" i="4"/>
  <c r="H3097" i="4"/>
  <c r="I3097" i="4"/>
  <c r="J3097" i="4"/>
  <c r="K3097" i="4"/>
  <c r="L3097" i="4"/>
  <c r="B3098" i="4"/>
  <c r="C3098" i="4"/>
  <c r="D3098" i="4"/>
  <c r="E3098" i="4"/>
  <c r="F3098" i="4"/>
  <c r="G3098" i="4"/>
  <c r="H3098" i="4"/>
  <c r="I3098" i="4"/>
  <c r="J3098" i="4"/>
  <c r="K3098" i="4"/>
  <c r="L3098" i="4"/>
  <c r="B3099" i="4"/>
  <c r="C3099" i="4"/>
  <c r="D3099" i="4"/>
  <c r="E3099" i="4"/>
  <c r="F3099" i="4"/>
  <c r="G3099" i="4"/>
  <c r="H3099" i="4"/>
  <c r="I3099" i="4"/>
  <c r="J3099" i="4"/>
  <c r="K3099" i="4"/>
  <c r="L3099" i="4"/>
  <c r="B3100" i="4"/>
  <c r="C3100" i="4"/>
  <c r="D3100" i="4"/>
  <c r="E3100" i="4"/>
  <c r="F3100" i="4"/>
  <c r="G3100" i="4"/>
  <c r="H3100" i="4"/>
  <c r="I3100" i="4"/>
  <c r="J3100" i="4"/>
  <c r="K3100" i="4"/>
  <c r="L3100" i="4"/>
  <c r="B3101" i="4"/>
  <c r="C3101" i="4"/>
  <c r="D3101" i="4"/>
  <c r="E3101" i="4"/>
  <c r="F3101" i="4"/>
  <c r="G3101" i="4"/>
  <c r="H3101" i="4"/>
  <c r="I3101" i="4"/>
  <c r="J3101" i="4"/>
  <c r="K3101" i="4"/>
  <c r="L3101" i="4"/>
  <c r="B3102" i="4"/>
  <c r="C3102" i="4"/>
  <c r="D3102" i="4"/>
  <c r="E3102" i="4"/>
  <c r="F3102" i="4"/>
  <c r="G3102" i="4"/>
  <c r="H3102" i="4"/>
  <c r="I3102" i="4"/>
  <c r="J3102" i="4"/>
  <c r="K3102" i="4"/>
  <c r="L3102" i="4"/>
  <c r="B3103" i="4"/>
  <c r="C3103" i="4"/>
  <c r="D3103" i="4"/>
  <c r="E3103" i="4"/>
  <c r="F3103" i="4"/>
  <c r="G3103" i="4"/>
  <c r="H3103" i="4"/>
  <c r="I3103" i="4"/>
  <c r="J3103" i="4"/>
  <c r="K3103" i="4"/>
  <c r="L3103" i="4"/>
  <c r="B3104" i="4"/>
  <c r="C3104" i="4"/>
  <c r="D3104" i="4"/>
  <c r="E3104" i="4"/>
  <c r="F3104" i="4"/>
  <c r="G3104" i="4"/>
  <c r="H3104" i="4"/>
  <c r="I3104" i="4"/>
  <c r="J3104" i="4"/>
  <c r="K3104" i="4"/>
  <c r="L3104" i="4"/>
  <c r="B3105" i="4"/>
  <c r="C3105" i="4"/>
  <c r="D3105" i="4"/>
  <c r="E3105" i="4"/>
  <c r="F3105" i="4"/>
  <c r="G3105" i="4"/>
  <c r="H3105" i="4"/>
  <c r="I3105" i="4"/>
  <c r="J3105" i="4"/>
  <c r="K3105" i="4"/>
  <c r="L3105" i="4"/>
  <c r="B3106" i="4"/>
  <c r="C3106" i="4"/>
  <c r="D3106" i="4"/>
  <c r="E3106" i="4"/>
  <c r="F3106" i="4"/>
  <c r="G3106" i="4"/>
  <c r="H3106" i="4"/>
  <c r="I3106" i="4"/>
  <c r="J3106" i="4"/>
  <c r="K3106" i="4"/>
  <c r="L3106" i="4"/>
  <c r="B3107" i="4"/>
  <c r="C3107" i="4"/>
  <c r="D3107" i="4"/>
  <c r="E3107" i="4"/>
  <c r="F3107" i="4"/>
  <c r="G3107" i="4"/>
  <c r="H3107" i="4"/>
  <c r="I3107" i="4"/>
  <c r="J3107" i="4"/>
  <c r="K3107" i="4"/>
  <c r="L3107" i="4"/>
  <c r="B3108" i="4"/>
  <c r="C3108" i="4"/>
  <c r="D3108" i="4"/>
  <c r="E3108" i="4"/>
  <c r="F3108" i="4"/>
  <c r="G3108" i="4"/>
  <c r="H3108" i="4"/>
  <c r="I3108" i="4"/>
  <c r="J3108" i="4"/>
  <c r="K3108" i="4"/>
  <c r="L3108" i="4"/>
  <c r="B3109" i="4"/>
  <c r="C3109" i="4"/>
  <c r="D3109" i="4"/>
  <c r="E3109" i="4"/>
  <c r="F3109" i="4"/>
  <c r="G3109" i="4"/>
  <c r="H3109" i="4"/>
  <c r="I3109" i="4"/>
  <c r="J3109" i="4"/>
  <c r="K3109" i="4"/>
  <c r="L3109" i="4"/>
  <c r="B3110" i="4"/>
  <c r="C3110" i="4"/>
  <c r="D3110" i="4"/>
  <c r="E3110" i="4"/>
  <c r="F3110" i="4"/>
  <c r="G3110" i="4"/>
  <c r="H3110" i="4"/>
  <c r="I3110" i="4"/>
  <c r="J3110" i="4"/>
  <c r="K3110" i="4"/>
  <c r="L3110" i="4"/>
  <c r="B3111" i="4"/>
  <c r="C3111" i="4"/>
  <c r="D3111" i="4"/>
  <c r="E3111" i="4"/>
  <c r="F3111" i="4"/>
  <c r="G3111" i="4"/>
  <c r="H3111" i="4"/>
  <c r="I3111" i="4"/>
  <c r="J3111" i="4"/>
  <c r="K3111" i="4"/>
  <c r="L3111" i="4"/>
  <c r="B3112" i="4"/>
  <c r="C3112" i="4"/>
  <c r="D3112" i="4"/>
  <c r="E3112" i="4"/>
  <c r="F3112" i="4"/>
  <c r="G3112" i="4"/>
  <c r="H3112" i="4"/>
  <c r="I3112" i="4"/>
  <c r="J3112" i="4"/>
  <c r="K3112" i="4"/>
  <c r="L3112" i="4"/>
  <c r="B3113" i="4"/>
  <c r="C3113" i="4"/>
  <c r="D3113" i="4"/>
  <c r="E3113" i="4"/>
  <c r="F3113" i="4"/>
  <c r="G3113" i="4"/>
  <c r="H3113" i="4"/>
  <c r="I3113" i="4"/>
  <c r="J3113" i="4"/>
  <c r="K3113" i="4"/>
  <c r="L3113" i="4"/>
  <c r="B3114" i="4"/>
  <c r="C3114" i="4"/>
  <c r="D3114" i="4"/>
  <c r="E3114" i="4"/>
  <c r="F3114" i="4"/>
  <c r="G3114" i="4"/>
  <c r="H3114" i="4"/>
  <c r="I3114" i="4"/>
  <c r="J3114" i="4"/>
  <c r="K3114" i="4"/>
  <c r="L3114" i="4"/>
  <c r="B3115" i="4"/>
  <c r="C3115" i="4"/>
  <c r="D3115" i="4"/>
  <c r="E3115" i="4"/>
  <c r="F3115" i="4"/>
  <c r="G3115" i="4"/>
  <c r="H3115" i="4"/>
  <c r="I3115" i="4"/>
  <c r="J3115" i="4"/>
  <c r="K3115" i="4"/>
  <c r="L3115" i="4"/>
  <c r="B3116" i="4"/>
  <c r="C3116" i="4"/>
  <c r="D3116" i="4"/>
  <c r="E3116" i="4"/>
  <c r="F3116" i="4"/>
  <c r="G3116" i="4"/>
  <c r="H3116" i="4"/>
  <c r="I3116" i="4"/>
  <c r="J3116" i="4"/>
  <c r="K3116" i="4"/>
  <c r="L3116" i="4"/>
  <c r="B3117" i="4"/>
  <c r="C3117" i="4"/>
  <c r="D3117" i="4"/>
  <c r="E3117" i="4"/>
  <c r="F3117" i="4"/>
  <c r="G3117" i="4"/>
  <c r="H3117" i="4"/>
  <c r="I3117" i="4"/>
  <c r="J3117" i="4"/>
  <c r="K3117" i="4"/>
  <c r="L3117" i="4"/>
  <c r="B3118" i="4"/>
  <c r="C3118" i="4"/>
  <c r="D3118" i="4"/>
  <c r="E3118" i="4"/>
  <c r="F3118" i="4"/>
  <c r="G3118" i="4"/>
  <c r="H3118" i="4"/>
  <c r="I3118" i="4"/>
  <c r="J3118" i="4"/>
  <c r="K3118" i="4"/>
  <c r="L3118" i="4"/>
  <c r="B3119" i="4"/>
  <c r="C3119" i="4"/>
  <c r="D3119" i="4"/>
  <c r="E3119" i="4"/>
  <c r="F3119" i="4"/>
  <c r="G3119" i="4"/>
  <c r="H3119" i="4"/>
  <c r="I3119" i="4"/>
  <c r="J3119" i="4"/>
  <c r="K3119" i="4"/>
  <c r="L3119" i="4"/>
  <c r="B3120" i="4"/>
  <c r="C3120" i="4"/>
  <c r="D3120" i="4"/>
  <c r="E3120" i="4"/>
  <c r="F3120" i="4"/>
  <c r="G3120" i="4"/>
  <c r="H3120" i="4"/>
  <c r="I3120" i="4"/>
  <c r="J3120" i="4"/>
  <c r="K3120" i="4"/>
  <c r="L3120" i="4"/>
  <c r="B3121" i="4"/>
  <c r="C3121" i="4"/>
  <c r="D3121" i="4"/>
  <c r="E3121" i="4"/>
  <c r="F3121" i="4"/>
  <c r="G3121" i="4"/>
  <c r="H3121" i="4"/>
  <c r="I3121" i="4"/>
  <c r="J3121" i="4"/>
  <c r="K3121" i="4"/>
  <c r="L3121" i="4"/>
  <c r="B3122" i="4"/>
  <c r="C3122" i="4"/>
  <c r="D3122" i="4"/>
  <c r="E3122" i="4"/>
  <c r="F3122" i="4"/>
  <c r="G3122" i="4"/>
  <c r="H3122" i="4"/>
  <c r="I3122" i="4"/>
  <c r="J3122" i="4"/>
  <c r="K3122" i="4"/>
  <c r="L3122" i="4"/>
  <c r="B3123" i="4"/>
  <c r="C3123" i="4"/>
  <c r="D3123" i="4"/>
  <c r="E3123" i="4"/>
  <c r="F3123" i="4"/>
  <c r="G3123" i="4"/>
  <c r="H3123" i="4"/>
  <c r="I3123" i="4"/>
  <c r="J3123" i="4"/>
  <c r="K3123" i="4"/>
  <c r="L3123" i="4"/>
  <c r="B3124" i="4"/>
  <c r="C3124" i="4"/>
  <c r="D3124" i="4"/>
  <c r="E3124" i="4"/>
  <c r="F3124" i="4"/>
  <c r="G3124" i="4"/>
  <c r="H3124" i="4"/>
  <c r="I3124" i="4"/>
  <c r="J3124" i="4"/>
  <c r="K3124" i="4"/>
  <c r="L3124" i="4"/>
  <c r="B3125" i="4"/>
  <c r="C3125" i="4"/>
  <c r="D3125" i="4"/>
  <c r="E3125" i="4"/>
  <c r="F3125" i="4"/>
  <c r="G3125" i="4"/>
  <c r="H3125" i="4"/>
  <c r="I3125" i="4"/>
  <c r="J3125" i="4"/>
  <c r="K3125" i="4"/>
  <c r="L3125" i="4"/>
  <c r="B3126" i="4"/>
  <c r="C3126" i="4"/>
  <c r="D3126" i="4"/>
  <c r="E3126" i="4"/>
  <c r="F3126" i="4"/>
  <c r="G3126" i="4"/>
  <c r="H3126" i="4"/>
  <c r="I3126" i="4"/>
  <c r="J3126" i="4"/>
  <c r="K3126" i="4"/>
  <c r="L3126" i="4"/>
  <c r="B3127" i="4"/>
  <c r="C3127" i="4"/>
  <c r="D3127" i="4"/>
  <c r="E3127" i="4"/>
  <c r="F3127" i="4"/>
  <c r="G3127" i="4"/>
  <c r="H3127" i="4"/>
  <c r="I3127" i="4"/>
  <c r="J3127" i="4"/>
  <c r="K3127" i="4"/>
  <c r="L3127" i="4"/>
  <c r="B3128" i="4"/>
  <c r="C3128" i="4"/>
  <c r="D3128" i="4"/>
  <c r="E3128" i="4"/>
  <c r="F3128" i="4"/>
  <c r="G3128" i="4"/>
  <c r="H3128" i="4"/>
  <c r="I3128" i="4"/>
  <c r="J3128" i="4"/>
  <c r="K3128" i="4"/>
  <c r="L3128" i="4"/>
  <c r="B3129" i="4"/>
  <c r="C3129" i="4"/>
  <c r="D3129" i="4"/>
  <c r="E3129" i="4"/>
  <c r="F3129" i="4"/>
  <c r="G3129" i="4"/>
  <c r="H3129" i="4"/>
  <c r="I3129" i="4"/>
  <c r="J3129" i="4"/>
  <c r="K3129" i="4"/>
  <c r="L3129" i="4"/>
  <c r="B3130" i="4"/>
  <c r="C3130" i="4"/>
  <c r="D3130" i="4"/>
  <c r="E3130" i="4"/>
  <c r="F3130" i="4"/>
  <c r="G3130" i="4"/>
  <c r="H3130" i="4"/>
  <c r="I3130" i="4"/>
  <c r="J3130" i="4"/>
  <c r="K3130" i="4"/>
  <c r="L3130" i="4"/>
  <c r="B3131" i="4"/>
  <c r="C3131" i="4"/>
  <c r="D3131" i="4"/>
  <c r="E3131" i="4"/>
  <c r="F3131" i="4"/>
  <c r="G3131" i="4"/>
  <c r="H3131" i="4"/>
  <c r="I3131" i="4"/>
  <c r="J3131" i="4"/>
  <c r="K3131" i="4"/>
  <c r="L3131" i="4"/>
  <c r="B3132" i="4"/>
  <c r="C3132" i="4"/>
  <c r="D3132" i="4"/>
  <c r="E3132" i="4"/>
  <c r="F3132" i="4"/>
  <c r="G3132" i="4"/>
  <c r="H3132" i="4"/>
  <c r="I3132" i="4"/>
  <c r="J3132" i="4"/>
  <c r="K3132" i="4"/>
  <c r="L3132" i="4"/>
  <c r="B3133" i="4"/>
  <c r="C3133" i="4"/>
  <c r="D3133" i="4"/>
  <c r="E3133" i="4"/>
  <c r="F3133" i="4"/>
  <c r="G3133" i="4"/>
  <c r="H3133" i="4"/>
  <c r="I3133" i="4"/>
  <c r="J3133" i="4"/>
  <c r="K3133" i="4"/>
  <c r="L3133" i="4"/>
  <c r="B3134" i="4"/>
  <c r="C3134" i="4"/>
  <c r="D3134" i="4"/>
  <c r="E3134" i="4"/>
  <c r="F3134" i="4"/>
  <c r="G3134" i="4"/>
  <c r="H3134" i="4"/>
  <c r="I3134" i="4"/>
  <c r="J3134" i="4"/>
  <c r="K3134" i="4"/>
  <c r="L3134" i="4"/>
  <c r="B3135" i="4"/>
  <c r="C3135" i="4"/>
  <c r="D3135" i="4"/>
  <c r="E3135" i="4"/>
  <c r="F3135" i="4"/>
  <c r="G3135" i="4"/>
  <c r="H3135" i="4"/>
  <c r="I3135" i="4"/>
  <c r="J3135" i="4"/>
  <c r="K3135" i="4"/>
  <c r="L3135" i="4"/>
  <c r="B3136" i="4"/>
  <c r="C3136" i="4"/>
  <c r="D3136" i="4"/>
  <c r="E3136" i="4"/>
  <c r="F3136" i="4"/>
  <c r="G3136" i="4"/>
  <c r="H3136" i="4"/>
  <c r="I3136" i="4"/>
  <c r="J3136" i="4"/>
  <c r="K3136" i="4"/>
  <c r="L3136" i="4"/>
  <c r="B3137" i="4"/>
  <c r="C3137" i="4"/>
  <c r="D3137" i="4"/>
  <c r="E3137" i="4"/>
  <c r="F3137" i="4"/>
  <c r="G3137" i="4"/>
  <c r="H3137" i="4"/>
  <c r="I3137" i="4"/>
  <c r="J3137" i="4"/>
  <c r="K3137" i="4"/>
  <c r="L3137" i="4"/>
  <c r="B3138" i="4"/>
  <c r="C3138" i="4"/>
  <c r="D3138" i="4"/>
  <c r="E3138" i="4"/>
  <c r="F3138" i="4"/>
  <c r="G3138" i="4"/>
  <c r="H3138" i="4"/>
  <c r="I3138" i="4"/>
  <c r="J3138" i="4"/>
  <c r="K3138" i="4"/>
  <c r="L3138" i="4"/>
  <c r="B3139" i="4"/>
  <c r="C3139" i="4"/>
  <c r="D3139" i="4"/>
  <c r="E3139" i="4"/>
  <c r="F3139" i="4"/>
  <c r="G3139" i="4"/>
  <c r="H3139" i="4"/>
  <c r="I3139" i="4"/>
  <c r="J3139" i="4"/>
  <c r="K3139" i="4"/>
  <c r="L3139" i="4"/>
  <c r="B3140" i="4"/>
  <c r="C3140" i="4"/>
  <c r="D3140" i="4"/>
  <c r="E3140" i="4"/>
  <c r="F3140" i="4"/>
  <c r="G3140" i="4"/>
  <c r="H3140" i="4"/>
  <c r="I3140" i="4"/>
  <c r="J3140" i="4"/>
  <c r="K3140" i="4"/>
  <c r="L3140" i="4"/>
  <c r="B3141" i="4"/>
  <c r="C3141" i="4"/>
  <c r="D3141" i="4"/>
  <c r="E3141" i="4"/>
  <c r="F3141" i="4"/>
  <c r="G3141" i="4"/>
  <c r="H3141" i="4"/>
  <c r="I3141" i="4"/>
  <c r="J3141" i="4"/>
  <c r="K3141" i="4"/>
  <c r="L3141" i="4"/>
  <c r="B3142" i="4"/>
  <c r="C3142" i="4"/>
  <c r="D3142" i="4"/>
  <c r="E3142" i="4"/>
  <c r="F3142" i="4"/>
  <c r="G3142" i="4"/>
  <c r="H3142" i="4"/>
  <c r="I3142" i="4"/>
  <c r="J3142" i="4"/>
  <c r="K3142" i="4"/>
  <c r="L3142" i="4"/>
  <c r="B3143" i="4"/>
  <c r="C3143" i="4"/>
  <c r="D3143" i="4"/>
  <c r="E3143" i="4"/>
  <c r="F3143" i="4"/>
  <c r="G3143" i="4"/>
  <c r="H3143" i="4"/>
  <c r="I3143" i="4"/>
  <c r="J3143" i="4"/>
  <c r="K3143" i="4"/>
  <c r="L3143" i="4"/>
  <c r="B3144" i="4"/>
  <c r="C3144" i="4"/>
  <c r="D3144" i="4"/>
  <c r="E3144" i="4"/>
  <c r="F3144" i="4"/>
  <c r="G3144" i="4"/>
  <c r="H3144" i="4"/>
  <c r="I3144" i="4"/>
  <c r="J3144" i="4"/>
  <c r="K3144" i="4"/>
  <c r="L3144" i="4"/>
  <c r="B3145" i="4"/>
  <c r="C3145" i="4"/>
  <c r="D3145" i="4"/>
  <c r="E3145" i="4"/>
  <c r="F3145" i="4"/>
  <c r="G3145" i="4"/>
  <c r="H3145" i="4"/>
  <c r="I3145" i="4"/>
  <c r="J3145" i="4"/>
  <c r="K3145" i="4"/>
  <c r="L3145" i="4"/>
  <c r="B3146" i="4"/>
  <c r="C3146" i="4"/>
  <c r="D3146" i="4"/>
  <c r="E3146" i="4"/>
  <c r="F3146" i="4"/>
  <c r="G3146" i="4"/>
  <c r="H3146" i="4"/>
  <c r="I3146" i="4"/>
  <c r="J3146" i="4"/>
  <c r="K3146" i="4"/>
  <c r="L3146" i="4"/>
  <c r="B3147" i="4"/>
  <c r="C3147" i="4"/>
  <c r="D3147" i="4"/>
  <c r="E3147" i="4"/>
  <c r="F3147" i="4"/>
  <c r="G3147" i="4"/>
  <c r="H3147" i="4"/>
  <c r="I3147" i="4"/>
  <c r="J3147" i="4"/>
  <c r="K3147" i="4"/>
  <c r="L3147" i="4"/>
  <c r="B3148" i="4"/>
  <c r="C3148" i="4"/>
  <c r="D3148" i="4"/>
  <c r="E3148" i="4"/>
  <c r="F3148" i="4"/>
  <c r="G3148" i="4"/>
  <c r="H3148" i="4"/>
  <c r="I3148" i="4"/>
  <c r="J3148" i="4"/>
  <c r="K3148" i="4"/>
  <c r="L3148" i="4"/>
  <c r="B3149" i="4"/>
  <c r="C3149" i="4"/>
  <c r="D3149" i="4"/>
  <c r="E3149" i="4"/>
  <c r="F3149" i="4"/>
  <c r="G3149" i="4"/>
  <c r="H3149" i="4"/>
  <c r="I3149" i="4"/>
  <c r="J3149" i="4"/>
  <c r="K3149" i="4"/>
  <c r="L3149" i="4"/>
  <c r="B3150" i="4"/>
  <c r="C3150" i="4"/>
  <c r="D3150" i="4"/>
  <c r="E3150" i="4"/>
  <c r="F3150" i="4"/>
  <c r="G3150" i="4"/>
  <c r="H3150" i="4"/>
  <c r="I3150" i="4"/>
  <c r="J3150" i="4"/>
  <c r="K3150" i="4"/>
  <c r="L3150" i="4"/>
  <c r="B3151" i="4"/>
  <c r="C3151" i="4"/>
  <c r="D3151" i="4"/>
  <c r="E3151" i="4"/>
  <c r="F3151" i="4"/>
  <c r="G3151" i="4"/>
  <c r="H3151" i="4"/>
  <c r="I3151" i="4"/>
  <c r="J3151" i="4"/>
  <c r="K3151" i="4"/>
  <c r="L3151" i="4"/>
  <c r="B3152" i="4"/>
  <c r="C3152" i="4"/>
  <c r="D3152" i="4"/>
  <c r="E3152" i="4"/>
  <c r="F3152" i="4"/>
  <c r="G3152" i="4"/>
  <c r="H3152" i="4"/>
  <c r="I3152" i="4"/>
  <c r="J3152" i="4"/>
  <c r="K3152" i="4"/>
  <c r="L3152" i="4"/>
  <c r="B3153" i="4"/>
  <c r="C3153" i="4"/>
  <c r="D3153" i="4"/>
  <c r="E3153" i="4"/>
  <c r="F3153" i="4"/>
  <c r="G3153" i="4"/>
  <c r="H3153" i="4"/>
  <c r="I3153" i="4"/>
  <c r="J3153" i="4"/>
  <c r="K3153" i="4"/>
  <c r="L3153" i="4"/>
  <c r="B3154" i="4"/>
  <c r="C3154" i="4"/>
  <c r="D3154" i="4"/>
  <c r="E3154" i="4"/>
  <c r="F3154" i="4"/>
  <c r="G3154" i="4"/>
  <c r="H3154" i="4"/>
  <c r="I3154" i="4"/>
  <c r="J3154" i="4"/>
  <c r="K3154" i="4"/>
  <c r="L3154" i="4"/>
  <c r="B3155" i="4"/>
  <c r="C3155" i="4"/>
  <c r="D3155" i="4"/>
  <c r="E3155" i="4"/>
  <c r="F3155" i="4"/>
  <c r="G3155" i="4"/>
  <c r="H3155" i="4"/>
  <c r="I3155" i="4"/>
  <c r="J3155" i="4"/>
  <c r="K3155" i="4"/>
  <c r="L3155" i="4"/>
  <c r="B3156" i="4"/>
  <c r="C3156" i="4"/>
  <c r="D3156" i="4"/>
  <c r="E3156" i="4"/>
  <c r="F3156" i="4"/>
  <c r="G3156" i="4"/>
  <c r="H3156" i="4"/>
  <c r="I3156" i="4"/>
  <c r="J3156" i="4"/>
  <c r="K3156" i="4"/>
  <c r="L3156" i="4"/>
  <c r="B3157" i="4"/>
  <c r="C3157" i="4"/>
  <c r="D3157" i="4"/>
  <c r="E3157" i="4"/>
  <c r="F3157" i="4"/>
  <c r="G3157" i="4"/>
  <c r="H3157" i="4"/>
  <c r="I3157" i="4"/>
  <c r="J3157" i="4"/>
  <c r="K3157" i="4"/>
  <c r="L3157" i="4"/>
  <c r="B3158" i="4"/>
  <c r="C3158" i="4"/>
  <c r="D3158" i="4"/>
  <c r="E3158" i="4"/>
  <c r="F3158" i="4"/>
  <c r="G3158" i="4"/>
  <c r="H3158" i="4"/>
  <c r="I3158" i="4"/>
  <c r="J3158" i="4"/>
  <c r="K3158" i="4"/>
  <c r="L3158" i="4"/>
  <c r="B3159" i="4"/>
  <c r="C3159" i="4"/>
  <c r="D3159" i="4"/>
  <c r="E3159" i="4"/>
  <c r="F3159" i="4"/>
  <c r="G3159" i="4"/>
  <c r="H3159" i="4"/>
  <c r="I3159" i="4"/>
  <c r="J3159" i="4"/>
  <c r="K3159" i="4"/>
  <c r="L3159" i="4"/>
  <c r="B3160" i="4"/>
  <c r="C3160" i="4"/>
  <c r="D3160" i="4"/>
  <c r="E3160" i="4"/>
  <c r="F3160" i="4"/>
  <c r="G3160" i="4"/>
  <c r="H3160" i="4"/>
  <c r="I3160" i="4"/>
  <c r="J3160" i="4"/>
  <c r="K3160" i="4"/>
  <c r="L3160" i="4"/>
  <c r="B3161" i="4"/>
  <c r="C3161" i="4"/>
  <c r="D3161" i="4"/>
  <c r="E3161" i="4"/>
  <c r="F3161" i="4"/>
  <c r="G3161" i="4"/>
  <c r="H3161" i="4"/>
  <c r="I3161" i="4"/>
  <c r="J3161" i="4"/>
  <c r="K3161" i="4"/>
  <c r="L3161" i="4"/>
  <c r="B3162" i="4"/>
  <c r="C3162" i="4"/>
  <c r="D3162" i="4"/>
  <c r="E3162" i="4"/>
  <c r="F3162" i="4"/>
  <c r="G3162" i="4"/>
  <c r="H3162" i="4"/>
  <c r="I3162" i="4"/>
  <c r="J3162" i="4"/>
  <c r="K3162" i="4"/>
  <c r="L3162" i="4"/>
  <c r="B3163" i="4"/>
  <c r="C3163" i="4"/>
  <c r="D3163" i="4"/>
  <c r="E3163" i="4"/>
  <c r="F3163" i="4"/>
  <c r="G3163" i="4"/>
  <c r="H3163" i="4"/>
  <c r="I3163" i="4"/>
  <c r="J3163" i="4"/>
  <c r="K3163" i="4"/>
  <c r="L3163" i="4"/>
  <c r="B3164" i="4"/>
  <c r="C3164" i="4"/>
  <c r="D3164" i="4"/>
  <c r="E3164" i="4"/>
  <c r="F3164" i="4"/>
  <c r="G3164" i="4"/>
  <c r="H3164" i="4"/>
  <c r="I3164" i="4"/>
  <c r="J3164" i="4"/>
  <c r="K3164" i="4"/>
  <c r="L3164" i="4"/>
  <c r="B3165" i="4"/>
  <c r="C3165" i="4"/>
  <c r="D3165" i="4"/>
  <c r="E3165" i="4"/>
  <c r="F3165" i="4"/>
  <c r="G3165" i="4"/>
  <c r="H3165" i="4"/>
  <c r="I3165" i="4"/>
  <c r="J3165" i="4"/>
  <c r="K3165" i="4"/>
  <c r="L3165" i="4"/>
  <c r="B3166" i="4"/>
  <c r="C3166" i="4"/>
  <c r="D3166" i="4"/>
  <c r="E3166" i="4"/>
  <c r="F3166" i="4"/>
  <c r="G3166" i="4"/>
  <c r="H3166" i="4"/>
  <c r="I3166" i="4"/>
  <c r="J3166" i="4"/>
  <c r="K3166" i="4"/>
  <c r="L3166" i="4"/>
  <c r="B3167" i="4"/>
  <c r="C3167" i="4"/>
  <c r="D3167" i="4"/>
  <c r="E3167" i="4"/>
  <c r="F3167" i="4"/>
  <c r="G3167" i="4"/>
  <c r="H3167" i="4"/>
  <c r="I3167" i="4"/>
  <c r="J3167" i="4"/>
  <c r="K3167" i="4"/>
  <c r="L3167" i="4"/>
  <c r="B3168" i="4"/>
  <c r="C3168" i="4"/>
  <c r="D3168" i="4"/>
  <c r="E3168" i="4"/>
  <c r="F3168" i="4"/>
  <c r="G3168" i="4"/>
  <c r="H3168" i="4"/>
  <c r="I3168" i="4"/>
  <c r="J3168" i="4"/>
  <c r="K3168" i="4"/>
  <c r="L3168" i="4"/>
  <c r="B3169" i="4"/>
  <c r="C3169" i="4"/>
  <c r="D3169" i="4"/>
  <c r="E3169" i="4"/>
  <c r="F3169" i="4"/>
  <c r="G3169" i="4"/>
  <c r="H3169" i="4"/>
  <c r="I3169" i="4"/>
  <c r="J3169" i="4"/>
  <c r="K3169" i="4"/>
  <c r="L3169" i="4"/>
  <c r="B3170" i="4"/>
  <c r="C3170" i="4"/>
  <c r="D3170" i="4"/>
  <c r="E3170" i="4"/>
  <c r="F3170" i="4"/>
  <c r="G3170" i="4"/>
  <c r="H3170" i="4"/>
  <c r="I3170" i="4"/>
  <c r="J3170" i="4"/>
  <c r="K3170" i="4"/>
  <c r="L3170" i="4"/>
  <c r="B3171" i="4"/>
  <c r="C3171" i="4"/>
  <c r="D3171" i="4"/>
  <c r="E3171" i="4"/>
  <c r="F3171" i="4"/>
  <c r="G3171" i="4"/>
  <c r="H3171" i="4"/>
  <c r="I3171" i="4"/>
  <c r="J3171" i="4"/>
  <c r="K3171" i="4"/>
  <c r="L3171" i="4"/>
  <c r="B3172" i="4"/>
  <c r="C3172" i="4"/>
  <c r="D3172" i="4"/>
  <c r="E3172" i="4"/>
  <c r="F3172" i="4"/>
  <c r="G3172" i="4"/>
  <c r="H3172" i="4"/>
  <c r="I3172" i="4"/>
  <c r="J3172" i="4"/>
  <c r="K3172" i="4"/>
  <c r="L3172" i="4"/>
  <c r="B3173" i="4"/>
  <c r="C3173" i="4"/>
  <c r="D3173" i="4"/>
  <c r="E3173" i="4"/>
  <c r="F3173" i="4"/>
  <c r="G3173" i="4"/>
  <c r="H3173" i="4"/>
  <c r="I3173" i="4"/>
  <c r="J3173" i="4"/>
  <c r="K3173" i="4"/>
  <c r="L3173" i="4"/>
  <c r="B3174" i="4"/>
  <c r="C3174" i="4"/>
  <c r="D3174" i="4"/>
  <c r="E3174" i="4"/>
  <c r="F3174" i="4"/>
  <c r="G3174" i="4"/>
  <c r="H3174" i="4"/>
  <c r="I3174" i="4"/>
  <c r="J3174" i="4"/>
  <c r="K3174" i="4"/>
  <c r="L3174" i="4"/>
  <c r="B3175" i="4"/>
  <c r="C3175" i="4"/>
  <c r="D3175" i="4"/>
  <c r="E3175" i="4"/>
  <c r="F3175" i="4"/>
  <c r="G3175" i="4"/>
  <c r="H3175" i="4"/>
  <c r="I3175" i="4"/>
  <c r="J3175" i="4"/>
  <c r="K3175" i="4"/>
  <c r="L3175" i="4"/>
  <c r="B3176" i="4"/>
  <c r="C3176" i="4"/>
  <c r="D3176" i="4"/>
  <c r="E3176" i="4"/>
  <c r="F3176" i="4"/>
  <c r="G3176" i="4"/>
  <c r="H3176" i="4"/>
  <c r="I3176" i="4"/>
  <c r="J3176" i="4"/>
  <c r="K3176" i="4"/>
  <c r="L3176" i="4"/>
  <c r="B3177" i="4"/>
  <c r="C3177" i="4"/>
  <c r="D3177" i="4"/>
  <c r="E3177" i="4"/>
  <c r="F3177" i="4"/>
  <c r="G3177" i="4"/>
  <c r="H3177" i="4"/>
  <c r="I3177" i="4"/>
  <c r="J3177" i="4"/>
  <c r="K3177" i="4"/>
  <c r="L3177" i="4"/>
  <c r="B3178" i="4"/>
  <c r="C3178" i="4"/>
  <c r="D3178" i="4"/>
  <c r="E3178" i="4"/>
  <c r="F3178" i="4"/>
  <c r="G3178" i="4"/>
  <c r="H3178" i="4"/>
  <c r="I3178" i="4"/>
  <c r="J3178" i="4"/>
  <c r="K3178" i="4"/>
  <c r="L3178" i="4"/>
  <c r="B3179" i="4"/>
  <c r="C3179" i="4"/>
  <c r="D3179" i="4"/>
  <c r="E3179" i="4"/>
  <c r="F3179" i="4"/>
  <c r="G3179" i="4"/>
  <c r="H3179" i="4"/>
  <c r="I3179" i="4"/>
  <c r="J3179" i="4"/>
  <c r="K3179" i="4"/>
  <c r="L3179" i="4"/>
  <c r="B3180" i="4"/>
  <c r="C3180" i="4"/>
  <c r="D3180" i="4"/>
  <c r="E3180" i="4"/>
  <c r="F3180" i="4"/>
  <c r="G3180" i="4"/>
  <c r="H3180" i="4"/>
  <c r="I3180" i="4"/>
  <c r="J3180" i="4"/>
  <c r="K3180" i="4"/>
  <c r="L3180" i="4"/>
  <c r="B3181" i="4"/>
  <c r="C3181" i="4"/>
  <c r="D3181" i="4"/>
  <c r="E3181" i="4"/>
  <c r="F3181" i="4"/>
  <c r="G3181" i="4"/>
  <c r="H3181" i="4"/>
  <c r="I3181" i="4"/>
  <c r="J3181" i="4"/>
  <c r="K3181" i="4"/>
  <c r="L3181" i="4"/>
  <c r="B3182" i="4"/>
  <c r="C3182" i="4"/>
  <c r="D3182" i="4"/>
  <c r="E3182" i="4"/>
  <c r="F3182" i="4"/>
  <c r="G3182" i="4"/>
  <c r="H3182" i="4"/>
  <c r="I3182" i="4"/>
  <c r="J3182" i="4"/>
  <c r="K3182" i="4"/>
  <c r="L3182" i="4"/>
  <c r="B3183" i="4"/>
  <c r="C3183" i="4"/>
  <c r="D3183" i="4"/>
  <c r="E3183" i="4"/>
  <c r="F3183" i="4"/>
  <c r="G3183" i="4"/>
  <c r="H3183" i="4"/>
  <c r="I3183" i="4"/>
  <c r="J3183" i="4"/>
  <c r="K3183" i="4"/>
  <c r="L3183" i="4"/>
  <c r="B3184" i="4"/>
  <c r="C3184" i="4"/>
  <c r="D3184" i="4"/>
  <c r="E3184" i="4"/>
  <c r="F3184" i="4"/>
  <c r="G3184" i="4"/>
  <c r="H3184" i="4"/>
  <c r="I3184" i="4"/>
  <c r="J3184" i="4"/>
  <c r="K3184" i="4"/>
  <c r="L3184" i="4"/>
  <c r="B3185" i="4"/>
  <c r="C3185" i="4"/>
  <c r="D3185" i="4"/>
  <c r="E3185" i="4"/>
  <c r="F3185" i="4"/>
  <c r="G3185" i="4"/>
  <c r="H3185" i="4"/>
  <c r="I3185" i="4"/>
  <c r="J3185" i="4"/>
  <c r="K3185" i="4"/>
  <c r="L3185" i="4"/>
  <c r="B3186" i="4"/>
  <c r="C3186" i="4"/>
  <c r="D3186" i="4"/>
  <c r="E3186" i="4"/>
  <c r="F3186" i="4"/>
  <c r="G3186" i="4"/>
  <c r="H3186" i="4"/>
  <c r="I3186" i="4"/>
  <c r="J3186" i="4"/>
  <c r="K3186" i="4"/>
  <c r="L3186" i="4"/>
  <c r="B3187" i="4"/>
  <c r="C3187" i="4"/>
  <c r="D3187" i="4"/>
  <c r="E3187" i="4"/>
  <c r="F3187" i="4"/>
  <c r="G3187" i="4"/>
  <c r="H3187" i="4"/>
  <c r="I3187" i="4"/>
  <c r="J3187" i="4"/>
  <c r="K3187" i="4"/>
  <c r="L3187" i="4"/>
  <c r="B3188" i="4"/>
  <c r="C3188" i="4"/>
  <c r="D3188" i="4"/>
  <c r="E3188" i="4"/>
  <c r="F3188" i="4"/>
  <c r="G3188" i="4"/>
  <c r="H3188" i="4"/>
  <c r="I3188" i="4"/>
  <c r="J3188" i="4"/>
  <c r="K3188" i="4"/>
  <c r="L3188" i="4"/>
  <c r="B3189" i="4"/>
  <c r="C3189" i="4"/>
  <c r="D3189" i="4"/>
  <c r="E3189" i="4"/>
  <c r="F3189" i="4"/>
  <c r="G3189" i="4"/>
  <c r="H3189" i="4"/>
  <c r="I3189" i="4"/>
  <c r="J3189" i="4"/>
  <c r="K3189" i="4"/>
  <c r="L3189" i="4"/>
  <c r="B3190" i="4"/>
  <c r="C3190" i="4"/>
  <c r="D3190" i="4"/>
  <c r="E3190" i="4"/>
  <c r="F3190" i="4"/>
  <c r="G3190" i="4"/>
  <c r="H3190" i="4"/>
  <c r="I3190" i="4"/>
  <c r="J3190" i="4"/>
  <c r="K3190" i="4"/>
  <c r="L3190" i="4"/>
  <c r="B3191" i="4"/>
  <c r="C3191" i="4"/>
  <c r="D3191" i="4"/>
  <c r="E3191" i="4"/>
  <c r="F3191" i="4"/>
  <c r="G3191" i="4"/>
  <c r="H3191" i="4"/>
  <c r="I3191" i="4"/>
  <c r="J3191" i="4"/>
  <c r="K3191" i="4"/>
  <c r="L3191" i="4"/>
  <c r="B3192" i="4"/>
  <c r="C3192" i="4"/>
  <c r="D3192" i="4"/>
  <c r="E3192" i="4"/>
  <c r="F3192" i="4"/>
  <c r="G3192" i="4"/>
  <c r="H3192" i="4"/>
  <c r="I3192" i="4"/>
  <c r="J3192" i="4"/>
  <c r="K3192" i="4"/>
  <c r="L3192" i="4"/>
  <c r="B3193" i="4"/>
  <c r="C3193" i="4"/>
  <c r="D3193" i="4"/>
  <c r="E3193" i="4"/>
  <c r="F3193" i="4"/>
  <c r="G3193" i="4"/>
  <c r="H3193" i="4"/>
  <c r="I3193" i="4"/>
  <c r="J3193" i="4"/>
  <c r="K3193" i="4"/>
  <c r="L3193" i="4"/>
  <c r="B3194" i="4"/>
  <c r="C3194" i="4"/>
  <c r="D3194" i="4"/>
  <c r="E3194" i="4"/>
  <c r="F3194" i="4"/>
  <c r="G3194" i="4"/>
  <c r="H3194" i="4"/>
  <c r="I3194" i="4"/>
  <c r="J3194" i="4"/>
  <c r="K3194" i="4"/>
  <c r="L3194" i="4"/>
  <c r="B3195" i="4"/>
  <c r="C3195" i="4"/>
  <c r="D3195" i="4"/>
  <c r="E3195" i="4"/>
  <c r="F3195" i="4"/>
  <c r="G3195" i="4"/>
  <c r="H3195" i="4"/>
  <c r="I3195" i="4"/>
  <c r="J3195" i="4"/>
  <c r="K3195" i="4"/>
  <c r="L3195" i="4"/>
  <c r="B3196" i="4"/>
  <c r="C3196" i="4"/>
  <c r="D3196" i="4"/>
  <c r="E3196" i="4"/>
  <c r="F3196" i="4"/>
  <c r="G3196" i="4"/>
  <c r="H3196" i="4"/>
  <c r="I3196" i="4"/>
  <c r="J3196" i="4"/>
  <c r="K3196" i="4"/>
  <c r="L3196" i="4"/>
  <c r="B3197" i="4"/>
  <c r="C3197" i="4"/>
  <c r="D3197" i="4"/>
  <c r="E3197" i="4"/>
  <c r="F3197" i="4"/>
  <c r="G3197" i="4"/>
  <c r="H3197" i="4"/>
  <c r="I3197" i="4"/>
  <c r="J3197" i="4"/>
  <c r="K3197" i="4"/>
  <c r="L3197" i="4"/>
  <c r="B3198" i="4"/>
  <c r="C3198" i="4"/>
  <c r="D3198" i="4"/>
  <c r="E3198" i="4"/>
  <c r="F3198" i="4"/>
  <c r="G3198" i="4"/>
  <c r="H3198" i="4"/>
  <c r="I3198" i="4"/>
  <c r="J3198" i="4"/>
  <c r="K3198" i="4"/>
  <c r="L3198" i="4"/>
  <c r="B3199" i="4"/>
  <c r="C3199" i="4"/>
  <c r="D3199" i="4"/>
  <c r="E3199" i="4"/>
  <c r="F3199" i="4"/>
  <c r="G3199" i="4"/>
  <c r="H3199" i="4"/>
  <c r="I3199" i="4"/>
  <c r="J3199" i="4"/>
  <c r="K3199" i="4"/>
  <c r="L3199" i="4"/>
  <c r="B3200" i="4"/>
  <c r="C3200" i="4"/>
  <c r="D3200" i="4"/>
  <c r="E3200" i="4"/>
  <c r="F3200" i="4"/>
  <c r="G3200" i="4"/>
  <c r="H3200" i="4"/>
  <c r="I3200" i="4"/>
  <c r="J3200" i="4"/>
  <c r="K3200" i="4"/>
  <c r="L3200" i="4"/>
  <c r="B3201" i="4"/>
  <c r="C3201" i="4"/>
  <c r="D3201" i="4"/>
  <c r="E3201" i="4"/>
  <c r="F3201" i="4"/>
  <c r="G3201" i="4"/>
  <c r="H3201" i="4"/>
  <c r="I3201" i="4"/>
  <c r="J3201" i="4"/>
  <c r="K3201" i="4"/>
  <c r="L3201" i="4"/>
  <c r="B3202" i="4"/>
  <c r="C3202" i="4"/>
  <c r="D3202" i="4"/>
  <c r="E3202" i="4"/>
  <c r="F3202" i="4"/>
  <c r="G3202" i="4"/>
  <c r="H3202" i="4"/>
  <c r="I3202" i="4"/>
  <c r="J3202" i="4"/>
  <c r="K3202" i="4"/>
  <c r="L3202" i="4"/>
  <c r="B3203" i="4"/>
  <c r="C3203" i="4"/>
  <c r="D3203" i="4"/>
  <c r="E3203" i="4"/>
  <c r="F3203" i="4"/>
  <c r="G3203" i="4"/>
  <c r="H3203" i="4"/>
  <c r="I3203" i="4"/>
  <c r="J3203" i="4"/>
  <c r="K3203" i="4"/>
  <c r="L3203" i="4"/>
  <c r="B3204" i="4"/>
  <c r="C3204" i="4"/>
  <c r="D3204" i="4"/>
  <c r="E3204" i="4"/>
  <c r="F3204" i="4"/>
  <c r="G3204" i="4"/>
  <c r="H3204" i="4"/>
  <c r="I3204" i="4"/>
  <c r="J3204" i="4"/>
  <c r="K3204" i="4"/>
  <c r="L3204" i="4"/>
  <c r="B3205" i="4"/>
  <c r="C3205" i="4"/>
  <c r="D3205" i="4"/>
  <c r="E3205" i="4"/>
  <c r="F3205" i="4"/>
  <c r="G3205" i="4"/>
  <c r="H3205" i="4"/>
  <c r="I3205" i="4"/>
  <c r="J3205" i="4"/>
  <c r="K3205" i="4"/>
  <c r="L3205" i="4"/>
  <c r="B3206" i="4"/>
  <c r="C3206" i="4"/>
  <c r="D3206" i="4"/>
  <c r="E3206" i="4"/>
  <c r="F3206" i="4"/>
  <c r="G3206" i="4"/>
  <c r="H3206" i="4"/>
  <c r="I3206" i="4"/>
  <c r="J3206" i="4"/>
  <c r="K3206" i="4"/>
  <c r="L3206" i="4"/>
  <c r="B3207" i="4"/>
  <c r="C3207" i="4"/>
  <c r="D3207" i="4"/>
  <c r="E3207" i="4"/>
  <c r="F3207" i="4"/>
  <c r="G3207" i="4"/>
  <c r="H3207" i="4"/>
  <c r="I3207" i="4"/>
  <c r="J3207" i="4"/>
  <c r="K3207" i="4"/>
  <c r="L3207" i="4"/>
  <c r="B3208" i="4"/>
  <c r="C3208" i="4"/>
  <c r="D3208" i="4"/>
  <c r="E3208" i="4"/>
  <c r="F3208" i="4"/>
  <c r="G3208" i="4"/>
  <c r="H3208" i="4"/>
  <c r="I3208" i="4"/>
  <c r="J3208" i="4"/>
  <c r="K3208" i="4"/>
  <c r="L3208" i="4"/>
  <c r="B3209" i="4"/>
  <c r="C3209" i="4"/>
  <c r="D3209" i="4"/>
  <c r="E3209" i="4"/>
  <c r="F3209" i="4"/>
  <c r="G3209" i="4"/>
  <c r="H3209" i="4"/>
  <c r="I3209" i="4"/>
  <c r="J3209" i="4"/>
  <c r="K3209" i="4"/>
  <c r="L3209" i="4"/>
  <c r="B3210" i="4"/>
  <c r="C3210" i="4"/>
  <c r="D3210" i="4"/>
  <c r="E3210" i="4"/>
  <c r="F3210" i="4"/>
  <c r="G3210" i="4"/>
  <c r="H3210" i="4"/>
  <c r="I3210" i="4"/>
  <c r="J3210" i="4"/>
  <c r="K3210" i="4"/>
  <c r="L3210" i="4"/>
  <c r="B3211" i="4"/>
  <c r="C3211" i="4"/>
  <c r="D3211" i="4"/>
  <c r="E3211" i="4"/>
  <c r="F3211" i="4"/>
  <c r="G3211" i="4"/>
  <c r="H3211" i="4"/>
  <c r="I3211" i="4"/>
  <c r="J3211" i="4"/>
  <c r="K3211" i="4"/>
  <c r="L3211" i="4"/>
  <c r="B3212" i="4"/>
  <c r="C3212" i="4"/>
  <c r="D3212" i="4"/>
  <c r="E3212" i="4"/>
  <c r="F3212" i="4"/>
  <c r="G3212" i="4"/>
  <c r="H3212" i="4"/>
  <c r="I3212" i="4"/>
  <c r="J3212" i="4"/>
  <c r="K3212" i="4"/>
  <c r="L3212" i="4"/>
  <c r="B3213" i="4"/>
  <c r="C3213" i="4"/>
  <c r="D3213" i="4"/>
  <c r="E3213" i="4"/>
  <c r="F3213" i="4"/>
  <c r="G3213" i="4"/>
  <c r="H3213" i="4"/>
  <c r="I3213" i="4"/>
  <c r="J3213" i="4"/>
  <c r="K3213" i="4"/>
  <c r="L3213" i="4"/>
  <c r="B3214" i="4"/>
  <c r="C3214" i="4"/>
  <c r="D3214" i="4"/>
  <c r="E3214" i="4"/>
  <c r="F3214" i="4"/>
  <c r="G3214" i="4"/>
  <c r="H3214" i="4"/>
  <c r="I3214" i="4"/>
  <c r="J3214" i="4"/>
  <c r="K3214" i="4"/>
  <c r="L3214" i="4"/>
  <c r="B3215" i="4"/>
  <c r="C3215" i="4"/>
  <c r="D3215" i="4"/>
  <c r="E3215" i="4"/>
  <c r="F3215" i="4"/>
  <c r="G3215" i="4"/>
  <c r="H3215" i="4"/>
  <c r="I3215" i="4"/>
  <c r="J3215" i="4"/>
  <c r="K3215" i="4"/>
  <c r="L3215" i="4"/>
  <c r="B3216" i="4"/>
  <c r="C3216" i="4"/>
  <c r="D3216" i="4"/>
  <c r="E3216" i="4"/>
  <c r="F3216" i="4"/>
  <c r="G3216" i="4"/>
  <c r="H3216" i="4"/>
  <c r="I3216" i="4"/>
  <c r="J3216" i="4"/>
  <c r="K3216" i="4"/>
  <c r="L3216" i="4"/>
  <c r="B3217" i="4"/>
  <c r="C3217" i="4"/>
  <c r="D3217" i="4"/>
  <c r="E3217" i="4"/>
  <c r="F3217" i="4"/>
  <c r="G3217" i="4"/>
  <c r="H3217" i="4"/>
  <c r="I3217" i="4"/>
  <c r="J3217" i="4"/>
  <c r="K3217" i="4"/>
  <c r="L3217" i="4"/>
  <c r="B3218" i="4"/>
  <c r="C3218" i="4"/>
  <c r="D3218" i="4"/>
  <c r="E3218" i="4"/>
  <c r="F3218" i="4"/>
  <c r="G3218" i="4"/>
  <c r="H3218" i="4"/>
  <c r="I3218" i="4"/>
  <c r="J3218" i="4"/>
  <c r="K3218" i="4"/>
  <c r="L3218" i="4"/>
  <c r="B3219" i="4"/>
  <c r="C3219" i="4"/>
  <c r="D3219" i="4"/>
  <c r="E3219" i="4"/>
  <c r="F3219" i="4"/>
  <c r="G3219" i="4"/>
  <c r="H3219" i="4"/>
  <c r="I3219" i="4"/>
  <c r="J3219" i="4"/>
  <c r="K3219" i="4"/>
  <c r="L3219" i="4"/>
  <c r="B3220" i="4"/>
  <c r="C3220" i="4"/>
  <c r="D3220" i="4"/>
  <c r="E3220" i="4"/>
  <c r="F3220" i="4"/>
  <c r="G3220" i="4"/>
  <c r="H3220" i="4"/>
  <c r="I3220" i="4"/>
  <c r="J3220" i="4"/>
  <c r="K3220" i="4"/>
  <c r="L3220" i="4"/>
  <c r="B3221" i="4"/>
  <c r="C3221" i="4"/>
  <c r="D3221" i="4"/>
  <c r="E3221" i="4"/>
  <c r="F3221" i="4"/>
  <c r="G3221" i="4"/>
  <c r="H3221" i="4"/>
  <c r="I3221" i="4"/>
  <c r="J3221" i="4"/>
  <c r="K3221" i="4"/>
  <c r="L3221" i="4"/>
  <c r="B3222" i="4"/>
  <c r="C3222" i="4"/>
  <c r="D3222" i="4"/>
  <c r="E3222" i="4"/>
  <c r="F3222" i="4"/>
  <c r="G3222" i="4"/>
  <c r="H3222" i="4"/>
  <c r="I3222" i="4"/>
  <c r="J3222" i="4"/>
  <c r="K3222" i="4"/>
  <c r="L3222" i="4"/>
  <c r="B3223" i="4"/>
  <c r="C3223" i="4"/>
  <c r="D3223" i="4"/>
  <c r="E3223" i="4"/>
  <c r="F3223" i="4"/>
  <c r="G3223" i="4"/>
  <c r="H3223" i="4"/>
  <c r="I3223" i="4"/>
  <c r="J3223" i="4"/>
  <c r="K3223" i="4"/>
  <c r="L3223" i="4"/>
  <c r="B3224" i="4"/>
  <c r="C3224" i="4"/>
  <c r="D3224" i="4"/>
  <c r="E3224" i="4"/>
  <c r="F3224" i="4"/>
  <c r="G3224" i="4"/>
  <c r="H3224" i="4"/>
  <c r="I3224" i="4"/>
  <c r="J3224" i="4"/>
  <c r="K3224" i="4"/>
  <c r="L3224" i="4"/>
  <c r="B3225" i="4"/>
  <c r="C3225" i="4"/>
  <c r="D3225" i="4"/>
  <c r="E3225" i="4"/>
  <c r="F3225" i="4"/>
  <c r="G3225" i="4"/>
  <c r="H3225" i="4"/>
  <c r="I3225" i="4"/>
  <c r="J3225" i="4"/>
  <c r="K3225" i="4"/>
  <c r="L3225" i="4"/>
  <c r="B3226" i="4"/>
  <c r="C3226" i="4"/>
  <c r="D3226" i="4"/>
  <c r="E3226" i="4"/>
  <c r="F3226" i="4"/>
  <c r="G3226" i="4"/>
  <c r="H3226" i="4"/>
  <c r="I3226" i="4"/>
  <c r="J3226" i="4"/>
  <c r="K3226" i="4"/>
  <c r="L3226" i="4"/>
  <c r="B3227" i="4"/>
  <c r="C3227" i="4"/>
  <c r="D3227" i="4"/>
  <c r="E3227" i="4"/>
  <c r="F3227" i="4"/>
  <c r="G3227" i="4"/>
  <c r="H3227" i="4"/>
  <c r="I3227" i="4"/>
  <c r="J3227" i="4"/>
  <c r="K3227" i="4"/>
  <c r="L3227" i="4"/>
  <c r="B3228" i="4"/>
  <c r="C3228" i="4"/>
  <c r="D3228" i="4"/>
  <c r="E3228" i="4"/>
  <c r="F3228" i="4"/>
  <c r="G3228" i="4"/>
  <c r="H3228" i="4"/>
  <c r="I3228" i="4"/>
  <c r="J3228" i="4"/>
  <c r="K3228" i="4"/>
  <c r="L3228" i="4"/>
  <c r="B3229" i="4"/>
  <c r="C3229" i="4"/>
  <c r="D3229" i="4"/>
  <c r="E3229" i="4"/>
  <c r="F3229" i="4"/>
  <c r="G3229" i="4"/>
  <c r="H3229" i="4"/>
  <c r="I3229" i="4"/>
  <c r="J3229" i="4"/>
  <c r="K3229" i="4"/>
  <c r="L3229" i="4"/>
  <c r="B3230" i="4"/>
  <c r="C3230" i="4"/>
  <c r="D3230" i="4"/>
  <c r="E3230" i="4"/>
  <c r="F3230" i="4"/>
  <c r="G3230" i="4"/>
  <c r="H3230" i="4"/>
  <c r="I3230" i="4"/>
  <c r="J3230" i="4"/>
  <c r="K3230" i="4"/>
  <c r="L3230" i="4"/>
  <c r="B3231" i="4"/>
  <c r="C3231" i="4"/>
  <c r="D3231" i="4"/>
  <c r="E3231" i="4"/>
  <c r="F3231" i="4"/>
  <c r="G3231" i="4"/>
  <c r="H3231" i="4"/>
  <c r="I3231" i="4"/>
  <c r="J3231" i="4"/>
  <c r="K3231" i="4"/>
  <c r="L3231" i="4"/>
  <c r="B3232" i="4"/>
  <c r="C3232" i="4"/>
  <c r="D3232" i="4"/>
  <c r="E3232" i="4"/>
  <c r="F3232" i="4"/>
  <c r="G3232" i="4"/>
  <c r="H3232" i="4"/>
  <c r="I3232" i="4"/>
  <c r="J3232" i="4"/>
  <c r="K3232" i="4"/>
  <c r="L3232" i="4"/>
  <c r="B3233" i="4"/>
  <c r="C3233" i="4"/>
  <c r="D3233" i="4"/>
  <c r="E3233" i="4"/>
  <c r="F3233" i="4"/>
  <c r="G3233" i="4"/>
  <c r="H3233" i="4"/>
  <c r="I3233" i="4"/>
  <c r="J3233" i="4"/>
  <c r="K3233" i="4"/>
  <c r="L3233" i="4"/>
  <c r="B3234" i="4"/>
  <c r="C3234" i="4"/>
  <c r="D3234" i="4"/>
  <c r="E3234" i="4"/>
  <c r="F3234" i="4"/>
  <c r="G3234" i="4"/>
  <c r="H3234" i="4"/>
  <c r="I3234" i="4"/>
  <c r="J3234" i="4"/>
  <c r="K3234" i="4"/>
  <c r="L3234" i="4"/>
  <c r="B3235" i="4"/>
  <c r="C3235" i="4"/>
  <c r="D3235" i="4"/>
  <c r="E3235" i="4"/>
  <c r="F3235" i="4"/>
  <c r="G3235" i="4"/>
  <c r="H3235" i="4"/>
  <c r="I3235" i="4"/>
  <c r="J3235" i="4"/>
  <c r="K3235" i="4"/>
  <c r="L3235" i="4"/>
  <c r="B3236" i="4"/>
  <c r="C3236" i="4"/>
  <c r="D3236" i="4"/>
  <c r="E3236" i="4"/>
  <c r="F3236" i="4"/>
  <c r="G3236" i="4"/>
  <c r="H3236" i="4"/>
  <c r="I3236" i="4"/>
  <c r="J3236" i="4"/>
  <c r="K3236" i="4"/>
  <c r="L3236" i="4"/>
  <c r="B3237" i="4"/>
  <c r="C3237" i="4"/>
  <c r="D3237" i="4"/>
  <c r="E3237" i="4"/>
  <c r="F3237" i="4"/>
  <c r="G3237" i="4"/>
  <c r="H3237" i="4"/>
  <c r="I3237" i="4"/>
  <c r="J3237" i="4"/>
  <c r="K3237" i="4"/>
  <c r="L3237" i="4"/>
  <c r="B3238" i="4"/>
  <c r="C3238" i="4"/>
  <c r="D3238" i="4"/>
  <c r="E3238" i="4"/>
  <c r="F3238" i="4"/>
  <c r="G3238" i="4"/>
  <c r="H3238" i="4"/>
  <c r="I3238" i="4"/>
  <c r="J3238" i="4"/>
  <c r="K3238" i="4"/>
  <c r="L3238" i="4"/>
  <c r="B3239" i="4"/>
  <c r="C3239" i="4"/>
  <c r="D3239" i="4"/>
  <c r="E3239" i="4"/>
  <c r="F3239" i="4"/>
  <c r="G3239" i="4"/>
  <c r="H3239" i="4"/>
  <c r="I3239" i="4"/>
  <c r="J3239" i="4"/>
  <c r="K3239" i="4"/>
  <c r="L3239" i="4"/>
  <c r="B3240" i="4"/>
  <c r="C3240" i="4"/>
  <c r="D3240" i="4"/>
  <c r="E3240" i="4"/>
  <c r="F3240" i="4"/>
  <c r="G3240" i="4"/>
  <c r="H3240" i="4"/>
  <c r="I3240" i="4"/>
  <c r="J3240" i="4"/>
  <c r="K3240" i="4"/>
  <c r="L3240" i="4"/>
  <c r="B3241" i="4"/>
  <c r="C3241" i="4"/>
  <c r="D3241" i="4"/>
  <c r="E3241" i="4"/>
  <c r="F3241" i="4"/>
  <c r="G3241" i="4"/>
  <c r="H3241" i="4"/>
  <c r="I3241" i="4"/>
  <c r="J3241" i="4"/>
  <c r="K3241" i="4"/>
  <c r="L3241" i="4"/>
  <c r="B3242" i="4"/>
  <c r="C3242" i="4"/>
  <c r="D3242" i="4"/>
  <c r="E3242" i="4"/>
  <c r="F3242" i="4"/>
  <c r="G3242" i="4"/>
  <c r="H3242" i="4"/>
  <c r="I3242" i="4"/>
  <c r="J3242" i="4"/>
  <c r="K3242" i="4"/>
  <c r="L3242" i="4"/>
  <c r="B3243" i="4"/>
  <c r="C3243" i="4"/>
  <c r="D3243" i="4"/>
  <c r="E3243" i="4"/>
  <c r="F3243" i="4"/>
  <c r="G3243" i="4"/>
  <c r="H3243" i="4"/>
  <c r="I3243" i="4"/>
  <c r="J3243" i="4"/>
  <c r="K3243" i="4"/>
  <c r="L3243" i="4"/>
  <c r="B3244" i="4"/>
  <c r="C3244" i="4"/>
  <c r="D3244" i="4"/>
  <c r="E3244" i="4"/>
  <c r="F3244" i="4"/>
  <c r="G3244" i="4"/>
  <c r="H3244" i="4"/>
  <c r="I3244" i="4"/>
  <c r="J3244" i="4"/>
  <c r="K3244" i="4"/>
  <c r="L3244" i="4"/>
  <c r="B3245" i="4"/>
  <c r="C3245" i="4"/>
  <c r="D3245" i="4"/>
  <c r="E3245" i="4"/>
  <c r="F3245" i="4"/>
  <c r="G3245" i="4"/>
  <c r="H3245" i="4"/>
  <c r="I3245" i="4"/>
  <c r="J3245" i="4"/>
  <c r="K3245" i="4"/>
  <c r="L3245" i="4"/>
  <c r="B3246" i="4"/>
  <c r="C3246" i="4"/>
  <c r="D3246" i="4"/>
  <c r="E3246" i="4"/>
  <c r="F3246" i="4"/>
  <c r="G3246" i="4"/>
  <c r="H3246" i="4"/>
  <c r="I3246" i="4"/>
  <c r="J3246" i="4"/>
  <c r="K3246" i="4"/>
  <c r="L3246" i="4"/>
  <c r="B3247" i="4"/>
  <c r="C3247" i="4"/>
  <c r="D3247" i="4"/>
  <c r="E3247" i="4"/>
  <c r="F3247" i="4"/>
  <c r="G3247" i="4"/>
  <c r="H3247" i="4"/>
  <c r="I3247" i="4"/>
  <c r="J3247" i="4"/>
  <c r="K3247" i="4"/>
  <c r="L3247" i="4"/>
  <c r="B3248" i="4"/>
  <c r="C3248" i="4"/>
  <c r="D3248" i="4"/>
  <c r="E3248" i="4"/>
  <c r="F3248" i="4"/>
  <c r="G3248" i="4"/>
  <c r="H3248" i="4"/>
  <c r="I3248" i="4"/>
  <c r="J3248" i="4"/>
  <c r="K3248" i="4"/>
  <c r="L3248" i="4"/>
  <c r="B3249" i="4"/>
  <c r="C3249" i="4"/>
  <c r="D3249" i="4"/>
  <c r="E3249" i="4"/>
  <c r="F3249" i="4"/>
  <c r="G3249" i="4"/>
  <c r="H3249" i="4"/>
  <c r="I3249" i="4"/>
  <c r="J3249" i="4"/>
  <c r="K3249" i="4"/>
  <c r="L3249" i="4"/>
  <c r="B3250" i="4"/>
  <c r="C3250" i="4"/>
  <c r="D3250" i="4"/>
  <c r="E3250" i="4"/>
  <c r="F3250" i="4"/>
  <c r="G3250" i="4"/>
  <c r="H3250" i="4"/>
  <c r="I3250" i="4"/>
  <c r="J3250" i="4"/>
  <c r="K3250" i="4"/>
  <c r="L3250" i="4"/>
  <c r="B3251" i="4"/>
  <c r="C3251" i="4"/>
  <c r="D3251" i="4"/>
  <c r="E3251" i="4"/>
  <c r="F3251" i="4"/>
  <c r="G3251" i="4"/>
  <c r="H3251" i="4"/>
  <c r="I3251" i="4"/>
  <c r="J3251" i="4"/>
  <c r="K3251" i="4"/>
  <c r="L3251" i="4"/>
  <c r="B3252" i="4"/>
  <c r="C3252" i="4"/>
  <c r="D3252" i="4"/>
  <c r="E3252" i="4"/>
  <c r="F3252" i="4"/>
  <c r="G3252" i="4"/>
  <c r="H3252" i="4"/>
  <c r="I3252" i="4"/>
  <c r="J3252" i="4"/>
  <c r="K3252" i="4"/>
  <c r="L3252" i="4"/>
  <c r="B3253" i="4"/>
  <c r="C3253" i="4"/>
  <c r="D3253" i="4"/>
  <c r="E3253" i="4"/>
  <c r="F3253" i="4"/>
  <c r="G3253" i="4"/>
  <c r="H3253" i="4"/>
  <c r="I3253" i="4"/>
  <c r="J3253" i="4"/>
  <c r="K3253" i="4"/>
  <c r="L3253" i="4"/>
  <c r="B3254" i="4"/>
  <c r="C3254" i="4"/>
  <c r="D3254" i="4"/>
  <c r="E3254" i="4"/>
  <c r="F3254" i="4"/>
  <c r="G3254" i="4"/>
  <c r="H3254" i="4"/>
  <c r="I3254" i="4"/>
  <c r="J3254" i="4"/>
  <c r="K3254" i="4"/>
  <c r="L3254" i="4"/>
  <c r="B3255" i="4"/>
  <c r="C3255" i="4"/>
  <c r="D3255" i="4"/>
  <c r="E3255" i="4"/>
  <c r="F3255" i="4"/>
  <c r="G3255" i="4"/>
  <c r="H3255" i="4"/>
  <c r="I3255" i="4"/>
  <c r="J3255" i="4"/>
  <c r="K3255" i="4"/>
  <c r="L3255" i="4"/>
  <c r="B3256" i="4"/>
  <c r="C3256" i="4"/>
  <c r="D3256" i="4"/>
  <c r="E3256" i="4"/>
  <c r="F3256" i="4"/>
  <c r="G3256" i="4"/>
  <c r="H3256" i="4"/>
  <c r="I3256" i="4"/>
  <c r="J3256" i="4"/>
  <c r="K3256" i="4"/>
  <c r="L3256" i="4"/>
  <c r="B3257" i="4"/>
  <c r="C3257" i="4"/>
  <c r="D3257" i="4"/>
  <c r="E3257" i="4"/>
  <c r="F3257" i="4"/>
  <c r="G3257" i="4"/>
  <c r="H3257" i="4"/>
  <c r="I3257" i="4"/>
  <c r="J3257" i="4"/>
  <c r="K3257" i="4"/>
  <c r="L3257" i="4"/>
  <c r="B3258" i="4"/>
  <c r="C3258" i="4"/>
  <c r="D3258" i="4"/>
  <c r="E3258" i="4"/>
  <c r="F3258" i="4"/>
  <c r="G3258" i="4"/>
  <c r="H3258" i="4"/>
  <c r="I3258" i="4"/>
  <c r="J3258" i="4"/>
  <c r="K3258" i="4"/>
  <c r="L3258" i="4"/>
  <c r="B3259" i="4"/>
  <c r="C3259" i="4"/>
  <c r="D3259" i="4"/>
  <c r="E3259" i="4"/>
  <c r="F3259" i="4"/>
  <c r="G3259" i="4"/>
  <c r="H3259" i="4"/>
  <c r="I3259" i="4"/>
  <c r="J3259" i="4"/>
  <c r="K3259" i="4"/>
  <c r="L3259" i="4"/>
  <c r="B3260" i="4"/>
  <c r="C3260" i="4"/>
  <c r="D3260" i="4"/>
  <c r="E3260" i="4"/>
  <c r="F3260" i="4"/>
  <c r="G3260" i="4"/>
  <c r="H3260" i="4"/>
  <c r="I3260" i="4"/>
  <c r="J3260" i="4"/>
  <c r="K3260" i="4"/>
  <c r="L3260" i="4"/>
  <c r="B3261" i="4"/>
  <c r="C3261" i="4"/>
  <c r="D3261" i="4"/>
  <c r="E3261" i="4"/>
  <c r="F3261" i="4"/>
  <c r="G3261" i="4"/>
  <c r="H3261" i="4"/>
  <c r="I3261" i="4"/>
  <c r="J3261" i="4"/>
  <c r="K3261" i="4"/>
  <c r="L3261" i="4"/>
  <c r="B3262" i="4"/>
  <c r="C3262" i="4"/>
  <c r="D3262" i="4"/>
  <c r="E3262" i="4"/>
  <c r="F3262" i="4"/>
  <c r="G3262" i="4"/>
  <c r="H3262" i="4"/>
  <c r="I3262" i="4"/>
  <c r="J3262" i="4"/>
  <c r="K3262" i="4"/>
  <c r="L3262" i="4"/>
  <c r="B3263" i="4"/>
  <c r="C3263" i="4"/>
  <c r="D3263" i="4"/>
  <c r="E3263" i="4"/>
  <c r="F3263" i="4"/>
  <c r="G3263" i="4"/>
  <c r="H3263" i="4"/>
  <c r="I3263" i="4"/>
  <c r="J3263" i="4"/>
  <c r="K3263" i="4"/>
  <c r="L3263" i="4"/>
  <c r="B3264" i="4"/>
  <c r="C3264" i="4"/>
  <c r="D3264" i="4"/>
  <c r="E3264" i="4"/>
  <c r="F3264" i="4"/>
  <c r="G3264" i="4"/>
  <c r="H3264" i="4"/>
  <c r="I3264" i="4"/>
  <c r="J3264" i="4"/>
  <c r="K3264" i="4"/>
  <c r="L3264" i="4"/>
  <c r="B3265" i="4"/>
  <c r="C3265" i="4"/>
  <c r="D3265" i="4"/>
  <c r="E3265" i="4"/>
  <c r="F3265" i="4"/>
  <c r="G3265" i="4"/>
  <c r="H3265" i="4"/>
  <c r="I3265" i="4"/>
  <c r="J3265" i="4"/>
  <c r="K3265" i="4"/>
  <c r="L3265" i="4"/>
  <c r="B3266" i="4"/>
  <c r="C3266" i="4"/>
  <c r="D3266" i="4"/>
  <c r="E3266" i="4"/>
  <c r="F3266" i="4"/>
  <c r="G3266" i="4"/>
  <c r="H3266" i="4"/>
  <c r="I3266" i="4"/>
  <c r="J3266" i="4"/>
  <c r="K3266" i="4"/>
  <c r="L3266" i="4"/>
  <c r="B3267" i="4"/>
  <c r="C3267" i="4"/>
  <c r="D3267" i="4"/>
  <c r="E3267" i="4"/>
  <c r="F3267" i="4"/>
  <c r="G3267" i="4"/>
  <c r="H3267" i="4"/>
  <c r="I3267" i="4"/>
  <c r="J3267" i="4"/>
  <c r="K3267" i="4"/>
  <c r="L3267" i="4"/>
  <c r="B3268" i="4"/>
  <c r="C3268" i="4"/>
  <c r="D3268" i="4"/>
  <c r="E3268" i="4"/>
  <c r="F3268" i="4"/>
  <c r="G3268" i="4"/>
  <c r="H3268" i="4"/>
  <c r="I3268" i="4"/>
  <c r="J3268" i="4"/>
  <c r="K3268" i="4"/>
  <c r="L3268" i="4"/>
  <c r="B3269" i="4"/>
  <c r="C3269" i="4"/>
  <c r="D3269" i="4"/>
  <c r="E3269" i="4"/>
  <c r="F3269" i="4"/>
  <c r="G3269" i="4"/>
  <c r="H3269" i="4"/>
  <c r="I3269" i="4"/>
  <c r="J3269" i="4"/>
  <c r="K3269" i="4"/>
  <c r="L3269" i="4"/>
  <c r="B3270" i="4"/>
  <c r="C3270" i="4"/>
  <c r="D3270" i="4"/>
  <c r="E3270" i="4"/>
  <c r="F3270" i="4"/>
  <c r="G3270" i="4"/>
  <c r="H3270" i="4"/>
  <c r="I3270" i="4"/>
  <c r="J3270" i="4"/>
  <c r="K3270" i="4"/>
  <c r="L3270" i="4"/>
  <c r="B3271" i="4"/>
  <c r="C3271" i="4"/>
  <c r="D3271" i="4"/>
  <c r="E3271" i="4"/>
  <c r="F3271" i="4"/>
  <c r="G3271" i="4"/>
  <c r="H3271" i="4"/>
  <c r="I3271" i="4"/>
  <c r="J3271" i="4"/>
  <c r="K3271" i="4"/>
  <c r="L3271" i="4"/>
  <c r="B3272" i="4"/>
  <c r="C3272" i="4"/>
  <c r="D3272" i="4"/>
  <c r="E3272" i="4"/>
  <c r="F3272" i="4"/>
  <c r="G3272" i="4"/>
  <c r="H3272" i="4"/>
  <c r="I3272" i="4"/>
  <c r="J3272" i="4"/>
  <c r="K3272" i="4"/>
  <c r="L3272" i="4"/>
  <c r="B3273" i="4"/>
  <c r="C3273" i="4"/>
  <c r="D3273" i="4"/>
  <c r="E3273" i="4"/>
  <c r="F3273" i="4"/>
  <c r="G3273" i="4"/>
  <c r="H3273" i="4"/>
  <c r="I3273" i="4"/>
  <c r="J3273" i="4"/>
  <c r="K3273" i="4"/>
  <c r="L3273" i="4"/>
  <c r="B3274" i="4"/>
  <c r="C3274" i="4"/>
  <c r="D3274" i="4"/>
  <c r="E3274" i="4"/>
  <c r="F3274" i="4"/>
  <c r="G3274" i="4"/>
  <c r="H3274" i="4"/>
  <c r="I3274" i="4"/>
  <c r="J3274" i="4"/>
  <c r="K3274" i="4"/>
  <c r="L3274" i="4"/>
  <c r="B3275" i="4"/>
  <c r="C3275" i="4"/>
  <c r="D3275" i="4"/>
  <c r="E3275" i="4"/>
  <c r="F3275" i="4"/>
  <c r="G3275" i="4"/>
  <c r="H3275" i="4"/>
  <c r="I3275" i="4"/>
  <c r="J3275" i="4"/>
  <c r="K3275" i="4"/>
  <c r="L3275" i="4"/>
  <c r="B3276" i="4"/>
  <c r="C3276" i="4"/>
  <c r="D3276" i="4"/>
  <c r="E3276" i="4"/>
  <c r="F3276" i="4"/>
  <c r="G3276" i="4"/>
  <c r="H3276" i="4"/>
  <c r="I3276" i="4"/>
  <c r="J3276" i="4"/>
  <c r="K3276" i="4"/>
  <c r="L3276" i="4"/>
  <c r="B3277" i="4"/>
  <c r="C3277" i="4"/>
  <c r="D3277" i="4"/>
  <c r="E3277" i="4"/>
  <c r="F3277" i="4"/>
  <c r="G3277" i="4"/>
  <c r="H3277" i="4"/>
  <c r="I3277" i="4"/>
  <c r="J3277" i="4"/>
  <c r="K3277" i="4"/>
  <c r="L3277" i="4"/>
  <c r="B3278" i="4"/>
  <c r="C3278" i="4"/>
  <c r="D3278" i="4"/>
  <c r="E3278" i="4"/>
  <c r="F3278" i="4"/>
  <c r="G3278" i="4"/>
  <c r="H3278" i="4"/>
  <c r="I3278" i="4"/>
  <c r="J3278" i="4"/>
  <c r="K3278" i="4"/>
  <c r="L3278" i="4"/>
  <c r="B3279" i="4"/>
  <c r="C3279" i="4"/>
  <c r="D3279" i="4"/>
  <c r="E3279" i="4"/>
  <c r="F3279" i="4"/>
  <c r="G3279" i="4"/>
  <c r="H3279" i="4"/>
  <c r="I3279" i="4"/>
  <c r="J3279" i="4"/>
  <c r="K3279" i="4"/>
  <c r="L3279" i="4"/>
  <c r="B3280" i="4"/>
  <c r="C3280" i="4"/>
  <c r="D3280" i="4"/>
  <c r="E3280" i="4"/>
  <c r="F3280" i="4"/>
  <c r="G3280" i="4"/>
  <c r="H3280" i="4"/>
  <c r="I3280" i="4"/>
  <c r="J3280" i="4"/>
  <c r="K3280" i="4"/>
  <c r="L3280" i="4"/>
  <c r="B3281" i="4"/>
  <c r="C3281" i="4"/>
  <c r="D3281" i="4"/>
  <c r="E3281" i="4"/>
  <c r="F3281" i="4"/>
  <c r="G3281" i="4"/>
  <c r="H3281" i="4"/>
  <c r="I3281" i="4"/>
  <c r="J3281" i="4"/>
  <c r="K3281" i="4"/>
  <c r="L3281" i="4"/>
  <c r="B3282" i="4"/>
  <c r="C3282" i="4"/>
  <c r="D3282" i="4"/>
  <c r="E3282" i="4"/>
  <c r="F3282" i="4"/>
  <c r="G3282" i="4"/>
  <c r="H3282" i="4"/>
  <c r="I3282" i="4"/>
  <c r="J3282" i="4"/>
  <c r="K3282" i="4"/>
  <c r="L3282" i="4"/>
  <c r="B3283" i="4"/>
  <c r="C3283" i="4"/>
  <c r="D3283" i="4"/>
  <c r="E3283" i="4"/>
  <c r="F3283" i="4"/>
  <c r="G3283" i="4"/>
  <c r="H3283" i="4"/>
  <c r="I3283" i="4"/>
  <c r="J3283" i="4"/>
  <c r="K3283" i="4"/>
  <c r="L3283" i="4"/>
  <c r="B3284" i="4"/>
  <c r="C3284" i="4"/>
  <c r="D3284" i="4"/>
  <c r="E3284" i="4"/>
  <c r="F3284" i="4"/>
  <c r="G3284" i="4"/>
  <c r="H3284" i="4"/>
  <c r="I3284" i="4"/>
  <c r="J3284" i="4"/>
  <c r="K3284" i="4"/>
  <c r="L3284" i="4"/>
  <c r="B3285" i="4"/>
  <c r="C3285" i="4"/>
  <c r="D3285" i="4"/>
  <c r="E3285" i="4"/>
  <c r="F3285" i="4"/>
  <c r="G3285" i="4"/>
  <c r="H3285" i="4"/>
  <c r="I3285" i="4"/>
  <c r="J3285" i="4"/>
  <c r="K3285" i="4"/>
  <c r="L3285" i="4"/>
  <c r="B3286" i="4"/>
  <c r="C3286" i="4"/>
  <c r="D3286" i="4"/>
  <c r="E3286" i="4"/>
  <c r="F3286" i="4"/>
  <c r="G3286" i="4"/>
  <c r="H3286" i="4"/>
  <c r="I3286" i="4"/>
  <c r="J3286" i="4"/>
  <c r="K3286" i="4"/>
  <c r="L3286" i="4"/>
  <c r="B3287" i="4"/>
  <c r="C3287" i="4"/>
  <c r="D3287" i="4"/>
  <c r="E3287" i="4"/>
  <c r="F3287" i="4"/>
  <c r="G3287" i="4"/>
  <c r="H3287" i="4"/>
  <c r="I3287" i="4"/>
  <c r="J3287" i="4"/>
  <c r="K3287" i="4"/>
  <c r="L3287" i="4"/>
  <c r="B3288" i="4"/>
  <c r="C3288" i="4"/>
  <c r="D3288" i="4"/>
  <c r="E3288" i="4"/>
  <c r="F3288" i="4"/>
  <c r="G3288" i="4"/>
  <c r="H3288" i="4"/>
  <c r="I3288" i="4"/>
  <c r="J3288" i="4"/>
  <c r="K3288" i="4"/>
  <c r="L3288" i="4"/>
  <c r="B3289" i="4"/>
  <c r="C3289" i="4"/>
  <c r="D3289" i="4"/>
  <c r="E3289" i="4"/>
  <c r="F3289" i="4"/>
  <c r="G3289" i="4"/>
  <c r="H3289" i="4"/>
  <c r="I3289" i="4"/>
  <c r="J3289" i="4"/>
  <c r="K3289" i="4"/>
  <c r="L3289" i="4"/>
  <c r="B3290" i="4"/>
  <c r="C3290" i="4"/>
  <c r="D3290" i="4"/>
  <c r="E3290" i="4"/>
  <c r="F3290" i="4"/>
  <c r="G3290" i="4"/>
  <c r="H3290" i="4"/>
  <c r="I3290" i="4"/>
  <c r="J3290" i="4"/>
  <c r="K3290" i="4"/>
  <c r="L3290" i="4"/>
  <c r="B3291" i="4"/>
  <c r="C3291" i="4"/>
  <c r="D3291" i="4"/>
  <c r="E3291" i="4"/>
  <c r="F3291" i="4"/>
  <c r="G3291" i="4"/>
  <c r="H3291" i="4"/>
  <c r="I3291" i="4"/>
  <c r="J3291" i="4"/>
  <c r="K3291" i="4"/>
  <c r="L3291" i="4"/>
  <c r="B3292" i="4"/>
  <c r="C3292" i="4"/>
  <c r="D3292" i="4"/>
  <c r="E3292" i="4"/>
  <c r="F3292" i="4"/>
  <c r="G3292" i="4"/>
  <c r="H3292" i="4"/>
  <c r="I3292" i="4"/>
  <c r="J3292" i="4"/>
  <c r="K3292" i="4"/>
  <c r="L3292" i="4"/>
  <c r="B3293" i="4"/>
  <c r="C3293" i="4"/>
  <c r="D3293" i="4"/>
  <c r="E3293" i="4"/>
  <c r="F3293" i="4"/>
  <c r="G3293" i="4"/>
  <c r="H3293" i="4"/>
  <c r="I3293" i="4"/>
  <c r="J3293" i="4"/>
  <c r="K3293" i="4"/>
  <c r="L3293" i="4"/>
  <c r="B3294" i="4"/>
  <c r="C3294" i="4"/>
  <c r="D3294" i="4"/>
  <c r="E3294" i="4"/>
  <c r="F3294" i="4"/>
  <c r="G3294" i="4"/>
  <c r="H3294" i="4"/>
  <c r="I3294" i="4"/>
  <c r="J3294" i="4"/>
  <c r="K3294" i="4"/>
  <c r="L3294" i="4"/>
  <c r="B3295" i="4"/>
  <c r="C3295" i="4"/>
  <c r="D3295" i="4"/>
  <c r="E3295" i="4"/>
  <c r="F3295" i="4"/>
  <c r="G3295" i="4"/>
  <c r="H3295" i="4"/>
  <c r="I3295" i="4"/>
  <c r="J3295" i="4"/>
  <c r="K3295" i="4"/>
  <c r="L3295" i="4"/>
  <c r="B3296" i="4"/>
  <c r="C3296" i="4"/>
  <c r="D3296" i="4"/>
  <c r="E3296" i="4"/>
  <c r="F3296" i="4"/>
  <c r="G3296" i="4"/>
  <c r="H3296" i="4"/>
  <c r="I3296" i="4"/>
  <c r="J3296" i="4"/>
  <c r="K3296" i="4"/>
  <c r="L3296" i="4"/>
  <c r="B3297" i="4"/>
  <c r="C3297" i="4"/>
  <c r="D3297" i="4"/>
  <c r="E3297" i="4"/>
  <c r="F3297" i="4"/>
  <c r="G3297" i="4"/>
  <c r="H3297" i="4"/>
  <c r="I3297" i="4"/>
  <c r="J3297" i="4"/>
  <c r="K3297" i="4"/>
  <c r="L3297" i="4"/>
  <c r="B3298" i="4"/>
  <c r="C3298" i="4"/>
  <c r="D3298" i="4"/>
  <c r="E3298" i="4"/>
  <c r="F3298" i="4"/>
  <c r="G3298" i="4"/>
  <c r="H3298" i="4"/>
  <c r="I3298" i="4"/>
  <c r="J3298" i="4"/>
  <c r="K3298" i="4"/>
  <c r="L3298" i="4"/>
  <c r="B3299" i="4"/>
  <c r="C3299" i="4"/>
  <c r="D3299" i="4"/>
  <c r="E3299" i="4"/>
  <c r="F3299" i="4"/>
  <c r="G3299" i="4"/>
  <c r="H3299" i="4"/>
  <c r="I3299" i="4"/>
  <c r="J3299" i="4"/>
  <c r="K3299" i="4"/>
  <c r="L3299" i="4"/>
  <c r="B3300" i="4"/>
  <c r="C3300" i="4"/>
  <c r="D3300" i="4"/>
  <c r="E3300" i="4"/>
  <c r="F3300" i="4"/>
  <c r="G3300" i="4"/>
  <c r="H3300" i="4"/>
  <c r="I3300" i="4"/>
  <c r="J3300" i="4"/>
  <c r="K3300" i="4"/>
  <c r="L3300" i="4"/>
  <c r="B3301" i="4"/>
  <c r="C3301" i="4"/>
  <c r="D3301" i="4"/>
  <c r="E3301" i="4"/>
  <c r="F3301" i="4"/>
  <c r="G3301" i="4"/>
  <c r="H3301" i="4"/>
  <c r="I3301" i="4"/>
  <c r="J3301" i="4"/>
  <c r="K3301" i="4"/>
  <c r="L3301" i="4"/>
  <c r="B3302" i="4"/>
  <c r="C3302" i="4"/>
  <c r="D3302" i="4"/>
  <c r="E3302" i="4"/>
  <c r="F3302" i="4"/>
  <c r="G3302" i="4"/>
  <c r="H3302" i="4"/>
  <c r="I3302" i="4"/>
  <c r="J3302" i="4"/>
  <c r="K3302" i="4"/>
  <c r="L3302" i="4"/>
  <c r="B3303" i="4"/>
  <c r="C3303" i="4"/>
  <c r="D3303" i="4"/>
  <c r="E3303" i="4"/>
  <c r="F3303" i="4"/>
  <c r="G3303" i="4"/>
  <c r="H3303" i="4"/>
  <c r="I3303" i="4"/>
  <c r="J3303" i="4"/>
  <c r="K3303" i="4"/>
  <c r="L3303" i="4"/>
  <c r="B3304" i="4"/>
  <c r="C3304" i="4"/>
  <c r="D3304" i="4"/>
  <c r="E3304" i="4"/>
  <c r="F3304" i="4"/>
  <c r="G3304" i="4"/>
  <c r="H3304" i="4"/>
  <c r="I3304" i="4"/>
  <c r="J3304" i="4"/>
  <c r="K3304" i="4"/>
  <c r="L3304" i="4"/>
  <c r="B3305" i="4"/>
  <c r="C3305" i="4"/>
  <c r="D3305" i="4"/>
  <c r="E3305" i="4"/>
  <c r="F3305" i="4"/>
  <c r="G3305" i="4"/>
  <c r="H3305" i="4"/>
  <c r="I3305" i="4"/>
  <c r="J3305" i="4"/>
  <c r="K3305" i="4"/>
  <c r="L3305" i="4"/>
  <c r="B3306" i="4"/>
  <c r="C3306" i="4"/>
  <c r="D3306" i="4"/>
  <c r="E3306" i="4"/>
  <c r="F3306" i="4"/>
  <c r="G3306" i="4"/>
  <c r="H3306" i="4"/>
  <c r="I3306" i="4"/>
  <c r="J3306" i="4"/>
  <c r="K3306" i="4"/>
  <c r="L3306" i="4"/>
  <c r="B3307" i="4"/>
  <c r="C3307" i="4"/>
  <c r="D3307" i="4"/>
  <c r="E3307" i="4"/>
  <c r="F3307" i="4"/>
  <c r="G3307" i="4"/>
  <c r="H3307" i="4"/>
  <c r="I3307" i="4"/>
  <c r="J3307" i="4"/>
  <c r="K3307" i="4"/>
  <c r="L3307" i="4"/>
  <c r="B3308" i="4"/>
  <c r="C3308" i="4"/>
  <c r="D3308" i="4"/>
  <c r="E3308" i="4"/>
  <c r="F3308" i="4"/>
  <c r="G3308" i="4"/>
  <c r="H3308" i="4"/>
  <c r="I3308" i="4"/>
  <c r="J3308" i="4"/>
  <c r="K3308" i="4"/>
  <c r="L3308" i="4"/>
  <c r="B3309" i="4"/>
  <c r="C3309" i="4"/>
  <c r="D3309" i="4"/>
  <c r="E3309" i="4"/>
  <c r="F3309" i="4"/>
  <c r="G3309" i="4"/>
  <c r="H3309" i="4"/>
  <c r="I3309" i="4"/>
  <c r="J3309" i="4"/>
  <c r="K3309" i="4"/>
  <c r="L3309" i="4"/>
  <c r="B3310" i="4"/>
  <c r="C3310" i="4"/>
  <c r="D3310" i="4"/>
  <c r="E3310" i="4"/>
  <c r="F3310" i="4"/>
  <c r="G3310" i="4"/>
  <c r="H3310" i="4"/>
  <c r="I3310" i="4"/>
  <c r="J3310" i="4"/>
  <c r="K3310" i="4"/>
  <c r="L3310" i="4"/>
  <c r="B3311" i="4"/>
  <c r="C3311" i="4"/>
  <c r="D3311" i="4"/>
  <c r="E3311" i="4"/>
  <c r="F3311" i="4"/>
  <c r="G3311" i="4"/>
  <c r="H3311" i="4"/>
  <c r="I3311" i="4"/>
  <c r="J3311" i="4"/>
  <c r="K3311" i="4"/>
  <c r="L3311" i="4"/>
  <c r="B3312" i="4"/>
  <c r="C3312" i="4"/>
  <c r="D3312" i="4"/>
  <c r="E3312" i="4"/>
  <c r="F3312" i="4"/>
  <c r="G3312" i="4"/>
  <c r="H3312" i="4"/>
  <c r="I3312" i="4"/>
  <c r="J3312" i="4"/>
  <c r="K3312" i="4"/>
  <c r="L3312" i="4"/>
  <c r="B3313" i="4"/>
  <c r="C3313" i="4"/>
  <c r="D3313" i="4"/>
  <c r="E3313" i="4"/>
  <c r="F3313" i="4"/>
  <c r="G3313" i="4"/>
  <c r="H3313" i="4"/>
  <c r="I3313" i="4"/>
  <c r="J3313" i="4"/>
  <c r="K3313" i="4"/>
  <c r="L3313" i="4"/>
  <c r="B3314" i="4"/>
  <c r="C3314" i="4"/>
  <c r="D3314" i="4"/>
  <c r="E3314" i="4"/>
  <c r="F3314" i="4"/>
  <c r="G3314" i="4"/>
  <c r="H3314" i="4"/>
  <c r="I3314" i="4"/>
  <c r="J3314" i="4"/>
  <c r="K3314" i="4"/>
  <c r="L3314" i="4"/>
  <c r="B3315" i="4"/>
  <c r="C3315" i="4"/>
  <c r="D3315" i="4"/>
  <c r="E3315" i="4"/>
  <c r="F3315" i="4"/>
  <c r="G3315" i="4"/>
  <c r="H3315" i="4"/>
  <c r="I3315" i="4"/>
  <c r="J3315" i="4"/>
  <c r="K3315" i="4"/>
  <c r="L3315" i="4"/>
  <c r="B3316" i="4"/>
  <c r="C3316" i="4"/>
  <c r="D3316" i="4"/>
  <c r="E3316" i="4"/>
  <c r="F3316" i="4"/>
  <c r="G3316" i="4"/>
  <c r="H3316" i="4"/>
  <c r="I3316" i="4"/>
  <c r="J3316" i="4"/>
  <c r="K3316" i="4"/>
  <c r="L3316" i="4"/>
  <c r="B3317" i="4"/>
  <c r="C3317" i="4"/>
  <c r="D3317" i="4"/>
  <c r="E3317" i="4"/>
  <c r="F3317" i="4"/>
  <c r="G3317" i="4"/>
  <c r="H3317" i="4"/>
  <c r="I3317" i="4"/>
  <c r="J3317" i="4"/>
  <c r="K3317" i="4"/>
  <c r="L3317" i="4"/>
  <c r="B3318" i="4"/>
  <c r="C3318" i="4"/>
  <c r="D3318" i="4"/>
  <c r="E3318" i="4"/>
  <c r="F3318" i="4"/>
  <c r="G3318" i="4"/>
  <c r="H3318" i="4"/>
  <c r="I3318" i="4"/>
  <c r="J3318" i="4"/>
  <c r="K3318" i="4"/>
  <c r="L3318" i="4"/>
  <c r="B3319" i="4"/>
  <c r="C3319" i="4"/>
  <c r="D3319" i="4"/>
  <c r="E3319" i="4"/>
  <c r="F3319" i="4"/>
  <c r="G3319" i="4"/>
  <c r="H3319" i="4"/>
  <c r="I3319" i="4"/>
  <c r="J3319" i="4"/>
  <c r="K3319" i="4"/>
  <c r="L3319" i="4"/>
  <c r="B3320" i="4"/>
  <c r="C3320" i="4"/>
  <c r="D3320" i="4"/>
  <c r="E3320" i="4"/>
  <c r="F3320" i="4"/>
  <c r="G3320" i="4"/>
  <c r="H3320" i="4"/>
  <c r="I3320" i="4"/>
  <c r="J3320" i="4"/>
  <c r="K3320" i="4"/>
  <c r="L3320" i="4"/>
  <c r="B3321" i="4"/>
  <c r="C3321" i="4"/>
  <c r="D3321" i="4"/>
  <c r="E3321" i="4"/>
  <c r="F3321" i="4"/>
  <c r="G3321" i="4"/>
  <c r="H3321" i="4"/>
  <c r="I3321" i="4"/>
  <c r="J3321" i="4"/>
  <c r="K3321" i="4"/>
  <c r="L3321" i="4"/>
  <c r="B3322" i="4"/>
  <c r="C3322" i="4"/>
  <c r="D3322" i="4"/>
  <c r="E3322" i="4"/>
  <c r="F3322" i="4"/>
  <c r="G3322" i="4"/>
  <c r="H3322" i="4"/>
  <c r="I3322" i="4"/>
  <c r="J3322" i="4"/>
  <c r="K3322" i="4"/>
  <c r="L3322" i="4"/>
  <c r="B3323" i="4"/>
  <c r="C3323" i="4"/>
  <c r="D3323" i="4"/>
  <c r="E3323" i="4"/>
  <c r="F3323" i="4"/>
  <c r="G3323" i="4"/>
  <c r="H3323" i="4"/>
  <c r="I3323" i="4"/>
  <c r="J3323" i="4"/>
  <c r="K3323" i="4"/>
  <c r="L3323" i="4"/>
  <c r="B3324" i="4"/>
  <c r="C3324" i="4"/>
  <c r="D3324" i="4"/>
  <c r="E3324" i="4"/>
  <c r="F3324" i="4"/>
  <c r="G3324" i="4"/>
  <c r="H3324" i="4"/>
  <c r="I3324" i="4"/>
  <c r="J3324" i="4"/>
  <c r="K3324" i="4"/>
  <c r="L3324" i="4"/>
  <c r="B3325" i="4"/>
  <c r="C3325" i="4"/>
  <c r="D3325" i="4"/>
  <c r="E3325" i="4"/>
  <c r="F3325" i="4"/>
  <c r="G3325" i="4"/>
  <c r="H3325" i="4"/>
  <c r="I3325" i="4"/>
  <c r="J3325" i="4"/>
  <c r="K3325" i="4"/>
  <c r="L3325" i="4"/>
  <c r="B3326" i="4"/>
  <c r="C3326" i="4"/>
  <c r="D3326" i="4"/>
  <c r="E3326" i="4"/>
  <c r="F3326" i="4"/>
  <c r="G3326" i="4"/>
  <c r="H3326" i="4"/>
  <c r="I3326" i="4"/>
  <c r="J3326" i="4"/>
  <c r="K3326" i="4"/>
  <c r="L3326" i="4"/>
  <c r="B3327" i="4"/>
  <c r="C3327" i="4"/>
  <c r="D3327" i="4"/>
  <c r="E3327" i="4"/>
  <c r="F3327" i="4"/>
  <c r="G3327" i="4"/>
  <c r="H3327" i="4"/>
  <c r="I3327" i="4"/>
  <c r="J3327" i="4"/>
  <c r="K3327" i="4"/>
  <c r="L3327" i="4"/>
  <c r="B3328" i="4"/>
  <c r="C3328" i="4"/>
  <c r="D3328" i="4"/>
  <c r="E3328" i="4"/>
  <c r="F3328" i="4"/>
  <c r="G3328" i="4"/>
  <c r="H3328" i="4"/>
  <c r="I3328" i="4"/>
  <c r="J3328" i="4"/>
  <c r="K3328" i="4"/>
  <c r="L3328" i="4"/>
  <c r="B3329" i="4"/>
  <c r="C3329" i="4"/>
  <c r="D3329" i="4"/>
  <c r="E3329" i="4"/>
  <c r="F3329" i="4"/>
  <c r="G3329" i="4"/>
  <c r="H3329" i="4"/>
  <c r="I3329" i="4"/>
  <c r="J3329" i="4"/>
  <c r="K3329" i="4"/>
  <c r="L3329" i="4"/>
  <c r="B3330" i="4"/>
  <c r="C3330" i="4"/>
  <c r="D3330" i="4"/>
  <c r="E3330" i="4"/>
  <c r="F3330" i="4"/>
  <c r="G3330" i="4"/>
  <c r="H3330" i="4"/>
  <c r="I3330" i="4"/>
  <c r="J3330" i="4"/>
  <c r="K3330" i="4"/>
  <c r="L3330" i="4"/>
  <c r="B3331" i="4"/>
  <c r="C3331" i="4"/>
  <c r="D3331" i="4"/>
  <c r="E3331" i="4"/>
  <c r="F3331" i="4"/>
  <c r="G3331" i="4"/>
  <c r="H3331" i="4"/>
  <c r="I3331" i="4"/>
  <c r="J3331" i="4"/>
  <c r="K3331" i="4"/>
  <c r="L3331" i="4"/>
  <c r="B3332" i="4"/>
  <c r="C3332" i="4"/>
  <c r="D3332" i="4"/>
  <c r="E3332" i="4"/>
  <c r="F3332" i="4"/>
  <c r="G3332" i="4"/>
  <c r="H3332" i="4"/>
  <c r="I3332" i="4"/>
  <c r="J3332" i="4"/>
  <c r="K3332" i="4"/>
  <c r="L3332" i="4"/>
  <c r="B3333" i="4"/>
  <c r="C3333" i="4"/>
  <c r="D3333" i="4"/>
  <c r="E3333" i="4"/>
  <c r="F3333" i="4"/>
  <c r="G3333" i="4"/>
  <c r="H3333" i="4"/>
  <c r="I3333" i="4"/>
  <c r="J3333" i="4"/>
  <c r="K3333" i="4"/>
  <c r="L3333" i="4"/>
  <c r="B3334" i="4"/>
  <c r="C3334" i="4"/>
  <c r="D3334" i="4"/>
  <c r="E3334" i="4"/>
  <c r="F3334" i="4"/>
  <c r="G3334" i="4"/>
  <c r="H3334" i="4"/>
  <c r="I3334" i="4"/>
  <c r="J3334" i="4"/>
  <c r="K3334" i="4"/>
  <c r="L3334" i="4"/>
  <c r="B3335" i="4"/>
  <c r="C3335" i="4"/>
  <c r="D3335" i="4"/>
  <c r="E3335" i="4"/>
  <c r="F3335" i="4"/>
  <c r="G3335" i="4"/>
  <c r="H3335" i="4"/>
  <c r="I3335" i="4"/>
  <c r="J3335" i="4"/>
  <c r="K3335" i="4"/>
  <c r="L3335" i="4"/>
  <c r="B3336" i="4"/>
  <c r="C3336" i="4"/>
  <c r="D3336" i="4"/>
  <c r="E3336" i="4"/>
  <c r="F3336" i="4"/>
  <c r="G3336" i="4"/>
  <c r="H3336" i="4"/>
  <c r="I3336" i="4"/>
  <c r="J3336" i="4"/>
  <c r="K3336" i="4"/>
  <c r="L3336" i="4"/>
  <c r="B3337" i="4"/>
  <c r="C3337" i="4"/>
  <c r="D3337" i="4"/>
  <c r="E3337" i="4"/>
  <c r="F3337" i="4"/>
  <c r="G3337" i="4"/>
  <c r="H3337" i="4"/>
  <c r="I3337" i="4"/>
  <c r="J3337" i="4"/>
  <c r="K3337" i="4"/>
  <c r="L3337" i="4"/>
  <c r="B3338" i="4"/>
  <c r="C3338" i="4"/>
  <c r="D3338" i="4"/>
  <c r="E3338" i="4"/>
  <c r="F3338" i="4"/>
  <c r="G3338" i="4"/>
  <c r="H3338" i="4"/>
  <c r="I3338" i="4"/>
  <c r="J3338" i="4"/>
  <c r="K3338" i="4"/>
  <c r="L3338" i="4"/>
  <c r="B3339" i="4"/>
  <c r="C3339" i="4"/>
  <c r="D3339" i="4"/>
  <c r="E3339" i="4"/>
  <c r="F3339" i="4"/>
  <c r="G3339" i="4"/>
  <c r="H3339" i="4"/>
  <c r="I3339" i="4"/>
  <c r="J3339" i="4"/>
  <c r="K3339" i="4"/>
  <c r="L3339" i="4"/>
  <c r="B3340" i="4"/>
  <c r="C3340" i="4"/>
  <c r="D3340" i="4"/>
  <c r="E3340" i="4"/>
  <c r="F3340" i="4"/>
  <c r="G3340" i="4"/>
  <c r="H3340" i="4"/>
  <c r="I3340" i="4"/>
  <c r="J3340" i="4"/>
  <c r="K3340" i="4"/>
  <c r="L3340" i="4"/>
  <c r="B3341" i="4"/>
  <c r="C3341" i="4"/>
  <c r="D3341" i="4"/>
  <c r="E3341" i="4"/>
  <c r="F3341" i="4"/>
  <c r="G3341" i="4"/>
  <c r="H3341" i="4"/>
  <c r="I3341" i="4"/>
  <c r="J3341" i="4"/>
  <c r="K3341" i="4"/>
  <c r="L3341" i="4"/>
  <c r="B3342" i="4"/>
  <c r="C3342" i="4"/>
  <c r="D3342" i="4"/>
  <c r="E3342" i="4"/>
  <c r="F3342" i="4"/>
  <c r="G3342" i="4"/>
  <c r="H3342" i="4"/>
  <c r="I3342" i="4"/>
  <c r="J3342" i="4"/>
  <c r="K3342" i="4"/>
  <c r="L3342" i="4"/>
  <c r="B3343" i="4"/>
  <c r="C3343" i="4"/>
  <c r="D3343" i="4"/>
  <c r="E3343" i="4"/>
  <c r="F3343" i="4"/>
  <c r="G3343" i="4"/>
  <c r="H3343" i="4"/>
  <c r="I3343" i="4"/>
  <c r="J3343" i="4"/>
  <c r="K3343" i="4"/>
  <c r="L3343" i="4"/>
  <c r="B3344" i="4"/>
  <c r="C3344" i="4"/>
  <c r="D3344" i="4"/>
  <c r="E3344" i="4"/>
  <c r="F3344" i="4"/>
  <c r="G3344" i="4"/>
  <c r="H3344" i="4"/>
  <c r="I3344" i="4"/>
  <c r="J3344" i="4"/>
  <c r="K3344" i="4"/>
  <c r="L3344" i="4"/>
  <c r="B3345" i="4"/>
  <c r="C3345" i="4"/>
  <c r="D3345" i="4"/>
  <c r="E3345" i="4"/>
  <c r="F3345" i="4"/>
  <c r="G3345" i="4"/>
  <c r="H3345" i="4"/>
  <c r="I3345" i="4"/>
  <c r="J3345" i="4"/>
  <c r="K3345" i="4"/>
  <c r="L3345" i="4"/>
  <c r="B3346" i="4"/>
  <c r="C3346" i="4"/>
  <c r="D3346" i="4"/>
  <c r="E3346" i="4"/>
  <c r="F3346" i="4"/>
  <c r="G3346" i="4"/>
  <c r="H3346" i="4"/>
  <c r="I3346" i="4"/>
  <c r="J3346" i="4"/>
  <c r="K3346" i="4"/>
  <c r="L3346" i="4"/>
  <c r="B3347" i="4"/>
  <c r="C3347" i="4"/>
  <c r="D3347" i="4"/>
  <c r="E3347" i="4"/>
  <c r="F3347" i="4"/>
  <c r="G3347" i="4"/>
  <c r="H3347" i="4"/>
  <c r="I3347" i="4"/>
  <c r="J3347" i="4"/>
  <c r="K3347" i="4"/>
  <c r="L3347" i="4"/>
  <c r="B3348" i="4"/>
  <c r="C3348" i="4"/>
  <c r="D3348" i="4"/>
  <c r="E3348" i="4"/>
  <c r="F3348" i="4"/>
  <c r="G3348" i="4"/>
  <c r="H3348" i="4"/>
  <c r="I3348" i="4"/>
  <c r="J3348" i="4"/>
  <c r="K3348" i="4"/>
  <c r="L3348" i="4"/>
  <c r="B3349" i="4"/>
  <c r="C3349" i="4"/>
  <c r="D3349" i="4"/>
  <c r="E3349" i="4"/>
  <c r="F3349" i="4"/>
  <c r="G3349" i="4"/>
  <c r="H3349" i="4"/>
  <c r="I3349" i="4"/>
  <c r="J3349" i="4"/>
  <c r="K3349" i="4"/>
  <c r="L3349" i="4"/>
  <c r="B3350" i="4"/>
  <c r="C3350" i="4"/>
  <c r="D3350" i="4"/>
  <c r="E3350" i="4"/>
  <c r="F3350" i="4"/>
  <c r="G3350" i="4"/>
  <c r="H3350" i="4"/>
  <c r="I3350" i="4"/>
  <c r="J3350" i="4"/>
  <c r="K3350" i="4"/>
  <c r="L3350" i="4"/>
  <c r="B3351" i="4"/>
  <c r="C3351" i="4"/>
  <c r="D3351" i="4"/>
  <c r="E3351" i="4"/>
  <c r="F3351" i="4"/>
  <c r="G3351" i="4"/>
  <c r="H3351" i="4"/>
  <c r="I3351" i="4"/>
  <c r="J3351" i="4"/>
  <c r="K3351" i="4"/>
  <c r="L3351" i="4"/>
  <c r="B3352" i="4"/>
  <c r="C3352" i="4"/>
  <c r="D3352" i="4"/>
  <c r="E3352" i="4"/>
  <c r="F3352" i="4"/>
  <c r="G3352" i="4"/>
  <c r="H3352" i="4"/>
  <c r="I3352" i="4"/>
  <c r="J3352" i="4"/>
  <c r="K3352" i="4"/>
  <c r="L3352" i="4"/>
  <c r="B3353" i="4"/>
  <c r="C3353" i="4"/>
  <c r="D3353" i="4"/>
  <c r="E3353" i="4"/>
  <c r="F3353" i="4"/>
  <c r="G3353" i="4"/>
  <c r="H3353" i="4"/>
  <c r="I3353" i="4"/>
  <c r="J3353" i="4"/>
  <c r="K3353" i="4"/>
  <c r="L3353" i="4"/>
  <c r="B3354" i="4"/>
  <c r="C3354" i="4"/>
  <c r="D3354" i="4"/>
  <c r="E3354" i="4"/>
  <c r="F3354" i="4"/>
  <c r="G3354" i="4"/>
  <c r="H3354" i="4"/>
  <c r="I3354" i="4"/>
  <c r="J3354" i="4"/>
  <c r="K3354" i="4"/>
  <c r="L3354" i="4"/>
  <c r="B3355" i="4"/>
  <c r="C3355" i="4"/>
  <c r="D3355" i="4"/>
  <c r="E3355" i="4"/>
  <c r="F3355" i="4"/>
  <c r="G3355" i="4"/>
  <c r="H3355" i="4"/>
  <c r="I3355" i="4"/>
  <c r="J3355" i="4"/>
  <c r="K3355" i="4"/>
  <c r="L3355" i="4"/>
  <c r="B3356" i="4"/>
  <c r="C3356" i="4"/>
  <c r="D3356" i="4"/>
  <c r="E3356" i="4"/>
  <c r="F3356" i="4"/>
  <c r="G3356" i="4"/>
  <c r="H3356" i="4"/>
  <c r="I3356" i="4"/>
  <c r="J3356" i="4"/>
  <c r="K3356" i="4"/>
  <c r="L3356" i="4"/>
  <c r="B3357" i="4"/>
  <c r="C3357" i="4"/>
  <c r="D3357" i="4"/>
  <c r="E3357" i="4"/>
  <c r="F3357" i="4"/>
  <c r="G3357" i="4"/>
  <c r="H3357" i="4"/>
  <c r="I3357" i="4"/>
  <c r="J3357" i="4"/>
  <c r="K3357" i="4"/>
  <c r="L3357" i="4"/>
  <c r="B3358" i="4"/>
  <c r="C3358" i="4"/>
  <c r="D3358" i="4"/>
  <c r="E3358" i="4"/>
  <c r="F3358" i="4"/>
  <c r="G3358" i="4"/>
  <c r="H3358" i="4"/>
  <c r="I3358" i="4"/>
  <c r="J3358" i="4"/>
  <c r="K3358" i="4"/>
  <c r="L3358" i="4"/>
  <c r="B3359" i="4"/>
  <c r="C3359" i="4"/>
  <c r="D3359" i="4"/>
  <c r="E3359" i="4"/>
  <c r="F3359" i="4"/>
  <c r="G3359" i="4"/>
  <c r="H3359" i="4"/>
  <c r="I3359" i="4"/>
  <c r="J3359" i="4"/>
  <c r="K3359" i="4"/>
  <c r="L3359" i="4"/>
  <c r="B3360" i="4"/>
  <c r="C3360" i="4"/>
  <c r="D3360" i="4"/>
  <c r="E3360" i="4"/>
  <c r="F3360" i="4"/>
  <c r="G3360" i="4"/>
  <c r="H3360" i="4"/>
  <c r="I3360" i="4"/>
  <c r="J3360" i="4"/>
  <c r="K3360" i="4"/>
  <c r="L3360" i="4"/>
  <c r="B3361" i="4"/>
  <c r="C3361" i="4"/>
  <c r="D3361" i="4"/>
  <c r="E3361" i="4"/>
  <c r="F3361" i="4"/>
  <c r="G3361" i="4"/>
  <c r="H3361" i="4"/>
  <c r="I3361" i="4"/>
  <c r="J3361" i="4"/>
  <c r="K3361" i="4"/>
  <c r="L3361" i="4"/>
  <c r="B3362" i="4"/>
  <c r="C3362" i="4"/>
  <c r="D3362" i="4"/>
  <c r="E3362" i="4"/>
  <c r="F3362" i="4"/>
  <c r="G3362" i="4"/>
  <c r="H3362" i="4"/>
  <c r="I3362" i="4"/>
  <c r="J3362" i="4"/>
  <c r="K3362" i="4"/>
  <c r="L3362" i="4"/>
  <c r="B3363" i="4"/>
  <c r="C3363" i="4"/>
  <c r="D3363" i="4"/>
  <c r="E3363" i="4"/>
  <c r="F3363" i="4"/>
  <c r="G3363" i="4"/>
  <c r="H3363" i="4"/>
  <c r="I3363" i="4"/>
  <c r="J3363" i="4"/>
  <c r="K3363" i="4"/>
  <c r="L3363" i="4"/>
  <c r="B3364" i="4"/>
  <c r="C3364" i="4"/>
  <c r="D3364" i="4"/>
  <c r="E3364" i="4"/>
  <c r="F3364" i="4"/>
  <c r="G3364" i="4"/>
  <c r="H3364" i="4"/>
  <c r="I3364" i="4"/>
  <c r="J3364" i="4"/>
  <c r="K3364" i="4"/>
  <c r="L3364" i="4"/>
  <c r="B3365" i="4"/>
  <c r="C3365" i="4"/>
  <c r="D3365" i="4"/>
  <c r="E3365" i="4"/>
  <c r="F3365" i="4"/>
  <c r="G3365" i="4"/>
  <c r="H3365" i="4"/>
  <c r="I3365" i="4"/>
  <c r="J3365" i="4"/>
  <c r="K3365" i="4"/>
  <c r="L3365" i="4"/>
  <c r="B3366" i="4"/>
  <c r="C3366" i="4"/>
  <c r="D3366" i="4"/>
  <c r="E3366" i="4"/>
  <c r="F3366" i="4"/>
  <c r="G3366" i="4"/>
  <c r="H3366" i="4"/>
  <c r="I3366" i="4"/>
  <c r="J3366" i="4"/>
  <c r="K3366" i="4"/>
  <c r="L3366" i="4"/>
  <c r="B3367" i="4"/>
  <c r="C3367" i="4"/>
  <c r="D3367" i="4"/>
  <c r="E3367" i="4"/>
  <c r="F3367" i="4"/>
  <c r="G3367" i="4"/>
  <c r="H3367" i="4"/>
  <c r="I3367" i="4"/>
  <c r="J3367" i="4"/>
  <c r="K3367" i="4"/>
  <c r="L3367" i="4"/>
  <c r="B3368" i="4"/>
  <c r="C3368" i="4"/>
  <c r="D3368" i="4"/>
  <c r="E3368" i="4"/>
  <c r="F3368" i="4"/>
  <c r="G3368" i="4"/>
  <c r="H3368" i="4"/>
  <c r="I3368" i="4"/>
  <c r="J3368" i="4"/>
  <c r="K3368" i="4"/>
  <c r="L3368" i="4"/>
  <c r="B3369" i="4"/>
  <c r="C3369" i="4"/>
  <c r="D3369" i="4"/>
  <c r="E3369" i="4"/>
  <c r="F3369" i="4"/>
  <c r="G3369" i="4"/>
  <c r="H3369" i="4"/>
  <c r="I3369" i="4"/>
  <c r="J3369" i="4"/>
  <c r="K3369" i="4"/>
  <c r="L3369" i="4"/>
  <c r="B3370" i="4"/>
  <c r="C3370" i="4"/>
  <c r="D3370" i="4"/>
  <c r="E3370" i="4"/>
  <c r="F3370" i="4"/>
  <c r="G3370" i="4"/>
  <c r="H3370" i="4"/>
  <c r="I3370" i="4"/>
  <c r="J3370" i="4"/>
  <c r="K3370" i="4"/>
  <c r="L3370" i="4"/>
  <c r="B3371" i="4"/>
  <c r="C3371" i="4"/>
  <c r="D3371" i="4"/>
  <c r="E3371" i="4"/>
  <c r="F3371" i="4"/>
  <c r="G3371" i="4"/>
  <c r="H3371" i="4"/>
  <c r="I3371" i="4"/>
  <c r="J3371" i="4"/>
  <c r="K3371" i="4"/>
  <c r="L3371" i="4"/>
  <c r="B3372" i="4"/>
  <c r="C3372" i="4"/>
  <c r="D3372" i="4"/>
  <c r="E3372" i="4"/>
  <c r="F3372" i="4"/>
  <c r="G3372" i="4"/>
  <c r="H3372" i="4"/>
  <c r="I3372" i="4"/>
  <c r="J3372" i="4"/>
  <c r="K3372" i="4"/>
  <c r="L3372" i="4"/>
  <c r="B3373" i="4"/>
  <c r="C3373" i="4"/>
  <c r="D3373" i="4"/>
  <c r="E3373" i="4"/>
  <c r="F3373" i="4"/>
  <c r="G3373" i="4"/>
  <c r="H3373" i="4"/>
  <c r="I3373" i="4"/>
  <c r="J3373" i="4"/>
  <c r="K3373" i="4"/>
  <c r="L3373" i="4"/>
  <c r="B3374" i="4"/>
  <c r="C3374" i="4"/>
  <c r="D3374" i="4"/>
  <c r="E3374" i="4"/>
  <c r="F3374" i="4"/>
  <c r="G3374" i="4"/>
  <c r="H3374" i="4"/>
  <c r="I3374" i="4"/>
  <c r="J3374" i="4"/>
  <c r="K3374" i="4"/>
  <c r="L3374" i="4"/>
  <c r="B3375" i="4"/>
  <c r="C3375" i="4"/>
  <c r="D3375" i="4"/>
  <c r="E3375" i="4"/>
  <c r="F3375" i="4"/>
  <c r="G3375" i="4"/>
  <c r="H3375" i="4"/>
  <c r="I3375" i="4"/>
  <c r="J3375" i="4"/>
  <c r="K3375" i="4"/>
  <c r="L3375" i="4"/>
  <c r="B3376" i="4"/>
  <c r="C3376" i="4"/>
  <c r="D3376" i="4"/>
  <c r="E3376" i="4"/>
  <c r="F3376" i="4"/>
  <c r="G3376" i="4"/>
  <c r="H3376" i="4"/>
  <c r="I3376" i="4"/>
  <c r="J3376" i="4"/>
  <c r="K3376" i="4"/>
  <c r="L3376" i="4"/>
  <c r="B3377" i="4"/>
  <c r="C3377" i="4"/>
  <c r="D3377" i="4"/>
  <c r="E3377" i="4"/>
  <c r="F3377" i="4"/>
  <c r="G3377" i="4"/>
  <c r="H3377" i="4"/>
  <c r="I3377" i="4"/>
  <c r="J3377" i="4"/>
  <c r="K3377" i="4"/>
  <c r="L3377" i="4"/>
  <c r="B3378" i="4"/>
  <c r="C3378" i="4"/>
  <c r="D3378" i="4"/>
  <c r="E3378" i="4"/>
  <c r="F3378" i="4"/>
  <c r="G3378" i="4"/>
  <c r="H3378" i="4"/>
  <c r="I3378" i="4"/>
  <c r="J3378" i="4"/>
  <c r="K3378" i="4"/>
  <c r="L3378" i="4"/>
  <c r="B3379" i="4"/>
  <c r="C3379" i="4"/>
  <c r="D3379" i="4"/>
  <c r="E3379" i="4"/>
  <c r="F3379" i="4"/>
  <c r="G3379" i="4"/>
  <c r="H3379" i="4"/>
  <c r="I3379" i="4"/>
  <c r="J3379" i="4"/>
  <c r="K3379" i="4"/>
  <c r="L3379" i="4"/>
  <c r="B3380" i="4"/>
  <c r="C3380" i="4"/>
  <c r="D3380" i="4"/>
  <c r="E3380" i="4"/>
  <c r="F3380" i="4"/>
  <c r="G3380" i="4"/>
  <c r="H3380" i="4"/>
  <c r="I3380" i="4"/>
  <c r="J3380" i="4"/>
  <c r="K3380" i="4"/>
  <c r="L3380" i="4"/>
  <c r="B3381" i="4"/>
  <c r="C3381" i="4"/>
  <c r="D3381" i="4"/>
  <c r="E3381" i="4"/>
  <c r="F3381" i="4"/>
  <c r="G3381" i="4"/>
  <c r="H3381" i="4"/>
  <c r="I3381" i="4"/>
  <c r="J3381" i="4"/>
  <c r="K3381" i="4"/>
  <c r="L3381" i="4"/>
  <c r="B3382" i="4"/>
  <c r="C3382" i="4"/>
  <c r="D3382" i="4"/>
  <c r="E3382" i="4"/>
  <c r="F3382" i="4"/>
  <c r="G3382" i="4"/>
  <c r="H3382" i="4"/>
  <c r="I3382" i="4"/>
  <c r="J3382" i="4"/>
  <c r="K3382" i="4"/>
  <c r="L3382" i="4"/>
  <c r="B3383" i="4"/>
  <c r="C3383" i="4"/>
  <c r="D3383" i="4"/>
  <c r="E3383" i="4"/>
  <c r="F3383" i="4"/>
  <c r="G3383" i="4"/>
  <c r="H3383" i="4"/>
  <c r="I3383" i="4"/>
  <c r="J3383" i="4"/>
  <c r="K3383" i="4"/>
  <c r="L3383" i="4"/>
  <c r="B3384" i="4"/>
  <c r="C3384" i="4"/>
  <c r="D3384" i="4"/>
  <c r="E3384" i="4"/>
  <c r="F3384" i="4"/>
  <c r="G3384" i="4"/>
  <c r="H3384" i="4"/>
  <c r="I3384" i="4"/>
  <c r="J3384" i="4"/>
  <c r="K3384" i="4"/>
  <c r="L3384" i="4"/>
  <c r="B3385" i="4"/>
  <c r="C3385" i="4"/>
  <c r="D3385" i="4"/>
  <c r="E3385" i="4"/>
  <c r="F3385" i="4"/>
  <c r="G3385" i="4"/>
  <c r="H3385" i="4"/>
  <c r="I3385" i="4"/>
  <c r="J3385" i="4"/>
  <c r="K3385" i="4"/>
  <c r="L3385" i="4"/>
  <c r="B3386" i="4"/>
  <c r="C3386" i="4"/>
  <c r="D3386" i="4"/>
  <c r="E3386" i="4"/>
  <c r="F3386" i="4"/>
  <c r="G3386" i="4"/>
  <c r="H3386" i="4"/>
  <c r="I3386" i="4"/>
  <c r="J3386" i="4"/>
  <c r="K3386" i="4"/>
  <c r="L3386" i="4"/>
  <c r="B3387" i="4"/>
  <c r="C3387" i="4"/>
  <c r="D3387" i="4"/>
  <c r="E3387" i="4"/>
  <c r="F3387" i="4"/>
  <c r="G3387" i="4"/>
  <c r="H3387" i="4"/>
  <c r="I3387" i="4"/>
  <c r="J3387" i="4"/>
  <c r="K3387" i="4"/>
  <c r="L3387" i="4"/>
  <c r="B3388" i="4"/>
  <c r="C3388" i="4"/>
  <c r="D3388" i="4"/>
  <c r="E3388" i="4"/>
  <c r="F3388" i="4"/>
  <c r="G3388" i="4"/>
  <c r="H3388" i="4"/>
  <c r="I3388" i="4"/>
  <c r="J3388" i="4"/>
  <c r="K3388" i="4"/>
  <c r="L3388" i="4"/>
  <c r="B3389" i="4"/>
  <c r="C3389" i="4"/>
  <c r="D3389" i="4"/>
  <c r="E3389" i="4"/>
  <c r="F3389" i="4"/>
  <c r="G3389" i="4"/>
  <c r="H3389" i="4"/>
  <c r="I3389" i="4"/>
  <c r="J3389" i="4"/>
  <c r="K3389" i="4"/>
  <c r="L3389" i="4"/>
  <c r="B3390" i="4"/>
  <c r="C3390" i="4"/>
  <c r="D3390" i="4"/>
  <c r="E3390" i="4"/>
  <c r="F3390" i="4"/>
  <c r="G3390" i="4"/>
  <c r="H3390" i="4"/>
  <c r="I3390" i="4"/>
  <c r="J3390" i="4"/>
  <c r="K3390" i="4"/>
  <c r="L3390" i="4"/>
  <c r="B3391" i="4"/>
  <c r="C3391" i="4"/>
  <c r="D3391" i="4"/>
  <c r="E3391" i="4"/>
  <c r="F3391" i="4"/>
  <c r="G3391" i="4"/>
  <c r="H3391" i="4"/>
  <c r="I3391" i="4"/>
  <c r="J3391" i="4"/>
  <c r="K3391" i="4"/>
  <c r="L3391" i="4"/>
  <c r="B3392" i="4"/>
  <c r="C3392" i="4"/>
  <c r="D3392" i="4"/>
  <c r="E3392" i="4"/>
  <c r="F3392" i="4"/>
  <c r="G3392" i="4"/>
  <c r="H3392" i="4"/>
  <c r="I3392" i="4"/>
  <c r="J3392" i="4"/>
  <c r="K3392" i="4"/>
  <c r="L3392" i="4"/>
  <c r="B3393" i="4"/>
  <c r="C3393" i="4"/>
  <c r="D3393" i="4"/>
  <c r="E3393" i="4"/>
  <c r="F3393" i="4"/>
  <c r="G3393" i="4"/>
  <c r="H3393" i="4"/>
  <c r="I3393" i="4"/>
  <c r="J3393" i="4"/>
  <c r="K3393" i="4"/>
  <c r="L3393" i="4"/>
  <c r="B3394" i="4"/>
  <c r="C3394" i="4"/>
  <c r="D3394" i="4"/>
  <c r="E3394" i="4"/>
  <c r="F3394" i="4"/>
  <c r="G3394" i="4"/>
  <c r="H3394" i="4"/>
  <c r="I3394" i="4"/>
  <c r="J3394" i="4"/>
  <c r="K3394" i="4"/>
  <c r="L3394" i="4"/>
  <c r="B3395" i="4"/>
  <c r="C3395" i="4"/>
  <c r="D3395" i="4"/>
  <c r="E3395" i="4"/>
  <c r="F3395" i="4"/>
  <c r="G3395" i="4"/>
  <c r="H3395" i="4"/>
  <c r="I3395" i="4"/>
  <c r="J3395" i="4"/>
  <c r="K3395" i="4"/>
  <c r="L3395" i="4"/>
  <c r="B3396" i="4"/>
  <c r="C3396" i="4"/>
  <c r="D3396" i="4"/>
  <c r="E3396" i="4"/>
  <c r="F3396" i="4"/>
  <c r="G3396" i="4"/>
  <c r="H3396" i="4"/>
  <c r="I3396" i="4"/>
  <c r="J3396" i="4"/>
  <c r="K3396" i="4"/>
  <c r="L3396" i="4"/>
  <c r="B3397" i="4"/>
  <c r="C3397" i="4"/>
  <c r="D3397" i="4"/>
  <c r="E3397" i="4"/>
  <c r="F3397" i="4"/>
  <c r="G3397" i="4"/>
  <c r="H3397" i="4"/>
  <c r="I3397" i="4"/>
  <c r="J3397" i="4"/>
  <c r="K3397" i="4"/>
  <c r="L3397" i="4"/>
  <c r="B3398" i="4"/>
  <c r="C3398" i="4"/>
  <c r="D3398" i="4"/>
  <c r="E3398" i="4"/>
  <c r="F3398" i="4"/>
  <c r="G3398" i="4"/>
  <c r="H3398" i="4"/>
  <c r="I3398" i="4"/>
  <c r="J3398" i="4"/>
  <c r="K3398" i="4"/>
  <c r="L3398" i="4"/>
  <c r="B3399" i="4"/>
  <c r="C3399" i="4"/>
  <c r="D3399" i="4"/>
  <c r="E3399" i="4"/>
  <c r="F3399" i="4"/>
  <c r="G3399" i="4"/>
  <c r="H3399" i="4"/>
  <c r="I3399" i="4"/>
  <c r="J3399" i="4"/>
  <c r="K3399" i="4"/>
  <c r="L3399" i="4"/>
  <c r="B3400" i="4"/>
  <c r="C3400" i="4"/>
  <c r="D3400" i="4"/>
  <c r="E3400" i="4"/>
  <c r="F3400" i="4"/>
  <c r="G3400" i="4"/>
  <c r="H3400" i="4"/>
  <c r="I3400" i="4"/>
  <c r="J3400" i="4"/>
  <c r="K3400" i="4"/>
  <c r="L3400" i="4"/>
  <c r="B3401" i="4"/>
  <c r="C3401" i="4"/>
  <c r="D3401" i="4"/>
  <c r="E3401" i="4"/>
  <c r="F3401" i="4"/>
  <c r="G3401" i="4"/>
  <c r="H3401" i="4"/>
  <c r="I3401" i="4"/>
  <c r="J3401" i="4"/>
  <c r="K3401" i="4"/>
  <c r="L3401" i="4"/>
  <c r="B3402" i="4"/>
  <c r="C3402" i="4"/>
  <c r="D3402" i="4"/>
  <c r="E3402" i="4"/>
  <c r="F3402" i="4"/>
  <c r="G3402" i="4"/>
  <c r="H3402" i="4"/>
  <c r="I3402" i="4"/>
  <c r="J3402" i="4"/>
  <c r="K3402" i="4"/>
  <c r="L3402" i="4"/>
  <c r="B3403" i="4"/>
  <c r="C3403" i="4"/>
  <c r="D3403" i="4"/>
  <c r="E3403" i="4"/>
  <c r="F3403" i="4"/>
  <c r="G3403" i="4"/>
  <c r="H3403" i="4"/>
  <c r="I3403" i="4"/>
  <c r="J3403" i="4"/>
  <c r="K3403" i="4"/>
  <c r="L3403" i="4"/>
  <c r="B3404" i="4"/>
  <c r="C3404" i="4"/>
  <c r="D3404" i="4"/>
  <c r="E3404" i="4"/>
  <c r="F3404" i="4"/>
  <c r="G3404" i="4"/>
  <c r="H3404" i="4"/>
  <c r="I3404" i="4"/>
  <c r="J3404" i="4"/>
  <c r="K3404" i="4"/>
  <c r="L3404" i="4"/>
  <c r="B3405" i="4"/>
  <c r="C3405" i="4"/>
  <c r="D3405" i="4"/>
  <c r="E3405" i="4"/>
  <c r="F3405" i="4"/>
  <c r="G3405" i="4"/>
  <c r="H3405" i="4"/>
  <c r="I3405" i="4"/>
  <c r="J3405" i="4"/>
  <c r="K3405" i="4"/>
  <c r="L3405" i="4"/>
  <c r="B3406" i="4"/>
  <c r="C3406" i="4"/>
  <c r="D3406" i="4"/>
  <c r="E3406" i="4"/>
  <c r="F3406" i="4"/>
  <c r="G3406" i="4"/>
  <c r="H3406" i="4"/>
  <c r="I3406" i="4"/>
  <c r="J3406" i="4"/>
  <c r="K3406" i="4"/>
  <c r="L3406" i="4"/>
  <c r="B3407" i="4"/>
  <c r="C3407" i="4"/>
  <c r="D3407" i="4"/>
  <c r="E3407" i="4"/>
  <c r="F3407" i="4"/>
  <c r="G3407" i="4"/>
  <c r="H3407" i="4"/>
  <c r="I3407" i="4"/>
  <c r="J3407" i="4"/>
  <c r="K3407" i="4"/>
  <c r="L3407" i="4"/>
  <c r="B3408" i="4"/>
  <c r="C3408" i="4"/>
  <c r="D3408" i="4"/>
  <c r="E3408" i="4"/>
  <c r="F3408" i="4"/>
  <c r="G3408" i="4"/>
  <c r="H3408" i="4"/>
  <c r="I3408" i="4"/>
  <c r="J3408" i="4"/>
  <c r="K3408" i="4"/>
  <c r="L3408" i="4"/>
  <c r="B3409" i="4"/>
  <c r="C3409" i="4"/>
  <c r="D3409" i="4"/>
  <c r="E3409" i="4"/>
  <c r="F3409" i="4"/>
  <c r="G3409" i="4"/>
  <c r="H3409" i="4"/>
  <c r="I3409" i="4"/>
  <c r="J3409" i="4"/>
  <c r="K3409" i="4"/>
  <c r="L3409" i="4"/>
  <c r="B3410" i="4"/>
  <c r="C3410" i="4"/>
  <c r="D3410" i="4"/>
  <c r="E3410" i="4"/>
  <c r="F3410" i="4"/>
  <c r="G3410" i="4"/>
  <c r="H3410" i="4"/>
  <c r="I3410" i="4"/>
  <c r="J3410" i="4"/>
  <c r="K3410" i="4"/>
  <c r="L3410" i="4"/>
  <c r="B3411" i="4"/>
  <c r="C3411" i="4"/>
  <c r="D3411" i="4"/>
  <c r="E3411" i="4"/>
  <c r="F3411" i="4"/>
  <c r="G3411" i="4"/>
  <c r="H3411" i="4"/>
  <c r="I3411" i="4"/>
  <c r="J3411" i="4"/>
  <c r="K3411" i="4"/>
  <c r="L3411" i="4"/>
  <c r="B3412" i="4"/>
  <c r="C3412" i="4"/>
  <c r="D3412" i="4"/>
  <c r="E3412" i="4"/>
  <c r="F3412" i="4"/>
  <c r="G3412" i="4"/>
  <c r="H3412" i="4"/>
  <c r="I3412" i="4"/>
  <c r="J3412" i="4"/>
  <c r="K3412" i="4"/>
  <c r="L3412" i="4"/>
  <c r="B3413" i="4"/>
  <c r="C3413" i="4"/>
  <c r="D3413" i="4"/>
  <c r="E3413" i="4"/>
  <c r="F3413" i="4"/>
  <c r="G3413" i="4"/>
  <c r="H3413" i="4"/>
  <c r="I3413" i="4"/>
  <c r="J3413" i="4"/>
  <c r="K3413" i="4"/>
  <c r="L3413" i="4"/>
  <c r="B3414" i="4"/>
  <c r="C3414" i="4"/>
  <c r="D3414" i="4"/>
  <c r="E3414" i="4"/>
  <c r="F3414" i="4"/>
  <c r="G3414" i="4"/>
  <c r="H3414" i="4"/>
  <c r="I3414" i="4"/>
  <c r="J3414" i="4"/>
  <c r="K3414" i="4"/>
  <c r="L3414" i="4"/>
  <c r="B3415" i="4"/>
  <c r="C3415" i="4"/>
  <c r="D3415" i="4"/>
  <c r="E3415" i="4"/>
  <c r="F3415" i="4"/>
  <c r="G3415" i="4"/>
  <c r="H3415" i="4"/>
  <c r="I3415" i="4"/>
  <c r="J3415" i="4"/>
  <c r="K3415" i="4"/>
  <c r="L3415" i="4"/>
  <c r="B3416" i="4"/>
  <c r="C3416" i="4"/>
  <c r="D3416" i="4"/>
  <c r="E3416" i="4"/>
  <c r="F3416" i="4"/>
  <c r="G3416" i="4"/>
  <c r="H3416" i="4"/>
  <c r="I3416" i="4"/>
  <c r="J3416" i="4"/>
  <c r="K3416" i="4"/>
  <c r="L3416" i="4"/>
  <c r="B3417" i="4"/>
  <c r="C3417" i="4"/>
  <c r="D3417" i="4"/>
  <c r="E3417" i="4"/>
  <c r="F3417" i="4"/>
  <c r="G3417" i="4"/>
  <c r="H3417" i="4"/>
  <c r="I3417" i="4"/>
  <c r="J3417" i="4"/>
  <c r="K3417" i="4"/>
  <c r="L3417" i="4"/>
  <c r="B3418" i="4"/>
  <c r="C3418" i="4"/>
  <c r="D3418" i="4"/>
  <c r="E3418" i="4"/>
  <c r="F3418" i="4"/>
  <c r="G3418" i="4"/>
  <c r="H3418" i="4"/>
  <c r="I3418" i="4"/>
  <c r="J3418" i="4"/>
  <c r="K3418" i="4"/>
  <c r="L3418" i="4"/>
  <c r="B3419" i="4"/>
  <c r="C3419" i="4"/>
  <c r="D3419" i="4"/>
  <c r="E3419" i="4"/>
  <c r="F3419" i="4"/>
  <c r="G3419" i="4"/>
  <c r="H3419" i="4"/>
  <c r="I3419" i="4"/>
  <c r="J3419" i="4"/>
  <c r="K3419" i="4"/>
  <c r="L3419" i="4"/>
  <c r="B3420" i="4"/>
  <c r="C3420" i="4"/>
  <c r="D3420" i="4"/>
  <c r="E3420" i="4"/>
  <c r="F3420" i="4"/>
  <c r="G3420" i="4"/>
  <c r="H3420" i="4"/>
  <c r="I3420" i="4"/>
  <c r="J3420" i="4"/>
  <c r="K3420" i="4"/>
  <c r="L3420" i="4"/>
  <c r="B3421" i="4"/>
  <c r="C3421" i="4"/>
  <c r="D3421" i="4"/>
  <c r="E3421" i="4"/>
  <c r="F3421" i="4"/>
  <c r="G3421" i="4"/>
  <c r="H3421" i="4"/>
  <c r="I3421" i="4"/>
  <c r="J3421" i="4"/>
  <c r="K3421" i="4"/>
  <c r="L3421" i="4"/>
  <c r="B3422" i="4"/>
  <c r="C3422" i="4"/>
  <c r="D3422" i="4"/>
  <c r="E3422" i="4"/>
  <c r="F3422" i="4"/>
  <c r="G3422" i="4"/>
  <c r="H3422" i="4"/>
  <c r="I3422" i="4"/>
  <c r="J3422" i="4"/>
  <c r="K3422" i="4"/>
  <c r="L3422" i="4"/>
  <c r="B3423" i="4"/>
  <c r="C3423" i="4"/>
  <c r="D3423" i="4"/>
  <c r="E3423" i="4"/>
  <c r="F3423" i="4"/>
  <c r="G3423" i="4"/>
  <c r="H3423" i="4"/>
  <c r="I3423" i="4"/>
  <c r="J3423" i="4"/>
  <c r="K3423" i="4"/>
  <c r="L3423" i="4"/>
  <c r="B3424" i="4"/>
  <c r="C3424" i="4"/>
  <c r="D3424" i="4"/>
  <c r="E3424" i="4"/>
  <c r="F3424" i="4"/>
  <c r="G3424" i="4"/>
  <c r="H3424" i="4"/>
  <c r="I3424" i="4"/>
  <c r="J3424" i="4"/>
  <c r="K3424" i="4"/>
  <c r="L3424" i="4"/>
  <c r="B3425" i="4"/>
  <c r="C3425" i="4"/>
  <c r="D3425" i="4"/>
  <c r="E3425" i="4"/>
  <c r="F3425" i="4"/>
  <c r="G3425" i="4"/>
  <c r="H3425" i="4"/>
  <c r="I3425" i="4"/>
  <c r="J3425" i="4"/>
  <c r="K3425" i="4"/>
  <c r="L3425" i="4"/>
  <c r="B3426" i="4"/>
  <c r="C3426" i="4"/>
  <c r="D3426" i="4"/>
  <c r="E3426" i="4"/>
  <c r="F3426" i="4"/>
  <c r="G3426" i="4"/>
  <c r="H3426" i="4"/>
  <c r="I3426" i="4"/>
  <c r="J3426" i="4"/>
  <c r="K3426" i="4"/>
  <c r="L3426" i="4"/>
  <c r="B3427" i="4"/>
  <c r="C3427" i="4"/>
  <c r="D3427" i="4"/>
  <c r="E3427" i="4"/>
  <c r="F3427" i="4"/>
  <c r="G3427" i="4"/>
  <c r="H3427" i="4"/>
  <c r="I3427" i="4"/>
  <c r="J3427" i="4"/>
  <c r="K3427" i="4"/>
  <c r="L3427" i="4"/>
  <c r="B3428" i="4"/>
  <c r="C3428" i="4"/>
  <c r="D3428" i="4"/>
  <c r="E3428" i="4"/>
  <c r="F3428" i="4"/>
  <c r="G3428" i="4"/>
  <c r="H3428" i="4"/>
  <c r="I3428" i="4"/>
  <c r="J3428" i="4"/>
  <c r="K3428" i="4"/>
  <c r="L3428" i="4"/>
  <c r="B3429" i="4"/>
  <c r="C3429" i="4"/>
  <c r="D3429" i="4"/>
  <c r="E3429" i="4"/>
  <c r="F3429" i="4"/>
  <c r="G3429" i="4"/>
  <c r="H3429" i="4"/>
  <c r="I3429" i="4"/>
  <c r="J3429" i="4"/>
  <c r="K3429" i="4"/>
  <c r="L3429" i="4"/>
  <c r="B3430" i="4"/>
  <c r="C3430" i="4"/>
  <c r="D3430" i="4"/>
  <c r="E3430" i="4"/>
  <c r="F3430" i="4"/>
  <c r="G3430" i="4"/>
  <c r="H3430" i="4"/>
  <c r="I3430" i="4"/>
  <c r="J3430" i="4"/>
  <c r="K3430" i="4"/>
  <c r="L3430" i="4"/>
  <c r="B3431" i="4"/>
  <c r="C3431" i="4"/>
  <c r="D3431" i="4"/>
  <c r="E3431" i="4"/>
  <c r="F3431" i="4"/>
  <c r="G3431" i="4"/>
  <c r="H3431" i="4"/>
  <c r="I3431" i="4"/>
  <c r="J3431" i="4"/>
  <c r="K3431" i="4"/>
  <c r="L3431" i="4"/>
  <c r="B3432" i="4"/>
  <c r="C3432" i="4"/>
  <c r="D3432" i="4"/>
  <c r="E3432" i="4"/>
  <c r="F3432" i="4"/>
  <c r="G3432" i="4"/>
  <c r="H3432" i="4"/>
  <c r="I3432" i="4"/>
  <c r="J3432" i="4"/>
  <c r="K3432" i="4"/>
  <c r="L3432" i="4"/>
  <c r="B3433" i="4"/>
  <c r="C3433" i="4"/>
  <c r="D3433" i="4"/>
  <c r="E3433" i="4"/>
  <c r="F3433" i="4"/>
  <c r="G3433" i="4"/>
  <c r="H3433" i="4"/>
  <c r="I3433" i="4"/>
  <c r="J3433" i="4"/>
  <c r="K3433" i="4"/>
  <c r="L3433" i="4"/>
  <c r="B3434" i="4"/>
  <c r="C3434" i="4"/>
  <c r="D3434" i="4"/>
  <c r="E3434" i="4"/>
  <c r="F3434" i="4"/>
  <c r="G3434" i="4"/>
  <c r="H3434" i="4"/>
  <c r="I3434" i="4"/>
  <c r="J3434" i="4"/>
  <c r="K3434" i="4"/>
  <c r="L3434" i="4"/>
  <c r="B3435" i="4"/>
  <c r="C3435" i="4"/>
  <c r="D3435" i="4"/>
  <c r="E3435" i="4"/>
  <c r="F3435" i="4"/>
  <c r="G3435" i="4"/>
  <c r="H3435" i="4"/>
  <c r="I3435" i="4"/>
  <c r="J3435" i="4"/>
  <c r="K3435" i="4"/>
  <c r="L3435" i="4"/>
  <c r="B3436" i="4"/>
  <c r="C3436" i="4"/>
  <c r="D3436" i="4"/>
  <c r="E3436" i="4"/>
  <c r="F3436" i="4"/>
  <c r="G3436" i="4"/>
  <c r="H3436" i="4"/>
  <c r="I3436" i="4"/>
  <c r="J3436" i="4"/>
  <c r="K3436" i="4"/>
  <c r="L3436" i="4"/>
  <c r="B3437" i="4"/>
  <c r="C3437" i="4"/>
  <c r="D3437" i="4"/>
  <c r="E3437" i="4"/>
  <c r="F3437" i="4"/>
  <c r="G3437" i="4"/>
  <c r="H3437" i="4"/>
  <c r="I3437" i="4"/>
  <c r="J3437" i="4"/>
  <c r="K3437" i="4"/>
  <c r="L3437" i="4"/>
  <c r="B3438" i="4"/>
  <c r="C3438" i="4"/>
  <c r="D3438" i="4"/>
  <c r="E3438" i="4"/>
  <c r="F3438" i="4"/>
  <c r="G3438" i="4"/>
  <c r="H3438" i="4"/>
  <c r="I3438" i="4"/>
  <c r="J3438" i="4"/>
  <c r="K3438" i="4"/>
  <c r="L3438" i="4"/>
  <c r="B3439" i="4"/>
  <c r="C3439" i="4"/>
  <c r="D3439" i="4"/>
  <c r="E3439" i="4"/>
  <c r="F3439" i="4"/>
  <c r="G3439" i="4"/>
  <c r="H3439" i="4"/>
  <c r="I3439" i="4"/>
  <c r="J3439" i="4"/>
  <c r="K3439" i="4"/>
  <c r="L3439" i="4"/>
  <c r="B3440" i="4"/>
  <c r="C3440" i="4"/>
  <c r="D3440" i="4"/>
  <c r="E3440" i="4"/>
  <c r="F3440" i="4"/>
  <c r="G3440" i="4"/>
  <c r="H3440" i="4"/>
  <c r="I3440" i="4"/>
  <c r="J3440" i="4"/>
  <c r="K3440" i="4"/>
  <c r="L3440" i="4"/>
  <c r="B3441" i="4"/>
  <c r="C3441" i="4"/>
  <c r="D3441" i="4"/>
  <c r="E3441" i="4"/>
  <c r="F3441" i="4"/>
  <c r="G3441" i="4"/>
  <c r="H3441" i="4"/>
  <c r="I3441" i="4"/>
  <c r="J3441" i="4"/>
  <c r="K3441" i="4"/>
  <c r="L3441" i="4"/>
  <c r="B3442" i="4"/>
  <c r="C3442" i="4"/>
  <c r="D3442" i="4"/>
  <c r="E3442" i="4"/>
  <c r="F3442" i="4"/>
  <c r="G3442" i="4"/>
  <c r="H3442" i="4"/>
  <c r="I3442" i="4"/>
  <c r="J3442" i="4"/>
  <c r="K3442" i="4"/>
  <c r="L3442" i="4"/>
  <c r="B3443" i="4"/>
  <c r="C3443" i="4"/>
  <c r="D3443" i="4"/>
  <c r="E3443" i="4"/>
  <c r="F3443" i="4"/>
  <c r="G3443" i="4"/>
  <c r="H3443" i="4"/>
  <c r="I3443" i="4"/>
  <c r="J3443" i="4"/>
  <c r="K3443" i="4"/>
  <c r="L3443" i="4"/>
  <c r="B3444" i="4"/>
  <c r="C3444" i="4"/>
  <c r="D3444" i="4"/>
  <c r="E3444" i="4"/>
  <c r="F3444" i="4"/>
  <c r="G3444" i="4"/>
  <c r="H3444" i="4"/>
  <c r="I3444" i="4"/>
  <c r="J3444" i="4"/>
  <c r="K3444" i="4"/>
  <c r="L3444" i="4"/>
  <c r="B3445" i="4"/>
  <c r="C3445" i="4"/>
  <c r="D3445" i="4"/>
  <c r="E3445" i="4"/>
  <c r="F3445" i="4"/>
  <c r="G3445" i="4"/>
  <c r="H3445" i="4"/>
  <c r="I3445" i="4"/>
  <c r="J3445" i="4"/>
  <c r="K3445" i="4"/>
  <c r="L3445" i="4"/>
  <c r="B3446" i="4"/>
  <c r="C3446" i="4"/>
  <c r="D3446" i="4"/>
  <c r="E3446" i="4"/>
  <c r="F3446" i="4"/>
  <c r="G3446" i="4"/>
  <c r="H3446" i="4"/>
  <c r="I3446" i="4"/>
  <c r="J3446" i="4"/>
  <c r="K3446" i="4"/>
  <c r="L3446" i="4"/>
  <c r="B3447" i="4"/>
  <c r="C3447" i="4"/>
  <c r="D3447" i="4"/>
  <c r="E3447" i="4"/>
  <c r="F3447" i="4"/>
  <c r="G3447" i="4"/>
  <c r="H3447" i="4"/>
  <c r="I3447" i="4"/>
  <c r="J3447" i="4"/>
  <c r="K3447" i="4"/>
  <c r="L3447" i="4"/>
  <c r="B3448" i="4"/>
  <c r="C3448" i="4"/>
  <c r="D3448" i="4"/>
  <c r="E3448" i="4"/>
  <c r="F3448" i="4"/>
  <c r="G3448" i="4"/>
  <c r="H3448" i="4"/>
  <c r="I3448" i="4"/>
  <c r="J3448" i="4"/>
  <c r="K3448" i="4"/>
  <c r="L3448" i="4"/>
  <c r="B3449" i="4"/>
  <c r="C3449" i="4"/>
  <c r="D3449" i="4"/>
  <c r="E3449" i="4"/>
  <c r="F3449" i="4"/>
  <c r="G3449" i="4"/>
  <c r="H3449" i="4"/>
  <c r="I3449" i="4"/>
  <c r="J3449" i="4"/>
  <c r="K3449" i="4"/>
  <c r="L3449" i="4"/>
  <c r="B3450" i="4"/>
  <c r="C3450" i="4"/>
  <c r="D3450" i="4"/>
  <c r="E3450" i="4"/>
  <c r="F3450" i="4"/>
  <c r="G3450" i="4"/>
  <c r="H3450" i="4"/>
  <c r="I3450" i="4"/>
  <c r="J3450" i="4"/>
  <c r="K3450" i="4"/>
  <c r="L3450" i="4"/>
  <c r="B3451" i="4"/>
  <c r="C3451" i="4"/>
  <c r="D3451" i="4"/>
  <c r="E3451" i="4"/>
  <c r="F3451" i="4"/>
  <c r="G3451" i="4"/>
  <c r="H3451" i="4"/>
  <c r="I3451" i="4"/>
  <c r="J3451" i="4"/>
  <c r="K3451" i="4"/>
  <c r="L3451" i="4"/>
  <c r="B3452" i="4"/>
  <c r="C3452" i="4"/>
  <c r="D3452" i="4"/>
  <c r="E3452" i="4"/>
  <c r="F3452" i="4"/>
  <c r="G3452" i="4"/>
  <c r="H3452" i="4"/>
  <c r="I3452" i="4"/>
  <c r="J3452" i="4"/>
  <c r="K3452" i="4"/>
  <c r="L3452" i="4"/>
  <c r="B3453" i="4"/>
  <c r="C3453" i="4"/>
  <c r="D3453" i="4"/>
  <c r="E3453" i="4"/>
  <c r="F3453" i="4"/>
  <c r="G3453" i="4"/>
  <c r="H3453" i="4"/>
  <c r="I3453" i="4"/>
  <c r="J3453" i="4"/>
  <c r="K3453" i="4"/>
  <c r="L3453" i="4"/>
  <c r="B3454" i="4"/>
  <c r="C3454" i="4"/>
  <c r="D3454" i="4"/>
  <c r="E3454" i="4"/>
  <c r="F3454" i="4"/>
  <c r="G3454" i="4"/>
  <c r="H3454" i="4"/>
  <c r="I3454" i="4"/>
  <c r="J3454" i="4"/>
  <c r="K3454" i="4"/>
  <c r="L3454" i="4"/>
  <c r="B3455" i="4"/>
  <c r="C3455" i="4"/>
  <c r="D3455" i="4"/>
  <c r="E3455" i="4"/>
  <c r="F3455" i="4"/>
  <c r="G3455" i="4"/>
  <c r="H3455" i="4"/>
  <c r="I3455" i="4"/>
  <c r="J3455" i="4"/>
  <c r="K3455" i="4"/>
  <c r="L3455" i="4"/>
  <c r="B3456" i="4"/>
  <c r="C3456" i="4"/>
  <c r="D3456" i="4"/>
  <c r="E3456" i="4"/>
  <c r="F3456" i="4"/>
  <c r="G3456" i="4"/>
  <c r="H3456" i="4"/>
  <c r="I3456" i="4"/>
  <c r="J3456" i="4"/>
  <c r="K3456" i="4"/>
  <c r="L3456" i="4"/>
  <c r="B3457" i="4"/>
  <c r="C3457" i="4"/>
  <c r="D3457" i="4"/>
  <c r="E3457" i="4"/>
  <c r="F3457" i="4"/>
  <c r="G3457" i="4"/>
  <c r="H3457" i="4"/>
  <c r="I3457" i="4"/>
  <c r="J3457" i="4"/>
  <c r="K3457" i="4"/>
  <c r="L3457" i="4"/>
  <c r="B3458" i="4"/>
  <c r="C3458" i="4"/>
  <c r="D3458" i="4"/>
  <c r="E3458" i="4"/>
  <c r="F3458" i="4"/>
  <c r="G3458" i="4"/>
  <c r="H3458" i="4"/>
  <c r="I3458" i="4"/>
  <c r="J3458" i="4"/>
  <c r="K3458" i="4"/>
  <c r="L3458" i="4"/>
  <c r="B3459" i="4"/>
  <c r="C3459" i="4"/>
  <c r="D3459" i="4"/>
  <c r="E3459" i="4"/>
  <c r="F3459" i="4"/>
  <c r="G3459" i="4"/>
  <c r="H3459" i="4"/>
  <c r="I3459" i="4"/>
  <c r="J3459" i="4"/>
  <c r="K3459" i="4"/>
  <c r="L3459" i="4"/>
  <c r="B3460" i="4"/>
  <c r="C3460" i="4"/>
  <c r="D3460" i="4"/>
  <c r="E3460" i="4"/>
  <c r="F3460" i="4"/>
  <c r="G3460" i="4"/>
  <c r="H3460" i="4"/>
  <c r="I3460" i="4"/>
  <c r="J3460" i="4"/>
  <c r="K3460" i="4"/>
  <c r="L3460" i="4"/>
  <c r="B3461" i="4"/>
  <c r="C3461" i="4"/>
  <c r="D3461" i="4"/>
  <c r="E3461" i="4"/>
  <c r="F3461" i="4"/>
  <c r="G3461" i="4"/>
  <c r="H3461" i="4"/>
  <c r="I3461" i="4"/>
  <c r="J3461" i="4"/>
  <c r="K3461" i="4"/>
  <c r="L3461" i="4"/>
  <c r="B3462" i="4"/>
  <c r="C3462" i="4"/>
  <c r="D3462" i="4"/>
  <c r="E3462" i="4"/>
  <c r="F3462" i="4"/>
  <c r="G3462" i="4"/>
  <c r="H3462" i="4"/>
  <c r="I3462" i="4"/>
  <c r="J3462" i="4"/>
  <c r="K3462" i="4"/>
  <c r="L3462" i="4"/>
  <c r="B3463" i="4"/>
  <c r="C3463" i="4"/>
  <c r="D3463" i="4"/>
  <c r="E3463" i="4"/>
  <c r="F3463" i="4"/>
  <c r="G3463" i="4"/>
  <c r="H3463" i="4"/>
  <c r="I3463" i="4"/>
  <c r="J3463" i="4"/>
  <c r="K3463" i="4"/>
  <c r="L3463" i="4"/>
  <c r="B3464" i="4"/>
  <c r="C3464" i="4"/>
  <c r="D3464" i="4"/>
  <c r="E3464" i="4"/>
  <c r="F3464" i="4"/>
  <c r="G3464" i="4"/>
  <c r="H3464" i="4"/>
  <c r="I3464" i="4"/>
  <c r="J3464" i="4"/>
  <c r="K3464" i="4"/>
  <c r="L3464" i="4"/>
  <c r="B3465" i="4"/>
  <c r="C3465" i="4"/>
  <c r="D3465" i="4"/>
  <c r="E3465" i="4"/>
  <c r="F3465" i="4"/>
  <c r="G3465" i="4"/>
  <c r="H3465" i="4"/>
  <c r="I3465" i="4"/>
  <c r="J3465" i="4"/>
  <c r="K3465" i="4"/>
  <c r="L3465" i="4"/>
  <c r="B3466" i="4"/>
  <c r="C3466" i="4"/>
  <c r="D3466" i="4"/>
  <c r="E3466" i="4"/>
  <c r="F3466" i="4"/>
  <c r="G3466" i="4"/>
  <c r="H3466" i="4"/>
  <c r="I3466" i="4"/>
  <c r="J3466" i="4"/>
  <c r="K3466" i="4"/>
  <c r="L3466" i="4"/>
  <c r="B3467" i="4"/>
  <c r="C3467" i="4"/>
  <c r="D3467" i="4"/>
  <c r="E3467" i="4"/>
  <c r="F3467" i="4"/>
  <c r="G3467" i="4"/>
  <c r="H3467" i="4"/>
  <c r="I3467" i="4"/>
  <c r="J3467" i="4"/>
  <c r="K3467" i="4"/>
  <c r="L3467" i="4"/>
  <c r="B3468" i="4"/>
  <c r="C3468" i="4"/>
  <c r="D3468" i="4"/>
  <c r="E3468" i="4"/>
  <c r="F3468" i="4"/>
  <c r="G3468" i="4"/>
  <c r="H3468" i="4"/>
  <c r="I3468" i="4"/>
  <c r="J3468" i="4"/>
  <c r="K3468" i="4"/>
  <c r="L3468" i="4"/>
  <c r="B3469" i="4"/>
  <c r="C3469" i="4"/>
  <c r="D3469" i="4"/>
  <c r="E3469" i="4"/>
  <c r="F3469" i="4"/>
  <c r="G3469" i="4"/>
  <c r="H3469" i="4"/>
  <c r="I3469" i="4"/>
  <c r="J3469" i="4"/>
  <c r="K3469" i="4"/>
  <c r="L3469" i="4"/>
  <c r="B3470" i="4"/>
  <c r="C3470" i="4"/>
  <c r="D3470" i="4"/>
  <c r="E3470" i="4"/>
  <c r="F3470" i="4"/>
  <c r="G3470" i="4"/>
  <c r="H3470" i="4"/>
  <c r="I3470" i="4"/>
  <c r="J3470" i="4"/>
  <c r="K3470" i="4"/>
  <c r="L3470" i="4"/>
  <c r="B3471" i="4"/>
  <c r="C3471" i="4"/>
  <c r="D3471" i="4"/>
  <c r="E3471" i="4"/>
  <c r="F3471" i="4"/>
  <c r="G3471" i="4"/>
  <c r="H3471" i="4"/>
  <c r="I3471" i="4"/>
  <c r="J3471" i="4"/>
  <c r="K3471" i="4"/>
  <c r="L3471" i="4"/>
  <c r="B3472" i="4"/>
  <c r="C3472" i="4"/>
  <c r="D3472" i="4"/>
  <c r="E3472" i="4"/>
  <c r="F3472" i="4"/>
  <c r="G3472" i="4"/>
  <c r="H3472" i="4"/>
  <c r="I3472" i="4"/>
  <c r="J3472" i="4"/>
  <c r="K3472" i="4"/>
  <c r="L3472" i="4"/>
  <c r="B3473" i="4"/>
  <c r="C3473" i="4"/>
  <c r="D3473" i="4"/>
  <c r="E3473" i="4"/>
  <c r="F3473" i="4"/>
  <c r="G3473" i="4"/>
  <c r="H3473" i="4"/>
  <c r="I3473" i="4"/>
  <c r="J3473" i="4"/>
  <c r="K3473" i="4"/>
  <c r="L3473" i="4"/>
  <c r="B3474" i="4"/>
  <c r="C3474" i="4"/>
  <c r="D3474" i="4"/>
  <c r="E3474" i="4"/>
  <c r="F3474" i="4"/>
  <c r="G3474" i="4"/>
  <c r="H3474" i="4"/>
  <c r="I3474" i="4"/>
  <c r="J3474" i="4"/>
  <c r="K3474" i="4"/>
  <c r="L3474" i="4"/>
  <c r="B3475" i="4"/>
  <c r="C3475" i="4"/>
  <c r="D3475" i="4"/>
  <c r="E3475" i="4"/>
  <c r="F3475" i="4"/>
  <c r="G3475" i="4"/>
  <c r="H3475" i="4"/>
  <c r="I3475" i="4"/>
  <c r="J3475" i="4"/>
  <c r="K3475" i="4"/>
  <c r="L3475" i="4"/>
  <c r="B3476" i="4"/>
  <c r="C3476" i="4"/>
  <c r="D3476" i="4"/>
  <c r="E3476" i="4"/>
  <c r="F3476" i="4"/>
  <c r="G3476" i="4"/>
  <c r="H3476" i="4"/>
  <c r="I3476" i="4"/>
  <c r="J3476" i="4"/>
  <c r="K3476" i="4"/>
  <c r="L3476" i="4"/>
  <c r="B3477" i="4"/>
  <c r="C3477" i="4"/>
  <c r="D3477" i="4"/>
  <c r="E3477" i="4"/>
  <c r="F3477" i="4"/>
  <c r="G3477" i="4"/>
  <c r="H3477" i="4"/>
  <c r="I3477" i="4"/>
  <c r="J3477" i="4"/>
  <c r="K3477" i="4"/>
  <c r="L3477" i="4"/>
  <c r="B3478" i="4"/>
  <c r="C3478" i="4"/>
  <c r="D3478" i="4"/>
  <c r="E3478" i="4"/>
  <c r="F3478" i="4"/>
  <c r="G3478" i="4"/>
  <c r="H3478" i="4"/>
  <c r="I3478" i="4"/>
  <c r="J3478" i="4"/>
  <c r="K3478" i="4"/>
  <c r="L3478" i="4"/>
  <c r="B3479" i="4"/>
  <c r="C3479" i="4"/>
  <c r="D3479" i="4"/>
  <c r="E3479" i="4"/>
  <c r="F3479" i="4"/>
  <c r="G3479" i="4"/>
  <c r="H3479" i="4"/>
  <c r="I3479" i="4"/>
  <c r="J3479" i="4"/>
  <c r="K3479" i="4"/>
  <c r="L3479" i="4"/>
  <c r="B3480" i="4"/>
  <c r="C3480" i="4"/>
  <c r="D3480" i="4"/>
  <c r="E3480" i="4"/>
  <c r="F3480" i="4"/>
  <c r="G3480" i="4"/>
  <c r="H3480" i="4"/>
  <c r="I3480" i="4"/>
  <c r="J3480" i="4"/>
  <c r="K3480" i="4"/>
  <c r="L3480" i="4"/>
  <c r="B3481" i="4"/>
  <c r="C3481" i="4"/>
  <c r="D3481" i="4"/>
  <c r="E3481" i="4"/>
  <c r="F3481" i="4"/>
  <c r="G3481" i="4"/>
  <c r="H3481" i="4"/>
  <c r="I3481" i="4"/>
  <c r="J3481" i="4"/>
  <c r="K3481" i="4"/>
  <c r="L3481" i="4"/>
  <c r="B3482" i="4"/>
  <c r="C3482" i="4"/>
  <c r="D3482" i="4"/>
  <c r="E3482" i="4"/>
  <c r="F3482" i="4"/>
  <c r="G3482" i="4"/>
  <c r="H3482" i="4"/>
  <c r="I3482" i="4"/>
  <c r="J3482" i="4"/>
  <c r="K3482" i="4"/>
  <c r="L3482" i="4"/>
  <c r="B3483" i="4"/>
  <c r="C3483" i="4"/>
  <c r="D3483" i="4"/>
  <c r="E3483" i="4"/>
  <c r="F3483" i="4"/>
  <c r="G3483" i="4"/>
  <c r="H3483" i="4"/>
  <c r="I3483" i="4"/>
  <c r="J3483" i="4"/>
  <c r="K3483" i="4"/>
  <c r="L3483" i="4"/>
  <c r="B3484" i="4"/>
  <c r="C3484" i="4"/>
  <c r="D3484" i="4"/>
  <c r="E3484" i="4"/>
  <c r="F3484" i="4"/>
  <c r="G3484" i="4"/>
  <c r="H3484" i="4"/>
  <c r="I3484" i="4"/>
  <c r="J3484" i="4"/>
  <c r="K3484" i="4"/>
  <c r="L3484" i="4"/>
  <c r="B3485" i="4"/>
  <c r="C3485" i="4"/>
  <c r="D3485" i="4"/>
  <c r="E3485" i="4"/>
  <c r="F3485" i="4"/>
  <c r="G3485" i="4"/>
  <c r="H3485" i="4"/>
  <c r="I3485" i="4"/>
  <c r="J3485" i="4"/>
  <c r="K3485" i="4"/>
  <c r="L3485" i="4"/>
  <c r="B3486" i="4"/>
  <c r="C3486" i="4"/>
  <c r="D3486" i="4"/>
  <c r="E3486" i="4"/>
  <c r="F3486" i="4"/>
  <c r="G3486" i="4"/>
  <c r="H3486" i="4"/>
  <c r="I3486" i="4"/>
  <c r="J3486" i="4"/>
  <c r="K3486" i="4"/>
  <c r="L3486" i="4"/>
  <c r="B3487" i="4"/>
  <c r="C3487" i="4"/>
  <c r="D3487" i="4"/>
  <c r="E3487" i="4"/>
  <c r="F3487" i="4"/>
  <c r="G3487" i="4"/>
  <c r="H3487" i="4"/>
  <c r="I3487" i="4"/>
  <c r="J3487" i="4"/>
  <c r="K3487" i="4"/>
  <c r="L3487" i="4"/>
  <c r="B3488" i="4"/>
  <c r="C3488" i="4"/>
  <c r="D3488" i="4"/>
  <c r="E3488" i="4"/>
  <c r="F3488" i="4"/>
  <c r="G3488" i="4"/>
  <c r="H3488" i="4"/>
  <c r="I3488" i="4"/>
  <c r="J3488" i="4"/>
  <c r="K3488" i="4"/>
  <c r="L3488" i="4"/>
  <c r="B3489" i="4"/>
  <c r="C3489" i="4"/>
  <c r="D3489" i="4"/>
  <c r="E3489" i="4"/>
  <c r="F3489" i="4"/>
  <c r="G3489" i="4"/>
  <c r="H3489" i="4"/>
  <c r="I3489" i="4"/>
  <c r="J3489" i="4"/>
  <c r="K3489" i="4"/>
  <c r="L3489" i="4"/>
  <c r="B3490" i="4"/>
  <c r="C3490" i="4"/>
  <c r="D3490" i="4"/>
  <c r="E3490" i="4"/>
  <c r="F3490" i="4"/>
  <c r="G3490" i="4"/>
  <c r="H3490" i="4"/>
  <c r="I3490" i="4"/>
  <c r="J3490" i="4"/>
  <c r="K3490" i="4"/>
  <c r="L3490" i="4"/>
  <c r="B3491" i="4"/>
  <c r="C3491" i="4"/>
  <c r="D3491" i="4"/>
  <c r="E3491" i="4"/>
  <c r="F3491" i="4"/>
  <c r="G3491" i="4"/>
  <c r="H3491" i="4"/>
  <c r="I3491" i="4"/>
  <c r="J3491" i="4"/>
  <c r="K3491" i="4"/>
  <c r="L3491" i="4"/>
  <c r="B3492" i="4"/>
  <c r="C3492" i="4"/>
  <c r="D3492" i="4"/>
  <c r="E3492" i="4"/>
  <c r="F3492" i="4"/>
  <c r="G3492" i="4"/>
  <c r="H3492" i="4"/>
  <c r="I3492" i="4"/>
  <c r="J3492" i="4"/>
  <c r="K3492" i="4"/>
  <c r="L3492" i="4"/>
  <c r="B3493" i="4"/>
  <c r="C3493" i="4"/>
  <c r="D3493" i="4"/>
  <c r="E3493" i="4"/>
  <c r="F3493" i="4"/>
  <c r="G3493" i="4"/>
  <c r="H3493" i="4"/>
  <c r="I3493" i="4"/>
  <c r="J3493" i="4"/>
  <c r="K3493" i="4"/>
  <c r="L3493" i="4"/>
  <c r="B3494" i="4"/>
  <c r="C3494" i="4"/>
  <c r="D3494" i="4"/>
  <c r="E3494" i="4"/>
  <c r="F3494" i="4"/>
  <c r="G3494" i="4"/>
  <c r="H3494" i="4"/>
  <c r="I3494" i="4"/>
  <c r="J3494" i="4"/>
  <c r="K3494" i="4"/>
  <c r="L3494" i="4"/>
  <c r="B3495" i="4"/>
  <c r="C3495" i="4"/>
  <c r="D3495" i="4"/>
  <c r="E3495" i="4"/>
  <c r="F3495" i="4"/>
  <c r="G3495" i="4"/>
  <c r="H3495" i="4"/>
  <c r="I3495" i="4"/>
  <c r="J3495" i="4"/>
  <c r="K3495" i="4"/>
  <c r="L3495" i="4"/>
  <c r="B3496" i="4"/>
  <c r="C3496" i="4"/>
  <c r="D3496" i="4"/>
  <c r="E3496" i="4"/>
  <c r="F3496" i="4"/>
  <c r="G3496" i="4"/>
  <c r="H3496" i="4"/>
  <c r="I3496" i="4"/>
  <c r="J3496" i="4"/>
  <c r="K3496" i="4"/>
  <c r="L3496" i="4"/>
  <c r="B3497" i="4"/>
  <c r="C3497" i="4"/>
  <c r="D3497" i="4"/>
  <c r="E3497" i="4"/>
  <c r="F3497" i="4"/>
  <c r="G3497" i="4"/>
  <c r="H3497" i="4"/>
  <c r="I3497" i="4"/>
  <c r="J3497" i="4"/>
  <c r="K3497" i="4"/>
  <c r="L3497" i="4"/>
  <c r="B3498" i="4"/>
  <c r="C3498" i="4"/>
  <c r="D3498" i="4"/>
  <c r="E3498" i="4"/>
  <c r="F3498" i="4"/>
  <c r="G3498" i="4"/>
  <c r="H3498" i="4"/>
  <c r="I3498" i="4"/>
  <c r="J3498" i="4"/>
  <c r="K3498" i="4"/>
  <c r="L3498" i="4"/>
  <c r="B3499" i="4"/>
  <c r="C3499" i="4"/>
  <c r="D3499" i="4"/>
  <c r="E3499" i="4"/>
  <c r="F3499" i="4"/>
  <c r="G3499" i="4"/>
  <c r="H3499" i="4"/>
  <c r="I3499" i="4"/>
  <c r="J3499" i="4"/>
  <c r="K3499" i="4"/>
  <c r="L3499" i="4"/>
  <c r="B3500" i="4"/>
  <c r="C3500" i="4"/>
  <c r="D3500" i="4"/>
  <c r="E3500" i="4"/>
  <c r="F3500" i="4"/>
  <c r="G3500" i="4"/>
  <c r="H3500" i="4"/>
  <c r="I3500" i="4"/>
  <c r="J3500" i="4"/>
  <c r="K3500" i="4"/>
  <c r="L3500" i="4"/>
  <c r="B3501" i="4"/>
  <c r="C3501" i="4"/>
  <c r="D3501" i="4"/>
  <c r="E3501" i="4"/>
  <c r="F3501" i="4"/>
  <c r="G3501" i="4"/>
  <c r="H3501" i="4"/>
  <c r="I3501" i="4"/>
  <c r="J3501" i="4"/>
  <c r="K3501" i="4"/>
  <c r="L3501" i="4"/>
  <c r="B3502" i="4"/>
  <c r="C3502" i="4"/>
  <c r="D3502" i="4"/>
  <c r="E3502" i="4"/>
  <c r="F3502" i="4"/>
  <c r="G3502" i="4"/>
  <c r="H3502" i="4"/>
  <c r="I3502" i="4"/>
  <c r="J3502" i="4"/>
  <c r="K3502" i="4"/>
  <c r="L3502" i="4"/>
  <c r="B3503" i="4"/>
  <c r="C3503" i="4"/>
  <c r="D3503" i="4"/>
  <c r="E3503" i="4"/>
  <c r="F3503" i="4"/>
  <c r="G3503" i="4"/>
  <c r="H3503" i="4"/>
  <c r="I3503" i="4"/>
  <c r="J3503" i="4"/>
  <c r="K3503" i="4"/>
  <c r="L3503" i="4"/>
  <c r="B3504" i="4"/>
  <c r="C3504" i="4"/>
  <c r="D3504" i="4"/>
  <c r="E3504" i="4"/>
  <c r="F3504" i="4"/>
  <c r="G3504" i="4"/>
  <c r="H3504" i="4"/>
  <c r="I3504" i="4"/>
  <c r="J3504" i="4"/>
  <c r="K3504" i="4"/>
  <c r="L3504" i="4"/>
  <c r="B3505" i="4"/>
  <c r="C3505" i="4"/>
  <c r="D3505" i="4"/>
  <c r="E3505" i="4"/>
  <c r="F3505" i="4"/>
  <c r="G3505" i="4"/>
  <c r="H3505" i="4"/>
  <c r="I3505" i="4"/>
  <c r="J3505" i="4"/>
  <c r="K3505" i="4"/>
  <c r="L3505" i="4"/>
  <c r="B3506" i="4"/>
  <c r="C3506" i="4"/>
  <c r="D3506" i="4"/>
  <c r="E3506" i="4"/>
  <c r="F3506" i="4"/>
  <c r="G3506" i="4"/>
  <c r="H3506" i="4"/>
  <c r="I3506" i="4"/>
  <c r="J3506" i="4"/>
  <c r="K3506" i="4"/>
  <c r="L3506" i="4"/>
  <c r="B3507" i="4"/>
  <c r="C3507" i="4"/>
  <c r="D3507" i="4"/>
  <c r="E3507" i="4"/>
  <c r="F3507" i="4"/>
  <c r="G3507" i="4"/>
  <c r="H3507" i="4"/>
  <c r="I3507" i="4"/>
  <c r="J3507" i="4"/>
  <c r="K3507" i="4"/>
  <c r="L3507" i="4"/>
  <c r="B3508" i="4"/>
  <c r="C3508" i="4"/>
  <c r="D3508" i="4"/>
  <c r="E3508" i="4"/>
  <c r="F3508" i="4"/>
  <c r="G3508" i="4"/>
  <c r="H3508" i="4"/>
  <c r="I3508" i="4"/>
  <c r="J3508" i="4"/>
  <c r="K3508" i="4"/>
  <c r="L3508" i="4"/>
  <c r="B3509" i="4"/>
  <c r="C3509" i="4"/>
  <c r="D3509" i="4"/>
  <c r="E3509" i="4"/>
  <c r="F3509" i="4"/>
  <c r="G3509" i="4"/>
  <c r="H3509" i="4"/>
  <c r="I3509" i="4"/>
  <c r="J3509" i="4"/>
  <c r="K3509" i="4"/>
  <c r="L3509" i="4"/>
  <c r="B3510" i="4"/>
  <c r="C3510" i="4"/>
  <c r="D3510" i="4"/>
  <c r="E3510" i="4"/>
  <c r="F3510" i="4"/>
  <c r="G3510" i="4"/>
  <c r="H3510" i="4"/>
  <c r="I3510" i="4"/>
  <c r="J3510" i="4"/>
  <c r="K3510" i="4"/>
  <c r="L3510" i="4"/>
  <c r="B3511" i="4"/>
  <c r="C3511" i="4"/>
  <c r="D3511" i="4"/>
  <c r="E3511" i="4"/>
  <c r="F3511" i="4"/>
  <c r="G3511" i="4"/>
  <c r="H3511" i="4"/>
  <c r="I3511" i="4"/>
  <c r="J3511" i="4"/>
  <c r="K3511" i="4"/>
  <c r="L3511" i="4"/>
  <c r="B3512" i="4"/>
  <c r="C3512" i="4"/>
  <c r="D3512" i="4"/>
  <c r="E3512" i="4"/>
  <c r="F3512" i="4"/>
  <c r="G3512" i="4"/>
  <c r="H3512" i="4"/>
  <c r="I3512" i="4"/>
  <c r="J3512" i="4"/>
  <c r="K3512" i="4"/>
  <c r="L3512" i="4"/>
  <c r="B3513" i="4"/>
  <c r="C3513" i="4"/>
  <c r="D3513" i="4"/>
  <c r="E3513" i="4"/>
  <c r="F3513" i="4"/>
  <c r="G3513" i="4"/>
  <c r="H3513" i="4"/>
  <c r="I3513" i="4"/>
  <c r="J3513" i="4"/>
  <c r="K3513" i="4"/>
  <c r="L3513" i="4"/>
  <c r="B3514" i="4"/>
  <c r="C3514" i="4"/>
  <c r="D3514" i="4"/>
  <c r="E3514" i="4"/>
  <c r="F3514" i="4"/>
  <c r="G3514" i="4"/>
  <c r="H3514" i="4"/>
  <c r="I3514" i="4"/>
  <c r="J3514" i="4"/>
  <c r="K3514" i="4"/>
  <c r="L3514" i="4"/>
  <c r="B3515" i="4"/>
  <c r="C3515" i="4"/>
  <c r="D3515" i="4"/>
  <c r="E3515" i="4"/>
  <c r="F3515" i="4"/>
  <c r="G3515" i="4"/>
  <c r="H3515" i="4"/>
  <c r="I3515" i="4"/>
  <c r="J3515" i="4"/>
  <c r="K3515" i="4"/>
  <c r="L3515" i="4"/>
  <c r="B3516" i="4"/>
  <c r="C3516" i="4"/>
  <c r="D3516" i="4"/>
  <c r="E3516" i="4"/>
  <c r="F3516" i="4"/>
  <c r="G3516" i="4"/>
  <c r="H3516" i="4"/>
  <c r="I3516" i="4"/>
  <c r="J3516" i="4"/>
  <c r="K3516" i="4"/>
  <c r="L3516" i="4"/>
  <c r="B3517" i="4"/>
  <c r="C3517" i="4"/>
  <c r="D3517" i="4"/>
  <c r="E3517" i="4"/>
  <c r="F3517" i="4"/>
  <c r="G3517" i="4"/>
  <c r="H3517" i="4"/>
  <c r="I3517" i="4"/>
  <c r="J3517" i="4"/>
  <c r="K3517" i="4"/>
  <c r="L3517" i="4"/>
  <c r="B3518" i="4"/>
  <c r="C3518" i="4"/>
  <c r="D3518" i="4"/>
  <c r="E3518" i="4"/>
  <c r="F3518" i="4"/>
  <c r="G3518" i="4"/>
  <c r="H3518" i="4"/>
  <c r="I3518" i="4"/>
  <c r="J3518" i="4"/>
  <c r="K3518" i="4"/>
  <c r="L3518" i="4"/>
  <c r="B3519" i="4"/>
  <c r="C3519" i="4"/>
  <c r="D3519" i="4"/>
  <c r="E3519" i="4"/>
  <c r="F3519" i="4"/>
  <c r="G3519" i="4"/>
  <c r="H3519" i="4"/>
  <c r="I3519" i="4"/>
  <c r="J3519" i="4"/>
  <c r="K3519" i="4"/>
  <c r="L3519" i="4"/>
  <c r="B3520" i="4"/>
  <c r="C3520" i="4"/>
  <c r="D3520" i="4"/>
  <c r="E3520" i="4"/>
  <c r="F3520" i="4"/>
  <c r="G3520" i="4"/>
  <c r="H3520" i="4"/>
  <c r="I3520" i="4"/>
  <c r="J3520" i="4"/>
  <c r="K3520" i="4"/>
  <c r="L3520" i="4"/>
  <c r="B3521" i="4"/>
  <c r="C3521" i="4"/>
  <c r="D3521" i="4"/>
  <c r="E3521" i="4"/>
  <c r="F3521" i="4"/>
  <c r="G3521" i="4"/>
  <c r="H3521" i="4"/>
  <c r="I3521" i="4"/>
  <c r="J3521" i="4"/>
  <c r="K3521" i="4"/>
  <c r="L3521" i="4"/>
  <c r="B3522" i="4"/>
  <c r="C3522" i="4"/>
  <c r="D3522" i="4"/>
  <c r="E3522" i="4"/>
  <c r="F3522" i="4"/>
  <c r="G3522" i="4"/>
  <c r="H3522" i="4"/>
  <c r="I3522" i="4"/>
  <c r="J3522" i="4"/>
  <c r="K3522" i="4"/>
  <c r="L3522" i="4"/>
  <c r="B3523" i="4"/>
  <c r="C3523" i="4"/>
  <c r="D3523" i="4"/>
  <c r="E3523" i="4"/>
  <c r="F3523" i="4"/>
  <c r="G3523" i="4"/>
  <c r="H3523" i="4"/>
  <c r="I3523" i="4"/>
  <c r="J3523" i="4"/>
  <c r="K3523" i="4"/>
  <c r="L3523" i="4"/>
  <c r="B3524" i="4"/>
  <c r="C3524" i="4"/>
  <c r="D3524" i="4"/>
  <c r="E3524" i="4"/>
  <c r="F3524" i="4"/>
  <c r="G3524" i="4"/>
  <c r="H3524" i="4"/>
  <c r="I3524" i="4"/>
  <c r="J3524" i="4"/>
  <c r="K3524" i="4"/>
  <c r="L3524" i="4"/>
  <c r="B3525" i="4"/>
  <c r="C3525" i="4"/>
  <c r="D3525" i="4"/>
  <c r="E3525" i="4"/>
  <c r="F3525" i="4"/>
  <c r="G3525" i="4"/>
  <c r="H3525" i="4"/>
  <c r="I3525" i="4"/>
  <c r="J3525" i="4"/>
  <c r="K3525" i="4"/>
  <c r="L3525" i="4"/>
  <c r="B3526" i="4"/>
  <c r="C3526" i="4"/>
  <c r="D3526" i="4"/>
  <c r="E3526" i="4"/>
  <c r="F3526" i="4"/>
  <c r="G3526" i="4"/>
  <c r="H3526" i="4"/>
  <c r="I3526" i="4"/>
  <c r="J3526" i="4"/>
  <c r="K3526" i="4"/>
  <c r="L3526" i="4"/>
  <c r="B3527" i="4"/>
  <c r="C3527" i="4"/>
  <c r="D3527" i="4"/>
  <c r="E3527" i="4"/>
  <c r="F3527" i="4"/>
  <c r="G3527" i="4"/>
  <c r="H3527" i="4"/>
  <c r="I3527" i="4"/>
  <c r="J3527" i="4"/>
  <c r="K3527" i="4"/>
  <c r="L3527" i="4"/>
  <c r="B3528" i="4"/>
  <c r="C3528" i="4"/>
  <c r="D3528" i="4"/>
  <c r="E3528" i="4"/>
  <c r="F3528" i="4"/>
  <c r="G3528" i="4"/>
  <c r="H3528" i="4"/>
  <c r="I3528" i="4"/>
  <c r="J3528" i="4"/>
  <c r="K3528" i="4"/>
  <c r="L3528" i="4"/>
  <c r="B3529" i="4"/>
  <c r="C3529" i="4"/>
  <c r="D3529" i="4"/>
  <c r="E3529" i="4"/>
  <c r="F3529" i="4"/>
  <c r="G3529" i="4"/>
  <c r="H3529" i="4"/>
  <c r="I3529" i="4"/>
  <c r="J3529" i="4"/>
  <c r="K3529" i="4"/>
  <c r="L3529" i="4"/>
  <c r="B3530" i="4"/>
  <c r="C3530" i="4"/>
  <c r="D3530" i="4"/>
  <c r="E3530" i="4"/>
  <c r="F3530" i="4"/>
  <c r="G3530" i="4"/>
  <c r="H3530" i="4"/>
  <c r="I3530" i="4"/>
  <c r="J3530" i="4"/>
  <c r="K3530" i="4"/>
  <c r="L3530" i="4"/>
  <c r="B3531" i="4"/>
  <c r="C3531" i="4"/>
  <c r="D3531" i="4"/>
  <c r="E3531" i="4"/>
  <c r="F3531" i="4"/>
  <c r="G3531" i="4"/>
  <c r="H3531" i="4"/>
  <c r="I3531" i="4"/>
  <c r="J3531" i="4"/>
  <c r="K3531" i="4"/>
  <c r="L3531" i="4"/>
  <c r="B3532" i="4"/>
  <c r="C3532" i="4"/>
  <c r="D3532" i="4"/>
  <c r="E3532" i="4"/>
  <c r="F3532" i="4"/>
  <c r="G3532" i="4"/>
  <c r="H3532" i="4"/>
  <c r="I3532" i="4"/>
  <c r="J3532" i="4"/>
  <c r="K3532" i="4"/>
  <c r="L3532" i="4"/>
  <c r="B3533" i="4"/>
  <c r="C3533" i="4"/>
  <c r="D3533" i="4"/>
  <c r="E3533" i="4"/>
  <c r="F3533" i="4"/>
  <c r="G3533" i="4"/>
  <c r="H3533" i="4"/>
  <c r="I3533" i="4"/>
  <c r="J3533" i="4"/>
  <c r="K3533" i="4"/>
  <c r="L3533" i="4"/>
  <c r="B3534" i="4"/>
  <c r="C3534" i="4"/>
  <c r="D3534" i="4"/>
  <c r="E3534" i="4"/>
  <c r="F3534" i="4"/>
  <c r="G3534" i="4"/>
  <c r="H3534" i="4"/>
  <c r="I3534" i="4"/>
  <c r="J3534" i="4"/>
  <c r="K3534" i="4"/>
  <c r="L3534" i="4"/>
  <c r="B3535" i="4"/>
  <c r="C3535" i="4"/>
  <c r="D3535" i="4"/>
  <c r="E3535" i="4"/>
  <c r="F3535" i="4"/>
  <c r="G3535" i="4"/>
  <c r="H3535" i="4"/>
  <c r="I3535" i="4"/>
  <c r="J3535" i="4"/>
  <c r="K3535" i="4"/>
  <c r="L3535" i="4"/>
  <c r="B3536" i="4"/>
  <c r="C3536" i="4"/>
  <c r="D3536" i="4"/>
  <c r="E3536" i="4"/>
  <c r="F3536" i="4"/>
  <c r="G3536" i="4"/>
  <c r="H3536" i="4"/>
  <c r="I3536" i="4"/>
  <c r="J3536" i="4"/>
  <c r="K3536" i="4"/>
  <c r="L3536" i="4"/>
  <c r="B3537" i="4"/>
  <c r="C3537" i="4"/>
  <c r="D3537" i="4"/>
  <c r="E3537" i="4"/>
  <c r="F3537" i="4"/>
  <c r="G3537" i="4"/>
  <c r="H3537" i="4"/>
  <c r="I3537" i="4"/>
  <c r="J3537" i="4"/>
  <c r="K3537" i="4"/>
  <c r="L3537" i="4"/>
  <c r="B3538" i="4"/>
  <c r="C3538" i="4"/>
  <c r="D3538" i="4"/>
  <c r="E3538" i="4"/>
  <c r="F3538" i="4"/>
  <c r="G3538" i="4"/>
  <c r="H3538" i="4"/>
  <c r="I3538" i="4"/>
  <c r="J3538" i="4"/>
  <c r="K3538" i="4"/>
  <c r="L3538" i="4"/>
  <c r="B3539" i="4"/>
  <c r="C3539" i="4"/>
  <c r="D3539" i="4"/>
  <c r="E3539" i="4"/>
  <c r="F3539" i="4"/>
  <c r="G3539" i="4"/>
  <c r="H3539" i="4"/>
  <c r="I3539" i="4"/>
  <c r="J3539" i="4"/>
  <c r="K3539" i="4"/>
  <c r="L3539" i="4"/>
  <c r="B3540" i="4"/>
  <c r="C3540" i="4"/>
  <c r="D3540" i="4"/>
  <c r="E3540" i="4"/>
  <c r="F3540" i="4"/>
  <c r="G3540" i="4"/>
  <c r="H3540" i="4"/>
  <c r="I3540" i="4"/>
  <c r="J3540" i="4"/>
  <c r="K3540" i="4"/>
  <c r="L3540" i="4"/>
  <c r="B3541" i="4"/>
  <c r="C3541" i="4"/>
  <c r="D3541" i="4"/>
  <c r="E3541" i="4"/>
  <c r="F3541" i="4"/>
  <c r="G3541" i="4"/>
  <c r="H3541" i="4"/>
  <c r="I3541" i="4"/>
  <c r="J3541" i="4"/>
  <c r="K3541" i="4"/>
  <c r="L3541" i="4"/>
  <c r="B3542" i="4"/>
  <c r="C3542" i="4"/>
  <c r="D3542" i="4"/>
  <c r="E3542" i="4"/>
  <c r="F3542" i="4"/>
  <c r="G3542" i="4"/>
  <c r="H3542" i="4"/>
  <c r="I3542" i="4"/>
  <c r="J3542" i="4"/>
  <c r="K3542" i="4"/>
  <c r="L3542" i="4"/>
  <c r="B3543" i="4"/>
  <c r="C3543" i="4"/>
  <c r="D3543" i="4"/>
  <c r="E3543" i="4"/>
  <c r="F3543" i="4"/>
  <c r="G3543" i="4"/>
  <c r="H3543" i="4"/>
  <c r="I3543" i="4"/>
  <c r="J3543" i="4"/>
  <c r="K3543" i="4"/>
  <c r="L3543" i="4"/>
  <c r="B3544" i="4"/>
  <c r="C3544" i="4"/>
  <c r="D3544" i="4"/>
  <c r="E3544" i="4"/>
  <c r="F3544" i="4"/>
  <c r="G3544" i="4"/>
  <c r="H3544" i="4"/>
  <c r="I3544" i="4"/>
  <c r="J3544" i="4"/>
  <c r="K3544" i="4"/>
  <c r="L3544" i="4"/>
  <c r="B3545" i="4"/>
  <c r="C3545" i="4"/>
  <c r="D3545" i="4"/>
  <c r="E3545" i="4"/>
  <c r="F3545" i="4"/>
  <c r="G3545" i="4"/>
  <c r="H3545" i="4"/>
  <c r="I3545" i="4"/>
  <c r="J3545" i="4"/>
  <c r="K3545" i="4"/>
  <c r="L3545" i="4"/>
  <c r="B3546" i="4"/>
  <c r="C3546" i="4"/>
  <c r="D3546" i="4"/>
  <c r="E3546" i="4"/>
  <c r="F3546" i="4"/>
  <c r="G3546" i="4"/>
  <c r="H3546" i="4"/>
  <c r="I3546" i="4"/>
  <c r="J3546" i="4"/>
  <c r="K3546" i="4"/>
  <c r="L3546" i="4"/>
  <c r="B3547" i="4"/>
  <c r="C3547" i="4"/>
  <c r="D3547" i="4"/>
  <c r="E3547" i="4"/>
  <c r="F3547" i="4"/>
  <c r="G3547" i="4"/>
  <c r="H3547" i="4"/>
  <c r="I3547" i="4"/>
  <c r="J3547" i="4"/>
  <c r="K3547" i="4"/>
  <c r="L3547" i="4"/>
  <c r="B3548" i="4"/>
  <c r="C3548" i="4"/>
  <c r="D3548" i="4"/>
  <c r="E3548" i="4"/>
  <c r="F3548" i="4"/>
  <c r="G3548" i="4"/>
  <c r="H3548" i="4"/>
  <c r="I3548" i="4"/>
  <c r="J3548" i="4"/>
  <c r="K3548" i="4"/>
  <c r="L3548" i="4"/>
  <c r="B3549" i="4"/>
  <c r="C3549" i="4"/>
  <c r="D3549" i="4"/>
  <c r="E3549" i="4"/>
  <c r="F3549" i="4"/>
  <c r="G3549" i="4"/>
  <c r="H3549" i="4"/>
  <c r="I3549" i="4"/>
  <c r="J3549" i="4"/>
  <c r="K3549" i="4"/>
  <c r="L3549" i="4"/>
  <c r="B3550" i="4"/>
  <c r="C3550" i="4"/>
  <c r="D3550" i="4"/>
  <c r="E3550" i="4"/>
  <c r="F3550" i="4"/>
  <c r="G3550" i="4"/>
  <c r="H3550" i="4"/>
  <c r="I3550" i="4"/>
  <c r="J3550" i="4"/>
  <c r="K3550" i="4"/>
  <c r="L3550" i="4"/>
  <c r="B3551" i="4"/>
  <c r="C3551" i="4"/>
  <c r="D3551" i="4"/>
  <c r="E3551" i="4"/>
  <c r="F3551" i="4"/>
  <c r="G3551" i="4"/>
  <c r="H3551" i="4"/>
  <c r="I3551" i="4"/>
  <c r="J3551" i="4"/>
  <c r="K3551" i="4"/>
  <c r="L3551" i="4"/>
  <c r="B3552" i="4"/>
  <c r="C3552" i="4"/>
  <c r="D3552" i="4"/>
  <c r="E3552" i="4"/>
  <c r="F3552" i="4"/>
  <c r="G3552" i="4"/>
  <c r="H3552" i="4"/>
  <c r="I3552" i="4"/>
  <c r="J3552" i="4"/>
  <c r="K3552" i="4"/>
  <c r="L3552" i="4"/>
  <c r="B3553" i="4"/>
  <c r="C3553" i="4"/>
  <c r="D3553" i="4"/>
  <c r="E3553" i="4"/>
  <c r="F3553" i="4"/>
  <c r="G3553" i="4"/>
  <c r="H3553" i="4"/>
  <c r="I3553" i="4"/>
  <c r="J3553" i="4"/>
  <c r="K3553" i="4"/>
  <c r="L3553" i="4"/>
  <c r="B3554" i="4"/>
  <c r="C3554" i="4"/>
  <c r="D3554" i="4"/>
  <c r="E3554" i="4"/>
  <c r="F3554" i="4"/>
  <c r="G3554" i="4"/>
  <c r="H3554" i="4"/>
  <c r="I3554" i="4"/>
  <c r="J3554" i="4"/>
  <c r="K3554" i="4"/>
  <c r="L3554" i="4"/>
  <c r="B3555" i="4"/>
  <c r="C3555" i="4"/>
  <c r="D3555" i="4"/>
  <c r="E3555" i="4"/>
  <c r="F3555" i="4"/>
  <c r="G3555" i="4"/>
  <c r="H3555" i="4"/>
  <c r="I3555" i="4"/>
  <c r="J3555" i="4"/>
  <c r="K3555" i="4"/>
  <c r="L3555" i="4"/>
  <c r="B3556" i="4"/>
  <c r="C3556" i="4"/>
  <c r="D3556" i="4"/>
  <c r="E3556" i="4"/>
  <c r="F3556" i="4"/>
  <c r="G3556" i="4"/>
  <c r="H3556" i="4"/>
  <c r="I3556" i="4"/>
  <c r="J3556" i="4"/>
  <c r="K3556" i="4"/>
  <c r="L3556" i="4"/>
  <c r="B3557" i="4"/>
  <c r="C3557" i="4"/>
  <c r="D3557" i="4"/>
  <c r="E3557" i="4"/>
  <c r="F3557" i="4"/>
  <c r="G3557" i="4"/>
  <c r="H3557" i="4"/>
  <c r="I3557" i="4"/>
  <c r="J3557" i="4"/>
  <c r="K3557" i="4"/>
  <c r="L3557" i="4"/>
  <c r="B3558" i="4"/>
  <c r="C3558" i="4"/>
  <c r="D3558" i="4"/>
  <c r="E3558" i="4"/>
  <c r="F3558" i="4"/>
  <c r="G3558" i="4"/>
  <c r="H3558" i="4"/>
  <c r="I3558" i="4"/>
  <c r="J3558" i="4"/>
  <c r="K3558" i="4"/>
  <c r="L3558" i="4"/>
  <c r="B3559" i="4"/>
  <c r="C3559" i="4"/>
  <c r="D3559" i="4"/>
  <c r="E3559" i="4"/>
  <c r="F3559" i="4"/>
  <c r="G3559" i="4"/>
  <c r="H3559" i="4"/>
  <c r="I3559" i="4"/>
  <c r="J3559" i="4"/>
  <c r="K3559" i="4"/>
  <c r="L3559" i="4"/>
  <c r="B3560" i="4"/>
  <c r="C3560" i="4"/>
  <c r="D3560" i="4"/>
  <c r="E3560" i="4"/>
  <c r="F3560" i="4"/>
  <c r="G3560" i="4"/>
  <c r="H3560" i="4"/>
  <c r="I3560" i="4"/>
  <c r="J3560" i="4"/>
  <c r="K3560" i="4"/>
  <c r="L3560" i="4"/>
  <c r="B3561" i="4"/>
  <c r="C3561" i="4"/>
  <c r="D3561" i="4"/>
  <c r="E3561" i="4"/>
  <c r="F3561" i="4"/>
  <c r="G3561" i="4"/>
  <c r="H3561" i="4"/>
  <c r="I3561" i="4"/>
  <c r="J3561" i="4"/>
  <c r="K3561" i="4"/>
  <c r="L3561" i="4"/>
  <c r="B3562" i="4"/>
  <c r="C3562" i="4"/>
  <c r="D3562" i="4"/>
  <c r="E3562" i="4"/>
  <c r="F3562" i="4"/>
  <c r="G3562" i="4"/>
  <c r="H3562" i="4"/>
  <c r="I3562" i="4"/>
  <c r="J3562" i="4"/>
  <c r="K3562" i="4"/>
  <c r="L3562" i="4"/>
  <c r="B3563" i="4"/>
  <c r="C3563" i="4"/>
  <c r="D3563" i="4"/>
  <c r="E3563" i="4"/>
  <c r="F3563" i="4"/>
  <c r="G3563" i="4"/>
  <c r="H3563" i="4"/>
  <c r="I3563" i="4"/>
  <c r="J3563" i="4"/>
  <c r="K3563" i="4"/>
  <c r="L3563" i="4"/>
  <c r="B3564" i="4"/>
  <c r="C3564" i="4"/>
  <c r="D3564" i="4"/>
  <c r="E3564" i="4"/>
  <c r="F3564" i="4"/>
  <c r="G3564" i="4"/>
  <c r="H3564" i="4"/>
  <c r="I3564" i="4"/>
  <c r="J3564" i="4"/>
  <c r="K3564" i="4"/>
  <c r="L3564" i="4"/>
  <c r="B3565" i="4"/>
  <c r="C3565" i="4"/>
  <c r="D3565" i="4"/>
  <c r="E3565" i="4"/>
  <c r="F3565" i="4"/>
  <c r="G3565" i="4"/>
  <c r="H3565" i="4"/>
  <c r="I3565" i="4"/>
  <c r="J3565" i="4"/>
  <c r="K3565" i="4"/>
  <c r="L3565" i="4"/>
  <c r="B3566" i="4"/>
  <c r="C3566" i="4"/>
  <c r="D3566" i="4"/>
  <c r="E3566" i="4"/>
  <c r="F3566" i="4"/>
  <c r="G3566" i="4"/>
  <c r="H3566" i="4"/>
  <c r="I3566" i="4"/>
  <c r="J3566" i="4"/>
  <c r="K3566" i="4"/>
  <c r="L3566" i="4"/>
  <c r="B3567" i="4"/>
  <c r="C3567" i="4"/>
  <c r="D3567" i="4"/>
  <c r="E3567" i="4"/>
  <c r="F3567" i="4"/>
  <c r="G3567" i="4"/>
  <c r="H3567" i="4"/>
  <c r="I3567" i="4"/>
  <c r="J3567" i="4"/>
  <c r="K3567" i="4"/>
  <c r="L3567" i="4"/>
  <c r="B3568" i="4"/>
  <c r="C3568" i="4"/>
  <c r="D3568" i="4"/>
  <c r="E3568" i="4"/>
  <c r="F3568" i="4"/>
  <c r="G3568" i="4"/>
  <c r="H3568" i="4"/>
  <c r="I3568" i="4"/>
  <c r="J3568" i="4"/>
  <c r="K3568" i="4"/>
  <c r="L3568" i="4"/>
  <c r="B3569" i="4"/>
  <c r="C3569" i="4"/>
  <c r="D3569" i="4"/>
  <c r="E3569" i="4"/>
  <c r="F3569" i="4"/>
  <c r="G3569" i="4"/>
  <c r="H3569" i="4"/>
  <c r="I3569" i="4"/>
  <c r="J3569" i="4"/>
  <c r="K3569" i="4"/>
  <c r="L3569" i="4"/>
  <c r="B3570" i="4"/>
  <c r="C3570" i="4"/>
  <c r="D3570" i="4"/>
  <c r="E3570" i="4"/>
  <c r="F3570" i="4"/>
  <c r="G3570" i="4"/>
  <c r="H3570" i="4"/>
  <c r="I3570" i="4"/>
  <c r="J3570" i="4"/>
  <c r="K3570" i="4"/>
  <c r="L3570" i="4"/>
  <c r="B3571" i="4"/>
  <c r="C3571" i="4"/>
  <c r="D3571" i="4"/>
  <c r="E3571" i="4"/>
  <c r="F3571" i="4"/>
  <c r="G3571" i="4"/>
  <c r="H3571" i="4"/>
  <c r="I3571" i="4"/>
  <c r="J3571" i="4"/>
  <c r="K3571" i="4"/>
  <c r="L3571" i="4"/>
  <c r="B3572" i="4"/>
  <c r="C3572" i="4"/>
  <c r="D3572" i="4"/>
  <c r="E3572" i="4"/>
  <c r="F3572" i="4"/>
  <c r="G3572" i="4"/>
  <c r="H3572" i="4"/>
  <c r="I3572" i="4"/>
  <c r="J3572" i="4"/>
  <c r="K3572" i="4"/>
  <c r="L3572" i="4"/>
  <c r="B3573" i="4"/>
  <c r="C3573" i="4"/>
  <c r="D3573" i="4"/>
  <c r="E3573" i="4"/>
  <c r="F3573" i="4"/>
  <c r="G3573" i="4"/>
  <c r="H3573" i="4"/>
  <c r="I3573" i="4"/>
  <c r="J3573" i="4"/>
  <c r="K3573" i="4"/>
  <c r="L3573" i="4"/>
  <c r="B3574" i="4"/>
  <c r="C3574" i="4"/>
  <c r="D3574" i="4"/>
  <c r="E3574" i="4"/>
  <c r="F3574" i="4"/>
  <c r="G3574" i="4"/>
  <c r="H3574" i="4"/>
  <c r="I3574" i="4"/>
  <c r="J3574" i="4"/>
  <c r="K3574" i="4"/>
  <c r="L3574" i="4"/>
  <c r="B3575" i="4"/>
  <c r="C3575" i="4"/>
  <c r="D3575" i="4"/>
  <c r="E3575" i="4"/>
  <c r="F3575" i="4"/>
  <c r="G3575" i="4"/>
  <c r="H3575" i="4"/>
  <c r="I3575" i="4"/>
  <c r="J3575" i="4"/>
  <c r="K3575" i="4"/>
  <c r="L3575" i="4"/>
  <c r="B3576" i="4"/>
  <c r="C3576" i="4"/>
  <c r="D3576" i="4"/>
  <c r="E3576" i="4"/>
  <c r="F3576" i="4"/>
  <c r="G3576" i="4"/>
  <c r="H3576" i="4"/>
  <c r="I3576" i="4"/>
  <c r="J3576" i="4"/>
  <c r="K3576" i="4"/>
  <c r="L3576" i="4"/>
  <c r="B3577" i="4"/>
  <c r="C3577" i="4"/>
  <c r="D3577" i="4"/>
  <c r="E3577" i="4"/>
  <c r="F3577" i="4"/>
  <c r="G3577" i="4"/>
  <c r="H3577" i="4"/>
  <c r="I3577" i="4"/>
  <c r="J3577" i="4"/>
  <c r="K3577" i="4"/>
  <c r="L3577" i="4"/>
  <c r="B3578" i="4"/>
  <c r="C3578" i="4"/>
  <c r="D3578" i="4"/>
  <c r="E3578" i="4"/>
  <c r="F3578" i="4"/>
  <c r="G3578" i="4"/>
  <c r="H3578" i="4"/>
  <c r="I3578" i="4"/>
  <c r="J3578" i="4"/>
  <c r="K3578" i="4"/>
  <c r="L3578" i="4"/>
  <c r="B3579" i="4"/>
  <c r="C3579" i="4"/>
  <c r="D3579" i="4"/>
  <c r="E3579" i="4"/>
  <c r="F3579" i="4"/>
  <c r="G3579" i="4"/>
  <c r="H3579" i="4"/>
  <c r="I3579" i="4"/>
  <c r="J3579" i="4"/>
  <c r="K3579" i="4"/>
  <c r="L3579" i="4"/>
  <c r="B3580" i="4"/>
  <c r="C3580" i="4"/>
  <c r="D3580" i="4"/>
  <c r="E3580" i="4"/>
  <c r="F3580" i="4"/>
  <c r="G3580" i="4"/>
  <c r="H3580" i="4"/>
  <c r="I3580" i="4"/>
  <c r="J3580" i="4"/>
  <c r="K3580" i="4"/>
  <c r="L3580" i="4"/>
  <c r="B3581" i="4"/>
  <c r="C3581" i="4"/>
  <c r="D3581" i="4"/>
  <c r="E3581" i="4"/>
  <c r="F3581" i="4"/>
  <c r="G3581" i="4"/>
  <c r="H3581" i="4"/>
  <c r="I3581" i="4"/>
  <c r="J3581" i="4"/>
  <c r="K3581" i="4"/>
  <c r="L3581" i="4"/>
  <c r="B3582" i="4"/>
  <c r="C3582" i="4"/>
  <c r="D3582" i="4"/>
  <c r="E3582" i="4"/>
  <c r="F3582" i="4"/>
  <c r="G3582" i="4"/>
  <c r="H3582" i="4"/>
  <c r="I3582" i="4"/>
  <c r="J3582" i="4"/>
  <c r="K3582" i="4"/>
  <c r="L3582" i="4"/>
  <c r="B3583" i="4"/>
  <c r="C3583" i="4"/>
  <c r="D3583" i="4"/>
  <c r="E3583" i="4"/>
  <c r="F3583" i="4"/>
  <c r="G3583" i="4"/>
  <c r="H3583" i="4"/>
  <c r="I3583" i="4"/>
  <c r="J3583" i="4"/>
  <c r="K3583" i="4"/>
  <c r="L3583" i="4"/>
  <c r="B3584" i="4"/>
  <c r="C3584" i="4"/>
  <c r="D3584" i="4"/>
  <c r="E3584" i="4"/>
  <c r="F3584" i="4"/>
  <c r="G3584" i="4"/>
  <c r="H3584" i="4"/>
  <c r="I3584" i="4"/>
  <c r="J3584" i="4"/>
  <c r="K3584" i="4"/>
  <c r="L3584" i="4"/>
  <c r="B3585" i="4"/>
  <c r="C3585" i="4"/>
  <c r="D3585" i="4"/>
  <c r="E3585" i="4"/>
  <c r="F3585" i="4"/>
  <c r="G3585" i="4"/>
  <c r="H3585" i="4"/>
  <c r="I3585" i="4"/>
  <c r="J3585" i="4"/>
  <c r="K3585" i="4"/>
  <c r="L3585" i="4"/>
  <c r="B3586" i="4"/>
  <c r="C3586" i="4"/>
  <c r="D3586" i="4"/>
  <c r="E3586" i="4"/>
  <c r="F3586" i="4"/>
  <c r="G3586" i="4"/>
  <c r="H3586" i="4"/>
  <c r="I3586" i="4"/>
  <c r="J3586" i="4"/>
  <c r="K3586" i="4"/>
  <c r="L3586" i="4"/>
  <c r="B3587" i="4"/>
  <c r="C3587" i="4"/>
  <c r="D3587" i="4"/>
  <c r="E3587" i="4"/>
  <c r="F3587" i="4"/>
  <c r="G3587" i="4"/>
  <c r="H3587" i="4"/>
  <c r="I3587" i="4"/>
  <c r="J3587" i="4"/>
  <c r="K3587" i="4"/>
  <c r="L3587" i="4"/>
  <c r="B3588" i="4"/>
  <c r="C3588" i="4"/>
  <c r="D3588" i="4"/>
  <c r="E3588" i="4"/>
  <c r="F3588" i="4"/>
  <c r="G3588" i="4"/>
  <c r="H3588" i="4"/>
  <c r="I3588" i="4"/>
  <c r="J3588" i="4"/>
  <c r="K3588" i="4"/>
  <c r="L3588" i="4"/>
  <c r="B3589" i="4"/>
  <c r="C3589" i="4"/>
  <c r="D3589" i="4"/>
  <c r="E3589" i="4"/>
  <c r="F3589" i="4"/>
  <c r="G3589" i="4"/>
  <c r="H3589" i="4"/>
  <c r="I3589" i="4"/>
  <c r="J3589" i="4"/>
  <c r="K3589" i="4"/>
  <c r="L3589" i="4"/>
  <c r="B3590" i="4"/>
  <c r="C3590" i="4"/>
  <c r="D3590" i="4"/>
  <c r="E3590" i="4"/>
  <c r="F3590" i="4"/>
  <c r="G3590" i="4"/>
  <c r="H3590" i="4"/>
  <c r="I3590" i="4"/>
  <c r="J3590" i="4"/>
  <c r="K3590" i="4"/>
  <c r="L3590" i="4"/>
  <c r="B3591" i="4"/>
  <c r="C3591" i="4"/>
  <c r="D3591" i="4"/>
  <c r="E3591" i="4"/>
  <c r="F3591" i="4"/>
  <c r="G3591" i="4"/>
  <c r="H3591" i="4"/>
  <c r="I3591" i="4"/>
  <c r="J3591" i="4"/>
  <c r="K3591" i="4"/>
  <c r="L3591" i="4"/>
  <c r="B3592" i="4"/>
  <c r="C3592" i="4"/>
  <c r="D3592" i="4"/>
  <c r="E3592" i="4"/>
  <c r="F3592" i="4"/>
  <c r="G3592" i="4"/>
  <c r="H3592" i="4"/>
  <c r="I3592" i="4"/>
  <c r="J3592" i="4"/>
  <c r="K3592" i="4"/>
  <c r="L3592" i="4"/>
  <c r="B3593" i="4"/>
  <c r="C3593" i="4"/>
  <c r="D3593" i="4"/>
  <c r="E3593" i="4"/>
  <c r="F3593" i="4"/>
  <c r="G3593" i="4"/>
  <c r="H3593" i="4"/>
  <c r="I3593" i="4"/>
  <c r="J3593" i="4"/>
  <c r="K3593" i="4"/>
  <c r="L3593" i="4"/>
  <c r="B3594" i="4"/>
  <c r="C3594" i="4"/>
  <c r="D3594" i="4"/>
  <c r="E3594" i="4"/>
  <c r="F3594" i="4"/>
  <c r="G3594" i="4"/>
  <c r="H3594" i="4"/>
  <c r="I3594" i="4"/>
  <c r="J3594" i="4"/>
  <c r="K3594" i="4"/>
  <c r="L3594" i="4"/>
  <c r="B3595" i="4"/>
  <c r="C3595" i="4"/>
  <c r="D3595" i="4"/>
  <c r="E3595" i="4"/>
  <c r="F3595" i="4"/>
  <c r="G3595" i="4"/>
  <c r="H3595" i="4"/>
  <c r="I3595" i="4"/>
  <c r="J3595" i="4"/>
  <c r="K3595" i="4"/>
  <c r="L3595" i="4"/>
  <c r="B3596" i="4"/>
  <c r="C3596" i="4"/>
  <c r="D3596" i="4"/>
  <c r="E3596" i="4"/>
  <c r="F3596" i="4"/>
  <c r="G3596" i="4"/>
  <c r="H3596" i="4"/>
  <c r="I3596" i="4"/>
  <c r="J3596" i="4"/>
  <c r="K3596" i="4"/>
  <c r="L3596" i="4"/>
  <c r="B3597" i="4"/>
  <c r="C3597" i="4"/>
  <c r="D3597" i="4"/>
  <c r="E3597" i="4"/>
  <c r="F3597" i="4"/>
  <c r="G3597" i="4"/>
  <c r="H3597" i="4"/>
  <c r="I3597" i="4"/>
  <c r="J3597" i="4"/>
  <c r="K3597" i="4"/>
  <c r="L3597" i="4"/>
  <c r="B3598" i="4"/>
  <c r="C3598" i="4"/>
  <c r="D3598" i="4"/>
  <c r="E3598" i="4"/>
  <c r="F3598" i="4"/>
  <c r="G3598" i="4"/>
  <c r="H3598" i="4"/>
  <c r="I3598" i="4"/>
  <c r="J3598" i="4"/>
  <c r="K3598" i="4"/>
  <c r="L3598" i="4"/>
  <c r="B3599" i="4"/>
  <c r="C3599" i="4"/>
  <c r="D3599" i="4"/>
  <c r="E3599" i="4"/>
  <c r="F3599" i="4"/>
  <c r="G3599" i="4"/>
  <c r="H3599" i="4"/>
  <c r="I3599" i="4"/>
  <c r="J3599" i="4"/>
  <c r="K3599" i="4"/>
  <c r="L3599" i="4"/>
  <c r="B3600" i="4"/>
  <c r="C3600" i="4"/>
  <c r="D3600" i="4"/>
  <c r="E3600" i="4"/>
  <c r="F3600" i="4"/>
  <c r="G3600" i="4"/>
  <c r="H3600" i="4"/>
  <c r="I3600" i="4"/>
  <c r="J3600" i="4"/>
  <c r="K3600" i="4"/>
  <c r="L3600" i="4"/>
  <c r="B3601" i="4"/>
  <c r="C3601" i="4"/>
  <c r="D3601" i="4"/>
  <c r="E3601" i="4"/>
  <c r="F3601" i="4"/>
  <c r="G3601" i="4"/>
  <c r="H3601" i="4"/>
  <c r="I3601" i="4"/>
  <c r="J3601" i="4"/>
  <c r="K3601" i="4"/>
  <c r="L3601" i="4"/>
  <c r="B3602" i="4"/>
  <c r="C3602" i="4"/>
  <c r="D3602" i="4"/>
  <c r="E3602" i="4"/>
  <c r="F3602" i="4"/>
  <c r="G3602" i="4"/>
  <c r="H3602" i="4"/>
  <c r="I3602" i="4"/>
  <c r="J3602" i="4"/>
  <c r="K3602" i="4"/>
  <c r="L3602" i="4"/>
  <c r="B3603" i="4"/>
  <c r="C3603" i="4"/>
  <c r="D3603" i="4"/>
  <c r="E3603" i="4"/>
  <c r="F3603" i="4"/>
  <c r="G3603" i="4"/>
  <c r="H3603" i="4"/>
  <c r="I3603" i="4"/>
  <c r="J3603" i="4"/>
  <c r="K3603" i="4"/>
  <c r="L3603" i="4"/>
  <c r="B3604" i="4"/>
  <c r="C3604" i="4"/>
  <c r="D3604" i="4"/>
  <c r="E3604" i="4"/>
  <c r="F3604" i="4"/>
  <c r="G3604" i="4"/>
  <c r="H3604" i="4"/>
  <c r="I3604" i="4"/>
  <c r="J3604" i="4"/>
  <c r="K3604" i="4"/>
  <c r="L3604" i="4"/>
  <c r="B3605" i="4"/>
  <c r="C3605" i="4"/>
  <c r="D3605" i="4"/>
  <c r="E3605" i="4"/>
  <c r="F3605" i="4"/>
  <c r="G3605" i="4"/>
  <c r="H3605" i="4"/>
  <c r="I3605" i="4"/>
  <c r="J3605" i="4"/>
  <c r="K3605" i="4"/>
  <c r="L3605" i="4"/>
  <c r="B3606" i="4"/>
  <c r="C3606" i="4"/>
  <c r="D3606" i="4"/>
  <c r="E3606" i="4"/>
  <c r="F3606" i="4"/>
  <c r="G3606" i="4"/>
  <c r="H3606" i="4"/>
  <c r="I3606" i="4"/>
  <c r="J3606" i="4"/>
  <c r="K3606" i="4"/>
  <c r="L3606" i="4"/>
  <c r="B3607" i="4"/>
  <c r="C3607" i="4"/>
  <c r="D3607" i="4"/>
  <c r="E3607" i="4"/>
  <c r="F3607" i="4"/>
  <c r="G3607" i="4"/>
  <c r="H3607" i="4"/>
  <c r="I3607" i="4"/>
  <c r="J3607" i="4"/>
  <c r="K3607" i="4"/>
  <c r="L3607" i="4"/>
  <c r="B3608" i="4"/>
  <c r="C3608" i="4"/>
  <c r="D3608" i="4"/>
  <c r="E3608" i="4"/>
  <c r="F3608" i="4"/>
  <c r="G3608" i="4"/>
  <c r="H3608" i="4"/>
  <c r="I3608" i="4"/>
  <c r="J3608" i="4"/>
  <c r="K3608" i="4"/>
  <c r="L3608" i="4"/>
  <c r="B3609" i="4"/>
  <c r="C3609" i="4"/>
  <c r="D3609" i="4"/>
  <c r="E3609" i="4"/>
  <c r="F3609" i="4"/>
  <c r="G3609" i="4"/>
  <c r="H3609" i="4"/>
  <c r="I3609" i="4"/>
  <c r="J3609" i="4"/>
  <c r="K3609" i="4"/>
  <c r="L3609" i="4"/>
  <c r="B3610" i="4"/>
  <c r="C3610" i="4"/>
  <c r="D3610" i="4"/>
  <c r="E3610" i="4"/>
  <c r="F3610" i="4"/>
  <c r="G3610" i="4"/>
  <c r="H3610" i="4"/>
  <c r="I3610" i="4"/>
  <c r="J3610" i="4"/>
  <c r="K3610" i="4"/>
  <c r="L3610" i="4"/>
  <c r="B3611" i="4"/>
  <c r="C3611" i="4"/>
  <c r="D3611" i="4"/>
  <c r="E3611" i="4"/>
  <c r="F3611" i="4"/>
  <c r="G3611" i="4"/>
  <c r="H3611" i="4"/>
  <c r="I3611" i="4"/>
  <c r="J3611" i="4"/>
  <c r="K3611" i="4"/>
  <c r="L3611" i="4"/>
  <c r="B3612" i="4"/>
  <c r="C3612" i="4"/>
  <c r="D3612" i="4"/>
  <c r="E3612" i="4"/>
  <c r="F3612" i="4"/>
  <c r="G3612" i="4"/>
  <c r="H3612" i="4"/>
  <c r="I3612" i="4"/>
  <c r="J3612" i="4"/>
  <c r="K3612" i="4"/>
  <c r="L3612" i="4"/>
  <c r="B3613" i="4"/>
  <c r="C3613" i="4"/>
  <c r="D3613" i="4"/>
  <c r="E3613" i="4"/>
  <c r="F3613" i="4"/>
  <c r="G3613" i="4"/>
  <c r="H3613" i="4"/>
  <c r="I3613" i="4"/>
  <c r="J3613" i="4"/>
  <c r="K3613" i="4"/>
  <c r="L3613" i="4"/>
  <c r="B3614" i="4"/>
  <c r="C3614" i="4"/>
  <c r="D3614" i="4"/>
  <c r="E3614" i="4"/>
  <c r="F3614" i="4"/>
  <c r="G3614" i="4"/>
  <c r="H3614" i="4"/>
  <c r="I3614" i="4"/>
  <c r="J3614" i="4"/>
  <c r="K3614" i="4"/>
  <c r="L3614" i="4"/>
  <c r="B3615" i="4"/>
  <c r="C3615" i="4"/>
  <c r="D3615" i="4"/>
  <c r="E3615" i="4"/>
  <c r="F3615" i="4"/>
  <c r="G3615" i="4"/>
  <c r="H3615" i="4"/>
  <c r="I3615" i="4"/>
  <c r="J3615" i="4"/>
  <c r="K3615" i="4"/>
  <c r="L3615" i="4"/>
  <c r="B3616" i="4"/>
  <c r="C3616" i="4"/>
  <c r="D3616" i="4"/>
  <c r="E3616" i="4"/>
  <c r="F3616" i="4"/>
  <c r="G3616" i="4"/>
  <c r="H3616" i="4"/>
  <c r="I3616" i="4"/>
  <c r="J3616" i="4"/>
  <c r="K3616" i="4"/>
  <c r="L3616" i="4"/>
  <c r="B3617" i="4"/>
  <c r="C3617" i="4"/>
  <c r="D3617" i="4"/>
  <c r="E3617" i="4"/>
  <c r="F3617" i="4"/>
  <c r="G3617" i="4"/>
  <c r="H3617" i="4"/>
  <c r="I3617" i="4"/>
  <c r="J3617" i="4"/>
  <c r="K3617" i="4"/>
  <c r="L3617" i="4"/>
  <c r="B3618" i="4"/>
  <c r="C3618" i="4"/>
  <c r="D3618" i="4"/>
  <c r="E3618" i="4"/>
  <c r="F3618" i="4"/>
  <c r="G3618" i="4"/>
  <c r="H3618" i="4"/>
  <c r="I3618" i="4"/>
  <c r="J3618" i="4"/>
  <c r="K3618" i="4"/>
  <c r="L3618" i="4"/>
  <c r="B3619" i="4"/>
  <c r="C3619" i="4"/>
  <c r="D3619" i="4"/>
  <c r="E3619" i="4"/>
  <c r="F3619" i="4"/>
  <c r="G3619" i="4"/>
  <c r="H3619" i="4"/>
  <c r="I3619" i="4"/>
  <c r="J3619" i="4"/>
  <c r="K3619" i="4"/>
  <c r="L3619" i="4"/>
  <c r="B3620" i="4"/>
  <c r="C3620" i="4"/>
  <c r="D3620" i="4"/>
  <c r="E3620" i="4"/>
  <c r="F3620" i="4"/>
  <c r="G3620" i="4"/>
  <c r="H3620" i="4"/>
  <c r="I3620" i="4"/>
  <c r="J3620" i="4"/>
  <c r="K3620" i="4"/>
  <c r="L3620" i="4"/>
  <c r="B3621" i="4"/>
  <c r="C3621" i="4"/>
  <c r="D3621" i="4"/>
  <c r="E3621" i="4"/>
  <c r="F3621" i="4"/>
  <c r="G3621" i="4"/>
  <c r="H3621" i="4"/>
  <c r="I3621" i="4"/>
  <c r="J3621" i="4"/>
  <c r="K3621" i="4"/>
  <c r="L3621" i="4"/>
  <c r="B3622" i="4"/>
  <c r="C3622" i="4"/>
  <c r="D3622" i="4"/>
  <c r="E3622" i="4"/>
  <c r="F3622" i="4"/>
  <c r="G3622" i="4"/>
  <c r="H3622" i="4"/>
  <c r="I3622" i="4"/>
  <c r="J3622" i="4"/>
  <c r="K3622" i="4"/>
  <c r="L3622" i="4"/>
  <c r="B3623" i="4"/>
  <c r="C3623" i="4"/>
  <c r="D3623" i="4"/>
  <c r="E3623" i="4"/>
  <c r="F3623" i="4"/>
  <c r="G3623" i="4"/>
  <c r="H3623" i="4"/>
  <c r="I3623" i="4"/>
  <c r="J3623" i="4"/>
  <c r="K3623" i="4"/>
  <c r="L3623" i="4"/>
  <c r="B3624" i="4"/>
  <c r="C3624" i="4"/>
  <c r="D3624" i="4"/>
  <c r="E3624" i="4"/>
  <c r="F3624" i="4"/>
  <c r="G3624" i="4"/>
  <c r="H3624" i="4"/>
  <c r="I3624" i="4"/>
  <c r="J3624" i="4"/>
  <c r="K3624" i="4"/>
  <c r="L3624" i="4"/>
  <c r="B3625" i="4"/>
  <c r="C3625" i="4"/>
  <c r="D3625" i="4"/>
  <c r="E3625" i="4"/>
  <c r="F3625" i="4"/>
  <c r="G3625" i="4"/>
  <c r="H3625" i="4"/>
  <c r="I3625" i="4"/>
  <c r="J3625" i="4"/>
  <c r="K3625" i="4"/>
  <c r="L3625" i="4"/>
  <c r="B3626" i="4"/>
  <c r="C3626" i="4"/>
  <c r="D3626" i="4"/>
  <c r="E3626" i="4"/>
  <c r="F3626" i="4"/>
  <c r="G3626" i="4"/>
  <c r="H3626" i="4"/>
  <c r="I3626" i="4"/>
  <c r="J3626" i="4"/>
  <c r="K3626" i="4"/>
  <c r="L3626" i="4"/>
  <c r="B3627" i="4"/>
  <c r="C3627" i="4"/>
  <c r="D3627" i="4"/>
  <c r="E3627" i="4"/>
  <c r="F3627" i="4"/>
  <c r="G3627" i="4"/>
  <c r="H3627" i="4"/>
  <c r="I3627" i="4"/>
  <c r="J3627" i="4"/>
  <c r="K3627" i="4"/>
  <c r="L3627" i="4"/>
  <c r="B3628" i="4"/>
  <c r="C3628" i="4"/>
  <c r="D3628" i="4"/>
  <c r="E3628" i="4"/>
  <c r="F3628" i="4"/>
  <c r="G3628" i="4"/>
  <c r="H3628" i="4"/>
  <c r="I3628" i="4"/>
  <c r="J3628" i="4"/>
  <c r="K3628" i="4"/>
  <c r="L3628" i="4"/>
  <c r="B3629" i="4"/>
  <c r="C3629" i="4"/>
  <c r="D3629" i="4"/>
  <c r="E3629" i="4"/>
  <c r="F3629" i="4"/>
  <c r="G3629" i="4"/>
  <c r="H3629" i="4"/>
  <c r="I3629" i="4"/>
  <c r="J3629" i="4"/>
  <c r="K3629" i="4"/>
  <c r="L3629" i="4"/>
  <c r="B3630" i="4"/>
  <c r="C3630" i="4"/>
  <c r="D3630" i="4"/>
  <c r="E3630" i="4"/>
  <c r="F3630" i="4"/>
  <c r="G3630" i="4"/>
  <c r="H3630" i="4"/>
  <c r="I3630" i="4"/>
  <c r="J3630" i="4"/>
  <c r="K3630" i="4"/>
  <c r="L3630" i="4"/>
  <c r="B3631" i="4"/>
  <c r="C3631" i="4"/>
  <c r="D3631" i="4"/>
  <c r="E3631" i="4"/>
  <c r="F3631" i="4"/>
  <c r="G3631" i="4"/>
  <c r="H3631" i="4"/>
  <c r="I3631" i="4"/>
  <c r="J3631" i="4"/>
  <c r="K3631" i="4"/>
  <c r="L3631" i="4"/>
  <c r="B3632" i="4"/>
  <c r="C3632" i="4"/>
  <c r="D3632" i="4"/>
  <c r="E3632" i="4"/>
  <c r="F3632" i="4"/>
  <c r="G3632" i="4"/>
  <c r="H3632" i="4"/>
  <c r="I3632" i="4"/>
  <c r="J3632" i="4"/>
  <c r="K3632" i="4"/>
  <c r="L3632" i="4"/>
  <c r="B3633" i="4"/>
  <c r="C3633" i="4"/>
  <c r="D3633" i="4"/>
  <c r="E3633" i="4"/>
  <c r="F3633" i="4"/>
  <c r="G3633" i="4"/>
  <c r="H3633" i="4"/>
  <c r="I3633" i="4"/>
  <c r="J3633" i="4"/>
  <c r="K3633" i="4"/>
  <c r="L3633" i="4"/>
  <c r="B3634" i="4"/>
  <c r="C3634" i="4"/>
  <c r="D3634" i="4"/>
  <c r="E3634" i="4"/>
  <c r="F3634" i="4"/>
  <c r="G3634" i="4"/>
  <c r="H3634" i="4"/>
  <c r="I3634" i="4"/>
  <c r="J3634" i="4"/>
  <c r="K3634" i="4"/>
  <c r="L3634" i="4"/>
  <c r="B3635" i="4"/>
  <c r="C3635" i="4"/>
  <c r="D3635" i="4"/>
  <c r="E3635" i="4"/>
  <c r="F3635" i="4"/>
  <c r="G3635" i="4"/>
  <c r="H3635" i="4"/>
  <c r="I3635" i="4"/>
  <c r="J3635" i="4"/>
  <c r="K3635" i="4"/>
  <c r="L3635" i="4"/>
  <c r="B3636" i="4"/>
  <c r="C3636" i="4"/>
  <c r="D3636" i="4"/>
  <c r="E3636" i="4"/>
  <c r="F3636" i="4"/>
  <c r="G3636" i="4"/>
  <c r="H3636" i="4"/>
  <c r="I3636" i="4"/>
  <c r="J3636" i="4"/>
  <c r="K3636" i="4"/>
  <c r="L3636" i="4"/>
  <c r="B3637" i="4"/>
  <c r="C3637" i="4"/>
  <c r="D3637" i="4"/>
  <c r="E3637" i="4"/>
  <c r="F3637" i="4"/>
  <c r="G3637" i="4"/>
  <c r="H3637" i="4"/>
  <c r="I3637" i="4"/>
  <c r="J3637" i="4"/>
  <c r="K3637" i="4"/>
  <c r="L3637" i="4"/>
  <c r="B3638" i="4"/>
  <c r="C3638" i="4"/>
  <c r="D3638" i="4"/>
  <c r="E3638" i="4"/>
  <c r="F3638" i="4"/>
  <c r="G3638" i="4"/>
  <c r="H3638" i="4"/>
  <c r="I3638" i="4"/>
  <c r="J3638" i="4"/>
  <c r="K3638" i="4"/>
  <c r="L3638" i="4"/>
  <c r="B3639" i="4"/>
  <c r="C3639" i="4"/>
  <c r="D3639" i="4"/>
  <c r="E3639" i="4"/>
  <c r="F3639" i="4"/>
  <c r="G3639" i="4"/>
  <c r="H3639" i="4"/>
  <c r="I3639" i="4"/>
  <c r="J3639" i="4"/>
  <c r="K3639" i="4"/>
  <c r="L3639" i="4"/>
  <c r="B3640" i="4"/>
  <c r="C3640" i="4"/>
  <c r="D3640" i="4"/>
  <c r="E3640" i="4"/>
  <c r="F3640" i="4"/>
  <c r="G3640" i="4"/>
  <c r="H3640" i="4"/>
  <c r="I3640" i="4"/>
  <c r="J3640" i="4"/>
  <c r="K3640" i="4"/>
  <c r="L3640" i="4"/>
  <c r="B3641" i="4"/>
  <c r="C3641" i="4"/>
  <c r="D3641" i="4"/>
  <c r="E3641" i="4"/>
  <c r="F3641" i="4"/>
  <c r="G3641" i="4"/>
  <c r="H3641" i="4"/>
  <c r="I3641" i="4"/>
  <c r="J3641" i="4"/>
  <c r="K3641" i="4"/>
  <c r="L3641" i="4"/>
  <c r="B3642" i="4"/>
  <c r="C3642" i="4"/>
  <c r="D3642" i="4"/>
  <c r="E3642" i="4"/>
  <c r="F3642" i="4"/>
  <c r="G3642" i="4"/>
  <c r="H3642" i="4"/>
  <c r="I3642" i="4"/>
  <c r="J3642" i="4"/>
  <c r="K3642" i="4"/>
  <c r="L3642" i="4"/>
  <c r="B3643" i="4"/>
  <c r="C3643" i="4"/>
  <c r="D3643" i="4"/>
  <c r="E3643" i="4"/>
  <c r="F3643" i="4"/>
  <c r="G3643" i="4"/>
  <c r="H3643" i="4"/>
  <c r="I3643" i="4"/>
  <c r="J3643" i="4"/>
  <c r="K3643" i="4"/>
  <c r="L3643" i="4"/>
  <c r="B3644" i="4"/>
  <c r="C3644" i="4"/>
  <c r="D3644" i="4"/>
  <c r="E3644" i="4"/>
  <c r="F3644" i="4"/>
  <c r="G3644" i="4"/>
  <c r="H3644" i="4"/>
  <c r="I3644" i="4"/>
  <c r="J3644" i="4"/>
  <c r="K3644" i="4"/>
  <c r="L3644" i="4"/>
  <c r="B3645" i="4"/>
  <c r="C3645" i="4"/>
  <c r="D3645" i="4"/>
  <c r="E3645" i="4"/>
  <c r="F3645" i="4"/>
  <c r="G3645" i="4"/>
  <c r="H3645" i="4"/>
  <c r="I3645" i="4"/>
  <c r="J3645" i="4"/>
  <c r="K3645" i="4"/>
  <c r="L3645" i="4"/>
  <c r="B3646" i="4"/>
  <c r="C3646" i="4"/>
  <c r="D3646" i="4"/>
  <c r="E3646" i="4"/>
  <c r="F3646" i="4"/>
  <c r="G3646" i="4"/>
  <c r="H3646" i="4"/>
  <c r="I3646" i="4"/>
  <c r="J3646" i="4"/>
  <c r="K3646" i="4"/>
  <c r="L3646" i="4"/>
  <c r="B3647" i="4"/>
  <c r="C3647" i="4"/>
  <c r="D3647" i="4"/>
  <c r="E3647" i="4"/>
  <c r="F3647" i="4"/>
  <c r="G3647" i="4"/>
  <c r="H3647" i="4"/>
  <c r="I3647" i="4"/>
  <c r="J3647" i="4"/>
  <c r="K3647" i="4"/>
  <c r="L3647" i="4"/>
  <c r="B3648" i="4"/>
  <c r="C3648" i="4"/>
  <c r="D3648" i="4"/>
  <c r="E3648" i="4"/>
  <c r="F3648" i="4"/>
  <c r="G3648" i="4"/>
  <c r="H3648" i="4"/>
  <c r="I3648" i="4"/>
  <c r="J3648" i="4"/>
  <c r="K3648" i="4"/>
  <c r="L3648" i="4"/>
  <c r="B3649" i="4"/>
  <c r="C3649" i="4"/>
  <c r="D3649" i="4"/>
  <c r="E3649" i="4"/>
  <c r="F3649" i="4"/>
  <c r="G3649" i="4"/>
  <c r="H3649" i="4"/>
  <c r="I3649" i="4"/>
  <c r="J3649" i="4"/>
  <c r="K3649" i="4"/>
  <c r="L3649" i="4"/>
  <c r="B3650" i="4"/>
  <c r="C3650" i="4"/>
  <c r="D3650" i="4"/>
  <c r="E3650" i="4"/>
  <c r="F3650" i="4"/>
  <c r="G3650" i="4"/>
  <c r="H3650" i="4"/>
  <c r="I3650" i="4"/>
  <c r="J3650" i="4"/>
  <c r="K3650" i="4"/>
  <c r="L3650" i="4"/>
  <c r="B3651" i="4"/>
  <c r="C3651" i="4"/>
  <c r="D3651" i="4"/>
  <c r="E3651" i="4"/>
  <c r="F3651" i="4"/>
  <c r="G3651" i="4"/>
  <c r="H3651" i="4"/>
  <c r="I3651" i="4"/>
  <c r="J3651" i="4"/>
  <c r="K3651" i="4"/>
  <c r="L3651" i="4"/>
  <c r="B3652" i="4"/>
  <c r="C3652" i="4"/>
  <c r="D3652" i="4"/>
  <c r="E3652" i="4"/>
  <c r="F3652" i="4"/>
  <c r="G3652" i="4"/>
  <c r="H3652" i="4"/>
  <c r="I3652" i="4"/>
  <c r="J3652" i="4"/>
  <c r="K3652" i="4"/>
  <c r="L3652" i="4"/>
  <c r="B3653" i="4"/>
  <c r="C3653" i="4"/>
  <c r="D3653" i="4"/>
  <c r="E3653" i="4"/>
  <c r="F3653" i="4"/>
  <c r="G3653" i="4"/>
  <c r="H3653" i="4"/>
  <c r="I3653" i="4"/>
  <c r="J3653" i="4"/>
  <c r="K3653" i="4"/>
  <c r="L3653" i="4"/>
  <c r="B3654" i="4"/>
  <c r="C3654" i="4"/>
  <c r="D3654" i="4"/>
  <c r="E3654" i="4"/>
  <c r="F3654" i="4"/>
  <c r="G3654" i="4"/>
  <c r="H3654" i="4"/>
  <c r="I3654" i="4"/>
  <c r="J3654" i="4"/>
  <c r="K3654" i="4"/>
  <c r="L3654" i="4"/>
  <c r="B3655" i="4"/>
  <c r="C3655" i="4"/>
  <c r="D3655" i="4"/>
  <c r="E3655" i="4"/>
  <c r="F3655" i="4"/>
  <c r="G3655" i="4"/>
  <c r="H3655" i="4"/>
  <c r="I3655" i="4"/>
  <c r="J3655" i="4"/>
  <c r="K3655" i="4"/>
  <c r="L3655" i="4"/>
  <c r="B3656" i="4"/>
  <c r="C3656" i="4"/>
  <c r="D3656" i="4"/>
  <c r="E3656" i="4"/>
  <c r="F3656" i="4"/>
  <c r="G3656" i="4"/>
  <c r="H3656" i="4"/>
  <c r="I3656" i="4"/>
  <c r="J3656" i="4"/>
  <c r="K3656" i="4"/>
  <c r="L3656" i="4"/>
  <c r="B3657" i="4"/>
  <c r="C3657" i="4"/>
  <c r="D3657" i="4"/>
  <c r="E3657" i="4"/>
  <c r="F3657" i="4"/>
  <c r="G3657" i="4"/>
  <c r="H3657" i="4"/>
  <c r="I3657" i="4"/>
  <c r="J3657" i="4"/>
  <c r="K3657" i="4"/>
  <c r="L3657" i="4"/>
  <c r="B3658" i="4"/>
  <c r="C3658" i="4"/>
  <c r="D3658" i="4"/>
  <c r="E3658" i="4"/>
  <c r="F3658" i="4"/>
  <c r="G3658" i="4"/>
  <c r="H3658" i="4"/>
  <c r="I3658" i="4"/>
  <c r="J3658" i="4"/>
  <c r="K3658" i="4"/>
  <c r="L3658" i="4"/>
  <c r="B3659" i="4"/>
  <c r="C3659" i="4"/>
  <c r="D3659" i="4"/>
  <c r="E3659" i="4"/>
  <c r="F3659" i="4"/>
  <c r="G3659" i="4"/>
  <c r="H3659" i="4"/>
  <c r="I3659" i="4"/>
  <c r="J3659" i="4"/>
  <c r="K3659" i="4"/>
  <c r="L3659" i="4"/>
  <c r="B3660" i="4"/>
  <c r="C3660" i="4"/>
  <c r="D3660" i="4"/>
  <c r="E3660" i="4"/>
  <c r="F3660" i="4"/>
  <c r="G3660" i="4"/>
  <c r="H3660" i="4"/>
  <c r="I3660" i="4"/>
  <c r="J3660" i="4"/>
  <c r="K3660" i="4"/>
  <c r="L3660" i="4"/>
  <c r="B3661" i="4"/>
  <c r="C3661" i="4"/>
  <c r="D3661" i="4"/>
  <c r="E3661" i="4"/>
  <c r="F3661" i="4"/>
  <c r="G3661" i="4"/>
  <c r="H3661" i="4"/>
  <c r="I3661" i="4"/>
  <c r="J3661" i="4"/>
  <c r="K3661" i="4"/>
  <c r="L3661" i="4"/>
  <c r="B3662" i="4"/>
  <c r="C3662" i="4"/>
  <c r="D3662" i="4"/>
  <c r="E3662" i="4"/>
  <c r="F3662" i="4"/>
  <c r="G3662" i="4"/>
  <c r="H3662" i="4"/>
  <c r="I3662" i="4"/>
  <c r="J3662" i="4"/>
  <c r="K3662" i="4"/>
  <c r="L3662" i="4"/>
  <c r="B3663" i="4"/>
  <c r="C3663" i="4"/>
  <c r="D3663" i="4"/>
  <c r="E3663" i="4"/>
  <c r="F3663" i="4"/>
  <c r="G3663" i="4"/>
  <c r="H3663" i="4"/>
  <c r="I3663" i="4"/>
  <c r="J3663" i="4"/>
  <c r="K3663" i="4"/>
  <c r="L3663" i="4"/>
  <c r="B3664" i="4"/>
  <c r="C3664" i="4"/>
  <c r="D3664" i="4"/>
  <c r="E3664" i="4"/>
  <c r="F3664" i="4"/>
  <c r="G3664" i="4"/>
  <c r="H3664" i="4"/>
  <c r="I3664" i="4"/>
  <c r="J3664" i="4"/>
  <c r="K3664" i="4"/>
  <c r="L3664" i="4"/>
  <c r="B3665" i="4"/>
  <c r="C3665" i="4"/>
  <c r="D3665" i="4"/>
  <c r="E3665" i="4"/>
  <c r="F3665" i="4"/>
  <c r="G3665" i="4"/>
  <c r="H3665" i="4"/>
  <c r="I3665" i="4"/>
  <c r="J3665" i="4"/>
  <c r="K3665" i="4"/>
  <c r="L3665" i="4"/>
  <c r="B3666" i="4"/>
  <c r="C3666" i="4"/>
  <c r="D3666" i="4"/>
  <c r="E3666" i="4"/>
  <c r="F3666" i="4"/>
  <c r="G3666" i="4"/>
  <c r="H3666" i="4"/>
  <c r="I3666" i="4"/>
  <c r="J3666" i="4"/>
  <c r="K3666" i="4"/>
  <c r="L3666" i="4"/>
  <c r="B3667" i="4"/>
  <c r="C3667" i="4"/>
  <c r="D3667" i="4"/>
  <c r="E3667" i="4"/>
  <c r="F3667" i="4"/>
  <c r="G3667" i="4"/>
  <c r="H3667" i="4"/>
  <c r="I3667" i="4"/>
  <c r="J3667" i="4"/>
  <c r="K3667" i="4"/>
  <c r="L3667" i="4"/>
  <c r="B3668" i="4"/>
  <c r="C3668" i="4"/>
  <c r="D3668" i="4"/>
  <c r="E3668" i="4"/>
  <c r="F3668" i="4"/>
  <c r="G3668" i="4"/>
  <c r="H3668" i="4"/>
  <c r="I3668" i="4"/>
  <c r="J3668" i="4"/>
  <c r="K3668" i="4"/>
  <c r="L3668" i="4"/>
  <c r="B3669" i="4"/>
  <c r="C3669" i="4"/>
  <c r="D3669" i="4"/>
  <c r="E3669" i="4"/>
  <c r="F3669" i="4"/>
  <c r="G3669" i="4"/>
  <c r="H3669" i="4"/>
  <c r="I3669" i="4"/>
  <c r="J3669" i="4"/>
  <c r="K3669" i="4"/>
  <c r="L3669" i="4"/>
  <c r="B3670" i="4"/>
  <c r="C3670" i="4"/>
  <c r="D3670" i="4"/>
  <c r="E3670" i="4"/>
  <c r="F3670" i="4"/>
  <c r="G3670" i="4"/>
  <c r="H3670" i="4"/>
  <c r="I3670" i="4"/>
  <c r="J3670" i="4"/>
  <c r="K3670" i="4"/>
  <c r="L3670" i="4"/>
  <c r="B3671" i="4"/>
  <c r="C3671" i="4"/>
  <c r="D3671" i="4"/>
  <c r="E3671" i="4"/>
  <c r="F3671" i="4"/>
  <c r="G3671" i="4"/>
  <c r="H3671" i="4"/>
  <c r="I3671" i="4"/>
  <c r="J3671" i="4"/>
  <c r="K3671" i="4"/>
  <c r="L3671" i="4"/>
  <c r="B3672" i="4"/>
  <c r="C3672" i="4"/>
  <c r="D3672" i="4"/>
  <c r="E3672" i="4"/>
  <c r="F3672" i="4"/>
  <c r="G3672" i="4"/>
  <c r="H3672" i="4"/>
  <c r="I3672" i="4"/>
  <c r="J3672" i="4"/>
  <c r="K3672" i="4"/>
  <c r="L3672" i="4"/>
  <c r="B3673" i="4"/>
  <c r="C3673" i="4"/>
  <c r="D3673" i="4"/>
  <c r="E3673" i="4"/>
  <c r="F3673" i="4"/>
  <c r="G3673" i="4"/>
  <c r="H3673" i="4"/>
  <c r="I3673" i="4"/>
  <c r="J3673" i="4"/>
  <c r="K3673" i="4"/>
  <c r="L3673" i="4"/>
  <c r="B3674" i="4"/>
  <c r="C3674" i="4"/>
  <c r="D3674" i="4"/>
  <c r="E3674" i="4"/>
  <c r="F3674" i="4"/>
  <c r="G3674" i="4"/>
  <c r="H3674" i="4"/>
  <c r="I3674" i="4"/>
  <c r="J3674" i="4"/>
  <c r="K3674" i="4"/>
  <c r="L3674" i="4"/>
  <c r="B3675" i="4"/>
  <c r="C3675" i="4"/>
  <c r="D3675" i="4"/>
  <c r="E3675" i="4"/>
  <c r="F3675" i="4"/>
  <c r="G3675" i="4"/>
  <c r="H3675" i="4"/>
  <c r="I3675" i="4"/>
  <c r="J3675" i="4"/>
  <c r="K3675" i="4"/>
  <c r="L3675" i="4"/>
  <c r="B3676" i="4"/>
  <c r="C3676" i="4"/>
  <c r="D3676" i="4"/>
  <c r="E3676" i="4"/>
  <c r="F3676" i="4"/>
  <c r="G3676" i="4"/>
  <c r="H3676" i="4"/>
  <c r="I3676" i="4"/>
  <c r="J3676" i="4"/>
  <c r="K3676" i="4"/>
  <c r="L3676" i="4"/>
  <c r="B3677" i="4"/>
  <c r="C3677" i="4"/>
  <c r="D3677" i="4"/>
  <c r="E3677" i="4"/>
  <c r="F3677" i="4"/>
  <c r="G3677" i="4"/>
  <c r="H3677" i="4"/>
  <c r="I3677" i="4"/>
  <c r="J3677" i="4"/>
  <c r="K3677" i="4"/>
  <c r="L3677" i="4"/>
  <c r="B3678" i="4"/>
  <c r="C3678" i="4"/>
  <c r="D3678" i="4"/>
  <c r="E3678" i="4"/>
  <c r="F3678" i="4"/>
  <c r="G3678" i="4"/>
  <c r="H3678" i="4"/>
  <c r="I3678" i="4"/>
  <c r="J3678" i="4"/>
  <c r="K3678" i="4"/>
  <c r="L3678" i="4"/>
  <c r="B3679" i="4"/>
  <c r="C3679" i="4"/>
  <c r="D3679" i="4"/>
  <c r="E3679" i="4"/>
  <c r="F3679" i="4"/>
  <c r="G3679" i="4"/>
  <c r="H3679" i="4"/>
  <c r="I3679" i="4"/>
  <c r="J3679" i="4"/>
  <c r="K3679" i="4"/>
  <c r="L3679" i="4"/>
  <c r="B3680" i="4"/>
  <c r="C3680" i="4"/>
  <c r="D3680" i="4"/>
  <c r="E3680" i="4"/>
  <c r="F3680" i="4"/>
  <c r="G3680" i="4"/>
  <c r="H3680" i="4"/>
  <c r="I3680" i="4"/>
  <c r="J3680" i="4"/>
  <c r="K3680" i="4"/>
  <c r="L3680" i="4"/>
  <c r="B3681" i="4"/>
  <c r="C3681" i="4"/>
  <c r="D3681" i="4"/>
  <c r="E3681" i="4"/>
  <c r="F3681" i="4"/>
  <c r="G3681" i="4"/>
  <c r="H3681" i="4"/>
  <c r="I3681" i="4"/>
  <c r="J3681" i="4"/>
  <c r="K3681" i="4"/>
  <c r="L3681" i="4"/>
  <c r="B3682" i="4"/>
  <c r="C3682" i="4"/>
  <c r="D3682" i="4"/>
  <c r="E3682" i="4"/>
  <c r="F3682" i="4"/>
  <c r="G3682" i="4"/>
  <c r="H3682" i="4"/>
  <c r="I3682" i="4"/>
  <c r="J3682" i="4"/>
  <c r="K3682" i="4"/>
  <c r="L3682" i="4"/>
  <c r="B3683" i="4"/>
  <c r="C3683" i="4"/>
  <c r="D3683" i="4"/>
  <c r="E3683" i="4"/>
  <c r="F3683" i="4"/>
  <c r="G3683" i="4"/>
  <c r="H3683" i="4"/>
  <c r="I3683" i="4"/>
  <c r="J3683" i="4"/>
  <c r="K3683" i="4"/>
  <c r="L3683" i="4"/>
  <c r="B3684" i="4"/>
  <c r="C3684" i="4"/>
  <c r="D3684" i="4"/>
  <c r="E3684" i="4"/>
  <c r="F3684" i="4"/>
  <c r="G3684" i="4"/>
  <c r="H3684" i="4"/>
  <c r="I3684" i="4"/>
  <c r="J3684" i="4"/>
  <c r="K3684" i="4"/>
  <c r="L3684" i="4"/>
  <c r="B3685" i="4"/>
  <c r="C3685" i="4"/>
  <c r="D3685" i="4"/>
  <c r="E3685" i="4"/>
  <c r="F3685" i="4"/>
  <c r="G3685" i="4"/>
  <c r="H3685" i="4"/>
  <c r="I3685" i="4"/>
  <c r="J3685" i="4"/>
  <c r="K3685" i="4"/>
  <c r="L3685" i="4"/>
  <c r="B3686" i="4"/>
  <c r="C3686" i="4"/>
  <c r="D3686" i="4"/>
  <c r="E3686" i="4"/>
  <c r="F3686" i="4"/>
  <c r="G3686" i="4"/>
  <c r="H3686" i="4"/>
  <c r="I3686" i="4"/>
  <c r="J3686" i="4"/>
  <c r="K3686" i="4"/>
  <c r="L3686" i="4"/>
  <c r="B3687" i="4"/>
  <c r="C3687" i="4"/>
  <c r="D3687" i="4"/>
  <c r="E3687" i="4"/>
  <c r="F3687" i="4"/>
  <c r="G3687" i="4"/>
  <c r="H3687" i="4"/>
  <c r="I3687" i="4"/>
  <c r="J3687" i="4"/>
  <c r="K3687" i="4"/>
  <c r="L3687" i="4"/>
  <c r="B3688" i="4"/>
  <c r="C3688" i="4"/>
  <c r="D3688" i="4"/>
  <c r="E3688" i="4"/>
  <c r="F3688" i="4"/>
  <c r="G3688" i="4"/>
  <c r="H3688" i="4"/>
  <c r="I3688" i="4"/>
  <c r="J3688" i="4"/>
  <c r="K3688" i="4"/>
  <c r="L3688" i="4"/>
  <c r="B3689" i="4"/>
  <c r="C3689" i="4"/>
  <c r="D3689" i="4"/>
  <c r="E3689" i="4"/>
  <c r="F3689" i="4"/>
  <c r="G3689" i="4"/>
  <c r="H3689" i="4"/>
  <c r="I3689" i="4"/>
  <c r="J3689" i="4"/>
  <c r="K3689" i="4"/>
  <c r="L3689" i="4"/>
  <c r="B3690" i="4"/>
  <c r="C3690" i="4"/>
  <c r="D3690" i="4"/>
  <c r="E3690" i="4"/>
  <c r="F3690" i="4"/>
  <c r="G3690" i="4"/>
  <c r="H3690" i="4"/>
  <c r="I3690" i="4"/>
  <c r="J3690" i="4"/>
  <c r="K3690" i="4"/>
  <c r="L3690" i="4"/>
  <c r="B3691" i="4"/>
  <c r="C3691" i="4"/>
  <c r="D3691" i="4"/>
  <c r="E3691" i="4"/>
  <c r="F3691" i="4"/>
  <c r="G3691" i="4"/>
  <c r="H3691" i="4"/>
  <c r="I3691" i="4"/>
  <c r="J3691" i="4"/>
  <c r="K3691" i="4"/>
  <c r="L3691" i="4"/>
  <c r="B3692" i="4"/>
  <c r="C3692" i="4"/>
  <c r="D3692" i="4"/>
  <c r="E3692" i="4"/>
  <c r="F3692" i="4"/>
  <c r="G3692" i="4"/>
  <c r="H3692" i="4"/>
  <c r="I3692" i="4"/>
  <c r="J3692" i="4"/>
  <c r="K3692" i="4"/>
  <c r="L3692" i="4"/>
  <c r="B3693" i="4"/>
  <c r="C3693" i="4"/>
  <c r="D3693" i="4"/>
  <c r="E3693" i="4"/>
  <c r="F3693" i="4"/>
  <c r="G3693" i="4"/>
  <c r="H3693" i="4"/>
  <c r="I3693" i="4"/>
  <c r="J3693" i="4"/>
  <c r="K3693" i="4"/>
  <c r="L3693" i="4"/>
  <c r="B3694" i="4"/>
  <c r="C3694" i="4"/>
  <c r="D3694" i="4"/>
  <c r="E3694" i="4"/>
  <c r="F3694" i="4"/>
  <c r="G3694" i="4"/>
  <c r="H3694" i="4"/>
  <c r="I3694" i="4"/>
  <c r="J3694" i="4"/>
  <c r="K3694" i="4"/>
  <c r="L3694" i="4"/>
  <c r="B3695" i="4"/>
  <c r="C3695" i="4"/>
  <c r="D3695" i="4"/>
  <c r="E3695" i="4"/>
  <c r="F3695" i="4"/>
  <c r="G3695" i="4"/>
  <c r="H3695" i="4"/>
  <c r="I3695" i="4"/>
  <c r="J3695" i="4"/>
  <c r="K3695" i="4"/>
  <c r="L3695" i="4"/>
  <c r="B3696" i="4"/>
  <c r="C3696" i="4"/>
  <c r="D3696" i="4"/>
  <c r="E3696" i="4"/>
  <c r="F3696" i="4"/>
  <c r="G3696" i="4"/>
  <c r="H3696" i="4"/>
  <c r="I3696" i="4"/>
  <c r="J3696" i="4"/>
  <c r="K3696" i="4"/>
  <c r="L3696" i="4"/>
  <c r="B3697" i="4"/>
  <c r="C3697" i="4"/>
  <c r="D3697" i="4"/>
  <c r="E3697" i="4"/>
  <c r="F3697" i="4"/>
  <c r="G3697" i="4"/>
  <c r="H3697" i="4"/>
  <c r="I3697" i="4"/>
  <c r="J3697" i="4"/>
  <c r="K3697" i="4"/>
  <c r="L3697" i="4"/>
  <c r="B3698" i="4"/>
  <c r="C3698" i="4"/>
  <c r="D3698" i="4"/>
  <c r="E3698" i="4"/>
  <c r="F3698" i="4"/>
  <c r="G3698" i="4"/>
  <c r="H3698" i="4"/>
  <c r="I3698" i="4"/>
  <c r="J3698" i="4"/>
  <c r="K3698" i="4"/>
  <c r="L3698" i="4"/>
  <c r="B3699" i="4"/>
  <c r="C3699" i="4"/>
  <c r="D3699" i="4"/>
  <c r="E3699" i="4"/>
  <c r="F3699" i="4"/>
  <c r="G3699" i="4"/>
  <c r="H3699" i="4"/>
  <c r="I3699" i="4"/>
  <c r="J3699" i="4"/>
  <c r="K3699" i="4"/>
  <c r="L3699" i="4"/>
  <c r="B3700" i="4"/>
  <c r="C3700" i="4"/>
  <c r="D3700" i="4"/>
  <c r="E3700" i="4"/>
  <c r="F3700" i="4"/>
  <c r="G3700" i="4"/>
  <c r="H3700" i="4"/>
  <c r="I3700" i="4"/>
  <c r="J3700" i="4"/>
  <c r="K3700" i="4"/>
  <c r="L3700" i="4"/>
  <c r="B3701" i="4"/>
  <c r="C3701" i="4"/>
  <c r="D3701" i="4"/>
  <c r="E3701" i="4"/>
  <c r="F3701" i="4"/>
  <c r="G3701" i="4"/>
  <c r="H3701" i="4"/>
  <c r="I3701" i="4"/>
  <c r="J3701" i="4"/>
  <c r="K3701" i="4"/>
  <c r="L3701" i="4"/>
  <c r="B3702" i="4"/>
  <c r="C3702" i="4"/>
  <c r="D3702" i="4"/>
  <c r="E3702" i="4"/>
  <c r="F3702" i="4"/>
  <c r="G3702" i="4"/>
  <c r="H3702" i="4"/>
  <c r="I3702" i="4"/>
  <c r="J3702" i="4"/>
  <c r="K3702" i="4"/>
  <c r="L3702" i="4"/>
  <c r="B3703" i="4"/>
  <c r="C3703" i="4"/>
  <c r="D3703" i="4"/>
  <c r="E3703" i="4"/>
  <c r="F3703" i="4"/>
  <c r="G3703" i="4"/>
  <c r="H3703" i="4"/>
  <c r="I3703" i="4"/>
  <c r="J3703" i="4"/>
  <c r="K3703" i="4"/>
  <c r="L3703" i="4"/>
  <c r="B3704" i="4"/>
  <c r="C3704" i="4"/>
  <c r="D3704" i="4"/>
  <c r="E3704" i="4"/>
  <c r="F3704" i="4"/>
  <c r="G3704" i="4"/>
  <c r="H3704" i="4"/>
  <c r="I3704" i="4"/>
  <c r="J3704" i="4"/>
  <c r="K3704" i="4"/>
  <c r="L3704" i="4"/>
  <c r="B3705" i="4"/>
  <c r="C3705" i="4"/>
  <c r="D3705" i="4"/>
  <c r="E3705" i="4"/>
  <c r="F3705" i="4"/>
  <c r="G3705" i="4"/>
  <c r="H3705" i="4"/>
  <c r="I3705" i="4"/>
  <c r="J3705" i="4"/>
  <c r="K3705" i="4"/>
  <c r="L3705" i="4"/>
  <c r="B3706" i="4"/>
  <c r="C3706" i="4"/>
  <c r="D3706" i="4"/>
  <c r="E3706" i="4"/>
  <c r="F3706" i="4"/>
  <c r="G3706" i="4"/>
  <c r="H3706" i="4"/>
  <c r="I3706" i="4"/>
  <c r="J3706" i="4"/>
  <c r="K3706" i="4"/>
  <c r="L3706" i="4"/>
  <c r="B3707" i="4"/>
  <c r="C3707" i="4"/>
  <c r="D3707" i="4"/>
  <c r="E3707" i="4"/>
  <c r="F3707" i="4"/>
  <c r="G3707" i="4"/>
  <c r="H3707" i="4"/>
  <c r="I3707" i="4"/>
  <c r="J3707" i="4"/>
  <c r="K3707" i="4"/>
  <c r="L3707" i="4"/>
  <c r="B3708" i="4"/>
  <c r="C3708" i="4"/>
  <c r="D3708" i="4"/>
  <c r="E3708" i="4"/>
  <c r="F3708" i="4"/>
  <c r="G3708" i="4"/>
  <c r="H3708" i="4"/>
  <c r="I3708" i="4"/>
  <c r="J3708" i="4"/>
  <c r="K3708" i="4"/>
  <c r="L3708" i="4"/>
  <c r="B3709" i="4"/>
  <c r="C3709" i="4"/>
  <c r="D3709" i="4"/>
  <c r="E3709" i="4"/>
  <c r="F3709" i="4"/>
  <c r="G3709" i="4"/>
  <c r="H3709" i="4"/>
  <c r="I3709" i="4"/>
  <c r="J3709" i="4"/>
  <c r="K3709" i="4"/>
  <c r="L3709" i="4"/>
  <c r="B3710" i="4"/>
  <c r="C3710" i="4"/>
  <c r="D3710" i="4"/>
  <c r="E3710" i="4"/>
  <c r="F3710" i="4"/>
  <c r="G3710" i="4"/>
  <c r="H3710" i="4"/>
  <c r="I3710" i="4"/>
  <c r="J3710" i="4"/>
  <c r="K3710" i="4"/>
  <c r="L3710" i="4"/>
  <c r="B3711" i="4"/>
  <c r="C3711" i="4"/>
  <c r="D3711" i="4"/>
  <c r="E3711" i="4"/>
  <c r="F3711" i="4"/>
  <c r="G3711" i="4"/>
  <c r="H3711" i="4"/>
  <c r="I3711" i="4"/>
  <c r="J3711" i="4"/>
  <c r="K3711" i="4"/>
  <c r="L3711" i="4"/>
  <c r="B3712" i="4"/>
  <c r="C3712" i="4"/>
  <c r="D3712" i="4"/>
  <c r="E3712" i="4"/>
  <c r="F3712" i="4"/>
  <c r="G3712" i="4"/>
  <c r="H3712" i="4"/>
  <c r="I3712" i="4"/>
  <c r="J3712" i="4"/>
  <c r="K3712" i="4"/>
  <c r="L3712" i="4"/>
  <c r="B3713" i="4"/>
  <c r="C3713" i="4"/>
  <c r="D3713" i="4"/>
  <c r="E3713" i="4"/>
  <c r="F3713" i="4"/>
  <c r="G3713" i="4"/>
  <c r="H3713" i="4"/>
  <c r="I3713" i="4"/>
  <c r="J3713" i="4"/>
  <c r="K3713" i="4"/>
  <c r="L3713" i="4"/>
  <c r="B3714" i="4"/>
  <c r="C3714" i="4"/>
  <c r="D3714" i="4"/>
  <c r="E3714" i="4"/>
  <c r="F3714" i="4"/>
  <c r="G3714" i="4"/>
  <c r="H3714" i="4"/>
  <c r="I3714" i="4"/>
  <c r="J3714" i="4"/>
  <c r="K3714" i="4"/>
  <c r="L3714" i="4"/>
  <c r="B3715" i="4"/>
  <c r="C3715" i="4"/>
  <c r="D3715" i="4"/>
  <c r="E3715" i="4"/>
  <c r="F3715" i="4"/>
  <c r="G3715" i="4"/>
  <c r="H3715" i="4"/>
  <c r="I3715" i="4"/>
  <c r="J3715" i="4"/>
  <c r="K3715" i="4"/>
  <c r="L3715" i="4"/>
  <c r="B3716" i="4"/>
  <c r="C3716" i="4"/>
  <c r="D3716" i="4"/>
  <c r="E3716" i="4"/>
  <c r="F3716" i="4"/>
  <c r="G3716" i="4"/>
  <c r="H3716" i="4"/>
  <c r="I3716" i="4"/>
  <c r="J3716" i="4"/>
  <c r="K3716" i="4"/>
  <c r="L3716" i="4"/>
  <c r="B3717" i="4"/>
  <c r="C3717" i="4"/>
  <c r="D3717" i="4"/>
  <c r="E3717" i="4"/>
  <c r="F3717" i="4"/>
  <c r="G3717" i="4"/>
  <c r="H3717" i="4"/>
  <c r="I3717" i="4"/>
  <c r="J3717" i="4"/>
  <c r="K3717" i="4"/>
  <c r="L3717" i="4"/>
  <c r="B3718" i="4"/>
  <c r="C3718" i="4"/>
  <c r="D3718" i="4"/>
  <c r="E3718" i="4"/>
  <c r="F3718" i="4"/>
  <c r="G3718" i="4"/>
  <c r="H3718" i="4"/>
  <c r="I3718" i="4"/>
  <c r="J3718" i="4"/>
  <c r="K3718" i="4"/>
  <c r="L3718" i="4"/>
  <c r="B3719" i="4"/>
  <c r="C3719" i="4"/>
  <c r="D3719" i="4"/>
  <c r="E3719" i="4"/>
  <c r="F3719" i="4"/>
  <c r="G3719" i="4"/>
  <c r="H3719" i="4"/>
  <c r="I3719" i="4"/>
  <c r="J3719" i="4"/>
  <c r="K3719" i="4"/>
  <c r="L3719" i="4"/>
  <c r="B3720" i="4"/>
  <c r="C3720" i="4"/>
  <c r="D3720" i="4"/>
  <c r="E3720" i="4"/>
  <c r="F3720" i="4"/>
  <c r="G3720" i="4"/>
  <c r="H3720" i="4"/>
  <c r="I3720" i="4"/>
  <c r="J3720" i="4"/>
  <c r="K3720" i="4"/>
  <c r="L3720" i="4"/>
  <c r="B3721" i="4"/>
  <c r="C3721" i="4"/>
  <c r="D3721" i="4"/>
  <c r="E3721" i="4"/>
  <c r="F3721" i="4"/>
  <c r="G3721" i="4"/>
  <c r="H3721" i="4"/>
  <c r="I3721" i="4"/>
  <c r="J3721" i="4"/>
  <c r="K3721" i="4"/>
  <c r="L3721" i="4"/>
  <c r="B3722" i="4"/>
  <c r="C3722" i="4"/>
  <c r="D3722" i="4"/>
  <c r="E3722" i="4"/>
  <c r="F3722" i="4"/>
  <c r="G3722" i="4"/>
  <c r="H3722" i="4"/>
  <c r="I3722" i="4"/>
  <c r="J3722" i="4"/>
  <c r="K3722" i="4"/>
  <c r="L3722" i="4"/>
  <c r="B3723" i="4"/>
  <c r="C3723" i="4"/>
  <c r="D3723" i="4"/>
  <c r="E3723" i="4"/>
  <c r="F3723" i="4"/>
  <c r="G3723" i="4"/>
  <c r="H3723" i="4"/>
  <c r="I3723" i="4"/>
  <c r="J3723" i="4"/>
  <c r="K3723" i="4"/>
  <c r="L3723" i="4"/>
  <c r="B3724" i="4"/>
  <c r="C3724" i="4"/>
  <c r="D3724" i="4"/>
  <c r="E3724" i="4"/>
  <c r="F3724" i="4"/>
  <c r="G3724" i="4"/>
  <c r="H3724" i="4"/>
  <c r="I3724" i="4"/>
  <c r="J3724" i="4"/>
  <c r="K3724" i="4"/>
  <c r="L3724" i="4"/>
  <c r="B3725" i="4"/>
  <c r="C3725" i="4"/>
  <c r="D3725" i="4"/>
  <c r="E3725" i="4"/>
  <c r="F3725" i="4"/>
  <c r="G3725" i="4"/>
  <c r="H3725" i="4"/>
  <c r="I3725" i="4"/>
  <c r="J3725" i="4"/>
  <c r="K3725" i="4"/>
  <c r="L3725" i="4"/>
  <c r="B3726" i="4"/>
  <c r="C3726" i="4"/>
  <c r="D3726" i="4"/>
  <c r="E3726" i="4"/>
  <c r="F3726" i="4"/>
  <c r="G3726" i="4"/>
  <c r="H3726" i="4"/>
  <c r="I3726" i="4"/>
  <c r="J3726" i="4"/>
  <c r="K3726" i="4"/>
  <c r="L3726" i="4"/>
  <c r="B3727" i="4"/>
  <c r="C3727" i="4"/>
  <c r="D3727" i="4"/>
  <c r="E3727" i="4"/>
  <c r="F3727" i="4"/>
  <c r="G3727" i="4"/>
  <c r="H3727" i="4"/>
  <c r="I3727" i="4"/>
  <c r="J3727" i="4"/>
  <c r="K3727" i="4"/>
  <c r="L3727" i="4"/>
  <c r="B3728" i="4"/>
  <c r="C3728" i="4"/>
  <c r="D3728" i="4"/>
  <c r="E3728" i="4"/>
  <c r="F3728" i="4"/>
  <c r="G3728" i="4"/>
  <c r="H3728" i="4"/>
  <c r="I3728" i="4"/>
  <c r="J3728" i="4"/>
  <c r="K3728" i="4"/>
  <c r="L3728" i="4"/>
  <c r="B3729" i="4"/>
  <c r="C3729" i="4"/>
  <c r="D3729" i="4"/>
  <c r="E3729" i="4"/>
  <c r="F3729" i="4"/>
  <c r="G3729" i="4"/>
  <c r="H3729" i="4"/>
  <c r="I3729" i="4"/>
  <c r="J3729" i="4"/>
  <c r="K3729" i="4"/>
  <c r="L3729" i="4"/>
  <c r="B3730" i="4"/>
  <c r="C3730" i="4"/>
  <c r="D3730" i="4"/>
  <c r="E3730" i="4"/>
  <c r="F3730" i="4"/>
  <c r="G3730" i="4"/>
  <c r="H3730" i="4"/>
  <c r="I3730" i="4"/>
  <c r="J3730" i="4"/>
  <c r="K3730" i="4"/>
  <c r="L3730" i="4"/>
  <c r="B3731" i="4"/>
  <c r="C3731" i="4"/>
  <c r="D3731" i="4"/>
  <c r="E3731" i="4"/>
  <c r="F3731" i="4"/>
  <c r="G3731" i="4"/>
  <c r="H3731" i="4"/>
  <c r="I3731" i="4"/>
  <c r="J3731" i="4"/>
  <c r="K3731" i="4"/>
  <c r="L3731" i="4"/>
  <c r="B3732" i="4"/>
  <c r="C3732" i="4"/>
  <c r="D3732" i="4"/>
  <c r="E3732" i="4"/>
  <c r="F3732" i="4"/>
  <c r="G3732" i="4"/>
  <c r="H3732" i="4"/>
  <c r="I3732" i="4"/>
  <c r="J3732" i="4"/>
  <c r="K3732" i="4"/>
  <c r="L3732" i="4"/>
  <c r="B3733" i="4"/>
  <c r="C3733" i="4"/>
  <c r="D3733" i="4"/>
  <c r="E3733" i="4"/>
  <c r="F3733" i="4"/>
  <c r="G3733" i="4"/>
  <c r="H3733" i="4"/>
  <c r="I3733" i="4"/>
  <c r="J3733" i="4"/>
  <c r="K3733" i="4"/>
  <c r="L3733" i="4"/>
  <c r="B3734" i="4"/>
  <c r="C3734" i="4"/>
  <c r="D3734" i="4"/>
  <c r="E3734" i="4"/>
  <c r="F3734" i="4"/>
  <c r="G3734" i="4"/>
  <c r="H3734" i="4"/>
  <c r="I3734" i="4"/>
  <c r="J3734" i="4"/>
  <c r="K3734" i="4"/>
  <c r="L3734" i="4"/>
  <c r="B3735" i="4"/>
  <c r="C3735" i="4"/>
  <c r="D3735" i="4"/>
  <c r="E3735" i="4"/>
  <c r="F3735" i="4"/>
  <c r="G3735" i="4"/>
  <c r="H3735" i="4"/>
  <c r="I3735" i="4"/>
  <c r="J3735" i="4"/>
  <c r="K3735" i="4"/>
  <c r="L3735" i="4"/>
  <c r="B3736" i="4"/>
  <c r="C3736" i="4"/>
  <c r="D3736" i="4"/>
  <c r="E3736" i="4"/>
  <c r="F3736" i="4"/>
  <c r="G3736" i="4"/>
  <c r="H3736" i="4"/>
  <c r="I3736" i="4"/>
  <c r="J3736" i="4"/>
  <c r="K3736" i="4"/>
  <c r="L3736" i="4"/>
  <c r="B3737" i="4"/>
  <c r="C3737" i="4"/>
  <c r="D3737" i="4"/>
  <c r="E3737" i="4"/>
  <c r="F3737" i="4"/>
  <c r="G3737" i="4"/>
  <c r="H3737" i="4"/>
  <c r="I3737" i="4"/>
  <c r="J3737" i="4"/>
  <c r="K3737" i="4"/>
  <c r="L3737" i="4"/>
  <c r="B3738" i="4"/>
  <c r="C3738" i="4"/>
  <c r="D3738" i="4"/>
  <c r="E3738" i="4"/>
  <c r="F3738" i="4"/>
  <c r="G3738" i="4"/>
  <c r="H3738" i="4"/>
  <c r="I3738" i="4"/>
  <c r="J3738" i="4"/>
  <c r="K3738" i="4"/>
  <c r="L3738" i="4"/>
  <c r="B3739" i="4"/>
  <c r="C3739" i="4"/>
  <c r="D3739" i="4"/>
  <c r="E3739" i="4"/>
  <c r="F3739" i="4"/>
  <c r="G3739" i="4"/>
  <c r="H3739" i="4"/>
  <c r="I3739" i="4"/>
  <c r="J3739" i="4"/>
  <c r="K3739" i="4"/>
  <c r="L3739" i="4"/>
  <c r="B3740" i="4"/>
  <c r="C3740" i="4"/>
  <c r="D3740" i="4"/>
  <c r="E3740" i="4"/>
  <c r="F3740" i="4"/>
  <c r="G3740" i="4"/>
  <c r="H3740" i="4"/>
  <c r="I3740" i="4"/>
  <c r="J3740" i="4"/>
  <c r="K3740" i="4"/>
  <c r="L3740" i="4"/>
  <c r="B3741" i="4"/>
  <c r="C3741" i="4"/>
  <c r="D3741" i="4"/>
  <c r="E3741" i="4"/>
  <c r="F3741" i="4"/>
  <c r="G3741" i="4"/>
  <c r="H3741" i="4"/>
  <c r="I3741" i="4"/>
  <c r="J3741" i="4"/>
  <c r="K3741" i="4"/>
  <c r="L3741" i="4"/>
  <c r="B3742" i="4"/>
  <c r="C3742" i="4"/>
  <c r="D3742" i="4"/>
  <c r="E3742" i="4"/>
  <c r="F3742" i="4"/>
  <c r="G3742" i="4"/>
  <c r="H3742" i="4"/>
  <c r="I3742" i="4"/>
  <c r="J3742" i="4"/>
  <c r="K3742" i="4"/>
  <c r="L3742" i="4"/>
  <c r="B3743" i="4"/>
  <c r="C3743" i="4"/>
  <c r="D3743" i="4"/>
  <c r="E3743" i="4"/>
  <c r="F3743" i="4"/>
  <c r="G3743" i="4"/>
  <c r="H3743" i="4"/>
  <c r="I3743" i="4"/>
  <c r="J3743" i="4"/>
  <c r="K3743" i="4"/>
  <c r="L3743" i="4"/>
  <c r="B3744" i="4"/>
  <c r="C3744" i="4"/>
  <c r="D3744" i="4"/>
  <c r="E3744" i="4"/>
  <c r="F3744" i="4"/>
  <c r="G3744" i="4"/>
  <c r="H3744" i="4"/>
  <c r="I3744" i="4"/>
  <c r="J3744" i="4"/>
  <c r="K3744" i="4"/>
  <c r="L3744" i="4"/>
  <c r="B3745" i="4"/>
  <c r="C3745" i="4"/>
  <c r="D3745" i="4"/>
  <c r="E3745" i="4"/>
  <c r="F3745" i="4"/>
  <c r="G3745" i="4"/>
  <c r="H3745" i="4"/>
  <c r="I3745" i="4"/>
  <c r="J3745" i="4"/>
  <c r="K3745" i="4"/>
  <c r="L3745" i="4"/>
  <c r="B3746" i="4"/>
  <c r="C3746" i="4"/>
  <c r="D3746" i="4"/>
  <c r="E3746" i="4"/>
  <c r="F3746" i="4"/>
  <c r="G3746" i="4"/>
  <c r="H3746" i="4"/>
  <c r="I3746" i="4"/>
  <c r="J3746" i="4"/>
  <c r="K3746" i="4"/>
  <c r="L3746" i="4"/>
  <c r="B3747" i="4"/>
  <c r="C3747" i="4"/>
  <c r="D3747" i="4"/>
  <c r="E3747" i="4"/>
  <c r="F3747" i="4"/>
  <c r="G3747" i="4"/>
  <c r="H3747" i="4"/>
  <c r="I3747" i="4"/>
  <c r="J3747" i="4"/>
  <c r="K3747" i="4"/>
  <c r="L3747" i="4"/>
  <c r="B3748" i="4"/>
  <c r="C3748" i="4"/>
  <c r="D3748" i="4"/>
  <c r="E3748" i="4"/>
  <c r="F3748" i="4"/>
  <c r="G3748" i="4"/>
  <c r="H3748" i="4"/>
  <c r="I3748" i="4"/>
  <c r="J3748" i="4"/>
  <c r="K3748" i="4"/>
  <c r="L3748" i="4"/>
  <c r="B3749" i="4"/>
  <c r="C3749" i="4"/>
  <c r="D3749" i="4"/>
  <c r="E3749" i="4"/>
  <c r="F3749" i="4"/>
  <c r="G3749" i="4"/>
  <c r="H3749" i="4"/>
  <c r="I3749" i="4"/>
  <c r="J3749" i="4"/>
  <c r="K3749" i="4"/>
  <c r="L3749" i="4"/>
  <c r="B3750" i="4"/>
  <c r="C3750" i="4"/>
  <c r="D3750" i="4"/>
  <c r="E3750" i="4"/>
  <c r="F3750" i="4"/>
  <c r="G3750" i="4"/>
  <c r="H3750" i="4"/>
  <c r="I3750" i="4"/>
  <c r="J3750" i="4"/>
  <c r="K3750" i="4"/>
  <c r="L3750" i="4"/>
  <c r="B3751" i="4"/>
  <c r="C3751" i="4"/>
  <c r="D3751" i="4"/>
  <c r="E3751" i="4"/>
  <c r="F3751" i="4"/>
  <c r="G3751" i="4"/>
  <c r="H3751" i="4"/>
  <c r="I3751" i="4"/>
  <c r="J3751" i="4"/>
  <c r="K3751" i="4"/>
  <c r="L3751" i="4"/>
  <c r="B3752" i="4"/>
  <c r="C3752" i="4"/>
  <c r="D3752" i="4"/>
  <c r="E3752" i="4"/>
  <c r="F3752" i="4"/>
  <c r="G3752" i="4"/>
  <c r="H3752" i="4"/>
  <c r="I3752" i="4"/>
  <c r="J3752" i="4"/>
  <c r="K3752" i="4"/>
  <c r="L3752" i="4"/>
  <c r="B3753" i="4"/>
  <c r="C3753" i="4"/>
  <c r="D3753" i="4"/>
  <c r="E3753" i="4"/>
  <c r="F3753" i="4"/>
  <c r="G3753" i="4"/>
  <c r="H3753" i="4"/>
  <c r="I3753" i="4"/>
  <c r="J3753" i="4"/>
  <c r="K3753" i="4"/>
  <c r="L3753" i="4"/>
  <c r="B3754" i="4"/>
  <c r="C3754" i="4"/>
  <c r="D3754" i="4"/>
  <c r="E3754" i="4"/>
  <c r="F3754" i="4"/>
  <c r="G3754" i="4"/>
  <c r="H3754" i="4"/>
  <c r="I3754" i="4"/>
  <c r="J3754" i="4"/>
  <c r="K3754" i="4"/>
  <c r="L3754" i="4"/>
  <c r="B3755" i="4"/>
  <c r="C3755" i="4"/>
  <c r="D3755" i="4"/>
  <c r="E3755" i="4"/>
  <c r="F3755" i="4"/>
  <c r="G3755" i="4"/>
  <c r="H3755" i="4"/>
  <c r="I3755" i="4"/>
  <c r="J3755" i="4"/>
  <c r="K3755" i="4"/>
  <c r="L3755" i="4"/>
  <c r="B3756" i="4"/>
  <c r="C3756" i="4"/>
  <c r="D3756" i="4"/>
  <c r="E3756" i="4"/>
  <c r="F3756" i="4"/>
  <c r="G3756" i="4"/>
  <c r="H3756" i="4"/>
  <c r="I3756" i="4"/>
  <c r="J3756" i="4"/>
  <c r="K3756" i="4"/>
  <c r="L3756" i="4"/>
  <c r="B3757" i="4"/>
  <c r="C3757" i="4"/>
  <c r="D3757" i="4"/>
  <c r="E3757" i="4"/>
  <c r="F3757" i="4"/>
  <c r="G3757" i="4"/>
  <c r="H3757" i="4"/>
  <c r="I3757" i="4"/>
  <c r="J3757" i="4"/>
  <c r="K3757" i="4"/>
  <c r="L3757" i="4"/>
  <c r="B3758" i="4"/>
  <c r="C3758" i="4"/>
  <c r="D3758" i="4"/>
  <c r="E3758" i="4"/>
  <c r="F3758" i="4"/>
  <c r="G3758" i="4"/>
  <c r="H3758" i="4"/>
  <c r="I3758" i="4"/>
  <c r="J3758" i="4"/>
  <c r="K3758" i="4"/>
  <c r="L3758" i="4"/>
  <c r="B3759" i="4"/>
  <c r="C3759" i="4"/>
  <c r="D3759" i="4"/>
  <c r="E3759" i="4"/>
  <c r="F3759" i="4"/>
  <c r="G3759" i="4"/>
  <c r="H3759" i="4"/>
  <c r="I3759" i="4"/>
  <c r="J3759" i="4"/>
  <c r="K3759" i="4"/>
  <c r="L3759" i="4"/>
  <c r="B3760" i="4"/>
  <c r="C3760" i="4"/>
  <c r="D3760" i="4"/>
  <c r="E3760" i="4"/>
  <c r="F3760" i="4"/>
  <c r="G3760" i="4"/>
  <c r="H3760" i="4"/>
  <c r="I3760" i="4"/>
  <c r="J3760" i="4"/>
  <c r="K3760" i="4"/>
  <c r="L3760" i="4"/>
  <c r="B3761" i="4"/>
  <c r="C3761" i="4"/>
  <c r="D3761" i="4"/>
  <c r="E3761" i="4"/>
  <c r="F3761" i="4"/>
  <c r="G3761" i="4"/>
  <c r="H3761" i="4"/>
  <c r="I3761" i="4"/>
  <c r="J3761" i="4"/>
  <c r="K3761" i="4"/>
  <c r="L3761" i="4"/>
  <c r="B3762" i="4"/>
  <c r="C3762" i="4"/>
  <c r="D3762" i="4"/>
  <c r="E3762" i="4"/>
  <c r="F3762" i="4"/>
  <c r="G3762" i="4"/>
  <c r="H3762" i="4"/>
  <c r="I3762" i="4"/>
  <c r="J3762" i="4"/>
  <c r="K3762" i="4"/>
  <c r="L3762" i="4"/>
  <c r="B3763" i="4"/>
  <c r="C3763" i="4"/>
  <c r="D3763" i="4"/>
  <c r="E3763" i="4"/>
  <c r="F3763" i="4"/>
  <c r="G3763" i="4"/>
  <c r="H3763" i="4"/>
  <c r="I3763" i="4"/>
  <c r="J3763" i="4"/>
  <c r="K3763" i="4"/>
  <c r="L3763" i="4"/>
  <c r="B3764" i="4"/>
  <c r="C3764" i="4"/>
  <c r="D3764" i="4"/>
  <c r="E3764" i="4"/>
  <c r="F3764" i="4"/>
  <c r="G3764" i="4"/>
  <c r="H3764" i="4"/>
  <c r="I3764" i="4"/>
  <c r="J3764" i="4"/>
  <c r="K3764" i="4"/>
  <c r="L3764" i="4"/>
  <c r="B3765" i="4"/>
  <c r="C3765" i="4"/>
  <c r="D3765" i="4"/>
  <c r="E3765" i="4"/>
  <c r="F3765" i="4"/>
  <c r="G3765" i="4"/>
  <c r="H3765" i="4"/>
  <c r="I3765" i="4"/>
  <c r="J3765" i="4"/>
  <c r="K3765" i="4"/>
  <c r="L3765" i="4"/>
  <c r="B3766" i="4"/>
  <c r="C3766" i="4"/>
  <c r="D3766" i="4"/>
  <c r="E3766" i="4"/>
  <c r="F3766" i="4"/>
  <c r="G3766" i="4"/>
  <c r="H3766" i="4"/>
  <c r="I3766" i="4"/>
  <c r="J3766" i="4"/>
  <c r="K3766" i="4"/>
  <c r="L3766" i="4"/>
  <c r="B3767" i="4"/>
  <c r="C3767" i="4"/>
  <c r="D3767" i="4"/>
  <c r="E3767" i="4"/>
  <c r="F3767" i="4"/>
  <c r="G3767" i="4"/>
  <c r="H3767" i="4"/>
  <c r="I3767" i="4"/>
  <c r="J3767" i="4"/>
  <c r="K3767" i="4"/>
  <c r="L3767" i="4"/>
  <c r="B3768" i="4"/>
  <c r="C3768" i="4"/>
  <c r="D3768" i="4"/>
  <c r="E3768" i="4"/>
  <c r="F3768" i="4"/>
  <c r="G3768" i="4"/>
  <c r="H3768" i="4"/>
  <c r="I3768" i="4"/>
  <c r="J3768" i="4"/>
  <c r="K3768" i="4"/>
  <c r="L3768" i="4"/>
  <c r="B3769" i="4"/>
  <c r="C3769" i="4"/>
  <c r="D3769" i="4"/>
  <c r="E3769" i="4"/>
  <c r="F3769" i="4"/>
  <c r="G3769" i="4"/>
  <c r="H3769" i="4"/>
  <c r="I3769" i="4"/>
  <c r="J3769" i="4"/>
  <c r="K3769" i="4"/>
  <c r="L3769" i="4"/>
  <c r="B3770" i="4"/>
  <c r="C3770" i="4"/>
  <c r="D3770" i="4"/>
  <c r="E3770" i="4"/>
  <c r="F3770" i="4"/>
  <c r="G3770" i="4"/>
  <c r="H3770" i="4"/>
  <c r="I3770" i="4"/>
  <c r="J3770" i="4"/>
  <c r="K3770" i="4"/>
  <c r="L3770" i="4"/>
  <c r="B3771" i="4"/>
  <c r="C3771" i="4"/>
  <c r="D3771" i="4"/>
  <c r="E3771" i="4"/>
  <c r="F3771" i="4"/>
  <c r="G3771" i="4"/>
  <c r="H3771" i="4"/>
  <c r="I3771" i="4"/>
  <c r="J3771" i="4"/>
  <c r="K3771" i="4"/>
  <c r="L3771" i="4"/>
  <c r="B3772" i="4"/>
  <c r="C3772" i="4"/>
  <c r="D3772" i="4"/>
  <c r="E3772" i="4"/>
  <c r="F3772" i="4"/>
  <c r="G3772" i="4"/>
  <c r="H3772" i="4"/>
  <c r="I3772" i="4"/>
  <c r="J3772" i="4"/>
  <c r="K3772" i="4"/>
  <c r="L3772" i="4"/>
  <c r="B3773" i="4"/>
  <c r="C3773" i="4"/>
  <c r="D3773" i="4"/>
  <c r="E3773" i="4"/>
  <c r="F3773" i="4"/>
  <c r="G3773" i="4"/>
  <c r="H3773" i="4"/>
  <c r="I3773" i="4"/>
  <c r="J3773" i="4"/>
  <c r="K3773" i="4"/>
  <c r="L3773" i="4"/>
  <c r="B3774" i="4"/>
  <c r="C3774" i="4"/>
  <c r="D3774" i="4"/>
  <c r="E3774" i="4"/>
  <c r="F3774" i="4"/>
  <c r="G3774" i="4"/>
  <c r="H3774" i="4"/>
  <c r="I3774" i="4"/>
  <c r="J3774" i="4"/>
  <c r="K3774" i="4"/>
  <c r="L3774" i="4"/>
  <c r="B3775" i="4"/>
  <c r="C3775" i="4"/>
  <c r="D3775" i="4"/>
  <c r="E3775" i="4"/>
  <c r="F3775" i="4"/>
  <c r="G3775" i="4"/>
  <c r="H3775" i="4"/>
  <c r="I3775" i="4"/>
  <c r="J3775" i="4"/>
  <c r="K3775" i="4"/>
  <c r="L3775" i="4"/>
  <c r="B3776" i="4"/>
  <c r="C3776" i="4"/>
  <c r="D3776" i="4"/>
  <c r="E3776" i="4"/>
  <c r="F3776" i="4"/>
  <c r="G3776" i="4"/>
  <c r="H3776" i="4"/>
  <c r="I3776" i="4"/>
  <c r="J3776" i="4"/>
  <c r="K3776" i="4"/>
  <c r="L3776" i="4"/>
  <c r="B3777" i="4"/>
  <c r="C3777" i="4"/>
  <c r="D3777" i="4"/>
  <c r="E3777" i="4"/>
  <c r="F3777" i="4"/>
  <c r="G3777" i="4"/>
  <c r="H3777" i="4"/>
  <c r="I3777" i="4"/>
  <c r="J3777" i="4"/>
  <c r="K3777" i="4"/>
  <c r="L3777" i="4"/>
  <c r="B3778" i="4"/>
  <c r="C3778" i="4"/>
  <c r="D3778" i="4"/>
  <c r="E3778" i="4"/>
  <c r="F3778" i="4"/>
  <c r="G3778" i="4"/>
  <c r="H3778" i="4"/>
  <c r="I3778" i="4"/>
  <c r="J3778" i="4"/>
  <c r="K3778" i="4"/>
  <c r="L3778" i="4"/>
  <c r="B3779" i="4"/>
  <c r="C3779" i="4"/>
  <c r="D3779" i="4"/>
  <c r="E3779" i="4"/>
  <c r="F3779" i="4"/>
  <c r="G3779" i="4"/>
  <c r="H3779" i="4"/>
  <c r="I3779" i="4"/>
  <c r="J3779" i="4"/>
  <c r="K3779" i="4"/>
  <c r="L3779" i="4"/>
  <c r="B3780" i="4"/>
  <c r="C3780" i="4"/>
  <c r="D3780" i="4"/>
  <c r="E3780" i="4"/>
  <c r="F3780" i="4"/>
  <c r="G3780" i="4"/>
  <c r="H3780" i="4"/>
  <c r="I3780" i="4"/>
  <c r="J3780" i="4"/>
  <c r="K3780" i="4"/>
  <c r="L3780" i="4"/>
  <c r="B3781" i="4"/>
  <c r="C3781" i="4"/>
  <c r="D3781" i="4"/>
  <c r="E3781" i="4"/>
  <c r="F3781" i="4"/>
  <c r="G3781" i="4"/>
  <c r="H3781" i="4"/>
  <c r="I3781" i="4"/>
  <c r="J3781" i="4"/>
  <c r="K3781" i="4"/>
  <c r="L3781" i="4"/>
  <c r="B3782" i="4"/>
  <c r="C3782" i="4"/>
  <c r="D3782" i="4"/>
  <c r="E3782" i="4"/>
  <c r="F3782" i="4"/>
  <c r="G3782" i="4"/>
  <c r="H3782" i="4"/>
  <c r="I3782" i="4"/>
  <c r="J3782" i="4"/>
  <c r="K3782" i="4"/>
  <c r="L3782" i="4"/>
  <c r="B3783" i="4"/>
  <c r="C3783" i="4"/>
  <c r="D3783" i="4"/>
  <c r="E3783" i="4"/>
  <c r="F3783" i="4"/>
  <c r="G3783" i="4"/>
  <c r="H3783" i="4"/>
  <c r="I3783" i="4"/>
  <c r="J3783" i="4"/>
  <c r="K3783" i="4"/>
  <c r="L3783" i="4"/>
  <c r="B3784" i="4"/>
  <c r="C3784" i="4"/>
  <c r="D3784" i="4"/>
  <c r="E3784" i="4"/>
  <c r="F3784" i="4"/>
  <c r="G3784" i="4"/>
  <c r="H3784" i="4"/>
  <c r="I3784" i="4"/>
  <c r="J3784" i="4"/>
  <c r="K3784" i="4"/>
  <c r="L3784" i="4"/>
  <c r="B3785" i="4"/>
  <c r="C3785" i="4"/>
  <c r="D3785" i="4"/>
  <c r="E3785" i="4"/>
  <c r="F3785" i="4"/>
  <c r="G3785" i="4"/>
  <c r="H3785" i="4"/>
  <c r="I3785" i="4"/>
  <c r="J3785" i="4"/>
  <c r="K3785" i="4"/>
  <c r="L3785" i="4"/>
  <c r="B3786" i="4"/>
  <c r="C3786" i="4"/>
  <c r="D3786" i="4"/>
  <c r="E3786" i="4"/>
  <c r="F3786" i="4"/>
  <c r="G3786" i="4"/>
  <c r="H3786" i="4"/>
  <c r="I3786" i="4"/>
  <c r="J3786" i="4"/>
  <c r="K3786" i="4"/>
  <c r="L3786" i="4"/>
  <c r="B3787" i="4"/>
  <c r="C3787" i="4"/>
  <c r="D3787" i="4"/>
  <c r="E3787" i="4"/>
  <c r="F3787" i="4"/>
  <c r="G3787" i="4"/>
  <c r="H3787" i="4"/>
  <c r="I3787" i="4"/>
  <c r="J3787" i="4"/>
  <c r="K3787" i="4"/>
  <c r="L3787" i="4"/>
  <c r="B3788" i="4"/>
  <c r="C3788" i="4"/>
  <c r="D3788" i="4"/>
  <c r="E3788" i="4"/>
  <c r="F3788" i="4"/>
  <c r="G3788" i="4"/>
  <c r="H3788" i="4"/>
  <c r="I3788" i="4"/>
  <c r="J3788" i="4"/>
  <c r="K3788" i="4"/>
  <c r="L3788" i="4"/>
  <c r="B3789" i="4"/>
  <c r="C3789" i="4"/>
  <c r="D3789" i="4"/>
  <c r="E3789" i="4"/>
  <c r="F3789" i="4"/>
  <c r="G3789" i="4"/>
  <c r="H3789" i="4"/>
  <c r="I3789" i="4"/>
  <c r="J3789" i="4"/>
  <c r="K3789" i="4"/>
  <c r="L3789" i="4"/>
  <c r="B3790" i="4"/>
  <c r="C3790" i="4"/>
  <c r="D3790" i="4"/>
  <c r="E3790" i="4"/>
  <c r="F3790" i="4"/>
  <c r="G3790" i="4"/>
  <c r="H3790" i="4"/>
  <c r="I3790" i="4"/>
  <c r="J3790" i="4"/>
  <c r="K3790" i="4"/>
  <c r="L3790" i="4"/>
  <c r="B3791" i="4"/>
  <c r="C3791" i="4"/>
  <c r="D3791" i="4"/>
  <c r="E3791" i="4"/>
  <c r="F3791" i="4"/>
  <c r="G3791" i="4"/>
  <c r="H3791" i="4"/>
  <c r="I3791" i="4"/>
  <c r="J3791" i="4"/>
  <c r="K3791" i="4"/>
  <c r="L3791" i="4"/>
  <c r="B3792" i="4"/>
  <c r="C3792" i="4"/>
  <c r="D3792" i="4"/>
  <c r="E3792" i="4"/>
  <c r="F3792" i="4"/>
  <c r="G3792" i="4"/>
  <c r="H3792" i="4"/>
  <c r="I3792" i="4"/>
  <c r="J3792" i="4"/>
  <c r="K3792" i="4"/>
  <c r="L3792" i="4"/>
  <c r="B3793" i="4"/>
  <c r="C3793" i="4"/>
  <c r="D3793" i="4"/>
  <c r="E3793" i="4"/>
  <c r="F3793" i="4"/>
  <c r="G3793" i="4"/>
  <c r="H3793" i="4"/>
  <c r="I3793" i="4"/>
  <c r="J3793" i="4"/>
  <c r="K3793" i="4"/>
  <c r="L3793" i="4"/>
  <c r="B3794" i="4"/>
  <c r="C3794" i="4"/>
  <c r="D3794" i="4"/>
  <c r="E3794" i="4"/>
  <c r="F3794" i="4"/>
  <c r="G3794" i="4"/>
  <c r="H3794" i="4"/>
  <c r="I3794" i="4"/>
  <c r="J3794" i="4"/>
  <c r="K3794" i="4"/>
  <c r="L3794" i="4"/>
  <c r="B3795" i="4"/>
  <c r="C3795" i="4"/>
  <c r="D3795" i="4"/>
  <c r="E3795" i="4"/>
  <c r="F3795" i="4"/>
  <c r="G3795" i="4"/>
  <c r="H3795" i="4"/>
  <c r="I3795" i="4"/>
  <c r="J3795" i="4"/>
  <c r="K3795" i="4"/>
  <c r="L3795" i="4"/>
  <c r="B3796" i="4"/>
  <c r="C3796" i="4"/>
  <c r="D3796" i="4"/>
  <c r="E3796" i="4"/>
  <c r="F3796" i="4"/>
  <c r="G3796" i="4"/>
  <c r="H3796" i="4"/>
  <c r="I3796" i="4"/>
  <c r="J3796" i="4"/>
  <c r="K3796" i="4"/>
  <c r="L3796" i="4"/>
  <c r="B3797" i="4"/>
  <c r="C3797" i="4"/>
  <c r="D3797" i="4"/>
  <c r="E3797" i="4"/>
  <c r="F3797" i="4"/>
  <c r="G3797" i="4"/>
  <c r="H3797" i="4"/>
  <c r="I3797" i="4"/>
  <c r="J3797" i="4"/>
  <c r="K3797" i="4"/>
  <c r="L3797" i="4"/>
  <c r="B3798" i="4"/>
  <c r="C3798" i="4"/>
  <c r="D3798" i="4"/>
  <c r="E3798" i="4"/>
  <c r="F3798" i="4"/>
  <c r="G3798" i="4"/>
  <c r="H3798" i="4"/>
  <c r="I3798" i="4"/>
  <c r="J3798" i="4"/>
  <c r="K3798" i="4"/>
  <c r="L3798" i="4"/>
  <c r="B3799" i="4"/>
  <c r="C3799" i="4"/>
  <c r="D3799" i="4"/>
  <c r="E3799" i="4"/>
  <c r="F3799" i="4"/>
  <c r="G3799" i="4"/>
  <c r="H3799" i="4"/>
  <c r="I3799" i="4"/>
  <c r="J3799" i="4"/>
  <c r="K3799" i="4"/>
  <c r="L3799" i="4"/>
  <c r="B3800" i="4"/>
  <c r="C3800" i="4"/>
  <c r="D3800" i="4"/>
  <c r="E3800" i="4"/>
  <c r="F3800" i="4"/>
  <c r="G3800" i="4"/>
  <c r="H3800" i="4"/>
  <c r="I3800" i="4"/>
  <c r="J3800" i="4"/>
  <c r="K3800" i="4"/>
  <c r="L3800" i="4"/>
  <c r="B3801" i="4"/>
  <c r="C3801" i="4"/>
  <c r="D3801" i="4"/>
  <c r="E3801" i="4"/>
  <c r="F3801" i="4"/>
  <c r="G3801" i="4"/>
  <c r="H3801" i="4"/>
  <c r="I3801" i="4"/>
  <c r="J3801" i="4"/>
  <c r="K3801" i="4"/>
  <c r="L3801" i="4"/>
  <c r="B3802" i="4"/>
  <c r="C3802" i="4"/>
  <c r="D3802" i="4"/>
  <c r="E3802" i="4"/>
  <c r="F3802" i="4"/>
  <c r="G3802" i="4"/>
  <c r="H3802" i="4"/>
  <c r="I3802" i="4"/>
  <c r="J3802" i="4"/>
  <c r="K3802" i="4"/>
  <c r="L3802" i="4"/>
  <c r="B3803" i="4"/>
  <c r="C3803" i="4"/>
  <c r="D3803" i="4"/>
  <c r="E3803" i="4"/>
  <c r="F3803" i="4"/>
  <c r="G3803" i="4"/>
  <c r="H3803" i="4"/>
  <c r="I3803" i="4"/>
  <c r="J3803" i="4"/>
  <c r="K3803" i="4"/>
  <c r="L3803" i="4"/>
  <c r="B3804" i="4"/>
  <c r="C3804" i="4"/>
  <c r="D3804" i="4"/>
  <c r="E3804" i="4"/>
  <c r="F3804" i="4"/>
  <c r="G3804" i="4"/>
  <c r="H3804" i="4"/>
  <c r="I3804" i="4"/>
  <c r="J3804" i="4"/>
  <c r="K3804" i="4"/>
  <c r="L3804" i="4"/>
  <c r="B3805" i="4"/>
  <c r="C3805" i="4"/>
  <c r="D3805" i="4"/>
  <c r="E3805" i="4"/>
  <c r="F3805" i="4"/>
  <c r="G3805" i="4"/>
  <c r="H3805" i="4"/>
  <c r="I3805" i="4"/>
  <c r="J3805" i="4"/>
  <c r="K3805" i="4"/>
  <c r="L3805" i="4"/>
  <c r="B3806" i="4"/>
  <c r="C3806" i="4"/>
  <c r="D3806" i="4"/>
  <c r="E3806" i="4"/>
  <c r="F3806" i="4"/>
  <c r="G3806" i="4"/>
  <c r="H3806" i="4"/>
  <c r="I3806" i="4"/>
  <c r="J3806" i="4"/>
  <c r="K3806" i="4"/>
  <c r="L3806" i="4"/>
  <c r="B3807" i="4"/>
  <c r="C3807" i="4"/>
  <c r="D3807" i="4"/>
  <c r="E3807" i="4"/>
  <c r="F3807" i="4"/>
  <c r="G3807" i="4"/>
  <c r="H3807" i="4"/>
  <c r="I3807" i="4"/>
  <c r="J3807" i="4"/>
  <c r="K3807" i="4"/>
  <c r="L3807" i="4"/>
  <c r="B3808" i="4"/>
  <c r="C3808" i="4"/>
  <c r="D3808" i="4"/>
  <c r="E3808" i="4"/>
  <c r="F3808" i="4"/>
  <c r="G3808" i="4"/>
  <c r="H3808" i="4"/>
  <c r="I3808" i="4"/>
  <c r="J3808" i="4"/>
  <c r="K3808" i="4"/>
  <c r="L3808" i="4"/>
  <c r="B3809" i="4"/>
  <c r="C3809" i="4"/>
  <c r="D3809" i="4"/>
  <c r="E3809" i="4"/>
  <c r="F3809" i="4"/>
  <c r="G3809" i="4"/>
  <c r="H3809" i="4"/>
  <c r="I3809" i="4"/>
  <c r="J3809" i="4"/>
  <c r="K3809" i="4"/>
  <c r="L3809" i="4"/>
  <c r="B3810" i="4"/>
  <c r="C3810" i="4"/>
  <c r="D3810" i="4"/>
  <c r="E3810" i="4"/>
  <c r="F3810" i="4"/>
  <c r="G3810" i="4"/>
  <c r="H3810" i="4"/>
  <c r="I3810" i="4"/>
  <c r="J3810" i="4"/>
  <c r="K3810" i="4"/>
  <c r="L3810" i="4"/>
  <c r="B3811" i="4"/>
  <c r="C3811" i="4"/>
  <c r="D3811" i="4"/>
  <c r="E3811" i="4"/>
  <c r="F3811" i="4"/>
  <c r="G3811" i="4"/>
  <c r="H3811" i="4"/>
  <c r="I3811" i="4"/>
  <c r="J3811" i="4"/>
  <c r="K3811" i="4"/>
  <c r="L3811" i="4"/>
  <c r="B3812" i="4"/>
  <c r="C3812" i="4"/>
  <c r="D3812" i="4"/>
  <c r="E3812" i="4"/>
  <c r="F3812" i="4"/>
  <c r="G3812" i="4"/>
  <c r="H3812" i="4"/>
  <c r="I3812" i="4"/>
  <c r="J3812" i="4"/>
  <c r="K3812" i="4"/>
  <c r="L3812" i="4"/>
  <c r="B3813" i="4"/>
  <c r="C3813" i="4"/>
  <c r="D3813" i="4"/>
  <c r="E3813" i="4"/>
  <c r="F3813" i="4"/>
  <c r="G3813" i="4"/>
  <c r="H3813" i="4"/>
  <c r="I3813" i="4"/>
  <c r="J3813" i="4"/>
  <c r="K3813" i="4"/>
  <c r="L3813" i="4"/>
  <c r="B3814" i="4"/>
  <c r="C3814" i="4"/>
  <c r="D3814" i="4"/>
  <c r="E3814" i="4"/>
  <c r="F3814" i="4"/>
  <c r="G3814" i="4"/>
  <c r="H3814" i="4"/>
  <c r="I3814" i="4"/>
  <c r="J3814" i="4"/>
  <c r="K3814" i="4"/>
  <c r="L3814" i="4"/>
  <c r="B3815" i="4"/>
  <c r="C3815" i="4"/>
  <c r="D3815" i="4"/>
  <c r="E3815" i="4"/>
  <c r="F3815" i="4"/>
  <c r="G3815" i="4"/>
  <c r="H3815" i="4"/>
  <c r="I3815" i="4"/>
  <c r="J3815" i="4"/>
  <c r="K3815" i="4"/>
  <c r="L3815" i="4"/>
  <c r="B3816" i="4"/>
  <c r="C3816" i="4"/>
  <c r="D3816" i="4"/>
  <c r="E3816" i="4"/>
  <c r="F3816" i="4"/>
  <c r="G3816" i="4"/>
  <c r="H3816" i="4"/>
  <c r="I3816" i="4"/>
  <c r="J3816" i="4"/>
  <c r="K3816" i="4"/>
  <c r="L3816" i="4"/>
  <c r="B3817" i="4"/>
  <c r="C3817" i="4"/>
  <c r="D3817" i="4"/>
  <c r="E3817" i="4"/>
  <c r="F3817" i="4"/>
  <c r="G3817" i="4"/>
  <c r="H3817" i="4"/>
  <c r="I3817" i="4"/>
  <c r="J3817" i="4"/>
  <c r="K3817" i="4"/>
  <c r="L3817" i="4"/>
  <c r="B3818" i="4"/>
  <c r="C3818" i="4"/>
  <c r="D3818" i="4"/>
  <c r="E3818" i="4"/>
  <c r="F3818" i="4"/>
  <c r="G3818" i="4"/>
  <c r="H3818" i="4"/>
  <c r="I3818" i="4"/>
  <c r="J3818" i="4"/>
  <c r="K3818" i="4"/>
  <c r="L3818" i="4"/>
  <c r="B3819" i="4"/>
  <c r="C3819" i="4"/>
  <c r="D3819" i="4"/>
  <c r="E3819" i="4"/>
  <c r="F3819" i="4"/>
  <c r="G3819" i="4"/>
  <c r="H3819" i="4"/>
  <c r="I3819" i="4"/>
  <c r="J3819" i="4"/>
  <c r="K3819" i="4"/>
  <c r="L3819" i="4"/>
  <c r="B3820" i="4"/>
  <c r="C3820" i="4"/>
  <c r="D3820" i="4"/>
  <c r="E3820" i="4"/>
  <c r="F3820" i="4"/>
  <c r="G3820" i="4"/>
  <c r="H3820" i="4"/>
  <c r="I3820" i="4"/>
  <c r="J3820" i="4"/>
  <c r="K3820" i="4"/>
  <c r="L3820" i="4"/>
  <c r="B3821" i="4"/>
  <c r="C3821" i="4"/>
  <c r="D3821" i="4"/>
  <c r="E3821" i="4"/>
  <c r="F3821" i="4"/>
  <c r="G3821" i="4"/>
  <c r="H3821" i="4"/>
  <c r="I3821" i="4"/>
  <c r="J3821" i="4"/>
  <c r="K3821" i="4"/>
  <c r="L3821" i="4"/>
  <c r="B3822" i="4"/>
  <c r="C3822" i="4"/>
  <c r="D3822" i="4"/>
  <c r="E3822" i="4"/>
  <c r="F3822" i="4"/>
  <c r="G3822" i="4"/>
  <c r="H3822" i="4"/>
  <c r="I3822" i="4"/>
  <c r="J3822" i="4"/>
  <c r="K3822" i="4"/>
  <c r="L3822" i="4"/>
  <c r="B3823" i="4"/>
  <c r="C3823" i="4"/>
  <c r="D3823" i="4"/>
  <c r="E3823" i="4"/>
  <c r="F3823" i="4"/>
  <c r="G3823" i="4"/>
  <c r="H3823" i="4"/>
  <c r="I3823" i="4"/>
  <c r="J3823" i="4"/>
  <c r="K3823" i="4"/>
  <c r="L3823" i="4"/>
  <c r="B3824" i="4"/>
  <c r="C3824" i="4"/>
  <c r="D3824" i="4"/>
  <c r="E3824" i="4"/>
  <c r="F3824" i="4"/>
  <c r="G3824" i="4"/>
  <c r="H3824" i="4"/>
  <c r="I3824" i="4"/>
  <c r="J3824" i="4"/>
  <c r="K3824" i="4"/>
  <c r="L3824" i="4"/>
  <c r="B3825" i="4"/>
  <c r="C3825" i="4"/>
  <c r="D3825" i="4"/>
  <c r="E3825" i="4"/>
  <c r="F3825" i="4"/>
  <c r="G3825" i="4"/>
  <c r="H3825" i="4"/>
  <c r="I3825" i="4"/>
  <c r="J3825" i="4"/>
  <c r="K3825" i="4"/>
  <c r="L3825" i="4"/>
  <c r="B3826" i="4"/>
  <c r="C3826" i="4"/>
  <c r="D3826" i="4"/>
  <c r="E3826" i="4"/>
  <c r="F3826" i="4"/>
  <c r="G3826" i="4"/>
  <c r="H3826" i="4"/>
  <c r="I3826" i="4"/>
  <c r="J3826" i="4"/>
  <c r="K3826" i="4"/>
  <c r="L3826" i="4"/>
  <c r="B3827" i="4"/>
  <c r="C3827" i="4"/>
  <c r="D3827" i="4"/>
  <c r="E3827" i="4"/>
  <c r="F3827" i="4"/>
  <c r="G3827" i="4"/>
  <c r="H3827" i="4"/>
  <c r="I3827" i="4"/>
  <c r="J3827" i="4"/>
  <c r="K3827" i="4"/>
  <c r="L3827" i="4"/>
  <c r="B3828" i="4"/>
  <c r="C3828" i="4"/>
  <c r="D3828" i="4"/>
  <c r="E3828" i="4"/>
  <c r="F3828" i="4"/>
  <c r="G3828" i="4"/>
  <c r="H3828" i="4"/>
  <c r="I3828" i="4"/>
  <c r="J3828" i="4"/>
  <c r="K3828" i="4"/>
  <c r="L3828" i="4"/>
  <c r="B3829" i="4"/>
  <c r="C3829" i="4"/>
  <c r="D3829" i="4"/>
  <c r="E3829" i="4"/>
  <c r="F3829" i="4"/>
  <c r="G3829" i="4"/>
  <c r="H3829" i="4"/>
  <c r="I3829" i="4"/>
  <c r="J3829" i="4"/>
  <c r="K3829" i="4"/>
  <c r="L3829" i="4"/>
  <c r="B3830" i="4"/>
  <c r="C3830" i="4"/>
  <c r="D3830" i="4"/>
  <c r="E3830" i="4"/>
  <c r="F3830" i="4"/>
  <c r="G3830" i="4"/>
  <c r="H3830" i="4"/>
  <c r="I3830" i="4"/>
  <c r="J3830" i="4"/>
  <c r="K3830" i="4"/>
  <c r="L3830" i="4"/>
  <c r="B3831" i="4"/>
  <c r="C3831" i="4"/>
  <c r="D3831" i="4"/>
  <c r="E3831" i="4"/>
  <c r="F3831" i="4"/>
  <c r="G3831" i="4"/>
  <c r="H3831" i="4"/>
  <c r="I3831" i="4"/>
  <c r="J3831" i="4"/>
  <c r="K3831" i="4"/>
  <c r="L3831" i="4"/>
  <c r="B3832" i="4"/>
  <c r="C3832" i="4"/>
  <c r="D3832" i="4"/>
  <c r="E3832" i="4"/>
  <c r="F3832" i="4"/>
  <c r="G3832" i="4"/>
  <c r="H3832" i="4"/>
  <c r="I3832" i="4"/>
  <c r="J3832" i="4"/>
  <c r="K3832" i="4"/>
  <c r="L3832" i="4"/>
  <c r="B3833" i="4"/>
  <c r="C3833" i="4"/>
  <c r="D3833" i="4"/>
  <c r="E3833" i="4"/>
  <c r="F3833" i="4"/>
  <c r="G3833" i="4"/>
  <c r="H3833" i="4"/>
  <c r="I3833" i="4"/>
  <c r="J3833" i="4"/>
  <c r="K3833" i="4"/>
  <c r="L3833" i="4"/>
  <c r="B3834" i="4"/>
  <c r="C3834" i="4"/>
  <c r="D3834" i="4"/>
  <c r="E3834" i="4"/>
  <c r="F3834" i="4"/>
  <c r="G3834" i="4"/>
  <c r="H3834" i="4"/>
  <c r="I3834" i="4"/>
  <c r="J3834" i="4"/>
  <c r="K3834" i="4"/>
  <c r="L3834" i="4"/>
  <c r="B3835" i="4"/>
  <c r="C3835" i="4"/>
  <c r="D3835" i="4"/>
  <c r="E3835" i="4"/>
  <c r="F3835" i="4"/>
  <c r="G3835" i="4"/>
  <c r="H3835" i="4"/>
  <c r="I3835" i="4"/>
  <c r="J3835" i="4"/>
  <c r="K3835" i="4"/>
  <c r="L3835" i="4"/>
  <c r="B3836" i="4"/>
  <c r="C3836" i="4"/>
  <c r="D3836" i="4"/>
  <c r="E3836" i="4"/>
  <c r="F3836" i="4"/>
  <c r="G3836" i="4"/>
  <c r="H3836" i="4"/>
  <c r="I3836" i="4"/>
  <c r="J3836" i="4"/>
  <c r="K3836" i="4"/>
  <c r="L3836" i="4"/>
  <c r="B3837" i="4"/>
  <c r="C3837" i="4"/>
  <c r="D3837" i="4"/>
  <c r="E3837" i="4"/>
  <c r="F3837" i="4"/>
  <c r="G3837" i="4"/>
  <c r="H3837" i="4"/>
  <c r="I3837" i="4"/>
  <c r="J3837" i="4"/>
  <c r="K3837" i="4"/>
  <c r="L3837" i="4"/>
  <c r="B3838" i="4"/>
  <c r="C3838" i="4"/>
  <c r="D3838" i="4"/>
  <c r="E3838" i="4"/>
  <c r="F3838" i="4"/>
  <c r="G3838" i="4"/>
  <c r="H3838" i="4"/>
  <c r="I3838" i="4"/>
  <c r="J3838" i="4"/>
  <c r="K3838" i="4"/>
  <c r="L3838" i="4"/>
  <c r="B3839" i="4"/>
  <c r="C3839" i="4"/>
  <c r="D3839" i="4"/>
  <c r="E3839" i="4"/>
  <c r="F3839" i="4"/>
  <c r="G3839" i="4"/>
  <c r="H3839" i="4"/>
  <c r="I3839" i="4"/>
  <c r="J3839" i="4"/>
  <c r="K3839" i="4"/>
  <c r="L3839" i="4"/>
  <c r="B3840" i="4"/>
  <c r="C3840" i="4"/>
  <c r="D3840" i="4"/>
  <c r="E3840" i="4"/>
  <c r="F3840" i="4"/>
  <c r="G3840" i="4"/>
  <c r="H3840" i="4"/>
  <c r="I3840" i="4"/>
  <c r="J3840" i="4"/>
  <c r="K3840" i="4"/>
  <c r="L3840" i="4"/>
  <c r="B3841" i="4"/>
  <c r="C3841" i="4"/>
  <c r="D3841" i="4"/>
  <c r="E3841" i="4"/>
  <c r="F3841" i="4"/>
  <c r="G3841" i="4"/>
  <c r="H3841" i="4"/>
  <c r="I3841" i="4"/>
  <c r="J3841" i="4"/>
  <c r="K3841" i="4"/>
  <c r="L3841" i="4"/>
  <c r="B3842" i="4"/>
  <c r="C3842" i="4"/>
  <c r="D3842" i="4"/>
  <c r="E3842" i="4"/>
  <c r="F3842" i="4"/>
  <c r="G3842" i="4"/>
  <c r="H3842" i="4"/>
  <c r="I3842" i="4"/>
  <c r="J3842" i="4"/>
  <c r="K3842" i="4"/>
  <c r="L3842" i="4"/>
  <c r="B3843" i="4"/>
  <c r="C3843" i="4"/>
  <c r="D3843" i="4"/>
  <c r="E3843" i="4"/>
  <c r="F3843" i="4"/>
  <c r="G3843" i="4"/>
  <c r="H3843" i="4"/>
  <c r="I3843" i="4"/>
  <c r="J3843" i="4"/>
  <c r="K3843" i="4"/>
  <c r="L3843" i="4"/>
  <c r="B3844" i="4"/>
  <c r="C3844" i="4"/>
  <c r="D3844" i="4"/>
  <c r="E3844" i="4"/>
  <c r="F3844" i="4"/>
  <c r="G3844" i="4"/>
  <c r="H3844" i="4"/>
  <c r="I3844" i="4"/>
  <c r="J3844" i="4"/>
  <c r="K3844" i="4"/>
  <c r="L3844" i="4"/>
  <c r="B3845" i="4"/>
  <c r="C3845" i="4"/>
  <c r="D3845" i="4"/>
  <c r="E3845" i="4"/>
  <c r="F3845" i="4"/>
  <c r="G3845" i="4"/>
  <c r="H3845" i="4"/>
  <c r="I3845" i="4"/>
  <c r="J3845" i="4"/>
  <c r="K3845" i="4"/>
  <c r="L3845" i="4"/>
  <c r="B3846" i="4"/>
  <c r="C3846" i="4"/>
  <c r="D3846" i="4"/>
  <c r="E3846" i="4"/>
  <c r="F3846" i="4"/>
  <c r="G3846" i="4"/>
  <c r="H3846" i="4"/>
  <c r="I3846" i="4"/>
  <c r="J3846" i="4"/>
  <c r="K3846" i="4"/>
  <c r="L3846" i="4"/>
  <c r="B3847" i="4"/>
  <c r="C3847" i="4"/>
  <c r="D3847" i="4"/>
  <c r="E3847" i="4"/>
  <c r="F3847" i="4"/>
  <c r="G3847" i="4"/>
  <c r="H3847" i="4"/>
  <c r="I3847" i="4"/>
  <c r="J3847" i="4"/>
  <c r="K3847" i="4"/>
  <c r="L3847" i="4"/>
  <c r="B3848" i="4"/>
  <c r="C3848" i="4"/>
  <c r="D3848" i="4"/>
  <c r="E3848" i="4"/>
  <c r="F3848" i="4"/>
  <c r="G3848" i="4"/>
  <c r="H3848" i="4"/>
  <c r="I3848" i="4"/>
  <c r="J3848" i="4"/>
  <c r="K3848" i="4"/>
  <c r="L3848" i="4"/>
  <c r="B3849" i="4"/>
  <c r="C3849" i="4"/>
  <c r="D3849" i="4"/>
  <c r="E3849" i="4"/>
  <c r="F3849" i="4"/>
  <c r="G3849" i="4"/>
  <c r="H3849" i="4"/>
  <c r="I3849" i="4"/>
  <c r="J3849" i="4"/>
  <c r="K3849" i="4"/>
  <c r="L3849" i="4"/>
  <c r="B3850" i="4"/>
  <c r="C3850" i="4"/>
  <c r="D3850" i="4"/>
  <c r="E3850" i="4"/>
  <c r="F3850" i="4"/>
  <c r="G3850" i="4"/>
  <c r="H3850" i="4"/>
  <c r="I3850" i="4"/>
  <c r="J3850" i="4"/>
  <c r="K3850" i="4"/>
  <c r="L3850" i="4"/>
  <c r="B3851" i="4"/>
  <c r="C3851" i="4"/>
  <c r="D3851" i="4"/>
  <c r="E3851" i="4"/>
  <c r="F3851" i="4"/>
  <c r="G3851" i="4"/>
  <c r="H3851" i="4"/>
  <c r="I3851" i="4"/>
  <c r="J3851" i="4"/>
  <c r="K3851" i="4"/>
  <c r="L3851" i="4"/>
  <c r="B3852" i="4"/>
  <c r="C3852" i="4"/>
  <c r="D3852" i="4"/>
  <c r="E3852" i="4"/>
  <c r="F3852" i="4"/>
  <c r="G3852" i="4"/>
  <c r="H3852" i="4"/>
  <c r="I3852" i="4"/>
  <c r="J3852" i="4"/>
  <c r="K3852" i="4"/>
  <c r="L3852" i="4"/>
  <c r="B3853" i="4"/>
  <c r="C3853" i="4"/>
  <c r="D3853" i="4"/>
  <c r="E3853" i="4"/>
  <c r="F3853" i="4"/>
  <c r="G3853" i="4"/>
  <c r="H3853" i="4"/>
  <c r="I3853" i="4"/>
  <c r="J3853" i="4"/>
  <c r="K3853" i="4"/>
  <c r="L3853" i="4"/>
  <c r="B3854" i="4"/>
  <c r="C3854" i="4"/>
  <c r="D3854" i="4"/>
  <c r="E3854" i="4"/>
  <c r="F3854" i="4"/>
  <c r="G3854" i="4"/>
  <c r="H3854" i="4"/>
  <c r="I3854" i="4"/>
  <c r="J3854" i="4"/>
  <c r="K3854" i="4"/>
  <c r="L3854" i="4"/>
  <c r="B3855" i="4"/>
  <c r="C3855" i="4"/>
  <c r="D3855" i="4"/>
  <c r="E3855" i="4"/>
  <c r="F3855" i="4"/>
  <c r="G3855" i="4"/>
  <c r="H3855" i="4"/>
  <c r="I3855" i="4"/>
  <c r="J3855" i="4"/>
  <c r="K3855" i="4"/>
  <c r="L3855" i="4"/>
  <c r="B3856" i="4"/>
  <c r="C3856" i="4"/>
  <c r="D3856" i="4"/>
  <c r="E3856" i="4"/>
  <c r="F3856" i="4"/>
  <c r="G3856" i="4"/>
  <c r="H3856" i="4"/>
  <c r="I3856" i="4"/>
  <c r="J3856" i="4"/>
  <c r="K3856" i="4"/>
  <c r="L3856" i="4"/>
  <c r="B3857" i="4"/>
  <c r="C3857" i="4"/>
  <c r="D3857" i="4"/>
  <c r="E3857" i="4"/>
  <c r="F3857" i="4"/>
  <c r="G3857" i="4"/>
  <c r="H3857" i="4"/>
  <c r="I3857" i="4"/>
  <c r="J3857" i="4"/>
  <c r="K3857" i="4"/>
  <c r="L3857" i="4"/>
  <c r="B3858" i="4"/>
  <c r="C3858" i="4"/>
  <c r="D3858" i="4"/>
  <c r="E3858" i="4"/>
  <c r="F3858" i="4"/>
  <c r="G3858" i="4"/>
  <c r="H3858" i="4"/>
  <c r="I3858" i="4"/>
  <c r="J3858" i="4"/>
  <c r="K3858" i="4"/>
  <c r="L3858" i="4"/>
  <c r="B3859" i="4"/>
  <c r="C3859" i="4"/>
  <c r="D3859" i="4"/>
  <c r="E3859" i="4"/>
  <c r="F3859" i="4"/>
  <c r="G3859" i="4"/>
  <c r="H3859" i="4"/>
  <c r="I3859" i="4"/>
  <c r="J3859" i="4"/>
  <c r="K3859" i="4"/>
  <c r="L3859" i="4"/>
  <c r="B3860" i="4"/>
  <c r="C3860" i="4"/>
  <c r="D3860" i="4"/>
  <c r="E3860" i="4"/>
  <c r="F3860" i="4"/>
  <c r="G3860" i="4"/>
  <c r="H3860" i="4"/>
  <c r="I3860" i="4"/>
  <c r="J3860" i="4"/>
  <c r="K3860" i="4"/>
  <c r="L3860" i="4"/>
  <c r="B3861" i="4"/>
  <c r="C3861" i="4"/>
  <c r="D3861" i="4"/>
  <c r="E3861" i="4"/>
  <c r="F3861" i="4"/>
  <c r="G3861" i="4"/>
  <c r="H3861" i="4"/>
  <c r="I3861" i="4"/>
  <c r="J3861" i="4"/>
  <c r="K3861" i="4"/>
  <c r="L3861" i="4"/>
  <c r="B3862" i="4"/>
  <c r="C3862" i="4"/>
  <c r="D3862" i="4"/>
  <c r="E3862" i="4"/>
  <c r="F3862" i="4"/>
  <c r="G3862" i="4"/>
  <c r="H3862" i="4"/>
  <c r="I3862" i="4"/>
  <c r="J3862" i="4"/>
  <c r="K3862" i="4"/>
  <c r="L3862" i="4"/>
  <c r="B3863" i="4"/>
  <c r="C3863" i="4"/>
  <c r="D3863" i="4"/>
  <c r="E3863" i="4"/>
  <c r="F3863" i="4"/>
  <c r="G3863" i="4"/>
  <c r="H3863" i="4"/>
  <c r="I3863" i="4"/>
  <c r="J3863" i="4"/>
  <c r="K3863" i="4"/>
  <c r="L3863" i="4"/>
  <c r="B3864" i="4"/>
  <c r="C3864" i="4"/>
  <c r="D3864" i="4"/>
  <c r="E3864" i="4"/>
  <c r="F3864" i="4"/>
  <c r="G3864" i="4"/>
  <c r="H3864" i="4"/>
  <c r="I3864" i="4"/>
  <c r="J3864" i="4"/>
  <c r="K3864" i="4"/>
  <c r="L3864" i="4"/>
  <c r="B3865" i="4"/>
  <c r="C3865" i="4"/>
  <c r="D3865" i="4"/>
  <c r="E3865" i="4"/>
  <c r="F3865" i="4"/>
  <c r="G3865" i="4"/>
  <c r="H3865" i="4"/>
  <c r="I3865" i="4"/>
  <c r="J3865" i="4"/>
  <c r="K3865" i="4"/>
  <c r="L3865" i="4"/>
  <c r="B3866" i="4"/>
  <c r="C3866" i="4"/>
  <c r="D3866" i="4"/>
  <c r="E3866" i="4"/>
  <c r="F3866" i="4"/>
  <c r="G3866" i="4"/>
  <c r="H3866" i="4"/>
  <c r="I3866" i="4"/>
  <c r="J3866" i="4"/>
  <c r="K3866" i="4"/>
  <c r="L3866" i="4"/>
  <c r="B3867" i="4"/>
  <c r="C3867" i="4"/>
  <c r="D3867" i="4"/>
  <c r="E3867" i="4"/>
  <c r="F3867" i="4"/>
  <c r="G3867" i="4"/>
  <c r="H3867" i="4"/>
  <c r="I3867" i="4"/>
  <c r="J3867" i="4"/>
  <c r="K3867" i="4"/>
  <c r="L3867" i="4"/>
  <c r="B3868" i="4"/>
  <c r="C3868" i="4"/>
  <c r="D3868" i="4"/>
  <c r="E3868" i="4"/>
  <c r="F3868" i="4"/>
  <c r="G3868" i="4"/>
  <c r="H3868" i="4"/>
  <c r="I3868" i="4"/>
  <c r="J3868" i="4"/>
  <c r="K3868" i="4"/>
  <c r="L3868" i="4"/>
  <c r="B3869" i="4"/>
  <c r="C3869" i="4"/>
  <c r="D3869" i="4"/>
  <c r="E3869" i="4"/>
  <c r="F3869" i="4"/>
  <c r="G3869" i="4"/>
  <c r="H3869" i="4"/>
  <c r="I3869" i="4"/>
  <c r="J3869" i="4"/>
  <c r="K3869" i="4"/>
  <c r="L3869" i="4"/>
  <c r="B3870" i="4"/>
  <c r="C3870" i="4"/>
  <c r="D3870" i="4"/>
  <c r="E3870" i="4"/>
  <c r="F3870" i="4"/>
  <c r="G3870" i="4"/>
  <c r="H3870" i="4"/>
  <c r="I3870" i="4"/>
  <c r="J3870" i="4"/>
  <c r="K3870" i="4"/>
  <c r="L3870" i="4"/>
  <c r="B3871" i="4"/>
  <c r="C3871" i="4"/>
  <c r="D3871" i="4"/>
  <c r="E3871" i="4"/>
  <c r="F3871" i="4"/>
  <c r="G3871" i="4"/>
  <c r="H3871" i="4"/>
  <c r="I3871" i="4"/>
  <c r="J3871" i="4"/>
  <c r="K3871" i="4"/>
  <c r="L3871" i="4"/>
  <c r="B3872" i="4"/>
  <c r="C3872" i="4"/>
  <c r="D3872" i="4"/>
  <c r="E3872" i="4"/>
  <c r="F3872" i="4"/>
  <c r="G3872" i="4"/>
  <c r="H3872" i="4"/>
  <c r="I3872" i="4"/>
  <c r="J3872" i="4"/>
  <c r="K3872" i="4"/>
  <c r="L3872" i="4"/>
  <c r="B3873" i="4"/>
  <c r="C3873" i="4"/>
  <c r="D3873" i="4"/>
  <c r="E3873" i="4"/>
  <c r="F3873" i="4"/>
  <c r="G3873" i="4"/>
  <c r="H3873" i="4"/>
  <c r="I3873" i="4"/>
  <c r="J3873" i="4"/>
  <c r="K3873" i="4"/>
  <c r="L3873" i="4"/>
  <c r="B3874" i="4"/>
  <c r="C3874" i="4"/>
  <c r="D3874" i="4"/>
  <c r="E3874" i="4"/>
  <c r="F3874" i="4"/>
  <c r="G3874" i="4"/>
  <c r="H3874" i="4"/>
  <c r="I3874" i="4"/>
  <c r="J3874" i="4"/>
  <c r="K3874" i="4"/>
  <c r="L3874" i="4"/>
  <c r="B3875" i="4"/>
  <c r="C3875" i="4"/>
  <c r="D3875" i="4"/>
  <c r="E3875" i="4"/>
  <c r="F3875" i="4"/>
  <c r="G3875" i="4"/>
  <c r="H3875" i="4"/>
  <c r="I3875" i="4"/>
  <c r="J3875" i="4"/>
  <c r="K3875" i="4"/>
  <c r="L3875" i="4"/>
  <c r="B3876" i="4"/>
  <c r="C3876" i="4"/>
  <c r="D3876" i="4"/>
  <c r="E3876" i="4"/>
  <c r="F3876" i="4"/>
  <c r="G3876" i="4"/>
  <c r="H3876" i="4"/>
  <c r="I3876" i="4"/>
  <c r="J3876" i="4"/>
  <c r="K3876" i="4"/>
  <c r="L3876" i="4"/>
  <c r="B3877" i="4"/>
  <c r="C3877" i="4"/>
  <c r="D3877" i="4"/>
  <c r="E3877" i="4"/>
  <c r="F3877" i="4"/>
  <c r="G3877" i="4"/>
  <c r="H3877" i="4"/>
  <c r="I3877" i="4"/>
  <c r="J3877" i="4"/>
  <c r="K3877" i="4"/>
  <c r="L3877" i="4"/>
  <c r="B3878" i="4"/>
  <c r="C3878" i="4"/>
  <c r="D3878" i="4"/>
  <c r="E3878" i="4"/>
  <c r="F3878" i="4"/>
  <c r="G3878" i="4"/>
  <c r="H3878" i="4"/>
  <c r="I3878" i="4"/>
  <c r="J3878" i="4"/>
  <c r="K3878" i="4"/>
  <c r="L3878" i="4"/>
  <c r="B3879" i="4"/>
  <c r="C3879" i="4"/>
  <c r="D3879" i="4"/>
  <c r="E3879" i="4"/>
  <c r="F3879" i="4"/>
  <c r="G3879" i="4"/>
  <c r="H3879" i="4"/>
  <c r="I3879" i="4"/>
  <c r="J3879" i="4"/>
  <c r="K3879" i="4"/>
  <c r="L3879" i="4"/>
  <c r="B3880" i="4"/>
  <c r="C3880" i="4"/>
  <c r="D3880" i="4"/>
  <c r="E3880" i="4"/>
  <c r="F3880" i="4"/>
  <c r="G3880" i="4"/>
  <c r="H3880" i="4"/>
  <c r="I3880" i="4"/>
  <c r="J3880" i="4"/>
  <c r="K3880" i="4"/>
  <c r="L3880" i="4"/>
  <c r="B3881" i="4"/>
  <c r="C3881" i="4"/>
  <c r="D3881" i="4"/>
  <c r="E3881" i="4"/>
  <c r="F3881" i="4"/>
  <c r="G3881" i="4"/>
  <c r="H3881" i="4"/>
  <c r="I3881" i="4"/>
  <c r="J3881" i="4"/>
  <c r="K3881" i="4"/>
  <c r="L3881" i="4"/>
  <c r="B3882" i="4"/>
  <c r="C3882" i="4"/>
  <c r="D3882" i="4"/>
  <c r="E3882" i="4"/>
  <c r="F3882" i="4"/>
  <c r="G3882" i="4"/>
  <c r="H3882" i="4"/>
  <c r="I3882" i="4"/>
  <c r="J3882" i="4"/>
  <c r="K3882" i="4"/>
  <c r="L3882" i="4"/>
  <c r="B3883" i="4"/>
  <c r="C3883" i="4"/>
  <c r="D3883" i="4"/>
  <c r="E3883" i="4"/>
  <c r="F3883" i="4"/>
  <c r="G3883" i="4"/>
  <c r="H3883" i="4"/>
  <c r="I3883" i="4"/>
  <c r="J3883" i="4"/>
  <c r="K3883" i="4"/>
  <c r="L3883" i="4"/>
  <c r="B3884" i="4"/>
  <c r="C3884" i="4"/>
  <c r="D3884" i="4"/>
  <c r="E3884" i="4"/>
  <c r="F3884" i="4"/>
  <c r="G3884" i="4"/>
  <c r="H3884" i="4"/>
  <c r="I3884" i="4"/>
  <c r="J3884" i="4"/>
  <c r="K3884" i="4"/>
  <c r="L3884" i="4"/>
  <c r="B3885" i="4"/>
  <c r="C3885" i="4"/>
  <c r="D3885" i="4"/>
  <c r="E3885" i="4"/>
  <c r="F3885" i="4"/>
  <c r="G3885" i="4"/>
  <c r="H3885" i="4"/>
  <c r="I3885" i="4"/>
  <c r="J3885" i="4"/>
  <c r="K3885" i="4"/>
  <c r="L3885" i="4"/>
  <c r="B3886" i="4"/>
  <c r="C3886" i="4"/>
  <c r="D3886" i="4"/>
  <c r="E3886" i="4"/>
  <c r="F3886" i="4"/>
  <c r="G3886" i="4"/>
  <c r="H3886" i="4"/>
  <c r="I3886" i="4"/>
  <c r="J3886" i="4"/>
  <c r="K3886" i="4"/>
  <c r="L3886" i="4"/>
  <c r="B3887" i="4"/>
  <c r="C3887" i="4"/>
  <c r="D3887" i="4"/>
  <c r="E3887" i="4"/>
  <c r="F3887" i="4"/>
  <c r="G3887" i="4"/>
  <c r="H3887" i="4"/>
  <c r="I3887" i="4"/>
  <c r="J3887" i="4"/>
  <c r="K3887" i="4"/>
  <c r="L3887" i="4"/>
  <c r="B3888" i="4"/>
  <c r="C3888" i="4"/>
  <c r="D3888" i="4"/>
  <c r="E3888" i="4"/>
  <c r="F3888" i="4"/>
  <c r="G3888" i="4"/>
  <c r="H3888" i="4"/>
  <c r="I3888" i="4"/>
  <c r="J3888" i="4"/>
  <c r="K3888" i="4"/>
  <c r="L3888" i="4"/>
  <c r="B3889" i="4"/>
  <c r="C3889" i="4"/>
  <c r="D3889" i="4"/>
  <c r="E3889" i="4"/>
  <c r="F3889" i="4"/>
  <c r="G3889" i="4"/>
  <c r="H3889" i="4"/>
  <c r="I3889" i="4"/>
  <c r="J3889" i="4"/>
  <c r="K3889" i="4"/>
  <c r="L3889" i="4"/>
  <c r="B3890" i="4"/>
  <c r="C3890" i="4"/>
  <c r="D3890" i="4"/>
  <c r="E3890" i="4"/>
  <c r="F3890" i="4"/>
  <c r="G3890" i="4"/>
  <c r="H3890" i="4"/>
  <c r="I3890" i="4"/>
  <c r="J3890" i="4"/>
  <c r="K3890" i="4"/>
  <c r="L3890" i="4"/>
  <c r="B3891" i="4"/>
  <c r="C3891" i="4"/>
  <c r="D3891" i="4"/>
  <c r="E3891" i="4"/>
  <c r="F3891" i="4"/>
  <c r="G3891" i="4"/>
  <c r="H3891" i="4"/>
  <c r="I3891" i="4"/>
  <c r="J3891" i="4"/>
  <c r="K3891" i="4"/>
  <c r="L3891" i="4"/>
  <c r="B3892" i="4"/>
  <c r="C3892" i="4"/>
  <c r="D3892" i="4"/>
  <c r="E3892" i="4"/>
  <c r="F3892" i="4"/>
  <c r="G3892" i="4"/>
  <c r="H3892" i="4"/>
  <c r="I3892" i="4"/>
  <c r="J3892" i="4"/>
  <c r="K3892" i="4"/>
  <c r="L3892" i="4"/>
  <c r="B3893" i="4"/>
  <c r="C3893" i="4"/>
  <c r="D3893" i="4"/>
  <c r="E3893" i="4"/>
  <c r="F3893" i="4"/>
  <c r="G3893" i="4"/>
  <c r="H3893" i="4"/>
  <c r="I3893" i="4"/>
  <c r="J3893" i="4"/>
  <c r="K3893" i="4"/>
  <c r="L3893" i="4"/>
  <c r="B3894" i="4"/>
  <c r="C3894" i="4"/>
  <c r="D3894" i="4"/>
  <c r="E3894" i="4"/>
  <c r="F3894" i="4"/>
  <c r="G3894" i="4"/>
  <c r="H3894" i="4"/>
  <c r="I3894" i="4"/>
  <c r="J3894" i="4"/>
  <c r="K3894" i="4"/>
  <c r="L3894" i="4"/>
  <c r="B3895" i="4"/>
  <c r="C3895" i="4"/>
  <c r="D3895" i="4"/>
  <c r="E3895" i="4"/>
  <c r="F3895" i="4"/>
  <c r="G3895" i="4"/>
  <c r="H3895" i="4"/>
  <c r="I3895" i="4"/>
  <c r="J3895" i="4"/>
  <c r="K3895" i="4"/>
  <c r="L3895" i="4"/>
  <c r="B3896" i="4"/>
  <c r="C3896" i="4"/>
  <c r="D3896" i="4"/>
  <c r="E3896" i="4"/>
  <c r="F3896" i="4"/>
  <c r="G3896" i="4"/>
  <c r="H3896" i="4"/>
  <c r="I3896" i="4"/>
  <c r="J3896" i="4"/>
  <c r="K3896" i="4"/>
  <c r="L3896" i="4"/>
  <c r="B3897" i="4"/>
  <c r="C3897" i="4"/>
  <c r="D3897" i="4"/>
  <c r="E3897" i="4"/>
  <c r="F3897" i="4"/>
  <c r="G3897" i="4"/>
  <c r="H3897" i="4"/>
  <c r="I3897" i="4"/>
  <c r="J3897" i="4"/>
  <c r="K3897" i="4"/>
  <c r="L3897" i="4"/>
  <c r="B3898" i="4"/>
  <c r="C3898" i="4"/>
  <c r="D3898" i="4"/>
  <c r="E3898" i="4"/>
  <c r="F3898" i="4"/>
  <c r="G3898" i="4"/>
  <c r="H3898" i="4"/>
  <c r="I3898" i="4"/>
  <c r="J3898" i="4"/>
  <c r="K3898" i="4"/>
  <c r="L3898" i="4"/>
  <c r="B3899" i="4"/>
  <c r="C3899" i="4"/>
  <c r="D3899" i="4"/>
  <c r="E3899" i="4"/>
  <c r="F3899" i="4"/>
  <c r="G3899" i="4"/>
  <c r="H3899" i="4"/>
  <c r="I3899" i="4"/>
  <c r="J3899" i="4"/>
  <c r="K3899" i="4"/>
  <c r="L3899" i="4"/>
  <c r="B3900" i="4"/>
  <c r="C3900" i="4"/>
  <c r="D3900" i="4"/>
  <c r="E3900" i="4"/>
  <c r="F3900" i="4"/>
  <c r="G3900" i="4"/>
  <c r="H3900" i="4"/>
  <c r="I3900" i="4"/>
  <c r="J3900" i="4"/>
  <c r="K3900" i="4"/>
  <c r="L3900" i="4"/>
  <c r="B3901" i="4"/>
  <c r="C3901" i="4"/>
  <c r="D3901" i="4"/>
  <c r="E3901" i="4"/>
  <c r="F3901" i="4"/>
  <c r="G3901" i="4"/>
  <c r="H3901" i="4"/>
  <c r="I3901" i="4"/>
  <c r="J3901" i="4"/>
  <c r="K3901" i="4"/>
  <c r="L3901" i="4"/>
  <c r="B3902" i="4"/>
  <c r="C3902" i="4"/>
  <c r="D3902" i="4"/>
  <c r="E3902" i="4"/>
  <c r="F3902" i="4"/>
  <c r="G3902" i="4"/>
  <c r="H3902" i="4"/>
  <c r="I3902" i="4"/>
  <c r="J3902" i="4"/>
  <c r="K3902" i="4"/>
  <c r="L3902" i="4"/>
  <c r="B3903" i="4"/>
  <c r="C3903" i="4"/>
  <c r="D3903" i="4"/>
  <c r="E3903" i="4"/>
  <c r="F3903" i="4"/>
  <c r="G3903" i="4"/>
  <c r="H3903" i="4"/>
  <c r="I3903" i="4"/>
  <c r="J3903" i="4"/>
  <c r="K3903" i="4"/>
  <c r="L3903" i="4"/>
  <c r="B3904" i="4"/>
  <c r="C3904" i="4"/>
  <c r="D3904" i="4"/>
  <c r="E3904" i="4"/>
  <c r="F3904" i="4"/>
  <c r="G3904" i="4"/>
  <c r="H3904" i="4"/>
  <c r="I3904" i="4"/>
  <c r="J3904" i="4"/>
  <c r="K3904" i="4"/>
  <c r="L3904" i="4"/>
  <c r="B3905" i="4"/>
  <c r="C3905" i="4"/>
  <c r="D3905" i="4"/>
  <c r="E3905" i="4"/>
  <c r="F3905" i="4"/>
  <c r="G3905" i="4"/>
  <c r="H3905" i="4"/>
  <c r="I3905" i="4"/>
  <c r="J3905" i="4"/>
  <c r="K3905" i="4"/>
  <c r="L3905" i="4"/>
  <c r="B3906" i="4"/>
  <c r="C3906" i="4"/>
  <c r="D3906" i="4"/>
  <c r="E3906" i="4"/>
  <c r="F3906" i="4"/>
  <c r="G3906" i="4"/>
  <c r="H3906" i="4"/>
  <c r="I3906" i="4"/>
  <c r="J3906" i="4"/>
  <c r="K3906" i="4"/>
  <c r="L3906" i="4"/>
  <c r="B3907" i="4"/>
  <c r="C3907" i="4"/>
  <c r="D3907" i="4"/>
  <c r="E3907" i="4"/>
  <c r="F3907" i="4"/>
  <c r="G3907" i="4"/>
  <c r="H3907" i="4"/>
  <c r="I3907" i="4"/>
  <c r="J3907" i="4"/>
  <c r="K3907" i="4"/>
  <c r="L3907" i="4"/>
  <c r="B3908" i="4"/>
  <c r="C3908" i="4"/>
  <c r="D3908" i="4"/>
  <c r="E3908" i="4"/>
  <c r="F3908" i="4"/>
  <c r="G3908" i="4"/>
  <c r="H3908" i="4"/>
  <c r="I3908" i="4"/>
  <c r="J3908" i="4"/>
  <c r="K3908" i="4"/>
  <c r="L3908" i="4"/>
  <c r="B3909" i="4"/>
  <c r="C3909" i="4"/>
  <c r="D3909" i="4"/>
  <c r="E3909" i="4"/>
  <c r="F3909" i="4"/>
  <c r="G3909" i="4"/>
  <c r="H3909" i="4"/>
  <c r="I3909" i="4"/>
  <c r="J3909" i="4"/>
  <c r="K3909" i="4"/>
  <c r="L3909" i="4"/>
  <c r="B3910" i="4"/>
  <c r="C3910" i="4"/>
  <c r="D3910" i="4"/>
  <c r="E3910" i="4"/>
  <c r="F3910" i="4"/>
  <c r="G3910" i="4"/>
  <c r="H3910" i="4"/>
  <c r="I3910" i="4"/>
  <c r="J3910" i="4"/>
  <c r="K3910" i="4"/>
  <c r="L3910" i="4"/>
  <c r="B3911" i="4"/>
  <c r="C3911" i="4"/>
  <c r="D3911" i="4"/>
  <c r="E3911" i="4"/>
  <c r="F3911" i="4"/>
  <c r="G3911" i="4"/>
  <c r="H3911" i="4"/>
  <c r="I3911" i="4"/>
  <c r="J3911" i="4"/>
  <c r="K3911" i="4"/>
  <c r="L3911" i="4"/>
  <c r="B3912" i="4"/>
  <c r="C3912" i="4"/>
  <c r="D3912" i="4"/>
  <c r="E3912" i="4"/>
  <c r="F3912" i="4"/>
  <c r="G3912" i="4"/>
  <c r="H3912" i="4"/>
  <c r="I3912" i="4"/>
  <c r="J3912" i="4"/>
  <c r="K3912" i="4"/>
  <c r="L3912" i="4"/>
  <c r="B3913" i="4"/>
  <c r="C3913" i="4"/>
  <c r="D3913" i="4"/>
  <c r="E3913" i="4"/>
  <c r="F3913" i="4"/>
  <c r="G3913" i="4"/>
  <c r="H3913" i="4"/>
  <c r="I3913" i="4"/>
  <c r="J3913" i="4"/>
  <c r="K3913" i="4"/>
  <c r="L3913" i="4"/>
  <c r="B3914" i="4"/>
  <c r="C3914" i="4"/>
  <c r="D3914" i="4"/>
  <c r="E3914" i="4"/>
  <c r="F3914" i="4"/>
  <c r="G3914" i="4"/>
  <c r="H3914" i="4"/>
  <c r="I3914" i="4"/>
  <c r="J3914" i="4"/>
  <c r="K3914" i="4"/>
  <c r="L3914" i="4"/>
  <c r="B3915" i="4"/>
  <c r="C3915" i="4"/>
  <c r="D3915" i="4"/>
  <c r="E3915" i="4"/>
  <c r="F3915" i="4"/>
  <c r="G3915" i="4"/>
  <c r="H3915" i="4"/>
  <c r="I3915" i="4"/>
  <c r="J3915" i="4"/>
  <c r="K3915" i="4"/>
  <c r="L3915" i="4"/>
  <c r="B3916" i="4"/>
  <c r="C3916" i="4"/>
  <c r="D3916" i="4"/>
  <c r="E3916" i="4"/>
  <c r="F3916" i="4"/>
  <c r="G3916" i="4"/>
  <c r="H3916" i="4"/>
  <c r="I3916" i="4"/>
  <c r="J3916" i="4"/>
  <c r="K3916" i="4"/>
  <c r="L3916" i="4"/>
  <c r="B3917" i="4"/>
  <c r="C3917" i="4"/>
  <c r="D3917" i="4"/>
  <c r="E3917" i="4"/>
  <c r="F3917" i="4"/>
  <c r="G3917" i="4"/>
  <c r="H3917" i="4"/>
  <c r="I3917" i="4"/>
  <c r="J3917" i="4"/>
  <c r="K3917" i="4"/>
  <c r="L3917" i="4"/>
  <c r="B3918" i="4"/>
  <c r="C3918" i="4"/>
  <c r="D3918" i="4"/>
  <c r="E3918" i="4"/>
  <c r="F3918" i="4"/>
  <c r="G3918" i="4"/>
  <c r="H3918" i="4"/>
  <c r="I3918" i="4"/>
  <c r="J3918" i="4"/>
  <c r="K3918" i="4"/>
  <c r="L3918" i="4"/>
  <c r="B3919" i="4"/>
  <c r="C3919" i="4"/>
  <c r="D3919" i="4"/>
  <c r="E3919" i="4"/>
  <c r="F3919" i="4"/>
  <c r="G3919" i="4"/>
  <c r="H3919" i="4"/>
  <c r="I3919" i="4"/>
  <c r="J3919" i="4"/>
  <c r="K3919" i="4"/>
  <c r="L3919" i="4"/>
  <c r="B3920" i="4"/>
  <c r="C3920" i="4"/>
  <c r="D3920" i="4"/>
  <c r="E3920" i="4"/>
  <c r="F3920" i="4"/>
  <c r="G3920" i="4"/>
  <c r="H3920" i="4"/>
  <c r="I3920" i="4"/>
  <c r="J3920" i="4"/>
  <c r="K3920" i="4"/>
  <c r="L3920" i="4"/>
  <c r="B3921" i="4"/>
  <c r="C3921" i="4"/>
  <c r="D3921" i="4"/>
  <c r="E3921" i="4"/>
  <c r="F3921" i="4"/>
  <c r="G3921" i="4"/>
  <c r="H3921" i="4"/>
  <c r="I3921" i="4"/>
  <c r="J3921" i="4"/>
  <c r="K3921" i="4"/>
  <c r="L3921" i="4"/>
  <c r="B3922" i="4"/>
  <c r="C3922" i="4"/>
  <c r="D3922" i="4"/>
  <c r="E3922" i="4"/>
  <c r="F3922" i="4"/>
  <c r="G3922" i="4"/>
  <c r="H3922" i="4"/>
  <c r="I3922" i="4"/>
  <c r="J3922" i="4"/>
  <c r="K3922" i="4"/>
  <c r="L3922" i="4"/>
  <c r="B3923" i="4"/>
  <c r="C3923" i="4"/>
  <c r="D3923" i="4"/>
  <c r="E3923" i="4"/>
  <c r="F3923" i="4"/>
  <c r="G3923" i="4"/>
  <c r="H3923" i="4"/>
  <c r="I3923" i="4"/>
  <c r="J3923" i="4"/>
  <c r="K3923" i="4"/>
  <c r="L3923" i="4"/>
  <c r="B3924" i="4"/>
  <c r="C3924" i="4"/>
  <c r="D3924" i="4"/>
  <c r="E3924" i="4"/>
  <c r="F3924" i="4"/>
  <c r="G3924" i="4"/>
  <c r="H3924" i="4"/>
  <c r="I3924" i="4"/>
  <c r="J3924" i="4"/>
  <c r="K3924" i="4"/>
  <c r="L3924" i="4"/>
  <c r="B3925" i="4"/>
  <c r="C3925" i="4"/>
  <c r="D3925" i="4"/>
  <c r="E3925" i="4"/>
  <c r="F3925" i="4"/>
  <c r="G3925" i="4"/>
  <c r="H3925" i="4"/>
  <c r="I3925" i="4"/>
  <c r="J3925" i="4"/>
  <c r="K3925" i="4"/>
  <c r="L3925" i="4"/>
  <c r="B3926" i="4"/>
  <c r="C3926" i="4"/>
  <c r="D3926" i="4"/>
  <c r="E3926" i="4"/>
  <c r="F3926" i="4"/>
  <c r="G3926" i="4"/>
  <c r="H3926" i="4"/>
  <c r="I3926" i="4"/>
  <c r="J3926" i="4"/>
  <c r="K3926" i="4"/>
  <c r="L3926" i="4"/>
  <c r="B3927" i="4"/>
  <c r="C3927" i="4"/>
  <c r="D3927" i="4"/>
  <c r="E3927" i="4"/>
  <c r="F3927" i="4"/>
  <c r="G3927" i="4"/>
  <c r="H3927" i="4"/>
  <c r="I3927" i="4"/>
  <c r="J3927" i="4"/>
  <c r="K3927" i="4"/>
  <c r="L3927" i="4"/>
  <c r="B3928" i="4"/>
  <c r="C3928" i="4"/>
  <c r="D3928" i="4"/>
  <c r="E3928" i="4"/>
  <c r="F3928" i="4"/>
  <c r="G3928" i="4"/>
  <c r="H3928" i="4"/>
  <c r="I3928" i="4"/>
  <c r="J3928" i="4"/>
  <c r="K3928" i="4"/>
  <c r="L3928" i="4"/>
  <c r="B3929" i="4"/>
  <c r="C3929" i="4"/>
  <c r="D3929" i="4"/>
  <c r="E3929" i="4"/>
  <c r="F3929" i="4"/>
  <c r="G3929" i="4"/>
  <c r="H3929" i="4"/>
  <c r="I3929" i="4"/>
  <c r="J3929" i="4"/>
  <c r="K3929" i="4"/>
  <c r="L3929" i="4"/>
  <c r="B3930" i="4"/>
  <c r="C3930" i="4"/>
  <c r="D3930" i="4"/>
  <c r="E3930" i="4"/>
  <c r="F3930" i="4"/>
  <c r="G3930" i="4"/>
  <c r="H3930" i="4"/>
  <c r="I3930" i="4"/>
  <c r="J3930" i="4"/>
  <c r="K3930" i="4"/>
  <c r="L3930" i="4"/>
  <c r="B3931" i="4"/>
  <c r="C3931" i="4"/>
  <c r="D3931" i="4"/>
  <c r="E3931" i="4"/>
  <c r="F3931" i="4"/>
  <c r="G3931" i="4"/>
  <c r="H3931" i="4"/>
  <c r="I3931" i="4"/>
  <c r="J3931" i="4"/>
  <c r="K3931" i="4"/>
  <c r="L3931" i="4"/>
  <c r="B3932" i="4"/>
  <c r="C3932" i="4"/>
  <c r="D3932" i="4"/>
  <c r="E3932" i="4"/>
  <c r="F3932" i="4"/>
  <c r="G3932" i="4"/>
  <c r="H3932" i="4"/>
  <c r="I3932" i="4"/>
  <c r="J3932" i="4"/>
  <c r="K3932" i="4"/>
  <c r="L3932" i="4"/>
  <c r="B3933" i="4"/>
  <c r="C3933" i="4"/>
  <c r="D3933" i="4"/>
  <c r="E3933" i="4"/>
  <c r="F3933" i="4"/>
  <c r="G3933" i="4"/>
  <c r="H3933" i="4"/>
  <c r="I3933" i="4"/>
  <c r="J3933" i="4"/>
  <c r="K3933" i="4"/>
  <c r="L3933" i="4"/>
  <c r="B3934" i="4"/>
  <c r="C3934" i="4"/>
  <c r="D3934" i="4"/>
  <c r="E3934" i="4"/>
  <c r="F3934" i="4"/>
  <c r="G3934" i="4"/>
  <c r="H3934" i="4"/>
  <c r="I3934" i="4"/>
  <c r="J3934" i="4"/>
  <c r="K3934" i="4"/>
  <c r="L3934" i="4"/>
  <c r="B3935" i="4"/>
  <c r="C3935" i="4"/>
  <c r="D3935" i="4"/>
  <c r="E3935" i="4"/>
  <c r="F3935" i="4"/>
  <c r="G3935" i="4"/>
  <c r="H3935" i="4"/>
  <c r="I3935" i="4"/>
  <c r="J3935" i="4"/>
  <c r="K3935" i="4"/>
  <c r="L3935" i="4"/>
  <c r="B3936" i="4"/>
  <c r="C3936" i="4"/>
  <c r="D3936" i="4"/>
  <c r="E3936" i="4"/>
  <c r="F3936" i="4"/>
  <c r="G3936" i="4"/>
  <c r="H3936" i="4"/>
  <c r="I3936" i="4"/>
  <c r="J3936" i="4"/>
  <c r="K3936" i="4"/>
  <c r="L3936" i="4"/>
  <c r="B3937" i="4"/>
  <c r="C3937" i="4"/>
  <c r="D3937" i="4"/>
  <c r="E3937" i="4"/>
  <c r="F3937" i="4"/>
  <c r="G3937" i="4"/>
  <c r="H3937" i="4"/>
  <c r="I3937" i="4"/>
  <c r="J3937" i="4"/>
  <c r="K3937" i="4"/>
  <c r="L3937" i="4"/>
  <c r="B3938" i="4"/>
  <c r="C3938" i="4"/>
  <c r="D3938" i="4"/>
  <c r="E3938" i="4"/>
  <c r="F3938" i="4"/>
  <c r="G3938" i="4"/>
  <c r="H3938" i="4"/>
  <c r="I3938" i="4"/>
  <c r="J3938" i="4"/>
  <c r="K3938" i="4"/>
  <c r="L3938" i="4"/>
  <c r="B3939" i="4"/>
  <c r="C3939" i="4"/>
  <c r="D3939" i="4"/>
  <c r="E3939" i="4"/>
  <c r="F3939" i="4"/>
  <c r="G3939" i="4"/>
  <c r="H3939" i="4"/>
  <c r="I3939" i="4"/>
  <c r="J3939" i="4"/>
  <c r="K3939" i="4"/>
  <c r="L3939" i="4"/>
  <c r="B3940" i="4"/>
  <c r="C3940" i="4"/>
  <c r="D3940" i="4"/>
  <c r="E3940" i="4"/>
  <c r="F3940" i="4"/>
  <c r="G3940" i="4"/>
  <c r="H3940" i="4"/>
  <c r="I3940" i="4"/>
  <c r="J3940" i="4"/>
  <c r="K3940" i="4"/>
  <c r="L3940" i="4"/>
  <c r="B3941" i="4"/>
  <c r="C3941" i="4"/>
  <c r="D3941" i="4"/>
  <c r="E3941" i="4"/>
  <c r="F3941" i="4"/>
  <c r="G3941" i="4"/>
  <c r="H3941" i="4"/>
  <c r="I3941" i="4"/>
  <c r="J3941" i="4"/>
  <c r="K3941" i="4"/>
  <c r="L3941" i="4"/>
  <c r="B3942" i="4"/>
  <c r="C3942" i="4"/>
  <c r="D3942" i="4"/>
  <c r="E3942" i="4"/>
  <c r="F3942" i="4"/>
  <c r="G3942" i="4"/>
  <c r="H3942" i="4"/>
  <c r="I3942" i="4"/>
  <c r="J3942" i="4"/>
  <c r="K3942" i="4"/>
  <c r="L3942" i="4"/>
  <c r="B3943" i="4"/>
  <c r="C3943" i="4"/>
  <c r="D3943" i="4"/>
  <c r="E3943" i="4"/>
  <c r="F3943" i="4"/>
  <c r="G3943" i="4"/>
  <c r="H3943" i="4"/>
  <c r="I3943" i="4"/>
  <c r="J3943" i="4"/>
  <c r="K3943" i="4"/>
  <c r="L3943" i="4"/>
  <c r="B3944" i="4"/>
  <c r="C3944" i="4"/>
  <c r="D3944" i="4"/>
  <c r="E3944" i="4"/>
  <c r="F3944" i="4"/>
  <c r="G3944" i="4"/>
  <c r="H3944" i="4"/>
  <c r="I3944" i="4"/>
  <c r="J3944" i="4"/>
  <c r="K3944" i="4"/>
  <c r="L3944" i="4"/>
  <c r="B3945" i="4"/>
  <c r="C3945" i="4"/>
  <c r="D3945" i="4"/>
  <c r="E3945" i="4"/>
  <c r="F3945" i="4"/>
  <c r="G3945" i="4"/>
  <c r="H3945" i="4"/>
  <c r="I3945" i="4"/>
  <c r="J3945" i="4"/>
  <c r="K3945" i="4"/>
  <c r="L3945" i="4"/>
  <c r="B3946" i="4"/>
  <c r="C3946" i="4"/>
  <c r="D3946" i="4"/>
  <c r="E3946" i="4"/>
  <c r="F3946" i="4"/>
  <c r="G3946" i="4"/>
  <c r="H3946" i="4"/>
  <c r="I3946" i="4"/>
  <c r="J3946" i="4"/>
  <c r="K3946" i="4"/>
  <c r="L3946" i="4"/>
  <c r="B3947" i="4"/>
  <c r="C3947" i="4"/>
  <c r="D3947" i="4"/>
  <c r="E3947" i="4"/>
  <c r="F3947" i="4"/>
  <c r="G3947" i="4"/>
  <c r="H3947" i="4"/>
  <c r="I3947" i="4"/>
  <c r="J3947" i="4"/>
  <c r="K3947" i="4"/>
  <c r="L3947" i="4"/>
  <c r="B3948" i="4"/>
  <c r="C3948" i="4"/>
  <c r="D3948" i="4"/>
  <c r="E3948" i="4"/>
  <c r="F3948" i="4"/>
  <c r="G3948" i="4"/>
  <c r="H3948" i="4"/>
  <c r="I3948" i="4"/>
  <c r="J3948" i="4"/>
  <c r="K3948" i="4"/>
  <c r="L3948" i="4"/>
  <c r="B3949" i="4"/>
  <c r="C3949" i="4"/>
  <c r="D3949" i="4"/>
  <c r="E3949" i="4"/>
  <c r="F3949" i="4"/>
  <c r="G3949" i="4"/>
  <c r="H3949" i="4"/>
  <c r="I3949" i="4"/>
  <c r="J3949" i="4"/>
  <c r="K3949" i="4"/>
  <c r="L3949" i="4"/>
  <c r="B3950" i="4"/>
  <c r="C3950" i="4"/>
  <c r="D3950" i="4"/>
  <c r="E3950" i="4"/>
  <c r="F3950" i="4"/>
  <c r="G3950" i="4"/>
  <c r="H3950" i="4"/>
  <c r="I3950" i="4"/>
  <c r="J3950" i="4"/>
  <c r="K3950" i="4"/>
  <c r="L3950" i="4"/>
  <c r="B3951" i="4"/>
  <c r="C3951" i="4"/>
  <c r="D3951" i="4"/>
  <c r="E3951" i="4"/>
  <c r="F3951" i="4"/>
  <c r="G3951" i="4"/>
  <c r="H3951" i="4"/>
  <c r="I3951" i="4"/>
  <c r="J3951" i="4"/>
  <c r="K3951" i="4"/>
  <c r="L3951" i="4"/>
  <c r="B3952" i="4"/>
  <c r="C3952" i="4"/>
  <c r="D3952" i="4"/>
  <c r="E3952" i="4"/>
  <c r="F3952" i="4"/>
  <c r="G3952" i="4"/>
  <c r="H3952" i="4"/>
  <c r="I3952" i="4"/>
  <c r="J3952" i="4"/>
  <c r="K3952" i="4"/>
  <c r="L3952" i="4"/>
  <c r="B3953" i="4"/>
  <c r="C3953" i="4"/>
  <c r="D3953" i="4"/>
  <c r="E3953" i="4"/>
  <c r="F3953" i="4"/>
  <c r="G3953" i="4"/>
  <c r="H3953" i="4"/>
  <c r="I3953" i="4"/>
  <c r="J3953" i="4"/>
  <c r="K3953" i="4"/>
  <c r="L3953" i="4"/>
  <c r="B3954" i="4"/>
  <c r="C3954" i="4"/>
  <c r="D3954" i="4"/>
  <c r="E3954" i="4"/>
  <c r="F3954" i="4"/>
  <c r="G3954" i="4"/>
  <c r="H3954" i="4"/>
  <c r="I3954" i="4"/>
  <c r="J3954" i="4"/>
  <c r="K3954" i="4"/>
  <c r="L3954" i="4"/>
  <c r="B3955" i="4"/>
  <c r="C3955" i="4"/>
  <c r="D3955" i="4"/>
  <c r="E3955" i="4"/>
  <c r="F3955" i="4"/>
  <c r="G3955" i="4"/>
  <c r="H3955" i="4"/>
  <c r="I3955" i="4"/>
  <c r="J3955" i="4"/>
  <c r="K3955" i="4"/>
  <c r="L3955" i="4"/>
  <c r="B3956" i="4"/>
  <c r="C3956" i="4"/>
  <c r="D3956" i="4"/>
  <c r="E3956" i="4"/>
  <c r="F3956" i="4"/>
  <c r="G3956" i="4"/>
  <c r="H3956" i="4"/>
  <c r="I3956" i="4"/>
  <c r="J3956" i="4"/>
  <c r="K3956" i="4"/>
  <c r="L3956" i="4"/>
  <c r="B3957" i="4"/>
  <c r="C3957" i="4"/>
  <c r="D3957" i="4"/>
  <c r="E3957" i="4"/>
  <c r="F3957" i="4"/>
  <c r="G3957" i="4"/>
  <c r="H3957" i="4"/>
  <c r="I3957" i="4"/>
  <c r="J3957" i="4"/>
  <c r="K3957" i="4"/>
  <c r="L3957" i="4"/>
  <c r="B3958" i="4"/>
  <c r="C3958" i="4"/>
  <c r="D3958" i="4"/>
  <c r="E3958" i="4"/>
  <c r="F3958" i="4"/>
  <c r="G3958" i="4"/>
  <c r="H3958" i="4"/>
  <c r="I3958" i="4"/>
  <c r="J3958" i="4"/>
  <c r="K3958" i="4"/>
  <c r="L3958" i="4"/>
  <c r="B3959" i="4"/>
  <c r="C3959" i="4"/>
  <c r="D3959" i="4"/>
  <c r="E3959" i="4"/>
  <c r="F3959" i="4"/>
  <c r="G3959" i="4"/>
  <c r="H3959" i="4"/>
  <c r="I3959" i="4"/>
  <c r="J3959" i="4"/>
  <c r="K3959" i="4"/>
  <c r="L3959" i="4"/>
  <c r="B3960" i="4"/>
  <c r="C3960" i="4"/>
  <c r="D3960" i="4"/>
  <c r="E3960" i="4"/>
  <c r="F3960" i="4"/>
  <c r="G3960" i="4"/>
  <c r="H3960" i="4"/>
  <c r="I3960" i="4"/>
  <c r="J3960" i="4"/>
  <c r="K3960" i="4"/>
  <c r="L3960" i="4"/>
  <c r="B3961" i="4"/>
  <c r="C3961" i="4"/>
  <c r="D3961" i="4"/>
  <c r="E3961" i="4"/>
  <c r="F3961" i="4"/>
  <c r="G3961" i="4"/>
  <c r="H3961" i="4"/>
  <c r="I3961" i="4"/>
  <c r="J3961" i="4"/>
  <c r="K3961" i="4"/>
  <c r="L3961" i="4"/>
  <c r="B3962" i="4"/>
  <c r="C3962" i="4"/>
  <c r="D3962" i="4"/>
  <c r="E3962" i="4"/>
  <c r="F3962" i="4"/>
  <c r="G3962" i="4"/>
  <c r="H3962" i="4"/>
  <c r="I3962" i="4"/>
  <c r="J3962" i="4"/>
  <c r="K3962" i="4"/>
  <c r="L3962" i="4"/>
  <c r="B3963" i="4"/>
  <c r="C3963" i="4"/>
  <c r="D3963" i="4"/>
  <c r="E3963" i="4"/>
  <c r="F3963" i="4"/>
  <c r="G3963" i="4"/>
  <c r="H3963" i="4"/>
  <c r="I3963" i="4"/>
  <c r="J3963" i="4"/>
  <c r="K3963" i="4"/>
  <c r="L3963" i="4"/>
  <c r="B3964" i="4"/>
  <c r="C3964" i="4"/>
  <c r="D3964" i="4"/>
  <c r="E3964" i="4"/>
  <c r="F3964" i="4"/>
  <c r="G3964" i="4"/>
  <c r="H3964" i="4"/>
  <c r="I3964" i="4"/>
  <c r="J3964" i="4"/>
  <c r="K3964" i="4"/>
  <c r="L3964" i="4"/>
  <c r="B3965" i="4"/>
  <c r="C3965" i="4"/>
  <c r="D3965" i="4"/>
  <c r="E3965" i="4"/>
  <c r="F3965" i="4"/>
  <c r="G3965" i="4"/>
  <c r="H3965" i="4"/>
  <c r="I3965" i="4"/>
  <c r="J3965" i="4"/>
  <c r="K3965" i="4"/>
  <c r="L3965" i="4"/>
  <c r="B3966" i="4"/>
  <c r="C3966" i="4"/>
  <c r="D3966" i="4"/>
  <c r="E3966" i="4"/>
  <c r="F3966" i="4"/>
  <c r="G3966" i="4"/>
  <c r="H3966" i="4"/>
  <c r="I3966" i="4"/>
  <c r="J3966" i="4"/>
  <c r="K3966" i="4"/>
  <c r="L3966" i="4"/>
  <c r="B3967" i="4"/>
  <c r="C3967" i="4"/>
  <c r="D3967" i="4"/>
  <c r="E3967" i="4"/>
  <c r="F3967" i="4"/>
  <c r="G3967" i="4"/>
  <c r="H3967" i="4"/>
  <c r="I3967" i="4"/>
  <c r="J3967" i="4"/>
  <c r="K3967" i="4"/>
  <c r="L3967" i="4"/>
  <c r="B3968" i="4"/>
  <c r="C3968" i="4"/>
  <c r="D3968" i="4"/>
  <c r="E3968" i="4"/>
  <c r="F3968" i="4"/>
  <c r="G3968" i="4"/>
  <c r="H3968" i="4"/>
  <c r="I3968" i="4"/>
  <c r="J3968" i="4"/>
  <c r="K3968" i="4"/>
  <c r="L3968" i="4"/>
  <c r="B3969" i="4"/>
  <c r="C3969" i="4"/>
  <c r="D3969" i="4"/>
  <c r="E3969" i="4"/>
  <c r="F3969" i="4"/>
  <c r="G3969" i="4"/>
  <c r="H3969" i="4"/>
  <c r="I3969" i="4"/>
  <c r="J3969" i="4"/>
  <c r="K3969" i="4"/>
  <c r="L3969" i="4"/>
  <c r="B3970" i="4"/>
  <c r="C3970" i="4"/>
  <c r="D3970" i="4"/>
  <c r="E3970" i="4"/>
  <c r="F3970" i="4"/>
  <c r="G3970" i="4"/>
  <c r="H3970" i="4"/>
  <c r="I3970" i="4"/>
  <c r="J3970" i="4"/>
  <c r="K3970" i="4"/>
  <c r="L3970" i="4"/>
  <c r="B3971" i="4"/>
  <c r="C3971" i="4"/>
  <c r="D3971" i="4"/>
  <c r="E3971" i="4"/>
  <c r="F3971" i="4"/>
  <c r="G3971" i="4"/>
  <c r="H3971" i="4"/>
  <c r="I3971" i="4"/>
  <c r="J3971" i="4"/>
  <c r="K3971" i="4"/>
  <c r="L3971" i="4"/>
  <c r="B3972" i="4"/>
  <c r="C3972" i="4"/>
  <c r="D3972" i="4"/>
  <c r="E3972" i="4"/>
  <c r="F3972" i="4"/>
  <c r="G3972" i="4"/>
  <c r="H3972" i="4"/>
  <c r="I3972" i="4"/>
  <c r="J3972" i="4"/>
  <c r="K3972" i="4"/>
  <c r="L3972" i="4"/>
  <c r="B3973" i="4"/>
  <c r="C3973" i="4"/>
  <c r="D3973" i="4"/>
  <c r="E3973" i="4"/>
  <c r="F3973" i="4"/>
  <c r="G3973" i="4"/>
  <c r="H3973" i="4"/>
  <c r="I3973" i="4"/>
  <c r="J3973" i="4"/>
  <c r="K3973" i="4"/>
  <c r="L3973" i="4"/>
  <c r="B3974" i="4"/>
  <c r="C3974" i="4"/>
  <c r="D3974" i="4"/>
  <c r="E3974" i="4"/>
  <c r="F3974" i="4"/>
  <c r="G3974" i="4"/>
  <c r="H3974" i="4"/>
  <c r="I3974" i="4"/>
  <c r="J3974" i="4"/>
  <c r="K3974" i="4"/>
  <c r="L3974" i="4"/>
  <c r="B3975" i="4"/>
  <c r="C3975" i="4"/>
  <c r="D3975" i="4"/>
  <c r="E3975" i="4"/>
  <c r="F3975" i="4"/>
  <c r="G3975" i="4"/>
  <c r="H3975" i="4"/>
  <c r="I3975" i="4"/>
  <c r="J3975" i="4"/>
  <c r="K3975" i="4"/>
  <c r="L3975" i="4"/>
  <c r="B3976" i="4"/>
  <c r="C3976" i="4"/>
  <c r="D3976" i="4"/>
  <c r="E3976" i="4"/>
  <c r="F3976" i="4"/>
  <c r="G3976" i="4"/>
  <c r="H3976" i="4"/>
  <c r="I3976" i="4"/>
  <c r="J3976" i="4"/>
  <c r="K3976" i="4"/>
  <c r="L3976" i="4"/>
  <c r="B3977" i="4"/>
  <c r="C3977" i="4"/>
  <c r="D3977" i="4"/>
  <c r="E3977" i="4"/>
  <c r="F3977" i="4"/>
  <c r="G3977" i="4"/>
  <c r="H3977" i="4"/>
  <c r="I3977" i="4"/>
  <c r="J3977" i="4"/>
  <c r="K3977" i="4"/>
  <c r="L3977" i="4"/>
  <c r="B3978" i="4"/>
  <c r="C3978" i="4"/>
  <c r="D3978" i="4"/>
  <c r="E3978" i="4"/>
  <c r="F3978" i="4"/>
  <c r="G3978" i="4"/>
  <c r="H3978" i="4"/>
  <c r="I3978" i="4"/>
  <c r="J3978" i="4"/>
  <c r="K3978" i="4"/>
  <c r="L3978" i="4"/>
  <c r="B3979" i="4"/>
  <c r="C3979" i="4"/>
  <c r="D3979" i="4"/>
  <c r="E3979" i="4"/>
  <c r="F3979" i="4"/>
  <c r="G3979" i="4"/>
  <c r="H3979" i="4"/>
  <c r="I3979" i="4"/>
  <c r="J3979" i="4"/>
  <c r="K3979" i="4"/>
  <c r="L3979" i="4"/>
  <c r="B3980" i="4"/>
  <c r="C3980" i="4"/>
  <c r="D3980" i="4"/>
  <c r="E3980" i="4"/>
  <c r="F3980" i="4"/>
  <c r="G3980" i="4"/>
  <c r="H3980" i="4"/>
  <c r="I3980" i="4"/>
  <c r="J3980" i="4"/>
  <c r="K3980" i="4"/>
  <c r="L3980" i="4"/>
  <c r="B3981" i="4"/>
  <c r="C3981" i="4"/>
  <c r="D3981" i="4"/>
  <c r="E3981" i="4"/>
  <c r="F3981" i="4"/>
  <c r="G3981" i="4"/>
  <c r="H3981" i="4"/>
  <c r="I3981" i="4"/>
  <c r="J3981" i="4"/>
  <c r="K3981" i="4"/>
  <c r="L3981" i="4"/>
  <c r="B3982" i="4"/>
  <c r="C3982" i="4"/>
  <c r="D3982" i="4"/>
  <c r="E3982" i="4"/>
  <c r="F3982" i="4"/>
  <c r="G3982" i="4"/>
  <c r="H3982" i="4"/>
  <c r="I3982" i="4"/>
  <c r="J3982" i="4"/>
  <c r="K3982" i="4"/>
  <c r="L3982" i="4"/>
  <c r="B3983" i="4"/>
  <c r="C3983" i="4"/>
  <c r="D3983" i="4"/>
  <c r="E3983" i="4"/>
  <c r="F3983" i="4"/>
  <c r="G3983" i="4"/>
  <c r="H3983" i="4"/>
  <c r="I3983" i="4"/>
  <c r="J3983" i="4"/>
  <c r="K3983" i="4"/>
  <c r="L3983" i="4"/>
  <c r="B3984" i="4"/>
  <c r="C3984" i="4"/>
  <c r="D3984" i="4"/>
  <c r="E3984" i="4"/>
  <c r="F3984" i="4"/>
  <c r="G3984" i="4"/>
  <c r="H3984" i="4"/>
  <c r="I3984" i="4"/>
  <c r="J3984" i="4"/>
  <c r="K3984" i="4"/>
  <c r="L3984" i="4"/>
  <c r="B3985" i="4"/>
  <c r="C3985" i="4"/>
  <c r="D3985" i="4"/>
  <c r="E3985" i="4"/>
  <c r="F3985" i="4"/>
  <c r="G3985" i="4"/>
  <c r="H3985" i="4"/>
  <c r="I3985" i="4"/>
  <c r="J3985" i="4"/>
  <c r="K3985" i="4"/>
  <c r="L3985" i="4"/>
  <c r="B3986" i="4"/>
  <c r="C3986" i="4"/>
  <c r="D3986" i="4"/>
  <c r="E3986" i="4"/>
  <c r="F3986" i="4"/>
  <c r="G3986" i="4"/>
  <c r="H3986" i="4"/>
  <c r="I3986" i="4"/>
  <c r="J3986" i="4"/>
  <c r="K3986" i="4"/>
  <c r="L3986" i="4"/>
  <c r="B3987" i="4"/>
  <c r="C3987" i="4"/>
  <c r="D3987" i="4"/>
  <c r="E3987" i="4"/>
  <c r="F3987" i="4"/>
  <c r="G3987" i="4"/>
  <c r="H3987" i="4"/>
  <c r="I3987" i="4"/>
  <c r="J3987" i="4"/>
  <c r="K3987" i="4"/>
  <c r="L3987" i="4"/>
  <c r="B3988" i="4"/>
  <c r="C3988" i="4"/>
  <c r="D3988" i="4"/>
  <c r="E3988" i="4"/>
  <c r="F3988" i="4"/>
  <c r="G3988" i="4"/>
  <c r="H3988" i="4"/>
  <c r="I3988" i="4"/>
  <c r="J3988" i="4"/>
  <c r="K3988" i="4"/>
  <c r="L3988" i="4"/>
  <c r="B3989" i="4"/>
  <c r="C3989" i="4"/>
  <c r="D3989" i="4"/>
  <c r="E3989" i="4"/>
  <c r="F3989" i="4"/>
  <c r="G3989" i="4"/>
  <c r="H3989" i="4"/>
  <c r="I3989" i="4"/>
  <c r="J3989" i="4"/>
  <c r="K3989" i="4"/>
  <c r="L3989" i="4"/>
  <c r="B3990" i="4"/>
  <c r="C3990" i="4"/>
  <c r="D3990" i="4"/>
  <c r="E3990" i="4"/>
  <c r="F3990" i="4"/>
  <c r="G3990" i="4"/>
  <c r="H3990" i="4"/>
  <c r="I3990" i="4"/>
  <c r="J3990" i="4"/>
  <c r="K3990" i="4"/>
  <c r="L3990" i="4"/>
  <c r="B3991" i="4"/>
  <c r="C3991" i="4"/>
  <c r="D3991" i="4"/>
  <c r="E3991" i="4"/>
  <c r="F3991" i="4"/>
  <c r="G3991" i="4"/>
  <c r="H3991" i="4"/>
  <c r="I3991" i="4"/>
  <c r="J3991" i="4"/>
  <c r="K3991" i="4"/>
  <c r="L3991" i="4"/>
  <c r="B3992" i="4"/>
  <c r="C3992" i="4"/>
  <c r="D3992" i="4"/>
  <c r="E3992" i="4"/>
  <c r="F3992" i="4"/>
  <c r="G3992" i="4"/>
  <c r="H3992" i="4"/>
  <c r="I3992" i="4"/>
  <c r="J3992" i="4"/>
  <c r="K3992" i="4"/>
  <c r="L3992" i="4"/>
  <c r="B3993" i="4"/>
  <c r="C3993" i="4"/>
  <c r="D3993" i="4"/>
  <c r="E3993" i="4"/>
  <c r="F3993" i="4"/>
  <c r="G3993" i="4"/>
  <c r="H3993" i="4"/>
  <c r="I3993" i="4"/>
  <c r="J3993" i="4"/>
  <c r="K3993" i="4"/>
  <c r="L3993" i="4"/>
  <c r="B3994" i="4"/>
  <c r="C3994" i="4"/>
  <c r="D3994" i="4"/>
  <c r="E3994" i="4"/>
  <c r="F3994" i="4"/>
  <c r="G3994" i="4"/>
  <c r="H3994" i="4"/>
  <c r="I3994" i="4"/>
  <c r="J3994" i="4"/>
  <c r="K3994" i="4"/>
  <c r="L3994" i="4"/>
  <c r="B3995" i="4"/>
  <c r="C3995" i="4"/>
  <c r="D3995" i="4"/>
  <c r="E3995" i="4"/>
  <c r="F3995" i="4"/>
  <c r="G3995" i="4"/>
  <c r="H3995" i="4"/>
  <c r="I3995" i="4"/>
  <c r="J3995" i="4"/>
  <c r="K3995" i="4"/>
  <c r="L3995" i="4"/>
  <c r="B3996" i="4"/>
  <c r="C3996" i="4"/>
  <c r="D3996" i="4"/>
  <c r="E3996" i="4"/>
  <c r="F3996" i="4"/>
  <c r="G3996" i="4"/>
  <c r="H3996" i="4"/>
  <c r="I3996" i="4"/>
  <c r="J3996" i="4"/>
  <c r="K3996" i="4"/>
  <c r="L3996" i="4"/>
  <c r="B3997" i="4"/>
  <c r="C3997" i="4"/>
  <c r="D3997" i="4"/>
  <c r="E3997" i="4"/>
  <c r="F3997" i="4"/>
  <c r="G3997" i="4"/>
  <c r="H3997" i="4"/>
  <c r="I3997" i="4"/>
  <c r="J3997" i="4"/>
  <c r="K3997" i="4"/>
  <c r="L3997" i="4"/>
  <c r="B3998" i="4"/>
  <c r="C3998" i="4"/>
  <c r="D3998" i="4"/>
  <c r="E3998" i="4"/>
  <c r="F3998" i="4"/>
  <c r="G3998" i="4"/>
  <c r="H3998" i="4"/>
  <c r="I3998" i="4"/>
  <c r="J3998" i="4"/>
  <c r="K3998" i="4"/>
  <c r="L3998" i="4"/>
  <c r="B3999" i="4"/>
  <c r="C3999" i="4"/>
  <c r="D3999" i="4"/>
  <c r="E3999" i="4"/>
  <c r="F3999" i="4"/>
  <c r="G3999" i="4"/>
  <c r="H3999" i="4"/>
  <c r="I3999" i="4"/>
  <c r="J3999" i="4"/>
  <c r="K3999" i="4"/>
  <c r="L3999" i="4"/>
  <c r="B4000" i="4"/>
  <c r="C4000" i="4"/>
  <c r="D4000" i="4"/>
  <c r="E4000" i="4"/>
  <c r="F4000" i="4"/>
  <c r="G4000" i="4"/>
  <c r="H4000" i="4"/>
  <c r="I4000" i="4"/>
  <c r="J4000" i="4"/>
  <c r="K4000" i="4"/>
  <c r="L4000" i="4"/>
  <c r="B4001" i="4"/>
  <c r="C4001" i="4"/>
  <c r="D4001" i="4"/>
  <c r="E4001" i="4"/>
  <c r="F4001" i="4"/>
  <c r="G4001" i="4"/>
  <c r="H4001" i="4"/>
  <c r="I4001" i="4"/>
  <c r="J4001" i="4"/>
  <c r="K4001" i="4"/>
  <c r="L4001" i="4"/>
  <c r="B4002" i="4"/>
  <c r="C4002" i="4"/>
  <c r="D4002" i="4"/>
  <c r="E4002" i="4"/>
  <c r="F4002" i="4"/>
  <c r="G4002" i="4"/>
  <c r="H4002" i="4"/>
  <c r="I4002" i="4"/>
  <c r="J4002" i="4"/>
  <c r="K4002" i="4"/>
  <c r="L4002" i="4"/>
  <c r="B4003" i="4"/>
  <c r="C4003" i="4"/>
  <c r="D4003" i="4"/>
  <c r="E4003" i="4"/>
  <c r="F4003" i="4"/>
  <c r="G4003" i="4"/>
  <c r="H4003" i="4"/>
  <c r="I4003" i="4"/>
  <c r="J4003" i="4"/>
  <c r="K4003" i="4"/>
  <c r="L4003" i="4"/>
  <c r="B4004" i="4"/>
  <c r="C4004" i="4"/>
  <c r="D4004" i="4"/>
  <c r="E4004" i="4"/>
  <c r="F4004" i="4"/>
  <c r="G4004" i="4"/>
  <c r="H4004" i="4"/>
  <c r="I4004" i="4"/>
  <c r="J4004" i="4"/>
  <c r="K4004" i="4"/>
  <c r="L4004" i="4"/>
  <c r="B4005" i="4"/>
  <c r="C4005" i="4"/>
  <c r="D4005" i="4"/>
  <c r="E4005" i="4"/>
  <c r="F4005" i="4"/>
  <c r="G4005" i="4"/>
  <c r="H4005" i="4"/>
  <c r="I4005" i="4"/>
  <c r="J4005" i="4"/>
  <c r="K4005" i="4"/>
  <c r="L4005" i="4"/>
  <c r="B4006" i="4"/>
  <c r="C4006" i="4"/>
  <c r="D4006" i="4"/>
  <c r="E4006" i="4"/>
  <c r="F4006" i="4"/>
  <c r="G4006" i="4"/>
  <c r="H4006" i="4"/>
  <c r="I4006" i="4"/>
  <c r="J4006" i="4"/>
  <c r="K4006" i="4"/>
  <c r="L4006" i="4"/>
  <c r="B4007" i="4"/>
  <c r="C4007" i="4"/>
  <c r="D4007" i="4"/>
  <c r="E4007" i="4"/>
  <c r="F4007" i="4"/>
  <c r="G4007" i="4"/>
  <c r="H4007" i="4"/>
  <c r="I4007" i="4"/>
  <c r="J4007" i="4"/>
  <c r="K4007" i="4"/>
  <c r="L4007" i="4"/>
  <c r="B4008" i="4"/>
  <c r="C4008" i="4"/>
  <c r="D4008" i="4"/>
  <c r="E4008" i="4"/>
  <c r="F4008" i="4"/>
  <c r="G4008" i="4"/>
  <c r="H4008" i="4"/>
  <c r="I4008" i="4"/>
  <c r="J4008" i="4"/>
  <c r="K4008" i="4"/>
  <c r="L4008" i="4"/>
  <c r="B4009" i="4"/>
  <c r="C4009" i="4"/>
  <c r="D4009" i="4"/>
  <c r="E4009" i="4"/>
  <c r="F4009" i="4"/>
  <c r="G4009" i="4"/>
  <c r="H4009" i="4"/>
  <c r="I4009" i="4"/>
  <c r="J4009" i="4"/>
  <c r="K4009" i="4"/>
  <c r="L4009" i="4"/>
  <c r="B4010" i="4"/>
  <c r="C4010" i="4"/>
  <c r="D4010" i="4"/>
  <c r="E4010" i="4"/>
  <c r="F4010" i="4"/>
  <c r="G4010" i="4"/>
  <c r="H4010" i="4"/>
  <c r="I4010" i="4"/>
  <c r="J4010" i="4"/>
  <c r="K4010" i="4"/>
  <c r="L4010" i="4"/>
  <c r="B4011" i="4"/>
  <c r="C4011" i="4"/>
  <c r="D4011" i="4"/>
  <c r="E4011" i="4"/>
  <c r="F4011" i="4"/>
  <c r="G4011" i="4"/>
  <c r="H4011" i="4"/>
  <c r="I4011" i="4"/>
  <c r="J4011" i="4"/>
  <c r="K4011" i="4"/>
  <c r="L4011" i="4"/>
  <c r="B4012" i="4"/>
  <c r="C4012" i="4"/>
  <c r="D4012" i="4"/>
  <c r="E4012" i="4"/>
  <c r="F4012" i="4"/>
  <c r="G4012" i="4"/>
  <c r="H4012" i="4"/>
  <c r="I4012" i="4"/>
  <c r="J4012" i="4"/>
  <c r="K4012" i="4"/>
  <c r="L4012" i="4"/>
  <c r="B4013" i="4"/>
  <c r="C4013" i="4"/>
  <c r="D4013" i="4"/>
  <c r="E4013" i="4"/>
  <c r="F4013" i="4"/>
  <c r="G4013" i="4"/>
  <c r="H4013" i="4"/>
  <c r="I4013" i="4"/>
  <c r="J4013" i="4"/>
  <c r="K4013" i="4"/>
  <c r="L4013" i="4"/>
  <c r="B4014" i="4"/>
  <c r="C4014" i="4"/>
  <c r="D4014" i="4"/>
  <c r="E4014" i="4"/>
  <c r="F4014" i="4"/>
  <c r="G4014" i="4"/>
  <c r="H4014" i="4"/>
  <c r="I4014" i="4"/>
  <c r="J4014" i="4"/>
  <c r="K4014" i="4"/>
  <c r="L4014" i="4"/>
  <c r="B4015" i="4"/>
  <c r="C4015" i="4"/>
  <c r="D4015" i="4"/>
  <c r="E4015" i="4"/>
  <c r="F4015" i="4"/>
  <c r="G4015" i="4"/>
  <c r="H4015" i="4"/>
  <c r="I4015" i="4"/>
  <c r="J4015" i="4"/>
  <c r="K4015" i="4"/>
  <c r="L4015" i="4"/>
  <c r="B4016" i="4"/>
  <c r="C4016" i="4"/>
  <c r="D4016" i="4"/>
  <c r="E4016" i="4"/>
  <c r="F4016" i="4"/>
  <c r="G4016" i="4"/>
  <c r="H4016" i="4"/>
  <c r="I4016" i="4"/>
  <c r="J4016" i="4"/>
  <c r="K4016" i="4"/>
  <c r="L4016" i="4"/>
  <c r="B4017" i="4"/>
  <c r="C4017" i="4"/>
  <c r="D4017" i="4"/>
  <c r="E4017" i="4"/>
  <c r="F4017" i="4"/>
  <c r="G4017" i="4"/>
  <c r="H4017" i="4"/>
  <c r="I4017" i="4"/>
  <c r="J4017" i="4"/>
  <c r="K4017" i="4"/>
  <c r="L4017" i="4"/>
  <c r="B4018" i="4"/>
  <c r="C4018" i="4"/>
  <c r="D4018" i="4"/>
  <c r="E4018" i="4"/>
  <c r="F4018" i="4"/>
  <c r="G4018" i="4"/>
  <c r="H4018" i="4"/>
  <c r="I4018" i="4"/>
  <c r="J4018" i="4"/>
  <c r="K4018" i="4"/>
  <c r="L4018" i="4"/>
  <c r="B4019" i="4"/>
  <c r="C4019" i="4"/>
  <c r="D4019" i="4"/>
  <c r="E4019" i="4"/>
  <c r="F4019" i="4"/>
  <c r="G4019" i="4"/>
  <c r="H4019" i="4"/>
  <c r="I4019" i="4"/>
  <c r="J4019" i="4"/>
  <c r="K4019" i="4"/>
  <c r="L4019" i="4"/>
  <c r="B4020" i="4"/>
  <c r="C4020" i="4"/>
  <c r="D4020" i="4"/>
  <c r="E4020" i="4"/>
  <c r="F4020" i="4"/>
  <c r="G4020" i="4"/>
  <c r="H4020" i="4"/>
  <c r="I4020" i="4"/>
  <c r="J4020" i="4"/>
  <c r="K4020" i="4"/>
  <c r="L4020" i="4"/>
  <c r="B4021" i="4"/>
  <c r="C4021" i="4"/>
  <c r="D4021" i="4"/>
  <c r="E4021" i="4"/>
  <c r="F4021" i="4"/>
  <c r="G4021" i="4"/>
  <c r="H4021" i="4"/>
  <c r="I4021" i="4"/>
  <c r="J4021" i="4"/>
  <c r="K4021" i="4"/>
  <c r="L4021" i="4"/>
  <c r="B4022" i="4"/>
  <c r="C4022" i="4"/>
  <c r="D4022" i="4"/>
  <c r="E4022" i="4"/>
  <c r="F4022" i="4"/>
  <c r="G4022" i="4"/>
  <c r="H4022" i="4"/>
  <c r="I4022" i="4"/>
  <c r="J4022" i="4"/>
  <c r="K4022" i="4"/>
  <c r="L4022" i="4"/>
  <c r="B4023" i="4"/>
  <c r="C4023" i="4"/>
  <c r="D4023" i="4"/>
  <c r="E4023" i="4"/>
  <c r="F4023" i="4"/>
  <c r="G4023" i="4"/>
  <c r="H4023" i="4"/>
  <c r="I4023" i="4"/>
  <c r="J4023" i="4"/>
  <c r="K4023" i="4"/>
  <c r="L4023" i="4"/>
  <c r="B4024" i="4"/>
  <c r="C4024" i="4"/>
  <c r="D4024" i="4"/>
  <c r="E4024" i="4"/>
  <c r="F4024" i="4"/>
  <c r="G4024" i="4"/>
  <c r="H4024" i="4"/>
  <c r="I4024" i="4"/>
  <c r="J4024" i="4"/>
  <c r="K4024" i="4"/>
  <c r="L4024" i="4"/>
  <c r="B4025" i="4"/>
  <c r="C4025" i="4"/>
  <c r="D4025" i="4"/>
  <c r="E4025" i="4"/>
  <c r="F4025" i="4"/>
  <c r="G4025" i="4"/>
  <c r="H4025" i="4"/>
  <c r="I4025" i="4"/>
  <c r="J4025" i="4"/>
  <c r="K4025" i="4"/>
  <c r="L4025" i="4"/>
  <c r="B4026" i="4"/>
  <c r="C4026" i="4"/>
  <c r="D4026" i="4"/>
  <c r="E4026" i="4"/>
  <c r="F4026" i="4"/>
  <c r="G4026" i="4"/>
  <c r="H4026" i="4"/>
  <c r="I4026" i="4"/>
  <c r="J4026" i="4"/>
  <c r="K4026" i="4"/>
  <c r="L4026" i="4"/>
  <c r="B4027" i="4"/>
  <c r="C4027" i="4"/>
  <c r="D4027" i="4"/>
  <c r="E4027" i="4"/>
  <c r="F4027" i="4"/>
  <c r="G4027" i="4"/>
  <c r="H4027" i="4"/>
  <c r="I4027" i="4"/>
  <c r="J4027" i="4"/>
  <c r="K4027" i="4"/>
  <c r="L4027" i="4"/>
  <c r="B4028" i="4"/>
  <c r="C4028" i="4"/>
  <c r="D4028" i="4"/>
  <c r="E4028" i="4"/>
  <c r="F4028" i="4"/>
  <c r="G4028" i="4"/>
  <c r="H4028" i="4"/>
  <c r="I4028" i="4"/>
  <c r="J4028" i="4"/>
  <c r="K4028" i="4"/>
  <c r="L4028" i="4"/>
  <c r="B4029" i="4"/>
  <c r="C4029" i="4"/>
  <c r="D4029" i="4"/>
  <c r="E4029" i="4"/>
  <c r="F4029" i="4"/>
  <c r="G4029" i="4"/>
  <c r="H4029" i="4"/>
  <c r="I4029" i="4"/>
  <c r="J4029" i="4"/>
  <c r="K4029" i="4"/>
  <c r="L4029" i="4"/>
  <c r="B4030" i="4"/>
  <c r="C4030" i="4"/>
  <c r="D4030" i="4"/>
  <c r="E4030" i="4"/>
  <c r="F4030" i="4"/>
  <c r="G4030" i="4"/>
  <c r="H4030" i="4"/>
  <c r="I4030" i="4"/>
  <c r="J4030" i="4"/>
  <c r="K4030" i="4"/>
  <c r="L4030" i="4"/>
  <c r="B4031" i="4"/>
  <c r="C4031" i="4"/>
  <c r="D4031" i="4"/>
  <c r="E4031" i="4"/>
  <c r="F4031" i="4"/>
  <c r="G4031" i="4"/>
  <c r="H4031" i="4"/>
  <c r="I4031" i="4"/>
  <c r="J4031" i="4"/>
  <c r="K4031" i="4"/>
  <c r="L4031" i="4"/>
  <c r="B4032" i="4"/>
  <c r="C4032" i="4"/>
  <c r="D4032" i="4"/>
  <c r="E4032" i="4"/>
  <c r="F4032" i="4"/>
  <c r="G4032" i="4"/>
  <c r="H4032" i="4"/>
  <c r="I4032" i="4"/>
  <c r="J4032" i="4"/>
  <c r="K4032" i="4"/>
  <c r="L4032" i="4"/>
  <c r="B4033" i="4"/>
  <c r="C4033" i="4"/>
  <c r="D4033" i="4"/>
  <c r="E4033" i="4"/>
  <c r="F4033" i="4"/>
  <c r="G4033" i="4"/>
  <c r="H4033" i="4"/>
  <c r="I4033" i="4"/>
  <c r="J4033" i="4"/>
  <c r="K4033" i="4"/>
  <c r="L4033" i="4"/>
  <c r="B4034" i="4"/>
  <c r="C4034" i="4"/>
  <c r="D4034" i="4"/>
  <c r="E4034" i="4"/>
  <c r="F4034" i="4"/>
  <c r="G4034" i="4"/>
  <c r="H4034" i="4"/>
  <c r="I4034" i="4"/>
  <c r="J4034" i="4"/>
  <c r="K4034" i="4"/>
  <c r="L4034" i="4"/>
  <c r="B4035" i="4"/>
  <c r="C4035" i="4"/>
  <c r="D4035" i="4"/>
  <c r="E4035" i="4"/>
  <c r="F4035" i="4"/>
  <c r="G4035" i="4"/>
  <c r="H4035" i="4"/>
  <c r="I4035" i="4"/>
  <c r="J4035" i="4"/>
  <c r="K4035" i="4"/>
  <c r="L4035" i="4"/>
  <c r="B4036" i="4"/>
  <c r="C4036" i="4"/>
  <c r="D4036" i="4"/>
  <c r="E4036" i="4"/>
  <c r="F4036" i="4"/>
  <c r="G4036" i="4"/>
  <c r="H4036" i="4"/>
  <c r="I4036" i="4"/>
  <c r="J4036" i="4"/>
  <c r="K4036" i="4"/>
  <c r="L4036" i="4"/>
  <c r="B4037" i="4"/>
  <c r="C4037" i="4"/>
  <c r="D4037" i="4"/>
  <c r="E4037" i="4"/>
  <c r="F4037" i="4"/>
  <c r="G4037" i="4"/>
  <c r="H4037" i="4"/>
  <c r="I4037" i="4"/>
  <c r="J4037" i="4"/>
  <c r="K4037" i="4"/>
  <c r="L4037" i="4"/>
  <c r="B4038" i="4"/>
  <c r="C4038" i="4"/>
  <c r="D4038" i="4"/>
  <c r="E4038" i="4"/>
  <c r="F4038" i="4"/>
  <c r="G4038" i="4"/>
  <c r="H4038" i="4"/>
  <c r="I4038" i="4"/>
  <c r="J4038" i="4"/>
  <c r="K4038" i="4"/>
  <c r="L4038" i="4"/>
  <c r="B4039" i="4"/>
  <c r="C4039" i="4"/>
  <c r="D4039" i="4"/>
  <c r="E4039" i="4"/>
  <c r="F4039" i="4"/>
  <c r="G4039" i="4"/>
  <c r="H4039" i="4"/>
  <c r="I4039" i="4"/>
  <c r="J4039" i="4"/>
  <c r="K4039" i="4"/>
  <c r="L4039" i="4"/>
  <c r="B4040" i="4"/>
  <c r="C4040" i="4"/>
  <c r="D4040" i="4"/>
  <c r="E4040" i="4"/>
  <c r="F4040" i="4"/>
  <c r="G4040" i="4"/>
  <c r="H4040" i="4"/>
  <c r="I4040" i="4"/>
  <c r="J4040" i="4"/>
  <c r="K4040" i="4"/>
  <c r="L4040" i="4"/>
  <c r="B4041" i="4"/>
  <c r="C4041" i="4"/>
  <c r="D4041" i="4"/>
  <c r="E4041" i="4"/>
  <c r="F4041" i="4"/>
  <c r="G4041" i="4"/>
  <c r="H4041" i="4"/>
  <c r="I4041" i="4"/>
  <c r="J4041" i="4"/>
  <c r="K4041" i="4"/>
  <c r="L4041" i="4"/>
  <c r="B4042" i="4"/>
  <c r="C4042" i="4"/>
  <c r="D4042" i="4"/>
  <c r="E4042" i="4"/>
  <c r="F4042" i="4"/>
  <c r="G4042" i="4"/>
  <c r="H4042" i="4"/>
  <c r="I4042" i="4"/>
  <c r="J4042" i="4"/>
  <c r="K4042" i="4"/>
  <c r="L4042" i="4"/>
  <c r="B4043" i="4"/>
  <c r="C4043" i="4"/>
  <c r="D4043" i="4"/>
  <c r="E4043" i="4"/>
  <c r="F4043" i="4"/>
  <c r="G4043" i="4"/>
  <c r="H4043" i="4"/>
  <c r="I4043" i="4"/>
  <c r="J4043" i="4"/>
  <c r="K4043" i="4"/>
  <c r="L4043" i="4"/>
  <c r="B4044" i="4"/>
  <c r="C4044" i="4"/>
  <c r="D4044" i="4"/>
  <c r="E4044" i="4"/>
  <c r="F4044" i="4"/>
  <c r="G4044" i="4"/>
  <c r="H4044" i="4"/>
  <c r="I4044" i="4"/>
  <c r="J4044" i="4"/>
  <c r="K4044" i="4"/>
  <c r="L4044" i="4"/>
  <c r="B4045" i="4"/>
  <c r="C4045" i="4"/>
  <c r="D4045" i="4"/>
  <c r="E4045" i="4"/>
  <c r="F4045" i="4"/>
  <c r="G4045" i="4"/>
  <c r="H4045" i="4"/>
  <c r="I4045" i="4"/>
  <c r="J4045" i="4"/>
  <c r="K4045" i="4"/>
  <c r="L4045" i="4"/>
  <c r="B4046" i="4"/>
  <c r="C4046" i="4"/>
  <c r="D4046" i="4"/>
  <c r="E4046" i="4"/>
  <c r="F4046" i="4"/>
  <c r="G4046" i="4"/>
  <c r="H4046" i="4"/>
  <c r="I4046" i="4"/>
  <c r="J4046" i="4"/>
  <c r="K4046" i="4"/>
  <c r="L4046" i="4"/>
  <c r="B4047" i="4"/>
  <c r="C4047" i="4"/>
  <c r="D4047" i="4"/>
  <c r="E4047" i="4"/>
  <c r="F4047" i="4"/>
  <c r="G4047" i="4"/>
  <c r="H4047" i="4"/>
  <c r="I4047" i="4"/>
  <c r="J4047" i="4"/>
  <c r="K4047" i="4"/>
  <c r="L4047" i="4"/>
  <c r="B4048" i="4"/>
  <c r="C4048" i="4"/>
  <c r="D4048" i="4"/>
  <c r="E4048" i="4"/>
  <c r="F4048" i="4"/>
  <c r="G4048" i="4"/>
  <c r="H4048" i="4"/>
  <c r="I4048" i="4"/>
  <c r="J4048" i="4"/>
  <c r="K4048" i="4"/>
  <c r="L4048" i="4"/>
  <c r="B4049" i="4"/>
  <c r="C4049" i="4"/>
  <c r="D4049" i="4"/>
  <c r="E4049" i="4"/>
  <c r="F4049" i="4"/>
  <c r="G4049" i="4"/>
  <c r="H4049" i="4"/>
  <c r="I4049" i="4"/>
  <c r="J4049" i="4"/>
  <c r="K4049" i="4"/>
  <c r="L4049" i="4"/>
  <c r="B4050" i="4"/>
  <c r="C4050" i="4"/>
  <c r="D4050" i="4"/>
  <c r="E4050" i="4"/>
  <c r="F4050" i="4"/>
  <c r="G4050" i="4"/>
  <c r="H4050" i="4"/>
  <c r="I4050" i="4"/>
  <c r="J4050" i="4"/>
  <c r="K4050" i="4"/>
  <c r="L4050" i="4"/>
  <c r="B4051" i="4"/>
  <c r="C4051" i="4"/>
  <c r="D4051" i="4"/>
  <c r="E4051" i="4"/>
  <c r="F4051" i="4"/>
  <c r="G4051" i="4"/>
  <c r="H4051" i="4"/>
  <c r="I4051" i="4"/>
  <c r="J4051" i="4"/>
  <c r="K4051" i="4"/>
  <c r="L4051" i="4"/>
  <c r="B4052" i="4"/>
  <c r="C4052" i="4"/>
  <c r="D4052" i="4"/>
  <c r="E4052" i="4"/>
  <c r="F4052" i="4"/>
  <c r="G4052" i="4"/>
  <c r="H4052" i="4"/>
  <c r="I4052" i="4"/>
  <c r="J4052" i="4"/>
  <c r="K4052" i="4"/>
  <c r="L4052" i="4"/>
  <c r="B4053" i="4"/>
  <c r="C4053" i="4"/>
  <c r="D4053" i="4"/>
  <c r="E4053" i="4"/>
  <c r="F4053" i="4"/>
  <c r="G4053" i="4"/>
  <c r="H4053" i="4"/>
  <c r="I4053" i="4"/>
  <c r="J4053" i="4"/>
  <c r="K4053" i="4"/>
  <c r="L4053" i="4"/>
  <c r="B4054" i="4"/>
  <c r="C4054" i="4"/>
  <c r="D4054" i="4"/>
  <c r="E4054" i="4"/>
  <c r="F4054" i="4"/>
  <c r="G4054" i="4"/>
  <c r="H4054" i="4"/>
  <c r="I4054" i="4"/>
  <c r="J4054" i="4"/>
  <c r="K4054" i="4"/>
  <c r="L4054" i="4"/>
  <c r="B4055" i="4"/>
  <c r="C4055" i="4"/>
  <c r="D4055" i="4"/>
  <c r="E4055" i="4"/>
  <c r="F4055" i="4"/>
  <c r="G4055" i="4"/>
  <c r="H4055" i="4"/>
  <c r="I4055" i="4"/>
  <c r="J4055" i="4"/>
  <c r="K4055" i="4"/>
  <c r="L4055" i="4"/>
  <c r="B4056" i="4"/>
  <c r="C4056" i="4"/>
  <c r="D4056" i="4"/>
  <c r="E4056" i="4"/>
  <c r="F4056" i="4"/>
  <c r="G4056" i="4"/>
  <c r="H4056" i="4"/>
  <c r="I4056" i="4"/>
  <c r="J4056" i="4"/>
  <c r="K4056" i="4"/>
  <c r="L4056" i="4"/>
  <c r="B4057" i="4"/>
  <c r="C4057" i="4"/>
  <c r="D4057" i="4"/>
  <c r="E4057" i="4"/>
  <c r="F4057" i="4"/>
  <c r="G4057" i="4"/>
  <c r="H4057" i="4"/>
  <c r="I4057" i="4"/>
  <c r="J4057" i="4"/>
  <c r="K4057" i="4"/>
  <c r="L4057" i="4"/>
  <c r="B4058" i="4"/>
  <c r="C4058" i="4"/>
  <c r="D4058" i="4"/>
  <c r="E4058" i="4"/>
  <c r="F4058" i="4"/>
  <c r="G4058" i="4"/>
  <c r="H4058" i="4"/>
  <c r="I4058" i="4"/>
  <c r="J4058" i="4"/>
  <c r="K4058" i="4"/>
  <c r="L4058" i="4"/>
  <c r="B4059" i="4"/>
  <c r="C4059" i="4"/>
  <c r="D4059" i="4"/>
  <c r="E4059" i="4"/>
  <c r="F4059" i="4"/>
  <c r="G4059" i="4"/>
  <c r="H4059" i="4"/>
  <c r="I4059" i="4"/>
  <c r="J4059" i="4"/>
  <c r="K4059" i="4"/>
  <c r="L4059" i="4"/>
  <c r="B4060" i="4"/>
  <c r="C4060" i="4"/>
  <c r="D4060" i="4"/>
  <c r="E4060" i="4"/>
  <c r="F4060" i="4"/>
  <c r="G4060" i="4"/>
  <c r="H4060" i="4"/>
  <c r="I4060" i="4"/>
  <c r="J4060" i="4"/>
  <c r="K4060" i="4"/>
  <c r="L4060" i="4"/>
  <c r="B4061" i="4"/>
  <c r="C4061" i="4"/>
  <c r="D4061" i="4"/>
  <c r="E4061" i="4"/>
  <c r="F4061" i="4"/>
  <c r="G4061" i="4"/>
  <c r="H4061" i="4"/>
  <c r="I4061" i="4"/>
  <c r="J4061" i="4"/>
  <c r="K4061" i="4"/>
  <c r="L4061" i="4"/>
  <c r="B4062" i="4"/>
  <c r="C4062" i="4"/>
  <c r="D4062" i="4"/>
  <c r="E4062" i="4"/>
  <c r="F4062" i="4"/>
  <c r="G4062" i="4"/>
  <c r="H4062" i="4"/>
  <c r="I4062" i="4"/>
  <c r="J4062" i="4"/>
  <c r="K4062" i="4"/>
  <c r="L4062" i="4"/>
  <c r="B4063" i="4"/>
  <c r="C4063" i="4"/>
  <c r="D4063" i="4"/>
  <c r="E4063" i="4"/>
  <c r="F4063" i="4"/>
  <c r="G4063" i="4"/>
  <c r="H4063" i="4"/>
  <c r="I4063" i="4"/>
  <c r="J4063" i="4"/>
  <c r="K4063" i="4"/>
  <c r="L4063" i="4"/>
  <c r="B4064" i="4"/>
  <c r="C4064" i="4"/>
  <c r="D4064" i="4"/>
  <c r="E4064" i="4"/>
  <c r="F4064" i="4"/>
  <c r="G4064" i="4"/>
  <c r="H4064" i="4"/>
  <c r="I4064" i="4"/>
  <c r="J4064" i="4"/>
  <c r="K4064" i="4"/>
  <c r="L4064" i="4"/>
  <c r="B4065" i="4"/>
  <c r="C4065" i="4"/>
  <c r="D4065" i="4"/>
  <c r="E4065" i="4"/>
  <c r="F4065" i="4"/>
  <c r="G4065" i="4"/>
  <c r="H4065" i="4"/>
  <c r="I4065" i="4"/>
  <c r="J4065" i="4"/>
  <c r="K4065" i="4"/>
  <c r="L4065" i="4"/>
  <c r="B4066" i="4"/>
  <c r="C4066" i="4"/>
  <c r="D4066" i="4"/>
  <c r="E4066" i="4"/>
  <c r="F4066" i="4"/>
  <c r="G4066" i="4"/>
  <c r="H4066" i="4"/>
  <c r="I4066" i="4"/>
  <c r="J4066" i="4"/>
  <c r="K4066" i="4"/>
  <c r="L4066" i="4"/>
  <c r="B4067" i="4"/>
  <c r="C4067" i="4"/>
  <c r="D4067" i="4"/>
  <c r="E4067" i="4"/>
  <c r="F4067" i="4"/>
  <c r="G4067" i="4"/>
  <c r="H4067" i="4"/>
  <c r="I4067" i="4"/>
  <c r="J4067" i="4"/>
  <c r="K4067" i="4"/>
  <c r="L4067" i="4"/>
  <c r="B4068" i="4"/>
  <c r="C4068" i="4"/>
  <c r="D4068" i="4"/>
  <c r="E4068" i="4"/>
  <c r="F4068" i="4"/>
  <c r="G4068" i="4"/>
  <c r="H4068" i="4"/>
  <c r="I4068" i="4"/>
  <c r="J4068" i="4"/>
  <c r="K4068" i="4"/>
  <c r="L4068" i="4"/>
  <c r="B4069" i="4"/>
  <c r="C4069" i="4"/>
  <c r="D4069" i="4"/>
  <c r="E4069" i="4"/>
  <c r="F4069" i="4"/>
  <c r="G4069" i="4"/>
  <c r="H4069" i="4"/>
  <c r="I4069" i="4"/>
  <c r="J4069" i="4"/>
  <c r="K4069" i="4"/>
  <c r="L4069" i="4"/>
  <c r="B4070" i="4"/>
  <c r="C4070" i="4"/>
  <c r="D4070" i="4"/>
  <c r="E4070" i="4"/>
  <c r="F4070" i="4"/>
  <c r="G4070" i="4"/>
  <c r="H4070" i="4"/>
  <c r="I4070" i="4"/>
  <c r="J4070" i="4"/>
  <c r="K4070" i="4"/>
  <c r="L4070" i="4"/>
  <c r="B4071" i="4"/>
  <c r="C4071" i="4"/>
  <c r="D4071" i="4"/>
  <c r="E4071" i="4"/>
  <c r="F4071" i="4"/>
  <c r="G4071" i="4"/>
  <c r="H4071" i="4"/>
  <c r="I4071" i="4"/>
  <c r="J4071" i="4"/>
  <c r="K4071" i="4"/>
  <c r="L4071" i="4"/>
  <c r="B4072" i="4"/>
  <c r="C4072" i="4"/>
  <c r="D4072" i="4"/>
  <c r="E4072" i="4"/>
  <c r="F4072" i="4"/>
  <c r="G4072" i="4"/>
  <c r="H4072" i="4"/>
  <c r="I4072" i="4"/>
  <c r="J4072" i="4"/>
  <c r="K4072" i="4"/>
  <c r="L4072" i="4"/>
  <c r="B4073" i="4"/>
  <c r="C4073" i="4"/>
  <c r="D4073" i="4"/>
  <c r="E4073" i="4"/>
  <c r="F4073" i="4"/>
  <c r="G4073" i="4"/>
  <c r="H4073" i="4"/>
  <c r="I4073" i="4"/>
  <c r="J4073" i="4"/>
  <c r="K4073" i="4"/>
  <c r="L4073" i="4"/>
  <c r="B4074" i="4"/>
  <c r="C4074" i="4"/>
  <c r="D4074" i="4"/>
  <c r="E4074" i="4"/>
  <c r="F4074" i="4"/>
  <c r="G4074" i="4"/>
  <c r="H4074" i="4"/>
  <c r="I4074" i="4"/>
  <c r="J4074" i="4"/>
  <c r="K4074" i="4"/>
  <c r="L4074" i="4"/>
  <c r="B4075" i="4"/>
  <c r="C4075" i="4"/>
  <c r="D4075" i="4"/>
  <c r="E4075" i="4"/>
  <c r="F4075" i="4"/>
  <c r="G4075" i="4"/>
  <c r="H4075" i="4"/>
  <c r="I4075" i="4"/>
  <c r="J4075" i="4"/>
  <c r="K4075" i="4"/>
  <c r="L4075" i="4"/>
  <c r="B4076" i="4"/>
  <c r="C4076" i="4"/>
  <c r="D4076" i="4"/>
  <c r="E4076" i="4"/>
  <c r="F4076" i="4"/>
  <c r="G4076" i="4"/>
  <c r="H4076" i="4"/>
  <c r="I4076" i="4"/>
  <c r="J4076" i="4"/>
  <c r="K4076" i="4"/>
  <c r="L4076" i="4"/>
  <c r="B4077" i="4"/>
  <c r="C4077" i="4"/>
  <c r="D4077" i="4"/>
  <c r="E4077" i="4"/>
  <c r="F4077" i="4"/>
  <c r="G4077" i="4"/>
  <c r="H4077" i="4"/>
  <c r="I4077" i="4"/>
  <c r="J4077" i="4"/>
  <c r="K4077" i="4"/>
  <c r="L4077" i="4"/>
  <c r="B4078" i="4"/>
  <c r="C4078" i="4"/>
  <c r="D4078" i="4"/>
  <c r="E4078" i="4"/>
  <c r="F4078" i="4"/>
  <c r="G4078" i="4"/>
  <c r="H4078" i="4"/>
  <c r="I4078" i="4"/>
  <c r="J4078" i="4"/>
  <c r="K4078" i="4"/>
  <c r="L4078" i="4"/>
  <c r="B4079" i="4"/>
  <c r="C4079" i="4"/>
  <c r="D4079" i="4"/>
  <c r="E4079" i="4"/>
  <c r="F4079" i="4"/>
  <c r="G4079" i="4"/>
  <c r="H4079" i="4"/>
  <c r="I4079" i="4"/>
  <c r="J4079" i="4"/>
  <c r="K4079" i="4"/>
  <c r="L4079" i="4"/>
  <c r="B4080" i="4"/>
  <c r="C4080" i="4"/>
  <c r="D4080" i="4"/>
  <c r="E4080" i="4"/>
  <c r="F4080" i="4"/>
  <c r="G4080" i="4"/>
  <c r="H4080" i="4"/>
  <c r="I4080" i="4"/>
  <c r="J4080" i="4"/>
  <c r="K4080" i="4"/>
  <c r="L4080" i="4"/>
  <c r="B4081" i="4"/>
  <c r="C4081" i="4"/>
  <c r="D4081" i="4"/>
  <c r="E4081" i="4"/>
  <c r="F4081" i="4"/>
  <c r="G4081" i="4"/>
  <c r="H4081" i="4"/>
  <c r="I4081" i="4"/>
  <c r="J4081" i="4"/>
  <c r="K4081" i="4"/>
  <c r="L4081" i="4"/>
  <c r="B4082" i="4"/>
  <c r="C4082" i="4"/>
  <c r="D4082" i="4"/>
  <c r="E4082" i="4"/>
  <c r="F4082" i="4"/>
  <c r="G4082" i="4"/>
  <c r="H4082" i="4"/>
  <c r="I4082" i="4"/>
  <c r="J4082" i="4"/>
  <c r="K4082" i="4"/>
  <c r="L4082" i="4"/>
  <c r="B4083" i="4"/>
  <c r="C4083" i="4"/>
  <c r="D4083" i="4"/>
  <c r="E4083" i="4"/>
  <c r="F4083" i="4"/>
  <c r="G4083" i="4"/>
  <c r="H4083" i="4"/>
  <c r="I4083" i="4"/>
  <c r="J4083" i="4"/>
  <c r="K4083" i="4"/>
  <c r="L4083" i="4"/>
  <c r="B4084" i="4"/>
  <c r="C4084" i="4"/>
  <c r="D4084" i="4"/>
  <c r="E4084" i="4"/>
  <c r="F4084" i="4"/>
  <c r="G4084" i="4"/>
  <c r="H4084" i="4"/>
  <c r="I4084" i="4"/>
  <c r="J4084" i="4"/>
  <c r="K4084" i="4"/>
  <c r="L4084" i="4"/>
  <c r="B4085" i="4"/>
  <c r="C4085" i="4"/>
  <c r="D4085" i="4"/>
  <c r="E4085" i="4"/>
  <c r="F4085" i="4"/>
  <c r="G4085" i="4"/>
  <c r="H4085" i="4"/>
  <c r="I4085" i="4"/>
  <c r="J4085" i="4"/>
  <c r="K4085" i="4"/>
  <c r="L4085" i="4"/>
  <c r="B4086" i="4"/>
  <c r="C4086" i="4"/>
  <c r="D4086" i="4"/>
  <c r="E4086" i="4"/>
  <c r="F4086" i="4"/>
  <c r="G4086" i="4"/>
  <c r="H4086" i="4"/>
  <c r="I4086" i="4"/>
  <c r="J4086" i="4"/>
  <c r="K4086" i="4"/>
  <c r="L4086" i="4"/>
  <c r="B4087" i="4"/>
  <c r="C4087" i="4"/>
  <c r="D4087" i="4"/>
  <c r="E4087" i="4"/>
  <c r="F4087" i="4"/>
  <c r="G4087" i="4"/>
  <c r="H4087" i="4"/>
  <c r="I4087" i="4"/>
  <c r="J4087" i="4"/>
  <c r="K4087" i="4"/>
  <c r="L4087" i="4"/>
  <c r="B4088" i="4"/>
  <c r="C4088" i="4"/>
  <c r="D4088" i="4"/>
  <c r="E4088" i="4"/>
  <c r="F4088" i="4"/>
  <c r="G4088" i="4"/>
  <c r="H4088" i="4"/>
  <c r="I4088" i="4"/>
  <c r="J4088" i="4"/>
  <c r="K4088" i="4"/>
  <c r="L4088" i="4"/>
  <c r="B4089" i="4"/>
  <c r="C4089" i="4"/>
  <c r="D4089" i="4"/>
  <c r="E4089" i="4"/>
  <c r="F4089" i="4"/>
  <c r="G4089" i="4"/>
  <c r="H4089" i="4"/>
  <c r="I4089" i="4"/>
  <c r="J4089" i="4"/>
  <c r="K4089" i="4"/>
  <c r="L4089" i="4"/>
  <c r="B4090" i="4"/>
  <c r="C4090" i="4"/>
  <c r="D4090" i="4"/>
  <c r="E4090" i="4"/>
  <c r="F4090" i="4"/>
  <c r="G4090" i="4"/>
  <c r="H4090" i="4"/>
  <c r="I4090" i="4"/>
  <c r="J4090" i="4"/>
  <c r="K4090" i="4"/>
  <c r="L4090" i="4"/>
  <c r="B4091" i="4"/>
  <c r="C4091" i="4"/>
  <c r="D4091" i="4"/>
  <c r="E4091" i="4"/>
  <c r="F4091" i="4"/>
  <c r="G4091" i="4"/>
  <c r="H4091" i="4"/>
  <c r="I4091" i="4"/>
  <c r="J4091" i="4"/>
  <c r="K4091" i="4"/>
  <c r="L4091" i="4"/>
  <c r="B4092" i="4"/>
  <c r="C4092" i="4"/>
  <c r="D4092" i="4"/>
  <c r="E4092" i="4"/>
  <c r="F4092" i="4"/>
  <c r="G4092" i="4"/>
  <c r="H4092" i="4"/>
  <c r="I4092" i="4"/>
  <c r="J4092" i="4"/>
  <c r="K4092" i="4"/>
  <c r="L4092" i="4"/>
  <c r="B4093" i="4"/>
  <c r="C4093" i="4"/>
  <c r="D4093" i="4"/>
  <c r="E4093" i="4"/>
  <c r="F4093" i="4"/>
  <c r="G4093" i="4"/>
  <c r="H4093" i="4"/>
  <c r="I4093" i="4"/>
  <c r="J4093" i="4"/>
  <c r="K4093" i="4"/>
  <c r="L4093" i="4"/>
  <c r="B4094" i="4"/>
  <c r="C4094" i="4"/>
  <c r="D4094" i="4"/>
  <c r="E4094" i="4"/>
  <c r="F4094" i="4"/>
  <c r="G4094" i="4"/>
  <c r="H4094" i="4"/>
  <c r="I4094" i="4"/>
  <c r="J4094" i="4"/>
  <c r="K4094" i="4"/>
  <c r="L4094" i="4"/>
  <c r="B4095" i="4"/>
  <c r="C4095" i="4"/>
  <c r="D4095" i="4"/>
  <c r="E4095" i="4"/>
  <c r="F4095" i="4"/>
  <c r="G4095" i="4"/>
  <c r="H4095" i="4"/>
  <c r="I4095" i="4"/>
  <c r="J4095" i="4"/>
  <c r="K4095" i="4"/>
  <c r="L4095" i="4"/>
  <c r="B4096" i="4"/>
  <c r="C4096" i="4"/>
  <c r="D4096" i="4"/>
  <c r="E4096" i="4"/>
  <c r="F4096" i="4"/>
  <c r="G4096" i="4"/>
  <c r="H4096" i="4"/>
  <c r="I4096" i="4"/>
  <c r="J4096" i="4"/>
  <c r="K4096" i="4"/>
  <c r="L4096" i="4"/>
  <c r="B4097" i="4"/>
  <c r="C4097" i="4"/>
  <c r="D4097" i="4"/>
  <c r="E4097" i="4"/>
  <c r="F4097" i="4"/>
  <c r="G4097" i="4"/>
  <c r="H4097" i="4"/>
  <c r="I4097" i="4"/>
  <c r="J4097" i="4"/>
  <c r="K4097" i="4"/>
  <c r="L4097" i="4"/>
  <c r="B4098" i="4"/>
  <c r="C4098" i="4"/>
  <c r="D4098" i="4"/>
  <c r="E4098" i="4"/>
  <c r="F4098" i="4"/>
  <c r="G4098" i="4"/>
  <c r="H4098" i="4"/>
  <c r="I4098" i="4"/>
  <c r="J4098" i="4"/>
  <c r="K4098" i="4"/>
  <c r="L4098" i="4"/>
  <c r="B4099" i="4"/>
  <c r="C4099" i="4"/>
  <c r="D4099" i="4"/>
  <c r="E4099" i="4"/>
  <c r="F4099" i="4"/>
  <c r="G4099" i="4"/>
  <c r="H4099" i="4"/>
  <c r="I4099" i="4"/>
  <c r="J4099" i="4"/>
  <c r="K4099" i="4"/>
  <c r="L4099" i="4"/>
  <c r="B4100" i="4"/>
  <c r="C4100" i="4"/>
  <c r="D4100" i="4"/>
  <c r="E4100" i="4"/>
  <c r="F4100" i="4"/>
  <c r="G4100" i="4"/>
  <c r="H4100" i="4"/>
  <c r="I4100" i="4"/>
  <c r="J4100" i="4"/>
  <c r="K4100" i="4"/>
  <c r="L4100" i="4"/>
  <c r="B4101" i="4"/>
  <c r="C4101" i="4"/>
  <c r="D4101" i="4"/>
  <c r="E4101" i="4"/>
  <c r="F4101" i="4"/>
  <c r="G4101" i="4"/>
  <c r="H4101" i="4"/>
  <c r="I4101" i="4"/>
  <c r="J4101" i="4"/>
  <c r="K4101" i="4"/>
  <c r="L4101" i="4"/>
  <c r="B4102" i="4"/>
  <c r="C4102" i="4"/>
  <c r="D4102" i="4"/>
  <c r="E4102" i="4"/>
  <c r="F4102" i="4"/>
  <c r="G4102" i="4"/>
  <c r="H4102" i="4"/>
  <c r="I4102" i="4"/>
  <c r="J4102" i="4"/>
  <c r="K4102" i="4"/>
  <c r="L4102" i="4"/>
  <c r="B4103" i="4"/>
  <c r="C4103" i="4"/>
  <c r="D4103" i="4"/>
  <c r="E4103" i="4"/>
  <c r="F4103" i="4"/>
  <c r="G4103" i="4"/>
  <c r="H4103" i="4"/>
  <c r="I4103" i="4"/>
  <c r="J4103" i="4"/>
  <c r="K4103" i="4"/>
  <c r="L4103" i="4"/>
  <c r="B4104" i="4"/>
  <c r="C4104" i="4"/>
  <c r="D4104" i="4"/>
  <c r="E4104" i="4"/>
  <c r="F4104" i="4"/>
  <c r="G4104" i="4"/>
  <c r="H4104" i="4"/>
  <c r="I4104" i="4"/>
  <c r="J4104" i="4"/>
  <c r="K4104" i="4"/>
  <c r="L4104" i="4"/>
  <c r="B4105" i="4"/>
  <c r="C4105" i="4"/>
  <c r="D4105" i="4"/>
  <c r="E4105" i="4"/>
  <c r="F4105" i="4"/>
  <c r="G4105" i="4"/>
  <c r="H4105" i="4"/>
  <c r="I4105" i="4"/>
  <c r="J4105" i="4"/>
  <c r="K4105" i="4"/>
  <c r="L4105" i="4"/>
  <c r="B4106" i="4"/>
  <c r="C4106" i="4"/>
  <c r="D4106" i="4"/>
  <c r="E4106" i="4"/>
  <c r="F4106" i="4"/>
  <c r="G4106" i="4"/>
  <c r="H4106" i="4"/>
  <c r="I4106" i="4"/>
  <c r="J4106" i="4"/>
  <c r="K4106" i="4"/>
  <c r="L4106" i="4"/>
  <c r="B4107" i="4"/>
  <c r="C4107" i="4"/>
  <c r="D4107" i="4"/>
  <c r="E4107" i="4"/>
  <c r="F4107" i="4"/>
  <c r="G4107" i="4"/>
  <c r="H4107" i="4"/>
  <c r="I4107" i="4"/>
  <c r="J4107" i="4"/>
  <c r="K4107" i="4"/>
  <c r="L4107" i="4"/>
  <c r="B4108" i="4"/>
  <c r="C4108" i="4"/>
  <c r="D4108" i="4"/>
  <c r="E4108" i="4"/>
  <c r="F4108" i="4"/>
  <c r="G4108" i="4"/>
  <c r="H4108" i="4"/>
  <c r="I4108" i="4"/>
  <c r="J4108" i="4"/>
  <c r="K4108" i="4"/>
  <c r="L4108" i="4"/>
  <c r="B4109" i="4"/>
  <c r="C4109" i="4"/>
  <c r="D4109" i="4"/>
  <c r="E4109" i="4"/>
  <c r="F4109" i="4"/>
  <c r="G4109" i="4"/>
  <c r="H4109" i="4"/>
  <c r="I4109" i="4"/>
  <c r="J4109" i="4"/>
  <c r="K4109" i="4"/>
  <c r="L4109" i="4"/>
  <c r="B4110" i="4"/>
  <c r="C4110" i="4"/>
  <c r="D4110" i="4"/>
  <c r="E4110" i="4"/>
  <c r="F4110" i="4"/>
  <c r="G4110" i="4"/>
  <c r="H4110" i="4"/>
  <c r="I4110" i="4"/>
  <c r="J4110" i="4"/>
  <c r="K4110" i="4"/>
  <c r="L4110" i="4"/>
  <c r="B4111" i="4"/>
  <c r="C4111" i="4"/>
  <c r="D4111" i="4"/>
  <c r="E4111" i="4"/>
  <c r="F4111" i="4"/>
  <c r="G4111" i="4"/>
  <c r="H4111" i="4"/>
  <c r="I4111" i="4"/>
  <c r="J4111" i="4"/>
  <c r="K4111" i="4"/>
  <c r="L4111" i="4"/>
  <c r="B4112" i="4"/>
  <c r="C4112" i="4"/>
  <c r="D4112" i="4"/>
  <c r="E4112" i="4"/>
  <c r="F4112" i="4"/>
  <c r="G4112" i="4"/>
  <c r="H4112" i="4"/>
  <c r="I4112" i="4"/>
  <c r="J4112" i="4"/>
  <c r="K4112" i="4"/>
  <c r="L4112" i="4"/>
  <c r="B4113" i="4"/>
  <c r="C4113" i="4"/>
  <c r="D4113" i="4"/>
  <c r="E4113" i="4"/>
  <c r="F4113" i="4"/>
  <c r="G4113" i="4"/>
  <c r="H4113" i="4"/>
  <c r="I4113" i="4"/>
  <c r="J4113" i="4"/>
  <c r="K4113" i="4"/>
  <c r="L4113" i="4"/>
  <c r="B4114" i="4"/>
  <c r="C4114" i="4"/>
  <c r="D4114" i="4"/>
  <c r="E4114" i="4"/>
  <c r="F4114" i="4"/>
  <c r="G4114" i="4"/>
  <c r="H4114" i="4"/>
  <c r="I4114" i="4"/>
  <c r="J4114" i="4"/>
  <c r="K4114" i="4"/>
  <c r="L4114" i="4"/>
  <c r="B4115" i="4"/>
  <c r="C4115" i="4"/>
  <c r="D4115" i="4"/>
  <c r="E4115" i="4"/>
  <c r="F4115" i="4"/>
  <c r="G4115" i="4"/>
  <c r="H4115" i="4"/>
  <c r="I4115" i="4"/>
  <c r="J4115" i="4"/>
  <c r="K4115" i="4"/>
  <c r="L4115" i="4"/>
  <c r="B4116" i="4"/>
  <c r="C4116" i="4"/>
  <c r="D4116" i="4"/>
  <c r="E4116" i="4"/>
  <c r="F4116" i="4"/>
  <c r="G4116" i="4"/>
  <c r="H4116" i="4"/>
  <c r="I4116" i="4"/>
  <c r="J4116" i="4"/>
  <c r="K4116" i="4"/>
  <c r="L4116" i="4"/>
  <c r="B4117" i="4"/>
  <c r="C4117" i="4"/>
  <c r="D4117" i="4"/>
  <c r="E4117" i="4"/>
  <c r="F4117" i="4"/>
  <c r="G4117" i="4"/>
  <c r="H4117" i="4"/>
  <c r="I4117" i="4"/>
  <c r="J4117" i="4"/>
  <c r="K4117" i="4"/>
  <c r="L4117" i="4"/>
  <c r="B4118" i="4"/>
  <c r="C4118" i="4"/>
  <c r="D4118" i="4"/>
  <c r="E4118" i="4"/>
  <c r="F4118" i="4"/>
  <c r="G4118" i="4"/>
  <c r="H4118" i="4"/>
  <c r="I4118" i="4"/>
  <c r="J4118" i="4"/>
  <c r="K4118" i="4"/>
  <c r="L4118" i="4"/>
  <c r="B4119" i="4"/>
  <c r="C4119" i="4"/>
  <c r="D4119" i="4"/>
  <c r="E4119" i="4"/>
  <c r="F4119" i="4"/>
  <c r="G4119" i="4"/>
  <c r="H4119" i="4"/>
  <c r="I4119" i="4"/>
  <c r="J4119" i="4"/>
  <c r="K4119" i="4"/>
  <c r="L4119" i="4"/>
  <c r="B4120" i="4"/>
  <c r="C4120" i="4"/>
  <c r="D4120" i="4"/>
  <c r="E4120" i="4"/>
  <c r="F4120" i="4"/>
  <c r="G4120" i="4"/>
  <c r="H4120" i="4"/>
  <c r="I4120" i="4"/>
  <c r="J4120" i="4"/>
  <c r="K4120" i="4"/>
  <c r="L4120" i="4"/>
  <c r="B4121" i="4"/>
  <c r="C4121" i="4"/>
  <c r="D4121" i="4"/>
  <c r="E4121" i="4"/>
  <c r="F4121" i="4"/>
  <c r="G4121" i="4"/>
  <c r="H4121" i="4"/>
  <c r="I4121" i="4"/>
  <c r="J4121" i="4"/>
  <c r="K4121" i="4"/>
  <c r="L4121" i="4"/>
  <c r="B4122" i="4"/>
  <c r="C4122" i="4"/>
  <c r="D4122" i="4"/>
  <c r="E4122" i="4"/>
  <c r="F4122" i="4"/>
  <c r="G4122" i="4"/>
  <c r="H4122" i="4"/>
  <c r="I4122" i="4"/>
  <c r="J4122" i="4"/>
  <c r="K4122" i="4"/>
  <c r="L4122" i="4"/>
  <c r="B4123" i="4"/>
  <c r="C4123" i="4"/>
  <c r="D4123" i="4"/>
  <c r="E4123" i="4"/>
  <c r="F4123" i="4"/>
  <c r="G4123" i="4"/>
  <c r="H4123" i="4"/>
  <c r="I4123" i="4"/>
  <c r="J4123" i="4"/>
  <c r="K4123" i="4"/>
  <c r="L4123" i="4"/>
  <c r="B4124" i="4"/>
  <c r="C4124" i="4"/>
  <c r="D4124" i="4"/>
  <c r="E4124" i="4"/>
  <c r="F4124" i="4"/>
  <c r="G4124" i="4"/>
  <c r="H4124" i="4"/>
  <c r="I4124" i="4"/>
  <c r="J4124" i="4"/>
  <c r="K4124" i="4"/>
  <c r="L4124" i="4"/>
  <c r="B4125" i="4"/>
  <c r="C4125" i="4"/>
  <c r="D4125" i="4"/>
  <c r="E4125" i="4"/>
  <c r="F4125" i="4"/>
  <c r="G4125" i="4"/>
  <c r="H4125" i="4"/>
  <c r="I4125" i="4"/>
  <c r="J4125" i="4"/>
  <c r="K4125" i="4"/>
  <c r="L4125" i="4"/>
  <c r="B4126" i="4"/>
  <c r="C4126" i="4"/>
  <c r="D4126" i="4"/>
  <c r="E4126" i="4"/>
  <c r="F4126" i="4"/>
  <c r="G4126" i="4"/>
  <c r="H4126" i="4"/>
  <c r="I4126" i="4"/>
  <c r="J4126" i="4"/>
  <c r="K4126" i="4"/>
  <c r="L4126" i="4"/>
  <c r="B4127" i="4"/>
  <c r="C4127" i="4"/>
  <c r="D4127" i="4"/>
  <c r="E4127" i="4"/>
  <c r="F4127" i="4"/>
  <c r="G4127" i="4"/>
  <c r="H4127" i="4"/>
  <c r="I4127" i="4"/>
  <c r="J4127" i="4"/>
  <c r="K4127" i="4"/>
  <c r="L4127" i="4"/>
  <c r="B4128" i="4"/>
  <c r="C4128" i="4"/>
  <c r="D4128" i="4"/>
  <c r="E4128" i="4"/>
  <c r="F4128" i="4"/>
  <c r="G4128" i="4"/>
  <c r="H4128" i="4"/>
  <c r="I4128" i="4"/>
  <c r="J4128" i="4"/>
  <c r="K4128" i="4"/>
  <c r="L4128" i="4"/>
  <c r="B4129" i="4"/>
  <c r="C4129" i="4"/>
  <c r="D4129" i="4"/>
  <c r="E4129" i="4"/>
  <c r="F4129" i="4"/>
  <c r="G4129" i="4"/>
  <c r="H4129" i="4"/>
  <c r="I4129" i="4"/>
  <c r="J4129" i="4"/>
  <c r="K4129" i="4"/>
  <c r="L4129" i="4"/>
  <c r="B4130" i="4"/>
  <c r="C4130" i="4"/>
  <c r="D4130" i="4"/>
  <c r="E4130" i="4"/>
  <c r="F4130" i="4"/>
  <c r="G4130" i="4"/>
  <c r="H4130" i="4"/>
  <c r="I4130" i="4"/>
  <c r="J4130" i="4"/>
  <c r="K4130" i="4"/>
  <c r="L4130" i="4"/>
  <c r="B4131" i="4"/>
  <c r="C4131" i="4"/>
  <c r="D4131" i="4"/>
  <c r="E4131" i="4"/>
  <c r="F4131" i="4"/>
  <c r="G4131" i="4"/>
  <c r="H4131" i="4"/>
  <c r="I4131" i="4"/>
  <c r="J4131" i="4"/>
  <c r="K4131" i="4"/>
  <c r="L4131" i="4"/>
  <c r="B4132" i="4"/>
  <c r="C4132" i="4"/>
  <c r="D4132" i="4"/>
  <c r="E4132" i="4"/>
  <c r="F4132" i="4"/>
  <c r="G4132" i="4"/>
  <c r="H4132" i="4"/>
  <c r="I4132" i="4"/>
  <c r="J4132" i="4"/>
  <c r="K4132" i="4"/>
  <c r="L4132" i="4"/>
  <c r="B4133" i="4"/>
  <c r="C4133" i="4"/>
  <c r="D4133" i="4"/>
  <c r="E4133" i="4"/>
  <c r="F4133" i="4"/>
  <c r="G4133" i="4"/>
  <c r="H4133" i="4"/>
  <c r="I4133" i="4"/>
  <c r="J4133" i="4"/>
  <c r="K4133" i="4"/>
  <c r="L4133" i="4"/>
  <c r="B4134" i="4"/>
  <c r="C4134" i="4"/>
  <c r="D4134" i="4"/>
  <c r="E4134" i="4"/>
  <c r="F4134" i="4"/>
  <c r="G4134" i="4"/>
  <c r="H4134" i="4"/>
  <c r="I4134" i="4"/>
  <c r="J4134" i="4"/>
  <c r="K4134" i="4"/>
  <c r="L4134" i="4"/>
  <c r="B4135" i="4"/>
  <c r="C4135" i="4"/>
  <c r="D4135" i="4"/>
  <c r="E4135" i="4"/>
  <c r="F4135" i="4"/>
  <c r="G4135" i="4"/>
  <c r="H4135" i="4"/>
  <c r="I4135" i="4"/>
  <c r="J4135" i="4"/>
  <c r="K4135" i="4"/>
  <c r="L4135" i="4"/>
  <c r="B4136" i="4"/>
  <c r="C4136" i="4"/>
  <c r="D4136" i="4"/>
  <c r="E4136" i="4"/>
  <c r="F4136" i="4"/>
  <c r="G4136" i="4"/>
  <c r="H4136" i="4"/>
  <c r="I4136" i="4"/>
  <c r="J4136" i="4"/>
  <c r="K4136" i="4"/>
  <c r="L4136" i="4"/>
  <c r="B4137" i="4"/>
  <c r="C4137" i="4"/>
  <c r="D4137" i="4"/>
  <c r="E4137" i="4"/>
  <c r="F4137" i="4"/>
  <c r="G4137" i="4"/>
  <c r="H4137" i="4"/>
  <c r="I4137" i="4"/>
  <c r="J4137" i="4"/>
  <c r="K4137" i="4"/>
  <c r="L4137" i="4"/>
  <c r="B4138" i="4"/>
  <c r="C4138" i="4"/>
  <c r="D4138" i="4"/>
  <c r="E4138" i="4"/>
  <c r="F4138" i="4"/>
  <c r="G4138" i="4"/>
  <c r="H4138" i="4"/>
  <c r="I4138" i="4"/>
  <c r="J4138" i="4"/>
  <c r="K4138" i="4"/>
  <c r="L4138" i="4"/>
  <c r="B4139" i="4"/>
  <c r="C4139" i="4"/>
  <c r="D4139" i="4"/>
  <c r="E4139" i="4"/>
  <c r="F4139" i="4"/>
  <c r="G4139" i="4"/>
  <c r="H4139" i="4"/>
  <c r="I4139" i="4"/>
  <c r="J4139" i="4"/>
  <c r="K4139" i="4"/>
  <c r="L4139" i="4"/>
  <c r="B4140" i="4"/>
  <c r="C4140" i="4"/>
  <c r="D4140" i="4"/>
  <c r="E4140" i="4"/>
  <c r="F4140" i="4"/>
  <c r="G4140" i="4"/>
  <c r="H4140" i="4"/>
  <c r="I4140" i="4"/>
  <c r="J4140" i="4"/>
  <c r="K4140" i="4"/>
  <c r="L4140" i="4"/>
  <c r="B4141" i="4"/>
  <c r="C4141" i="4"/>
  <c r="D4141" i="4"/>
  <c r="E4141" i="4"/>
  <c r="F4141" i="4"/>
  <c r="G4141" i="4"/>
  <c r="H4141" i="4"/>
  <c r="I4141" i="4"/>
  <c r="J4141" i="4"/>
  <c r="K4141" i="4"/>
  <c r="L4141" i="4"/>
  <c r="B4142" i="4"/>
  <c r="C4142" i="4"/>
  <c r="D4142" i="4"/>
  <c r="E4142" i="4"/>
  <c r="F4142" i="4"/>
  <c r="G4142" i="4"/>
  <c r="H4142" i="4"/>
  <c r="I4142" i="4"/>
  <c r="J4142" i="4"/>
  <c r="K4142" i="4"/>
  <c r="L4142" i="4"/>
  <c r="B4143" i="4"/>
  <c r="C4143" i="4"/>
  <c r="D4143" i="4"/>
  <c r="E4143" i="4"/>
  <c r="F4143" i="4"/>
  <c r="G4143" i="4"/>
  <c r="H4143" i="4"/>
  <c r="I4143" i="4"/>
  <c r="J4143" i="4"/>
  <c r="K4143" i="4"/>
  <c r="L4143" i="4"/>
  <c r="B4144" i="4"/>
  <c r="C4144" i="4"/>
  <c r="D4144" i="4"/>
  <c r="E4144" i="4"/>
  <c r="F4144" i="4"/>
  <c r="G4144" i="4"/>
  <c r="H4144" i="4"/>
  <c r="I4144" i="4"/>
  <c r="J4144" i="4"/>
  <c r="K4144" i="4"/>
  <c r="L4144" i="4"/>
  <c r="B4145" i="4"/>
  <c r="C4145" i="4"/>
  <c r="D4145" i="4"/>
  <c r="E4145" i="4"/>
  <c r="F4145" i="4"/>
  <c r="G4145" i="4"/>
  <c r="H4145" i="4"/>
  <c r="I4145" i="4"/>
  <c r="J4145" i="4"/>
  <c r="K4145" i="4"/>
  <c r="L4145" i="4"/>
  <c r="B4146" i="4"/>
  <c r="C4146" i="4"/>
  <c r="D4146" i="4"/>
  <c r="E4146" i="4"/>
  <c r="F4146" i="4"/>
  <c r="G4146" i="4"/>
  <c r="H4146" i="4"/>
  <c r="I4146" i="4"/>
  <c r="J4146" i="4"/>
  <c r="K4146" i="4"/>
  <c r="L4146" i="4"/>
  <c r="B4147" i="4"/>
  <c r="C4147" i="4"/>
  <c r="D4147" i="4"/>
  <c r="E4147" i="4"/>
  <c r="F4147" i="4"/>
  <c r="G4147" i="4"/>
  <c r="H4147" i="4"/>
  <c r="I4147" i="4"/>
  <c r="J4147" i="4"/>
  <c r="K4147" i="4"/>
  <c r="L4147" i="4"/>
  <c r="B4148" i="4"/>
  <c r="C4148" i="4"/>
  <c r="D4148" i="4"/>
  <c r="E4148" i="4"/>
  <c r="F4148" i="4"/>
  <c r="G4148" i="4"/>
  <c r="H4148" i="4"/>
  <c r="I4148" i="4"/>
  <c r="J4148" i="4"/>
  <c r="K4148" i="4"/>
  <c r="L4148" i="4"/>
  <c r="B4149" i="4"/>
  <c r="C4149" i="4"/>
  <c r="D4149" i="4"/>
  <c r="E4149" i="4"/>
  <c r="F4149" i="4"/>
  <c r="G4149" i="4"/>
  <c r="H4149" i="4"/>
  <c r="I4149" i="4"/>
  <c r="J4149" i="4"/>
  <c r="K4149" i="4"/>
  <c r="L4149" i="4"/>
  <c r="B4150" i="4"/>
  <c r="C4150" i="4"/>
  <c r="D4150" i="4"/>
  <c r="E4150" i="4"/>
  <c r="F4150" i="4"/>
  <c r="G4150" i="4"/>
  <c r="H4150" i="4"/>
  <c r="I4150" i="4"/>
  <c r="J4150" i="4"/>
  <c r="K4150" i="4"/>
  <c r="L4150" i="4"/>
  <c r="B4151" i="4"/>
  <c r="C4151" i="4"/>
  <c r="D4151" i="4"/>
  <c r="E4151" i="4"/>
  <c r="F4151" i="4"/>
  <c r="G4151" i="4"/>
  <c r="H4151" i="4"/>
  <c r="I4151" i="4"/>
  <c r="J4151" i="4"/>
  <c r="K4151" i="4"/>
  <c r="L4151" i="4"/>
  <c r="B4152" i="4"/>
  <c r="C4152" i="4"/>
  <c r="D4152" i="4"/>
  <c r="E4152" i="4"/>
  <c r="F4152" i="4"/>
  <c r="G4152" i="4"/>
  <c r="H4152" i="4"/>
  <c r="I4152" i="4"/>
  <c r="J4152" i="4"/>
  <c r="K4152" i="4"/>
  <c r="L4152" i="4"/>
  <c r="B4153" i="4"/>
  <c r="C4153" i="4"/>
  <c r="D4153" i="4"/>
  <c r="E4153" i="4"/>
  <c r="F4153" i="4"/>
  <c r="G4153" i="4"/>
  <c r="H4153" i="4"/>
  <c r="I4153" i="4"/>
  <c r="J4153" i="4"/>
  <c r="K4153" i="4"/>
  <c r="L4153" i="4"/>
  <c r="B4154" i="4"/>
  <c r="C4154" i="4"/>
  <c r="D4154" i="4"/>
  <c r="E4154" i="4"/>
  <c r="F4154" i="4"/>
  <c r="G4154" i="4"/>
  <c r="H4154" i="4"/>
  <c r="I4154" i="4"/>
  <c r="J4154" i="4"/>
  <c r="K4154" i="4"/>
  <c r="L4154" i="4"/>
  <c r="B4155" i="4"/>
  <c r="C4155" i="4"/>
  <c r="D4155" i="4"/>
  <c r="E4155" i="4"/>
  <c r="F4155" i="4"/>
  <c r="G4155" i="4"/>
  <c r="H4155" i="4"/>
  <c r="I4155" i="4"/>
  <c r="J4155" i="4"/>
  <c r="K4155" i="4"/>
  <c r="L4155" i="4"/>
  <c r="B4156" i="4"/>
  <c r="C4156" i="4"/>
  <c r="D4156" i="4"/>
  <c r="E4156" i="4"/>
  <c r="F4156" i="4"/>
  <c r="G4156" i="4"/>
  <c r="H4156" i="4"/>
  <c r="I4156" i="4"/>
  <c r="J4156" i="4"/>
  <c r="K4156" i="4"/>
  <c r="L4156" i="4"/>
  <c r="B4157" i="4"/>
  <c r="C4157" i="4"/>
  <c r="D4157" i="4"/>
  <c r="E4157" i="4"/>
  <c r="F4157" i="4"/>
  <c r="G4157" i="4"/>
  <c r="H4157" i="4"/>
  <c r="I4157" i="4"/>
  <c r="J4157" i="4"/>
  <c r="K4157" i="4"/>
  <c r="L4157" i="4"/>
  <c r="B4158" i="4"/>
  <c r="C4158" i="4"/>
  <c r="D4158" i="4"/>
  <c r="E4158" i="4"/>
  <c r="F4158" i="4"/>
  <c r="G4158" i="4"/>
  <c r="H4158" i="4"/>
  <c r="I4158" i="4"/>
  <c r="J4158" i="4"/>
  <c r="K4158" i="4"/>
  <c r="L4158" i="4"/>
  <c r="B4159" i="4"/>
  <c r="C4159" i="4"/>
  <c r="D4159" i="4"/>
  <c r="E4159" i="4"/>
  <c r="F4159" i="4"/>
  <c r="G4159" i="4"/>
  <c r="H4159" i="4"/>
  <c r="I4159" i="4"/>
  <c r="J4159" i="4"/>
  <c r="K4159" i="4"/>
  <c r="L4159" i="4"/>
  <c r="B4160" i="4"/>
  <c r="C4160" i="4"/>
  <c r="D4160" i="4"/>
  <c r="E4160" i="4"/>
  <c r="F4160" i="4"/>
  <c r="G4160" i="4"/>
  <c r="H4160" i="4"/>
  <c r="I4160" i="4"/>
  <c r="J4160" i="4"/>
  <c r="K4160" i="4"/>
  <c r="L4160" i="4"/>
  <c r="B4161" i="4"/>
  <c r="C4161" i="4"/>
  <c r="D4161" i="4"/>
  <c r="E4161" i="4"/>
  <c r="F4161" i="4"/>
  <c r="G4161" i="4"/>
  <c r="H4161" i="4"/>
  <c r="I4161" i="4"/>
  <c r="J4161" i="4"/>
  <c r="K4161" i="4"/>
  <c r="L4161" i="4"/>
  <c r="B4162" i="4"/>
  <c r="C4162" i="4"/>
  <c r="D4162" i="4"/>
  <c r="E4162" i="4"/>
  <c r="F4162" i="4"/>
  <c r="G4162" i="4"/>
  <c r="H4162" i="4"/>
  <c r="I4162" i="4"/>
  <c r="J4162" i="4"/>
  <c r="K4162" i="4"/>
  <c r="L4162" i="4"/>
  <c r="B4163" i="4"/>
  <c r="C4163" i="4"/>
  <c r="D4163" i="4"/>
  <c r="E4163" i="4"/>
  <c r="F4163" i="4"/>
  <c r="G4163" i="4"/>
  <c r="H4163" i="4"/>
  <c r="I4163" i="4"/>
  <c r="J4163" i="4"/>
  <c r="K4163" i="4"/>
  <c r="L4163" i="4"/>
  <c r="B4164" i="4"/>
  <c r="C4164" i="4"/>
  <c r="D4164" i="4"/>
  <c r="E4164" i="4"/>
  <c r="F4164" i="4"/>
  <c r="G4164" i="4"/>
  <c r="H4164" i="4"/>
  <c r="I4164" i="4"/>
  <c r="J4164" i="4"/>
  <c r="K4164" i="4"/>
  <c r="L4164" i="4"/>
  <c r="B4165" i="4"/>
  <c r="C4165" i="4"/>
  <c r="D4165" i="4"/>
  <c r="E4165" i="4"/>
  <c r="F4165" i="4"/>
  <c r="G4165" i="4"/>
  <c r="H4165" i="4"/>
  <c r="I4165" i="4"/>
  <c r="J4165" i="4"/>
  <c r="K4165" i="4"/>
  <c r="L4165" i="4"/>
  <c r="B4166" i="4"/>
  <c r="C4166" i="4"/>
  <c r="D4166" i="4"/>
  <c r="E4166" i="4"/>
  <c r="F4166" i="4"/>
  <c r="G4166" i="4"/>
  <c r="H4166" i="4"/>
  <c r="I4166" i="4"/>
  <c r="J4166" i="4"/>
  <c r="K4166" i="4"/>
  <c r="L4166" i="4"/>
  <c r="B4167" i="4"/>
  <c r="C4167" i="4"/>
  <c r="D4167" i="4"/>
  <c r="E4167" i="4"/>
  <c r="F4167" i="4"/>
  <c r="G4167" i="4"/>
  <c r="H4167" i="4"/>
  <c r="I4167" i="4"/>
  <c r="J4167" i="4"/>
  <c r="K4167" i="4"/>
  <c r="L4167" i="4"/>
  <c r="B4168" i="4"/>
  <c r="C4168" i="4"/>
  <c r="D4168" i="4"/>
  <c r="E4168" i="4"/>
  <c r="F4168" i="4"/>
  <c r="G4168" i="4"/>
  <c r="H4168" i="4"/>
  <c r="I4168" i="4"/>
  <c r="J4168" i="4"/>
  <c r="K4168" i="4"/>
  <c r="L4168" i="4"/>
  <c r="B4169" i="4"/>
  <c r="C4169" i="4"/>
  <c r="D4169" i="4"/>
  <c r="E4169" i="4"/>
  <c r="F4169" i="4"/>
  <c r="G4169" i="4"/>
  <c r="H4169" i="4"/>
  <c r="I4169" i="4"/>
  <c r="J4169" i="4"/>
  <c r="K4169" i="4"/>
  <c r="L4169" i="4"/>
  <c r="B4170" i="4"/>
  <c r="C4170" i="4"/>
  <c r="D4170" i="4"/>
  <c r="E4170" i="4"/>
  <c r="F4170" i="4"/>
  <c r="G4170" i="4"/>
  <c r="H4170" i="4"/>
  <c r="I4170" i="4"/>
  <c r="J4170" i="4"/>
  <c r="K4170" i="4"/>
  <c r="L4170" i="4"/>
  <c r="B4171" i="4"/>
  <c r="C4171" i="4"/>
  <c r="D4171" i="4"/>
  <c r="E4171" i="4"/>
  <c r="F4171" i="4"/>
  <c r="G4171" i="4"/>
  <c r="H4171" i="4"/>
  <c r="I4171" i="4"/>
  <c r="J4171" i="4"/>
  <c r="K4171" i="4"/>
  <c r="L4171" i="4"/>
  <c r="B4172" i="4"/>
  <c r="C4172" i="4"/>
  <c r="D4172" i="4"/>
  <c r="E4172" i="4"/>
  <c r="F4172" i="4"/>
  <c r="G4172" i="4"/>
  <c r="H4172" i="4"/>
  <c r="I4172" i="4"/>
  <c r="J4172" i="4"/>
  <c r="K4172" i="4"/>
  <c r="L4172" i="4"/>
  <c r="B4173" i="4"/>
  <c r="C4173" i="4"/>
  <c r="D4173" i="4"/>
  <c r="E4173" i="4"/>
  <c r="F4173" i="4"/>
  <c r="G4173" i="4"/>
  <c r="H4173" i="4"/>
  <c r="I4173" i="4"/>
  <c r="J4173" i="4"/>
  <c r="K4173" i="4"/>
  <c r="L4173" i="4"/>
  <c r="B4174" i="4"/>
  <c r="C4174" i="4"/>
  <c r="D4174" i="4"/>
  <c r="E4174" i="4"/>
  <c r="F4174" i="4"/>
  <c r="G4174" i="4"/>
  <c r="H4174" i="4"/>
  <c r="I4174" i="4"/>
  <c r="J4174" i="4"/>
  <c r="K4174" i="4"/>
  <c r="L4174" i="4"/>
  <c r="B4175" i="4"/>
  <c r="C4175" i="4"/>
  <c r="D4175" i="4"/>
  <c r="E4175" i="4"/>
  <c r="F4175" i="4"/>
  <c r="G4175" i="4"/>
  <c r="H4175" i="4"/>
  <c r="I4175" i="4"/>
  <c r="J4175" i="4"/>
  <c r="K4175" i="4"/>
  <c r="L4175" i="4"/>
  <c r="B4176" i="4"/>
  <c r="C4176" i="4"/>
  <c r="D4176" i="4"/>
  <c r="E4176" i="4"/>
  <c r="F4176" i="4"/>
  <c r="G4176" i="4"/>
  <c r="H4176" i="4"/>
  <c r="I4176" i="4"/>
  <c r="J4176" i="4"/>
  <c r="K4176" i="4"/>
  <c r="L4176" i="4"/>
  <c r="B4177" i="4"/>
  <c r="C4177" i="4"/>
  <c r="D4177" i="4"/>
  <c r="E4177" i="4"/>
  <c r="F4177" i="4"/>
  <c r="G4177" i="4"/>
  <c r="H4177" i="4"/>
  <c r="I4177" i="4"/>
  <c r="J4177" i="4"/>
  <c r="K4177" i="4"/>
  <c r="L4177" i="4"/>
  <c r="B4178" i="4"/>
  <c r="C4178" i="4"/>
  <c r="D4178" i="4"/>
  <c r="E4178" i="4"/>
  <c r="F4178" i="4"/>
  <c r="G4178" i="4"/>
  <c r="H4178" i="4"/>
  <c r="I4178" i="4"/>
  <c r="J4178" i="4"/>
  <c r="K4178" i="4"/>
  <c r="L4178" i="4"/>
  <c r="B4179" i="4"/>
  <c r="C4179" i="4"/>
  <c r="D4179" i="4"/>
  <c r="E4179" i="4"/>
  <c r="F4179" i="4"/>
  <c r="G4179" i="4"/>
  <c r="H4179" i="4"/>
  <c r="I4179" i="4"/>
  <c r="J4179" i="4"/>
  <c r="K4179" i="4"/>
  <c r="L4179" i="4"/>
  <c r="B4180" i="4"/>
  <c r="C4180" i="4"/>
  <c r="D4180" i="4"/>
  <c r="E4180" i="4"/>
  <c r="F4180" i="4"/>
  <c r="G4180" i="4"/>
  <c r="H4180" i="4"/>
  <c r="I4180" i="4"/>
  <c r="J4180" i="4"/>
  <c r="K4180" i="4"/>
  <c r="L4180" i="4"/>
  <c r="B4181" i="4"/>
  <c r="C4181" i="4"/>
  <c r="D4181" i="4"/>
  <c r="E4181" i="4"/>
  <c r="F4181" i="4"/>
  <c r="G4181" i="4"/>
  <c r="H4181" i="4"/>
  <c r="I4181" i="4"/>
  <c r="J4181" i="4"/>
  <c r="K4181" i="4"/>
  <c r="L4181" i="4"/>
  <c r="B4182" i="4"/>
  <c r="C4182" i="4"/>
  <c r="D4182" i="4"/>
  <c r="E4182" i="4"/>
  <c r="F4182" i="4"/>
  <c r="G4182" i="4"/>
  <c r="H4182" i="4"/>
  <c r="I4182" i="4"/>
  <c r="J4182" i="4"/>
  <c r="K4182" i="4"/>
  <c r="L4182" i="4"/>
  <c r="B4183" i="4"/>
  <c r="C4183" i="4"/>
  <c r="D4183" i="4"/>
  <c r="E4183" i="4"/>
  <c r="F4183" i="4"/>
  <c r="G4183" i="4"/>
  <c r="H4183" i="4"/>
  <c r="I4183" i="4"/>
  <c r="J4183" i="4"/>
  <c r="K4183" i="4"/>
  <c r="L4183" i="4"/>
  <c r="B4184" i="4"/>
  <c r="C4184" i="4"/>
  <c r="D4184" i="4"/>
  <c r="E4184" i="4"/>
  <c r="F4184" i="4"/>
  <c r="G4184" i="4"/>
  <c r="H4184" i="4"/>
  <c r="I4184" i="4"/>
  <c r="J4184" i="4"/>
  <c r="K4184" i="4"/>
  <c r="L4184" i="4"/>
  <c r="B4185" i="4"/>
  <c r="C4185" i="4"/>
  <c r="D4185" i="4"/>
  <c r="E4185" i="4"/>
  <c r="F4185" i="4"/>
  <c r="G4185" i="4"/>
  <c r="H4185" i="4"/>
  <c r="I4185" i="4"/>
  <c r="J4185" i="4"/>
  <c r="K4185" i="4"/>
  <c r="L4185" i="4"/>
  <c r="B4186" i="4"/>
  <c r="C4186" i="4"/>
  <c r="D4186" i="4"/>
  <c r="E4186" i="4"/>
  <c r="F4186" i="4"/>
  <c r="G4186" i="4"/>
  <c r="H4186" i="4"/>
  <c r="I4186" i="4"/>
  <c r="J4186" i="4"/>
  <c r="K4186" i="4"/>
  <c r="L4186" i="4"/>
  <c r="B4187" i="4"/>
  <c r="C4187" i="4"/>
  <c r="D4187" i="4"/>
  <c r="E4187" i="4"/>
  <c r="F4187" i="4"/>
  <c r="G4187" i="4"/>
  <c r="H4187" i="4"/>
  <c r="I4187" i="4"/>
  <c r="J4187" i="4"/>
  <c r="K4187" i="4"/>
  <c r="L4187" i="4"/>
  <c r="B4188" i="4"/>
  <c r="C4188" i="4"/>
  <c r="D4188" i="4"/>
  <c r="E4188" i="4"/>
  <c r="F4188" i="4"/>
  <c r="G4188" i="4"/>
  <c r="H4188" i="4"/>
  <c r="I4188" i="4"/>
  <c r="J4188" i="4"/>
  <c r="K4188" i="4"/>
  <c r="L4188" i="4"/>
  <c r="B4189" i="4"/>
  <c r="C4189" i="4"/>
  <c r="D4189" i="4"/>
  <c r="E4189" i="4"/>
  <c r="F4189" i="4"/>
  <c r="G4189" i="4"/>
  <c r="H4189" i="4"/>
  <c r="I4189" i="4"/>
  <c r="J4189" i="4"/>
  <c r="K4189" i="4"/>
  <c r="L4189" i="4"/>
  <c r="B4190" i="4"/>
  <c r="C4190" i="4"/>
  <c r="D4190" i="4"/>
  <c r="E4190" i="4"/>
  <c r="F4190" i="4"/>
  <c r="G4190" i="4"/>
  <c r="H4190" i="4"/>
  <c r="I4190" i="4"/>
  <c r="J4190" i="4"/>
  <c r="K4190" i="4"/>
  <c r="L4190" i="4"/>
  <c r="B4191" i="4"/>
  <c r="C4191" i="4"/>
  <c r="D4191" i="4"/>
  <c r="E4191" i="4"/>
  <c r="F4191" i="4"/>
  <c r="G4191" i="4"/>
  <c r="H4191" i="4"/>
  <c r="I4191" i="4"/>
  <c r="J4191" i="4"/>
  <c r="K4191" i="4"/>
  <c r="L4191" i="4"/>
  <c r="B4192" i="4"/>
  <c r="C4192" i="4"/>
  <c r="D4192" i="4"/>
  <c r="E4192" i="4"/>
  <c r="F4192" i="4"/>
  <c r="G4192" i="4"/>
  <c r="H4192" i="4"/>
  <c r="I4192" i="4"/>
  <c r="J4192" i="4"/>
  <c r="K4192" i="4"/>
  <c r="L4192" i="4"/>
  <c r="B4193" i="4"/>
  <c r="C4193" i="4"/>
  <c r="D4193" i="4"/>
  <c r="E4193" i="4"/>
  <c r="F4193" i="4"/>
  <c r="G4193" i="4"/>
  <c r="H4193" i="4"/>
  <c r="I4193" i="4"/>
  <c r="J4193" i="4"/>
  <c r="K4193" i="4"/>
  <c r="L4193" i="4"/>
  <c r="B4194" i="4"/>
  <c r="C4194" i="4"/>
  <c r="D4194" i="4"/>
  <c r="E4194" i="4"/>
  <c r="F4194" i="4"/>
  <c r="G4194" i="4"/>
  <c r="H4194" i="4"/>
  <c r="I4194" i="4"/>
  <c r="J4194" i="4"/>
  <c r="K4194" i="4"/>
  <c r="L4194" i="4"/>
  <c r="B4195" i="4"/>
  <c r="C4195" i="4"/>
  <c r="D4195" i="4"/>
  <c r="E4195" i="4"/>
  <c r="F4195" i="4"/>
  <c r="G4195" i="4"/>
  <c r="H4195" i="4"/>
  <c r="I4195" i="4"/>
  <c r="J4195" i="4"/>
  <c r="K4195" i="4"/>
  <c r="L4195" i="4"/>
  <c r="B4196" i="4"/>
  <c r="C4196" i="4"/>
  <c r="D4196" i="4"/>
  <c r="E4196" i="4"/>
  <c r="F4196" i="4"/>
  <c r="G4196" i="4"/>
  <c r="H4196" i="4"/>
  <c r="I4196" i="4"/>
  <c r="J4196" i="4"/>
  <c r="K4196" i="4"/>
  <c r="L4196" i="4"/>
  <c r="B4197" i="4"/>
  <c r="C4197" i="4"/>
  <c r="D4197" i="4"/>
  <c r="E4197" i="4"/>
  <c r="F4197" i="4"/>
  <c r="G4197" i="4"/>
  <c r="H4197" i="4"/>
  <c r="I4197" i="4"/>
  <c r="J4197" i="4"/>
  <c r="K4197" i="4"/>
  <c r="L4197" i="4"/>
  <c r="B4198" i="4"/>
  <c r="C4198" i="4"/>
  <c r="D4198" i="4"/>
  <c r="E4198" i="4"/>
  <c r="F4198" i="4"/>
  <c r="G4198" i="4"/>
  <c r="H4198" i="4"/>
  <c r="I4198" i="4"/>
  <c r="J4198" i="4"/>
  <c r="K4198" i="4"/>
  <c r="L4198" i="4"/>
  <c r="B4199" i="4"/>
  <c r="C4199" i="4"/>
  <c r="D4199" i="4"/>
  <c r="E4199" i="4"/>
  <c r="F4199" i="4"/>
  <c r="G4199" i="4"/>
  <c r="H4199" i="4"/>
  <c r="I4199" i="4"/>
  <c r="J4199" i="4"/>
  <c r="K4199" i="4"/>
  <c r="L4199" i="4"/>
  <c r="B4200" i="4"/>
  <c r="C4200" i="4"/>
  <c r="D4200" i="4"/>
  <c r="E4200" i="4"/>
  <c r="F4200" i="4"/>
  <c r="G4200" i="4"/>
  <c r="H4200" i="4"/>
  <c r="I4200" i="4"/>
  <c r="J4200" i="4"/>
  <c r="K4200" i="4"/>
  <c r="L4200" i="4"/>
  <c r="B4201" i="4"/>
  <c r="C4201" i="4"/>
  <c r="D4201" i="4"/>
  <c r="E4201" i="4"/>
  <c r="F4201" i="4"/>
  <c r="G4201" i="4"/>
  <c r="H4201" i="4"/>
  <c r="I4201" i="4"/>
  <c r="J4201" i="4"/>
  <c r="K4201" i="4"/>
  <c r="L4201" i="4"/>
  <c r="B4202" i="4"/>
  <c r="C4202" i="4"/>
  <c r="D4202" i="4"/>
  <c r="E4202" i="4"/>
  <c r="F4202" i="4"/>
  <c r="G4202" i="4"/>
  <c r="H4202" i="4"/>
  <c r="I4202" i="4"/>
  <c r="J4202" i="4"/>
  <c r="K4202" i="4"/>
  <c r="L4202" i="4"/>
  <c r="B4203" i="4"/>
  <c r="C4203" i="4"/>
  <c r="D4203" i="4"/>
  <c r="E4203" i="4"/>
  <c r="F4203" i="4"/>
  <c r="G4203" i="4"/>
  <c r="H4203" i="4"/>
  <c r="I4203" i="4"/>
  <c r="J4203" i="4"/>
  <c r="K4203" i="4"/>
  <c r="L4203" i="4"/>
  <c r="B4204" i="4"/>
  <c r="C4204" i="4"/>
  <c r="D4204" i="4"/>
  <c r="E4204" i="4"/>
  <c r="F4204" i="4"/>
  <c r="G4204" i="4"/>
  <c r="H4204" i="4"/>
  <c r="I4204" i="4"/>
  <c r="J4204" i="4"/>
  <c r="K4204" i="4"/>
  <c r="L4204" i="4"/>
  <c r="B4205" i="4"/>
  <c r="C4205" i="4"/>
  <c r="D4205" i="4"/>
  <c r="E4205" i="4"/>
  <c r="F4205" i="4"/>
  <c r="G4205" i="4"/>
  <c r="H4205" i="4"/>
  <c r="I4205" i="4"/>
  <c r="J4205" i="4"/>
  <c r="K4205" i="4"/>
  <c r="L4205" i="4"/>
  <c r="B4206" i="4"/>
  <c r="C4206" i="4"/>
  <c r="D4206" i="4"/>
  <c r="E4206" i="4"/>
  <c r="F4206" i="4"/>
  <c r="G4206" i="4"/>
  <c r="H4206" i="4"/>
  <c r="I4206" i="4"/>
  <c r="J4206" i="4"/>
  <c r="K4206" i="4"/>
  <c r="L4206" i="4"/>
  <c r="B4207" i="4"/>
  <c r="C4207" i="4"/>
  <c r="D4207" i="4"/>
  <c r="E4207" i="4"/>
  <c r="F4207" i="4"/>
  <c r="G4207" i="4"/>
  <c r="H4207" i="4"/>
  <c r="I4207" i="4"/>
  <c r="J4207" i="4"/>
  <c r="K4207" i="4"/>
  <c r="L4207" i="4"/>
  <c r="B4208" i="4"/>
  <c r="C4208" i="4"/>
  <c r="D4208" i="4"/>
  <c r="E4208" i="4"/>
  <c r="F4208" i="4"/>
  <c r="G4208" i="4"/>
  <c r="H4208" i="4"/>
  <c r="I4208" i="4"/>
  <c r="J4208" i="4"/>
  <c r="K4208" i="4"/>
  <c r="L4208" i="4"/>
  <c r="B4209" i="4"/>
  <c r="C4209" i="4"/>
  <c r="D4209" i="4"/>
  <c r="E4209" i="4"/>
  <c r="F4209" i="4"/>
  <c r="G4209" i="4"/>
  <c r="H4209" i="4"/>
  <c r="I4209" i="4"/>
  <c r="J4209" i="4"/>
  <c r="K4209" i="4"/>
  <c r="L4209" i="4"/>
  <c r="B4210" i="4"/>
  <c r="C4210" i="4"/>
  <c r="D4210" i="4"/>
  <c r="E4210" i="4"/>
  <c r="F4210" i="4"/>
  <c r="G4210" i="4"/>
  <c r="H4210" i="4"/>
  <c r="I4210" i="4"/>
  <c r="J4210" i="4"/>
  <c r="K4210" i="4"/>
  <c r="L4210" i="4"/>
  <c r="B4211" i="4"/>
  <c r="C4211" i="4"/>
  <c r="D4211" i="4"/>
  <c r="E4211" i="4"/>
  <c r="F4211" i="4"/>
  <c r="G4211" i="4"/>
  <c r="H4211" i="4"/>
  <c r="I4211" i="4"/>
  <c r="J4211" i="4"/>
  <c r="K4211" i="4"/>
  <c r="L4211" i="4"/>
  <c r="B4212" i="4"/>
  <c r="C4212" i="4"/>
  <c r="D4212" i="4"/>
  <c r="E4212" i="4"/>
  <c r="F4212" i="4"/>
  <c r="G4212" i="4"/>
  <c r="H4212" i="4"/>
  <c r="I4212" i="4"/>
  <c r="J4212" i="4"/>
  <c r="K4212" i="4"/>
  <c r="L4212" i="4"/>
  <c r="B4213" i="4"/>
  <c r="C4213" i="4"/>
  <c r="D4213" i="4"/>
  <c r="E4213" i="4"/>
  <c r="F4213" i="4"/>
  <c r="G4213" i="4"/>
  <c r="H4213" i="4"/>
  <c r="I4213" i="4"/>
  <c r="J4213" i="4"/>
  <c r="K4213" i="4"/>
  <c r="L4213" i="4"/>
  <c r="B4214" i="4"/>
  <c r="C4214" i="4"/>
  <c r="D4214" i="4"/>
  <c r="E4214" i="4"/>
  <c r="F4214" i="4"/>
  <c r="G4214" i="4"/>
  <c r="H4214" i="4"/>
  <c r="I4214" i="4"/>
  <c r="J4214" i="4"/>
  <c r="K4214" i="4"/>
  <c r="L4214" i="4"/>
  <c r="B4215" i="4"/>
  <c r="C4215" i="4"/>
  <c r="D4215" i="4"/>
  <c r="E4215" i="4"/>
  <c r="F4215" i="4"/>
  <c r="G4215" i="4"/>
  <c r="H4215" i="4"/>
  <c r="I4215" i="4"/>
  <c r="J4215" i="4"/>
  <c r="K4215" i="4"/>
  <c r="L4215" i="4"/>
  <c r="B4216" i="4"/>
  <c r="C4216" i="4"/>
  <c r="D4216" i="4"/>
  <c r="E4216" i="4"/>
  <c r="F4216" i="4"/>
  <c r="G4216" i="4"/>
  <c r="H4216" i="4"/>
  <c r="I4216" i="4"/>
  <c r="J4216" i="4"/>
  <c r="K4216" i="4"/>
  <c r="L4216" i="4"/>
  <c r="B4217" i="4"/>
  <c r="C4217" i="4"/>
  <c r="D4217" i="4"/>
  <c r="E4217" i="4"/>
  <c r="F4217" i="4"/>
  <c r="G4217" i="4"/>
  <c r="H4217" i="4"/>
  <c r="I4217" i="4"/>
  <c r="J4217" i="4"/>
  <c r="K4217" i="4"/>
  <c r="L4217" i="4"/>
  <c r="B4218" i="4"/>
  <c r="C4218" i="4"/>
  <c r="D4218" i="4"/>
  <c r="E4218" i="4"/>
  <c r="F4218" i="4"/>
  <c r="G4218" i="4"/>
  <c r="H4218" i="4"/>
  <c r="I4218" i="4"/>
  <c r="J4218" i="4"/>
  <c r="K4218" i="4"/>
  <c r="L4218" i="4"/>
  <c r="B4219" i="4"/>
  <c r="C4219" i="4"/>
  <c r="D4219" i="4"/>
  <c r="E4219" i="4"/>
  <c r="F4219" i="4"/>
  <c r="G4219" i="4"/>
  <c r="H4219" i="4"/>
  <c r="I4219" i="4"/>
  <c r="J4219" i="4"/>
  <c r="K4219" i="4"/>
  <c r="L4219" i="4"/>
  <c r="B4220" i="4"/>
  <c r="C4220" i="4"/>
  <c r="D4220" i="4"/>
  <c r="E4220" i="4"/>
  <c r="F4220" i="4"/>
  <c r="G4220" i="4"/>
  <c r="H4220" i="4"/>
  <c r="I4220" i="4"/>
  <c r="J4220" i="4"/>
  <c r="K4220" i="4"/>
  <c r="L4220" i="4"/>
  <c r="B4221" i="4"/>
  <c r="C4221" i="4"/>
  <c r="D4221" i="4"/>
  <c r="E4221" i="4"/>
  <c r="F4221" i="4"/>
  <c r="G4221" i="4"/>
  <c r="H4221" i="4"/>
  <c r="I4221" i="4"/>
  <c r="J4221" i="4"/>
  <c r="K4221" i="4"/>
  <c r="L4221" i="4"/>
  <c r="B4222" i="4"/>
  <c r="C4222" i="4"/>
  <c r="D4222" i="4"/>
  <c r="E4222" i="4"/>
  <c r="F4222" i="4"/>
  <c r="G4222" i="4"/>
  <c r="H4222" i="4"/>
  <c r="I4222" i="4"/>
  <c r="J4222" i="4"/>
  <c r="K4222" i="4"/>
  <c r="L4222" i="4"/>
  <c r="B4223" i="4"/>
  <c r="C4223" i="4"/>
  <c r="D4223" i="4"/>
  <c r="E4223" i="4"/>
  <c r="F4223" i="4"/>
  <c r="G4223" i="4"/>
  <c r="H4223" i="4"/>
  <c r="I4223" i="4"/>
  <c r="J4223" i="4"/>
  <c r="K4223" i="4"/>
  <c r="L4223" i="4"/>
  <c r="B4224" i="4"/>
  <c r="C4224" i="4"/>
  <c r="D4224" i="4"/>
  <c r="E4224" i="4"/>
  <c r="F4224" i="4"/>
  <c r="G4224" i="4"/>
  <c r="H4224" i="4"/>
  <c r="I4224" i="4"/>
  <c r="J4224" i="4"/>
  <c r="K4224" i="4"/>
  <c r="L4224" i="4"/>
  <c r="B4225" i="4"/>
  <c r="C4225" i="4"/>
  <c r="D4225" i="4"/>
  <c r="E4225" i="4"/>
  <c r="F4225" i="4"/>
  <c r="G4225" i="4"/>
  <c r="H4225" i="4"/>
  <c r="I4225" i="4"/>
  <c r="J4225" i="4"/>
  <c r="K4225" i="4"/>
  <c r="L4225" i="4"/>
  <c r="B4226" i="4"/>
  <c r="C4226" i="4"/>
  <c r="D4226" i="4"/>
  <c r="E4226" i="4"/>
  <c r="F4226" i="4"/>
  <c r="G4226" i="4"/>
  <c r="H4226" i="4"/>
  <c r="I4226" i="4"/>
  <c r="J4226" i="4"/>
  <c r="K4226" i="4"/>
  <c r="L4226" i="4"/>
  <c r="B4227" i="4"/>
  <c r="C4227" i="4"/>
  <c r="D4227" i="4"/>
  <c r="E4227" i="4"/>
  <c r="F4227" i="4"/>
  <c r="G4227" i="4"/>
  <c r="H4227" i="4"/>
  <c r="I4227" i="4"/>
  <c r="J4227" i="4"/>
  <c r="K4227" i="4"/>
  <c r="L4227" i="4"/>
  <c r="B4228" i="4"/>
  <c r="C4228" i="4"/>
  <c r="D4228" i="4"/>
  <c r="E4228" i="4"/>
  <c r="F4228" i="4"/>
  <c r="G4228" i="4"/>
  <c r="H4228" i="4"/>
  <c r="I4228" i="4"/>
  <c r="J4228" i="4"/>
  <c r="K4228" i="4"/>
  <c r="L4228" i="4"/>
  <c r="B4229" i="4"/>
  <c r="C4229" i="4"/>
  <c r="D4229" i="4"/>
  <c r="E4229" i="4"/>
  <c r="F4229" i="4"/>
  <c r="G4229" i="4"/>
  <c r="H4229" i="4"/>
  <c r="I4229" i="4"/>
  <c r="J4229" i="4"/>
  <c r="K4229" i="4"/>
  <c r="L4229" i="4"/>
  <c r="B4230" i="4"/>
  <c r="C4230" i="4"/>
  <c r="D4230" i="4"/>
  <c r="E4230" i="4"/>
  <c r="F4230" i="4"/>
  <c r="G4230" i="4"/>
  <c r="H4230" i="4"/>
  <c r="I4230" i="4"/>
  <c r="J4230" i="4"/>
  <c r="K4230" i="4"/>
  <c r="L4230" i="4"/>
  <c r="B4231" i="4"/>
  <c r="C4231" i="4"/>
  <c r="D4231" i="4"/>
  <c r="E4231" i="4"/>
  <c r="F4231" i="4"/>
  <c r="G4231" i="4"/>
  <c r="H4231" i="4"/>
  <c r="I4231" i="4"/>
  <c r="J4231" i="4"/>
  <c r="K4231" i="4"/>
  <c r="L4231" i="4"/>
  <c r="B4232" i="4"/>
  <c r="C4232" i="4"/>
  <c r="D4232" i="4"/>
  <c r="E4232" i="4"/>
  <c r="F4232" i="4"/>
  <c r="G4232" i="4"/>
  <c r="H4232" i="4"/>
  <c r="I4232" i="4"/>
  <c r="J4232" i="4"/>
  <c r="K4232" i="4"/>
  <c r="L4232" i="4"/>
  <c r="B4233" i="4"/>
  <c r="C4233" i="4"/>
  <c r="D4233" i="4"/>
  <c r="E4233" i="4"/>
  <c r="F4233" i="4"/>
  <c r="G4233" i="4"/>
  <c r="H4233" i="4"/>
  <c r="I4233" i="4"/>
  <c r="J4233" i="4"/>
  <c r="K4233" i="4"/>
  <c r="L4233" i="4"/>
  <c r="B4234" i="4"/>
  <c r="C4234" i="4"/>
  <c r="D4234" i="4"/>
  <c r="E4234" i="4"/>
  <c r="F4234" i="4"/>
  <c r="G4234" i="4"/>
  <c r="H4234" i="4"/>
  <c r="I4234" i="4"/>
  <c r="J4234" i="4"/>
  <c r="K4234" i="4"/>
  <c r="L4234" i="4"/>
  <c r="B4235" i="4"/>
  <c r="C4235" i="4"/>
  <c r="D4235" i="4"/>
  <c r="E4235" i="4"/>
  <c r="F4235" i="4"/>
  <c r="G4235" i="4"/>
  <c r="H4235" i="4"/>
  <c r="I4235" i="4"/>
  <c r="J4235" i="4"/>
  <c r="K4235" i="4"/>
  <c r="L4235" i="4"/>
  <c r="B4236" i="4"/>
  <c r="C4236" i="4"/>
  <c r="D4236" i="4"/>
  <c r="E4236" i="4"/>
  <c r="F4236" i="4"/>
  <c r="G4236" i="4"/>
  <c r="H4236" i="4"/>
  <c r="I4236" i="4"/>
  <c r="J4236" i="4"/>
  <c r="K4236" i="4"/>
  <c r="L4236" i="4"/>
  <c r="B4237" i="4"/>
  <c r="C4237" i="4"/>
  <c r="D4237" i="4"/>
  <c r="E4237" i="4"/>
  <c r="F4237" i="4"/>
  <c r="G4237" i="4"/>
  <c r="H4237" i="4"/>
  <c r="I4237" i="4"/>
  <c r="J4237" i="4"/>
  <c r="K4237" i="4"/>
  <c r="L4237" i="4"/>
  <c r="B4238" i="4"/>
  <c r="C4238" i="4"/>
  <c r="D4238" i="4"/>
  <c r="E4238" i="4"/>
  <c r="F4238" i="4"/>
  <c r="G4238" i="4"/>
  <c r="H4238" i="4"/>
  <c r="I4238" i="4"/>
  <c r="J4238" i="4"/>
  <c r="K4238" i="4"/>
  <c r="L4238" i="4"/>
  <c r="B4239" i="4"/>
  <c r="C4239" i="4"/>
  <c r="D4239" i="4"/>
  <c r="E4239" i="4"/>
  <c r="F4239" i="4"/>
  <c r="G4239" i="4"/>
  <c r="H4239" i="4"/>
  <c r="I4239" i="4"/>
  <c r="J4239" i="4"/>
  <c r="K4239" i="4"/>
  <c r="L4239" i="4"/>
  <c r="B4240" i="4"/>
  <c r="C4240" i="4"/>
  <c r="D4240" i="4"/>
  <c r="E4240" i="4"/>
  <c r="F4240" i="4"/>
  <c r="G4240" i="4"/>
  <c r="H4240" i="4"/>
  <c r="I4240" i="4"/>
  <c r="J4240" i="4"/>
  <c r="K4240" i="4"/>
  <c r="L4240" i="4"/>
  <c r="B4241" i="4"/>
  <c r="C4241" i="4"/>
  <c r="D4241" i="4"/>
  <c r="E4241" i="4"/>
  <c r="F4241" i="4"/>
  <c r="G4241" i="4"/>
  <c r="H4241" i="4"/>
  <c r="I4241" i="4"/>
  <c r="J4241" i="4"/>
  <c r="K4241" i="4"/>
  <c r="L4241" i="4"/>
  <c r="B4242" i="4"/>
  <c r="C4242" i="4"/>
  <c r="D4242" i="4"/>
  <c r="E4242" i="4"/>
  <c r="F4242" i="4"/>
  <c r="G4242" i="4"/>
  <c r="H4242" i="4"/>
  <c r="I4242" i="4"/>
  <c r="J4242" i="4"/>
  <c r="K4242" i="4"/>
  <c r="L4242" i="4"/>
  <c r="B4243" i="4"/>
  <c r="C4243" i="4"/>
  <c r="D4243" i="4"/>
  <c r="E4243" i="4"/>
  <c r="F4243" i="4"/>
  <c r="G4243" i="4"/>
  <c r="H4243" i="4"/>
  <c r="I4243" i="4"/>
  <c r="J4243" i="4"/>
  <c r="K4243" i="4"/>
  <c r="L4243" i="4"/>
  <c r="B4244" i="4"/>
  <c r="C4244" i="4"/>
  <c r="D4244" i="4"/>
  <c r="E4244" i="4"/>
  <c r="F4244" i="4"/>
  <c r="G4244" i="4"/>
  <c r="H4244" i="4"/>
  <c r="I4244" i="4"/>
  <c r="J4244" i="4"/>
  <c r="K4244" i="4"/>
  <c r="L4244" i="4"/>
  <c r="B4245" i="4"/>
  <c r="C4245" i="4"/>
  <c r="D4245" i="4"/>
  <c r="E4245" i="4"/>
  <c r="F4245" i="4"/>
  <c r="G4245" i="4"/>
  <c r="H4245" i="4"/>
  <c r="I4245" i="4"/>
  <c r="J4245" i="4"/>
  <c r="K4245" i="4"/>
  <c r="L4245" i="4"/>
  <c r="B4246" i="4"/>
  <c r="C4246" i="4"/>
  <c r="D4246" i="4"/>
  <c r="E4246" i="4"/>
  <c r="F4246" i="4"/>
  <c r="G4246" i="4"/>
  <c r="H4246" i="4"/>
  <c r="I4246" i="4"/>
  <c r="J4246" i="4"/>
  <c r="K4246" i="4"/>
  <c r="L4246" i="4"/>
  <c r="B4247" i="4"/>
  <c r="C4247" i="4"/>
  <c r="D4247" i="4"/>
  <c r="E4247" i="4"/>
  <c r="F4247" i="4"/>
  <c r="G4247" i="4"/>
  <c r="H4247" i="4"/>
  <c r="I4247" i="4"/>
  <c r="J4247" i="4"/>
  <c r="K4247" i="4"/>
  <c r="L4247" i="4"/>
  <c r="B4248" i="4"/>
  <c r="C4248" i="4"/>
  <c r="D4248" i="4"/>
  <c r="E4248" i="4"/>
  <c r="F4248" i="4"/>
  <c r="G4248" i="4"/>
  <c r="H4248" i="4"/>
  <c r="I4248" i="4"/>
  <c r="J4248" i="4"/>
  <c r="K4248" i="4"/>
  <c r="L4248" i="4"/>
  <c r="B4249" i="4"/>
  <c r="C4249" i="4"/>
  <c r="D4249" i="4"/>
  <c r="E4249" i="4"/>
  <c r="F4249" i="4"/>
  <c r="G4249" i="4"/>
  <c r="H4249" i="4"/>
  <c r="I4249" i="4"/>
  <c r="J4249" i="4"/>
  <c r="K4249" i="4"/>
  <c r="L4249" i="4"/>
  <c r="B4250" i="4"/>
  <c r="C4250" i="4"/>
  <c r="D4250" i="4"/>
  <c r="E4250" i="4"/>
  <c r="F4250" i="4"/>
  <c r="G4250" i="4"/>
  <c r="H4250" i="4"/>
  <c r="I4250" i="4"/>
  <c r="J4250" i="4"/>
  <c r="K4250" i="4"/>
  <c r="L4250" i="4"/>
  <c r="B4251" i="4"/>
  <c r="C4251" i="4"/>
  <c r="D4251" i="4"/>
  <c r="E4251" i="4"/>
  <c r="F4251" i="4"/>
  <c r="G4251" i="4"/>
  <c r="H4251" i="4"/>
  <c r="I4251" i="4"/>
  <c r="J4251" i="4"/>
  <c r="K4251" i="4"/>
  <c r="L4251" i="4"/>
  <c r="B4252" i="4"/>
  <c r="C4252" i="4"/>
  <c r="D4252" i="4"/>
  <c r="E4252" i="4"/>
  <c r="F4252" i="4"/>
  <c r="G4252" i="4"/>
  <c r="H4252" i="4"/>
  <c r="I4252" i="4"/>
  <c r="J4252" i="4"/>
  <c r="K4252" i="4"/>
  <c r="L4252" i="4"/>
  <c r="B4253" i="4"/>
  <c r="C4253" i="4"/>
  <c r="D4253" i="4"/>
  <c r="E4253" i="4"/>
  <c r="F4253" i="4"/>
  <c r="G4253" i="4"/>
  <c r="H4253" i="4"/>
  <c r="I4253" i="4"/>
  <c r="J4253" i="4"/>
  <c r="K4253" i="4"/>
  <c r="L4253" i="4"/>
  <c r="B4254" i="4"/>
  <c r="C4254" i="4"/>
  <c r="D4254" i="4"/>
  <c r="E4254" i="4"/>
  <c r="F4254" i="4"/>
  <c r="G4254" i="4"/>
  <c r="H4254" i="4"/>
  <c r="I4254" i="4"/>
  <c r="J4254" i="4"/>
  <c r="K4254" i="4"/>
  <c r="L4254" i="4"/>
  <c r="B4255" i="4"/>
  <c r="C4255" i="4"/>
  <c r="D4255" i="4"/>
  <c r="E4255" i="4"/>
  <c r="F4255" i="4"/>
  <c r="G4255" i="4"/>
  <c r="H4255" i="4"/>
  <c r="I4255" i="4"/>
  <c r="J4255" i="4"/>
  <c r="K4255" i="4"/>
  <c r="L4255" i="4"/>
  <c r="B4256" i="4"/>
  <c r="C4256" i="4"/>
  <c r="D4256" i="4"/>
  <c r="E4256" i="4"/>
  <c r="F4256" i="4"/>
  <c r="G4256" i="4"/>
  <c r="H4256" i="4"/>
  <c r="I4256" i="4"/>
  <c r="J4256" i="4"/>
  <c r="K4256" i="4"/>
  <c r="L4256" i="4"/>
  <c r="B4257" i="4"/>
  <c r="C4257" i="4"/>
  <c r="D4257" i="4"/>
  <c r="E4257" i="4"/>
  <c r="F4257" i="4"/>
  <c r="G4257" i="4"/>
  <c r="H4257" i="4"/>
  <c r="I4257" i="4"/>
  <c r="J4257" i="4"/>
  <c r="K4257" i="4"/>
  <c r="L4257" i="4"/>
  <c r="B4258" i="4"/>
  <c r="C4258" i="4"/>
  <c r="D4258" i="4"/>
  <c r="E4258" i="4"/>
  <c r="F4258" i="4"/>
  <c r="G4258" i="4"/>
  <c r="H4258" i="4"/>
  <c r="I4258" i="4"/>
  <c r="J4258" i="4"/>
  <c r="K4258" i="4"/>
  <c r="L4258" i="4"/>
  <c r="B4259" i="4"/>
  <c r="C4259" i="4"/>
  <c r="D4259" i="4"/>
  <c r="E4259" i="4"/>
  <c r="F4259" i="4"/>
  <c r="G4259" i="4"/>
  <c r="H4259" i="4"/>
  <c r="I4259" i="4"/>
  <c r="J4259" i="4"/>
  <c r="K4259" i="4"/>
  <c r="L4259" i="4"/>
  <c r="B4260" i="4"/>
  <c r="C4260" i="4"/>
  <c r="D4260" i="4"/>
  <c r="E4260" i="4"/>
  <c r="F4260" i="4"/>
  <c r="G4260" i="4"/>
  <c r="H4260" i="4"/>
  <c r="I4260" i="4"/>
  <c r="J4260" i="4"/>
  <c r="K4260" i="4"/>
  <c r="L4260" i="4"/>
  <c r="B4261" i="4"/>
  <c r="C4261" i="4"/>
  <c r="D4261" i="4"/>
  <c r="E4261" i="4"/>
  <c r="F4261" i="4"/>
  <c r="G4261" i="4"/>
  <c r="H4261" i="4"/>
  <c r="I4261" i="4"/>
  <c r="J4261" i="4"/>
  <c r="K4261" i="4"/>
  <c r="L4261" i="4"/>
  <c r="B4262" i="4"/>
  <c r="C4262" i="4"/>
  <c r="D4262" i="4"/>
  <c r="E4262" i="4"/>
  <c r="F4262" i="4"/>
  <c r="G4262" i="4"/>
  <c r="H4262" i="4"/>
  <c r="I4262" i="4"/>
  <c r="J4262" i="4"/>
  <c r="K4262" i="4"/>
  <c r="L4262" i="4"/>
  <c r="B4263" i="4"/>
  <c r="C4263" i="4"/>
  <c r="D4263" i="4"/>
  <c r="E4263" i="4"/>
  <c r="F4263" i="4"/>
  <c r="G4263" i="4"/>
  <c r="H4263" i="4"/>
  <c r="I4263" i="4"/>
  <c r="J4263" i="4"/>
  <c r="K4263" i="4"/>
  <c r="L4263" i="4"/>
  <c r="B4264" i="4"/>
  <c r="C4264" i="4"/>
  <c r="D4264" i="4"/>
  <c r="E4264" i="4"/>
  <c r="F4264" i="4"/>
  <c r="G4264" i="4"/>
  <c r="H4264" i="4"/>
  <c r="I4264" i="4"/>
  <c r="J4264" i="4"/>
  <c r="K4264" i="4"/>
  <c r="L4264" i="4"/>
  <c r="B4265" i="4"/>
  <c r="C4265" i="4"/>
  <c r="D4265" i="4"/>
  <c r="E4265" i="4"/>
  <c r="F4265" i="4"/>
  <c r="G4265" i="4"/>
  <c r="H4265" i="4"/>
  <c r="I4265" i="4"/>
  <c r="J4265" i="4"/>
  <c r="K4265" i="4"/>
  <c r="L4265" i="4"/>
  <c r="B4266" i="4"/>
  <c r="C4266" i="4"/>
  <c r="D4266" i="4"/>
  <c r="E4266" i="4"/>
  <c r="F4266" i="4"/>
  <c r="G4266" i="4"/>
  <c r="H4266" i="4"/>
  <c r="I4266" i="4"/>
  <c r="J4266" i="4"/>
  <c r="K4266" i="4"/>
  <c r="L4266" i="4"/>
  <c r="B4267" i="4"/>
  <c r="C4267" i="4"/>
  <c r="D4267" i="4"/>
  <c r="E4267" i="4"/>
  <c r="F4267" i="4"/>
  <c r="G4267" i="4"/>
  <c r="H4267" i="4"/>
  <c r="I4267" i="4"/>
  <c r="J4267" i="4"/>
  <c r="K4267" i="4"/>
  <c r="L4267" i="4"/>
  <c r="B4268" i="4"/>
  <c r="C4268" i="4"/>
  <c r="D4268" i="4"/>
  <c r="E4268" i="4"/>
  <c r="F4268" i="4"/>
  <c r="G4268" i="4"/>
  <c r="H4268" i="4"/>
  <c r="I4268" i="4"/>
  <c r="J4268" i="4"/>
  <c r="K4268" i="4"/>
  <c r="L4268" i="4"/>
  <c r="B4269" i="4"/>
  <c r="C4269" i="4"/>
  <c r="D4269" i="4"/>
  <c r="E4269" i="4"/>
  <c r="F4269" i="4"/>
  <c r="G4269" i="4"/>
  <c r="H4269" i="4"/>
  <c r="I4269" i="4"/>
  <c r="J4269" i="4"/>
  <c r="K4269" i="4"/>
  <c r="L4269" i="4"/>
  <c r="B4270" i="4"/>
  <c r="C4270" i="4"/>
  <c r="D4270" i="4"/>
  <c r="E4270" i="4"/>
  <c r="F4270" i="4"/>
  <c r="G4270" i="4"/>
  <c r="H4270" i="4"/>
  <c r="I4270" i="4"/>
  <c r="J4270" i="4"/>
  <c r="K4270" i="4"/>
  <c r="L4270" i="4"/>
  <c r="B4271" i="4"/>
  <c r="C4271" i="4"/>
  <c r="D4271" i="4"/>
  <c r="E4271" i="4"/>
  <c r="F4271" i="4"/>
  <c r="G4271" i="4"/>
  <c r="H4271" i="4"/>
  <c r="I4271" i="4"/>
  <c r="J4271" i="4"/>
  <c r="K4271" i="4"/>
  <c r="L4271" i="4"/>
  <c r="B4272" i="4"/>
  <c r="C4272" i="4"/>
  <c r="D4272" i="4"/>
  <c r="E4272" i="4"/>
  <c r="F4272" i="4"/>
  <c r="G4272" i="4"/>
  <c r="H4272" i="4"/>
  <c r="I4272" i="4"/>
  <c r="J4272" i="4"/>
  <c r="K4272" i="4"/>
  <c r="L4272" i="4"/>
  <c r="B4273" i="4"/>
  <c r="C4273" i="4"/>
  <c r="D4273" i="4"/>
  <c r="E4273" i="4"/>
  <c r="F4273" i="4"/>
  <c r="G4273" i="4"/>
  <c r="H4273" i="4"/>
  <c r="I4273" i="4"/>
  <c r="J4273" i="4"/>
  <c r="K4273" i="4"/>
  <c r="L4273" i="4"/>
  <c r="B4274" i="4"/>
  <c r="C4274" i="4"/>
  <c r="D4274" i="4"/>
  <c r="E4274" i="4"/>
  <c r="F4274" i="4"/>
  <c r="G4274" i="4"/>
  <c r="H4274" i="4"/>
  <c r="I4274" i="4"/>
  <c r="J4274" i="4"/>
  <c r="K4274" i="4"/>
  <c r="L4274" i="4"/>
  <c r="B4275" i="4"/>
  <c r="C4275" i="4"/>
  <c r="D4275" i="4"/>
  <c r="E4275" i="4"/>
  <c r="F4275" i="4"/>
  <c r="G4275" i="4"/>
  <c r="H4275" i="4"/>
  <c r="I4275" i="4"/>
  <c r="J4275" i="4"/>
  <c r="K4275" i="4"/>
  <c r="L4275" i="4"/>
  <c r="B4276" i="4"/>
  <c r="C4276" i="4"/>
  <c r="D4276" i="4"/>
  <c r="E4276" i="4"/>
  <c r="F4276" i="4"/>
  <c r="G4276" i="4"/>
  <c r="H4276" i="4"/>
  <c r="I4276" i="4"/>
  <c r="J4276" i="4"/>
  <c r="K4276" i="4"/>
  <c r="L4276" i="4"/>
  <c r="B4277" i="4"/>
  <c r="C4277" i="4"/>
  <c r="D4277" i="4"/>
  <c r="E4277" i="4"/>
  <c r="F4277" i="4"/>
  <c r="G4277" i="4"/>
  <c r="H4277" i="4"/>
  <c r="I4277" i="4"/>
  <c r="J4277" i="4"/>
  <c r="K4277" i="4"/>
  <c r="L4277" i="4"/>
  <c r="B4278" i="4"/>
  <c r="C4278" i="4"/>
  <c r="D4278" i="4"/>
  <c r="E4278" i="4"/>
  <c r="F4278" i="4"/>
  <c r="G4278" i="4"/>
  <c r="H4278" i="4"/>
  <c r="I4278" i="4"/>
  <c r="J4278" i="4"/>
  <c r="K4278" i="4"/>
  <c r="L4278" i="4"/>
  <c r="B4279" i="4"/>
  <c r="C4279" i="4"/>
  <c r="D4279" i="4"/>
  <c r="E4279" i="4"/>
  <c r="F4279" i="4"/>
  <c r="G4279" i="4"/>
  <c r="H4279" i="4"/>
  <c r="I4279" i="4"/>
  <c r="J4279" i="4"/>
  <c r="K4279" i="4"/>
  <c r="L4279" i="4"/>
  <c r="B4280" i="4"/>
  <c r="C4280" i="4"/>
  <c r="D4280" i="4"/>
  <c r="E4280" i="4"/>
  <c r="F4280" i="4"/>
  <c r="G4280" i="4"/>
  <c r="H4280" i="4"/>
  <c r="I4280" i="4"/>
  <c r="J4280" i="4"/>
  <c r="K4280" i="4"/>
  <c r="L4280" i="4"/>
  <c r="B4281" i="4"/>
  <c r="C4281" i="4"/>
  <c r="D4281" i="4"/>
  <c r="E4281" i="4"/>
  <c r="F4281" i="4"/>
  <c r="G4281" i="4"/>
  <c r="H4281" i="4"/>
  <c r="I4281" i="4"/>
  <c r="J4281" i="4"/>
  <c r="K4281" i="4"/>
  <c r="L4281" i="4"/>
  <c r="B4282" i="4"/>
  <c r="C4282" i="4"/>
  <c r="D4282" i="4"/>
  <c r="E4282" i="4"/>
  <c r="F4282" i="4"/>
  <c r="G4282" i="4"/>
  <c r="H4282" i="4"/>
  <c r="I4282" i="4"/>
  <c r="J4282" i="4"/>
  <c r="K4282" i="4"/>
  <c r="L4282" i="4"/>
  <c r="B4283" i="4"/>
  <c r="C4283" i="4"/>
  <c r="D4283" i="4"/>
  <c r="E4283" i="4"/>
  <c r="F4283" i="4"/>
  <c r="G4283" i="4"/>
  <c r="H4283" i="4"/>
  <c r="I4283" i="4"/>
  <c r="J4283" i="4"/>
  <c r="K4283" i="4"/>
  <c r="L4283" i="4"/>
  <c r="B4284" i="4"/>
  <c r="C4284" i="4"/>
  <c r="D4284" i="4"/>
  <c r="E4284" i="4"/>
  <c r="F4284" i="4"/>
  <c r="G4284" i="4"/>
  <c r="H4284" i="4"/>
  <c r="I4284" i="4"/>
  <c r="J4284" i="4"/>
  <c r="K4284" i="4"/>
  <c r="L4284" i="4"/>
  <c r="B4285" i="4"/>
  <c r="C4285" i="4"/>
  <c r="D4285" i="4"/>
  <c r="E4285" i="4"/>
  <c r="F4285" i="4"/>
  <c r="G4285" i="4"/>
  <c r="H4285" i="4"/>
  <c r="I4285" i="4"/>
  <c r="J4285" i="4"/>
  <c r="K4285" i="4"/>
  <c r="L4285" i="4"/>
  <c r="B4286" i="4"/>
  <c r="C4286" i="4"/>
  <c r="D4286" i="4"/>
  <c r="E4286" i="4"/>
  <c r="F4286" i="4"/>
  <c r="G4286" i="4"/>
  <c r="H4286" i="4"/>
  <c r="I4286" i="4"/>
  <c r="J4286" i="4"/>
  <c r="K4286" i="4"/>
  <c r="L4286" i="4"/>
  <c r="B4287" i="4"/>
  <c r="C4287" i="4"/>
  <c r="D4287" i="4"/>
  <c r="E4287" i="4"/>
  <c r="F4287" i="4"/>
  <c r="G4287" i="4"/>
  <c r="H4287" i="4"/>
  <c r="I4287" i="4"/>
  <c r="J4287" i="4"/>
  <c r="K4287" i="4"/>
  <c r="L4287" i="4"/>
  <c r="B4288" i="4"/>
  <c r="C4288" i="4"/>
  <c r="D4288" i="4"/>
  <c r="E4288" i="4"/>
  <c r="F4288" i="4"/>
  <c r="G4288" i="4"/>
  <c r="H4288" i="4"/>
  <c r="I4288" i="4"/>
  <c r="J4288" i="4"/>
  <c r="K4288" i="4"/>
  <c r="L4288" i="4"/>
  <c r="B4289" i="4"/>
  <c r="C4289" i="4"/>
  <c r="D4289" i="4"/>
  <c r="E4289" i="4"/>
  <c r="F4289" i="4"/>
  <c r="G4289" i="4"/>
  <c r="H4289" i="4"/>
  <c r="I4289" i="4"/>
  <c r="J4289" i="4"/>
  <c r="K4289" i="4"/>
  <c r="L4289" i="4"/>
  <c r="B4290" i="4"/>
  <c r="C4290" i="4"/>
  <c r="D4290" i="4"/>
  <c r="E4290" i="4"/>
  <c r="F4290" i="4"/>
  <c r="G4290" i="4"/>
  <c r="H4290" i="4"/>
  <c r="I4290" i="4"/>
  <c r="J4290" i="4"/>
  <c r="K4290" i="4"/>
  <c r="L4290" i="4"/>
  <c r="B4291" i="4"/>
  <c r="C4291" i="4"/>
  <c r="D4291" i="4"/>
  <c r="E4291" i="4"/>
  <c r="F4291" i="4"/>
  <c r="G4291" i="4"/>
  <c r="H4291" i="4"/>
  <c r="I4291" i="4"/>
  <c r="J4291" i="4"/>
  <c r="K4291" i="4"/>
  <c r="L4291" i="4"/>
  <c r="B4292" i="4"/>
  <c r="C4292" i="4"/>
  <c r="D4292" i="4"/>
  <c r="E4292" i="4"/>
  <c r="F4292" i="4"/>
  <c r="G4292" i="4"/>
  <c r="H4292" i="4"/>
  <c r="I4292" i="4"/>
  <c r="J4292" i="4"/>
  <c r="K4292" i="4"/>
  <c r="L4292" i="4"/>
  <c r="B4293" i="4"/>
  <c r="C4293" i="4"/>
  <c r="D4293" i="4"/>
  <c r="E4293" i="4"/>
  <c r="F4293" i="4"/>
  <c r="G4293" i="4"/>
  <c r="H4293" i="4"/>
  <c r="I4293" i="4"/>
  <c r="J4293" i="4"/>
  <c r="K4293" i="4"/>
  <c r="L4293" i="4"/>
  <c r="B4294" i="4"/>
  <c r="C4294" i="4"/>
  <c r="D4294" i="4"/>
  <c r="E4294" i="4"/>
  <c r="F4294" i="4"/>
  <c r="G4294" i="4"/>
  <c r="H4294" i="4"/>
  <c r="I4294" i="4"/>
  <c r="J4294" i="4"/>
  <c r="K4294" i="4"/>
  <c r="L4294" i="4"/>
  <c r="B4295" i="4"/>
  <c r="C4295" i="4"/>
  <c r="D4295" i="4"/>
  <c r="E4295" i="4"/>
  <c r="F4295" i="4"/>
  <c r="G4295" i="4"/>
  <c r="H4295" i="4"/>
  <c r="I4295" i="4"/>
  <c r="J4295" i="4"/>
  <c r="K4295" i="4"/>
  <c r="L4295" i="4"/>
  <c r="B4296" i="4"/>
  <c r="C4296" i="4"/>
  <c r="D4296" i="4"/>
  <c r="E4296" i="4"/>
  <c r="F4296" i="4"/>
  <c r="G4296" i="4"/>
  <c r="H4296" i="4"/>
  <c r="I4296" i="4"/>
  <c r="J4296" i="4"/>
  <c r="K4296" i="4"/>
  <c r="L4296" i="4"/>
  <c r="B4297" i="4"/>
  <c r="C4297" i="4"/>
  <c r="D4297" i="4"/>
  <c r="E4297" i="4"/>
  <c r="F4297" i="4"/>
  <c r="G4297" i="4"/>
  <c r="H4297" i="4"/>
  <c r="I4297" i="4"/>
  <c r="J4297" i="4"/>
  <c r="K4297" i="4"/>
  <c r="L4297" i="4"/>
  <c r="B4298" i="4"/>
  <c r="C4298" i="4"/>
  <c r="D4298" i="4"/>
  <c r="E4298" i="4"/>
  <c r="F4298" i="4"/>
  <c r="G4298" i="4"/>
  <c r="H4298" i="4"/>
  <c r="I4298" i="4"/>
  <c r="J4298" i="4"/>
  <c r="K4298" i="4"/>
  <c r="L4298" i="4"/>
  <c r="B4299" i="4"/>
  <c r="C4299" i="4"/>
  <c r="D4299" i="4"/>
  <c r="E4299" i="4"/>
  <c r="F4299" i="4"/>
  <c r="G4299" i="4"/>
  <c r="H4299" i="4"/>
  <c r="I4299" i="4"/>
  <c r="J4299" i="4"/>
  <c r="K4299" i="4"/>
  <c r="L4299" i="4"/>
  <c r="B4300" i="4"/>
  <c r="C4300" i="4"/>
  <c r="D4300" i="4"/>
  <c r="E4300" i="4"/>
  <c r="F4300" i="4"/>
  <c r="G4300" i="4"/>
  <c r="H4300" i="4"/>
  <c r="I4300" i="4"/>
  <c r="J4300" i="4"/>
  <c r="K4300" i="4"/>
  <c r="L4300" i="4"/>
  <c r="B4301" i="4"/>
  <c r="C4301" i="4"/>
  <c r="D4301" i="4"/>
  <c r="E4301" i="4"/>
  <c r="F4301" i="4"/>
  <c r="G4301" i="4"/>
  <c r="H4301" i="4"/>
  <c r="I4301" i="4"/>
  <c r="J4301" i="4"/>
  <c r="K4301" i="4"/>
  <c r="L4301" i="4"/>
  <c r="B4302" i="4"/>
  <c r="C4302" i="4"/>
  <c r="D4302" i="4"/>
  <c r="E4302" i="4"/>
  <c r="F4302" i="4"/>
  <c r="G4302" i="4"/>
  <c r="H4302" i="4"/>
  <c r="I4302" i="4"/>
  <c r="J4302" i="4"/>
  <c r="K4302" i="4"/>
  <c r="L4302" i="4"/>
  <c r="B4303" i="4"/>
  <c r="C4303" i="4"/>
  <c r="D4303" i="4"/>
  <c r="E4303" i="4"/>
  <c r="F4303" i="4"/>
  <c r="G4303" i="4"/>
  <c r="H4303" i="4"/>
  <c r="I4303" i="4"/>
  <c r="J4303" i="4"/>
  <c r="K4303" i="4"/>
  <c r="L4303" i="4"/>
  <c r="B4304" i="4"/>
  <c r="C4304" i="4"/>
  <c r="D4304" i="4"/>
  <c r="E4304" i="4"/>
  <c r="F4304" i="4"/>
  <c r="G4304" i="4"/>
  <c r="H4304" i="4"/>
  <c r="I4304" i="4"/>
  <c r="J4304" i="4"/>
  <c r="K4304" i="4"/>
  <c r="L4304" i="4"/>
  <c r="B4305" i="4"/>
  <c r="C4305" i="4"/>
  <c r="D4305" i="4"/>
  <c r="E4305" i="4"/>
  <c r="F4305" i="4"/>
  <c r="G4305" i="4"/>
  <c r="H4305" i="4"/>
  <c r="I4305" i="4"/>
  <c r="J4305" i="4"/>
  <c r="K4305" i="4"/>
  <c r="L4305" i="4"/>
  <c r="B4306" i="4"/>
  <c r="C4306" i="4"/>
  <c r="D4306" i="4"/>
  <c r="E4306" i="4"/>
  <c r="F4306" i="4"/>
  <c r="G4306" i="4"/>
  <c r="H4306" i="4"/>
  <c r="I4306" i="4"/>
  <c r="J4306" i="4"/>
  <c r="K4306" i="4"/>
  <c r="L4306" i="4"/>
  <c r="B4307" i="4"/>
  <c r="C4307" i="4"/>
  <c r="D4307" i="4"/>
  <c r="E4307" i="4"/>
  <c r="F4307" i="4"/>
  <c r="G4307" i="4"/>
  <c r="H4307" i="4"/>
  <c r="I4307" i="4"/>
  <c r="J4307" i="4"/>
  <c r="K4307" i="4"/>
  <c r="L4307" i="4"/>
  <c r="B4308" i="4"/>
  <c r="C4308" i="4"/>
  <c r="D4308" i="4"/>
  <c r="E4308" i="4"/>
  <c r="F4308" i="4"/>
  <c r="G4308" i="4"/>
  <c r="H4308" i="4"/>
  <c r="I4308" i="4"/>
  <c r="J4308" i="4"/>
  <c r="K4308" i="4"/>
  <c r="L4308" i="4"/>
  <c r="B4309" i="4"/>
  <c r="C4309" i="4"/>
  <c r="D4309" i="4"/>
  <c r="E4309" i="4"/>
  <c r="F4309" i="4"/>
  <c r="G4309" i="4"/>
  <c r="H4309" i="4"/>
  <c r="I4309" i="4"/>
  <c r="J4309" i="4"/>
  <c r="K4309" i="4"/>
  <c r="L4309" i="4"/>
  <c r="B4310" i="4"/>
  <c r="C4310" i="4"/>
  <c r="D4310" i="4"/>
  <c r="E4310" i="4"/>
  <c r="F4310" i="4"/>
  <c r="G4310" i="4"/>
  <c r="H4310" i="4"/>
  <c r="I4310" i="4"/>
  <c r="J4310" i="4"/>
  <c r="K4310" i="4"/>
  <c r="L4310" i="4"/>
  <c r="B4311" i="4"/>
  <c r="C4311" i="4"/>
  <c r="D4311" i="4"/>
  <c r="E4311" i="4"/>
  <c r="F4311" i="4"/>
  <c r="G4311" i="4"/>
  <c r="H4311" i="4"/>
  <c r="I4311" i="4"/>
  <c r="J4311" i="4"/>
  <c r="K4311" i="4"/>
  <c r="L4311" i="4"/>
  <c r="B4312" i="4"/>
  <c r="C4312" i="4"/>
  <c r="D4312" i="4"/>
  <c r="E4312" i="4"/>
  <c r="F4312" i="4"/>
  <c r="G4312" i="4"/>
  <c r="H4312" i="4"/>
  <c r="I4312" i="4"/>
  <c r="J4312" i="4"/>
  <c r="K4312" i="4"/>
  <c r="L4312" i="4"/>
  <c r="B4313" i="4"/>
  <c r="C4313" i="4"/>
  <c r="D4313" i="4"/>
  <c r="E4313" i="4"/>
  <c r="F4313" i="4"/>
  <c r="G4313" i="4"/>
  <c r="H4313" i="4"/>
  <c r="I4313" i="4"/>
  <c r="J4313" i="4"/>
  <c r="K4313" i="4"/>
  <c r="L4313" i="4"/>
  <c r="B4314" i="4"/>
  <c r="C4314" i="4"/>
  <c r="D4314" i="4"/>
  <c r="E4314" i="4"/>
  <c r="F4314" i="4"/>
  <c r="G4314" i="4"/>
  <c r="H4314" i="4"/>
  <c r="I4314" i="4"/>
  <c r="J4314" i="4"/>
  <c r="K4314" i="4"/>
  <c r="L4314" i="4"/>
  <c r="B4315" i="4"/>
  <c r="C4315" i="4"/>
  <c r="D4315" i="4"/>
  <c r="E4315" i="4"/>
  <c r="F4315" i="4"/>
  <c r="G4315" i="4"/>
  <c r="H4315" i="4"/>
  <c r="I4315" i="4"/>
  <c r="J4315" i="4"/>
  <c r="K4315" i="4"/>
  <c r="L4315" i="4"/>
  <c r="B4316" i="4"/>
  <c r="C4316" i="4"/>
  <c r="D4316" i="4"/>
  <c r="E4316" i="4"/>
  <c r="F4316" i="4"/>
  <c r="G4316" i="4"/>
  <c r="H4316" i="4"/>
  <c r="I4316" i="4"/>
  <c r="J4316" i="4"/>
  <c r="K4316" i="4"/>
  <c r="L4316" i="4"/>
  <c r="B4317" i="4"/>
  <c r="C4317" i="4"/>
  <c r="D4317" i="4"/>
  <c r="E4317" i="4"/>
  <c r="F4317" i="4"/>
  <c r="G4317" i="4"/>
  <c r="H4317" i="4"/>
  <c r="I4317" i="4"/>
  <c r="J4317" i="4"/>
  <c r="K4317" i="4"/>
  <c r="L4317" i="4"/>
  <c r="B4318" i="4"/>
  <c r="C4318" i="4"/>
  <c r="D4318" i="4"/>
  <c r="E4318" i="4"/>
  <c r="F4318" i="4"/>
  <c r="G4318" i="4"/>
  <c r="H4318" i="4"/>
  <c r="I4318" i="4"/>
  <c r="J4318" i="4"/>
  <c r="K4318" i="4"/>
  <c r="L4318" i="4"/>
  <c r="B4319" i="4"/>
  <c r="C4319" i="4"/>
  <c r="D4319" i="4"/>
  <c r="E4319" i="4"/>
  <c r="F4319" i="4"/>
  <c r="G4319" i="4"/>
  <c r="H4319" i="4"/>
  <c r="I4319" i="4"/>
  <c r="J4319" i="4"/>
  <c r="K4319" i="4"/>
  <c r="L4319" i="4"/>
  <c r="B4320" i="4"/>
  <c r="C4320" i="4"/>
  <c r="D4320" i="4"/>
  <c r="E4320" i="4"/>
  <c r="F4320" i="4"/>
  <c r="G4320" i="4"/>
  <c r="H4320" i="4"/>
  <c r="I4320" i="4"/>
  <c r="J4320" i="4"/>
  <c r="K4320" i="4"/>
  <c r="L4320" i="4"/>
  <c r="B4321" i="4"/>
  <c r="C4321" i="4"/>
  <c r="D4321" i="4"/>
  <c r="E4321" i="4"/>
  <c r="F4321" i="4"/>
  <c r="G4321" i="4"/>
  <c r="H4321" i="4"/>
  <c r="I4321" i="4"/>
  <c r="J4321" i="4"/>
  <c r="K4321" i="4"/>
  <c r="L4321" i="4"/>
  <c r="B4322" i="4"/>
  <c r="C4322" i="4"/>
  <c r="D4322" i="4"/>
  <c r="E4322" i="4"/>
  <c r="F4322" i="4"/>
  <c r="G4322" i="4"/>
  <c r="H4322" i="4"/>
  <c r="I4322" i="4"/>
  <c r="J4322" i="4"/>
  <c r="K4322" i="4"/>
  <c r="L4322" i="4"/>
  <c r="B4323" i="4"/>
  <c r="C4323" i="4"/>
  <c r="D4323" i="4"/>
  <c r="E4323" i="4"/>
  <c r="F4323" i="4"/>
  <c r="G4323" i="4"/>
  <c r="H4323" i="4"/>
  <c r="I4323" i="4"/>
  <c r="J4323" i="4"/>
  <c r="K4323" i="4"/>
  <c r="L4323" i="4"/>
  <c r="B4324" i="4"/>
  <c r="C4324" i="4"/>
  <c r="D4324" i="4"/>
  <c r="E4324" i="4"/>
  <c r="F4324" i="4"/>
  <c r="G4324" i="4"/>
  <c r="H4324" i="4"/>
  <c r="I4324" i="4"/>
  <c r="J4324" i="4"/>
  <c r="K4324" i="4"/>
  <c r="L4324" i="4"/>
  <c r="B4325" i="4"/>
  <c r="C4325" i="4"/>
  <c r="D4325" i="4"/>
  <c r="E4325" i="4"/>
  <c r="F4325" i="4"/>
  <c r="G4325" i="4"/>
  <c r="H4325" i="4"/>
  <c r="I4325" i="4"/>
  <c r="J4325" i="4"/>
  <c r="K4325" i="4"/>
  <c r="L4325" i="4"/>
  <c r="B4326" i="4"/>
  <c r="C4326" i="4"/>
  <c r="D4326" i="4"/>
  <c r="E4326" i="4"/>
  <c r="F4326" i="4"/>
  <c r="G4326" i="4"/>
  <c r="H4326" i="4"/>
  <c r="I4326" i="4"/>
  <c r="J4326" i="4"/>
  <c r="K4326" i="4"/>
  <c r="L4326" i="4"/>
  <c r="B4327" i="4"/>
  <c r="C4327" i="4"/>
  <c r="D4327" i="4"/>
  <c r="E4327" i="4"/>
  <c r="F4327" i="4"/>
  <c r="G4327" i="4"/>
  <c r="H4327" i="4"/>
  <c r="I4327" i="4"/>
  <c r="J4327" i="4"/>
  <c r="K4327" i="4"/>
  <c r="L4327" i="4"/>
  <c r="B4328" i="4"/>
  <c r="C4328" i="4"/>
  <c r="D4328" i="4"/>
  <c r="E4328" i="4"/>
  <c r="F4328" i="4"/>
  <c r="G4328" i="4"/>
  <c r="H4328" i="4"/>
  <c r="I4328" i="4"/>
  <c r="J4328" i="4"/>
  <c r="K4328" i="4"/>
  <c r="L4328" i="4"/>
  <c r="B4329" i="4"/>
  <c r="C4329" i="4"/>
  <c r="D4329" i="4"/>
  <c r="E4329" i="4"/>
  <c r="F4329" i="4"/>
  <c r="G4329" i="4"/>
  <c r="H4329" i="4"/>
  <c r="I4329" i="4"/>
  <c r="J4329" i="4"/>
  <c r="K4329" i="4"/>
  <c r="L4329" i="4"/>
  <c r="B4330" i="4"/>
  <c r="C4330" i="4"/>
  <c r="D4330" i="4"/>
  <c r="E4330" i="4"/>
  <c r="F4330" i="4"/>
  <c r="G4330" i="4"/>
  <c r="H4330" i="4"/>
  <c r="I4330" i="4"/>
  <c r="J4330" i="4"/>
  <c r="K4330" i="4"/>
  <c r="L4330" i="4"/>
  <c r="B4331" i="4"/>
  <c r="C4331" i="4"/>
  <c r="D4331" i="4"/>
  <c r="E4331" i="4"/>
  <c r="F4331" i="4"/>
  <c r="G4331" i="4"/>
  <c r="H4331" i="4"/>
  <c r="I4331" i="4"/>
  <c r="J4331" i="4"/>
  <c r="K4331" i="4"/>
  <c r="L4331" i="4"/>
  <c r="B4332" i="4"/>
  <c r="C4332" i="4"/>
  <c r="D4332" i="4"/>
  <c r="E4332" i="4"/>
  <c r="F4332" i="4"/>
  <c r="G4332" i="4"/>
  <c r="H4332" i="4"/>
  <c r="I4332" i="4"/>
  <c r="J4332" i="4"/>
  <c r="K4332" i="4"/>
  <c r="L4332" i="4"/>
  <c r="B4333" i="4"/>
  <c r="C4333" i="4"/>
  <c r="D4333" i="4"/>
  <c r="E4333" i="4"/>
  <c r="F4333" i="4"/>
  <c r="G4333" i="4"/>
  <c r="H4333" i="4"/>
  <c r="I4333" i="4"/>
  <c r="J4333" i="4"/>
  <c r="K4333" i="4"/>
  <c r="L4333" i="4"/>
  <c r="B4334" i="4"/>
  <c r="C4334" i="4"/>
  <c r="D4334" i="4"/>
  <c r="E4334" i="4"/>
  <c r="F4334" i="4"/>
  <c r="G4334" i="4"/>
  <c r="H4334" i="4"/>
  <c r="I4334" i="4"/>
  <c r="J4334" i="4"/>
  <c r="K4334" i="4"/>
  <c r="L4334" i="4"/>
  <c r="B4335" i="4"/>
  <c r="C4335" i="4"/>
  <c r="D4335" i="4"/>
  <c r="E4335" i="4"/>
  <c r="F4335" i="4"/>
  <c r="G4335" i="4"/>
  <c r="H4335" i="4"/>
  <c r="I4335" i="4"/>
  <c r="J4335" i="4"/>
  <c r="K4335" i="4"/>
  <c r="L4335" i="4"/>
  <c r="B4336" i="4"/>
  <c r="C4336" i="4"/>
  <c r="D4336" i="4"/>
  <c r="E4336" i="4"/>
  <c r="F4336" i="4"/>
  <c r="G4336" i="4"/>
  <c r="H4336" i="4"/>
  <c r="I4336" i="4"/>
  <c r="J4336" i="4"/>
  <c r="K4336" i="4"/>
  <c r="L4336" i="4"/>
  <c r="B4337" i="4"/>
  <c r="C4337" i="4"/>
  <c r="D4337" i="4"/>
  <c r="E4337" i="4"/>
  <c r="F4337" i="4"/>
  <c r="G4337" i="4"/>
  <c r="H4337" i="4"/>
  <c r="I4337" i="4"/>
  <c r="J4337" i="4"/>
  <c r="K4337" i="4"/>
  <c r="L4337" i="4"/>
  <c r="B4338" i="4"/>
  <c r="C4338" i="4"/>
  <c r="D4338" i="4"/>
  <c r="E4338" i="4"/>
  <c r="F4338" i="4"/>
  <c r="G4338" i="4"/>
  <c r="H4338" i="4"/>
  <c r="I4338" i="4"/>
  <c r="J4338" i="4"/>
  <c r="K4338" i="4"/>
  <c r="L4338" i="4"/>
  <c r="B4339" i="4"/>
  <c r="C4339" i="4"/>
  <c r="D4339" i="4"/>
  <c r="E4339" i="4"/>
  <c r="F4339" i="4"/>
  <c r="G4339" i="4"/>
  <c r="H4339" i="4"/>
  <c r="I4339" i="4"/>
  <c r="J4339" i="4"/>
  <c r="K4339" i="4"/>
  <c r="L4339" i="4"/>
  <c r="B4340" i="4"/>
  <c r="C4340" i="4"/>
  <c r="D4340" i="4"/>
  <c r="E4340" i="4"/>
  <c r="F4340" i="4"/>
  <c r="G4340" i="4"/>
  <c r="H4340" i="4"/>
  <c r="I4340" i="4"/>
  <c r="J4340" i="4"/>
  <c r="K4340" i="4"/>
  <c r="L4340" i="4"/>
  <c r="B4341" i="4"/>
  <c r="C4341" i="4"/>
  <c r="D4341" i="4"/>
  <c r="E4341" i="4"/>
  <c r="F4341" i="4"/>
  <c r="G4341" i="4"/>
  <c r="H4341" i="4"/>
  <c r="I4341" i="4"/>
  <c r="J4341" i="4"/>
  <c r="K4341" i="4"/>
  <c r="L4341" i="4"/>
  <c r="B4342" i="4"/>
  <c r="C4342" i="4"/>
  <c r="D4342" i="4"/>
  <c r="E4342" i="4"/>
  <c r="F4342" i="4"/>
  <c r="G4342" i="4"/>
  <c r="H4342" i="4"/>
  <c r="I4342" i="4"/>
  <c r="J4342" i="4"/>
  <c r="K4342" i="4"/>
  <c r="L4342" i="4"/>
  <c r="B4343" i="4"/>
  <c r="C4343" i="4"/>
  <c r="D4343" i="4"/>
  <c r="E4343" i="4"/>
  <c r="F4343" i="4"/>
  <c r="G4343" i="4"/>
  <c r="H4343" i="4"/>
  <c r="I4343" i="4"/>
  <c r="J4343" i="4"/>
  <c r="K4343" i="4"/>
  <c r="L4343" i="4"/>
  <c r="B4344" i="4"/>
  <c r="C4344" i="4"/>
  <c r="D4344" i="4"/>
  <c r="E4344" i="4"/>
  <c r="F4344" i="4"/>
  <c r="G4344" i="4"/>
  <c r="H4344" i="4"/>
  <c r="I4344" i="4"/>
  <c r="J4344" i="4"/>
  <c r="K4344" i="4"/>
  <c r="L4344" i="4"/>
  <c r="B4345" i="4"/>
  <c r="C4345" i="4"/>
  <c r="D4345" i="4"/>
  <c r="E4345" i="4"/>
  <c r="F4345" i="4"/>
  <c r="G4345" i="4"/>
  <c r="H4345" i="4"/>
  <c r="I4345" i="4"/>
  <c r="J4345" i="4"/>
  <c r="K4345" i="4"/>
  <c r="L4345" i="4"/>
  <c r="B4346" i="4"/>
  <c r="C4346" i="4"/>
  <c r="D4346" i="4"/>
  <c r="E4346" i="4"/>
  <c r="F4346" i="4"/>
  <c r="G4346" i="4"/>
  <c r="H4346" i="4"/>
  <c r="I4346" i="4"/>
  <c r="J4346" i="4"/>
  <c r="K4346" i="4"/>
  <c r="L4346" i="4"/>
  <c r="B4347" i="4"/>
  <c r="C4347" i="4"/>
  <c r="D4347" i="4"/>
  <c r="E4347" i="4"/>
  <c r="F4347" i="4"/>
  <c r="G4347" i="4"/>
  <c r="H4347" i="4"/>
  <c r="I4347" i="4"/>
  <c r="J4347" i="4"/>
  <c r="K4347" i="4"/>
  <c r="L4347" i="4"/>
  <c r="B4348" i="4"/>
  <c r="C4348" i="4"/>
  <c r="D4348" i="4"/>
  <c r="E4348" i="4"/>
  <c r="F4348" i="4"/>
  <c r="G4348" i="4"/>
  <c r="H4348" i="4"/>
  <c r="I4348" i="4"/>
  <c r="J4348" i="4"/>
  <c r="K4348" i="4"/>
  <c r="L4348" i="4"/>
  <c r="B4349" i="4"/>
  <c r="C4349" i="4"/>
  <c r="D4349" i="4"/>
  <c r="E4349" i="4"/>
  <c r="F4349" i="4"/>
  <c r="G4349" i="4"/>
  <c r="H4349" i="4"/>
  <c r="I4349" i="4"/>
  <c r="J4349" i="4"/>
  <c r="K4349" i="4"/>
  <c r="L4349" i="4"/>
  <c r="B4350" i="4"/>
  <c r="C4350" i="4"/>
  <c r="D4350" i="4"/>
  <c r="E4350" i="4"/>
  <c r="F4350" i="4"/>
  <c r="G4350" i="4"/>
  <c r="H4350" i="4"/>
  <c r="I4350" i="4"/>
  <c r="J4350" i="4"/>
  <c r="K4350" i="4"/>
  <c r="L4350" i="4"/>
  <c r="B4351" i="4"/>
  <c r="C4351" i="4"/>
  <c r="D4351" i="4"/>
  <c r="E4351" i="4"/>
  <c r="F4351" i="4"/>
  <c r="G4351" i="4"/>
  <c r="H4351" i="4"/>
  <c r="I4351" i="4"/>
  <c r="J4351" i="4"/>
  <c r="K4351" i="4"/>
  <c r="L4351" i="4"/>
  <c r="B4352" i="4"/>
  <c r="C4352" i="4"/>
  <c r="D4352" i="4"/>
  <c r="E4352" i="4"/>
  <c r="F4352" i="4"/>
  <c r="G4352" i="4"/>
  <c r="H4352" i="4"/>
  <c r="I4352" i="4"/>
  <c r="J4352" i="4"/>
  <c r="K4352" i="4"/>
  <c r="L4352" i="4"/>
  <c r="B4353" i="4"/>
  <c r="C4353" i="4"/>
  <c r="D4353" i="4"/>
  <c r="E4353" i="4"/>
  <c r="F4353" i="4"/>
  <c r="G4353" i="4"/>
  <c r="H4353" i="4"/>
  <c r="I4353" i="4"/>
  <c r="J4353" i="4"/>
  <c r="K4353" i="4"/>
  <c r="L4353" i="4"/>
  <c r="B4354" i="4"/>
  <c r="C4354" i="4"/>
  <c r="D4354" i="4"/>
  <c r="E4354" i="4"/>
  <c r="F4354" i="4"/>
  <c r="G4354" i="4"/>
  <c r="H4354" i="4"/>
  <c r="I4354" i="4"/>
  <c r="J4354" i="4"/>
  <c r="K4354" i="4"/>
  <c r="L4354" i="4"/>
  <c r="B4355" i="4"/>
  <c r="C4355" i="4"/>
  <c r="D4355" i="4"/>
  <c r="E4355" i="4"/>
  <c r="F4355" i="4"/>
  <c r="G4355" i="4"/>
  <c r="H4355" i="4"/>
  <c r="I4355" i="4"/>
  <c r="J4355" i="4"/>
  <c r="K4355" i="4"/>
  <c r="L4355" i="4"/>
  <c r="B4356" i="4"/>
  <c r="C4356" i="4"/>
  <c r="D4356" i="4"/>
  <c r="E4356" i="4"/>
  <c r="F4356" i="4"/>
  <c r="G4356" i="4"/>
  <c r="H4356" i="4"/>
  <c r="I4356" i="4"/>
  <c r="J4356" i="4"/>
  <c r="K4356" i="4"/>
  <c r="L4356" i="4"/>
  <c r="B4357" i="4"/>
  <c r="C4357" i="4"/>
  <c r="D4357" i="4"/>
  <c r="E4357" i="4"/>
  <c r="F4357" i="4"/>
  <c r="G4357" i="4"/>
  <c r="H4357" i="4"/>
  <c r="I4357" i="4"/>
  <c r="J4357" i="4"/>
  <c r="K4357" i="4"/>
  <c r="L4357" i="4"/>
  <c r="B4358" i="4"/>
  <c r="C4358" i="4"/>
  <c r="D4358" i="4"/>
  <c r="E4358" i="4"/>
  <c r="F4358" i="4"/>
  <c r="G4358" i="4"/>
  <c r="H4358" i="4"/>
  <c r="I4358" i="4"/>
  <c r="J4358" i="4"/>
  <c r="K4358" i="4"/>
  <c r="L4358" i="4"/>
  <c r="B4359" i="4"/>
  <c r="C4359" i="4"/>
  <c r="D4359" i="4"/>
  <c r="E4359" i="4"/>
  <c r="F4359" i="4"/>
  <c r="G4359" i="4"/>
  <c r="H4359" i="4"/>
  <c r="I4359" i="4"/>
  <c r="J4359" i="4"/>
  <c r="K4359" i="4"/>
  <c r="L4359" i="4"/>
  <c r="B4360" i="4"/>
  <c r="C4360" i="4"/>
  <c r="D4360" i="4"/>
  <c r="E4360" i="4"/>
  <c r="F4360" i="4"/>
  <c r="G4360" i="4"/>
  <c r="H4360" i="4"/>
  <c r="I4360" i="4"/>
  <c r="J4360" i="4"/>
  <c r="K4360" i="4"/>
  <c r="L4360" i="4"/>
  <c r="B4361" i="4"/>
  <c r="C4361" i="4"/>
  <c r="D4361" i="4"/>
  <c r="E4361" i="4"/>
  <c r="F4361" i="4"/>
  <c r="G4361" i="4"/>
  <c r="H4361" i="4"/>
  <c r="I4361" i="4"/>
  <c r="J4361" i="4"/>
  <c r="K4361" i="4"/>
  <c r="L4361" i="4"/>
  <c r="B4362" i="4"/>
  <c r="C4362" i="4"/>
  <c r="D4362" i="4"/>
  <c r="E4362" i="4"/>
  <c r="F4362" i="4"/>
  <c r="G4362" i="4"/>
  <c r="H4362" i="4"/>
  <c r="I4362" i="4"/>
  <c r="J4362" i="4"/>
  <c r="K4362" i="4"/>
  <c r="L4362" i="4"/>
  <c r="B4363" i="4"/>
  <c r="C4363" i="4"/>
  <c r="D4363" i="4"/>
  <c r="E4363" i="4"/>
  <c r="F4363" i="4"/>
  <c r="G4363" i="4"/>
  <c r="H4363" i="4"/>
  <c r="I4363" i="4"/>
  <c r="J4363" i="4"/>
  <c r="K4363" i="4"/>
  <c r="L4363" i="4"/>
  <c r="B4364" i="4"/>
  <c r="C4364" i="4"/>
  <c r="D4364" i="4"/>
  <c r="E4364" i="4"/>
  <c r="F4364" i="4"/>
  <c r="G4364" i="4"/>
  <c r="H4364" i="4"/>
  <c r="I4364" i="4"/>
  <c r="J4364" i="4"/>
  <c r="K4364" i="4"/>
  <c r="L4364" i="4"/>
  <c r="B4365" i="4"/>
  <c r="C4365" i="4"/>
  <c r="D4365" i="4"/>
  <c r="E4365" i="4"/>
  <c r="F4365" i="4"/>
  <c r="G4365" i="4"/>
  <c r="H4365" i="4"/>
  <c r="I4365" i="4"/>
  <c r="J4365" i="4"/>
  <c r="K4365" i="4"/>
  <c r="L4365" i="4"/>
  <c r="B4366" i="4"/>
  <c r="C4366" i="4"/>
  <c r="D4366" i="4"/>
  <c r="E4366" i="4"/>
  <c r="F4366" i="4"/>
  <c r="G4366" i="4"/>
  <c r="H4366" i="4"/>
  <c r="I4366" i="4"/>
  <c r="J4366" i="4"/>
  <c r="K4366" i="4"/>
  <c r="L4366" i="4"/>
  <c r="B4367" i="4"/>
  <c r="C4367" i="4"/>
  <c r="D4367" i="4"/>
  <c r="E4367" i="4"/>
  <c r="F4367" i="4"/>
  <c r="G4367" i="4"/>
  <c r="H4367" i="4"/>
  <c r="I4367" i="4"/>
  <c r="J4367" i="4"/>
  <c r="K4367" i="4"/>
  <c r="L4367" i="4"/>
  <c r="B4368" i="4"/>
  <c r="C4368" i="4"/>
  <c r="D4368" i="4"/>
  <c r="E4368" i="4"/>
  <c r="F4368" i="4"/>
  <c r="G4368" i="4"/>
  <c r="H4368" i="4"/>
  <c r="I4368" i="4"/>
  <c r="J4368" i="4"/>
  <c r="K4368" i="4"/>
  <c r="L4368" i="4"/>
  <c r="B4369" i="4"/>
  <c r="C4369" i="4"/>
  <c r="D4369" i="4"/>
  <c r="E4369" i="4"/>
  <c r="F4369" i="4"/>
  <c r="G4369" i="4"/>
  <c r="H4369" i="4"/>
  <c r="I4369" i="4"/>
  <c r="J4369" i="4"/>
  <c r="K4369" i="4"/>
  <c r="L4369" i="4"/>
  <c r="B4370" i="4"/>
  <c r="C4370" i="4"/>
  <c r="D4370" i="4"/>
  <c r="E4370" i="4"/>
  <c r="F4370" i="4"/>
  <c r="G4370" i="4"/>
  <c r="H4370" i="4"/>
  <c r="I4370" i="4"/>
  <c r="J4370" i="4"/>
  <c r="K4370" i="4"/>
  <c r="L4370" i="4"/>
  <c r="B4371" i="4"/>
  <c r="C4371" i="4"/>
  <c r="D4371" i="4"/>
  <c r="E4371" i="4"/>
  <c r="F4371" i="4"/>
  <c r="G4371" i="4"/>
  <c r="H4371" i="4"/>
  <c r="I4371" i="4"/>
  <c r="J4371" i="4"/>
  <c r="K4371" i="4"/>
  <c r="L4371" i="4"/>
  <c r="B4372" i="4"/>
  <c r="C4372" i="4"/>
  <c r="D4372" i="4"/>
  <c r="E4372" i="4"/>
  <c r="F4372" i="4"/>
  <c r="G4372" i="4"/>
  <c r="H4372" i="4"/>
  <c r="I4372" i="4"/>
  <c r="J4372" i="4"/>
  <c r="K4372" i="4"/>
  <c r="L4372" i="4"/>
  <c r="B4373" i="4"/>
  <c r="C4373" i="4"/>
  <c r="D4373" i="4"/>
  <c r="E4373" i="4"/>
  <c r="F4373" i="4"/>
  <c r="G4373" i="4"/>
  <c r="H4373" i="4"/>
  <c r="I4373" i="4"/>
  <c r="J4373" i="4"/>
  <c r="K4373" i="4"/>
  <c r="L4373" i="4"/>
  <c r="B4374" i="4"/>
  <c r="C4374" i="4"/>
  <c r="D4374" i="4"/>
  <c r="E4374" i="4"/>
  <c r="F4374" i="4"/>
  <c r="G4374" i="4"/>
  <c r="H4374" i="4"/>
  <c r="I4374" i="4"/>
  <c r="J4374" i="4"/>
  <c r="K4374" i="4"/>
  <c r="L4374" i="4"/>
  <c r="B4375" i="4"/>
  <c r="C4375" i="4"/>
  <c r="D4375" i="4"/>
  <c r="E4375" i="4"/>
  <c r="F4375" i="4"/>
  <c r="G4375" i="4"/>
  <c r="H4375" i="4"/>
  <c r="I4375" i="4"/>
  <c r="J4375" i="4"/>
  <c r="K4375" i="4"/>
  <c r="L4375" i="4"/>
  <c r="B4376" i="4"/>
  <c r="C4376" i="4"/>
  <c r="D4376" i="4"/>
  <c r="E4376" i="4"/>
  <c r="F4376" i="4"/>
  <c r="G4376" i="4"/>
  <c r="H4376" i="4"/>
  <c r="I4376" i="4"/>
  <c r="J4376" i="4"/>
  <c r="K4376" i="4"/>
  <c r="L4376" i="4"/>
  <c r="B4377" i="4"/>
  <c r="C4377" i="4"/>
  <c r="D4377" i="4"/>
  <c r="E4377" i="4"/>
  <c r="F4377" i="4"/>
  <c r="G4377" i="4"/>
  <c r="H4377" i="4"/>
  <c r="I4377" i="4"/>
  <c r="J4377" i="4"/>
  <c r="K4377" i="4"/>
  <c r="L4377" i="4"/>
  <c r="B4378" i="4"/>
  <c r="C4378" i="4"/>
  <c r="D4378" i="4"/>
  <c r="E4378" i="4"/>
  <c r="F4378" i="4"/>
  <c r="G4378" i="4"/>
  <c r="H4378" i="4"/>
  <c r="I4378" i="4"/>
  <c r="J4378" i="4"/>
  <c r="K4378" i="4"/>
  <c r="L4378" i="4"/>
  <c r="B4379" i="4"/>
  <c r="C4379" i="4"/>
  <c r="D4379" i="4"/>
  <c r="E4379" i="4"/>
  <c r="F4379" i="4"/>
  <c r="G4379" i="4"/>
  <c r="H4379" i="4"/>
  <c r="I4379" i="4"/>
  <c r="J4379" i="4"/>
  <c r="K4379" i="4"/>
  <c r="L4379" i="4"/>
  <c r="B4380" i="4"/>
  <c r="C4380" i="4"/>
  <c r="D4380" i="4"/>
  <c r="E4380" i="4"/>
  <c r="F4380" i="4"/>
  <c r="G4380" i="4"/>
  <c r="H4380" i="4"/>
  <c r="I4380" i="4"/>
  <c r="J4380" i="4"/>
  <c r="K4380" i="4"/>
  <c r="L4380" i="4"/>
  <c r="B4381" i="4"/>
  <c r="C4381" i="4"/>
  <c r="D4381" i="4"/>
  <c r="E4381" i="4"/>
  <c r="F4381" i="4"/>
  <c r="G4381" i="4"/>
  <c r="H4381" i="4"/>
  <c r="I4381" i="4"/>
  <c r="J4381" i="4"/>
  <c r="K4381" i="4"/>
  <c r="L4381" i="4"/>
  <c r="B4382" i="4"/>
  <c r="C4382" i="4"/>
  <c r="D4382" i="4"/>
  <c r="E4382" i="4"/>
  <c r="F4382" i="4"/>
  <c r="G4382" i="4"/>
  <c r="H4382" i="4"/>
  <c r="I4382" i="4"/>
  <c r="J4382" i="4"/>
  <c r="K4382" i="4"/>
  <c r="L4382" i="4"/>
  <c r="B4383" i="4"/>
  <c r="C4383" i="4"/>
  <c r="D4383" i="4"/>
  <c r="E4383" i="4"/>
  <c r="F4383" i="4"/>
  <c r="G4383" i="4"/>
  <c r="H4383" i="4"/>
  <c r="I4383" i="4"/>
  <c r="J4383" i="4"/>
  <c r="K4383" i="4"/>
  <c r="L4383" i="4"/>
  <c r="B4384" i="4"/>
  <c r="C4384" i="4"/>
  <c r="D4384" i="4"/>
  <c r="E4384" i="4"/>
  <c r="F4384" i="4"/>
  <c r="G4384" i="4"/>
  <c r="H4384" i="4"/>
  <c r="I4384" i="4"/>
  <c r="J4384" i="4"/>
  <c r="K4384" i="4"/>
  <c r="L4384" i="4"/>
  <c r="B4385" i="4"/>
  <c r="C4385" i="4"/>
  <c r="D4385" i="4"/>
  <c r="E4385" i="4"/>
  <c r="F4385" i="4"/>
  <c r="G4385" i="4"/>
  <c r="H4385" i="4"/>
  <c r="I4385" i="4"/>
  <c r="J4385" i="4"/>
  <c r="K4385" i="4"/>
  <c r="L4385" i="4"/>
  <c r="B4386" i="4"/>
  <c r="C4386" i="4"/>
  <c r="D4386" i="4"/>
  <c r="E4386" i="4"/>
  <c r="F4386" i="4"/>
  <c r="G4386" i="4"/>
  <c r="H4386" i="4"/>
  <c r="I4386" i="4"/>
  <c r="J4386" i="4"/>
  <c r="K4386" i="4"/>
  <c r="L4386" i="4"/>
  <c r="B4387" i="4"/>
  <c r="C4387" i="4"/>
  <c r="D4387" i="4"/>
  <c r="E4387" i="4"/>
  <c r="F4387" i="4"/>
  <c r="G4387" i="4"/>
  <c r="H4387" i="4"/>
  <c r="I4387" i="4"/>
  <c r="J4387" i="4"/>
  <c r="K4387" i="4"/>
  <c r="L4387" i="4"/>
  <c r="B4388" i="4"/>
  <c r="C4388" i="4"/>
  <c r="D4388" i="4"/>
  <c r="E4388" i="4"/>
  <c r="F4388" i="4"/>
  <c r="G4388" i="4"/>
  <c r="H4388" i="4"/>
  <c r="I4388" i="4"/>
  <c r="J4388" i="4"/>
  <c r="K4388" i="4"/>
  <c r="L4388" i="4"/>
  <c r="B4389" i="4"/>
  <c r="C4389" i="4"/>
  <c r="D4389" i="4"/>
  <c r="E4389" i="4"/>
  <c r="F4389" i="4"/>
  <c r="G4389" i="4"/>
  <c r="H4389" i="4"/>
  <c r="I4389" i="4"/>
  <c r="J4389" i="4"/>
  <c r="K4389" i="4"/>
  <c r="L4389" i="4"/>
  <c r="B4390" i="4"/>
  <c r="C4390" i="4"/>
  <c r="D4390" i="4"/>
  <c r="E4390" i="4"/>
  <c r="F4390" i="4"/>
  <c r="G4390" i="4"/>
  <c r="H4390" i="4"/>
  <c r="I4390" i="4"/>
  <c r="J4390" i="4"/>
  <c r="K4390" i="4"/>
  <c r="L4390" i="4"/>
  <c r="B4391" i="4"/>
  <c r="C4391" i="4"/>
  <c r="D4391" i="4"/>
  <c r="E4391" i="4"/>
  <c r="F4391" i="4"/>
  <c r="G4391" i="4"/>
  <c r="H4391" i="4"/>
  <c r="I4391" i="4"/>
  <c r="J4391" i="4"/>
  <c r="K4391" i="4"/>
  <c r="L4391" i="4"/>
  <c r="B4392" i="4"/>
  <c r="C4392" i="4"/>
  <c r="D4392" i="4"/>
  <c r="E4392" i="4"/>
  <c r="F4392" i="4"/>
  <c r="G4392" i="4"/>
  <c r="H4392" i="4"/>
  <c r="I4392" i="4"/>
  <c r="J4392" i="4"/>
  <c r="K4392" i="4"/>
  <c r="L4392" i="4"/>
  <c r="B4393" i="4"/>
  <c r="C4393" i="4"/>
  <c r="D4393" i="4"/>
  <c r="E4393" i="4"/>
  <c r="F4393" i="4"/>
  <c r="G4393" i="4"/>
  <c r="H4393" i="4"/>
  <c r="I4393" i="4"/>
  <c r="J4393" i="4"/>
  <c r="K4393" i="4"/>
  <c r="L4393" i="4"/>
  <c r="B4394" i="4"/>
  <c r="C4394" i="4"/>
  <c r="D4394" i="4"/>
  <c r="E4394" i="4"/>
  <c r="F4394" i="4"/>
  <c r="G4394" i="4"/>
  <c r="H4394" i="4"/>
  <c r="I4394" i="4"/>
  <c r="J4394" i="4"/>
  <c r="K4394" i="4"/>
  <c r="L4394" i="4"/>
  <c r="B4395" i="4"/>
  <c r="C4395" i="4"/>
  <c r="D4395" i="4"/>
  <c r="E4395" i="4"/>
  <c r="F4395" i="4"/>
  <c r="G4395" i="4"/>
  <c r="H4395" i="4"/>
  <c r="I4395" i="4"/>
  <c r="J4395" i="4"/>
  <c r="K4395" i="4"/>
  <c r="L4395" i="4"/>
  <c r="B4396" i="4"/>
  <c r="C4396" i="4"/>
  <c r="D4396" i="4"/>
  <c r="E4396" i="4"/>
  <c r="F4396" i="4"/>
  <c r="G4396" i="4"/>
  <c r="H4396" i="4"/>
  <c r="I4396" i="4"/>
  <c r="J4396" i="4"/>
  <c r="K4396" i="4"/>
  <c r="L4396" i="4"/>
  <c r="B4397" i="4"/>
  <c r="C4397" i="4"/>
  <c r="D4397" i="4"/>
  <c r="E4397" i="4"/>
  <c r="F4397" i="4"/>
  <c r="G4397" i="4"/>
  <c r="H4397" i="4"/>
  <c r="I4397" i="4"/>
  <c r="J4397" i="4"/>
  <c r="K4397" i="4"/>
  <c r="L4397" i="4"/>
  <c r="B4398" i="4"/>
  <c r="C4398" i="4"/>
  <c r="D4398" i="4"/>
  <c r="E4398" i="4"/>
  <c r="F4398" i="4"/>
  <c r="G4398" i="4"/>
  <c r="H4398" i="4"/>
  <c r="I4398" i="4"/>
  <c r="J4398" i="4"/>
  <c r="K4398" i="4"/>
  <c r="L4398" i="4"/>
  <c r="B4399" i="4"/>
  <c r="C4399" i="4"/>
  <c r="D4399" i="4"/>
  <c r="E4399" i="4"/>
  <c r="F4399" i="4"/>
  <c r="G4399" i="4"/>
  <c r="H4399" i="4"/>
  <c r="I4399" i="4"/>
  <c r="J4399" i="4"/>
  <c r="K4399" i="4"/>
  <c r="L4399" i="4"/>
  <c r="B4400" i="4"/>
  <c r="C4400" i="4"/>
  <c r="D4400" i="4"/>
  <c r="E4400" i="4"/>
  <c r="F4400" i="4"/>
  <c r="G4400" i="4"/>
  <c r="H4400" i="4"/>
  <c r="I4400" i="4"/>
  <c r="J4400" i="4"/>
  <c r="K4400" i="4"/>
  <c r="L4400" i="4"/>
  <c r="B4401" i="4"/>
  <c r="C4401" i="4"/>
  <c r="D4401" i="4"/>
  <c r="E4401" i="4"/>
  <c r="F4401" i="4"/>
  <c r="G4401" i="4"/>
  <c r="H4401" i="4"/>
  <c r="I4401" i="4"/>
  <c r="J4401" i="4"/>
  <c r="K4401" i="4"/>
  <c r="L4401" i="4"/>
  <c r="B4402" i="4"/>
  <c r="C4402" i="4"/>
  <c r="D4402" i="4"/>
  <c r="E4402" i="4"/>
  <c r="F4402" i="4"/>
  <c r="G4402" i="4"/>
  <c r="H4402" i="4"/>
  <c r="I4402" i="4"/>
  <c r="J4402" i="4"/>
  <c r="K4402" i="4"/>
  <c r="L4402" i="4"/>
  <c r="B4403" i="4"/>
  <c r="C4403" i="4"/>
  <c r="D4403" i="4"/>
  <c r="E4403" i="4"/>
  <c r="F4403" i="4"/>
  <c r="G4403" i="4"/>
  <c r="H4403" i="4"/>
  <c r="I4403" i="4"/>
  <c r="J4403" i="4"/>
  <c r="K4403" i="4"/>
  <c r="L4403" i="4"/>
  <c r="B4404" i="4"/>
  <c r="C4404" i="4"/>
  <c r="D4404" i="4"/>
  <c r="E4404" i="4"/>
  <c r="F4404" i="4"/>
  <c r="G4404" i="4"/>
  <c r="H4404" i="4"/>
  <c r="I4404" i="4"/>
  <c r="J4404" i="4"/>
  <c r="K4404" i="4"/>
  <c r="L4404" i="4"/>
  <c r="B4405" i="4"/>
  <c r="C4405" i="4"/>
  <c r="D4405" i="4"/>
  <c r="E4405" i="4"/>
  <c r="F4405" i="4"/>
  <c r="G4405" i="4"/>
  <c r="H4405" i="4"/>
  <c r="I4405" i="4"/>
  <c r="J4405" i="4"/>
  <c r="K4405" i="4"/>
  <c r="L4405" i="4"/>
  <c r="B4406" i="4"/>
  <c r="C4406" i="4"/>
  <c r="D4406" i="4"/>
  <c r="E4406" i="4"/>
  <c r="F4406" i="4"/>
  <c r="G4406" i="4"/>
  <c r="H4406" i="4"/>
  <c r="I4406" i="4"/>
  <c r="J4406" i="4"/>
  <c r="K4406" i="4"/>
  <c r="L4406" i="4"/>
  <c r="B4407" i="4"/>
  <c r="C4407" i="4"/>
  <c r="D4407" i="4"/>
  <c r="E4407" i="4"/>
  <c r="F4407" i="4"/>
  <c r="G4407" i="4"/>
  <c r="H4407" i="4"/>
  <c r="I4407" i="4"/>
  <c r="J4407" i="4"/>
  <c r="K4407" i="4"/>
  <c r="L4407" i="4"/>
  <c r="B4408" i="4"/>
  <c r="C4408" i="4"/>
  <c r="D4408" i="4"/>
  <c r="E4408" i="4"/>
  <c r="F4408" i="4"/>
  <c r="G4408" i="4"/>
  <c r="H4408" i="4"/>
  <c r="I4408" i="4"/>
  <c r="J4408" i="4"/>
  <c r="K4408" i="4"/>
  <c r="L4408" i="4"/>
  <c r="B4409" i="4"/>
  <c r="C4409" i="4"/>
  <c r="D4409" i="4"/>
  <c r="E4409" i="4"/>
  <c r="F4409" i="4"/>
  <c r="G4409" i="4"/>
  <c r="H4409" i="4"/>
  <c r="I4409" i="4"/>
  <c r="J4409" i="4"/>
  <c r="K4409" i="4"/>
  <c r="L4409" i="4"/>
  <c r="B4410" i="4"/>
  <c r="C4410" i="4"/>
  <c r="D4410" i="4"/>
  <c r="E4410" i="4"/>
  <c r="F4410" i="4"/>
  <c r="G4410" i="4"/>
  <c r="H4410" i="4"/>
  <c r="I4410" i="4"/>
  <c r="J4410" i="4"/>
  <c r="K4410" i="4"/>
  <c r="L4410" i="4"/>
  <c r="B4411" i="4"/>
  <c r="C4411" i="4"/>
  <c r="D4411" i="4"/>
  <c r="E4411" i="4"/>
  <c r="F4411" i="4"/>
  <c r="G4411" i="4"/>
  <c r="H4411" i="4"/>
  <c r="I4411" i="4"/>
  <c r="J4411" i="4"/>
  <c r="K4411" i="4"/>
  <c r="L4411" i="4"/>
  <c r="B4412" i="4"/>
  <c r="C4412" i="4"/>
  <c r="D4412" i="4"/>
  <c r="E4412" i="4"/>
  <c r="F4412" i="4"/>
  <c r="G4412" i="4"/>
  <c r="H4412" i="4"/>
  <c r="I4412" i="4"/>
  <c r="J4412" i="4"/>
  <c r="K4412" i="4"/>
  <c r="L4412" i="4"/>
  <c r="B4413" i="4"/>
  <c r="C4413" i="4"/>
  <c r="D4413" i="4"/>
  <c r="E4413" i="4"/>
  <c r="F4413" i="4"/>
  <c r="G4413" i="4"/>
  <c r="H4413" i="4"/>
  <c r="I4413" i="4"/>
  <c r="J4413" i="4"/>
  <c r="K4413" i="4"/>
  <c r="L4413" i="4"/>
  <c r="B4414" i="4"/>
  <c r="C4414" i="4"/>
  <c r="D4414" i="4"/>
  <c r="E4414" i="4"/>
  <c r="F4414" i="4"/>
  <c r="G4414" i="4"/>
  <c r="H4414" i="4"/>
  <c r="I4414" i="4"/>
  <c r="J4414" i="4"/>
  <c r="K4414" i="4"/>
  <c r="L4414" i="4"/>
  <c r="B4415" i="4"/>
  <c r="C4415" i="4"/>
  <c r="D4415" i="4"/>
  <c r="E4415" i="4"/>
  <c r="F4415" i="4"/>
  <c r="G4415" i="4"/>
  <c r="H4415" i="4"/>
  <c r="I4415" i="4"/>
  <c r="J4415" i="4"/>
  <c r="K4415" i="4"/>
  <c r="L4415" i="4"/>
  <c r="B4416" i="4"/>
  <c r="C4416" i="4"/>
  <c r="D4416" i="4"/>
  <c r="E4416" i="4"/>
  <c r="F4416" i="4"/>
  <c r="G4416" i="4"/>
  <c r="H4416" i="4"/>
  <c r="I4416" i="4"/>
  <c r="J4416" i="4"/>
  <c r="K4416" i="4"/>
  <c r="L4416" i="4"/>
  <c r="B4417" i="4"/>
  <c r="C4417" i="4"/>
  <c r="D4417" i="4"/>
  <c r="E4417" i="4"/>
  <c r="F4417" i="4"/>
  <c r="G4417" i="4"/>
  <c r="H4417" i="4"/>
  <c r="I4417" i="4"/>
  <c r="J4417" i="4"/>
  <c r="K4417" i="4"/>
  <c r="L4417" i="4"/>
  <c r="B4418" i="4"/>
  <c r="C4418" i="4"/>
  <c r="D4418" i="4"/>
  <c r="E4418" i="4"/>
  <c r="F4418" i="4"/>
  <c r="G4418" i="4"/>
  <c r="H4418" i="4"/>
  <c r="I4418" i="4"/>
  <c r="J4418" i="4"/>
  <c r="K4418" i="4"/>
  <c r="L4418" i="4"/>
  <c r="B4419" i="4"/>
  <c r="C4419" i="4"/>
  <c r="D4419" i="4"/>
  <c r="E4419" i="4"/>
  <c r="F4419" i="4"/>
  <c r="G4419" i="4"/>
  <c r="H4419" i="4"/>
  <c r="I4419" i="4"/>
  <c r="J4419" i="4"/>
  <c r="K4419" i="4"/>
  <c r="L4419" i="4"/>
  <c r="B4420" i="4"/>
  <c r="C4420" i="4"/>
  <c r="D4420" i="4"/>
  <c r="E4420" i="4"/>
  <c r="F4420" i="4"/>
  <c r="G4420" i="4"/>
  <c r="H4420" i="4"/>
  <c r="I4420" i="4"/>
  <c r="J4420" i="4"/>
  <c r="K4420" i="4"/>
  <c r="L4420" i="4"/>
  <c r="B4421" i="4"/>
  <c r="C4421" i="4"/>
  <c r="D4421" i="4"/>
  <c r="E4421" i="4"/>
  <c r="F4421" i="4"/>
  <c r="G4421" i="4"/>
  <c r="H4421" i="4"/>
  <c r="I4421" i="4"/>
  <c r="J4421" i="4"/>
  <c r="K4421" i="4"/>
  <c r="L4421" i="4"/>
  <c r="B4422" i="4"/>
  <c r="C4422" i="4"/>
  <c r="D4422" i="4"/>
  <c r="E4422" i="4"/>
  <c r="F4422" i="4"/>
  <c r="G4422" i="4"/>
  <c r="H4422" i="4"/>
  <c r="I4422" i="4"/>
  <c r="J4422" i="4"/>
  <c r="K4422" i="4"/>
  <c r="L4422" i="4"/>
  <c r="B4423" i="4"/>
  <c r="C4423" i="4"/>
  <c r="D4423" i="4"/>
  <c r="E4423" i="4"/>
  <c r="F4423" i="4"/>
  <c r="G4423" i="4"/>
  <c r="H4423" i="4"/>
  <c r="I4423" i="4"/>
  <c r="J4423" i="4"/>
  <c r="K4423" i="4"/>
  <c r="L4423" i="4"/>
  <c r="B4424" i="4"/>
  <c r="C4424" i="4"/>
  <c r="D4424" i="4"/>
  <c r="E4424" i="4"/>
  <c r="F4424" i="4"/>
  <c r="G4424" i="4"/>
  <c r="H4424" i="4"/>
  <c r="I4424" i="4"/>
  <c r="J4424" i="4"/>
  <c r="K4424" i="4"/>
  <c r="L4424" i="4"/>
  <c r="B4425" i="4"/>
  <c r="C4425" i="4"/>
  <c r="D4425" i="4"/>
  <c r="E4425" i="4"/>
  <c r="F4425" i="4"/>
  <c r="G4425" i="4"/>
  <c r="H4425" i="4"/>
  <c r="I4425" i="4"/>
  <c r="J4425" i="4"/>
  <c r="K4425" i="4"/>
  <c r="L4425" i="4"/>
  <c r="B4426" i="4"/>
  <c r="C4426" i="4"/>
  <c r="D4426" i="4"/>
  <c r="E4426" i="4"/>
  <c r="F4426" i="4"/>
  <c r="G4426" i="4"/>
  <c r="H4426" i="4"/>
  <c r="I4426" i="4"/>
  <c r="J4426" i="4"/>
  <c r="K4426" i="4"/>
  <c r="L4426" i="4"/>
  <c r="B4427" i="4"/>
  <c r="C4427" i="4"/>
  <c r="D4427" i="4"/>
  <c r="E4427" i="4"/>
  <c r="F4427" i="4"/>
  <c r="G4427" i="4"/>
  <c r="H4427" i="4"/>
  <c r="I4427" i="4"/>
  <c r="J4427" i="4"/>
  <c r="K4427" i="4"/>
  <c r="L4427" i="4"/>
  <c r="B4428" i="4"/>
  <c r="C4428" i="4"/>
  <c r="D4428" i="4"/>
  <c r="E4428" i="4"/>
  <c r="F4428" i="4"/>
  <c r="G4428" i="4"/>
  <c r="H4428" i="4"/>
  <c r="I4428" i="4"/>
  <c r="J4428" i="4"/>
  <c r="K4428" i="4"/>
  <c r="L4428" i="4"/>
  <c r="B4429" i="4"/>
  <c r="C4429" i="4"/>
  <c r="D4429" i="4"/>
  <c r="E4429" i="4"/>
  <c r="F4429" i="4"/>
  <c r="G4429" i="4"/>
  <c r="H4429" i="4"/>
  <c r="I4429" i="4"/>
  <c r="J4429" i="4"/>
  <c r="K4429" i="4"/>
  <c r="L4429" i="4"/>
  <c r="B4430" i="4"/>
  <c r="C4430" i="4"/>
  <c r="D4430" i="4"/>
  <c r="E4430" i="4"/>
  <c r="F4430" i="4"/>
  <c r="G4430" i="4"/>
  <c r="H4430" i="4"/>
  <c r="I4430" i="4"/>
  <c r="J4430" i="4"/>
  <c r="K4430" i="4"/>
  <c r="L4430" i="4"/>
  <c r="B4431" i="4"/>
  <c r="C4431" i="4"/>
  <c r="D4431" i="4"/>
  <c r="E4431" i="4"/>
  <c r="F4431" i="4"/>
  <c r="G4431" i="4"/>
  <c r="H4431" i="4"/>
  <c r="I4431" i="4"/>
  <c r="J4431" i="4"/>
  <c r="K4431" i="4"/>
  <c r="L4431" i="4"/>
  <c r="B4432" i="4"/>
  <c r="C4432" i="4"/>
  <c r="D4432" i="4"/>
  <c r="E4432" i="4"/>
  <c r="F4432" i="4"/>
  <c r="G4432" i="4"/>
  <c r="H4432" i="4"/>
  <c r="I4432" i="4"/>
  <c r="J4432" i="4"/>
  <c r="K4432" i="4"/>
  <c r="L4432" i="4"/>
  <c r="B4433" i="4"/>
  <c r="C4433" i="4"/>
  <c r="D4433" i="4"/>
  <c r="E4433" i="4"/>
  <c r="F4433" i="4"/>
  <c r="G4433" i="4"/>
  <c r="H4433" i="4"/>
  <c r="I4433" i="4"/>
  <c r="J4433" i="4"/>
  <c r="K4433" i="4"/>
  <c r="L4433" i="4"/>
  <c r="B4434" i="4"/>
  <c r="C4434" i="4"/>
  <c r="D4434" i="4"/>
  <c r="E4434" i="4"/>
  <c r="F4434" i="4"/>
  <c r="G4434" i="4"/>
  <c r="H4434" i="4"/>
  <c r="I4434" i="4"/>
  <c r="J4434" i="4"/>
  <c r="K4434" i="4"/>
  <c r="L4434" i="4"/>
  <c r="B4435" i="4"/>
  <c r="C4435" i="4"/>
  <c r="D4435" i="4"/>
  <c r="E4435" i="4"/>
  <c r="F4435" i="4"/>
  <c r="G4435" i="4"/>
  <c r="H4435" i="4"/>
  <c r="I4435" i="4"/>
  <c r="J4435" i="4"/>
  <c r="K4435" i="4"/>
  <c r="L4435" i="4"/>
  <c r="B4436" i="4"/>
  <c r="C4436" i="4"/>
  <c r="D4436" i="4"/>
  <c r="E4436" i="4"/>
  <c r="F4436" i="4"/>
  <c r="G4436" i="4"/>
  <c r="H4436" i="4"/>
  <c r="I4436" i="4"/>
  <c r="J4436" i="4"/>
  <c r="K4436" i="4"/>
  <c r="L4436" i="4"/>
  <c r="B4437" i="4"/>
  <c r="C4437" i="4"/>
  <c r="D4437" i="4"/>
  <c r="E4437" i="4"/>
  <c r="F4437" i="4"/>
  <c r="G4437" i="4"/>
  <c r="H4437" i="4"/>
  <c r="I4437" i="4"/>
  <c r="J4437" i="4"/>
  <c r="K4437" i="4"/>
  <c r="L4437" i="4"/>
  <c r="B4438" i="4"/>
  <c r="C4438" i="4"/>
  <c r="D4438" i="4"/>
  <c r="E4438" i="4"/>
  <c r="F4438" i="4"/>
  <c r="G4438" i="4"/>
  <c r="H4438" i="4"/>
  <c r="I4438" i="4"/>
  <c r="J4438" i="4"/>
  <c r="K4438" i="4"/>
  <c r="L4438" i="4"/>
  <c r="B4439" i="4"/>
  <c r="C4439" i="4"/>
  <c r="D4439" i="4"/>
  <c r="E4439" i="4"/>
  <c r="F4439" i="4"/>
  <c r="G4439" i="4"/>
  <c r="H4439" i="4"/>
  <c r="I4439" i="4"/>
  <c r="J4439" i="4"/>
  <c r="K4439" i="4"/>
  <c r="L4439" i="4"/>
  <c r="B4440" i="4"/>
  <c r="C4440" i="4"/>
  <c r="D4440" i="4"/>
  <c r="E4440" i="4"/>
  <c r="F4440" i="4"/>
  <c r="G4440" i="4"/>
  <c r="H4440" i="4"/>
  <c r="I4440" i="4"/>
  <c r="J4440" i="4"/>
  <c r="K4440" i="4"/>
  <c r="L4440" i="4"/>
  <c r="B4441" i="4"/>
  <c r="C4441" i="4"/>
  <c r="D4441" i="4"/>
  <c r="E4441" i="4"/>
  <c r="F4441" i="4"/>
  <c r="G4441" i="4"/>
  <c r="H4441" i="4"/>
  <c r="I4441" i="4"/>
  <c r="J4441" i="4"/>
  <c r="K4441" i="4"/>
  <c r="L4441" i="4"/>
  <c r="B4442" i="4"/>
  <c r="C4442" i="4"/>
  <c r="D4442" i="4"/>
  <c r="E4442" i="4"/>
  <c r="F4442" i="4"/>
  <c r="G4442" i="4"/>
  <c r="H4442" i="4"/>
  <c r="I4442" i="4"/>
  <c r="J4442" i="4"/>
  <c r="K4442" i="4"/>
  <c r="L4442" i="4"/>
  <c r="B4443" i="4"/>
  <c r="C4443" i="4"/>
  <c r="D4443" i="4"/>
  <c r="E4443" i="4"/>
  <c r="F4443" i="4"/>
  <c r="G4443" i="4"/>
  <c r="H4443" i="4"/>
  <c r="I4443" i="4"/>
  <c r="J4443" i="4"/>
  <c r="K4443" i="4"/>
  <c r="L4443" i="4"/>
  <c r="B4444" i="4"/>
  <c r="C4444" i="4"/>
  <c r="D4444" i="4"/>
  <c r="E4444" i="4"/>
  <c r="F4444" i="4"/>
  <c r="G4444" i="4"/>
  <c r="H4444" i="4"/>
  <c r="I4444" i="4"/>
  <c r="J4444" i="4"/>
  <c r="K4444" i="4"/>
  <c r="L4444" i="4"/>
  <c r="B4445" i="4"/>
  <c r="C4445" i="4"/>
  <c r="D4445" i="4"/>
  <c r="E4445" i="4"/>
  <c r="F4445" i="4"/>
  <c r="G4445" i="4"/>
  <c r="H4445" i="4"/>
  <c r="I4445" i="4"/>
  <c r="J4445" i="4"/>
  <c r="K4445" i="4"/>
  <c r="L4445" i="4"/>
  <c r="B4446" i="4"/>
  <c r="C4446" i="4"/>
  <c r="D4446" i="4"/>
  <c r="E4446" i="4"/>
  <c r="F4446" i="4"/>
  <c r="G4446" i="4"/>
  <c r="H4446" i="4"/>
  <c r="I4446" i="4"/>
  <c r="J4446" i="4"/>
  <c r="K4446" i="4"/>
  <c r="L4446" i="4"/>
  <c r="B4447" i="4"/>
  <c r="C4447" i="4"/>
  <c r="D4447" i="4"/>
  <c r="E4447" i="4"/>
  <c r="F4447" i="4"/>
  <c r="G4447" i="4"/>
  <c r="H4447" i="4"/>
  <c r="I4447" i="4"/>
  <c r="J4447" i="4"/>
  <c r="K4447" i="4"/>
  <c r="L4447" i="4"/>
  <c r="B4448" i="4"/>
  <c r="C4448" i="4"/>
  <c r="D4448" i="4"/>
  <c r="E4448" i="4"/>
  <c r="F4448" i="4"/>
  <c r="G4448" i="4"/>
  <c r="H4448" i="4"/>
  <c r="I4448" i="4"/>
  <c r="J4448" i="4"/>
  <c r="K4448" i="4"/>
  <c r="L4448" i="4"/>
  <c r="B4449" i="4"/>
  <c r="C4449" i="4"/>
  <c r="D4449" i="4"/>
  <c r="E4449" i="4"/>
  <c r="F4449" i="4"/>
  <c r="G4449" i="4"/>
  <c r="H4449" i="4"/>
  <c r="I4449" i="4"/>
  <c r="J4449" i="4"/>
  <c r="K4449" i="4"/>
  <c r="L4449" i="4"/>
  <c r="B4450" i="4"/>
  <c r="C4450" i="4"/>
  <c r="D4450" i="4"/>
  <c r="E4450" i="4"/>
  <c r="F4450" i="4"/>
  <c r="G4450" i="4"/>
  <c r="H4450" i="4"/>
  <c r="I4450" i="4"/>
  <c r="J4450" i="4"/>
  <c r="K4450" i="4"/>
  <c r="L4450" i="4"/>
  <c r="B4451" i="4"/>
  <c r="C4451" i="4"/>
  <c r="D4451" i="4"/>
  <c r="E4451" i="4"/>
  <c r="F4451" i="4"/>
  <c r="G4451" i="4"/>
  <c r="H4451" i="4"/>
  <c r="I4451" i="4"/>
  <c r="J4451" i="4"/>
  <c r="K4451" i="4"/>
  <c r="L4451" i="4"/>
  <c r="B4452" i="4"/>
  <c r="C4452" i="4"/>
  <c r="D4452" i="4"/>
  <c r="E4452" i="4"/>
  <c r="F4452" i="4"/>
  <c r="G4452" i="4"/>
  <c r="H4452" i="4"/>
  <c r="I4452" i="4"/>
  <c r="J4452" i="4"/>
  <c r="K4452" i="4"/>
  <c r="L4452" i="4"/>
  <c r="B4453" i="4"/>
  <c r="C4453" i="4"/>
  <c r="D4453" i="4"/>
  <c r="E4453" i="4"/>
  <c r="F4453" i="4"/>
  <c r="G4453" i="4"/>
  <c r="H4453" i="4"/>
  <c r="I4453" i="4"/>
  <c r="J4453" i="4"/>
  <c r="K4453" i="4"/>
  <c r="L4453" i="4"/>
  <c r="B4454" i="4"/>
  <c r="C4454" i="4"/>
  <c r="D4454" i="4"/>
  <c r="E4454" i="4"/>
  <c r="F4454" i="4"/>
  <c r="G4454" i="4"/>
  <c r="H4454" i="4"/>
  <c r="I4454" i="4"/>
  <c r="J4454" i="4"/>
  <c r="K4454" i="4"/>
  <c r="L4454" i="4"/>
  <c r="B4455" i="4"/>
  <c r="C4455" i="4"/>
  <c r="D4455" i="4"/>
  <c r="E4455" i="4"/>
  <c r="F4455" i="4"/>
  <c r="G4455" i="4"/>
  <c r="H4455" i="4"/>
  <c r="I4455" i="4"/>
  <c r="J4455" i="4"/>
  <c r="K4455" i="4"/>
  <c r="L4455" i="4"/>
  <c r="B4456" i="4"/>
  <c r="C4456" i="4"/>
  <c r="D4456" i="4"/>
  <c r="E4456" i="4"/>
  <c r="F4456" i="4"/>
  <c r="G4456" i="4"/>
  <c r="H4456" i="4"/>
  <c r="I4456" i="4"/>
  <c r="J4456" i="4"/>
  <c r="K4456" i="4"/>
  <c r="L4456" i="4"/>
  <c r="B4457" i="4"/>
  <c r="C4457" i="4"/>
  <c r="D4457" i="4"/>
  <c r="E4457" i="4"/>
  <c r="F4457" i="4"/>
  <c r="G4457" i="4"/>
  <c r="H4457" i="4"/>
  <c r="I4457" i="4"/>
  <c r="J4457" i="4"/>
  <c r="K4457" i="4"/>
  <c r="L4457" i="4"/>
  <c r="B4458" i="4"/>
  <c r="C4458" i="4"/>
  <c r="D4458" i="4"/>
  <c r="E4458" i="4"/>
  <c r="F4458" i="4"/>
  <c r="G4458" i="4"/>
  <c r="H4458" i="4"/>
  <c r="I4458" i="4"/>
  <c r="J4458" i="4"/>
  <c r="K4458" i="4"/>
  <c r="L4458" i="4"/>
  <c r="B4459" i="4"/>
  <c r="C4459" i="4"/>
  <c r="D4459" i="4"/>
  <c r="E4459" i="4"/>
  <c r="F4459" i="4"/>
  <c r="G4459" i="4"/>
  <c r="H4459" i="4"/>
  <c r="I4459" i="4"/>
  <c r="J4459" i="4"/>
  <c r="K4459" i="4"/>
  <c r="L4459" i="4"/>
  <c r="B4460" i="4"/>
  <c r="C4460" i="4"/>
  <c r="D4460" i="4"/>
  <c r="E4460" i="4"/>
  <c r="F4460" i="4"/>
  <c r="G4460" i="4"/>
  <c r="H4460" i="4"/>
  <c r="I4460" i="4"/>
  <c r="J4460" i="4"/>
  <c r="K4460" i="4"/>
  <c r="L4460" i="4"/>
  <c r="B4461" i="4"/>
  <c r="C4461" i="4"/>
  <c r="D4461" i="4"/>
  <c r="E4461" i="4"/>
  <c r="F4461" i="4"/>
  <c r="G4461" i="4"/>
  <c r="H4461" i="4"/>
  <c r="I4461" i="4"/>
  <c r="J4461" i="4"/>
  <c r="K4461" i="4"/>
  <c r="L4461" i="4"/>
  <c r="B4462" i="4"/>
  <c r="C4462" i="4"/>
  <c r="D4462" i="4"/>
  <c r="E4462" i="4"/>
  <c r="F4462" i="4"/>
  <c r="G4462" i="4"/>
  <c r="H4462" i="4"/>
  <c r="I4462" i="4"/>
  <c r="J4462" i="4"/>
  <c r="K4462" i="4"/>
  <c r="L4462" i="4"/>
  <c r="B4463" i="4"/>
  <c r="C4463" i="4"/>
  <c r="D4463" i="4"/>
  <c r="E4463" i="4"/>
  <c r="F4463" i="4"/>
  <c r="G4463" i="4"/>
  <c r="H4463" i="4"/>
  <c r="I4463" i="4"/>
  <c r="J4463" i="4"/>
  <c r="K4463" i="4"/>
  <c r="L4463" i="4"/>
  <c r="B4464" i="4"/>
  <c r="C4464" i="4"/>
  <c r="D4464" i="4"/>
  <c r="E4464" i="4"/>
  <c r="F4464" i="4"/>
  <c r="G4464" i="4"/>
  <c r="H4464" i="4"/>
  <c r="I4464" i="4"/>
  <c r="J4464" i="4"/>
  <c r="K4464" i="4"/>
  <c r="L4464" i="4"/>
  <c r="B4465" i="4"/>
  <c r="C4465" i="4"/>
  <c r="D4465" i="4"/>
  <c r="E4465" i="4"/>
  <c r="F4465" i="4"/>
  <c r="G4465" i="4"/>
  <c r="H4465" i="4"/>
  <c r="I4465" i="4"/>
  <c r="J4465" i="4"/>
  <c r="K4465" i="4"/>
  <c r="L4465" i="4"/>
  <c r="B4466" i="4"/>
  <c r="C4466" i="4"/>
  <c r="D4466" i="4"/>
  <c r="E4466" i="4"/>
  <c r="F4466" i="4"/>
  <c r="G4466" i="4"/>
  <c r="H4466" i="4"/>
  <c r="I4466" i="4"/>
  <c r="J4466" i="4"/>
  <c r="K4466" i="4"/>
  <c r="L4466" i="4"/>
  <c r="B4467" i="4"/>
  <c r="C4467" i="4"/>
  <c r="D4467" i="4"/>
  <c r="E4467" i="4"/>
  <c r="F4467" i="4"/>
  <c r="G4467" i="4"/>
  <c r="H4467" i="4"/>
  <c r="I4467" i="4"/>
  <c r="J4467" i="4"/>
  <c r="K4467" i="4"/>
  <c r="L4467" i="4"/>
  <c r="B4468" i="4"/>
  <c r="C4468" i="4"/>
  <c r="D4468" i="4"/>
  <c r="E4468" i="4"/>
  <c r="F4468" i="4"/>
  <c r="G4468" i="4"/>
  <c r="H4468" i="4"/>
  <c r="I4468" i="4"/>
  <c r="J4468" i="4"/>
  <c r="K4468" i="4"/>
  <c r="L4468" i="4"/>
  <c r="B4469" i="4"/>
  <c r="C4469" i="4"/>
  <c r="D4469" i="4"/>
  <c r="E4469" i="4"/>
  <c r="F4469" i="4"/>
  <c r="G4469" i="4"/>
  <c r="H4469" i="4"/>
  <c r="I4469" i="4"/>
  <c r="J4469" i="4"/>
  <c r="K4469" i="4"/>
  <c r="L4469" i="4"/>
  <c r="B4470" i="4"/>
  <c r="C4470" i="4"/>
  <c r="D4470" i="4"/>
  <c r="E4470" i="4"/>
  <c r="F4470" i="4"/>
  <c r="G4470" i="4"/>
  <c r="H4470" i="4"/>
  <c r="I4470" i="4"/>
  <c r="J4470" i="4"/>
  <c r="K4470" i="4"/>
  <c r="L4470" i="4"/>
  <c r="B4471" i="4"/>
  <c r="C4471" i="4"/>
  <c r="D4471" i="4"/>
  <c r="E4471" i="4"/>
  <c r="F4471" i="4"/>
  <c r="G4471" i="4"/>
  <c r="H4471" i="4"/>
  <c r="I4471" i="4"/>
  <c r="J4471" i="4"/>
  <c r="K4471" i="4"/>
  <c r="L4471" i="4"/>
  <c r="B4472" i="4"/>
  <c r="C4472" i="4"/>
  <c r="D4472" i="4"/>
  <c r="E4472" i="4"/>
  <c r="F4472" i="4"/>
  <c r="G4472" i="4"/>
  <c r="H4472" i="4"/>
  <c r="I4472" i="4"/>
  <c r="J4472" i="4"/>
  <c r="K4472" i="4"/>
  <c r="L4472" i="4"/>
  <c r="B4473" i="4"/>
  <c r="C4473" i="4"/>
  <c r="D4473" i="4"/>
  <c r="E4473" i="4"/>
  <c r="F4473" i="4"/>
  <c r="G4473" i="4"/>
  <c r="H4473" i="4"/>
  <c r="I4473" i="4"/>
  <c r="J4473" i="4"/>
  <c r="K4473" i="4"/>
  <c r="L4473" i="4"/>
  <c r="B4474" i="4"/>
  <c r="C4474" i="4"/>
  <c r="D4474" i="4"/>
  <c r="E4474" i="4"/>
  <c r="F4474" i="4"/>
  <c r="G4474" i="4"/>
  <c r="H4474" i="4"/>
  <c r="I4474" i="4"/>
  <c r="J4474" i="4"/>
  <c r="K4474" i="4"/>
  <c r="L4474" i="4"/>
  <c r="B4475" i="4"/>
  <c r="C4475" i="4"/>
  <c r="D4475" i="4"/>
  <c r="E4475" i="4"/>
  <c r="F4475" i="4"/>
  <c r="G4475" i="4"/>
  <c r="H4475" i="4"/>
  <c r="I4475" i="4"/>
  <c r="J4475" i="4"/>
  <c r="K4475" i="4"/>
  <c r="L4475" i="4"/>
  <c r="B4476" i="4"/>
  <c r="C4476" i="4"/>
  <c r="D4476" i="4"/>
  <c r="E4476" i="4"/>
  <c r="F4476" i="4"/>
  <c r="G4476" i="4"/>
  <c r="H4476" i="4"/>
  <c r="I4476" i="4"/>
  <c r="J4476" i="4"/>
  <c r="K4476" i="4"/>
  <c r="L4476" i="4"/>
  <c r="B4477" i="4"/>
  <c r="C4477" i="4"/>
  <c r="D4477" i="4"/>
  <c r="E4477" i="4"/>
  <c r="F4477" i="4"/>
  <c r="G4477" i="4"/>
  <c r="H4477" i="4"/>
  <c r="I4477" i="4"/>
  <c r="J4477" i="4"/>
  <c r="K4477" i="4"/>
  <c r="L4477" i="4"/>
  <c r="B4478" i="4"/>
  <c r="C4478" i="4"/>
  <c r="D4478" i="4"/>
  <c r="E4478" i="4"/>
  <c r="F4478" i="4"/>
  <c r="G4478" i="4"/>
  <c r="H4478" i="4"/>
  <c r="I4478" i="4"/>
  <c r="J4478" i="4"/>
  <c r="K4478" i="4"/>
  <c r="L4478" i="4"/>
  <c r="B4479" i="4"/>
  <c r="C4479" i="4"/>
  <c r="D4479" i="4"/>
  <c r="E4479" i="4"/>
  <c r="F4479" i="4"/>
  <c r="G4479" i="4"/>
  <c r="H4479" i="4"/>
  <c r="I4479" i="4"/>
  <c r="J4479" i="4"/>
  <c r="K4479" i="4"/>
  <c r="L4479" i="4"/>
  <c r="B4480" i="4"/>
  <c r="C4480" i="4"/>
  <c r="D4480" i="4"/>
  <c r="E4480" i="4"/>
  <c r="F4480" i="4"/>
  <c r="G4480" i="4"/>
  <c r="H4480" i="4"/>
  <c r="I4480" i="4"/>
  <c r="J4480" i="4"/>
  <c r="K4480" i="4"/>
  <c r="L4480" i="4"/>
  <c r="B4481" i="4"/>
  <c r="C4481" i="4"/>
  <c r="D4481" i="4"/>
  <c r="E4481" i="4"/>
  <c r="F4481" i="4"/>
  <c r="G4481" i="4"/>
  <c r="H4481" i="4"/>
  <c r="I4481" i="4"/>
  <c r="J4481" i="4"/>
  <c r="K4481" i="4"/>
  <c r="L4481" i="4"/>
  <c r="B4482" i="4"/>
  <c r="C4482" i="4"/>
  <c r="D4482" i="4"/>
  <c r="E4482" i="4"/>
  <c r="F4482" i="4"/>
  <c r="G4482" i="4"/>
  <c r="H4482" i="4"/>
  <c r="I4482" i="4"/>
  <c r="J4482" i="4"/>
  <c r="K4482" i="4"/>
  <c r="L4482" i="4"/>
  <c r="B4483" i="4"/>
  <c r="C4483" i="4"/>
  <c r="D4483" i="4"/>
  <c r="E4483" i="4"/>
  <c r="F4483" i="4"/>
  <c r="G4483" i="4"/>
  <c r="H4483" i="4"/>
  <c r="I4483" i="4"/>
  <c r="J4483" i="4"/>
  <c r="K4483" i="4"/>
  <c r="L4483" i="4"/>
  <c r="B4484" i="4"/>
  <c r="C4484" i="4"/>
  <c r="D4484" i="4"/>
  <c r="E4484" i="4"/>
  <c r="F4484" i="4"/>
  <c r="G4484" i="4"/>
  <c r="H4484" i="4"/>
  <c r="I4484" i="4"/>
  <c r="J4484" i="4"/>
  <c r="K4484" i="4"/>
  <c r="L4484" i="4"/>
  <c r="B4485" i="4"/>
  <c r="C4485" i="4"/>
  <c r="D4485" i="4"/>
  <c r="E4485" i="4"/>
  <c r="F4485" i="4"/>
  <c r="G4485" i="4"/>
  <c r="H4485" i="4"/>
  <c r="I4485" i="4"/>
  <c r="J4485" i="4"/>
  <c r="K4485" i="4"/>
  <c r="L4485" i="4"/>
  <c r="B4486" i="4"/>
  <c r="C4486" i="4"/>
  <c r="D4486" i="4"/>
  <c r="E4486" i="4"/>
  <c r="F4486" i="4"/>
  <c r="G4486" i="4"/>
  <c r="H4486" i="4"/>
  <c r="I4486" i="4"/>
  <c r="J4486" i="4"/>
  <c r="K4486" i="4"/>
  <c r="L4486" i="4"/>
  <c r="B4487" i="4"/>
  <c r="C4487" i="4"/>
  <c r="D4487" i="4"/>
  <c r="E4487" i="4"/>
  <c r="F4487" i="4"/>
  <c r="G4487" i="4"/>
  <c r="H4487" i="4"/>
  <c r="I4487" i="4"/>
  <c r="J4487" i="4"/>
  <c r="K4487" i="4"/>
  <c r="L4487" i="4"/>
  <c r="B4488" i="4"/>
  <c r="C4488" i="4"/>
  <c r="D4488" i="4"/>
  <c r="E4488" i="4"/>
  <c r="F4488" i="4"/>
  <c r="G4488" i="4"/>
  <c r="H4488" i="4"/>
  <c r="I4488" i="4"/>
  <c r="J4488" i="4"/>
  <c r="K4488" i="4"/>
  <c r="L4488" i="4"/>
  <c r="B4489" i="4"/>
  <c r="C4489" i="4"/>
  <c r="D4489" i="4"/>
  <c r="E4489" i="4"/>
  <c r="F4489" i="4"/>
  <c r="G4489" i="4"/>
  <c r="H4489" i="4"/>
  <c r="I4489" i="4"/>
  <c r="J4489" i="4"/>
  <c r="K4489" i="4"/>
  <c r="L4489" i="4"/>
  <c r="B4490" i="4"/>
  <c r="C4490" i="4"/>
  <c r="D4490" i="4"/>
  <c r="E4490" i="4"/>
  <c r="F4490" i="4"/>
  <c r="G4490" i="4"/>
  <c r="H4490" i="4"/>
  <c r="I4490" i="4"/>
  <c r="J4490" i="4"/>
  <c r="K4490" i="4"/>
  <c r="L4490" i="4"/>
  <c r="B4491" i="4"/>
  <c r="C4491" i="4"/>
  <c r="D4491" i="4"/>
  <c r="E4491" i="4"/>
  <c r="F4491" i="4"/>
  <c r="G4491" i="4"/>
  <c r="H4491" i="4"/>
  <c r="I4491" i="4"/>
  <c r="J4491" i="4"/>
  <c r="K4491" i="4"/>
  <c r="L4491" i="4"/>
  <c r="B4492" i="4"/>
  <c r="C4492" i="4"/>
  <c r="D4492" i="4"/>
  <c r="E4492" i="4"/>
  <c r="F4492" i="4"/>
  <c r="G4492" i="4"/>
  <c r="H4492" i="4"/>
  <c r="I4492" i="4"/>
  <c r="J4492" i="4"/>
  <c r="K4492" i="4"/>
  <c r="L4492" i="4"/>
  <c r="B4493" i="4"/>
  <c r="C4493" i="4"/>
  <c r="D4493" i="4"/>
  <c r="E4493" i="4"/>
  <c r="F4493" i="4"/>
  <c r="G4493" i="4"/>
  <c r="H4493" i="4"/>
  <c r="I4493" i="4"/>
  <c r="J4493" i="4"/>
  <c r="K4493" i="4"/>
  <c r="L4493" i="4"/>
  <c r="B4494" i="4"/>
  <c r="C4494" i="4"/>
  <c r="D4494" i="4"/>
  <c r="E4494" i="4"/>
  <c r="F4494" i="4"/>
  <c r="G4494" i="4"/>
  <c r="H4494" i="4"/>
  <c r="I4494" i="4"/>
  <c r="J4494" i="4"/>
  <c r="K4494" i="4"/>
  <c r="L4494" i="4"/>
  <c r="B4495" i="4"/>
  <c r="C4495" i="4"/>
  <c r="D4495" i="4"/>
  <c r="E4495" i="4"/>
  <c r="F4495" i="4"/>
  <c r="G4495" i="4"/>
  <c r="H4495" i="4"/>
  <c r="I4495" i="4"/>
  <c r="J4495" i="4"/>
  <c r="K4495" i="4"/>
  <c r="L4495" i="4"/>
  <c r="B4496" i="4"/>
  <c r="C4496" i="4"/>
  <c r="D4496" i="4"/>
  <c r="E4496" i="4"/>
  <c r="F4496" i="4"/>
  <c r="G4496" i="4"/>
  <c r="H4496" i="4"/>
  <c r="I4496" i="4"/>
  <c r="J4496" i="4"/>
  <c r="K4496" i="4"/>
  <c r="L4496" i="4"/>
  <c r="B4497" i="4"/>
  <c r="C4497" i="4"/>
  <c r="D4497" i="4"/>
  <c r="E4497" i="4"/>
  <c r="F4497" i="4"/>
  <c r="G4497" i="4"/>
  <c r="H4497" i="4"/>
  <c r="I4497" i="4"/>
  <c r="J4497" i="4"/>
  <c r="K4497" i="4"/>
  <c r="L4497" i="4"/>
  <c r="B4498" i="4"/>
  <c r="C4498" i="4"/>
  <c r="D4498" i="4"/>
  <c r="E4498" i="4"/>
  <c r="F4498" i="4"/>
  <c r="G4498" i="4"/>
  <c r="H4498" i="4"/>
  <c r="I4498" i="4"/>
  <c r="J4498" i="4"/>
  <c r="K4498" i="4"/>
  <c r="L4498" i="4"/>
  <c r="B4499" i="4"/>
  <c r="C4499" i="4"/>
  <c r="D4499" i="4"/>
  <c r="E4499" i="4"/>
  <c r="F4499" i="4"/>
  <c r="G4499" i="4"/>
  <c r="H4499" i="4"/>
  <c r="I4499" i="4"/>
  <c r="J4499" i="4"/>
  <c r="K4499" i="4"/>
  <c r="L4499" i="4"/>
  <c r="B4500" i="4"/>
  <c r="C4500" i="4"/>
  <c r="D4500" i="4"/>
  <c r="E4500" i="4"/>
  <c r="F4500" i="4"/>
  <c r="G4500" i="4"/>
  <c r="H4500" i="4"/>
  <c r="I4500" i="4"/>
  <c r="J4500" i="4"/>
  <c r="K4500" i="4"/>
  <c r="L4500" i="4"/>
  <c r="B4501" i="4"/>
  <c r="C4501" i="4"/>
  <c r="D4501" i="4"/>
  <c r="E4501" i="4"/>
  <c r="F4501" i="4"/>
  <c r="G4501" i="4"/>
  <c r="H4501" i="4"/>
  <c r="I4501" i="4"/>
  <c r="J4501" i="4"/>
  <c r="K4501" i="4"/>
  <c r="L4501" i="4"/>
  <c r="B4502" i="4"/>
  <c r="C4502" i="4"/>
  <c r="D4502" i="4"/>
  <c r="E4502" i="4"/>
  <c r="F4502" i="4"/>
  <c r="G4502" i="4"/>
  <c r="H4502" i="4"/>
  <c r="I4502" i="4"/>
  <c r="J4502" i="4"/>
  <c r="K4502" i="4"/>
  <c r="L4502" i="4"/>
  <c r="B4503" i="4"/>
  <c r="C4503" i="4"/>
  <c r="D4503" i="4"/>
  <c r="E4503" i="4"/>
  <c r="F4503" i="4"/>
  <c r="G4503" i="4"/>
  <c r="H4503" i="4"/>
  <c r="I4503" i="4"/>
  <c r="J4503" i="4"/>
  <c r="K4503" i="4"/>
  <c r="L4503" i="4"/>
  <c r="B4504" i="4"/>
  <c r="C4504" i="4"/>
  <c r="D4504" i="4"/>
  <c r="E4504" i="4"/>
  <c r="F4504" i="4"/>
  <c r="G4504" i="4"/>
  <c r="H4504" i="4"/>
  <c r="I4504" i="4"/>
  <c r="J4504" i="4"/>
  <c r="K4504" i="4"/>
  <c r="L4504" i="4"/>
  <c r="B4505" i="4"/>
  <c r="C4505" i="4"/>
  <c r="D4505" i="4"/>
  <c r="E4505" i="4"/>
  <c r="F4505" i="4"/>
  <c r="G4505" i="4"/>
  <c r="H4505" i="4"/>
  <c r="I4505" i="4"/>
  <c r="J4505" i="4"/>
  <c r="K4505" i="4"/>
  <c r="L4505" i="4"/>
  <c r="B4506" i="4"/>
  <c r="C4506" i="4"/>
  <c r="D4506" i="4"/>
  <c r="E4506" i="4"/>
  <c r="F4506" i="4"/>
  <c r="G4506" i="4"/>
  <c r="H4506" i="4"/>
  <c r="I4506" i="4"/>
  <c r="J4506" i="4"/>
  <c r="K4506" i="4"/>
  <c r="L4506" i="4"/>
  <c r="B4507" i="4"/>
  <c r="C4507" i="4"/>
  <c r="D4507" i="4"/>
  <c r="E4507" i="4"/>
  <c r="F4507" i="4"/>
  <c r="G4507" i="4"/>
  <c r="H4507" i="4"/>
  <c r="I4507" i="4"/>
  <c r="J4507" i="4"/>
  <c r="K4507" i="4"/>
  <c r="L4507" i="4"/>
  <c r="B4508" i="4"/>
  <c r="C4508" i="4"/>
  <c r="D4508" i="4"/>
  <c r="E4508" i="4"/>
  <c r="F4508" i="4"/>
  <c r="G4508" i="4"/>
  <c r="H4508" i="4"/>
  <c r="I4508" i="4"/>
  <c r="J4508" i="4"/>
  <c r="K4508" i="4"/>
  <c r="L4508" i="4"/>
  <c r="B4509" i="4"/>
  <c r="C4509" i="4"/>
  <c r="D4509" i="4"/>
  <c r="E4509" i="4"/>
  <c r="F4509" i="4"/>
  <c r="G4509" i="4"/>
  <c r="H4509" i="4"/>
  <c r="I4509" i="4"/>
  <c r="J4509" i="4"/>
  <c r="K4509" i="4"/>
  <c r="L4509" i="4"/>
  <c r="B4510" i="4"/>
  <c r="C4510" i="4"/>
  <c r="D4510" i="4"/>
  <c r="E4510" i="4"/>
  <c r="F4510" i="4"/>
  <c r="G4510" i="4"/>
  <c r="H4510" i="4"/>
  <c r="I4510" i="4"/>
  <c r="J4510" i="4"/>
  <c r="K4510" i="4"/>
  <c r="L4510" i="4"/>
  <c r="B4511" i="4"/>
  <c r="C4511" i="4"/>
  <c r="D4511" i="4"/>
  <c r="E4511" i="4"/>
  <c r="F4511" i="4"/>
  <c r="G4511" i="4"/>
  <c r="H4511" i="4"/>
  <c r="I4511" i="4"/>
  <c r="J4511" i="4"/>
  <c r="K4511" i="4"/>
  <c r="L4511" i="4"/>
  <c r="B4512" i="4"/>
  <c r="C4512" i="4"/>
  <c r="D4512" i="4"/>
  <c r="E4512" i="4"/>
  <c r="F4512" i="4"/>
  <c r="G4512" i="4"/>
  <c r="H4512" i="4"/>
  <c r="I4512" i="4"/>
  <c r="J4512" i="4"/>
  <c r="K4512" i="4"/>
  <c r="L4512" i="4"/>
  <c r="B4513" i="4"/>
  <c r="C4513" i="4"/>
  <c r="D4513" i="4"/>
  <c r="E4513" i="4"/>
  <c r="F4513" i="4"/>
  <c r="G4513" i="4"/>
  <c r="H4513" i="4"/>
  <c r="I4513" i="4"/>
  <c r="J4513" i="4"/>
  <c r="K4513" i="4"/>
  <c r="L4513" i="4"/>
  <c r="B4514" i="4"/>
  <c r="C4514" i="4"/>
  <c r="D4514" i="4"/>
  <c r="E4514" i="4"/>
  <c r="F4514" i="4"/>
  <c r="G4514" i="4"/>
  <c r="H4514" i="4"/>
  <c r="I4514" i="4"/>
  <c r="J4514" i="4"/>
  <c r="K4514" i="4"/>
  <c r="L4514" i="4"/>
  <c r="B4515" i="4"/>
  <c r="C4515" i="4"/>
  <c r="D4515" i="4"/>
  <c r="E4515" i="4"/>
  <c r="F4515" i="4"/>
  <c r="G4515" i="4"/>
  <c r="H4515" i="4"/>
  <c r="I4515" i="4"/>
  <c r="J4515" i="4"/>
  <c r="K4515" i="4"/>
  <c r="L4515" i="4"/>
  <c r="B4516" i="4"/>
  <c r="C4516" i="4"/>
  <c r="D4516" i="4"/>
  <c r="E4516" i="4"/>
  <c r="F4516" i="4"/>
  <c r="G4516" i="4"/>
  <c r="H4516" i="4"/>
  <c r="I4516" i="4"/>
  <c r="J4516" i="4"/>
  <c r="K4516" i="4"/>
  <c r="L4516" i="4"/>
  <c r="B4517" i="4"/>
  <c r="C4517" i="4"/>
  <c r="D4517" i="4"/>
  <c r="E4517" i="4"/>
  <c r="F4517" i="4"/>
  <c r="G4517" i="4"/>
  <c r="H4517" i="4"/>
  <c r="I4517" i="4"/>
  <c r="J4517" i="4"/>
  <c r="K4517" i="4"/>
  <c r="L4517" i="4"/>
  <c r="B4518" i="4"/>
  <c r="C4518" i="4"/>
  <c r="D4518" i="4"/>
  <c r="E4518" i="4"/>
  <c r="F4518" i="4"/>
  <c r="G4518" i="4"/>
  <c r="H4518" i="4"/>
  <c r="I4518" i="4"/>
  <c r="J4518" i="4"/>
  <c r="K4518" i="4"/>
  <c r="L4518" i="4"/>
  <c r="B4519" i="4"/>
  <c r="C4519" i="4"/>
  <c r="D4519" i="4"/>
  <c r="E4519" i="4"/>
  <c r="F4519" i="4"/>
  <c r="G4519" i="4"/>
  <c r="H4519" i="4"/>
  <c r="I4519" i="4"/>
  <c r="J4519" i="4"/>
  <c r="K4519" i="4"/>
  <c r="L4519" i="4"/>
  <c r="B4520" i="4"/>
  <c r="C4520" i="4"/>
  <c r="D4520" i="4"/>
  <c r="E4520" i="4"/>
  <c r="F4520" i="4"/>
  <c r="G4520" i="4"/>
  <c r="H4520" i="4"/>
  <c r="I4520" i="4"/>
  <c r="J4520" i="4"/>
  <c r="K4520" i="4"/>
  <c r="L4520" i="4"/>
  <c r="B4521" i="4"/>
  <c r="C4521" i="4"/>
  <c r="D4521" i="4"/>
  <c r="E4521" i="4"/>
  <c r="F4521" i="4"/>
  <c r="G4521" i="4"/>
  <c r="H4521" i="4"/>
  <c r="I4521" i="4"/>
  <c r="J4521" i="4"/>
  <c r="K4521" i="4"/>
  <c r="L4521" i="4"/>
  <c r="B4522" i="4"/>
  <c r="C4522" i="4"/>
  <c r="D4522" i="4"/>
  <c r="E4522" i="4"/>
  <c r="F4522" i="4"/>
  <c r="G4522" i="4"/>
  <c r="H4522" i="4"/>
  <c r="I4522" i="4"/>
  <c r="J4522" i="4"/>
  <c r="K4522" i="4"/>
  <c r="L4522" i="4"/>
  <c r="B4523" i="4"/>
  <c r="C4523" i="4"/>
  <c r="D4523" i="4"/>
  <c r="E4523" i="4"/>
  <c r="F4523" i="4"/>
  <c r="G4523" i="4"/>
  <c r="H4523" i="4"/>
  <c r="I4523" i="4"/>
  <c r="J4523" i="4"/>
  <c r="K4523" i="4"/>
  <c r="L4523" i="4"/>
  <c r="B4524" i="4"/>
  <c r="C4524" i="4"/>
  <c r="D4524" i="4"/>
  <c r="E4524" i="4"/>
  <c r="F4524" i="4"/>
  <c r="G4524" i="4"/>
  <c r="H4524" i="4"/>
  <c r="I4524" i="4"/>
  <c r="J4524" i="4"/>
  <c r="K4524" i="4"/>
  <c r="L4524" i="4"/>
  <c r="B4525" i="4"/>
  <c r="C4525" i="4"/>
  <c r="D4525" i="4"/>
  <c r="E4525" i="4"/>
  <c r="F4525" i="4"/>
  <c r="G4525" i="4"/>
  <c r="H4525" i="4"/>
  <c r="I4525" i="4"/>
  <c r="J4525" i="4"/>
  <c r="K4525" i="4"/>
  <c r="L4525" i="4"/>
  <c r="B4526" i="4"/>
  <c r="C4526" i="4"/>
  <c r="D4526" i="4"/>
  <c r="E4526" i="4"/>
  <c r="F4526" i="4"/>
  <c r="G4526" i="4"/>
  <c r="H4526" i="4"/>
  <c r="I4526" i="4"/>
  <c r="J4526" i="4"/>
  <c r="K4526" i="4"/>
  <c r="L4526" i="4"/>
  <c r="B4527" i="4"/>
  <c r="C4527" i="4"/>
  <c r="D4527" i="4"/>
  <c r="E4527" i="4"/>
  <c r="F4527" i="4"/>
  <c r="G4527" i="4"/>
  <c r="H4527" i="4"/>
  <c r="I4527" i="4"/>
  <c r="J4527" i="4"/>
  <c r="K4527" i="4"/>
  <c r="L4527" i="4"/>
  <c r="B4528" i="4"/>
  <c r="C4528" i="4"/>
  <c r="D4528" i="4"/>
  <c r="E4528" i="4"/>
  <c r="F4528" i="4"/>
  <c r="G4528" i="4"/>
  <c r="H4528" i="4"/>
  <c r="I4528" i="4"/>
  <c r="J4528" i="4"/>
  <c r="K4528" i="4"/>
  <c r="L4528" i="4"/>
  <c r="B4529" i="4"/>
  <c r="C4529" i="4"/>
  <c r="D4529" i="4"/>
  <c r="E4529" i="4"/>
  <c r="F4529" i="4"/>
  <c r="G4529" i="4"/>
  <c r="H4529" i="4"/>
  <c r="I4529" i="4"/>
  <c r="J4529" i="4"/>
  <c r="K4529" i="4"/>
  <c r="L4529" i="4"/>
  <c r="B4530" i="4"/>
  <c r="C4530" i="4"/>
  <c r="D4530" i="4"/>
  <c r="E4530" i="4"/>
  <c r="F4530" i="4"/>
  <c r="G4530" i="4"/>
  <c r="H4530" i="4"/>
  <c r="I4530" i="4"/>
  <c r="J4530" i="4"/>
  <c r="K4530" i="4"/>
  <c r="L4530" i="4"/>
  <c r="B4531" i="4"/>
  <c r="C4531" i="4"/>
  <c r="D4531" i="4"/>
  <c r="E4531" i="4"/>
  <c r="F4531" i="4"/>
  <c r="G4531" i="4"/>
  <c r="H4531" i="4"/>
  <c r="I4531" i="4"/>
  <c r="J4531" i="4"/>
  <c r="K4531" i="4"/>
  <c r="L4531" i="4"/>
  <c r="B4532" i="4"/>
  <c r="C4532" i="4"/>
  <c r="D4532" i="4"/>
  <c r="E4532" i="4"/>
  <c r="F4532" i="4"/>
  <c r="G4532" i="4"/>
  <c r="H4532" i="4"/>
  <c r="I4532" i="4"/>
  <c r="J4532" i="4"/>
  <c r="K4532" i="4"/>
  <c r="L4532" i="4"/>
  <c r="B4533" i="4"/>
  <c r="C4533" i="4"/>
  <c r="D4533" i="4"/>
  <c r="E4533" i="4"/>
  <c r="F4533" i="4"/>
  <c r="G4533" i="4"/>
  <c r="H4533" i="4"/>
  <c r="I4533" i="4"/>
  <c r="J4533" i="4"/>
  <c r="K4533" i="4"/>
  <c r="L4533" i="4"/>
  <c r="B4534" i="4"/>
  <c r="C4534" i="4"/>
  <c r="D4534" i="4"/>
  <c r="E4534" i="4"/>
  <c r="F4534" i="4"/>
  <c r="G4534" i="4"/>
  <c r="H4534" i="4"/>
  <c r="I4534" i="4"/>
  <c r="J4534" i="4"/>
  <c r="K4534" i="4"/>
  <c r="L4534" i="4"/>
  <c r="B4535" i="4"/>
  <c r="C4535" i="4"/>
  <c r="D4535" i="4"/>
  <c r="E4535" i="4"/>
  <c r="F4535" i="4"/>
  <c r="G4535" i="4"/>
  <c r="H4535" i="4"/>
  <c r="I4535" i="4"/>
  <c r="J4535" i="4"/>
  <c r="K4535" i="4"/>
  <c r="L4535" i="4"/>
  <c r="B4536" i="4"/>
  <c r="C4536" i="4"/>
  <c r="D4536" i="4"/>
  <c r="E4536" i="4"/>
  <c r="F4536" i="4"/>
  <c r="G4536" i="4"/>
  <c r="H4536" i="4"/>
  <c r="I4536" i="4"/>
  <c r="J4536" i="4"/>
  <c r="K4536" i="4"/>
  <c r="L4536" i="4"/>
  <c r="B4537" i="4"/>
  <c r="C4537" i="4"/>
  <c r="D4537" i="4"/>
  <c r="E4537" i="4"/>
  <c r="F4537" i="4"/>
  <c r="G4537" i="4"/>
  <c r="H4537" i="4"/>
  <c r="I4537" i="4"/>
  <c r="J4537" i="4"/>
  <c r="K4537" i="4"/>
  <c r="L4537" i="4"/>
  <c r="B4538" i="4"/>
  <c r="C4538" i="4"/>
  <c r="D4538" i="4"/>
  <c r="E4538" i="4"/>
  <c r="F4538" i="4"/>
  <c r="G4538" i="4"/>
  <c r="H4538" i="4"/>
  <c r="I4538" i="4"/>
  <c r="J4538" i="4"/>
  <c r="K4538" i="4"/>
  <c r="L4538" i="4"/>
  <c r="B4539" i="4"/>
  <c r="C4539" i="4"/>
  <c r="D4539" i="4"/>
  <c r="E4539" i="4"/>
  <c r="F4539" i="4"/>
  <c r="G4539" i="4"/>
  <c r="H4539" i="4"/>
  <c r="I4539" i="4"/>
  <c r="J4539" i="4"/>
  <c r="K4539" i="4"/>
  <c r="L4539" i="4"/>
  <c r="B4540" i="4"/>
  <c r="C4540" i="4"/>
  <c r="D4540" i="4"/>
  <c r="E4540" i="4"/>
  <c r="F4540" i="4"/>
  <c r="G4540" i="4"/>
  <c r="H4540" i="4"/>
  <c r="I4540" i="4"/>
  <c r="J4540" i="4"/>
  <c r="K4540" i="4"/>
  <c r="L4540" i="4"/>
  <c r="B4541" i="4"/>
  <c r="C4541" i="4"/>
  <c r="D4541" i="4"/>
  <c r="E4541" i="4"/>
  <c r="F4541" i="4"/>
  <c r="G4541" i="4"/>
  <c r="H4541" i="4"/>
  <c r="I4541" i="4"/>
  <c r="J4541" i="4"/>
  <c r="K4541" i="4"/>
  <c r="L4541" i="4"/>
  <c r="B4542" i="4"/>
  <c r="C4542" i="4"/>
  <c r="D4542" i="4"/>
  <c r="E4542" i="4"/>
  <c r="F4542" i="4"/>
  <c r="G4542" i="4"/>
  <c r="H4542" i="4"/>
  <c r="I4542" i="4"/>
  <c r="J4542" i="4"/>
  <c r="K4542" i="4"/>
  <c r="L4542" i="4"/>
  <c r="B4543" i="4"/>
  <c r="C4543" i="4"/>
  <c r="D4543" i="4"/>
  <c r="E4543" i="4"/>
  <c r="F4543" i="4"/>
  <c r="G4543" i="4"/>
  <c r="H4543" i="4"/>
  <c r="I4543" i="4"/>
  <c r="J4543" i="4"/>
  <c r="K4543" i="4"/>
  <c r="L4543" i="4"/>
  <c r="B4544" i="4"/>
  <c r="C4544" i="4"/>
  <c r="D4544" i="4"/>
  <c r="E4544" i="4"/>
  <c r="F4544" i="4"/>
  <c r="G4544" i="4"/>
  <c r="H4544" i="4"/>
  <c r="I4544" i="4"/>
  <c r="J4544" i="4"/>
  <c r="K4544" i="4"/>
  <c r="L4544" i="4"/>
  <c r="B4545" i="4"/>
  <c r="C4545" i="4"/>
  <c r="D4545" i="4"/>
  <c r="E4545" i="4"/>
  <c r="F4545" i="4"/>
  <c r="G4545" i="4"/>
  <c r="H4545" i="4"/>
  <c r="I4545" i="4"/>
  <c r="J4545" i="4"/>
  <c r="K4545" i="4"/>
  <c r="L4545" i="4"/>
  <c r="B4546" i="4"/>
  <c r="C4546" i="4"/>
  <c r="D4546" i="4"/>
  <c r="E4546" i="4"/>
  <c r="F4546" i="4"/>
  <c r="G4546" i="4"/>
  <c r="H4546" i="4"/>
  <c r="I4546" i="4"/>
  <c r="J4546" i="4"/>
  <c r="K4546" i="4"/>
  <c r="L4546" i="4"/>
  <c r="B4547" i="4"/>
  <c r="C4547" i="4"/>
  <c r="D4547" i="4"/>
  <c r="E4547" i="4"/>
  <c r="F4547" i="4"/>
  <c r="G4547" i="4"/>
  <c r="H4547" i="4"/>
  <c r="I4547" i="4"/>
  <c r="J4547" i="4"/>
  <c r="K4547" i="4"/>
  <c r="L4547" i="4"/>
  <c r="B4548" i="4"/>
  <c r="C4548" i="4"/>
  <c r="D4548" i="4"/>
  <c r="E4548" i="4"/>
  <c r="F4548" i="4"/>
  <c r="G4548" i="4"/>
  <c r="H4548" i="4"/>
  <c r="I4548" i="4"/>
  <c r="J4548" i="4"/>
  <c r="K4548" i="4"/>
  <c r="L4548" i="4"/>
  <c r="B4549" i="4"/>
  <c r="C4549" i="4"/>
  <c r="D4549" i="4"/>
  <c r="E4549" i="4"/>
  <c r="F4549" i="4"/>
  <c r="G4549" i="4"/>
  <c r="H4549" i="4"/>
  <c r="I4549" i="4"/>
  <c r="J4549" i="4"/>
  <c r="K4549" i="4"/>
  <c r="L4549" i="4"/>
  <c r="B4550" i="4"/>
  <c r="C4550" i="4"/>
  <c r="D4550" i="4"/>
  <c r="E4550" i="4"/>
  <c r="F4550" i="4"/>
  <c r="G4550" i="4"/>
  <c r="H4550" i="4"/>
  <c r="I4550" i="4"/>
  <c r="J4550" i="4"/>
  <c r="K4550" i="4"/>
  <c r="L4550" i="4"/>
  <c r="B4551" i="4"/>
  <c r="C4551" i="4"/>
  <c r="D4551" i="4"/>
  <c r="E4551" i="4"/>
  <c r="F4551" i="4"/>
  <c r="G4551" i="4"/>
  <c r="H4551" i="4"/>
  <c r="I4551" i="4"/>
  <c r="J4551" i="4"/>
  <c r="K4551" i="4"/>
  <c r="L4551" i="4"/>
  <c r="B4552" i="4"/>
  <c r="C4552" i="4"/>
  <c r="D4552" i="4"/>
  <c r="E4552" i="4"/>
  <c r="F4552" i="4"/>
  <c r="G4552" i="4"/>
  <c r="H4552" i="4"/>
  <c r="I4552" i="4"/>
  <c r="J4552" i="4"/>
  <c r="K4552" i="4"/>
  <c r="L4552" i="4"/>
  <c r="B4553" i="4"/>
  <c r="C4553" i="4"/>
  <c r="D4553" i="4"/>
  <c r="E4553" i="4"/>
  <c r="F4553" i="4"/>
  <c r="G4553" i="4"/>
  <c r="H4553" i="4"/>
  <c r="I4553" i="4"/>
  <c r="J4553" i="4"/>
  <c r="K4553" i="4"/>
  <c r="L4553" i="4"/>
  <c r="B4554" i="4"/>
  <c r="C4554" i="4"/>
  <c r="D4554" i="4"/>
  <c r="E4554" i="4"/>
  <c r="F4554" i="4"/>
  <c r="G4554" i="4"/>
  <c r="H4554" i="4"/>
  <c r="I4554" i="4"/>
  <c r="J4554" i="4"/>
  <c r="K4554" i="4"/>
  <c r="L4554" i="4"/>
  <c r="B4555" i="4"/>
  <c r="C4555" i="4"/>
  <c r="D4555" i="4"/>
  <c r="E4555" i="4"/>
  <c r="F4555" i="4"/>
  <c r="G4555" i="4"/>
  <c r="H4555" i="4"/>
  <c r="I4555" i="4"/>
  <c r="J4555" i="4"/>
  <c r="K4555" i="4"/>
  <c r="L4555" i="4"/>
  <c r="B4556" i="4"/>
  <c r="C4556" i="4"/>
  <c r="D4556" i="4"/>
  <c r="E4556" i="4"/>
  <c r="F4556" i="4"/>
  <c r="G4556" i="4"/>
  <c r="H4556" i="4"/>
  <c r="I4556" i="4"/>
  <c r="J4556" i="4"/>
  <c r="K4556" i="4"/>
  <c r="L4556" i="4"/>
  <c r="B4557" i="4"/>
  <c r="C4557" i="4"/>
  <c r="D4557" i="4"/>
  <c r="E4557" i="4"/>
  <c r="F4557" i="4"/>
  <c r="G4557" i="4"/>
  <c r="H4557" i="4"/>
  <c r="I4557" i="4"/>
  <c r="J4557" i="4"/>
  <c r="K4557" i="4"/>
  <c r="L4557" i="4"/>
  <c r="B4558" i="4"/>
  <c r="C4558" i="4"/>
  <c r="D4558" i="4"/>
  <c r="E4558" i="4"/>
  <c r="F4558" i="4"/>
  <c r="G4558" i="4"/>
  <c r="H4558" i="4"/>
  <c r="I4558" i="4"/>
  <c r="J4558" i="4"/>
  <c r="K4558" i="4"/>
  <c r="L4558" i="4"/>
  <c r="B4559" i="4"/>
  <c r="C4559" i="4"/>
  <c r="D4559" i="4"/>
  <c r="E4559" i="4"/>
  <c r="F4559" i="4"/>
  <c r="G4559" i="4"/>
  <c r="H4559" i="4"/>
  <c r="I4559" i="4"/>
  <c r="J4559" i="4"/>
  <c r="K4559" i="4"/>
  <c r="L4559" i="4"/>
  <c r="B4560" i="4"/>
  <c r="C4560" i="4"/>
  <c r="D4560" i="4"/>
  <c r="E4560" i="4"/>
  <c r="F4560" i="4"/>
  <c r="G4560" i="4"/>
  <c r="H4560" i="4"/>
  <c r="I4560" i="4"/>
  <c r="J4560" i="4"/>
  <c r="K4560" i="4"/>
  <c r="L4560" i="4"/>
  <c r="B4561" i="4"/>
  <c r="C4561" i="4"/>
  <c r="D4561" i="4"/>
  <c r="E4561" i="4"/>
  <c r="F4561" i="4"/>
  <c r="G4561" i="4"/>
  <c r="H4561" i="4"/>
  <c r="I4561" i="4"/>
  <c r="J4561" i="4"/>
  <c r="K4561" i="4"/>
  <c r="L4561" i="4"/>
  <c r="B4562" i="4"/>
  <c r="C4562" i="4"/>
  <c r="D4562" i="4"/>
  <c r="E4562" i="4"/>
  <c r="F4562" i="4"/>
  <c r="G4562" i="4"/>
  <c r="H4562" i="4"/>
  <c r="I4562" i="4"/>
  <c r="J4562" i="4"/>
  <c r="K4562" i="4"/>
  <c r="L4562" i="4"/>
  <c r="B4563" i="4"/>
  <c r="C4563" i="4"/>
  <c r="D4563" i="4"/>
  <c r="E4563" i="4"/>
  <c r="F4563" i="4"/>
  <c r="G4563" i="4"/>
  <c r="H4563" i="4"/>
  <c r="I4563" i="4"/>
  <c r="J4563" i="4"/>
  <c r="K4563" i="4"/>
  <c r="L4563" i="4"/>
  <c r="B4564" i="4"/>
  <c r="C4564" i="4"/>
  <c r="D4564" i="4"/>
  <c r="E4564" i="4"/>
  <c r="F4564" i="4"/>
  <c r="G4564" i="4"/>
  <c r="H4564" i="4"/>
  <c r="I4564" i="4"/>
  <c r="J4564" i="4"/>
  <c r="K4564" i="4"/>
  <c r="L4564" i="4"/>
  <c r="B4565" i="4"/>
  <c r="C4565" i="4"/>
  <c r="D4565" i="4"/>
  <c r="E4565" i="4"/>
  <c r="F4565" i="4"/>
  <c r="G4565" i="4"/>
  <c r="H4565" i="4"/>
  <c r="I4565" i="4"/>
  <c r="J4565" i="4"/>
  <c r="K4565" i="4"/>
  <c r="L4565" i="4"/>
  <c r="B4566" i="4"/>
  <c r="C4566" i="4"/>
  <c r="D4566" i="4"/>
  <c r="E4566" i="4"/>
  <c r="F4566" i="4"/>
  <c r="G4566" i="4"/>
  <c r="H4566" i="4"/>
  <c r="I4566" i="4"/>
  <c r="J4566" i="4"/>
  <c r="K4566" i="4"/>
  <c r="L4566" i="4"/>
  <c r="B4567" i="4"/>
  <c r="C4567" i="4"/>
  <c r="D4567" i="4"/>
  <c r="E4567" i="4"/>
  <c r="F4567" i="4"/>
  <c r="G4567" i="4"/>
  <c r="H4567" i="4"/>
  <c r="I4567" i="4"/>
  <c r="J4567" i="4"/>
  <c r="K4567" i="4"/>
  <c r="L4567" i="4"/>
  <c r="B4568" i="4"/>
  <c r="C4568" i="4"/>
  <c r="D4568" i="4"/>
  <c r="E4568" i="4"/>
  <c r="F4568" i="4"/>
  <c r="G4568" i="4"/>
  <c r="H4568" i="4"/>
  <c r="I4568" i="4"/>
  <c r="J4568" i="4"/>
  <c r="K4568" i="4"/>
  <c r="L4568" i="4"/>
  <c r="B4569" i="4"/>
  <c r="C4569" i="4"/>
  <c r="D4569" i="4"/>
  <c r="E4569" i="4"/>
  <c r="F4569" i="4"/>
  <c r="G4569" i="4"/>
  <c r="H4569" i="4"/>
  <c r="I4569" i="4"/>
  <c r="J4569" i="4"/>
  <c r="K4569" i="4"/>
  <c r="L4569" i="4"/>
  <c r="B4570" i="4"/>
  <c r="C4570" i="4"/>
  <c r="D4570" i="4"/>
  <c r="E4570" i="4"/>
  <c r="F4570" i="4"/>
  <c r="G4570" i="4"/>
  <c r="H4570" i="4"/>
  <c r="I4570" i="4"/>
  <c r="J4570" i="4"/>
  <c r="K4570" i="4"/>
  <c r="L4570" i="4"/>
  <c r="B4571" i="4"/>
  <c r="C4571" i="4"/>
  <c r="D4571" i="4"/>
  <c r="E4571" i="4"/>
  <c r="F4571" i="4"/>
  <c r="G4571" i="4"/>
  <c r="H4571" i="4"/>
  <c r="I4571" i="4"/>
  <c r="J4571" i="4"/>
  <c r="K4571" i="4"/>
  <c r="L4571" i="4"/>
  <c r="B4572" i="4"/>
  <c r="C4572" i="4"/>
  <c r="D4572" i="4"/>
  <c r="E4572" i="4"/>
  <c r="F4572" i="4"/>
  <c r="G4572" i="4"/>
  <c r="H4572" i="4"/>
  <c r="I4572" i="4"/>
  <c r="J4572" i="4"/>
  <c r="K4572" i="4"/>
  <c r="L4572" i="4"/>
  <c r="B4573" i="4"/>
  <c r="C4573" i="4"/>
  <c r="D4573" i="4"/>
  <c r="E4573" i="4"/>
  <c r="F4573" i="4"/>
  <c r="G4573" i="4"/>
  <c r="H4573" i="4"/>
  <c r="I4573" i="4"/>
  <c r="J4573" i="4"/>
  <c r="K4573" i="4"/>
  <c r="L4573" i="4"/>
  <c r="B4574" i="4"/>
  <c r="C4574" i="4"/>
  <c r="D4574" i="4"/>
  <c r="E4574" i="4"/>
  <c r="F4574" i="4"/>
  <c r="G4574" i="4"/>
  <c r="H4574" i="4"/>
  <c r="I4574" i="4"/>
  <c r="J4574" i="4"/>
  <c r="K4574" i="4"/>
  <c r="L4574" i="4"/>
  <c r="B4575" i="4"/>
  <c r="C4575" i="4"/>
  <c r="D4575" i="4"/>
  <c r="E4575" i="4"/>
  <c r="F4575" i="4"/>
  <c r="G4575" i="4"/>
  <c r="H4575" i="4"/>
  <c r="I4575" i="4"/>
  <c r="J4575" i="4"/>
  <c r="K4575" i="4"/>
  <c r="L4575" i="4"/>
  <c r="B4576" i="4"/>
  <c r="C4576" i="4"/>
  <c r="D4576" i="4"/>
  <c r="E4576" i="4"/>
  <c r="F4576" i="4"/>
  <c r="G4576" i="4"/>
  <c r="H4576" i="4"/>
  <c r="I4576" i="4"/>
  <c r="J4576" i="4"/>
  <c r="K4576" i="4"/>
  <c r="L4576" i="4"/>
  <c r="B4577" i="4"/>
  <c r="C4577" i="4"/>
  <c r="D4577" i="4"/>
  <c r="E4577" i="4"/>
  <c r="F4577" i="4"/>
  <c r="G4577" i="4"/>
  <c r="H4577" i="4"/>
  <c r="I4577" i="4"/>
  <c r="J4577" i="4"/>
  <c r="K4577" i="4"/>
  <c r="L4577" i="4"/>
  <c r="B4578" i="4"/>
  <c r="C4578" i="4"/>
  <c r="D4578" i="4"/>
  <c r="E4578" i="4"/>
  <c r="F4578" i="4"/>
  <c r="G4578" i="4"/>
  <c r="H4578" i="4"/>
  <c r="I4578" i="4"/>
  <c r="J4578" i="4"/>
  <c r="K4578" i="4"/>
  <c r="L4578" i="4"/>
  <c r="B4579" i="4"/>
  <c r="C4579" i="4"/>
  <c r="D4579" i="4"/>
  <c r="E4579" i="4"/>
  <c r="F4579" i="4"/>
  <c r="G4579" i="4"/>
  <c r="H4579" i="4"/>
  <c r="I4579" i="4"/>
  <c r="J4579" i="4"/>
  <c r="K4579" i="4"/>
  <c r="L4579" i="4"/>
  <c r="B4580" i="4"/>
  <c r="C4580" i="4"/>
  <c r="D4580" i="4"/>
  <c r="E4580" i="4"/>
  <c r="F4580" i="4"/>
  <c r="G4580" i="4"/>
  <c r="H4580" i="4"/>
  <c r="I4580" i="4"/>
  <c r="J4580" i="4"/>
  <c r="K4580" i="4"/>
  <c r="L4580" i="4"/>
  <c r="B4581" i="4"/>
  <c r="C4581" i="4"/>
  <c r="D4581" i="4"/>
  <c r="E4581" i="4"/>
  <c r="F4581" i="4"/>
  <c r="G4581" i="4"/>
  <c r="H4581" i="4"/>
  <c r="I4581" i="4"/>
  <c r="J4581" i="4"/>
  <c r="K4581" i="4"/>
  <c r="L4581" i="4"/>
  <c r="B4582" i="4"/>
  <c r="C4582" i="4"/>
  <c r="D4582" i="4"/>
  <c r="E4582" i="4"/>
  <c r="F4582" i="4"/>
  <c r="G4582" i="4"/>
  <c r="H4582" i="4"/>
  <c r="I4582" i="4"/>
  <c r="J4582" i="4"/>
  <c r="K4582" i="4"/>
  <c r="L4582" i="4"/>
  <c r="B4583" i="4"/>
  <c r="C4583" i="4"/>
  <c r="D4583" i="4"/>
  <c r="E4583" i="4"/>
  <c r="F4583" i="4"/>
  <c r="G4583" i="4"/>
  <c r="H4583" i="4"/>
  <c r="I4583" i="4"/>
  <c r="J4583" i="4"/>
  <c r="K4583" i="4"/>
  <c r="L4583" i="4"/>
  <c r="B4584" i="4"/>
  <c r="C4584" i="4"/>
  <c r="D4584" i="4"/>
  <c r="E4584" i="4"/>
  <c r="F4584" i="4"/>
  <c r="G4584" i="4"/>
  <c r="H4584" i="4"/>
  <c r="I4584" i="4"/>
  <c r="J4584" i="4"/>
  <c r="K4584" i="4"/>
  <c r="L4584" i="4"/>
  <c r="B4585" i="4"/>
  <c r="C4585" i="4"/>
  <c r="D4585" i="4"/>
  <c r="E4585" i="4"/>
  <c r="F4585" i="4"/>
  <c r="G4585" i="4"/>
  <c r="H4585" i="4"/>
  <c r="I4585" i="4"/>
  <c r="J4585" i="4"/>
  <c r="K4585" i="4"/>
  <c r="L4585" i="4"/>
  <c r="B4586" i="4"/>
  <c r="C4586" i="4"/>
  <c r="D4586" i="4"/>
  <c r="E4586" i="4"/>
  <c r="F4586" i="4"/>
  <c r="G4586" i="4"/>
  <c r="H4586" i="4"/>
  <c r="I4586" i="4"/>
  <c r="J4586" i="4"/>
  <c r="K4586" i="4"/>
  <c r="L4586" i="4"/>
  <c r="B4587" i="4"/>
  <c r="C4587" i="4"/>
  <c r="D4587" i="4"/>
  <c r="E4587" i="4"/>
  <c r="F4587" i="4"/>
  <c r="G4587" i="4"/>
  <c r="H4587" i="4"/>
  <c r="I4587" i="4"/>
  <c r="J4587" i="4"/>
  <c r="K4587" i="4"/>
  <c r="L4587" i="4"/>
  <c r="B4588" i="4"/>
  <c r="C4588" i="4"/>
  <c r="D4588" i="4"/>
  <c r="E4588" i="4"/>
  <c r="F4588" i="4"/>
  <c r="G4588" i="4"/>
  <c r="H4588" i="4"/>
  <c r="I4588" i="4"/>
  <c r="J4588" i="4"/>
  <c r="K4588" i="4"/>
  <c r="L4588" i="4"/>
  <c r="B4589" i="4"/>
  <c r="C4589" i="4"/>
  <c r="D4589" i="4"/>
  <c r="E4589" i="4"/>
  <c r="F4589" i="4"/>
  <c r="G4589" i="4"/>
  <c r="H4589" i="4"/>
  <c r="I4589" i="4"/>
  <c r="J4589" i="4"/>
  <c r="K4589" i="4"/>
  <c r="L4589" i="4"/>
  <c r="B4590" i="4"/>
  <c r="C4590" i="4"/>
  <c r="D4590" i="4"/>
  <c r="E4590" i="4"/>
  <c r="F4590" i="4"/>
  <c r="G4590" i="4"/>
  <c r="H4590" i="4"/>
  <c r="I4590" i="4"/>
  <c r="J4590" i="4"/>
  <c r="K4590" i="4"/>
  <c r="L4590" i="4"/>
  <c r="B4591" i="4"/>
  <c r="C4591" i="4"/>
  <c r="D4591" i="4"/>
  <c r="E4591" i="4"/>
  <c r="F4591" i="4"/>
  <c r="G4591" i="4"/>
  <c r="H4591" i="4"/>
  <c r="I4591" i="4"/>
  <c r="J4591" i="4"/>
  <c r="K4591" i="4"/>
  <c r="L4591" i="4"/>
  <c r="B4592" i="4"/>
  <c r="C4592" i="4"/>
  <c r="D4592" i="4"/>
  <c r="E4592" i="4"/>
  <c r="F4592" i="4"/>
  <c r="G4592" i="4"/>
  <c r="H4592" i="4"/>
  <c r="I4592" i="4"/>
  <c r="J4592" i="4"/>
  <c r="K4592" i="4"/>
  <c r="L4592" i="4"/>
  <c r="B4593" i="4"/>
  <c r="C4593" i="4"/>
  <c r="D4593" i="4"/>
  <c r="E4593" i="4"/>
  <c r="F4593" i="4"/>
  <c r="G4593" i="4"/>
  <c r="H4593" i="4"/>
  <c r="I4593" i="4"/>
  <c r="J4593" i="4"/>
  <c r="K4593" i="4"/>
  <c r="L4593" i="4"/>
  <c r="B4594" i="4"/>
  <c r="C4594" i="4"/>
  <c r="D4594" i="4"/>
  <c r="E4594" i="4"/>
  <c r="F4594" i="4"/>
  <c r="G4594" i="4"/>
  <c r="H4594" i="4"/>
  <c r="I4594" i="4"/>
  <c r="J4594" i="4"/>
  <c r="K4594" i="4"/>
  <c r="L4594" i="4"/>
  <c r="B4595" i="4"/>
  <c r="C4595" i="4"/>
  <c r="D4595" i="4"/>
  <c r="E4595" i="4"/>
  <c r="F4595" i="4"/>
  <c r="G4595" i="4"/>
  <c r="H4595" i="4"/>
  <c r="I4595" i="4"/>
  <c r="J4595" i="4"/>
  <c r="K4595" i="4"/>
  <c r="L4595" i="4"/>
  <c r="B4596" i="4"/>
  <c r="C4596" i="4"/>
  <c r="D4596" i="4"/>
  <c r="E4596" i="4"/>
  <c r="F4596" i="4"/>
  <c r="G4596" i="4"/>
  <c r="H4596" i="4"/>
  <c r="I4596" i="4"/>
  <c r="J4596" i="4"/>
  <c r="K4596" i="4"/>
  <c r="L4596" i="4"/>
  <c r="B4597" i="4"/>
  <c r="C4597" i="4"/>
  <c r="D4597" i="4"/>
  <c r="E4597" i="4"/>
  <c r="F4597" i="4"/>
  <c r="G4597" i="4"/>
  <c r="H4597" i="4"/>
  <c r="I4597" i="4"/>
  <c r="J4597" i="4"/>
  <c r="K4597" i="4"/>
  <c r="L4597" i="4"/>
  <c r="B4598" i="4"/>
  <c r="C4598" i="4"/>
  <c r="D4598" i="4"/>
  <c r="E4598" i="4"/>
  <c r="F4598" i="4"/>
  <c r="G4598" i="4"/>
  <c r="H4598" i="4"/>
  <c r="I4598" i="4"/>
  <c r="J4598" i="4"/>
  <c r="K4598" i="4"/>
  <c r="L4598" i="4"/>
  <c r="B4599" i="4"/>
  <c r="C4599" i="4"/>
  <c r="D4599" i="4"/>
  <c r="E4599" i="4"/>
  <c r="F4599" i="4"/>
  <c r="G4599" i="4"/>
  <c r="H4599" i="4"/>
  <c r="I4599" i="4"/>
  <c r="J4599" i="4"/>
  <c r="K4599" i="4"/>
  <c r="L4599" i="4"/>
  <c r="B4600" i="4"/>
  <c r="C4600" i="4"/>
  <c r="D4600" i="4"/>
  <c r="E4600" i="4"/>
  <c r="F4600" i="4"/>
  <c r="G4600" i="4"/>
  <c r="H4600" i="4"/>
  <c r="I4600" i="4"/>
  <c r="J4600" i="4"/>
  <c r="K4600" i="4"/>
  <c r="L4600" i="4"/>
  <c r="B4601" i="4"/>
  <c r="C4601" i="4"/>
  <c r="D4601" i="4"/>
  <c r="E4601" i="4"/>
  <c r="F4601" i="4"/>
  <c r="G4601" i="4"/>
  <c r="H4601" i="4"/>
  <c r="I4601" i="4"/>
  <c r="J4601" i="4"/>
  <c r="K4601" i="4"/>
  <c r="L4601" i="4"/>
  <c r="B4602" i="4"/>
  <c r="C4602" i="4"/>
  <c r="D4602" i="4"/>
  <c r="E4602" i="4"/>
  <c r="F4602" i="4"/>
  <c r="G4602" i="4"/>
  <c r="H4602" i="4"/>
  <c r="I4602" i="4"/>
  <c r="J4602" i="4"/>
  <c r="K4602" i="4"/>
  <c r="L4602" i="4"/>
  <c r="B4603" i="4"/>
  <c r="C4603" i="4"/>
  <c r="D4603" i="4"/>
  <c r="E4603" i="4"/>
  <c r="F4603" i="4"/>
  <c r="G4603" i="4"/>
  <c r="H4603" i="4"/>
  <c r="I4603" i="4"/>
  <c r="J4603" i="4"/>
  <c r="K4603" i="4"/>
  <c r="L4603" i="4"/>
  <c r="B4604" i="4"/>
  <c r="C4604" i="4"/>
  <c r="D4604" i="4"/>
  <c r="E4604" i="4"/>
  <c r="F4604" i="4"/>
  <c r="G4604" i="4"/>
  <c r="H4604" i="4"/>
  <c r="I4604" i="4"/>
  <c r="J4604" i="4"/>
  <c r="K4604" i="4"/>
  <c r="L4604" i="4"/>
  <c r="B4605" i="4"/>
  <c r="C4605" i="4"/>
  <c r="D4605" i="4"/>
  <c r="E4605" i="4"/>
  <c r="F4605" i="4"/>
  <c r="G4605" i="4"/>
  <c r="H4605" i="4"/>
  <c r="I4605" i="4"/>
  <c r="J4605" i="4"/>
  <c r="K4605" i="4"/>
  <c r="L4605" i="4"/>
  <c r="B4606" i="4"/>
  <c r="C4606" i="4"/>
  <c r="D4606" i="4"/>
  <c r="E4606" i="4"/>
  <c r="F4606" i="4"/>
  <c r="G4606" i="4"/>
  <c r="H4606" i="4"/>
  <c r="I4606" i="4"/>
  <c r="J4606" i="4"/>
  <c r="K4606" i="4"/>
  <c r="L4606" i="4"/>
  <c r="B4607" i="4"/>
  <c r="C4607" i="4"/>
  <c r="D4607" i="4"/>
  <c r="E4607" i="4"/>
  <c r="F4607" i="4"/>
  <c r="G4607" i="4"/>
  <c r="H4607" i="4"/>
  <c r="I4607" i="4"/>
  <c r="J4607" i="4"/>
  <c r="K4607" i="4"/>
  <c r="L4607" i="4"/>
  <c r="B4608" i="4"/>
  <c r="C4608" i="4"/>
  <c r="D4608" i="4"/>
  <c r="E4608" i="4"/>
  <c r="F4608" i="4"/>
  <c r="G4608" i="4"/>
  <c r="H4608" i="4"/>
  <c r="I4608" i="4"/>
  <c r="J4608" i="4"/>
  <c r="K4608" i="4"/>
  <c r="L4608" i="4"/>
  <c r="B4609" i="4"/>
  <c r="C4609" i="4"/>
  <c r="D4609" i="4"/>
  <c r="E4609" i="4"/>
  <c r="F4609" i="4"/>
  <c r="G4609" i="4"/>
  <c r="H4609" i="4"/>
  <c r="I4609" i="4"/>
  <c r="J4609" i="4"/>
  <c r="K4609" i="4"/>
  <c r="L4609" i="4"/>
  <c r="B4610" i="4"/>
  <c r="C4610" i="4"/>
  <c r="D4610" i="4"/>
  <c r="E4610" i="4"/>
  <c r="F4610" i="4"/>
  <c r="G4610" i="4"/>
  <c r="H4610" i="4"/>
  <c r="I4610" i="4"/>
  <c r="J4610" i="4"/>
  <c r="K4610" i="4"/>
  <c r="L4610" i="4"/>
  <c r="B4611" i="4"/>
  <c r="C4611" i="4"/>
  <c r="D4611" i="4"/>
  <c r="E4611" i="4"/>
  <c r="F4611" i="4"/>
  <c r="G4611" i="4"/>
  <c r="H4611" i="4"/>
  <c r="I4611" i="4"/>
  <c r="J4611" i="4"/>
  <c r="K4611" i="4"/>
  <c r="L4611" i="4"/>
  <c r="B4612" i="4"/>
  <c r="C4612" i="4"/>
  <c r="D4612" i="4"/>
  <c r="E4612" i="4"/>
  <c r="F4612" i="4"/>
  <c r="G4612" i="4"/>
  <c r="H4612" i="4"/>
  <c r="I4612" i="4"/>
  <c r="J4612" i="4"/>
  <c r="K4612" i="4"/>
  <c r="L4612" i="4"/>
  <c r="B4613" i="4"/>
  <c r="C4613" i="4"/>
  <c r="D4613" i="4"/>
  <c r="E4613" i="4"/>
  <c r="F4613" i="4"/>
  <c r="G4613" i="4"/>
  <c r="H4613" i="4"/>
  <c r="I4613" i="4"/>
  <c r="J4613" i="4"/>
  <c r="K4613" i="4"/>
  <c r="L4613" i="4"/>
  <c r="B4614" i="4"/>
  <c r="C4614" i="4"/>
  <c r="D4614" i="4"/>
  <c r="E4614" i="4"/>
  <c r="F4614" i="4"/>
  <c r="G4614" i="4"/>
  <c r="H4614" i="4"/>
  <c r="I4614" i="4"/>
  <c r="J4614" i="4"/>
  <c r="K4614" i="4"/>
  <c r="L4614" i="4"/>
  <c r="B4615" i="4"/>
  <c r="C4615" i="4"/>
  <c r="D4615" i="4"/>
  <c r="E4615" i="4"/>
  <c r="F4615" i="4"/>
  <c r="G4615" i="4"/>
  <c r="H4615" i="4"/>
  <c r="I4615" i="4"/>
  <c r="J4615" i="4"/>
  <c r="K4615" i="4"/>
  <c r="L4615" i="4"/>
  <c r="B4616" i="4"/>
  <c r="C4616" i="4"/>
  <c r="D4616" i="4"/>
  <c r="E4616" i="4"/>
  <c r="F4616" i="4"/>
  <c r="G4616" i="4"/>
  <c r="H4616" i="4"/>
  <c r="I4616" i="4"/>
  <c r="J4616" i="4"/>
  <c r="K4616" i="4"/>
  <c r="L4616" i="4"/>
  <c r="B4617" i="4"/>
  <c r="C4617" i="4"/>
  <c r="D4617" i="4"/>
  <c r="E4617" i="4"/>
  <c r="F4617" i="4"/>
  <c r="G4617" i="4"/>
  <c r="H4617" i="4"/>
  <c r="I4617" i="4"/>
  <c r="J4617" i="4"/>
  <c r="K4617" i="4"/>
  <c r="L4617" i="4"/>
  <c r="B4618" i="4"/>
  <c r="C4618" i="4"/>
  <c r="D4618" i="4"/>
  <c r="E4618" i="4"/>
  <c r="F4618" i="4"/>
  <c r="G4618" i="4"/>
  <c r="H4618" i="4"/>
  <c r="I4618" i="4"/>
  <c r="J4618" i="4"/>
  <c r="K4618" i="4"/>
  <c r="L4618" i="4"/>
  <c r="B4619" i="4"/>
  <c r="C4619" i="4"/>
  <c r="D4619" i="4"/>
  <c r="E4619" i="4"/>
  <c r="F4619" i="4"/>
  <c r="G4619" i="4"/>
  <c r="H4619" i="4"/>
  <c r="I4619" i="4"/>
  <c r="J4619" i="4"/>
  <c r="K4619" i="4"/>
  <c r="L4619" i="4"/>
  <c r="B4620" i="4"/>
  <c r="C4620" i="4"/>
  <c r="D4620" i="4"/>
  <c r="E4620" i="4"/>
  <c r="F4620" i="4"/>
  <c r="G4620" i="4"/>
  <c r="H4620" i="4"/>
  <c r="I4620" i="4"/>
  <c r="J4620" i="4"/>
  <c r="K4620" i="4"/>
  <c r="L4620" i="4"/>
  <c r="B4621" i="4"/>
  <c r="C4621" i="4"/>
  <c r="D4621" i="4"/>
  <c r="E4621" i="4"/>
  <c r="F4621" i="4"/>
  <c r="G4621" i="4"/>
  <c r="H4621" i="4"/>
  <c r="I4621" i="4"/>
  <c r="J4621" i="4"/>
  <c r="K4621" i="4"/>
  <c r="L4621" i="4"/>
  <c r="B4622" i="4"/>
  <c r="C4622" i="4"/>
  <c r="D4622" i="4"/>
  <c r="E4622" i="4"/>
  <c r="F4622" i="4"/>
  <c r="G4622" i="4"/>
  <c r="H4622" i="4"/>
  <c r="I4622" i="4"/>
  <c r="J4622" i="4"/>
  <c r="K4622" i="4"/>
  <c r="L4622" i="4"/>
  <c r="B4623" i="4"/>
  <c r="C4623" i="4"/>
  <c r="D4623" i="4"/>
  <c r="E4623" i="4"/>
  <c r="F4623" i="4"/>
  <c r="G4623" i="4"/>
  <c r="H4623" i="4"/>
  <c r="I4623" i="4"/>
  <c r="J4623" i="4"/>
  <c r="K4623" i="4"/>
  <c r="L4623" i="4"/>
  <c r="B4624" i="4"/>
  <c r="C4624" i="4"/>
  <c r="D4624" i="4"/>
  <c r="E4624" i="4"/>
  <c r="F4624" i="4"/>
  <c r="G4624" i="4"/>
  <c r="H4624" i="4"/>
  <c r="I4624" i="4"/>
  <c r="J4624" i="4"/>
  <c r="K4624" i="4"/>
  <c r="L4624" i="4"/>
  <c r="B4625" i="4"/>
  <c r="C4625" i="4"/>
  <c r="D4625" i="4"/>
  <c r="E4625" i="4"/>
  <c r="F4625" i="4"/>
  <c r="G4625" i="4"/>
  <c r="H4625" i="4"/>
  <c r="I4625" i="4"/>
  <c r="J4625" i="4"/>
  <c r="K4625" i="4"/>
  <c r="L4625" i="4"/>
  <c r="B4626" i="4"/>
  <c r="C4626" i="4"/>
  <c r="D4626" i="4"/>
  <c r="E4626" i="4"/>
  <c r="F4626" i="4"/>
  <c r="G4626" i="4"/>
  <c r="H4626" i="4"/>
  <c r="I4626" i="4"/>
  <c r="J4626" i="4"/>
  <c r="K4626" i="4"/>
  <c r="L4626" i="4"/>
  <c r="B4627" i="4"/>
  <c r="C4627" i="4"/>
  <c r="D4627" i="4"/>
  <c r="E4627" i="4"/>
  <c r="F4627" i="4"/>
  <c r="G4627" i="4"/>
  <c r="H4627" i="4"/>
  <c r="I4627" i="4"/>
  <c r="J4627" i="4"/>
  <c r="K4627" i="4"/>
  <c r="L4627" i="4"/>
  <c r="B4628" i="4"/>
  <c r="C4628" i="4"/>
  <c r="D4628" i="4"/>
  <c r="E4628" i="4"/>
  <c r="F4628" i="4"/>
  <c r="G4628" i="4"/>
  <c r="H4628" i="4"/>
  <c r="I4628" i="4"/>
  <c r="J4628" i="4"/>
  <c r="K4628" i="4"/>
  <c r="L4628" i="4"/>
  <c r="B4629" i="4"/>
  <c r="C4629" i="4"/>
  <c r="D4629" i="4"/>
  <c r="E4629" i="4"/>
  <c r="F4629" i="4"/>
  <c r="G4629" i="4"/>
  <c r="H4629" i="4"/>
  <c r="I4629" i="4"/>
  <c r="J4629" i="4"/>
  <c r="K4629" i="4"/>
  <c r="L4629" i="4"/>
  <c r="B4630" i="4"/>
  <c r="C4630" i="4"/>
  <c r="D4630" i="4"/>
  <c r="E4630" i="4"/>
  <c r="F4630" i="4"/>
  <c r="G4630" i="4"/>
  <c r="H4630" i="4"/>
  <c r="I4630" i="4"/>
  <c r="J4630" i="4"/>
  <c r="K4630" i="4"/>
  <c r="L4630" i="4"/>
  <c r="B4631" i="4"/>
  <c r="C4631" i="4"/>
  <c r="D4631" i="4"/>
  <c r="E4631" i="4"/>
  <c r="F4631" i="4"/>
  <c r="G4631" i="4"/>
  <c r="H4631" i="4"/>
  <c r="I4631" i="4"/>
  <c r="J4631" i="4"/>
  <c r="K4631" i="4"/>
  <c r="L4631" i="4"/>
  <c r="B4632" i="4"/>
  <c r="C4632" i="4"/>
  <c r="D4632" i="4"/>
  <c r="E4632" i="4"/>
  <c r="F4632" i="4"/>
  <c r="G4632" i="4"/>
  <c r="H4632" i="4"/>
  <c r="I4632" i="4"/>
  <c r="J4632" i="4"/>
  <c r="K4632" i="4"/>
  <c r="L4632" i="4"/>
  <c r="B4633" i="4"/>
  <c r="C4633" i="4"/>
  <c r="D4633" i="4"/>
  <c r="E4633" i="4"/>
  <c r="F4633" i="4"/>
  <c r="G4633" i="4"/>
  <c r="H4633" i="4"/>
  <c r="I4633" i="4"/>
  <c r="J4633" i="4"/>
  <c r="K4633" i="4"/>
  <c r="L4633" i="4"/>
  <c r="B4634" i="4"/>
  <c r="C4634" i="4"/>
  <c r="D4634" i="4"/>
  <c r="E4634" i="4"/>
  <c r="F4634" i="4"/>
  <c r="G4634" i="4"/>
  <c r="H4634" i="4"/>
  <c r="I4634" i="4"/>
  <c r="J4634" i="4"/>
  <c r="K4634" i="4"/>
  <c r="L4634" i="4"/>
  <c r="B4635" i="4"/>
  <c r="C4635" i="4"/>
  <c r="D4635" i="4"/>
  <c r="E4635" i="4"/>
  <c r="F4635" i="4"/>
  <c r="G4635" i="4"/>
  <c r="H4635" i="4"/>
  <c r="I4635" i="4"/>
  <c r="J4635" i="4"/>
  <c r="K4635" i="4"/>
  <c r="L4635" i="4"/>
  <c r="B4636" i="4"/>
  <c r="C4636" i="4"/>
  <c r="D4636" i="4"/>
  <c r="E4636" i="4"/>
  <c r="F4636" i="4"/>
  <c r="G4636" i="4"/>
  <c r="H4636" i="4"/>
  <c r="I4636" i="4"/>
  <c r="J4636" i="4"/>
  <c r="K4636" i="4"/>
  <c r="L4636" i="4"/>
  <c r="B4637" i="4"/>
  <c r="C4637" i="4"/>
  <c r="D4637" i="4"/>
  <c r="E4637" i="4"/>
  <c r="F4637" i="4"/>
  <c r="G4637" i="4"/>
  <c r="H4637" i="4"/>
  <c r="I4637" i="4"/>
  <c r="J4637" i="4"/>
  <c r="K4637" i="4"/>
  <c r="L4637" i="4"/>
  <c r="B4638" i="4"/>
  <c r="C4638" i="4"/>
  <c r="D4638" i="4"/>
  <c r="E4638" i="4"/>
  <c r="F4638" i="4"/>
  <c r="G4638" i="4"/>
  <c r="H4638" i="4"/>
  <c r="I4638" i="4"/>
  <c r="J4638" i="4"/>
  <c r="K4638" i="4"/>
  <c r="L4638" i="4"/>
  <c r="B4639" i="4"/>
  <c r="C4639" i="4"/>
  <c r="D4639" i="4"/>
  <c r="E4639" i="4"/>
  <c r="F4639" i="4"/>
  <c r="G4639" i="4"/>
  <c r="H4639" i="4"/>
  <c r="I4639" i="4"/>
  <c r="J4639" i="4"/>
  <c r="K4639" i="4"/>
  <c r="L4639" i="4"/>
  <c r="B4640" i="4"/>
  <c r="C4640" i="4"/>
  <c r="D4640" i="4"/>
  <c r="E4640" i="4"/>
  <c r="F4640" i="4"/>
  <c r="G4640" i="4"/>
  <c r="H4640" i="4"/>
  <c r="I4640" i="4"/>
  <c r="J4640" i="4"/>
  <c r="K4640" i="4"/>
  <c r="L4640" i="4"/>
  <c r="B4641" i="4"/>
  <c r="C4641" i="4"/>
  <c r="D4641" i="4"/>
  <c r="E4641" i="4"/>
  <c r="F4641" i="4"/>
  <c r="G4641" i="4"/>
  <c r="H4641" i="4"/>
  <c r="I4641" i="4"/>
  <c r="J4641" i="4"/>
  <c r="K4641" i="4"/>
  <c r="L4641" i="4"/>
  <c r="B4642" i="4"/>
  <c r="C4642" i="4"/>
  <c r="D4642" i="4"/>
  <c r="E4642" i="4"/>
  <c r="F4642" i="4"/>
  <c r="G4642" i="4"/>
  <c r="H4642" i="4"/>
  <c r="I4642" i="4"/>
  <c r="J4642" i="4"/>
  <c r="K4642" i="4"/>
  <c r="L4642" i="4"/>
  <c r="B4643" i="4"/>
  <c r="C4643" i="4"/>
  <c r="D4643" i="4"/>
  <c r="E4643" i="4"/>
  <c r="F4643" i="4"/>
  <c r="G4643" i="4"/>
  <c r="H4643" i="4"/>
  <c r="I4643" i="4"/>
  <c r="J4643" i="4"/>
  <c r="K4643" i="4"/>
  <c r="L4643" i="4"/>
  <c r="B4644" i="4"/>
  <c r="C4644" i="4"/>
  <c r="D4644" i="4"/>
  <c r="E4644" i="4"/>
  <c r="F4644" i="4"/>
  <c r="G4644" i="4"/>
  <c r="H4644" i="4"/>
  <c r="I4644" i="4"/>
  <c r="J4644" i="4"/>
  <c r="K4644" i="4"/>
  <c r="L4644" i="4"/>
  <c r="B4645" i="4"/>
  <c r="C4645" i="4"/>
  <c r="D4645" i="4"/>
  <c r="E4645" i="4"/>
  <c r="F4645" i="4"/>
  <c r="G4645" i="4"/>
  <c r="H4645" i="4"/>
  <c r="I4645" i="4"/>
  <c r="J4645" i="4"/>
  <c r="K4645" i="4"/>
  <c r="L4645" i="4"/>
  <c r="B4646" i="4"/>
  <c r="C4646" i="4"/>
  <c r="D4646" i="4"/>
  <c r="E4646" i="4"/>
  <c r="F4646" i="4"/>
  <c r="G4646" i="4"/>
  <c r="H4646" i="4"/>
  <c r="I4646" i="4"/>
  <c r="J4646" i="4"/>
  <c r="K4646" i="4"/>
  <c r="L4646" i="4"/>
  <c r="B4647" i="4"/>
  <c r="C4647" i="4"/>
  <c r="D4647" i="4"/>
  <c r="E4647" i="4"/>
  <c r="F4647" i="4"/>
  <c r="G4647" i="4"/>
  <c r="H4647" i="4"/>
  <c r="I4647" i="4"/>
  <c r="J4647" i="4"/>
  <c r="K4647" i="4"/>
  <c r="L4647" i="4"/>
  <c r="B4648" i="4"/>
  <c r="C4648" i="4"/>
  <c r="D4648" i="4"/>
  <c r="E4648" i="4"/>
  <c r="F4648" i="4"/>
  <c r="G4648" i="4"/>
  <c r="H4648" i="4"/>
  <c r="I4648" i="4"/>
  <c r="J4648" i="4"/>
  <c r="K4648" i="4"/>
  <c r="L4648" i="4"/>
  <c r="B4649" i="4"/>
  <c r="C4649" i="4"/>
  <c r="D4649" i="4"/>
  <c r="E4649" i="4"/>
  <c r="F4649" i="4"/>
  <c r="G4649" i="4"/>
  <c r="H4649" i="4"/>
  <c r="I4649" i="4"/>
  <c r="J4649" i="4"/>
  <c r="K4649" i="4"/>
  <c r="L4649" i="4"/>
  <c r="B4650" i="4"/>
  <c r="C4650" i="4"/>
  <c r="D4650" i="4"/>
  <c r="E4650" i="4"/>
  <c r="F4650" i="4"/>
  <c r="G4650" i="4"/>
  <c r="H4650" i="4"/>
  <c r="I4650" i="4"/>
  <c r="J4650" i="4"/>
  <c r="K4650" i="4"/>
  <c r="L4650" i="4"/>
  <c r="B4651" i="4"/>
  <c r="C4651" i="4"/>
  <c r="D4651" i="4"/>
  <c r="E4651" i="4"/>
  <c r="F4651" i="4"/>
  <c r="G4651" i="4"/>
  <c r="H4651" i="4"/>
  <c r="I4651" i="4"/>
  <c r="J4651" i="4"/>
  <c r="K4651" i="4"/>
  <c r="L4651" i="4"/>
  <c r="B4652" i="4"/>
  <c r="C4652" i="4"/>
  <c r="D4652" i="4"/>
  <c r="E4652" i="4"/>
  <c r="F4652" i="4"/>
  <c r="G4652" i="4"/>
  <c r="H4652" i="4"/>
  <c r="I4652" i="4"/>
  <c r="J4652" i="4"/>
  <c r="K4652" i="4"/>
  <c r="L4652" i="4"/>
  <c r="B4653" i="4"/>
  <c r="C4653" i="4"/>
  <c r="D4653" i="4"/>
  <c r="E4653" i="4"/>
  <c r="F4653" i="4"/>
  <c r="G4653" i="4"/>
  <c r="H4653" i="4"/>
  <c r="I4653" i="4"/>
  <c r="J4653" i="4"/>
  <c r="K4653" i="4"/>
  <c r="L4653" i="4"/>
  <c r="B4654" i="4"/>
  <c r="C4654" i="4"/>
  <c r="D4654" i="4"/>
  <c r="E4654" i="4"/>
  <c r="F4654" i="4"/>
  <c r="G4654" i="4"/>
  <c r="H4654" i="4"/>
  <c r="I4654" i="4"/>
  <c r="J4654" i="4"/>
  <c r="K4654" i="4"/>
  <c r="L4654" i="4"/>
  <c r="B4655" i="4"/>
  <c r="C4655" i="4"/>
  <c r="D4655" i="4"/>
  <c r="E4655" i="4"/>
  <c r="F4655" i="4"/>
  <c r="G4655" i="4"/>
  <c r="H4655" i="4"/>
  <c r="I4655" i="4"/>
  <c r="J4655" i="4"/>
  <c r="K4655" i="4"/>
  <c r="L4655" i="4"/>
  <c r="B4656" i="4"/>
  <c r="C4656" i="4"/>
  <c r="D4656" i="4"/>
  <c r="E4656" i="4"/>
  <c r="F4656" i="4"/>
  <c r="G4656" i="4"/>
  <c r="H4656" i="4"/>
  <c r="I4656" i="4"/>
  <c r="J4656" i="4"/>
  <c r="K4656" i="4"/>
  <c r="L4656" i="4"/>
  <c r="B4657" i="4"/>
  <c r="C4657" i="4"/>
  <c r="D4657" i="4"/>
  <c r="E4657" i="4"/>
  <c r="F4657" i="4"/>
  <c r="G4657" i="4"/>
  <c r="H4657" i="4"/>
  <c r="I4657" i="4"/>
  <c r="J4657" i="4"/>
  <c r="K4657" i="4"/>
  <c r="L4657" i="4"/>
  <c r="B4658" i="4"/>
  <c r="C4658" i="4"/>
  <c r="D4658" i="4"/>
  <c r="E4658" i="4"/>
  <c r="F4658" i="4"/>
  <c r="G4658" i="4"/>
  <c r="H4658" i="4"/>
  <c r="I4658" i="4"/>
  <c r="J4658" i="4"/>
  <c r="K4658" i="4"/>
  <c r="L4658" i="4"/>
  <c r="B4659" i="4"/>
  <c r="C4659" i="4"/>
  <c r="D4659" i="4"/>
  <c r="E4659" i="4"/>
  <c r="F4659" i="4"/>
  <c r="G4659" i="4"/>
  <c r="H4659" i="4"/>
  <c r="I4659" i="4"/>
  <c r="J4659" i="4"/>
  <c r="K4659" i="4"/>
  <c r="L4659" i="4"/>
  <c r="B4660" i="4"/>
  <c r="C4660" i="4"/>
  <c r="D4660" i="4"/>
  <c r="E4660" i="4"/>
  <c r="F4660" i="4"/>
  <c r="G4660" i="4"/>
  <c r="H4660" i="4"/>
  <c r="I4660" i="4"/>
  <c r="J4660" i="4"/>
  <c r="K4660" i="4"/>
  <c r="L4660" i="4"/>
  <c r="B4661" i="4"/>
  <c r="C4661" i="4"/>
  <c r="D4661" i="4"/>
  <c r="E4661" i="4"/>
  <c r="F4661" i="4"/>
  <c r="G4661" i="4"/>
  <c r="H4661" i="4"/>
  <c r="I4661" i="4"/>
  <c r="J4661" i="4"/>
  <c r="K4661" i="4"/>
  <c r="L4661" i="4"/>
  <c r="B4662" i="4"/>
  <c r="C4662" i="4"/>
  <c r="D4662" i="4"/>
  <c r="E4662" i="4"/>
  <c r="F4662" i="4"/>
  <c r="G4662" i="4"/>
  <c r="H4662" i="4"/>
  <c r="I4662" i="4"/>
  <c r="J4662" i="4"/>
  <c r="K4662" i="4"/>
  <c r="L4662" i="4"/>
  <c r="B4663" i="4"/>
  <c r="C4663" i="4"/>
  <c r="D4663" i="4"/>
  <c r="E4663" i="4"/>
  <c r="F4663" i="4"/>
  <c r="G4663" i="4"/>
  <c r="H4663" i="4"/>
  <c r="I4663" i="4"/>
  <c r="J4663" i="4"/>
  <c r="K4663" i="4"/>
  <c r="L4663" i="4"/>
  <c r="B4664" i="4"/>
  <c r="C4664" i="4"/>
  <c r="D4664" i="4"/>
  <c r="E4664" i="4"/>
  <c r="F4664" i="4"/>
  <c r="G4664" i="4"/>
  <c r="H4664" i="4"/>
  <c r="I4664" i="4"/>
  <c r="J4664" i="4"/>
  <c r="K4664" i="4"/>
  <c r="L4664" i="4"/>
  <c r="B4665" i="4"/>
  <c r="C4665" i="4"/>
  <c r="D4665" i="4"/>
  <c r="E4665" i="4"/>
  <c r="F4665" i="4"/>
  <c r="G4665" i="4"/>
  <c r="H4665" i="4"/>
  <c r="I4665" i="4"/>
  <c r="J4665" i="4"/>
  <c r="K4665" i="4"/>
  <c r="L4665" i="4"/>
  <c r="B4666" i="4"/>
  <c r="C4666" i="4"/>
  <c r="D4666" i="4"/>
  <c r="E4666" i="4"/>
  <c r="F4666" i="4"/>
  <c r="G4666" i="4"/>
  <c r="H4666" i="4"/>
  <c r="I4666" i="4"/>
  <c r="J4666" i="4"/>
  <c r="K4666" i="4"/>
  <c r="L4666" i="4"/>
  <c r="B4667" i="4"/>
  <c r="C4667" i="4"/>
  <c r="D4667" i="4"/>
  <c r="E4667" i="4"/>
  <c r="F4667" i="4"/>
  <c r="G4667" i="4"/>
  <c r="H4667" i="4"/>
  <c r="I4667" i="4"/>
  <c r="J4667" i="4"/>
  <c r="K4667" i="4"/>
  <c r="L4667" i="4"/>
  <c r="B4668" i="4"/>
  <c r="C4668" i="4"/>
  <c r="D4668" i="4"/>
  <c r="E4668" i="4"/>
  <c r="F4668" i="4"/>
  <c r="G4668" i="4"/>
  <c r="H4668" i="4"/>
  <c r="I4668" i="4"/>
  <c r="J4668" i="4"/>
  <c r="K4668" i="4"/>
  <c r="L4668" i="4"/>
  <c r="B4669" i="4"/>
  <c r="C4669" i="4"/>
  <c r="D4669" i="4"/>
  <c r="E4669" i="4"/>
  <c r="F4669" i="4"/>
  <c r="G4669" i="4"/>
  <c r="H4669" i="4"/>
  <c r="I4669" i="4"/>
  <c r="J4669" i="4"/>
  <c r="K4669" i="4"/>
  <c r="L4669" i="4"/>
  <c r="B4670" i="4"/>
  <c r="C4670" i="4"/>
  <c r="D4670" i="4"/>
  <c r="E4670" i="4"/>
  <c r="F4670" i="4"/>
  <c r="G4670" i="4"/>
  <c r="H4670" i="4"/>
  <c r="I4670" i="4"/>
  <c r="J4670" i="4"/>
  <c r="K4670" i="4"/>
  <c r="L4670" i="4"/>
  <c r="B4671" i="4"/>
  <c r="C4671" i="4"/>
  <c r="D4671" i="4"/>
  <c r="E4671" i="4"/>
  <c r="F4671" i="4"/>
  <c r="G4671" i="4"/>
  <c r="H4671" i="4"/>
  <c r="I4671" i="4"/>
  <c r="J4671" i="4"/>
  <c r="K4671" i="4"/>
  <c r="L4671" i="4"/>
  <c r="B4672" i="4"/>
  <c r="C4672" i="4"/>
  <c r="D4672" i="4"/>
  <c r="E4672" i="4"/>
  <c r="F4672" i="4"/>
  <c r="G4672" i="4"/>
  <c r="H4672" i="4"/>
  <c r="I4672" i="4"/>
  <c r="J4672" i="4"/>
  <c r="K4672" i="4"/>
  <c r="L4672" i="4"/>
  <c r="B4673" i="4"/>
  <c r="C4673" i="4"/>
  <c r="D4673" i="4"/>
  <c r="E4673" i="4"/>
  <c r="F4673" i="4"/>
  <c r="G4673" i="4"/>
  <c r="H4673" i="4"/>
  <c r="I4673" i="4"/>
  <c r="J4673" i="4"/>
  <c r="K4673" i="4"/>
  <c r="L4673" i="4"/>
  <c r="B4674" i="4"/>
  <c r="C4674" i="4"/>
  <c r="D4674" i="4"/>
  <c r="E4674" i="4"/>
  <c r="F4674" i="4"/>
  <c r="G4674" i="4"/>
  <c r="H4674" i="4"/>
  <c r="I4674" i="4"/>
  <c r="J4674" i="4"/>
  <c r="K4674" i="4"/>
  <c r="L4674" i="4"/>
  <c r="B4675" i="4"/>
  <c r="C4675" i="4"/>
  <c r="D4675" i="4"/>
  <c r="E4675" i="4"/>
  <c r="F4675" i="4"/>
  <c r="G4675" i="4"/>
  <c r="H4675" i="4"/>
  <c r="I4675" i="4"/>
  <c r="J4675" i="4"/>
  <c r="K4675" i="4"/>
  <c r="L4675" i="4"/>
  <c r="B4676" i="4"/>
  <c r="C4676" i="4"/>
  <c r="D4676" i="4"/>
  <c r="E4676" i="4"/>
  <c r="F4676" i="4"/>
  <c r="G4676" i="4"/>
  <c r="H4676" i="4"/>
  <c r="I4676" i="4"/>
  <c r="J4676" i="4"/>
  <c r="K4676" i="4"/>
  <c r="L4676" i="4"/>
  <c r="B4677" i="4"/>
  <c r="C4677" i="4"/>
  <c r="D4677" i="4"/>
  <c r="E4677" i="4"/>
  <c r="F4677" i="4"/>
  <c r="G4677" i="4"/>
  <c r="H4677" i="4"/>
  <c r="I4677" i="4"/>
  <c r="J4677" i="4"/>
  <c r="K4677" i="4"/>
  <c r="L4677" i="4"/>
  <c r="B4678" i="4"/>
  <c r="C4678" i="4"/>
  <c r="D4678" i="4"/>
  <c r="E4678" i="4"/>
  <c r="F4678" i="4"/>
  <c r="G4678" i="4"/>
  <c r="H4678" i="4"/>
  <c r="I4678" i="4"/>
  <c r="J4678" i="4"/>
  <c r="K4678" i="4"/>
  <c r="L4678" i="4"/>
  <c r="B4679" i="4"/>
  <c r="C4679" i="4"/>
  <c r="D4679" i="4"/>
  <c r="E4679" i="4"/>
  <c r="F4679" i="4"/>
  <c r="G4679" i="4"/>
  <c r="H4679" i="4"/>
  <c r="I4679" i="4"/>
  <c r="J4679" i="4"/>
  <c r="K4679" i="4"/>
  <c r="L4679" i="4"/>
  <c r="B4680" i="4"/>
  <c r="C4680" i="4"/>
  <c r="D4680" i="4"/>
  <c r="E4680" i="4"/>
  <c r="F4680" i="4"/>
  <c r="G4680" i="4"/>
  <c r="H4680" i="4"/>
  <c r="I4680" i="4"/>
  <c r="J4680" i="4"/>
  <c r="K4680" i="4"/>
  <c r="L4680" i="4"/>
  <c r="B4681" i="4"/>
  <c r="C4681" i="4"/>
  <c r="D4681" i="4"/>
  <c r="E4681" i="4"/>
  <c r="F4681" i="4"/>
  <c r="G4681" i="4"/>
  <c r="H4681" i="4"/>
  <c r="I4681" i="4"/>
  <c r="J4681" i="4"/>
  <c r="K4681" i="4"/>
  <c r="L4681" i="4"/>
  <c r="B4682" i="4"/>
  <c r="C4682" i="4"/>
  <c r="D4682" i="4"/>
  <c r="E4682" i="4"/>
  <c r="F4682" i="4"/>
  <c r="G4682" i="4"/>
  <c r="H4682" i="4"/>
  <c r="I4682" i="4"/>
  <c r="J4682" i="4"/>
  <c r="K4682" i="4"/>
  <c r="L4682" i="4"/>
  <c r="B4683" i="4"/>
  <c r="C4683" i="4"/>
  <c r="D4683" i="4"/>
  <c r="E4683" i="4"/>
  <c r="F4683" i="4"/>
  <c r="G4683" i="4"/>
  <c r="H4683" i="4"/>
  <c r="I4683" i="4"/>
  <c r="J4683" i="4"/>
  <c r="K4683" i="4"/>
  <c r="L4683" i="4"/>
  <c r="B4684" i="4"/>
  <c r="C4684" i="4"/>
  <c r="D4684" i="4"/>
  <c r="E4684" i="4"/>
  <c r="F4684" i="4"/>
  <c r="G4684" i="4"/>
  <c r="H4684" i="4"/>
  <c r="I4684" i="4"/>
  <c r="J4684" i="4"/>
  <c r="K4684" i="4"/>
  <c r="L4684" i="4"/>
  <c r="B4685" i="4"/>
  <c r="C4685" i="4"/>
  <c r="D4685" i="4"/>
  <c r="E4685" i="4"/>
  <c r="F4685" i="4"/>
  <c r="G4685" i="4"/>
  <c r="H4685" i="4"/>
  <c r="I4685" i="4"/>
  <c r="J4685" i="4"/>
  <c r="K4685" i="4"/>
  <c r="L4685" i="4"/>
  <c r="B4686" i="4"/>
  <c r="C4686" i="4"/>
  <c r="D4686" i="4"/>
  <c r="E4686" i="4"/>
  <c r="F4686" i="4"/>
  <c r="G4686" i="4"/>
  <c r="H4686" i="4"/>
  <c r="I4686" i="4"/>
  <c r="J4686" i="4"/>
  <c r="K4686" i="4"/>
  <c r="L4686" i="4"/>
  <c r="B4687" i="4"/>
  <c r="C4687" i="4"/>
  <c r="D4687" i="4"/>
  <c r="E4687" i="4"/>
  <c r="F4687" i="4"/>
  <c r="G4687" i="4"/>
  <c r="H4687" i="4"/>
  <c r="I4687" i="4"/>
  <c r="J4687" i="4"/>
  <c r="K4687" i="4"/>
  <c r="L4687" i="4"/>
  <c r="B4688" i="4"/>
  <c r="C4688" i="4"/>
  <c r="D4688" i="4"/>
  <c r="E4688" i="4"/>
  <c r="F4688" i="4"/>
  <c r="G4688" i="4"/>
  <c r="H4688" i="4"/>
  <c r="I4688" i="4"/>
  <c r="J4688" i="4"/>
  <c r="K4688" i="4"/>
  <c r="L4688" i="4"/>
  <c r="B4689" i="4"/>
  <c r="C4689" i="4"/>
  <c r="D4689" i="4"/>
  <c r="E4689" i="4"/>
  <c r="F4689" i="4"/>
  <c r="G4689" i="4"/>
  <c r="H4689" i="4"/>
  <c r="I4689" i="4"/>
  <c r="J4689" i="4"/>
  <c r="K4689" i="4"/>
  <c r="L4689" i="4"/>
  <c r="B4690" i="4"/>
  <c r="C4690" i="4"/>
  <c r="D4690" i="4"/>
  <c r="E4690" i="4"/>
  <c r="F4690" i="4"/>
  <c r="G4690" i="4"/>
  <c r="H4690" i="4"/>
  <c r="I4690" i="4"/>
  <c r="J4690" i="4"/>
  <c r="K4690" i="4"/>
  <c r="L4690" i="4"/>
  <c r="B4691" i="4"/>
  <c r="C4691" i="4"/>
  <c r="D4691" i="4"/>
  <c r="E4691" i="4"/>
  <c r="F4691" i="4"/>
  <c r="G4691" i="4"/>
  <c r="H4691" i="4"/>
  <c r="I4691" i="4"/>
  <c r="J4691" i="4"/>
  <c r="K4691" i="4"/>
  <c r="L4691" i="4"/>
  <c r="B4692" i="4"/>
  <c r="C4692" i="4"/>
  <c r="D4692" i="4"/>
  <c r="E4692" i="4"/>
  <c r="F4692" i="4"/>
  <c r="G4692" i="4"/>
  <c r="H4692" i="4"/>
  <c r="I4692" i="4"/>
  <c r="J4692" i="4"/>
  <c r="K4692" i="4"/>
  <c r="L4692" i="4"/>
  <c r="B4693" i="4"/>
  <c r="C4693" i="4"/>
  <c r="D4693" i="4"/>
  <c r="E4693" i="4"/>
  <c r="F4693" i="4"/>
  <c r="G4693" i="4"/>
  <c r="H4693" i="4"/>
  <c r="I4693" i="4"/>
  <c r="J4693" i="4"/>
  <c r="K4693" i="4"/>
  <c r="L4693" i="4"/>
  <c r="B4694" i="4"/>
  <c r="C4694" i="4"/>
  <c r="D4694" i="4"/>
  <c r="E4694" i="4"/>
  <c r="F4694" i="4"/>
  <c r="G4694" i="4"/>
  <c r="H4694" i="4"/>
  <c r="I4694" i="4"/>
  <c r="J4694" i="4"/>
  <c r="K4694" i="4"/>
  <c r="L4694" i="4"/>
  <c r="B4695" i="4"/>
  <c r="C4695" i="4"/>
  <c r="D4695" i="4"/>
  <c r="E4695" i="4"/>
  <c r="F4695" i="4"/>
  <c r="G4695" i="4"/>
  <c r="H4695" i="4"/>
  <c r="I4695" i="4"/>
  <c r="J4695" i="4"/>
  <c r="K4695" i="4"/>
  <c r="L4695" i="4"/>
  <c r="B4696" i="4"/>
  <c r="C4696" i="4"/>
  <c r="D4696" i="4"/>
  <c r="E4696" i="4"/>
  <c r="F4696" i="4"/>
  <c r="G4696" i="4"/>
  <c r="H4696" i="4"/>
  <c r="I4696" i="4"/>
  <c r="J4696" i="4"/>
  <c r="K4696" i="4"/>
  <c r="L4696" i="4"/>
  <c r="B4697" i="4"/>
  <c r="C4697" i="4"/>
  <c r="D4697" i="4"/>
  <c r="E4697" i="4"/>
  <c r="F4697" i="4"/>
  <c r="G4697" i="4"/>
  <c r="H4697" i="4"/>
  <c r="I4697" i="4"/>
  <c r="J4697" i="4"/>
  <c r="K4697" i="4"/>
  <c r="L4697" i="4"/>
  <c r="B4698" i="4"/>
  <c r="C4698" i="4"/>
  <c r="D4698" i="4"/>
  <c r="E4698" i="4"/>
  <c r="F4698" i="4"/>
  <c r="G4698" i="4"/>
  <c r="H4698" i="4"/>
  <c r="I4698" i="4"/>
  <c r="J4698" i="4"/>
  <c r="K4698" i="4"/>
  <c r="L4698" i="4"/>
  <c r="B4699" i="4"/>
  <c r="C4699" i="4"/>
  <c r="D4699" i="4"/>
  <c r="E4699" i="4"/>
  <c r="F4699" i="4"/>
  <c r="G4699" i="4"/>
  <c r="H4699" i="4"/>
  <c r="I4699" i="4"/>
  <c r="J4699" i="4"/>
  <c r="K4699" i="4"/>
  <c r="L4699" i="4"/>
  <c r="B4700" i="4"/>
  <c r="C4700" i="4"/>
  <c r="D4700" i="4"/>
  <c r="E4700" i="4"/>
  <c r="F4700" i="4"/>
  <c r="G4700" i="4"/>
  <c r="H4700" i="4"/>
  <c r="I4700" i="4"/>
  <c r="J4700" i="4"/>
  <c r="K4700" i="4"/>
  <c r="L4700" i="4"/>
  <c r="B4701" i="4"/>
  <c r="C4701" i="4"/>
  <c r="D4701" i="4"/>
  <c r="E4701" i="4"/>
  <c r="F4701" i="4"/>
  <c r="G4701" i="4"/>
  <c r="H4701" i="4"/>
  <c r="I4701" i="4"/>
  <c r="J4701" i="4"/>
  <c r="K4701" i="4"/>
  <c r="L4701" i="4"/>
  <c r="B4702" i="4"/>
  <c r="C4702" i="4"/>
  <c r="D4702" i="4"/>
  <c r="E4702" i="4"/>
  <c r="F4702" i="4"/>
  <c r="G4702" i="4"/>
  <c r="H4702" i="4"/>
  <c r="I4702" i="4"/>
  <c r="J4702" i="4"/>
  <c r="K4702" i="4"/>
  <c r="L4702" i="4"/>
  <c r="B4703" i="4"/>
  <c r="C4703" i="4"/>
  <c r="D4703" i="4"/>
  <c r="E4703" i="4"/>
  <c r="F4703" i="4"/>
  <c r="G4703" i="4"/>
  <c r="H4703" i="4"/>
  <c r="I4703" i="4"/>
  <c r="J4703" i="4"/>
  <c r="K4703" i="4"/>
  <c r="L4703" i="4"/>
  <c r="B4704" i="4"/>
  <c r="C4704" i="4"/>
  <c r="D4704" i="4"/>
  <c r="E4704" i="4"/>
  <c r="F4704" i="4"/>
  <c r="G4704" i="4"/>
  <c r="H4704" i="4"/>
  <c r="I4704" i="4"/>
  <c r="J4704" i="4"/>
  <c r="K4704" i="4"/>
  <c r="L4704" i="4"/>
  <c r="B4705" i="4"/>
  <c r="C4705" i="4"/>
  <c r="D4705" i="4"/>
  <c r="E4705" i="4"/>
  <c r="F4705" i="4"/>
  <c r="G4705" i="4"/>
  <c r="H4705" i="4"/>
  <c r="I4705" i="4"/>
  <c r="J4705" i="4"/>
  <c r="K4705" i="4"/>
  <c r="L4705" i="4"/>
  <c r="B4706" i="4"/>
  <c r="C4706" i="4"/>
  <c r="D4706" i="4"/>
  <c r="E4706" i="4"/>
  <c r="F4706" i="4"/>
  <c r="G4706" i="4"/>
  <c r="H4706" i="4"/>
  <c r="I4706" i="4"/>
  <c r="J4706" i="4"/>
  <c r="K4706" i="4"/>
  <c r="L4706" i="4"/>
  <c r="B4707" i="4"/>
  <c r="C4707" i="4"/>
  <c r="D4707" i="4"/>
  <c r="E4707" i="4"/>
  <c r="F4707" i="4"/>
  <c r="G4707" i="4"/>
  <c r="H4707" i="4"/>
  <c r="I4707" i="4"/>
  <c r="J4707" i="4"/>
  <c r="K4707" i="4"/>
  <c r="L4707" i="4"/>
  <c r="B4708" i="4"/>
  <c r="C4708" i="4"/>
  <c r="D4708" i="4"/>
  <c r="E4708" i="4"/>
  <c r="F4708" i="4"/>
  <c r="G4708" i="4"/>
  <c r="H4708" i="4"/>
  <c r="I4708" i="4"/>
  <c r="J4708" i="4"/>
  <c r="K4708" i="4"/>
  <c r="L4708" i="4"/>
  <c r="B4709" i="4"/>
  <c r="C4709" i="4"/>
  <c r="D4709" i="4"/>
  <c r="E4709" i="4"/>
  <c r="F4709" i="4"/>
  <c r="G4709" i="4"/>
  <c r="H4709" i="4"/>
  <c r="I4709" i="4"/>
  <c r="J4709" i="4"/>
  <c r="K4709" i="4"/>
  <c r="L4709" i="4"/>
  <c r="B4710" i="4"/>
  <c r="C4710" i="4"/>
  <c r="D4710" i="4"/>
  <c r="E4710" i="4"/>
  <c r="F4710" i="4"/>
  <c r="G4710" i="4"/>
  <c r="H4710" i="4"/>
  <c r="I4710" i="4"/>
  <c r="J4710" i="4"/>
  <c r="K4710" i="4"/>
  <c r="L4710" i="4"/>
  <c r="B4711" i="4"/>
  <c r="C4711" i="4"/>
  <c r="D4711" i="4"/>
  <c r="E4711" i="4"/>
  <c r="F4711" i="4"/>
  <c r="G4711" i="4"/>
  <c r="H4711" i="4"/>
  <c r="I4711" i="4"/>
  <c r="J4711" i="4"/>
  <c r="K4711" i="4"/>
  <c r="L4711" i="4"/>
  <c r="B4712" i="4"/>
  <c r="C4712" i="4"/>
  <c r="D4712" i="4"/>
  <c r="E4712" i="4"/>
  <c r="F4712" i="4"/>
  <c r="G4712" i="4"/>
  <c r="H4712" i="4"/>
  <c r="I4712" i="4"/>
  <c r="J4712" i="4"/>
  <c r="K4712" i="4"/>
  <c r="L4712" i="4"/>
  <c r="B4713" i="4"/>
  <c r="C4713" i="4"/>
  <c r="D4713" i="4"/>
  <c r="E4713" i="4"/>
  <c r="F4713" i="4"/>
  <c r="G4713" i="4"/>
  <c r="H4713" i="4"/>
  <c r="I4713" i="4"/>
  <c r="J4713" i="4"/>
  <c r="K4713" i="4"/>
  <c r="L4713" i="4"/>
  <c r="B4714" i="4"/>
  <c r="C4714" i="4"/>
  <c r="D4714" i="4"/>
  <c r="E4714" i="4"/>
  <c r="F4714" i="4"/>
  <c r="G4714" i="4"/>
  <c r="H4714" i="4"/>
  <c r="I4714" i="4"/>
  <c r="J4714" i="4"/>
  <c r="K4714" i="4"/>
  <c r="L4714" i="4"/>
  <c r="B4715" i="4"/>
  <c r="C4715" i="4"/>
  <c r="D4715" i="4"/>
  <c r="E4715" i="4"/>
  <c r="F4715" i="4"/>
  <c r="G4715" i="4"/>
  <c r="H4715" i="4"/>
  <c r="I4715" i="4"/>
  <c r="J4715" i="4"/>
  <c r="K4715" i="4"/>
  <c r="L4715" i="4"/>
  <c r="B4716" i="4"/>
  <c r="C4716" i="4"/>
  <c r="D4716" i="4"/>
  <c r="E4716" i="4"/>
  <c r="F4716" i="4"/>
  <c r="G4716" i="4"/>
  <c r="H4716" i="4"/>
  <c r="I4716" i="4"/>
  <c r="J4716" i="4"/>
  <c r="K4716" i="4"/>
  <c r="L4716" i="4"/>
  <c r="B4717" i="4"/>
  <c r="C4717" i="4"/>
  <c r="D4717" i="4"/>
  <c r="E4717" i="4"/>
  <c r="F4717" i="4"/>
  <c r="G4717" i="4"/>
  <c r="H4717" i="4"/>
  <c r="I4717" i="4"/>
  <c r="J4717" i="4"/>
  <c r="K4717" i="4"/>
  <c r="L4717" i="4"/>
  <c r="B4718" i="4"/>
  <c r="C4718" i="4"/>
  <c r="D4718" i="4"/>
  <c r="E4718" i="4"/>
  <c r="F4718" i="4"/>
  <c r="G4718" i="4"/>
  <c r="H4718" i="4"/>
  <c r="I4718" i="4"/>
  <c r="J4718" i="4"/>
  <c r="K4718" i="4"/>
  <c r="L4718" i="4"/>
  <c r="B4719" i="4"/>
  <c r="C4719" i="4"/>
  <c r="D4719" i="4"/>
  <c r="E4719" i="4"/>
  <c r="F4719" i="4"/>
  <c r="G4719" i="4"/>
  <c r="H4719" i="4"/>
  <c r="I4719" i="4"/>
  <c r="J4719" i="4"/>
  <c r="K4719" i="4"/>
  <c r="L4719" i="4"/>
  <c r="B4720" i="4"/>
  <c r="C4720" i="4"/>
  <c r="D4720" i="4"/>
  <c r="E4720" i="4"/>
  <c r="F4720" i="4"/>
  <c r="G4720" i="4"/>
  <c r="H4720" i="4"/>
  <c r="I4720" i="4"/>
  <c r="J4720" i="4"/>
  <c r="K4720" i="4"/>
  <c r="L4720" i="4"/>
  <c r="B4721" i="4"/>
  <c r="C4721" i="4"/>
  <c r="D4721" i="4"/>
  <c r="E4721" i="4"/>
  <c r="F4721" i="4"/>
  <c r="G4721" i="4"/>
  <c r="H4721" i="4"/>
  <c r="I4721" i="4"/>
  <c r="J4721" i="4"/>
  <c r="K4721" i="4"/>
  <c r="L4721" i="4"/>
  <c r="B4722" i="4"/>
  <c r="C4722" i="4"/>
  <c r="D4722" i="4"/>
  <c r="E4722" i="4"/>
  <c r="F4722" i="4"/>
  <c r="G4722" i="4"/>
  <c r="H4722" i="4"/>
  <c r="I4722" i="4"/>
  <c r="J4722" i="4"/>
  <c r="K4722" i="4"/>
  <c r="L4722" i="4"/>
  <c r="B4723" i="4"/>
  <c r="C4723" i="4"/>
  <c r="D4723" i="4"/>
  <c r="E4723" i="4"/>
  <c r="F4723" i="4"/>
  <c r="G4723" i="4"/>
  <c r="H4723" i="4"/>
  <c r="I4723" i="4"/>
  <c r="J4723" i="4"/>
  <c r="K4723" i="4"/>
  <c r="L4723"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3" i="4"/>
  <c r="A4" i="4"/>
  <c r="A5" i="4"/>
  <c r="A6" i="4"/>
  <c r="A7" i="4"/>
  <c r="A8" i="4"/>
  <c r="A9" i="4"/>
  <c r="A10" i="4"/>
  <c r="A11" i="4"/>
  <c r="A12" i="4"/>
  <c r="A13" i="4"/>
  <c r="A14" i="4"/>
  <c r="A15" i="4"/>
  <c r="A16" i="4"/>
  <c r="A17" i="4"/>
  <c r="A2" i="4"/>
  <c r="B1" i="4"/>
  <c r="C1" i="4"/>
  <c r="D1" i="4"/>
  <c r="E1" i="4"/>
  <c r="F1" i="4"/>
  <c r="G1" i="4"/>
  <c r="H1" i="4"/>
  <c r="I1" i="4"/>
  <c r="J1" i="4"/>
  <c r="K1" i="4"/>
  <c r="L1" i="4"/>
  <c r="A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410AEA-67A7-41D8-9BFC-997576B70267}"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658EA104-DE11-4D77-9017-DCED546813F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25246D2-5CD2-43BA-AF3C-4DC11F4320F9}" name="WorksheetConnection_BikeStores2.xlsx!Query1" type="102" refreshedVersion="8" minRefreshableVersion="5">
    <extLst>
      <ext xmlns:x15="http://schemas.microsoft.com/office/spreadsheetml/2010/11/main" uri="{DE250136-89BD-433C-8126-D09CA5730AF9}">
        <x15:connection id="Query1" autoDelete="1">
          <x15:rangePr sourceName="_xlcn.WorksheetConnection_BikeStores2.xlsxQuery11"/>
        </x15:connection>
      </ext>
    </extLst>
  </connection>
</connections>
</file>

<file path=xl/sharedStrings.xml><?xml version="1.0" encoding="utf-8"?>
<sst xmlns="http://schemas.openxmlformats.org/spreadsheetml/2006/main" count="37891" uniqueCount="1977">
  <si>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</si>
  <si>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</si>
  <si>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</si>
  <si>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</si>
  <si>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</si>
  <si>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</si>
  <si>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</si>
  <si>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</si>
  <si>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</si>
  <si>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</si>
  <si>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</si>
  <si>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</si>
  <si>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</si>
  <si>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</si>
  <si>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</si>
  <si>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</si>
  <si>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</si>
  <si>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</si>
  <si>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</si>
  <si>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</si>
  <si>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</si>
  <si>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</si>
  <si>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</si>
  <si>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</si>
  <si>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</si>
  <si>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</si>
  <si>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</si>
  <si>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</si>
  <si>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</si>
  <si>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</si>
  <si>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</si>
  <si>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</si>
  <si>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</si>
  <si>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</si>
  <si>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</si>
  <si>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</si>
  <si>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</si>
  <si>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</si>
  <si>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</si>
  <si>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</si>
  <si>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</si>
  <si>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</si>
  <si>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</si>
  <si>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</si>
  <si>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</si>
  <si>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</si>
  <si>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</si>
  <si>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</si>
  <si>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</si>
  <si>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</si>
  <si>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</si>
  <si>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</si>
  <si>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</si>
  <si>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</si>
  <si>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</si>
  <si>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</si>
  <si>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</si>
  <si>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</si>
  <si>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</si>
  <si>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</si>
  <si>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</si>
  <si>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</si>
  <si>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</si>
  <si>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</si>
  <si>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</si>
  <si>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</si>
  <si>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</si>
  <si>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</si>
  <si>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</si>
  <si>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</si>
  <si>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</si>
  <si>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</si>
  <si>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</si>
  <si>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</si>
  <si>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</si>
  <si>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</si>
  <si>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</si>
  <si>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</si>
  <si>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</si>
  <si>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</si>
  <si>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</si>
  <si>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</si>
  <si>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</si>
  <si>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</si>
  <si>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</si>
  <si>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</si>
  <si>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</si>
  <si>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</si>
  <si>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</si>
  <si>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</si>
  <si>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</si>
  <si>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</si>
  <si>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</si>
  <si>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</si>
  <si>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</si>
  <si>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</si>
  <si>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</si>
  <si>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</si>
  <si>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</si>
  <si>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</si>
  <si>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</si>
  <si>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</si>
  <si>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</si>
  <si>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</si>
  <si>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</si>
  <si>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</si>
  <si>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</si>
  <si>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</si>
  <si>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</si>
  <si>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</si>
  <si>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</si>
  <si>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</si>
  <si>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</si>
  <si>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</si>
  <si>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</si>
  <si>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</si>
  <si>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</si>
  <si>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</si>
  <si>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</si>
  <si>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</si>
  <si>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</si>
  <si>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</si>
  <si>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</si>
  <si>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</si>
  <si>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</si>
  <si>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</si>
  <si>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</si>
  <si>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</si>
  <si>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</si>
  <si>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</si>
  <si>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</si>
  <si>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</si>
  <si>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</si>
  <si>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</si>
  <si>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</si>
  <si>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</si>
  <si>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</si>
  <si>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</si>
  <si>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</si>
  <si>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</si>
  <si>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</si>
  <si>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</si>
  <si>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</si>
  <si>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</si>
  <si>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</si>
  <si>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</si>
  <si>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</si>
  <si>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</si>
  <si>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</si>
  <si>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</si>
  <si>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</si>
  <si>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</si>
  <si>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</si>
  <si>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</si>
  <si>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</si>
  <si>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</si>
  <si>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</si>
  <si>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</si>
  <si>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</si>
  <si>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</si>
  <si>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</si>
  <si>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</si>
  <si>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</si>
  <si>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</si>
  <si>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</si>
  <si>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</si>
  <si>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</si>
  <si>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</si>
  <si>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</si>
  <si>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</si>
  <si>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</si>
  <si>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</si>
  <si>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</si>
  <si>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</si>
  <si>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</si>
  <si>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</si>
  <si>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</si>
  <si>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</si>
  <si>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</si>
  <si>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</si>
  <si>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</si>
  <si>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</si>
  <si>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</si>
  <si>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</si>
  <si>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</si>
  <si>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</si>
  <si>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</si>
  <si>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</si>
  <si>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</si>
  <si>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</si>
  <si>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</si>
  <si>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</si>
  <si>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</si>
  <si>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</si>
  <si>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</si>
  <si>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</si>
  <si>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</si>
  <si>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</si>
  <si>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</si>
  <si>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</si>
  <si>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</si>
  <si>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</si>
  <si>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</si>
  <si>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</si>
  <si>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</si>
  <si>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</si>
  <si>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</si>
  <si>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</si>
  <si>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</si>
  <si>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</si>
  <si>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</si>
  <si>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</si>
  <si>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</si>
  <si>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</si>
  <si>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</si>
  <si>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</si>
  <si>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</si>
  <si>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</si>
  <si>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</si>
  <si>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</si>
  <si>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</si>
  <si>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</si>
  <si>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</si>
  <si>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</si>
  <si>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</si>
  <si>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</si>
  <si>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</si>
  <si>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</si>
  <si>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</si>
  <si>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</si>
  <si>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</si>
  <si>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</si>
  <si>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</si>
  <si>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</si>
  <si>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</si>
  <si>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</si>
  <si>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</si>
  <si>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</si>
  <si>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</si>
  <si>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</si>
  <si>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</si>
  <si>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</si>
  <si>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</si>
  <si>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</si>
  <si>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</si>
  <si>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</si>
  <si>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</si>
  <si>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</si>
  <si>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</si>
  <si>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</si>
  <si>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</si>
  <si>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</si>
  <si>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</si>
  <si>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</si>
  <si>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</si>
  <si>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</si>
  <si>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</si>
  <si>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</si>
  <si>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</si>
  <si>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</si>
  <si>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</si>
  <si>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</si>
  <si>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</si>
  <si>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</si>
  <si>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</si>
  <si>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</si>
  <si>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</si>
  <si>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</si>
  <si>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</si>
  <si>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</si>
  <si>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</si>
  <si>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</si>
  <si>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</si>
  <si>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</si>
  <si>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</si>
  <si>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</si>
  <si>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</si>
  <si>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</si>
  <si>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</si>
  <si>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</si>
  <si>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</si>
  <si>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</si>
  <si>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</si>
  <si>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</si>
  <si>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</si>
  <si>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</si>
  <si>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</si>
  <si>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</si>
  <si>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</si>
  <si>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</si>
  <si>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</si>
  <si>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</si>
  <si>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</si>
  <si>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</si>
  <si>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</si>
  <si>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</si>
  <si>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</si>
  <si>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</si>
  <si>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</si>
  <si>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</si>
  <si>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</si>
  <si>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</si>
  <si>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</si>
  <si>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</si>
  <si>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</si>
  <si>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</si>
  <si>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</si>
  <si>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</si>
  <si>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</si>
  <si>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</si>
  <si>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</si>
  <si>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</si>
  <si>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</si>
  <si>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</si>
  <si>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</si>
  <si>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</si>
  <si>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</si>
  <si>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</si>
  <si>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</si>
  <si>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</si>
  <si>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</si>
  <si>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</si>
  <si>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</si>
  <si>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</si>
  <si>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</si>
  <si>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</si>
  <si>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</si>
  <si>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</si>
  <si>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</si>
  <si>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</si>
  <si>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</si>
  <si>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</si>
  <si>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</si>
  <si>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</si>
  <si>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</si>
  <si>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</si>
  <si>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</si>
  <si>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</si>
  <si>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</si>
  <si>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</si>
  <si>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</si>
  <si>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</si>
  <si>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</si>
  <si>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</si>
  <si>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</si>
  <si>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</si>
  <si>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</si>
  <si>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</si>
  <si>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</si>
  <si>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</si>
  <si>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</si>
  <si>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</si>
  <si>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</si>
  <si>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</si>
  <si>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</si>
  <si>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</si>
  <si>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</si>
  <si>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</si>
  <si>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</si>
  <si>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</si>
  <si>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</si>
  <si>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</si>
  <si>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</si>
  <si>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</si>
  <si>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</si>
  <si>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</si>
  <si>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</si>
  <si>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</si>
  <si>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</si>
  <si>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</si>
  <si>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</si>
  <si>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</si>
  <si>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</si>
  <si>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</si>
  <si>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</si>
  <si>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</si>
  <si>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</si>
  <si>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</si>
  <si>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</si>
  <si>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</si>
  <si>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</si>
  <si>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</si>
  <si>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</si>
  <si>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</si>
  <si>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</si>
  <si>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</si>
  <si>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</si>
  <si>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</si>
  <si>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</si>
  <si>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</si>
  <si>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</si>
  <si>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</si>
  <si>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</si>
  <si>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</si>
  <si>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</si>
  <si>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</si>
  <si>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</si>
  <si>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</si>
  <si>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</si>
  <si>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</si>
  <si>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</si>
  <si>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</si>
  <si>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</si>
  <si>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</si>
  <si>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</si>
  <si>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</si>
  <si>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</si>
  <si>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</si>
  <si>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</si>
  <si>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</si>
  <si>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</si>
  <si>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</si>
  <si>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</si>
  <si>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</si>
  <si>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</si>
  <si>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</si>
  <si>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</si>
  <si>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</si>
  <si>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</si>
  <si>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</si>
  <si>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</si>
  <si>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</si>
  <si>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</si>
  <si>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</si>
  <si>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</si>
  <si>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</si>
  <si>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</si>
  <si>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</si>
  <si>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</si>
  <si>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</si>
  <si>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</si>
  <si>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</si>
  <si>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</si>
  <si>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</si>
  <si>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</si>
  <si>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</si>
  <si>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</si>
  <si>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</si>
  <si>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</si>
  <si>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</si>
  <si>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</si>
  <si>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</si>
  <si>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</si>
  <si>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</si>
  <si>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</si>
  <si>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</si>
  <si>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</si>
  <si>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</si>
  <si>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</si>
  <si>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</si>
  <si>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</si>
  <si>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</si>
  <si>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</si>
  <si>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</si>
  <si>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</si>
  <si>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</si>
  <si>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</si>
  <si>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</si>
  <si>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</si>
  <si>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</si>
  <si>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</si>
  <si>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</si>
  <si>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</si>
  <si>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</si>
  <si>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</si>
  <si>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</si>
  <si>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</si>
  <si>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</si>
  <si>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</si>
  <si>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</si>
  <si>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</si>
  <si>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</si>
  <si>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</si>
  <si>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</si>
  <si>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</si>
  <si>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</si>
  <si>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</si>
  <si>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</si>
  <si>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</si>
  <si>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</si>
  <si>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</si>
  <si>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</si>
  <si>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</si>
  <si>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</si>
  <si>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</si>
  <si>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</si>
  <si>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</si>
  <si>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</si>
  <si>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</si>
  <si>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</si>
  <si>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</si>
  <si>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</si>
  <si>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</si>
  <si>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</si>
  <si>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</si>
  <si>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</si>
  <si>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</si>
  <si>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</si>
  <si>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</si>
  <si>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</si>
  <si>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</si>
  <si>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</si>
  <si>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</si>
  <si>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</si>
  <si>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</si>
  <si>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</si>
  <si>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</si>
  <si>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</si>
  <si>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</si>
  <si>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</si>
  <si>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</si>
  <si>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</si>
  <si>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</si>
  <si>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</si>
  <si>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</si>
  <si>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</si>
  <si>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</si>
  <si>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</si>
  <si>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</si>
  <si>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</si>
  <si>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</si>
  <si>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</si>
  <si>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</si>
  <si>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</si>
  <si>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</si>
  <si>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</si>
  <si>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</si>
  <si>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</si>
  <si>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</si>
  <si>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</si>
  <si>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</si>
  <si>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</si>
  <si>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</si>
  <si>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</si>
  <si>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</si>
  <si>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</si>
  <si>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</si>
  <si>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</si>
  <si>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</si>
  <si>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</si>
  <si>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</si>
  <si>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</si>
  <si>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</si>
  <si>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</si>
  <si>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</si>
  <si>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</si>
  <si>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</si>
  <si>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</si>
  <si>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</si>
  <si>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</si>
  <si>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</si>
  <si>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</si>
  <si>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</si>
  <si>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</si>
  <si>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</si>
  <si>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</si>
  <si>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</si>
  <si>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</si>
  <si>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</si>
  <si>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</si>
  <si>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</si>
  <si>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</si>
  <si>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</si>
  <si>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</si>
  <si>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</si>
  <si>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</si>
  <si>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</si>
  <si>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</si>
  <si>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</si>
  <si>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</si>
  <si>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</si>
  <si>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</si>
  <si>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</si>
  <si>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</si>
  <si>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</si>
  <si>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</si>
  <si>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</si>
  <si>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</si>
  <si>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</si>
  <si>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</si>
  <si>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</si>
  <si>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</si>
  <si>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</si>
  <si>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</si>
  <si>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</si>
  <si>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</si>
  <si>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</si>
  <si>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</si>
  <si>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</si>
  <si>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</si>
  <si>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</si>
  <si>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</si>
  <si>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</si>
  <si>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</si>
  <si>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</si>
  <si>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</si>
  <si>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</si>
  <si>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</si>
  <si>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</si>
  <si>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</si>
  <si>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</si>
  <si>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</si>
  <si>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</si>
  <si>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</si>
  <si>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</si>
  <si>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</si>
  <si>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</si>
  <si>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</si>
  <si>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</si>
  <si>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</si>
  <si>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</si>
  <si>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</si>
  <si>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</si>
  <si>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</si>
  <si>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</si>
  <si>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</si>
  <si>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</si>
  <si>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</si>
  <si>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</si>
  <si>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</si>
  <si>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</si>
  <si>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</si>
  <si>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</si>
  <si>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</si>
  <si>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</si>
  <si>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</si>
  <si>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</si>
  <si>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</si>
  <si>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</si>
  <si>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</si>
  <si>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</si>
  <si>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</si>
  <si>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</si>
  <si>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</si>
  <si>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</si>
  <si>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</si>
  <si>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</si>
  <si>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</si>
  <si>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</si>
  <si>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</si>
  <si>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</si>
  <si>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</si>
  <si>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</si>
  <si>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</si>
  <si>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</si>
  <si>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</si>
  <si>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</si>
  <si>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</si>
  <si>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</si>
  <si>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</si>
  <si>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</si>
  <si>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</si>
  <si>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</si>
  <si>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</si>
  <si>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</si>
  <si>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</si>
  <si>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</si>
  <si>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</si>
  <si>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</si>
  <si>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</si>
  <si>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</si>
  <si>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</si>
  <si>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</si>
  <si>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</si>
  <si>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</si>
  <si>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</si>
  <si>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</si>
  <si>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</si>
  <si>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</si>
  <si>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</si>
  <si>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</si>
  <si>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</si>
  <si>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</si>
  <si>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</si>
  <si>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</si>
  <si>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</si>
  <si>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</si>
  <si>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</si>
  <si>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</si>
  <si>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</si>
  <si>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</si>
  <si>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</si>
  <si>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</si>
  <si>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</si>
  <si>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</si>
  <si>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</si>
  <si>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</si>
  <si>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</si>
  <si>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</si>
  <si>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</si>
  <si>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</si>
  <si>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</si>
  <si>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</si>
  <si>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</si>
  <si>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</si>
  <si>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</si>
  <si>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</si>
  <si>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</si>
  <si>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</si>
  <si>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</si>
  <si>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</si>
  <si>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</si>
  <si>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</si>
  <si>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</si>
  <si>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</si>
  <si>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</si>
  <si>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</si>
  <si>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</si>
  <si>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</si>
  <si>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</si>
  <si>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</si>
  <si>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</si>
  <si>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</si>
  <si>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</si>
  <si>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</si>
  <si>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</si>
  <si>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</si>
  <si>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</si>
  <si>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</si>
  <si>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</si>
  <si>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</si>
  <si>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</si>
  <si>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</si>
  <si>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</si>
  <si>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</si>
  <si>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</si>
  <si>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</si>
  <si>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</si>
  <si>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</si>
  <si>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</si>
  <si>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</si>
  <si>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</si>
  <si>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</si>
  <si>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</si>
  <si>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</si>
  <si>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</si>
  <si>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</si>
  <si>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</si>
  <si>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</si>
  <si>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</si>
  <si>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</si>
  <si>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</si>
  <si>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</si>
  <si>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</si>
  <si>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</si>
  <si>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</si>
  <si>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</si>
  <si>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</si>
  <si>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</si>
  <si>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</si>
  <si>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</si>
  <si>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</si>
  <si>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</si>
  <si>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</si>
  <si>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</si>
  <si>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</si>
  <si>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</si>
  <si>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</si>
  <si>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</si>
  <si>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</si>
  <si>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</si>
  <si>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</si>
  <si>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</si>
  <si>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</si>
  <si>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</si>
  <si>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</si>
  <si>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</si>
  <si>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</si>
  <si>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</si>
  <si>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</si>
  <si>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</si>
  <si>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</si>
  <si>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</si>
  <si>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</si>
  <si>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</si>
  <si>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</si>
  <si>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</si>
  <si>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</si>
  <si>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</si>
  <si>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</si>
  <si>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</si>
  <si>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</si>
  <si>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</si>
  <si>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</si>
  <si>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</si>
  <si>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</si>
  <si>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</si>
  <si>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</si>
  <si>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</si>
  <si>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</si>
  <si>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</si>
  <si>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</si>
  <si>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</si>
  <si>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</si>
  <si>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</si>
  <si>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</si>
  <si>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</si>
  <si>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</si>
  <si>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</si>
  <si>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</si>
  <si>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</si>
  <si>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</si>
  <si>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</si>
  <si>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</si>
  <si>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</si>
  <si>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</si>
  <si>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</si>
  <si>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</si>
  <si>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</si>
  <si>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</si>
  <si>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</si>
  <si>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</si>
  <si>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</si>
  <si>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</si>
  <si>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</si>
  <si>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</si>
  <si>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</si>
  <si>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</si>
  <si>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</si>
  <si>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</si>
  <si>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</si>
  <si>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</si>
  <si>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</si>
  <si>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</si>
  <si>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</si>
  <si>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</si>
  <si>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</si>
  <si>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</si>
  <si>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</si>
  <si>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</si>
  <si>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</si>
  <si>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</si>
  <si>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</si>
  <si>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</si>
  <si>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</si>
  <si>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</si>
  <si>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</si>
  <si>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</si>
  <si>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</si>
  <si>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</si>
  <si>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</si>
  <si>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</si>
  <si>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</si>
  <si>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</si>
  <si>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</si>
  <si>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</si>
  <si>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</si>
  <si>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</si>
  <si>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</si>
  <si>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</si>
  <si>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</si>
  <si>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</si>
  <si>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</si>
  <si>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</si>
  <si>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</si>
  <si>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</si>
  <si>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</si>
  <si>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</si>
  <si>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</si>
  <si>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</si>
  <si>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</si>
  <si>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</si>
  <si>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</si>
  <si>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</si>
  <si>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</si>
  <si>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</si>
  <si>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</si>
  <si>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</si>
  <si>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</si>
  <si>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</si>
  <si>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</si>
  <si>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</si>
  <si>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</si>
  <si>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</si>
  <si>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</si>
  <si>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</si>
  <si>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</si>
  <si>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</si>
  <si>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</si>
  <si>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</si>
  <si>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</si>
  <si>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</si>
  <si>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</si>
  <si>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</si>
  <si>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</si>
  <si>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</si>
  <si>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</si>
  <si>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</si>
  <si>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</si>
  <si>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</si>
  <si>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</si>
  <si>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</si>
  <si>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</si>
  <si>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</si>
  <si>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</si>
  <si>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</si>
  <si>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</si>
  <si>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</si>
  <si>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</si>
  <si>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</si>
  <si>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</si>
  <si>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</si>
  <si>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</si>
  <si>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</si>
  <si>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</si>
  <si>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</si>
  <si>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</si>
  <si>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</si>
  <si>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</si>
  <si>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</si>
  <si>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</si>
  <si>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</si>
  <si>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</si>
  <si>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</si>
  <si>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</si>
  <si>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</si>
  <si>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</si>
  <si>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</si>
  <si>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</si>
  <si>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</si>
  <si>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</si>
  <si>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</si>
  <si>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</si>
  <si>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</si>
  <si>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</si>
  <si>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</si>
  <si>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</si>
  <si>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</si>
  <si>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</si>
  <si>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</si>
  <si>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</si>
  <si>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</si>
  <si>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</si>
  <si>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</si>
  <si>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</si>
  <si>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</si>
  <si>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</si>
  <si>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</si>
  <si>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</si>
  <si>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</si>
  <si>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</si>
  <si>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</si>
  <si>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</si>
  <si>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</si>
  <si>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</si>
  <si>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</si>
  <si>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</si>
  <si>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</si>
  <si>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</si>
  <si>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</si>
  <si>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</si>
  <si>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</si>
  <si>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</si>
  <si>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</si>
  <si>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</si>
  <si>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</si>
  <si>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</si>
  <si>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</si>
  <si>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</si>
  <si>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</si>
  <si>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</si>
  <si>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</si>
  <si>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</si>
  <si>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</si>
  <si>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</si>
  <si>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</si>
  <si>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</si>
  <si>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</si>
  <si>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</si>
  <si>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</si>
  <si>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</si>
  <si>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</si>
  <si>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</si>
  <si>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</si>
  <si>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</si>
  <si>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</si>
  <si>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</si>
  <si>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</si>
  <si>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</si>
  <si>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</si>
  <si>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</si>
  <si>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</si>
  <si>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</si>
  <si>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</si>
  <si>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</si>
  <si>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</si>
  <si>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</si>
  <si>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</si>
  <si>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</si>
  <si>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</si>
  <si>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</si>
  <si>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</si>
  <si>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</si>
  <si>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</si>
  <si>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</si>
  <si>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</si>
  <si>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</si>
  <si>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</si>
  <si>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</si>
  <si>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</si>
  <si>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</si>
  <si>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</si>
  <si>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</si>
  <si>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</si>
  <si>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</si>
  <si>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</si>
  <si>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</si>
  <si>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</si>
  <si>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</si>
  <si>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</si>
  <si>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</si>
  <si>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</si>
  <si>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</si>
  <si>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</si>
  <si>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</si>
  <si>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</si>
  <si>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</si>
  <si>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</si>
  <si>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</si>
  <si>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</si>
  <si>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</si>
  <si>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</si>
  <si>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</si>
  <si>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</si>
  <si>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</si>
  <si>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</si>
  <si>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</si>
  <si>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</si>
  <si>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</si>
  <si>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</si>
  <si>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</si>
  <si>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</si>
  <si>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</si>
  <si>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</si>
  <si>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</si>
  <si>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</si>
  <si>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</si>
  <si>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</si>
  <si>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</si>
  <si>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</si>
  <si>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</si>
  <si>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</si>
  <si>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</si>
  <si>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</si>
  <si>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</si>
  <si>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</si>
  <si>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</si>
  <si>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</si>
  <si>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</si>
  <si>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</si>
  <si>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</si>
  <si>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</si>
  <si>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</si>
  <si>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</si>
  <si>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</si>
  <si>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</si>
  <si>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</si>
  <si>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</si>
  <si>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</si>
  <si>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</si>
  <si>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</si>
  <si>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</si>
  <si>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</si>
  <si>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</si>
  <si>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</si>
  <si>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</si>
  <si>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</si>
  <si>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</si>
  <si>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</si>
  <si>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</si>
  <si>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</si>
  <si>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</si>
  <si>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</si>
  <si>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</si>
  <si>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</si>
  <si>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</si>
  <si>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</si>
  <si>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</si>
  <si>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</si>
  <si>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</si>
  <si>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</si>
  <si>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</si>
  <si>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</si>
  <si>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</si>
  <si>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</si>
  <si>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</si>
  <si>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</si>
  <si>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</si>
  <si>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</si>
  <si>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</si>
  <si>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</si>
  <si>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</si>
  <si>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</si>
  <si>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</si>
  <si>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</si>
  <si>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</si>
  <si>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</si>
  <si>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</si>
  <si>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</si>
  <si>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</si>
  <si>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</si>
  <si>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</si>
  <si>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</si>
  <si>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</si>
  <si>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</si>
  <si>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</si>
  <si>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</si>
  <si>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</si>
  <si>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</si>
  <si>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</si>
  <si>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</si>
  <si>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</si>
  <si>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</si>
  <si>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</si>
  <si>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</si>
  <si>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</si>
  <si>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</si>
  <si>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</si>
  <si>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</si>
  <si>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</si>
  <si>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</si>
  <si>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</si>
  <si>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</si>
  <si>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</si>
  <si>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</si>
  <si>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</si>
  <si>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</si>
  <si>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</si>
  <si>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</si>
  <si>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</si>
  <si>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</si>
  <si>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</si>
  <si>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</si>
  <si>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</si>
  <si>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</si>
  <si>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</si>
  <si>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</si>
  <si>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</si>
  <si>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</si>
  <si>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</si>
  <si>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</si>
  <si>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</si>
  <si>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</si>
  <si>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</si>
  <si>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</si>
  <si>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</si>
  <si>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</si>
  <si>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</si>
  <si>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</si>
  <si>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</si>
  <si>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</si>
  <si>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</si>
  <si>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</si>
  <si>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</si>
  <si>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</si>
  <si>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</si>
  <si>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</si>
  <si>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</si>
  <si>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</si>
  <si>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</si>
  <si>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</si>
  <si>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</si>
  <si>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</si>
  <si>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</si>
  <si>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</si>
  <si>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</si>
  <si>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</si>
  <si>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</si>
  <si>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</si>
  <si>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</si>
  <si>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</si>
  <si>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</si>
  <si>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</si>
  <si>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</si>
  <si>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</si>
  <si>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</si>
  <si>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</si>
  <si>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</si>
  <si>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</si>
  <si>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</si>
  <si>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</si>
  <si>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</si>
  <si>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</si>
  <si>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</si>
  <si>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</si>
  <si>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</si>
  <si>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</si>
  <si>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</si>
  <si>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</si>
  <si>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</si>
  <si>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</si>
  <si>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</si>
  <si>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</si>
  <si>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</si>
  <si>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</si>
  <si>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</si>
  <si>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</si>
  <si>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</si>
  <si>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</si>
  <si>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</si>
  <si>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</si>
  <si>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</si>
  <si>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</si>
  <si>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</si>
  <si>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</si>
  <si>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</si>
  <si>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</si>
  <si>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</si>
  <si>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</si>
  <si>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</si>
  <si>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</si>
  <si>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</si>
  <si>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</si>
  <si>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</si>
  <si>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</si>
  <si>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</si>
  <si>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</si>
  <si>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</si>
  <si>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</si>
  <si>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</si>
  <si>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</si>
  <si>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</si>
  <si>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</si>
  <si>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</si>
  <si>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</si>
  <si>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</si>
  <si>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</si>
  <si>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</si>
  <si>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</si>
  <si>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</si>
  <si>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</si>
  <si>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</si>
  <si>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</si>
  <si>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</si>
  <si>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</si>
  <si>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</si>
  <si>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</si>
  <si>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</si>
  <si>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</si>
  <si>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</si>
  <si>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</si>
  <si>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</si>
  <si>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</si>
  <si>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</si>
  <si>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</si>
  <si>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</si>
  <si>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</si>
  <si>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</si>
  <si>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</si>
  <si>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</si>
  <si>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</si>
  <si>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</si>
  <si>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</si>
  <si>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</si>
  <si>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</si>
  <si>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</si>
  <si>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</si>
  <si>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</si>
  <si>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</si>
  <si>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</si>
  <si>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</si>
  <si>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</si>
  <si>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</si>
  <si>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</si>
  <si>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</si>
  <si>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</si>
  <si>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</si>
  <si>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</si>
  <si>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</si>
  <si>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</si>
  <si>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</si>
  <si>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</si>
  <si>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</si>
  <si>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</si>
  <si>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</si>
  <si>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</si>
  <si>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</si>
  <si>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</si>
  <si>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</si>
  <si>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</si>
  <si>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</si>
  <si>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</si>
  <si>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</si>
  <si>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</si>
  <si>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</si>
  <si>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</si>
  <si>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</si>
  <si>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</si>
  <si>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</si>
  <si>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</si>
  <si>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</si>
  <si>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</si>
  <si>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</si>
  <si>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</si>
  <si>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</si>
  <si>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</si>
  <si>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</si>
  <si>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</si>
  <si>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</si>
  <si>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</si>
  <si>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</si>
  <si>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</si>
  <si>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</si>
  <si>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</si>
  <si>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</si>
  <si>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</si>
  <si>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</si>
  <si>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</si>
  <si>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</si>
  <si>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</si>
  <si>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</si>
  <si>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</si>
  <si>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</si>
  <si>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</si>
  <si>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</si>
  <si>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</si>
  <si>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</si>
  <si>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</si>
  <si>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</si>
  <si>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</si>
  <si>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</si>
  <si>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</si>
  <si>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</si>
  <si>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</si>
  <si>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</si>
  <si>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</si>
  <si>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</si>
  <si>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</si>
  <si>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</si>
  <si>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</si>
  <si>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</si>
  <si>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</si>
  <si>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</si>
  <si>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</si>
  <si>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</si>
  <si>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</si>
  <si>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</si>
  <si>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</si>
  <si>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</si>
  <si>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</si>
  <si>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</si>
  <si>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</si>
  <si>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</si>
  <si>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</si>
  <si>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</si>
  <si>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</si>
  <si>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</si>
  <si>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</si>
  <si>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</si>
  <si>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</si>
  <si>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</si>
  <si>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</si>
  <si>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</si>
  <si>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</si>
  <si>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</si>
  <si>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</si>
  <si>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</si>
  <si>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</si>
  <si>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</si>
  <si>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</si>
  <si>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</si>
  <si>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</si>
  <si>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</si>
  <si>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</si>
  <si>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</si>
  <si>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</si>
  <si>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</si>
  <si>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</si>
  <si>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</si>
  <si>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</si>
  <si>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</si>
  <si>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</si>
  <si>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</si>
  <si>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</si>
  <si>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</si>
  <si>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</si>
  <si>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</si>
  <si>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</si>
  <si>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</si>
  <si>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</si>
  <si>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</si>
  <si>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</si>
  <si>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</si>
  <si>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</si>
  <si>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</si>
  <si>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</si>
  <si>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</si>
  <si>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</si>
  <si>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</si>
  <si>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</si>
  <si>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</si>
  <si>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</si>
  <si>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</si>
  <si>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</si>
  <si>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</si>
  <si>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</si>
  <si>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</si>
  <si>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</si>
  <si>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</si>
  <si>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</si>
  <si>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</si>
  <si>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</si>
  <si>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</si>
  <si>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</si>
  <si>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</si>
  <si>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</si>
  <si>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</si>
  <si>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</si>
  <si>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</si>
  <si>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</si>
  <si>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</si>
  <si>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</si>
  <si>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</si>
  <si>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</si>
  <si>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</si>
  <si>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</si>
  <si>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</si>
  <si>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</si>
  <si>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</si>
  <si>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</si>
  <si>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</si>
  <si>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</si>
  <si>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</si>
  <si>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</si>
  <si>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</si>
  <si>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</si>
  <si>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</si>
  <si>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</si>
  <si>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</si>
  <si>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</si>
  <si>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</si>
  <si>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</si>
  <si>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</si>
  <si>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</si>
  <si>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</si>
  <si>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</si>
  <si>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</si>
  <si>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</si>
  <si>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</si>
  <si>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</si>
  <si>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</si>
  <si>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</si>
  <si>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</si>
  <si>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</si>
  <si>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</si>
  <si>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</si>
  <si>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</si>
  <si>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</si>
  <si>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</si>
  <si>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</si>
  <si>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</si>
  <si>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</si>
  <si>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</si>
  <si>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</si>
  <si>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</si>
  <si>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</si>
  <si>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</si>
  <si>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</si>
  <si>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</si>
  <si>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</si>
  <si>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</si>
  <si>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</si>
  <si>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</si>
  <si>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</si>
  <si>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</si>
  <si>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</si>
  <si>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</si>
  <si>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</si>
  <si>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</si>
  <si>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</si>
  <si>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</si>
  <si>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</si>
  <si>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</si>
  <si>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</si>
  <si>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</si>
  <si>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</si>
  <si>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</si>
  <si>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</si>
  <si>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</si>
  <si>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</si>
  <si>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</si>
  <si>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</si>
  <si>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</si>
  <si>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</si>
  <si>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</si>
  <si>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</si>
  <si>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</si>
  <si>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</si>
  <si>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</si>
  <si>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</si>
  <si>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</si>
  <si>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</si>
  <si>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</si>
  <si>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</si>
  <si>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</si>
  <si>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</si>
  <si>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</si>
  <si>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</si>
  <si>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</si>
  <si>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</si>
  <si>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</si>
  <si>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</si>
  <si>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</si>
  <si>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</si>
  <si>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</si>
  <si>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</si>
  <si>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</si>
  <si>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</si>
  <si>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</si>
  <si>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</si>
  <si>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</si>
  <si>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</si>
  <si>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</si>
  <si>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</si>
  <si>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</si>
  <si>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</si>
  <si>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</si>
  <si>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</si>
  <si>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</si>
  <si>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</si>
  <si>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</si>
  <si>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</si>
  <si>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</si>
  <si>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</si>
  <si>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</si>
  <si>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</si>
  <si>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</si>
  <si>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</si>
  <si>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</si>
  <si>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</si>
  <si>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</si>
  <si>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</si>
  <si>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</si>
  <si>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</si>
  <si>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</si>
  <si>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</si>
  <si>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</si>
  <si>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</si>
  <si>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</si>
  <si>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</si>
  <si>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</si>
  <si>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</si>
  <si>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</si>
  <si>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</si>
  <si>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</si>
  <si>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</si>
  <si>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</si>
  <si>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</si>
  <si>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</si>
  <si>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</si>
  <si>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</si>
  <si>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</si>
  <si>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</si>
  <si>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</si>
  <si>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</si>
  <si>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</si>
  <si>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</si>
  <si>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</si>
  <si>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</si>
  <si>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</si>
  <si>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</si>
  <si>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</si>
  <si>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</si>
  <si>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</si>
  <si>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</si>
  <si>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</si>
  <si>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</si>
  <si>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</si>
  <si>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</si>
  <si>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</si>
  <si>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</si>
  <si>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</si>
  <si>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</si>
  <si>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</si>
  <si>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</si>
  <si>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</si>
  <si>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</si>
  <si>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</si>
  <si>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</si>
  <si>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</si>
  <si>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</si>
  <si>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</si>
  <si>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</si>
  <si>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</si>
  <si>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</si>
  <si>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</si>
  <si>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</si>
  <si>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</si>
  <si>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</si>
  <si>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</si>
  <si>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</si>
  <si>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</si>
  <si>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</si>
  <si>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</si>
  <si>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</si>
  <si>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</si>
  <si>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</si>
  <si>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</si>
  <si>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</si>
  <si>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</si>
  <si>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</si>
  <si>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</si>
  <si>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</si>
  <si>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</si>
  <si>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</si>
  <si>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</si>
  <si>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</si>
  <si>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</si>
  <si>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</si>
  <si>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</si>
  <si>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</si>
  <si>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</si>
  <si>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</si>
  <si>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</si>
  <si>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</si>
  <si>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</si>
  <si>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</si>
  <si>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</si>
  <si>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</si>
  <si>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</si>
  <si>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</si>
  <si>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</si>
  <si>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</si>
  <si>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</si>
  <si>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</si>
  <si>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</si>
  <si>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</si>
  <si>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</si>
  <si>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</si>
  <si>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</si>
  <si>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</si>
  <si>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</si>
  <si>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</si>
  <si>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</si>
  <si>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</si>
  <si>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</si>
  <si>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</si>
  <si>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</si>
  <si>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</si>
  <si>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</si>
  <si>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</si>
  <si>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</si>
  <si>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</si>
  <si>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</si>
  <si>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</si>
  <si>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</si>
  <si>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</si>
  <si>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</si>
  <si>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</si>
  <si>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</si>
  <si>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</si>
  <si>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</si>
  <si>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</si>
  <si>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</si>
  <si>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</si>
  <si>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</si>
  <si>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</si>
  <si>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</si>
  <si>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</si>
  <si>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</si>
  <si>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</si>
  <si>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</si>
  <si>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</si>
  <si>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</si>
  <si>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</si>
  <si>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</si>
  <si>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</si>
  <si>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</si>
  <si>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</si>
  <si>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</si>
  <si>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</si>
  <si>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</si>
  <si>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</si>
  <si>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</si>
  <si>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</si>
  <si>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</si>
  <si>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</si>
  <si>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</si>
  <si>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</si>
  <si>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</si>
  <si>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</si>
  <si>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</si>
  <si>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</si>
  <si>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</si>
  <si>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</si>
  <si>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</si>
  <si>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</si>
  <si>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</si>
  <si>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</si>
  <si>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</si>
  <si>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</si>
  <si>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</si>
  <si>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</si>
  <si>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</si>
  <si>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</si>
  <si>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</si>
  <si>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</si>
  <si>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</si>
  <si>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</si>
  <si>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</si>
  <si>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</si>
  <si>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</si>
  <si>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</si>
  <si>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</si>
  <si>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</si>
  <si>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</si>
  <si>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</si>
  <si>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</si>
  <si>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</si>
  <si>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</si>
  <si>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</si>
  <si>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</si>
  <si>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</si>
  <si>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</si>
  <si>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</si>
  <si>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</si>
  <si>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</si>
  <si>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</si>
  <si>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</si>
  <si>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</si>
  <si>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</si>
  <si>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</si>
  <si>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</si>
  <si>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</si>
  <si>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</si>
  <si>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</si>
  <si>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</si>
  <si>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</si>
  <si>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</si>
  <si>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</si>
  <si>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</si>
  <si>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</si>
  <si>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</si>
  <si>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</si>
  <si>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</si>
  <si>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</si>
  <si>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</si>
  <si>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</si>
  <si>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</si>
  <si>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</si>
  <si>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</si>
  <si>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</si>
  <si>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</si>
  <si>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</si>
  <si>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</si>
  <si>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</si>
  <si>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</si>
  <si>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</si>
  <si>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</si>
  <si>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</si>
  <si>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</si>
  <si>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</si>
  <si>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</si>
  <si>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</si>
  <si>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</si>
  <si>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</si>
  <si>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</si>
  <si>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</si>
  <si>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</si>
  <si>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</si>
  <si>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</si>
  <si>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</si>
  <si>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</si>
  <si>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</si>
  <si>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</si>
  <si>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</si>
  <si>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</si>
  <si>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</si>
  <si>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</si>
  <si>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</si>
  <si>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</si>
  <si>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</si>
  <si>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</si>
  <si>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</si>
  <si>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</si>
  <si>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</si>
  <si>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</si>
  <si>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</si>
  <si>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</si>
  <si>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</si>
  <si>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</si>
  <si>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</si>
  <si>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</si>
  <si>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</si>
  <si>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</si>
  <si>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</si>
  <si>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</si>
  <si>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</si>
  <si>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</si>
  <si>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</si>
  <si>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</si>
  <si>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</si>
  <si>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</si>
  <si>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</si>
  <si>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</si>
  <si>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</si>
  <si>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</si>
  <si>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</si>
  <si>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</si>
  <si>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</si>
  <si>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</si>
  <si>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</si>
  <si>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</si>
  <si>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</si>
  <si>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</si>
  <si>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</si>
  <si>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</si>
  <si>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</si>
  <si>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</si>
  <si>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</si>
  <si>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</si>
  <si>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</si>
  <si>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</si>
  <si>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</si>
  <si>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</si>
  <si>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</si>
  <si>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</si>
  <si>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</si>
  <si>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</si>
  <si>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</si>
  <si>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</si>
  <si>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</si>
  <si>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</si>
  <si>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</si>
  <si>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</si>
  <si>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</si>
  <si>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</si>
  <si>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</si>
  <si>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</si>
  <si>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</si>
  <si>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</si>
  <si>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</si>
  <si>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</si>
  <si>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</si>
  <si>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</si>
  <si>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</si>
  <si>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</si>
  <si>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</si>
  <si>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</si>
  <si>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</si>
  <si>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</si>
  <si>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</si>
  <si>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</si>
  <si>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</si>
  <si>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</si>
  <si>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</si>
  <si>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</si>
  <si>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</si>
  <si>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</si>
  <si>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</si>
  <si>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</si>
  <si>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</si>
  <si>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</si>
  <si>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</si>
  <si>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</si>
  <si>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</si>
  <si>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</si>
  <si>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</si>
  <si>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</si>
  <si>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</si>
  <si>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</si>
  <si>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</si>
  <si>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</si>
  <si>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</si>
  <si>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</si>
  <si>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</si>
  <si>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</si>
  <si>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</si>
  <si>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</si>
  <si>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</si>
  <si>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</si>
  <si>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</si>
  <si>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</si>
  <si>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</si>
  <si>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</si>
  <si>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</si>
  <si>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</si>
  <si>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</si>
  <si>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</si>
  <si>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</si>
  <si>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</si>
  <si>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</si>
  <si>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</si>
  <si>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</si>
  <si>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</si>
  <si>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</si>
  <si>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</si>
  <si>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</si>
  <si>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</si>
  <si>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</si>
  <si>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</si>
  <si>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</si>
  <si>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</si>
  <si>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</si>
  <si>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</si>
  <si>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</si>
  <si>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</si>
  <si>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</si>
  <si>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</si>
  <si>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</si>
  <si>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</si>
  <si>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</si>
  <si>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</si>
  <si>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</si>
  <si>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</si>
  <si>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</si>
  <si>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</si>
  <si>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</si>
  <si>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</si>
  <si>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</si>
  <si>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</si>
  <si>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</si>
  <si>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</si>
  <si>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</si>
  <si>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</si>
  <si>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</si>
  <si>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</si>
  <si>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</si>
  <si>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</si>
  <si>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</si>
  <si>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</si>
  <si>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</si>
  <si>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</si>
  <si>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</si>
  <si>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</si>
  <si>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</si>
  <si>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</si>
  <si>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</si>
  <si>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</si>
  <si>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</si>
  <si>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</si>
  <si>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</si>
  <si>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</si>
  <si>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</si>
  <si>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</si>
  <si>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</si>
  <si>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</si>
  <si>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</si>
  <si>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</si>
  <si>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</si>
  <si>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</si>
  <si>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</si>
  <si>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</si>
  <si>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</si>
  <si>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</si>
  <si>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</si>
  <si>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</si>
  <si>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</si>
  <si>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</si>
  <si>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</si>
  <si>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</si>
  <si>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</si>
  <si>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</si>
  <si>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</si>
  <si>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</si>
  <si>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</si>
  <si>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</si>
  <si>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</si>
  <si>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</si>
  <si>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</si>
  <si>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</si>
  <si>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</si>
  <si>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</si>
  <si>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</si>
  <si>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</si>
  <si>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States</t>
  </si>
  <si>
    <t>Electra</t>
  </si>
  <si>
    <t>Surly</t>
  </si>
  <si>
    <t>Trek</t>
  </si>
  <si>
    <t>Ritchey</t>
  </si>
  <si>
    <t>Heller</t>
  </si>
  <si>
    <t>Haro</t>
  </si>
  <si>
    <t>Sun</t>
  </si>
  <si>
    <t>Strider</t>
  </si>
  <si>
    <t>brand_name</t>
  </si>
  <si>
    <t>EXECUTIVE  DASHBOARD</t>
  </si>
  <si>
    <t>Pure Cycles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</si>
</sst>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b/>
      <sz val="24"/>
      <color rgb="FF7030A0"/>
      <name val="Calibri"/>
      <family val="2"/>
      <scheme val="minor"/>
    </font>
  </fonts>
  <fills count="3">
    <fill>
      <patternFill patternType="none"/>
    </fill>
    <fill>
      <patternFill patternType="gray125"/>
    </fill>
    <fill>
      <patternFill patternType="solid">
        <fgColor theme="7" tint="-0.249977111117893"/>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8">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1" applyFont="1"/>
    <xf numFmtId="0" fontId="2" fillId="0" borderId="0" xfId="0" applyFont="1"/>
    <xf numFmtId="0" fontId="3" fillId="2" borderId="0" xfId="0" applyFont="1" applyFill="1" applyAlignment="1">
      <alignment horizontal="center" vertical="center"/>
    </xf>
  </cellXfs>
  <cellStyles count="2">
    <cellStyle name="Comma" xfId="1" builtinId="3"/>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microsoft.com/office/2007/relationships/slicerCache" Target="slicerCaches/slicerCache6.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[BikeStores2.xlsx]Pivot!PivotTable1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c:f>
              <c:strCache>
                <c:ptCount val="1"/>
                <c:pt idx="0">
                  <c:v>Total</c:v>
                </c:pt>
              </c:strCache>
            </c:strRef>
          </c:tx>
          <c:spPr>
            <a:solidFill>
              <a:schemeClr val="accent1"/>
            </a:solidFill>
            <a:ln>
              <a:noFill/>
            </a:ln>
            <a:effectLst/>
          </c:spPr>
          <c:invertIfNegative val="0"/>
          <c:cat>
            <c:strRef>
              <c:f>Pivot!$A$2:$A$5</c:f>
              <c:strCache>
                <c:ptCount val="3"/>
                <c:pt idx="0">
                  <c:v>2016</c:v>
                </c:pt>
                <c:pt idx="1">
                  <c:v>2017</c:v>
                </c:pt>
                <c:pt idx="2">
                  <c:v>2018</c:v>
                </c:pt>
              </c:strCache>
            </c:strRef>
          </c:cat>
          <c:val>
            <c:numRef>
              <c:f>Pivot!$B$2:$B$5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3E07-4205-898D-35A15999A099}"/>
            </c:ext>
          </c:extLst>
        </c:ser>
        <c:dLbls>
          <c:showLegendKey val="0"/>
          <c:showVal val="0"/>
          <c:showCatName val="0"/>
          <c:showSerName val="0"/>
          <c:showPercent val="0"/>
          <c:showBubbleSize val="0"/>
        </c:dLbls>
        <c:gapWidth val="80"/>
        <c:overlap val="-27"/>
        <c:axId val="1972223872"/>
        <c:axId val="1972225312"/>
      </c:barChart>
      <c:catAx>
        <c:axId val="1972223872"/>
        <c:scaling>
          <c:orientation val="minMax"/>
        </c:scaling>
        <c:delete val="0"/>
        <c:axPos val="b"/>
        <c:numFmt formatCode="&quot;$&quot;#,##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225312"/>
        <c:crosses val="autoZero"/>
        <c:auto val="1"/>
        <c:lblAlgn val="ctr"/>
        <c:lblOffset val="100"/>
        <c:noMultiLvlLbl val="0"/>
      </c:catAx>
      <c:valAx>
        <c:axId val="19722253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22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468435456426662"/>
          <c:y val="0.16775220809061639"/>
          <c:w val="0.82099733879439363"/>
          <c:h val="0.72732569341043296"/>
        </c:manualLayout>
      </c:layout>
      <c:lineChart>
        <c:grouping val="standard"/>
        <c:varyColors val="0"/>
        <c:ser>
          <c:idx val="0"/>
          <c:order val="0"/>
          <c:tx>
            <c:v>2016</c:v>
          </c:tx>
          <c:spPr>
            <a:ln w="28575" cap="rnd">
              <a:solidFill>
                <a:schemeClr val="accent1"/>
              </a:solidFill>
              <a:round/>
            </a:ln>
            <a:effectLst/>
          </c:spPr>
          <c:marker>
            <c:symbol val="none"/>
          </c:marker>
          <c:cat>
            <c:strRef>
              <c:f>Pivot!$E$29:$E$39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Pivot!$F$3:$F$14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76D9-429E-82D3-E05448DABE15}"/>
            </c:ext>
          </c:extLst>
        </c:ser>
        <c:ser>
          <c:idx val="1"/>
          <c:order val="1"/>
          <c:tx>
            <c:v>2017</c:v>
          </c:tx>
          <c:spPr>
            <a:ln w="28575" cap="rnd">
              <a:solidFill>
                <a:schemeClr val="accent2"/>
              </a:solidFill>
              <a:round/>
            </a:ln>
            <a:effectLst/>
          </c:spPr>
          <c:marker>
            <c:symbol val="none"/>
          </c:marker>
          <c:cat>
            <c:strRef>
              <c:f>Pivot!$E$29:$E$39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Pivot!$F$16:$F$27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76D9-429E-82D3-E05448DABE15}"/>
            </c:ext>
          </c:extLst>
        </c:ser>
        <c:ser>
          <c:idx val="2"/>
          <c:order val="2"/>
          <c:tx>
            <c:v>2018</c:v>
          </c:tx>
          <c:spPr>
            <a:ln w="28575" cap="rnd">
              <a:solidFill>
                <a:schemeClr val="accent3"/>
              </a:solidFill>
              <a:round/>
            </a:ln>
            <a:effectLst/>
          </c:spPr>
          <c:marker>
            <c:symbol val="none"/>
          </c:marker>
          <c:cat>
            <c:strRef>
              <c:f>Pivot!$E$29:$E$39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Pivot!$F$29:$F$39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76D9-429E-82D3-E05448DABE15}"/>
            </c:ext>
          </c:extLst>
        </c:ser>
        <c:dLbls>
          <c:showLegendKey val="0"/>
          <c:showVal val="0"/>
          <c:showCatName val="0"/>
          <c:showSerName val="0"/>
          <c:showPercent val="0"/>
          <c:showBubbleSize val="0"/>
        </c:dLbls>
        <c:smooth val="0"/>
        <c:axId val="114017663"/>
        <c:axId val="146243007"/>
      </c:lineChart>
      <c:catAx>
        <c:axId val="114017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43007"/>
        <c:crosses val="autoZero"/>
        <c:auto val="1"/>
        <c:lblAlgn val="ctr"/>
        <c:lblOffset val="100"/>
        <c:noMultiLvlLbl val="0"/>
      </c:catAx>
      <c:valAx>
        <c:axId val="1462430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17663"/>
        <c:crosses val="autoZero"/>
        <c:crossBetween val="between"/>
      </c:valAx>
      <c:spPr>
        <a:noFill/>
        <a:ln>
          <a:noFill/>
        </a:ln>
        <a:effectLst/>
      </c:spPr>
    </c:plotArea>
    <c:legend>
      <c:legendPos val="r"/>
      <c:layout>
        <c:manualLayout>
          <c:xMode val="edge"/>
          <c:yMode val="edge"/>
          <c:x val="0.84385688881613996"/>
          <c:y val="1.2767234965913141E-3"/>
          <c:w val="0.1250389057687484"/>
          <c:h val="0.152082163300235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[BikeStores2.xlsx]Pivot!PivotTable3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Store</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7E4AF9-184F-4D5F-8B08-163F3623F409}"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AFA4E37F-52A6-4845-800F-EBDB2F0AF23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2"/>
          </a:solidFill>
          <a:ln w="19050">
            <a:solidFill>
              <a:schemeClr val="lt1"/>
            </a:solidFill>
          </a:ln>
          <a:effectLst/>
        </c:spPr>
        <c:dLbl>
          <c:idx val="0"/>
          <c:layout>
            <c:manualLayout>
              <c:x val="0.16746853407415929"/>
              <c:y val="-1.807458579112122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baseline="0"/>
                  <a:t>Rowlett</a:t>
                </a:r>
                <a:r>
                  <a:rPr lang="en-US" baseline="0"/>
                  <a:t> </a:t>
                </a:r>
                <a:fld id="{00E36C69-2F8F-42C8-BC91-F55F93BDD79D}"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16346566282554972"/>
                  <c:h val="0.14770154770154767"/>
                </c:manualLayout>
              </c15:layout>
              <c15:dlblFieldTable/>
              <c15:showDataLabelsRange val="0"/>
            </c:ext>
          </c:extLst>
        </c:dLbl>
      </c:pivotFmt>
      <c:pivotFmt>
        <c:idx val="13"/>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baseline="0"/>
                  <a:t>Santa Cruz </a:t>
                </a:r>
                <a:fld id="{9B34D373-E5AA-4960-9560-F35919CD8904}"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14196242171189979"/>
                  <c:h val="0.19057519057519057"/>
                </c:manualLayout>
              </c15:layout>
              <c15:dlblFieldTable/>
              <c15:showDataLabelsRange val="0"/>
            </c:ext>
          </c:extLst>
        </c:dLbl>
      </c:pivotFmt>
      <c:pivotFmt>
        <c:idx val="1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7E4AF9-184F-4D5F-8B08-163F3623F409}"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AFA4E37F-52A6-4845-800F-EBDB2F0AF23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2"/>
          </a:solidFill>
          <a:ln w="19050">
            <a:solidFill>
              <a:schemeClr val="lt1"/>
            </a:solidFill>
          </a:ln>
          <a:effectLst/>
        </c:spPr>
        <c:dLbl>
          <c:idx val="0"/>
          <c:layout>
            <c:manualLayout>
              <c:x val="0.16746853407415929"/>
              <c:y val="-1.807458579112122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baseline="0"/>
                  <a:t>Rowlett</a:t>
                </a:r>
                <a:r>
                  <a:rPr lang="en-US" baseline="0"/>
                  <a:t> </a:t>
                </a:r>
                <a:fld id="{00E36C69-2F8F-42C8-BC91-F55F93BDD79D}"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16346566282554972"/>
                  <c:h val="0.14770154770154767"/>
                </c:manualLayout>
              </c15:layout>
              <c15:dlblFieldTable/>
              <c15:showDataLabelsRange val="0"/>
            </c:ext>
          </c:extLst>
        </c:dLbl>
      </c:pivotFmt>
      <c:pivotFmt>
        <c:idx val="17"/>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baseline="0"/>
                  <a:t>Santa Cruz </a:t>
                </a:r>
                <a:fld id="{9B34D373-E5AA-4960-9560-F35919CD8904}"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14196242171189979"/>
                  <c:h val="0.19057519057519057"/>
                </c:manualLayout>
              </c15:layout>
              <c15:dlblFieldTable/>
              <c15:showDataLabelsRange val="0"/>
            </c:ext>
          </c:extLst>
        </c:dLbl>
      </c:pivotFmt>
      <c:pivotFmt>
        <c:idx val="1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E7E4AF9-184F-4D5F-8B08-163F3623F409}"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AFA4E37F-52A6-4845-800F-EBDB2F0AF23C}"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0"/>
        <c:spPr>
          <a:solidFill>
            <a:schemeClr val="accent2">
              <a:lumMod val="40000"/>
              <a:lumOff val="60000"/>
            </a:schemeClr>
          </a:solidFill>
          <a:ln w="19050">
            <a:solidFill>
              <a:schemeClr val="lt1"/>
            </a:solidFill>
          </a:ln>
          <a:effectLst/>
        </c:spPr>
        <c:dLbl>
          <c:idx val="0"/>
          <c:layout>
            <c:manualLayout>
              <c:x val="0.16746853407415929"/>
              <c:y val="-1.807458579112122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baseline="0"/>
                  <a:t>Rowlett</a:t>
                </a:r>
                <a:r>
                  <a:rPr lang="en-US" baseline="0"/>
                  <a:t> </a:t>
                </a:r>
                <a:fld id="{00E36C69-2F8F-42C8-BC91-F55F93BDD79D}"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16346566282554972"/>
                  <c:h val="0.14770154770154767"/>
                </c:manualLayout>
              </c15:layout>
              <c15:dlblFieldTable/>
              <c15:showDataLabelsRange val="0"/>
            </c:ext>
          </c:extLst>
        </c:dLbl>
      </c:pivotFmt>
      <c:pivotFmt>
        <c:idx val="21"/>
        <c:spPr>
          <a:solidFill>
            <a:schemeClr val="accent1">
              <a:lumMod val="20000"/>
              <a:lumOff val="80000"/>
            </a:schemeClr>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baseline="0"/>
                  <a:t>Santa Cruz </a:t>
                </a:r>
                <a:fld id="{9B34D373-E5AA-4960-9560-F35919CD8904}"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14196242171189979"/>
                  <c:h val="0.19057519057519057"/>
                </c:manualLayout>
              </c15:layout>
              <c15:dlblFieldTable/>
              <c15:showDataLabelsRange val="0"/>
            </c:ext>
          </c:extLst>
        </c:dLbl>
      </c:pivotFmt>
    </c:pivotFmts>
    <c:plotArea>
      <c:layout/>
      <c:pieChart>
        <c:varyColors val="1"/>
        <c:ser>
          <c:idx val="0"/>
          <c:order val="0"/>
          <c:tx>
            <c:strRef>
              <c:f>Pivot!$J$1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76-488F-BD78-91329776A84F}"/>
              </c:ext>
            </c:extLst>
          </c:dPt>
          <c:dPt>
            <c:idx val="1"/>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3-EE76-488F-BD78-91329776A84F}"/>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EE76-488F-BD78-91329776A84F}"/>
              </c:ext>
            </c:extLst>
          </c:dPt>
          <c:dLbls>
            <c:dLbl>
              <c:idx val="0"/>
              <c:tx>
                <c:rich>
                  <a:bodyPr/>
                  <a:lstStyle/>
                  <a:p>
                    <a:fld id="{AE7E4AF9-184F-4D5F-8B08-163F3623F409}" type="CATEGORYNAME">
                      <a:rPr lang="en-US" b="1"/>
                      <a:pPr/>
                      <a:t>[CATEGORY NAME]</a:t>
                    </a:fld>
                    <a:r>
                      <a:rPr lang="en-US" baseline="0"/>
                      <a:t>
</a:t>
                    </a:r>
                    <a:fld id="{AFA4E37F-52A6-4845-800F-EBDB2F0AF23C}"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E76-488F-BD78-91329776A84F}"/>
                </c:ext>
              </c:extLst>
            </c:dLbl>
            <c:dLbl>
              <c:idx val="1"/>
              <c:layout>
                <c:manualLayout>
                  <c:x val="0.16746853407415929"/>
                  <c:y val="-1.8074585791121225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baseline="0"/>
                      <a:t>Rowlett</a:t>
                    </a:r>
                    <a:r>
                      <a:rPr lang="en-US" baseline="0"/>
                      <a:t> </a:t>
                    </a:r>
                    <a:fld id="{00E36C69-2F8F-42C8-BC91-F55F93BDD79D}" type="PERCENTAGE">
                      <a:rPr lang="en-US" baseline="0"/>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16346566282554972"/>
                      <c:h val="0.14770154770154767"/>
                    </c:manualLayout>
                  </c15:layout>
                  <c15:dlblFieldTable/>
                  <c15:showDataLabelsRange val="0"/>
                </c:ext>
                <c:ext xmlns:c16="http://schemas.microsoft.com/office/drawing/2014/chart" uri="{C3380CC4-5D6E-409C-BE32-E72D297353CC}">
                  <c16:uniqueId val="{00000003-EE76-488F-BD78-91329776A84F}"/>
                </c:ext>
              </c:extLst>
            </c:dLbl>
            <c:dLbl>
              <c:idx val="2"/>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r>
                      <a:rPr lang="en-US" b="1" baseline="0"/>
                      <a:t>Santa Cruz </a:t>
                    </a:r>
                    <a:fld id="{9B34D373-E5AA-4960-9560-F35919CD8904}"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showLegendKey val="0"/>
              <c:showVal val="0"/>
              <c:showCatName val="1"/>
              <c:showSerName val="0"/>
              <c:showPercent val="1"/>
              <c:showBubbleSize val="0"/>
              <c:extLst>
                <c:ext xmlns:c15="http://schemas.microsoft.com/office/drawing/2012/chart" uri="{CE6537A1-D6FC-4f65-9D91-7224C49458BB}">
                  <c15:layout>
                    <c:manualLayout>
                      <c:w val="0.14196242171189979"/>
                      <c:h val="0.19057519057519057"/>
                    </c:manualLayout>
                  </c15:layout>
                  <c15:dlblFieldTable/>
                  <c15:showDataLabelsRange val="0"/>
                </c:ext>
                <c:ext xmlns:c16="http://schemas.microsoft.com/office/drawing/2014/chart" uri="{C3380CC4-5D6E-409C-BE32-E72D297353CC}">
                  <c16:uniqueId val="{00000005-EE76-488F-BD78-91329776A8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Pivot!$I$2:$I$5</c:f>
              <c:strCache>
                <c:ptCount val="3"/>
                <c:pt idx="0">
                  <c:v>Baldwin Bikes</c:v>
                </c:pt>
                <c:pt idx="1">
                  <c:v>Rowlett Bikes</c:v>
                </c:pt>
                <c:pt idx="2">
                  <c:v>Santa Cruz Bikes</c:v>
                </c:pt>
              </c:strCache>
            </c:strRef>
          </c:cat>
          <c:val>
            <c:numRef>
              <c:f>Pivot!$J$2:$J$5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EE76-488F-BD78-91329776A84F}"/>
            </c:ext>
          </c:extLst>
        </c:ser>
        <c:dLbls>
          <c:showLegendKey val="0"/>
          <c:showVal val="0"/>
          <c:showCatName val="0"/>
          <c:showSerName val="0"/>
          <c:showPercent val="0"/>
          <c:showBubbleSize val="0"/>
          <c:showLeaderLines val="0"/>
        </c:dLbls>
        <c:firstSliceAng val="0"/>
      </c:pieChart>
    </c:plotArea>
    <c:plotVisOnly val="1"/>
    <c:dispBlanksAs val="gap"/>
    <c:showDLblsOverMax val="0"/>
    <c:extLst/>
  </c:chart>
  <c:spPr>
    <a:solidFill>
      <a:schemeClr val="accent4">
        <a:lumMod val="20000"/>
        <a:lumOff val="80000"/>
      </a:schemeClr>
    </a:solid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[BikeStores2.xlsx]Pivot!PivotTable6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Pivot!$Q$1</c:f>
              <c:strCache>
                <c:ptCount val="1"/>
                <c:pt idx="0">
                  <c:v>Total</c:v>
                </c:pt>
              </c:strCache>
            </c:strRef>
          </c:tx>
          <c:spPr>
            <a:solidFill>
              <a:schemeClr val="accent6">
                <a:lumMod val="40000"/>
                <a:lumOff val="60000"/>
              </a:schemeClr>
            </a:solidFill>
            <a:ln>
              <a:noFill/>
            </a:ln>
            <a:effectLst/>
            <a:sp3d/>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Pivot!$P$2:$P$9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Pivot!$Q$2:$Q$9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EF48-4533-B46B-4D382E87D4DF}"/>
            </c:ext>
          </c:extLst>
        </c:ser>
        <c:dLbls>
          <c:showLegendKey val="0"/>
          <c:showVal val="0"/>
          <c:showCatName val="0"/>
          <c:showSerName val="0"/>
          <c:showPercent val="0"/>
          <c:showBubbleSize val="0"/>
        </c:dLbls>
        <c:gapWidth val="65"/>
        <c:shape val="box"/>
        <c:axId val="118566383"/>
        <c:axId val="118572623"/>
        <c:axId val="0"/>
      </c:bar3DChart>
      <c:catAx>
        <c:axId val="1185663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72623"/>
        <c:crosses val="autoZero"/>
        <c:auto val="1"/>
        <c:lblAlgn val="ctr"/>
        <c:lblOffset val="100"/>
        <c:noMultiLvlLbl val="0"/>
      </c:catAx>
      <c:valAx>
        <c:axId val="11857262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6383"/>
        <c:crosses val="autoZero"/>
        <c:crossBetween val="between"/>
        <c:majorUnit val="8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[BikeStores2.xlsx]Pivot!PivotTable9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By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Pivot!$U$1</c:f>
              <c:strCache>
                <c:ptCount val="1"/>
                <c:pt idx="0">
                  <c:v>Total</c:v>
                </c:pt>
              </c:strCache>
            </c:strRef>
          </c:tx>
          <c:spPr>
            <a:solidFill>
              <a:schemeClr val="accent1"/>
            </a:solidFill>
            <a:ln>
              <a:noFill/>
            </a:ln>
            <a:effectLst/>
            <a:sp3d/>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Pivot!$T$2:$T$11</c:f>
              <c:strCache>
                <c:ptCount val="9"/>
                <c:pt idx="0">
                  <c:v>Strider</c:v>
                </c:pt>
                <c:pt idx="1">
                  <c:v>Ritchey</c:v>
                </c:pt>
                <c:pt idx="2">
                  <c:v>Pure Cycles</c:v>
                </c:pt>
                <c:pt idx="3">
                  <c:v>Heller</c:v>
                </c:pt>
                <c:pt idx="4">
                  <c:v>Haro</c:v>
                </c:pt>
                <c:pt idx="5">
                  <c:v>Sun</c:v>
                </c:pt>
                <c:pt idx="6">
                  <c:v>Surly</c:v>
                </c:pt>
                <c:pt idx="7">
                  <c:v>Electra</c:v>
                </c:pt>
                <c:pt idx="8">
                  <c:v>Trek</c:v>
                </c:pt>
              </c:strCache>
            </c:strRef>
          </c:cat>
          <c:val>
            <c:numRef>
              <c:f>Pivot!$U$2:$U$11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8EC7-4E0A-8826-B2D4981BD981}"/>
            </c:ext>
          </c:extLst>
        </c:ser>
        <c:dLbls>
          <c:showLegendKey val="0"/>
          <c:showVal val="0"/>
          <c:showCatName val="0"/>
          <c:showSerName val="0"/>
          <c:showPercent val="0"/>
          <c:showBubbleSize val="0"/>
        </c:dLbls>
        <c:gapWidth val="75"/>
        <c:shape val="box"/>
        <c:axId val="795887551"/>
        <c:axId val="795891871"/>
        <c:axId val="0"/>
      </c:bar3DChart>
      <c:catAx>
        <c:axId val="7958875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91871"/>
        <c:crosses val="autoZero"/>
        <c:auto val="1"/>
        <c:lblAlgn val="ctr"/>
        <c:lblOffset val="100"/>
        <c:noMultiLvlLbl val="0"/>
      </c:catAx>
      <c:valAx>
        <c:axId val="79589187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87551"/>
        <c:crosses val="autoZero"/>
        <c:crossBetween val="between"/>
        <c:majorUnit val="9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[BikeStores2.xlsx]Pivot!PivotTable11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Pivot!$AC$1</c:f>
              <c:strCache>
                <c:ptCount val="1"/>
                <c:pt idx="0">
                  <c:v>Total</c:v>
                </c:pt>
              </c:strCache>
            </c:strRef>
          </c:tx>
          <c:spPr>
            <a:solidFill>
              <a:schemeClr val="accent6">
                <a:lumMod val="60000"/>
                <a:lumOff val="4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Pivot!$AB$2:$AB$12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Pivot!$AC$2:$AC$12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6E12-4E09-AE3C-EDDE39886F41}"/>
            </c:ext>
          </c:extLst>
        </c:ser>
        <c:dLbls>
          <c:showLegendKey val="0"/>
          <c:showVal val="0"/>
          <c:showCatName val="0"/>
          <c:showSerName val="0"/>
          <c:showPercent val="0"/>
          <c:showBubbleSize val="0"/>
        </c:dLbls>
        <c:gapWidth val="65"/>
        <c:axId val="209708543"/>
        <c:axId val="209709023"/>
      </c:barChart>
      <c:catAx>
        <c:axId val="20970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09023"/>
        <c:crosses val="autoZero"/>
        <c:auto val="1"/>
        <c:lblAlgn val="ctr"/>
        <c:lblOffset val="100"/>
        <c:noMultiLvlLbl val="0"/>
      </c:catAx>
      <c:valAx>
        <c:axId val="20970902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08543"/>
        <c:crosses val="autoZero"/>
        <c:crossBetween val="between"/>
        <c:majorUnit val="75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[BikeStores2.xlsx]Pivot!PivotTable10</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Sales</a:t>
            </a:r>
            <a:r>
              <a:rPr lang="en-US" b="1" baseline="0"/>
              <a:t>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Pivot!$Y$1</c:f>
              <c:strCache>
                <c:ptCount val="1"/>
                <c:pt idx="0">
                  <c:v>Total</c:v>
                </c:pt>
              </c:strCache>
            </c:strRef>
          </c:tx>
          <c:spPr>
            <a:solidFill>
              <a:schemeClr val="accent1"/>
            </a:solidFill>
            <a:ln>
              <a:noFill/>
            </a:ln>
            <a:effectLst/>
            <a:sp3d/>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Pivot!$X$2:$X$8</c:f>
              <c:strCache>
                <c:ptCount val="6"/>
                <c:pt idx="0">
                  <c:v>Layla Terrell</c:v>
                </c:pt>
                <c:pt idx="1">
                  <c:v>Kali Vargas</c:v>
                </c:pt>
                <c:pt idx="2">
                  <c:v>Mireya Copeland</c:v>
                </c:pt>
                <c:pt idx="3">
                  <c:v>Genna Serrano</c:v>
                </c:pt>
                <c:pt idx="4">
                  <c:v>Venita Daniel</c:v>
                </c:pt>
                <c:pt idx="5">
                  <c:v>Marcelene Boyer</c:v>
                </c:pt>
              </c:strCache>
            </c:strRef>
          </c:cat>
          <c:val>
            <c:numRef>
              <c:f>Pivot!$Y$2:$Y$8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4C3B-4C79-8BE5-6BDF3A48FA2E}"/>
            </c:ext>
          </c:extLst>
        </c:ser>
        <c:dLbls>
          <c:showLegendKey val="0"/>
          <c:showVal val="0"/>
          <c:showCatName val="0"/>
          <c:showSerName val="0"/>
          <c:showPercent val="0"/>
          <c:showBubbleSize val="0"/>
        </c:dLbls>
        <c:gapWidth val="65"/>
        <c:shape val="box"/>
        <c:axId val="114014303"/>
        <c:axId val="114016223"/>
        <c:axId val="0"/>
      </c:bar3DChart>
      <c:catAx>
        <c:axId val="1140143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16223"/>
        <c:crosses val="autoZero"/>
        <c:auto val="1"/>
        <c:lblAlgn val="ctr"/>
        <c:lblOffset val="100"/>
        <c:noMultiLvlLbl val="0"/>
      </c:catAx>
      <c:valAx>
        <c:axId val="114016223"/>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14303"/>
        <c:crosses val="autoZero"/>
        <c:crossBetween val="between"/>
        <c:majorUnit val="6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By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By State</a:t>
          </a:r>
        </a:p>
      </cx:txPr>
    </cx:title>
    <cx:plotArea>
      <cx:plotAreaRegion>
        <cx:plotSurface>
          <cx:spPr>
            <a:solidFill>
              <a:schemeClr val="bg1"/>
            </a:solidFill>
          </cx:spPr>
        </cx:plotSurface>
        <cx:series layoutId="regionMap" uniqueId="{F93F1F6D-5875-4957-972B-2111909AB63B}">
          <cx:tx>
            <cx:txData>
              <cx:f>_xlchart.v5.2</cx:f>
              <cx:v>Sum of revenue</cx:v>
            </cx:txData>
          </cx:tx>
          <cx:spPr>
            <a:solidFill>
              <a:schemeClr val="accent6">
                <a:lumMod val="20000"/>
                <a:lumOff val="80000"/>
              </a:schemeClr>
            </a:solidFill>
            <a:effectLst>
              <a:softEdge rad="12700"/>
            </a:effectLst>
          </cx:spPr>
          <cx:dataId val="0"/>
          <cx:layoutPr>
            <cx:geography cultureLanguage="en-US" cultureRegion="US" attribution="Powered by Bing">
              <cx:geoCache provider="{E9337A44-BEBE-4D9F-B70C-5C5E7DAFC167}">
                <cx:binary>7HvZbt1Ilu2vJPx86Yx5KFQW0OQZNVmS5UH5QiglmQwyyGBwjODX331kZ1ba6XJ19cMFGriyIVmH
Qwx7Wmuv8N8fw98e7fND/1NobDv87TH88qocx+5vP/88PJbPzcPwujGPvRvcp/H1o2t+dp8+mcfn
n5/6h8W0xc8EYfbzY/nQj8/h1T/+Dm8rnt2Fe3wYjWtvpuc+3j4Pkx2HH1z77qWfHp4a027MMPbm
ccS/vMr+69VPz+1oxngXu+dfXn11/dVPP3/7lr+M+JOFSY3TEzxL5WvCmRAaa/TyhV/9ZF1bfLmc
YKxfCyyJxAzrl6/fx756aOD57MGaT65vzcPvn39vTi8zenh66p+HAZbz8vPrZ79aw+clPrqpHU+7
VsAG/vLqXWvG56ef3o4P4/Pw6iczuOzzDZk7LeTd25eV//z1vv/j7998AHvxzSd/Ms23G/fvLv3F
Mlf3P9qF/8wyjLzWVBNGKflsGfq1ZSR/LeAKF5h9Noz4fezPlrl6Xn66d339+6f/fbv888lvrHJa
3v9Cq9x9/NEe/GdWofg1E1QxhfF340Xr1xQspqUkn62ifh/7s1XunsMDeO+/Dt/vh8qXx76xx2lh
/wvs8eMp/nkrvrrzP81k+jVHlEtG5XfjBSyDsKKC6i/xwn43w2fLfJNf/vW0vm+hbx7/aiX/j5LX
v05sf1SAzcP4sH0pHX/KbT+++ntS/ObRH7jwl0vHJygvXDGoKH+UpNNLvlz+vOsfHoYSqufo2t+t
8afHnh+G8ZdXUIPEa40pF4IrTTln8tVPy/PnS4S9lmBTojDhr35qXT+Wv7xiYGpEGNPgD4IxTmEK
g5teLvHXnHFMNcVEMgZV7Y9afe1sLFz7x258+f2ndmqunWnH4ZdXMET3+a7TLJniWiisMUMCI0Ew
g2DvHh9uYUFwM/4/q1v9lAyTuGlm26xZa8J009thFGlY/PDrnzbmO4OdXvbNYBrKNHi3ZgKWS74e
rOCBWVmO7KZMYnffMkfu4jjr97UZe5FCrejuCyTZg56r/vA/GJpCWCklpIBN/Xpok9Q4jA6zm1UH
GFr3id7OcZFhKyeB76gKmKQD6gnNhnxNTPrj4U+v/3rlkjCCkdJKg+G+HZ5QU7S6svTGNkltMpXM
o8/QOK3dmXGn4UKj1MWPxyTgI38dFFyFYYkBAdFvtrvt2nwqOk1uOGnJXUsVPZJGrH53yvzvu5Gr
C2YoDD7hqR/25TiNT6IbzN4mAvbBC2f2nSyqcBiSvsi367qyB6HI4LOczwifz10e8casLrHp0OGm
3ATbUpr9eB0QG39ZhqCSc0E4RpShr02nFkWnIEtyg6cEfGWy7BjsVIedGgK+sya681Dz4enHo+rv
jaohPKSCwICfX48qEiSrwHt8U+EZ37XJavZetuUnVAV/E/Eabjnr8BWXulzTWE5m/+Px/xqYkkKy
V1IgDX7zbazMWre1rwO+EYkIt+YUMFFP4bqYPb768VD4O45CAT1LphAMyNU3SSCPcmwRmvANMzrc
Jl3Z1rvZ4NymOaXDU6gZe5iROEUnapqskwsES1LJcF3VZfJvzP29hVPEIFtiyelfvJawxGmPcnQz
jR6ChMncugsyNmhOTVvr/0GQADM4xSX8kZxATf1zAsRdhUxCZ3LTD6PatLG0a8aK4M4nidx501fs
SOfBnXtvwMu1XfFVM+tQZLHCyZLianXniZjDbeF5KLY1IupirGe9xaMI12U5+wXeWkGUcdWG5UyX
aLK7f2PA76QXScB+QOA41eCxXy+iskU+qajxTZ5XyO9W2feHF78JY9Pd932TZFYtkPcibGCjFr0t
zGpNNkTtD11s6iI1NfN2vy6r7Tc4R8OT6lG4/fE8vzdNyphiiMFkOfpmmkkg0yxyhm/4KmFDXrYZ
d313j1GO77zt/51nnyroV7lDIIBTCmouwhwpALxfb0wzFqRCdRxulo66cz42/CHX4fSNVkU6IRqu
eyoGkeYmz/stmquyTZcl6rdmqk2X0jaOT9TN4OkIMgBKIAgMZZA4Tz7xskUDVA2RYlPqi2GW7jxi
qi6SxLAjkbCgNU7u/MfbCCv4dlmwErAzBc8lTAr1jdOuqtbSm1jcOChCme7i2m8qmVRvPLVxPLRz
OS9ZJedq3BCeWJGZucnLnS4LU6UW3o2yGDqdkYrMW9SMcjevRTIeSjFMOGtxEWma5DxfN4iuukhR
uSTvuqQpxg2SzvXpUsSSZ0zLctgggiAyqmGZtlACRJfWlXUpUx30FNqxPFdDU12QRrmrucql3yjX
oyntiE0+4ijrN9hF+4jqAW8s4IAyJXFdO5jfXD5F7qI4G2MJzYUR6vcZ0ryhqadVd+1R6ZoslFrk
KXMD2nBZKp/OUibd+6m11bKhuZRvtfYlSn1V1CLtyezntOFFv6Za6NhnYiTqN5/YXmVtM4z1YQ3r
SFI/Taw/Eh9NcswVZhekmMou7eb8DAmt38ZlxlMm2Vz0N8lCMUsrPrY88wOpy6wpi667lkVj+yxo
VuYbVS36fVFOUHZr8BEZJwg54aLe+qZcii1AA72VeFxhdo7zh0EzgAmtgmwDEBAS8dxBFRhMhMei
HGy5yWmbZGrILUsDrqy8ULWsJ6jMuMSqy9Z2QrI7owWq4qWgzl8kQSu8K6JryjrtTFBHVpjyaq71
+KjaWri0ICXaI1P1G02b4qonrN/12qTOu+5+QWj9iAdlzsiswkYBDvgtjs5l3PhhLzXJd2Sl7tdG
D/yjowlPvejKJ3CU8FxMeTWma1m0GzSBebIyH9t9X3R802A5Z+BYDaJFmrchqDQmSUyVG5+YRyIL
3BTdXcKVqc/nVg01O2tbq5s7OecOaXAAG53cNLJRSZ2OkUkl6pRxnRP4iclCeJfVzCS4TE1Momg2
qsa6+5iUs6Aw3bpq+030sVG7BJ3Az8rDratr2Ok2md05KhSAIcjg7MGrRdLtYJcupk2R23chGcBi
MR+hKMRIp2yWGvKKdpArTASvTEuFoZiy1sM7NJbdve4HsKzAKxjVVC7JEOrVZtELuBeAcjB9PUPK
Nqy4maRax2yNgj3kfFnSwiDAq6NVkI2ahT+EfNXvF0KGp2Et2VFMAhIPgzwkWaO3TV/6IfUQoSpr
Ggqvj57D5IBxuHOAdfn7ScxqU8fGnddtTe484qebnNUX4zhDfoZ0luepZbopNhiP8EmxBljTbAD4
QGMHPlhl7eqd4rA5PYFKnY6Wwh19iaurqfWQYjSHWRW+0RdaunBLuICibhLIqC85EjCcusg5FFFZ
+f6QOzU8eX3aSt0zfDcME/zzZbbNNBVVSj0L1w5gJ0knbuK1f8EitRWsf9M2dX8oihlfTStYZGaA
DCNZ8N2MV70lpIq3kwG6QW1F7qqcQHkeQ7ds4gk9RgJ7j5sIi4KQhJHqch6ejANnqE7/mvvYDWlR
AfpE9cwflIUqqk/wqLNQbb0u/H1VN4B+gxni7QtQWGvfxrNQWfFAAuD7arBgWg+TCURVT4xaCXsh
KT06n6ArVEJIC5ejq6G3tbsANwLbkdNsW+eh8AyuPww5zAhVCEC4c15vOa67+3yyUM1jTZJ+mxMN
KH1YmzydnYju6IceZj7DM3Pq3BLDhU/6tsleAM50gir1Wo1Pn8kPPUGfWOmq2Vgemc1YUvsqlZ2Y
2OXCo7ooG84eSkl7u4eyAxPsSKjWVCXtUm27Bue/2aSEwduXEMI5r8JuDv0JBkHlGTf9cqPYMjxZ
PYCNulwBuINfdYGhALeMQ25zJ6pSl43Z44gBGCBBjwIsfdUOVB5hOe6czom4NXGKMU1KC7OdJ9Mf
lgUq7nhyT95afIWKCipTzSZ4czUDXGWqitNltxRJeWjKHDggFi147VSuim4VfF2QnIMDj6yGPRux
0u/DbORdVStvt6NHZg+tM/ARW1r+UDYL7GnoGlj/SxKoLQ230bSwK7Y2+kJETo9eQ4R14jR8s4wq
q05Rb0fc3VfYuXNdgFUB7vuDzylY1ZBBbSwUctiHBSCobk3+PiljuA6xEA+9GiFekW2aLTFrIjYF
h4jv+wFm8uKJLFR4OF8MpACOAaNvcW8h+bDCF8O1DjlZjsqdDFR5BqmJuNwfmh7r92Zcg05HoKPD
dhUjgCKiJsBAZCmatxFV/IFWFb4jiQIOoCugISwofLfQHjaZkojnFPK8tmk0ursXRQeB7vESrl9W
CJUIMPIgIAP1rjf7F8K7Lkl3v2IKIVoARTWQulG6AKW9mzx86KQGs4wnlLaqBez0ghhfymZcEXhU
ZxN6pKqEta+80xctUUlaTaTZ9NMETOa0a303B72pFmzXTX+aTilgFbXJ2UM3jRCvbVnoC1u3EFZr
pPlG0pXupsFilfKhgHRkagguwhRkx3LoOU1LcPkJHDwPt6XJBd0us/SHaLhttlxPlt+Gfmn7rF1Y
vWZJj/gDC6fMAnfr921AQFvtxI61d4nbaq0We9bMAp62U0n8W4zIAi6S17DR66m4mOol9wVSJXtX
YEjyAEWKEyVnI/CVsgGfeNmAz7noRNznikBeOCXWvpBQcV58Ny8ClLUwdv0hSBN/66EM3bz4JyNT
vq+gEbCfW8/qSzkpcBGFpv7AeD2flUXs1ReHaJZGferkXM9Z08/9IalavbWx4w+FgF7Ki1eIUENQ
1CTHV4K1EMi+xVcVP3Ub6iExLhNti9t05C1korjWSSY9gSZEzyuzpua0oGRpwPtMz23WswWuRQBC
/Qa4J77CDJYALofveCncssG2gMiSuYcKIwmlO9eB00yVg2xPDX7DJVlvgKmDU6MEkykbF0jaLxmQ
1WPdbFwuYbPHPDmV77GCXaJygbA5FaA2jQWNS9bNIyQFV/RzvvOJ0pCuptNsq2mEMKM+wrhFF8Nt
E1kv0g6o2nsdIgA/XsC6pzgr8G7CxmRTsT7gtAcstL6dsTLhME5zW77BQ4XcsYU0etWjGWbB1Qgj
gL4E3o5wvvZ3I58AhBRJrd+jpTP7tgun9Uq9XLOJyLeTCs0bQvljmeRJVutqOHDrUSp7yOxLXVSf
Cjq4VBKfp1QApc5mRyGAA5THynRQkaJZ1myElqcGhBLF+7qKsM+mA4M6vqxhn0wV3aFWxTktvBvT
cg7N0XRddUnZgHEGVbM5ArMPhxZ3bcxs17WXuaPukw4W8IIgAZIhgMw87Qcyqm0Iw4jO/Cn5n1V5
AY1IXZaAqSbmgMHY1h4TR6ALoyWYztt8Sd4WFQHz9E0H373GsEmUr+EaOoBLqujSH2h/Sv5+BozT
nCCdL1W4rYsREF7wSTb5BWLmRJRrC1l2oRpCVZe+zVPUw/TyVUKziTjAByxfYKbhpZjkJeTtlRtX
PzvAmFBddKe31amG46TK3+cqBw96IYYFKtruzNqqg5Q3Qk5zIsj8HPpp/UGWTl8YXbDj0ml8VQSu
3+NkHJ7IGtVG0JodgYOBXVtBoH72FRS3qSkgW63CkLsZRs5e8qauakiOGgrmNvoWYsKe8GaXa3XR
9Mo0m7yD9tUSWHdf27CkboS813sIodGC85g8qc8Sx3eiOGXmdXVQgYDblQfCS/PMZoGGc95NEHFj
gkjKa68vks8Iw0OPJIHK3NStYkcpVySPQNjCeBiA36Rqmvq9G4dpZxkhCrjKyB9QveI7pTC07LiG
rAR9HtgSWSVQNvKcAJNoBBQWMUdxV0LHerN6SY8dDxAPa3FKBy+QmaPmkyhISKFL1qBdUTdSbUUc
yQ5GLu/KfgrvQinWi5JF866binozQIRAdga2s+6gIE4ylaJBJIusS677RLiQAZxu1Zb2NBxIwZPH
qaP8qdLT+mwBVX5yNgwAtxdbpICryDnuBnSBAZTtLTRXPjKYbr+Z8tyWqfdt5bfeBX/GaTBXRnZq
U1TCfGi6sXgrAOOHbGps3NQDR/uoeLzStMvflYmsH52P8CbeIjMAUm51cb22CTBWi4oFZ3JEfZX2
ehagdYJs8UVTuf7cjv6sDTy6LvamKL9I+X/8+o8718Dfl2f++eHpJMA/f7v8/QjBD+/aP7uTPDJ8
e9NpNn+8CybzZXYnVeWrX/4i8fwLEefziYR/cfG/p/BgzX8o8PxXXz+0wz81z5Nw8vmZL+qOggMG
jIsT8WeCKI2g7/VF3dEMzh4ILQS0aTgHtQU6NV8kHipA7RMaNByNCAXND3pXXyQeSkHow3A3NK4A
4iii/iOJR50a/f9UHzgIvfCXQisMY9CeQFD6ugvmjSesIwA4uFUqm3gyX/XtOO/XvAxnFhqXhzVx
VcwcdL6eAP7KCw7dQEhjGC+3zk0onYYuebDSosuaM321tjm9E1VloInRiXZTDExelXYebmM1m7tm
4HZfT7M5NoXAvzoA+VtbyepMEbEd4+B/m4eqOoRE9QYiegl9Okzd+og6wAEmLwTJ8lCTt/1g6jPd
2vY8l9TuJzpAmRrbS8eJybTNm01SNeUZnofl2JoGCngDCWlDkkKeNX7qIKfY8MZ1yu47q/RFHIoZ
uIwI5CYkk76SpkaXOBp0GWlMZuBL1O/gIIndY0eKj1gbfYWT+hoHMV3mUIBWFN0GixzAn2c6SZHv
6CcaY5kuTRSZwnNLoCb147WO0BMC+E23lPEAjNiaac8t6p6WBQaBJFOn3gCHaidXv/OsEj4NllX7
rgnVQQ/juFnY0kC7LeJsBMTywSmTvxmncrkZnVkfdVzix7af6E1Rq3igseqvBK3CDcgokFcJMTuf
8+kcBeF/a0BB2cxtIXfdbOe9xDUsowghZXVrD3O7QMcLaNJToukJcMWM6u6ctMWR5UnYTsaitEau
3Qw8v2zqrjkmKjlaaDhtoP6vH9jc+733M/9U6MqlQzWa81GwZQ/aRg6aU9lc41WuZKeTqj4r45An
W7pW03nHYvW+AL5wL71otpUR3VneieVtNy/+TufMXK5IoMtlQAHYRU/Nh3xkw0U1IfuWOdbtG6aI
Thfv0IEHK4G2W0pv1ijNZVGwdReltDZNOiVvW+CFc9qOXsFJJTpfiMWgaw3o+MwVo8izamX2cQqh
u8qFsIcYJnouxs7um06Y+0lJ89F3gEpa6FvdNMquhwD84golMz0nC3eHfnLFmxG6PnfVSqEz1Qz2
2CTTEXS4JU91y9UV8R0B9RGLS1+w+miw7Q4V9BSatKkHu1tYyd/Ybjkn5cLAHaEjkqBxO5XF+FBO
CsU0hhpvSZfLB0+XZ+4BeBWxg65hbDh0EXK2kwpqTZQteU9Z/RgX2hVZUjByL1V752a6vh+GLu5X
1KIbVwrRpgGY8BlPBlSmACTQVTljjrMlEf5hyPsKGpm1B+5FqX40uSr37QwPFaux75RBTTZT6DoA
WG3OqwKMuADghl6UFRvFbPNW0mH8jSo99+lY4zuQ0Y8FWcSZW/y+bZUAQCObNjW2qm8oxvaW5/Yg
4jKeiXxtj6xu3GbopjqdIFnej06bo+RNvouG+o0cxnDqGla3UIvZ8xq8y2hdldlaxjqtOl5/lCgJ
72TbJTcdaYB2jJ1E0J+qycYL3F0nfdgtVvhz38+qyrTe8bFq9vmwoEvQFeze25s5z+ePSb64TS0o
CIKooABsFRoyC/z/qkVz/0jHCDNhaLOgIPcOeOZ2tiBYbqFToj6OMnroHiPQXNJFRrdt11i8WQdX
75MwriaNkcusn4PQoA0v0IrN43Zq12FIVzdNaqP1/K5YI4PuPQDOje0LD2luMDa1U7OeuyT4y9jm
aItx8rEiNXC1oljp1lgtU8gACNpprchsYj7UakFHiwa0dajyKalq95sV5Xqeu1Lf8EaJ4zDw0KQn
ReDGjEm9kbLNeNsNDwL6CfsKcXWNBtGMWddQdDUrhzKVN6sFfmjFtqHAujRUjauVleWHXjFz0azz
r3odxQEq4grN1GG+GgoG5GVeqouhEm02xgSkKei6X49V7i8rtPj3SW7s1VA33dbhodhh7YrNSspu
ywdPP9RLQw5ihFX2uXK7MlTkeZXFBG0q3T0w6k/FZVrZx7Kx5t1I8GxTYWq9o5Uu9tNa1lsXiyVL
cF5eYxBw0kUzns6FD2/RBFvflnzdxDh22wH6deeKaV6Bwu3KN1RWCzgaXjKdMO7BstO6B5I47eEA
xXis9dq9s0CoDciL2zrm63U9U7bt5hlBh3VEa5VNSctSXoSd8G6+wnNBzjQu6l8XT+rNQoRKZwzl
1kCInw856Q4Sq+DS2vf6vhbCbJp2QR9t3ucHyEzlMR/JJhLBr9epSh47JtFZN6pk1xRyeIMNUCjO
knwnWDHc2Liod8Wi8h1GHr0tZ4NgOAl0McZE7Ggp+6s++t/aYY2PaJ0g/U/9uA6pDazYB7rgzQqM
IyVDcg4wlcxj2vYm+HRyC2+SFIP4YCCjGXSjKOqh9ldVcTdxACJAlj1IVi3V440vvD04YEJw/KGT
dZ2uA7RNUpkr/0n3XX2cbUlSFpbkwpBmG1XbXM9zWx+AAt/znhcn3ceXwDSW6bd6FPfclA8onz5J
u94raDa3eG2yZF06GM83x76Vcdt7c0d80Z11pZR3c1cT4LdL+0i1CB/6HB6cW5GAq5s49vVZV8Aq
prPOD34e91YEv4pLgFptIdKV1IhvDXEj20LLpbwIhMvNtIRJXYN0HcXHQeSfJhOpOth5AcMlsSTd
LpnXOQPxYj9FQD37puzcpel84u47SKCAvfS8wSGvd76ORXMGuka/GZaKbADk1ecgzrVnU2/kPY/c
/wr8qaiuc5BBzmXJcX8HvcwyBxWjtmubhWEBSpcWI6+eVBmG5B33eeBbXM55m7rE1NAfloZu2gTF
fa9du5vF8GGQxZL2obAbFMGSY8E+hIQsBwH9gSw243QFd4adthLgJHB207OLSRMF6gKQybQuoMok
ck4OgEXetWtpt6Ug8gwqSPK2TExxEaTFWdHieDWXhb/qwZpn67ikY2mWB1breNZrkaQDS6Y9bkNM
2+kEt+hKplRz2p8bc6zzXS1F3MwuHw/KUpbVXpn9IDiomzm7aVYQJyufFMeVFeMRmFl+1jfEnI2o
uBDY2gxJ3F2UuRg3sZD+14kKm6nA49742eyqcdDbpED5tjfWbZecdSF1ZQ2FLO+GjIOZDxPqCGge
pNlzoLKfoNMMMLqrQV4zKfQu8ZNQrVAfBjS1cnicmPQ1f5d7BogjM96axn4+aPT/Sdz3Dv/+6Zge
htT8JxX9L6f0/quHY0jtw5+P6H1+5PcTeghO3DHEKWjWINfCMYo/OBzG7DVIvKejBPiF3QG9+p3D
STimB08pReWJ95E/cTj8Gs70KQSvU5hr/B9ROEK+Po7EkVYc5nXigsDlGKOnoxV/OqfXeDkMoRYL
NBw66F+JVC0j/CeAVHHh0LnrZkWarPJyXKd9TRrboA8jHCXF2xqaicMdadi49ikcOEJka/uq75Yq
k9Dq7dRbI6C0izGbqtaAqN1Bs6jdMbpAY7ZtdTxUybIkZdZyQpr52E+2GWbAJSOI+91la2PVbubZ
qAEcvmsveF6FM5c0MzoCnI+XkeX5XUV9d9Ym4mMyuHm/uFkWGYKuPBTU7qJqQHVtqjDhlHPQIUth
IHOZclqSVDfQsYR2GohUQJugB2qhDeRSAYn4dj3JcBB/eQ2gfpgvDSpB5yHluExpD3IQSPwgOgDD
CrPdh7m3asO1A2zaFF5eaT3OFRyAAUXHJ4mDd3Zx3EPKn6c0sYmFpjqrD13eL7tq7eWaShC4gPex
Kg9ZM+fzG8Lz9n5cIr5dRNnO0OuC4xblMMxFCl1gErKhiGsK8AXOZnA/fxx7Ft/nq5MiA/jWhWNw
KtRp3nNYKMvRRD7mtvIXCwcCOhDRbxmu5y0IKR6nA+4vFudwt5FMLltQxECNMPXCjyIf5HtdgawH
Opoe9qZiftyBUIHg1AC4+iahU0Q3XtRbMiZts6ejzUFm5GFN4YCITA1w8STjczPLVIGO6kCkBxzU
ibk5eJfDob5intSOLMuyXcbKZU1B5mIXyQjHOEDE73iGQRP/JHODHlaOi13NIRp3dW6AF7QsPjTw
HzOA/PUN308udG9x25fntRjtR4CgcPYGzf+XnTNZjhzHsvYToYzEQBLLJumTJNcsxbChSTEQJMAB
IDg+/X88I6sqIrqy2mrxL9qsa1GRoZDk7iAJ3HvOdy4qqZ6UHsekKoOcuviuaVaoaVRh91UdROle
mRA3TbiE064sjd2vU7mgunbybhG2P9jCjRB1eXmlZLHEacca/RQZJvpUqNF8DWrSnXxR05MHK5BH
Ii4+X4oTdIR1KN+LZgpRhg9+0ofSW/pcoGE/za6J99RMMTqjthieEj59CWZB8mlNtrxI3NqkeAKq
Uxf3DD5GuUwyK0Hc3jSR4VdaieRTAvb3MA0KmIoYtjDMxUTLdKANYflQ2GfBjbu1SbC9G98U+WjL
9RW2W3MstgKPICGBrNOeoMydejLcrd3S3sLIr3FYdlBgUjpVRSYGneShKrqXqLQ+nYlsT62syg/e
mmZJE1+YRw0NKBs23R8m3xx8h97LxQUfU8F18CCUHbPVL0zuu5bTGTtLERbXfZ/UcNp9f+eaQu6H
KDDf2lCvcDURb1kUvOEJFkfaFv4LSDqewyiZM9Aa/FgbKbOO07dlXj8I40TW6lIuuZwARuncMoHr
OKe9Vf0Y3c8DKdAYplpE4+r+71T89tfxqR//dJEpAXSHOK3+Gl4/V237bej8Lwfjnz/1T3WTJ+zC
38KRCSOQ4v84GSWiV2jdgyiJQI2Aav7nyQiAHRmTS5hBUGSARAyE7e8AO/sb8gsMZyID1wqFU/wn
6mYYUhzNP8ubAbiZJKBxAmyZwRoNf4P8mNKy8bwNrltUn5fbGIc5yZewLY6VD5d+pznzXbqyqXf7
hbCQ7aLes28LBKMhbbaqTftxHc4LqkbZXeiy7cOyGc5fQ2kYurEhfAcEVL40yxhnVRmJDxPn/myD
0t9vs0RbVXU12pEO8v25nPGP2RQtsj+QWumj83ULi2PZjs0iHozz7J3MvFivwXAAd4Kk7G+mWvL2
helijG+GzW4ByupoHpuUQ7r7Wm94Ilo6wKLAaZ/Kut9v6zDnmx7WnLmAZVAZxk9zLWa1pOPUkLNm
ldhSi/2rR5UsxBNwpSbKGG07vetNUb2EarVpqeZ2y1xVT9GJR8BgYtfZpwhG4mmIvToA7fhqwOPs
qrgCLhpY8IPTROmhptXzqpm+hyRQ1MBfVnZe4xqSLLaQ6uhb5l3qUGbtfEjeQBBjEwpALZ3cEBPQ
aZLtrKRyyaZETfmmYitgZpPhMQyMOE9SgFvwYxyeRpAR3bXfZPG6NUn81MeieHZ+pcnJFZ7BSh16
Ya7NwOFcxa6oP6LTUjvCaJzpKI6xBpDH7Li0V5HszDX0H6zl2MzYOaOhgLC5rvM10PcygUzWq11c
RdujbaFOBAdYkfAHQ4BkiPnNKQ7Y41rPW5vH8D5Vxgtb75O1KI68a+jHfmM4D7aBbM/ojADm+XKO
qyMnQWJeK5eM7UuZxHEcQNrhdCE4TQHBDAc61mswnFQpWuiAtRFV+FYOm8NBijYJRZEBzTXwDOIh
v91EMe+WoGh3kWzDUzVtjwlamJ1UgHW07lDXVcJdWmPbZCqSPnWjH5LUbIQB6RJ03pmtmDK3JADO
SPysF1B4gp7K0Z3B99QpGOA0rrpbbjcLs0Af+NIUV7FuYUbq4YUQ9bCwME7RtJV7EGE+baYVCO+8
7eO4KvbFtD4Fph5O1ikFksTWN7YhAVw8rve+sBA6SOuBAYTDbiCqThu+VFd8NN1+Trrqmph1OwUo
eHGBDH2RK/3c+oSDJSnjtFaeZNzXE06p2HvYa6w+DdX8DqjEXF2wuWsbxWO+bU2wc9A5OyKzgffj
ngMq1ZrYvGpIm5WWoKHsQ2iFpVLfxGY/xuAoU1l0fQq9DMUjdzrJAp7MuRzX8qYVS5uCwESpUW9P
viJDGnZVmE6oAzPu6vAe776+rsVKXFqAsTiFjI3fetOveaIYFgcP29H2U65RLID12/yxs/bUzuIJ
tM+jTqqbLSwO0o1BVtPtuYr8oQsGeYVm/HGA7tluDc0hAu/KGqtfRipLJv4yWHtI1uVcUwI/VIxw
i3vjd1MBvaYs+GvEoC+imB/ysDHfDA9cSts5ymujxifYi+fEwrKXPgIs6AU2wSo5875xad3AIECi
JYSsR/lDMKp21yyuzWI5zbi3+gEAR62iAx2aISNKjsfEmS9bvAKho4G8irBdQqlg8M4LVt8qcBXH
MWEqx1MRPpTKPkz1sCMJPhR6t9sl4fWbuexmeiziPk1qyEt9T/ljRS0E496rDBfM7XugyzAM1MeA
DFNq6PJd+SY8QugaswFddRqFyZoJUsirETLxbsC2/uDZ3EO0juRJ1/FjEbmHefLBHttEct2hxYmz
ARXpB+wrY06hhYGmYr6+rYGsZ9ZrfwhwofZBZ8dbAeTqkS2LPLsleNwc8Tmvm09DSWkGu/huXZp9
ayFMLXUfp1s7PA5Ri91FqbQYg3pfM83w9jpgdLy61Uxd2Mcig7IvUb37ZwMad0+brXia9XzuiQVF
HPr6BYD3iyihlhkyvQ2b/AgL/ERHAdQkHPt9Y8ySKjrvh9mduqg+SFoD4QHmdUvD0h7mxH1poRnt
hNuGY+DpM2wEjRtYd0Ak4N5dCztD/Q/Z4yj7GzOo10jTLaVm2wUdX4F497uIyM9czkMGWyvTl720
J8l9MrDDUNXL44JL11zYJHBs0ZZ81kUZfjQiiXLHYjxqhBcpjadzvE67yeqrOKF+LyZLr11UJ6A1
+goIs+xUpleTgNQYt5Pq/NH39RXqXH3wJqiyUhI0PxPZ4zADB1FA405mYKppx0f+hRNcLxTHJLkF
JYawWcMJQFVnz2asIHHOU7fra6He+yXi2UzHm6WyOBNm8xLy6dgW3VlOGw7WWoIadf5pWodbW8XN
l2lpjzJZP9axNjs0BRkop05nXMTV9bSCAHFNuAfundCsFGK7XVDbT6kobJ9Dbg6vRSXQNxG2wu4s
2aeiG/tHFoS6TYnzbb9LNHamqWHtfUmmQaedU1Hmca711dwe1w7ycxiG/b4d+xFEelsAFoQyLC9q
a8EI6IH5cjzPZd5FMiWJuJ2DmL4SOKh3QQkOLuerAfWdrjDfHtuaJCc56O1qmdgLX4L+nbiJlMei
aUe9F/F88VtNOLuU826djjhn6W7y8ktDpvtQxYDK+OwfB9Hezy0hmdXkoUEU6k4v1YfBMbcfl6i7
gmL6IRm4eV7g5lIS+l2Ij5fT1kC9RFjkOIdr8VZvodvNonAnBqlxV3eTOqDNr9Ik6XXWaI4PO0yf
ZFkOuzZIyLmcZv3aS4iGchqS79EoynwUkOOEYuatS+L1KYaHleox+cQ0IPAmaeJXYCpVToooyGis
6ue2bAMkHYPhIGPTpIwtXb7wy0OECwbaeGFQYeFy4bnG2yvd0Oya+mvv9PsakPgR+Mn0gQ3IUMhR
3ZpAi3yF7ZPGNdJwWQJZFFZU7zgMAmeuB+A1xxrJAtQIbXkOqTl6XeiMiLjfjaPsHpMG0jS2WzU+
EAvVeIsj+4Fs8tjBXnqeYJnABKkkzO9NVzet91+tTr5gdzZ7izxDPrpifKnq8DqCwH7opVtziAvV
Dp4qDohKRrmnbMqUoEGbwfKnt4jrVVlHhb0BNQrExA/rTcNneZy7cMljZb+YsgmzcTFVeN+DJXrC
BjmAdhuZSdLIz8ocOLj1PYdcgsNrIO0nG0t2XYJ93RvUgqDUHANbkIBbTwlf2VOjWPjeGhG986oF
LLP5UqaFsikJDQqGEWtOwX8B6UxQHjfTVTxuBFZOkLeM3hVoVKD1gq8cC/T6Jm9QeWQqqaYSyYsi
bGZ17cY53utmKp8kQSEanlFoZU07vTq5nSI6f+1g8R6G0L5LLm3a+B4uN7iDU9F2NN0WIYG9Bwdc
uStRc5/KaoLp1nV1uvDx8+S5z+jWQw3qC5YL04FjKyzOQN0dFW9h8RS9T/skNEfmKU+Vq6erNph3
hWO3tarZS8UjdzB9lFxXCnRw7VWT6Vg+rZvam8m6R6cmfgjCd6jrKJrqotvVTfESlq5JjaV5QTjL
I9X3sORdmiBYc+Witd3F1hy3Fvde4wAdJJKGWUfaPqv4lCfQDbGlVCLlSTSlMDTSZNPq8yz9TYQi
fx8kWOZG9i9L13a7OJCQTqrmeoYVktdh0uRoV2BAesJNWsY9zkXTnbqOP8q54YeoZF9MO74APRJ3
JNoefINehXqx7pe55ZnrfQ6/X6WsF+4M33Xau43QVwO0ExJ607wsfmgyYPo47laCRE3oSMo6k9VK
INpB66670c320kA723cD6rqqK6qv2oVwS+LtYatwpy8mStcAfnq0JMULUI4bq0Z+67iEwGnb7yiA
B6D9w+4S3MsU0RSXdLpb1KD2G7zUF8frKjd8LPfAo+WOcxQ81CYCsZTanHWJDWaddbOXgbC3UVK8
B4Mrc6mX6KBmvTzYNSZ7OURhtpoYlU/Yy7ugr29hYowITUA9A8qZwenSqeLBektreUVgJsMH7xgk
2WlKYxnPN1Ccv3boOUxIPtFkeyv7CNzGMN6g1V0vri1s6w3ZJCiEGyEHo76TxI5pGF2gtKHuj1a7
e1ux63ZR2CKVhVMDn2/f92hxJ+oYdMDpQDsRpsC6r5OQ4RCtg6tAJy9IUrGUVdvbEo9fkCF+7zqN
+6djyGSe46546abNp2ipys+E0CkbuTkBU92yksU3m0w+Jn2XOym7g8YBmdIyAVNR0DolbRDecN4/
1DMqNALYNUMGegATnJTBrS46hFw2cj9GdkpS3SwbjoW6wMfFaWDhLfVqvybJcHK4gz+vTn1jGtop
K+Y1VYwOyKVx46dUieaT6eqm21VV2Nzi2OJbuoByRZHXuTinyrUPs6f+OME4z6BB6kNdkdJlPXWB
yjrt+08IjlTZMk8CjU5vX+YxMacJwboTKmt9QvKtPXDZ8j3Cd+X1HIzR3rXj8wp9OrWdvJPJWN+3
iB19F9UwXm+qiq56llwIzVVfjYiw7MXM3TNvgRQljr6hj6/PuuVo8svgbtvKKUPGsLxhS8yyEWn6
MwBDvrPbshxYtyR5PaFjmmJO9h6R0By8H4qAtgXAzXheLgSNlUWOpRp8mUPfIGnLgruSj0kW9TWD
UG6Kuwgp1WNs1vekGWXa0PgtLg1WDIXtuR1Ne3T1ehJu2lI3w6VuYMB3g4pxHsvPGMdT5TaJWQ4I
awJjI1qUQm7LZ41fP8g5G/HslNGCkg+d/55TOAV+oVm3LPVedYE5oXY8gf6oM2OaaY/tSuywo6+4
9KLdIUFxqFV/h4YqeYSpzQ9oh6G6gFT+hNSaRDXNA33GcY2TaEbHcLsO8rod2iTtdc1zWsQiHTUk
1AktSBdSi9zdEKRRaaojcmRh5lwPYMgPwbXX1l8NHftut/G8SuPSS39Bt+o2xO6+W7ayua8dLmOH
FGEtNd3BPwQ6MJMQMb7K57AeyfXM63s41TTVXXMuo/i1SyDIo8a22dLj9h+WZd+GwaGcoXkYL9DP
CLXukTTFr0pGmlYYILR1/UPU+fPar8A81yLfSraD0oBei7IWhBtomdkrfDwDyYYNWQDyITXwH4+q
M24HgVegcFmvZjyp2VgYAM2jxx4JczhHEfg+xfV7FYtTwu09MpXLCXklmqONvMYW/doXE9yfcdmh
3cKdjIRm5sHXpXgaAHSEIz0kSDGD4sDByz07uT4E9EdOST3utinSmbVhK9HsbO0HywmkE/gGcA9M
+Iy985Gu5YpPNPkdzCx0X8mclQ4tIehi0Mc9QMMQjWpRzVdIzqGW4+17C+jnoS4JLmQiDna2Ko8W
tr3As7uPN+nzpQ9pzoZg7wcRp9y5OspQLJM8MvGaosmpn5F+/ZaE9nbY6LVOojfM1tj3mDEVNofR
J9/dtPZodat1B2QArlAjc1u3WVj3NQjk6XsPXwjwjP6sLFE7i7BEBiAyAx7eQVhJoJdsYEryFgZa
qsINpUtdfK67+t4pbNDZMLpoyfqAw9YYJ3pFUNf3AMoNTecJjflkkUQdRpzkPTCqVAa93bXDglyi
gj8z2+gagYBrxEiyqF4Q3Fq0GfdQcsorHFmw27cQsdo6XO14Q7rNHfhAjQTniAhrZWxxn2BX82kH
D0k0KI9BwqcXjsE/Ex41w75JBrLuHdGzy1ioILdF6BMQcbR0hA3OZWgpAI9pFUUP3WEka3Azxgl/
H/QSa39ThHKAavH/R7P/3wQaBwGk678W4//LvL2/Nb9I8eEfP/J3JR4+tEww8SUCHPyrEp8kf+Nw
pxEIB0Ib4v8ht//doxbwqGPMocBwB4xJQ/HwDyWeBX+jlDOJDCYm0yBR/h+NkrlQxD9RxvyS5GSX
dwGcmQbs9ykSdQipZmCcHCUhANUQHdmOo+TD809rcv/jF/71xBqYEHgZNBAxBtfAP6Bgo39xwrdw
cCsAGnIcNgREsdOiUx+D5K6ZJ9L8uAd/TFj7F6/168CCP15LhpDpODwMPC4XKOBn1x3Xoh4kTo/j
GuJIB98/nSOM5rniW7Dc91EDZuzffziMgvlvqxgDNcK0AgylQM0VAE3/+SUXBAJsCB37WK2uwImO
fM1N50aY3jDVO5ElEkny4GIq7oOxnC7th6nXA0JQtD1YUY5wcic+X6ozTG+55EZktyB9tEoXvLdL
5W7g3EnYpaU8zBuCeA2yDFlbQB9fXdg8GG0kBsA4/4LSoL0CtwlgqWiq22L11S0va9HmrGzVYbUB
Qj/lsO4s6vYHSvj2TSIO9ao0d69xX54DqG+7OTZtNvYmOG6U6TPnQNsytEDjAx3G5vvGtu5uY3P9
QpE8T9ugMHthFfbeqkFh2bXzMeiKLocWjZNnCrrU2XXehWrp0Ymw4Rqh+e7W9QnsUKPZW2BKcoR1
YnPocpBbUYRDC19kATqb0O7LgPDiTbQ1ywPStWoEwT2DWgKjuA8G6j5VmshZ54ty8WDTeJ3Lefgk
BRXrcKPavt7HbSzbbC5wn+Pg7YDzBaxp30eHaDdCesmHS3HwKMtAqgyygvxaJwOKjFC6uEV9tXYa
g1MqaLTIgoGWghr6rlG/iKxqubkLzITsPhi97iYe5/F6Hdv5NVk3KPsw03NKDe69eiuHlFe1uKtY
+KgWqBPFJbylIAHshjBwn5q4gz6+BH6fTBGS+EsXNV9d06iDatWX1dV9XrJEXJcoUvs03IRqdgMW
RyELe4ZhDKKbUfLA2mq7CbYCaAcm7ehT1E4ByXVVwzUhHXniUSVOqMH4cZrbYcfWSt8EdTl+RczT
v+twrc1ug+Ta7oiv5BWWYMhhVXyx3mQzZKVbBIIRn41hzjNEkyLNrwsCoBfR+xcICQAzCtDXpE9w
npIGPAX6SGgVHDBrUUXIJPvrmjjOEGgs1ywKkvpNJEGBb44/s2JkuUJOZ7dAQ3ksZkNvIjXci2We
Q2hKMcetjadnEXQ6I24FxSmcvi0NmjcBQfesabu9+6Vb4ZH3AlKh1neVbGmuN+8frYALAVPi0VpZ
7UaxfSTQuW/ppugO4yuGWxJv226WINmB0IxZGcppvzb8oZ2bDzErOnqswOFOF4toUuuXFlwqTYtp
HLs8wmijGiHa5FIxbkMNv6BstNhFdFw1mkqLWBMCo+tyMjIoVwjxpQ2CtCCk3F71MHPwJxi0MsyI
c5HO5ogdDvUzDIqk9AaRhCWZ5ud49WonQ3B+uVgVihtSaAgDwgYR4o8Juoh5Apj9cSG8TBCq0lSc
MDcGUzYqQ9ZkP9QQ2nlaNj5C+mreysdJC3wn6yHD3EbWjSrtGtfO92VESqCifWQHdS0LTFSAC1XM
4hPt1ejqNGgLlFSzWyR9rYH8iL1dpIi/xmhbUUx5+D1Xeu3hTj3pBkCEPaDa0J+I6PWTnBARd0GL
bbhrYnGcAm9e4wIGTFYwir5xHiN2JZYJQsS8TcB3BGyKg0Dq92qmhb0Jl0UcQWIEgKT1Cpmj2SQS
zqpD3zTYy5fjIiqe1nWcv0S0LZIUodV+z/Ulsm8WvO6I/i3/YyYVCPT2qlowFcA3IwCmxhYgk0iC
mKHl/GJOTnG4R3/eAWKq2p2Adpm1Q3BRxVbIP6Qo5OfF4b8sMJ2nbQiKOhUtGXvgVXMDz43333iE
2TN4IxW8QcoRK19ls+UjWhq1g0PZnZLAyDs4iNGbaSzeHzNTuAch1GBMCfIamU4avDeMscG/CeKb
7xSezSsL/HJvdB1tsGKa7qlsFLJ2Awz9EJuHjkY8tyb/46j7P1LxB6n45efZrz9jh5SjcPrrIvC3
KYw/sRyXn/uzEowwThCRUkBKYPjkZXrf35kMDLr9mwiphC93mTMY/VQIxiASMXnwn7MG/+QxwgRj
WqkAgxUi24QIbfyf8BjsVxrj8oqoAFHBwDmLEBf5vT4zcOjacNYC/VbhRzgoPRKWYG37CbWBEGOv
3zhxYoBFtg4rhyK9CLVAjS6C97J1HDMwOrroGJOyxDrmGmaxPc6yMcPZiKbHbJgOlnX/LrSvodYT
ZHVqlpVxzMNvMTbs8dEonClvSSL64gtrmI1uy6hCUittkNbEW+EQIJs7xEv9jOiaEU736QVcb25C
5DTwlsumCddrCiOm/g6LEePtsp8u6b+oK38baRfJAGNxUchyJAOx6gGu7M9FXhw21agilXxDqARJ
0aNvuOFHw6fBxcdtQEgZEiFAz+q7CYoKo3X+/ctfGKCfSnUeYbjrZbIaB6SPK4U38+vrbzVLBuQZ
q691CIYDPk7HBAPjJikB0eCWuXQY1KHAfStI9mTr4fBwtg4UaM0WzezKg3i8GFSdZS68lSLB4KP/
YY3+2/hCDnkfnYSIBPgjBBh/K/Qta5utq1v6knjFbL/3fXkZTujBM3pE1xFw3V4xhWYNsMGphRTQ
5CP0wDZ1vUWkk6gQFzFcxOVLndWDfjOyjvmxmiGE2xRlZBfdYmIAvqtSkA/CPWj7aNhrEju27wGd
QlxZ57bv1h9b31+2FXiifln/hF/gJ8yDpBB2BRq63z6ah9Ubm7FbX1g56flCl9hoetzMVnVffJCg
+EBKpLPba0wxg0inDelCkChL1Jhy3W0NZLtyLxkZ5xc8Fw7LMcc1C9srNm24ZyE7ymU68Nn0+Kdh
rCJ8atrPuEZeYt6UTiuPEW8URtAaYimakmMpvI8V8ZkwY73NqYJ7jL/9WJ+ywimAxvUf29q/eAZ+
bXTg60UMd2BMRYJNB/jWpff6iWgO541Ha2TJ84RyNbZ7zEyKzS1FSn/SGfYVTIv6n+6oX9u5P14S
SBrmkaE7glb6+2MX1F3Bo36Jn4cxxB3iV+9xQ8F/wvrwuued2GG0QAfnBODoigU3SEnot4bzAKuE
GsX4+zgaEPHfF54n06NH8Hd6dBhHrt+Whgh8ZWmH6PbPy1Za0FUzcp1Ji90HJ/rlcpR6uVwIdAEh
/pCYtTM9Bl3T4Z0IrXFPA0O47FL/frXB6v1+z2HuqQDeTcGPYyZ6/NszzxDwQ5hhWZ+VWiOIgn7U
rM+KGWXGbUQ37tDIKRf1SSqBp9cqdYjK2KvAjGwBDdxA+sIokYbwc9EAN8swP2EpvwTIhh7nYuQR
sJa2M195bTb32KDjwNT5LTTzHZ/CYEFhgSkhcGEtzDvMBJhnkUy3zqoCoSYE8ZvwBjBuKKGhORlm
9eLhZaaQue1Wp6CrHXRxDC+Z8DBMm5tXky4E1ly9h8U1coC+mPx1YcpDtE0wPmcVFkh3Fch9eIUI
oMnizcwbJsAo3Ir9CdUeQrwWrVm0n2Rcoo1uyLI9z1FHq1f4GWWRM47MWIYcr+xWiMZIg+SyorOG
t2/KY0yZzxE7nRGck5ieeQjnUNF9SQaMo9n10CX4yyqmUpMX2QXL8rwAjPNnMviWPAa8iMevwkWR
e9lizL7p0h5wtxoeJMBDfSgqnG37reNJ06VSd4yqLHbbYJP3sKmT9itiRBhKiDyiX+03Ofp5DjJt
ACrWR1+0ViT5qANhokOBebPRLQhKovVhinqK2XHfVAI8D6u8hDAk+Blj2ybc0jDgh149sCjwUbBr
W973MfC7olLmAj9pizF1U+nnCYR6UVbVvsA8o1E8Fi1l9hTVXF0agEVgegV0zC2QLjOYFzfLFNhH
ZMHGF26DnTCXA1HVAROKQAdgQMkMuCAH+DFibhwZASGecHPMpMhm1gw4XcZ+qfFLPGJUS3RnaBzj
Dzi2ly+SqsIcrjSQyHW4DFEnbt+3EWThdFVHri/pMVwIiRFaqoUe48MC2BuZG8EnAm8tEKTCxykZ
2jmGcWor8soZyBApyrt17uc+vq8xEWY2+1gzQvuTHleZTHdRzUQlUyslYkP7GMM9lH7FRLWCbNec
mwErRVaLLfuMXdsqcU1Y4WKD7IZF4vce7HadFLu5xkZQ7sCQMbx3bFmXt7ROxCCiEZRqrWyOQHyN
6XCtD4hoP9KStng9EIJSvkBrsDZzURxjZeHJVzhBsjDCZGW4faLEeC5MoZBLQHOuBnx6APRhy6J9
rebLijHjNf6AmePJU9vEly2fT4Ag40zOvsMNsLWURgcPah/f1//4qMqLDctn6xj/w1kyFBeHUoUT
fkdYXS5P2IOeEB9Cs1zWueWyRiVBRswPpkfS6kTxb9YmMrJ7V1WAIbM5gcUAWihRYgQYCoLHjq8g
ZseqxXrBRugOCiHOcDknwG7wVipcaUzNiXBn4RUY/sm+I6V+ucEiTHXGlYdhhK9hRuBlaaYpxLfi
iE3sjPcwtQNeNvvz8zjHmH1HuaXwNbH0XfSE+QYYDpoBgVjx6/tYhViLP+8eIHUSvxLjSi4frvDr
H4sx4q5xGR1ijYsjxSYuf2OD0MgJVo48/bnU5Me3/32Rf3xfVK9Un2PaA23NwhYzCd81QvCVO1Qt
W/GhLd0WvFZJGab/PbEgKjuZih8Xqtsmj1tt8OvoylMbyrUQaYi5dWt0J5uxwypNiALhWyiGzOBd
oWcoJoko/1ricpegPvFFCGQBOIgfK9j1eIKwr/34TIpW4wr6qGujOTyuY6LwY8GPS/vj9ogKjN4L
dhGv8BM7EZvLh1+iFTzvvgzd5WUUB4XqYMjYIFYvmHXNR48skGKX5f1xI20IQuJd4kNefktYuQE/
B7YcWYJ08Ory1n8sKLKcG/7SYcggj3cEMUxdnzbQ50t/KANB8dNzhRDqdIMxjLgp+wGpoffq/7F3
Zlt1I9u2/SKdprp4XSU1GAxpeFED41QthUIKhaSvvz3A+6Yh77Xbfj/7IWk7E1YhhaKYc4w+psjt
X5wwaxk+Q8AJmC8PxInhOnCSMS/oTuYHpZOYH3Vrm8cBapD5/C2n61zfqzqrs+LQZjGvm/eegwkc
+TXlx3PvfawU5ZCM0fHnJU/KSfJx5sKreBFWgI43L0VRsc5PDt0X+56dWxlPO5yfYwuyYchS3jwo
c8JKdtB50vG01n3vIaJIZK5Ooy4zj7NifeXfVYtCMXeo2CzS6/OSoZ67E+ADBtBcJz791E064OA+
hf6u+P187Ad+sGkM6ivgGPxzaXQUPgW2dgJr03OSq6GBjikHAS1L3t3Js256AJA3W80+XVYz9rFI
I+g9zF7vMsPEMq8VbI+GJbbZz1abJsNpkLBUzY92OJfMNxmymQoR/PthohxrxDAHlddtJ74v/gBV
4ESUOZfjCEuRZ6ZHKMQFo0RUpeuDl8edHu9hHeQ6PIF1Zr76nGQDl8gT81rxjSpqtJTHVtthlsNk
ZS4fqn8zauwQjblEY5BwIWCHav6aFqb5vmNRgMZFHL30/H5fxAH/r6jXMHxKfLdqEyABBbTQS084
kt8IF8c831OgBsaVAXb3m9XB1pIeAF3KFAF12q+8xjpr9lqbFK9dY530iJ6T5Zg6VRA+4WmqOqzu
dV0vwXlT4bqnbO3rgiMYFI+RqdILU8rwVwOtbKMt90Jz8RSFXq6vq+KKk1hZtxl/Lpeab/mo2Z6B
b9DpIGUBRKg0Z7ZOsdxdRlXqheMXf+mbhR52WlJnOoQaGd+wazuLDtMmclKUFH5GPxT5FWs1N3+l
ks+3CtvGLBsNkjyumnSlw+B7v5Ll2LFV9wq78KYzvYJjiL5UK8W7O+CW4+DvV0Et+on5lvFlabFy
BUrg1WYYCWyAEKobaS5gXbBfZWcNIVGLJ4C8ee+8+Gh46qsw7MWSIhrohtH6WxcULtM9K5pXB5sB
VwYIr7imUfJAx0xX41c7A/GbAaZfvHy+1Yi5vf41mQq0pY8DJWxpHyVImobWtLsO1cOKx8HvQN+H
HDggPRoK8SaKwPc5ilHelIm7nfiX2Jg3kaYuMe9+fpP3e9mDQ+PyBAHkGL7W23RT15OZ/xI4jfxg
928e3mIAKtpAfDDHG/xn5t/Bubf4DXrh5hdTDyRPs59UO5rfr1PBo5yxW0yv1nFxBNIvHZmnMmnM
f/k5ZNlTMhNRKjX/aWAfED6Z6dTKkPYvqG1h30o7vlE58vFuozHicaMXxLLuqYZyxh9l1upz9Qeq
BPwADMBDgvWE8e0jbqyvbO4bn4vCMH/6840CmbCk9QwV6+79xNYW5RoB22iF8r9U7xMW/Wnzyn3s
2IwGq+4t8xllKH1/B+sXV+Em70Nl3akiEHznUVPDmc4KNzPbuNyfeY9oqs3HUm8PnNVVrCMbgDbm
IReuKTLtWj2bMRmlGPHBq+dD2zT7vKx5GjGqmQvihpGZ9Oj4my2WP4BoO89ddEDx/vfHq08Heqzc
zA+MYIICotAJw08H+nwkcWeuhHuXd13Ip44yBDh3UndMs73lmyeoRrPCVZiK3nz237+9qRf903r1
zduHIf4c8NeBw/t/qieBO+ssPUTh3c+psWR6Mtcf4XX9h7CAj0Zk3sq3IzzPFGUC2skUZz4e23WM
0gUIXvufMWJXMxDoXqS+f03v2YzuBGEiPxTUSgaJj6Iu2P6cHH//tT+WEALbZvxgrubLUwxlnH86
0qYT1FEsnag8QaiHTwXeU6boYUCTtEep8+fr/O83dJPEWOCQIoX/DoWocmk7WKvT235uWSiyihX/
lO4IQ+3nk/37L/hmXfvnxppvSEf93XiOr83/bPue69LP2rEOb3/OGNqAavPNEnpLEBxmf4inQynA
Qn5RGgTUrlEgdZ58Dx33HWxqn4XoD5/o40jnE3GUwvOB/DAJsMnHn8x2S2LjlVi8/rZ+f6g0+zqe
8VlVKfN6EUPL7Q+5j+XY3SUeiwNbCys3H6QUXq/W7dRzsj+Ace8ClnKmFlp3vej5dZ4PcKHF4nGe
3Go5mqcGqKSZZn//JT7VgSLbo6UfU502yWP/LoXMeWEhAfSs1xDBO2+cgY3hU9cxgiYbpQtlnacK
QdV4+vv3/XjtuJG8bULJy6UGxTP7uQSDCK+LOsuLX2nb1aBIocHUw7fcT0FtbXRZqOK6TfNxhKiZ
d5y+/nDvPj26vD2PAcVG8IwBwonPFbcsmArLnnPvlcmdB3UbaDsMnt+X9Pe5HLli59AO7Rd1Vw0Q
35m186Lmovz+Qnx8jsyIdmlUAcRjAuFqfH5wx7AAS1+16fc0WdsATGQvGohH6AwGtgpLjPzQ/cMU
+e8vH0N+Z8YCyYDS5XOKTB7RwcJmJ1/9UNNAOCxOuDq4HKRWDN8ipjL4BMDLTJvva0dnL5MkJKig
ya//MBCcT8U4LkDC0/zWA8BAC1Tr4yyaJQzqRIzWS17IiG3ijNiO9a2ZuxxbtdKlv/rbokGYh04s
oUreI8W2MWw1giPjtrUc2d5RyqXFuuuDTrq3zQR2+uX3t8msWv/MPkh5HM+mtumbJBaHp+XTsqI0
DncbwenL/P4w2hSVuFj2+w53lkC474RbmTm/HXVnfhR0av/bi+U4YUS1mM06juJ/4wvj3uWIO4Sd
8QxYtIdKGiNsnKfFHtkHeymt4OeBBjGVWtQp1Pok9jUnOImt0hTP+5xGjmkqLWa7jaYBp5PPYk16
xO8vl/N5jFFW9cKITUXscof/tQsAjNSKpF29F4BNITunchxErW7YExcC0Ui/EDSxtaIGoRLFyb6h
7hVX62LdaSHSUzR0dZltmxXK4Dnl1pZicYv5msaGCihh3oZNkgE0Qqs0Uzl2LbC87RmbNEOrgGfN
1usPj6ljxEa/DgAaJtRiktB2PFZ6GlYfhykjs+2ndhJPUYD5iI3X+7knTXHlyi1MP7OvIz7obfZ8
3/PhY2EbKThX8J9mPXqsCqxNf36g/c+zuEtJDJU9Ai1M6Ewkn0Yn0vIBWWcnngQnNdnvPRgI/qXr
5N5y7g2c63rcnFO9PjT5vCzRRuUS7eiWCV+Ht1m/ptaJbFDTPEhLUbOP6ZIwTHADNCigKhWY29MN
XsIQWqaI2r6QZbU+rHVoWjY2ZzjuQsHV5wZ1bWLaKu9NqRjjJPfOC0p2J5thxSYe70QweMMBa6q5
d9VsOiq7/u3tkzgzRTuAVSUv0dGX5JNjzDRtx1EEDa0F/IM0wNBiOdOd73XrCPC9SuUG2bSE+2Jl
aTOfZJCyssc2bjF9TvZkTltRnNEOmnoO294fxsbnKZyrH9kRSkM2KPQVnE9Dw0uXNiNGo35aHaq0
RnJC3siw0V3Z1aee6jUTxe8fr8+zEaRU36ZjZhrerN2f35ET3JDrxtOP3qrMYNTKN9Pfz8JbOPWc
sNMSRBQHShfPc3ZJLFrEOP39xzBMnw8PhRfR1YlYuAKUjrQmP33z1ZsU5uGweWj8thk9nIYc3350
fd4zG+XV0Dp7mUZdcTMNsSkgiTzoKG7Fozt1G0qeGk/g6Gb9ec3Z+26mUhtjCNQOHcAxtrA39oCs
iZ6aZ4CMJa0CpBh+iiaUhz23GYeYIdhdnKZlNZonf2Knfu2y3pNK4lXSo/P3+2/8eV6D/hBzDjff
mm8LMubTalWFad6SBhjdc0S16Y8HUrrLuTutZtyiVvX9kxziIcN2Zg/Hj2x8a5ojMzFD2lMlaps7
6m1mSLt9wen/pBCuZ6bInraYc+jryfR214ACybKDt23a9c5Cqe5BRk7PY/T7r/TxHgbMGuziwbQx
reGYJGTt48RG5aUfceBPV/lQmTlsfSuFCayM6gt2A+X/IWbs//V+Afpu2/wPse2nKxhBFYUtZaur
n4WPGfcz2qeOszWKxqHI/qvmamDzXKIB5vuhkbX9fx0IPZ0yXKaipOBg6qCUSc1+HNsqJ6N2gKn9
J+GqmWz/WSno0CesET5nMPQoALE+d7T1ss6FXIPqJAJVXQXbqGki7ymUHJn+u8OueStuXcwyG/v0
epDlfrx3Teo2i8rCDGS+WWqmgP4YJwm3b/64T/20APLqKDQSdsxcRSrBnK0/vldrjzk8K5F8t0uE
Cj8PVm5YmWKhJCSJhoIGGNhs7caXLnIxsjOjCk+A7Qzb0Wvn6L7EG2Td/X74/pSI/HLBOUFwCcCo
oLRmV0/c0sdPZttM6nAfSUxYXRs/m4vMjVusbMwJ3d/D2rIb3nZDRtcfY0+K/TjcjEGG4+GcOhLS
oAybk6AneeH6dMXsmyaFx9OdLFStgu4qxazrzMs2dVmvHoe+x0u0l6VLktG+qdXqjlu7s8OBNCUZ
0ATGpuR0Xgj3+G0zUIWUyb1r9HpOP+Oay6cEKY+awsKhW1ciITmhBB7Bp6+tUjBEfpbOIos/y/H/
aDNEqR3HzObh2wH7vQhevV1NnTcuKwBNC1Og0pNrsYfuwLHVV62ruNwU/0IVXXlDbcqM1nvVTbCz
4r7ZGDNBIlQD0IB10w6ShJVdKKK6VJv/NON6Cjr55meJ7e0RYlnWXN+1j015Keonep5UvavQ3Yu4
4y0bZJvUsGymuiLb1tB/mdBQmtRlfe9RkE28Kwj1iS9Oy9DGNXcWDJNkLwChwHQIEr0MEG3zSjUI
AugNRuhfDO4ixsVjQRbWdrPBE0xl5ybpEwEELOuRrAOQWrCrd19RwpjlkOqk7YZXgPeRt3wtBDqI
bMc45yxyyGXvOOW2cSiH/r3QFBnisyCctfvkBPMyxlc0dFPxpU1IFUAQ2w4WDDHBhDaPW2Jr2Yjv
227h3u707K5ywZFHzwwfKMM9iLeLv6T6okqGEScxe1ld0OdJYsmmqsixWPt2PeqX0G6qhfwyn1Iw
kuiobeQ3aAmxRWTA+3r9c47s2Uxn4UXcUFEoD21eo4ClvvtWAUSSYSqYCxpcfrwPjfqtTtlGdUUz
QSJFR9s8STtsCNoYsg7szOxWyGx1ZU0JCBnZxXeiTaz60ODLDzZ5lum7gBSXckcCBvBWf/JOCpiT
pw1m1RN6bN1tJGGTo0/NYYeDIkDNMMmvKYP6xM8Ap294+vIX6Hr1t8wusJInJrsNNuV4pA1Ds9Nt
g/NY2E8dUBmIAyI0FGrDdMtz7q5tyUMZzT7u90Jdr2U92nu398Z9vNhEdFRD2HwHlnUHwEmcS9/K
zptpGPfBgDiCU2x2MnUq2eWJjr9EIu85FIjitRj6dFfnhFAsftvugjTpz+LVbQ5L2rKFbAWQAiqk
C+a9so0Ompc8jekUvMi5U0cOTelrn1Tw3GcSdLARlMEhL+3uTgAuwjBO83DYWF6X3et5jZ9rqw1o
Mqnmq47dYm8DiTvzEcOTImdZ3oVPA/kgxwEoFdygL7S1C4odo5e8OoiQqLQ7wrmd3DIv8FW21t4Z
mvF2mHxaYUwFuwEo95mHAaTaBI2Ot2mUpHn8rZjcZDnl+KK+D65fOnvACiMF+KLJFxh4QfwjHgOg
bwSiyLMm4Syz8wFqfIF7UFHBx4AdDCMmPeDW3bNdDgI+qW+fY+I1IzQNzAYM3MDZTKH10o6q6RRd
hnVWgO4wQJaifnW0JiZmXWNS5kb0jo9a9PpHb1nz1i2c9XkYSozlSSqQNa7rwMjNa/D0lFuk2olV
V/NZqDK8/7YjiqvFiZiIKfZvJ+0ZyT+qXnEm514eXKHc88Aw3dAgPAQaPi9g0yvf4fGZBjUShNdD
g8hmaH5Iuzusg4S7Xoncl4+LwHNd2uyNMRCoigNUtY2KDEKepTwSXlXfbTzSVo4dB/yNazfjFyBa
1ZchX0aUw+OY3fdAo77JWeBx7GeFVdUxFsqSz8d2LaYbzIM35ySozrG+Sdwhr7ftOpXPZSPWDfKj
5qHtgAALMTkYMPz4FMMtxmRpp2ewAPznIQ7nC4OCAL+CFIA3TUegKRahNJnKLsLYQj5eO1XyLC02
W7uYyiEq6XLob0IdVgcm+jDcJsUanYxOl99wyOdgqHN573Yt4Ds1O8dSTMRoeem9prR4v/bNGh8h
K8E36Zvsx8IFOeZjpNSeAuVyN8okwN7v92gJSY8hCnOaTsMEih6YA8zTUGeS+6QdkxdvFt7XUqbd
C/ak9YdigO8IBHUvfU4lR5uVAgN9P95R+bQ2gW6nC4sswKcVsP4RzEZKWQehw1WOfZ21bGZGssuC
PKsxqPDocg7YiqEtj1Wg5D2FIY/Pj5fQsVvvUOIDfaRj3N8kbS5PnKVO7ppGrufZQA7JHDHl0qDB
xNP69ngmla9vWtDuX2Uc+9+9amJycPtluvKXhoeHbuu1443qfJaRPi307GE+UnF7TMPG39G4QflJ
Qy45XS2ZXqRpLr+sMCvuY5p6j/0aj19Z8MGIWDK6XB1rpAASFoc6SYMLtJeOtx0bsA3xurQe4122
B0jj3U2FOOSG9DnRE2ha2wepy/5RjMrHBBWs64VMfHVOlaOib9V0X0EMA3zJswYWRVTFJw5qtO0k
Vv86njIPzYi0Xq0Udbt9sQT+WiRwi2f24LtIIbaIL6rAm6IRsI2s6nFTJyK90JbIbuj/1VdgKtqH
epTP/A2sxrFwHvCEql2povJqJlIp3ATCKc6STrhPykqV3ta5ti+pE8DfcKepP+Z4dXwChZzo3E87
GQMMaNrkrMljsUNhiCF9Qom5i5O1gWq1jgkMfy9trzqL89D5YvUR1zq09WgMWxMSJGeWDjEXft9c
e7NvfYngO+IVwjHQYZoW8rbMSHndI0Zc8vOmqDo4JxLezxE+mWMdo2kY1lsY2lgzjmbrYe+Sfu6I
Y+KqdTqrzirKtbLeOhE7l23QqHS6pI9XgvpRTvZVRytmGEzbIdwRjhc77bBFPB8pzIwPgLfXWDKP
4CAOQjZOWUtN4mQaw+gscGe7Lb/CRktdsjLnHlbKmctkZ5/GPlqVIzxw43SdhkCB68iqkuN7Vifg
4yBC1lhT/GS+KzyO3BsXyNmXbnGs9ahpgZQQnHvXvtBJOUNpkChMLqOa6XRHdW3ddfRcz0p3NHGb
UXU2Wss8lNc1iPNk9bj8rT03MLXdpjIlHuEGzfU4+mUMDjosQY8h/Rg6nocY4d1WOQsMct8ByHFR
5egGNw3JW+t2HWes2V6zrHcUd8rqpC38oNtnOtCXVcF5elfOxHt5me8Q7BTbeUR9uZTOaZWBON8I
FeBRdvW8fCWKdryygmTGXl+m/rCJ8JnQJKab/OAIS75CxSt3HlAz99h1KRRDvEOucrds4XKrAxRk
6lh6E+XhLfyMjmDVXsVLUW+ZSUd+oSOxcy6+Mwn1cbjPIZMBoO+dmQDIJnKifC/cmfDZS8eaQnWP
zLBJT8o+9p+zaXpaiW+9z3LxlCUiKMkS1c2d1lG5J/FKHm0WD5tJIpQIs6L1vF7c+oq4DnWYcpls
RS/wdkfUeMWmaYLmTrbkQ0gZLhsFKpT5FSTp9zFLoaR15HX02Zxeon0Di+GAMMfMx2Lj3yRD7t1F
VB/krpjoQjIeGDAYqQv96nSi+iJ6ohf3QxRlFwMMkzvVAz/YKwC2Ke41UPgbfGTJadOVxCe0fX2o
yEjhdGw7+2TMyVVMA+vSrWb/3BXI6bpsQFYJcqjDepdOz62K1HGdseFtcNzWpLMkUz/shRN2xBRA
ZD4V0iR9EB4xQ0PKyq0fDpPYJE4DW7+jmqpOh5Avt1+QX9ytqSxeUxSZ/bFE+bWTPJR6sy6VvGKV
Z/EvwqreFSX7Cz5CesuqUxwUxtitakX+QPqO80RPeD4gJ09AxSXNIRJReWOVtgQjFQJIa5v7uqSM
lHFwO0RuWj7iE4WFGXhd9+jZqTxTrpfOQIjnMt4WlHDJX3H50mDPD34xT1sO4d41GEt1NoEA+F7l
XvRO9aocT19MaAp34DG6Uw8xwwOyENILmNNwZ3ql3V+Gaeqxb2VyNIMQNhcJqTbb9sas2rM7vHRT
DLUFzhMSPWQOXXjaBi3xgIMkSAEV1NrRxo506Wy9mnlkE1pFGVzWYnBf8jyH8wWd12Do6iiPtxWv
u6Uxy5jIF4FjLVRutOMIPwF0sFi+zxrRjX8JTm0AxoTn2U/vfKsEm9Z0Yo0VgCRRWidFH7j3RtF6
cNapUiY4GA5FMJcvCoMmywMnz0OnUnT6XRp4F4jKJF4s5M4GiOzKi3lQ4qVyxxloJg1wouunev4+
jgvPCg8l5zQl6K+/TuipJoCe07RvywlXWt9niPkLgBMnpub8A/c2aYNNlI/nsHMkZ1m2I+OuTnsr
2Ft9Q8PAXqfgYRzq+jESxIpV1Jl3tW319pXSkXOH7itO0Kuzh/vJa9Jsqs6Y/VpAkn0O5qqfE7ae
6Iut7srDdkc6XmrKeEtjB2IvBclBG7TSDKKtnzd56VfTIZtCRD5NtS0rNmlyb46xpBosfeGyp/ba
dP3WDqqtrl3CUIYdp4q0YkpLwg4Oo3RUVi9HEuXK1r8OlYezDkpG4T3X1JwNBM2K5zI9IOWqZjKn
MHJ2yZbTNjl2G8hcDaS/iAU3WHY5yqqYBFdaQf6ya6clbarzJU4p6YBU4AAmbuqJqhUuUXpEiTpI
JfriW5ZVQPh3mkcFgQ8uIa+Vm4n8mHA8ZOzV2lOVK6v5e+iHeYJKgjK/wbPXowK7S20XVdBRIOEf
251cAHyWN6USFffBtxDyK5DJOHfRFc2Sr/+jsRKgn1IMJWbBRORz8C2QgZvfvcsILGGkMCCqTNPe
ddJZnCcJFiLEgMzj1C94DtfoNYMRDmWIpszK89Y7ICEfldC5lW/amAKcxck2LSE7epLpeHxQOQWF
+GJkQ0lKUZnYi79V2aD66riiu+JuseQBqSCdR7VTg5F8VEt7jpnetYjg7ND/Dlvk2MQ03nljIIqQ
lIs+L7wzW6l+6VDIFyN7HM4OWX8QAjaUi4GElBz08ZcuNgO27iJhxlxgFg5j7B+LMSInW6APmOjx
E3DObqTW/j5rZ7+o90KjBU+oHbRdfLGy9Yv3Ken1sBjHKU3gbTl+n/j7aFk9/4girXkQsarvLXTf
I4wgTHEbX/Hs7NFBN692W7HLonWGv3XfhUOS7yaJgnrerG6PLG4N1fLWojsDlD3dUDSeTlAoFBed
ncKgdEN1WTrL0uyF12AjmBIkisKq78pk1hGpyv4abbxWLASwt7oiz3wkTnCcY0GGCf2X6lWsNg7Q
VPqkR4aso2o3eutCirtFOlCmLcMQHDkhpqUIgqMM/ZG4xiaeX6w1nReM2Znundu4KsDKaUDO3yVp
A0SllTCJ7Ha1iF2xZenke7YTcjhROUGtr5k1m4oLO2q33YL3yg74x6aUIBhFr+9euT3+9dT2u27v
Q509cQhGfKyn2qdgGaVu1m0pKBYBJ1RgOVekAdnwMO1Ajd8Q5SLo3UiB/2OL2hh+WAuXCMU7xa2r
jJM3uOKeffjljBRs3mivivZRFdZnVkbg6EDXhs4srg/RICp2FzXs4jYAvxZZkIZpenJjojmD54Tr
A1Bq3ZOSQ8HsZUVKy9hIky/Ksju+5yoOoSPmm4WbvfOTNCaBE9XvDwtZPcVDAjcvQPm6wxOHS51/
icpGml2X5xYn7GDCM0lYX/HCFOktR2/yy9tOe+klBp7sNZMOVz7WK4mstDmpjKxrMW9EYet7okHU
jZZ1zlfAXkebKWq6o2ZM0+msguTW8GCjHRFo+tShaFHsNKrtv7Tn428MqsE/IT2gxDgjgzv4C91h
dFv7WygHZ5NEOGRyWa+094Z12SCeWK7werrFDiv3hCKkJqTBcOiS6TQLJb6JoV0xKmWphqysE0In
teQ0vBWE3LgHtEsoAG0Pw+MOSMTE1GvRLCXKRUQYX7zM5OZkLdBrT8GSzFyHmFQ7yERE7EktCAyN
RvxwI7k5G3Sq0ZMPySYDYJD71z3MLEi4sR+T32st0F7DKk3orFcYjncs6CWeAMolN2tDBWCzhkKE
+2rC+rHz7KbYrz2M2U0WYPRA0Nxgb/bE33qALuumIK71GCyPEbPFdE7Wn4S7108xkEk5Kt4uCHoO
BAVVoMbtLr06dc/jnCQ6BOwp8GXppMk5hGL3ZamhTc6WGG5wkZTgJGL3mZa6aul/RMkCJHkANBdp
H9e30ktJuBHR2ilZa0VcM/9Krz4vHReI4Rjq4MFKczFfUbmqPIoBQEc2NUyeR5AAGaAcJMJXHdpn
ex+Rkc6hIHFpifapHcCLhDH8tQpmqbesm+zq2J/vck/24BPRTF1rT1OG9sjhvorrxvvWo//NNpOq
H72h6b7JEcZQXrTUHvH6bOMkmxjytXzMLA1Bohpma2ux87iUCm3AQN3lqc2UdSpLHmqgYFVEaODY
nY0BPGhO5BW5sFRHrNSOH6gYFxHDIAtfhLt6+9m3h9tJLu5pBTMemO0Ua7NbA/QREMPobaJhiE8G
L28JZk0swKBNkcxHkkGm+hYXb7GTFLd2kqEOrtkL1J7ti3MO4SzHtaKdb3m6zN8SEq03YgDnmNEw
2pOkl/6N4c3e+YE/3sds94+OnzovHd7Ib2R6LMHGmrlw9Au/0bCPL2fkp0cxjTx1sXrGOjfeCGUv
sG7HznZ4DlYixy1yQ6TjN0fWA9lyzBi8XRwhm+avL3Tvyr9Kih27eOag0ndFCyAud7oHK679uzL3
/GbrU9U/FaJ1aNHhAcLz/31RVP/lvgIM2csXFigYkzt6sUggvnGi7RpxK/2h84Prscx7ZvmBDDlU
87LHl41SYl7KpqfXgBSuu/YXRN7LUROGTGPB62xEQKe2ykmTP8ViuIz3KTiB4HvQ+l11UnYx5L9t
6oNysnbxFPhaMnlV6KzptdEHg1BahPYOS4izsm2EE11sZRVKez5VEImxhhC7HBx8v9XxE+nbRmbW
C0KBa+axILeDHfs8FLQ7awmzDKk1FJIJoxzbePT+Cx5tHprQQxOIHCIX3Q+7txaIHjRasZDsB6GX
ykA7i6xCxy6y1NgbGYM9bZCszFYb3LMXjxxhCm8OpQSOptOp3CERjDn3oTcoZnjLZTcAwRg0mQPO
3haeGvoXVa2Ts2x4FVEsW935bMk2K4kg/XQC2zkoTWreYr6JH2Y2oX15NpPI/pcCieEGG0ILK/4b
Ls0onM8tKGH8KEmhrMPtTPJONB1+35772O2laxih1ETgRhIVTbp/kZCKYEE/kBXRa9UJI0Bo3qW/
QPNqbrjV0Zb6Qz/7o7LQvCM2bpqVRuBHy9egAn4101Kci0cbx+yP5v0dp3ddtRe0Eh3GEOW+wgYx
2aB1t3lR0hR8/8r/S3P4Q+5UECSowP6v7/lfuVPbZ0z6HFMKGvj/sBze/+o/0VPkSzkennDbaCFN
SPB/YA4k0fv/49uIbnmI3nQvCLR+Yr18l4xgergx7X18+XT7/8F6gYDweEFSMd6Dqf4rrNenHvib
VsJxsUEgsoYg5pqcrV/HFgGL1GSVmq9a7aGH1KyEpOtgxoNYq6cvAIaWs3Iml29v29X4OHb+dF/5
A7DZIWn7v365ejfvDe5f6V/Ox5H+U7lBajLPmE1jPjSStV9s4+BWRJXkaiJKtSU4vSKKeKOijgP9
PAEK3EzaV48RUTnFRjbx2G+R27MUYN2LfFbPqH1NxtG+5jVyNrZ17dwjUY6d4xIG6Q8H5+D8h8nA
/SSNeNOa4L1GMo5HwibA69MnLihNYG0Zr/DGZhnswrW+n4ym/zASBUrg5ELwwK4g9pD9b8jWaKls
79iwDjuUhLrxldy+wdkWADZ3lKI7TkNNDjgpkkGFrqgr85tKUVnmgDPsaIokD0Pen+MGJkMD3kV4
WQATbv6gCfr3bWCOsyNuRMjYQMn68UtFi8UBBvXyFSrF5KHLYoekxopszo1o1XyjZ5ncidSpv/3+
9n+cWY2uxUjOIKRxfDf/MB/rl7tPsSvzxZC1V228kklf5eqKBj7u0TR/+P07fVSbvb9TYiNaQyiO
RDz+NM4EuVUrARbdFe1a/xmzO1nN6RgvwD0JCbF7bHhbz17ibksjTjd/GjRmUPwi7zACHtRlAYgO
mH3MDp/eHqFNwXROx8YkBqJrVcFzVZvPgAF32HMAIM/G5tYfdd2/pTd30Q8qCHink8W/mENqAFtP
l1T3Szrs91SNXXhY8bL8EBYsa9ui7bAlDs2XJ4EXrj/hjf9fwsVnjJ35/CxJroMcCMgDK9PHG2WD
Y2+DILUuHQIBngs2ztnGsaqR0FNvQTp4pvOiIlWHoIF57bGlsagXW44h0d8j7Kxuu+RZxBasnH4U
mJlep4C8zrPf32JU75+vsocIGz0f5RScAEFkZNq/DKdQxoWNM9G7JDNNpEm8G5N8PRqnfnIYoXFh
pertL1OzBApJfk5Er9MeB1eKY+0TplXVfXMroNLMm6jW2V8a5PApGWKwv4kku6dPFu8At0JhfUvq
olrC0Sgth/ZKmyiv3oR6ZagoASO/ZX25U96c0E+pb90yuyHn05vJ9436K1JTvo5wqmB+m/Awp1hc
5gZfrevG1nF5UZugsdSmepub8LGV7U8Cfi5nF8ugK4jrNkll2oSWORow6lrO38VAL1Jh9OLk2IwR
kKhenWJFcL/2iPlgEEQWiWik5KYvyVtOWtH21pNq6KMLyq+nOBmJOOmT+hU4OjhTqiTVXfGWvTax
dzyTKYFsJJQKdvNuck2/YN6zZ+0PjjOT4VYHEXluZBXE/XYyMW/N4BH4JpJr0qjJgMOQN56w1Lh6
ix2XvMMxqr/NjZ2fuzIRdwEVqaNKSsvF6tWsz3HYyf1gz+V6mKo4O1hsqp8preu/kUCJYItgibS6
9i25bjYhdh5Y2v2STSTbSRNyB0ywOWn5VexLJgOP9LuJxtxbNl6UaqRdb4l5vgnP8wB0NRRsqn1m
jC5ftEfMXjGYxL2SkTQevNEk8c1eNF+EFBDqFHtOPzbNhm4Mza7XPM1dd30ctDWb4kEimcq77+7S
lKMnqWUqJewrQkfQFFGc6tcj8qkxRYdSIEUo3bq7s5Fen5YLCTNbxT1IacjYCQWUnN7mrk1T1kN4
iLrfI1bO7K2sRye9zsG7oSyolkjnu2WuDfh9GD1GlE5JWAbY/H/YO5PmuJEsW/+Vtt6jDPNg9vot
AoGYSAbJIEWK2sAoUcQMOCaHA7/+faCyKpWq6kzrftvapVIiIwIBuF+/95zvsBfuXDJ54lvJo+Mm
YUuaODechdZ6V5dZBxi/ZfPCTsp0AmZZYAScB2LchYjNYrzHxMBMMWxyr4QpCEsYi0WdVEvoLw4r
Zm0SMx9WaacRTtjPSX9HN6xCDZ9k/rs2Si/Tt3pjDohv/NE/k+GSxKfa8gbPycNa9e0yH3qd1Y1h
VZJ6GC97ueC67/o6282lW80Hve8rETomDYDQU85c7juwC1rI12o+a6JajC3t4IIIwKLStVvGIyT5
jENdP+dVFVRHqwuGMiqw9F2WcbAYrtNKM67SKe1BOHqpmQ77uJOifmAztk6cbMxiNwreQdQMZbJE
vqEWDiT5LKabykc/E2k8Kh3KLGM8dVC7ym0SW8m49VBokmPi9dQnNUym5TuHTDIafN5AtQVAk7ZH
g0y9A0eJwg0RL7XWNmsykNBjXHAqnjoRQKjALRJa2AoXGhH5ol3B0CQnQsQoCLw0IFvCwPnQHNPM
mJKoCOwUTTL/bmMQJQGbs02wW6kpo+nLvEL70nFehxae8RyZZ2PBMEEIh7Q163EuEVafXRGALK85
1944Y82WlCB55AcCmujWDlyIUb8wCanTU4vNSRFH4yzZFcSi4dHOTefVUTENUd/g5sU6jc4t6t2F
tE4alDl6QAtUU8jRMMrAZbyU00RlkSe5fODYNn0VXWoxGZmSmLQUR2dG68f8HjIYAKbAKDbOzJ4s
+74fHOPRgCqN3os4Zz8cwEyoCHN+nh06RniM0j16lreZ5gVPtd6uN2eet+C6Cb7p79RsD6Q/tWv8
aDrVvLEGzYVxxQ4WPHG45u6uWCW7rW8EimDJPojNlRBeFBfTrwP7qOx8Gm8GNazFZzqrO6fQXBU1
hJZPhCYsC8MBsxoWhCHe+uHXtz6xPvG+aCydbQeK+/3Y4q3epITMLGFQSB4dURJIfV9DE2FoOlIV
JPwda6o51Olta9gzvQ5LpDpfN7yi8abSUvqGmT62jAlxdlrRLME6863zMIV8IhYQhiRrnTzU1RNj
k+CEhy/zNwA5Cu4Lps+vU80MgFlGPl+sQen9VUKZm5M6i674wWe32PeA/c9tkLQvSPjddoU+ZOap
8ZNgvMKjQc9q7ryW4SbWwb0wuazr6H7+VpSFc6fGnrZui9+qeJ5IZ+0PjEurd4AD6xpCoBOwc4wq
pNmjRut3Ah/Ms6bH1a6aREL72GaZm7spvWSoHq+YSeXO1jE7Eyd06djehil58NThBUqi0qx5TBYt
toKjXTdG+71iQZ5PvsEtFaF04R7JHQYsO0YuMmKTmdoroxtNl1SicpDstJbUKb3b/EsXICPUZsr0
0xIMnfGGrG0mT9AwPIlqxuRXqcpYxVATauWj4GsB807DBrCPlANJWx7DBAln1vf6g13R1Dgs0ypy
ZB7dL3tRFk1zU7vKvtYGGvZR2taVvEog05D85fRV+kgl0r/p6FdROnrE46zJFhNt4kn6LbvA3D6U
DPizz0ZDXrvcIMYp5k9iQEvBL0MARH4qfbKTFovpK8GrmoQG0rvFMUPtfU9aeLzsO2boWZQta55u
Zg65dQd9fHHOlSvWQb2QuntjGykKxJnqpo8mdAVIcv2aOAIajRVrR9+XkaEs1W1liSBnvwB14q3a
KvG2c8wQIowFY/FnWqfGY54SNMrjkAVP3OtVf1cH5I3uRlME8BCqFIGDGl+SuXM0E0yXUV4cJvnT
dkLbbCO1KsFytTFeKjZ37uhIZBbfJgcHAnIzaygg63Yite5QpZTkvah13pQppSU3RaeJaVuRCQiK
ta7G4aYsAR9vOggTux6QO8FlStePc2vz3M+gtjN8Gal381GV/ruT8hedFBNHD6ec/76Vcv4+/ccL
cqyfGym//dBvnRQIl76Dhgv2vLHywUkW/Y/pez/813+yiP/Nc3UTTSon8RWMyYHk750UAOnIkx26
LB4nLQx8/+ik2Pr/T1TpL4dXZja0Rz1aM2sXA8P+L40AQ7qt1PWkOaJ5gPhR1Ilza3WTOIMm87c/
XZp/0Sdx/3iy+XgtP8AeTy65jcNlPfn8dLKRPSc88Av10WO8cF7kbJzz0QqeZq7AddsuQfTnr/fL
SWp9PfoxJr5HpOT/bGjt1rxN4eu8XoXOYjPpGHo3ZJ4a50HZ1pEugWtFDPYMEGuZ+fjnL/5LM2J9
cQ7s0DTxQXBS/9V8Aqi3Vw1ImOPSEYlF+Dn6vJKJ1vVsLGTSxUvAxqb/1Uf+F5fY4WpxQKcow7fF
bfPzJR76Ie8m36uOXWWou6JMhzecICyTQdapu0Sf/8cvuGLhdV6Ou1enTlzf0E/fKYWqYqjZBYdU
i5srj8p8O6dDwATF0gBeS/flzy/rr702mwdIt1yfYSHFcWD6vzR5ZmDiSxKv2vdGtcVmJGrcJJmm
pflE3h6uFwawBlOr2l4hCMallU79xBnKm8KUc0+9imO9yzCb5prI7oyIekXaQ10O1GeCFv/iLoBs
8utN7zmYQXn2bb5NHvZf3m9dYaXMq2E8cNJP7EetIprzqk9KHRhV0xJy2CbGdEIXPJerqpMKkWdw
vmiM0w6YaFz3lPUY6yq0Q68JMnN3k7qrTx87L348xN1njAxVesJowx73UW1WJhortF4Ox4rR7OFG
a11GzTmbi78TjjLOzNy0Lho9HVozCsSLMbjqLuagXG4W2nvOV5/55wy7bFGSmralsOKQoO5cVgl3
C1ChCA65LrVnAjsDyBOr7oHo2xw+KvM4+nAELOHuMb5zlyo2XSMjiPFmsANp36t6nq5rPeUo5Dr0
HmRg21TT60JAQ4DnVMle3WkT9OegaFFiq7gVL2Nuipel062jCw+KGlBK8eJXlrzjbIVrOmhJn2Ny
kjN2J1LkFY2tutCbolCvZCxerHRQF63VjEdnGP0t5weKfiD6RJLPgXpxGS2OQO4N/BJ97KjLaHd8
UlHYMLfKnhekoImfiLhimx39yXktR66jv0iuW2cbj2PAl0YRETxNEJdeXerqC0EEQYRw2bF2M3k8
fhgoKt9ND+Xr8uNeTfOEWje1MsryrFD9W5k3NIlthw9rztgP9/2EW5gZKXOsU0CafXWEMtRWA4Mz
QPnRgLfjOUWx9eQL1tPtUIyUeNVsc5/I2rVfm94XL2mCMCFpq+A6mLu1hkGitbGphsiOK8iMsZE4
E+Uy8/VbolF348g5cStdEDbocXrxohTn0PBHWS8xtSeEdxkWcqScKg/HCJ91YgC88ZOmO3xcf1sN
DiJd30am5KE/8LW0D1us4+ePf4OOARr5rOesG0t60Pis96k3yO2UBMGO8o4bOF0fDxckoDhgVYjj
K/QLughlP2HbapUfXGgGGx1mV6ZPzOFLwpzPA0pw+iV+BYLsQbi1zsw7blQsdxyq5zWRkh+gaWDo
x8kYPKlAzmkcC3sOztp+1rGFblu8z/GFKatTblLEp2JTp7Q6rk3YQy/0Fqc3iRZahlPeL9ndNGvm
9Nxz+VOOHLWkF4czdbPopIxpOM6QuEICgsPqcJ37R2HFKQS2mclrHcwAc8sQl646TlZLbpefW2cH
61Yo5XSIg1ldDUmjHl3IeYTbxsgaIDJyEOPozQDN+NzrZrsVwFM3hDEaRNylw2WijE42QyydLwOg
L5v7q5+gUQeZupKY2Q623yTVZtTNBs1os5x9ojzeqKiNM+kh3gl0vXsWeh0wxFjs+dogIIAvXGkI
ZhYE3ftaLMNbkDFM3iLvTbItN3dwsmM4s1ukg3j76JjHT1YNV3RraPYnQBJaiB3+tTbQquclXs1D
O1ks2QbBA+gTUSZhBSrI+k4N/rBhXVYXtjnuZTOu0+zgajG79NJle1qZ4sUxhuCpmlNEbV7iV4QE
SKkui0rjpxXRfxa2IV7mfp2wwjJ+VRz6nnLHZcFszOIxRxv3nHegjcNgdjAt64yDMw9+vi8ChKlB
ECOhIzn50UUrsWREhEFpspOdYVW+c6JnpAfPSy+ML1WnactxYZLpHy00DNYUGqJXOwvxU3FyTcv6
uiTScSM0g6ff9fxdn6dH+syPXpq2/xtNPzBZ7wEzauEhOp6OjjUSXmqhzAp/FvfXZn2rEO2Ou8U2
IQ78UeVvz2aL9ri0nd9U/rWn2V+xQvDvBTtW9wnoqEmj1Z+yDm6niJvdQhZ2uTGTYrQR+xTadVVm
I5euIoRpwcn5efb85pDZtX9LXJ9ODvqQ7T2DbFKO9XH/AjuXWkQMjn9t0dwJC0PytcIs7aKsRKAR
oaVPunPn9/ORo5t/xkzJtoA2GglA6XKuLPPg2omh1G4Kd+GmWYeAl56z/5out95KY1Kn2yRtjDOk
BtbS1oXWRjwav0ciu9+7Qxpc9xNfDQFvEBlp8RAQs/F8bOOZsPkfaVFzCyorCYigFNhBE5NxR4kS
+jAztKpC6SQkpGPt8q9xhcD+wA5Jl5XNpAotzyeFx+LlXY7p5d6b2cebjhe24sV+XeacBf9jCfTS
kcMubLT11p/0Mr0D/Y58CfmkfT2No07Xx+FM2g1a/1Zb6PtpeXbs/ObSOq+kzin6lM56OnSykrNf
29CTIMDNo2KYOdfsf7wtA5ZNuW/TnEoi1jS2Lw8T3VVbdt1BzozFBkntWyHXioylpO1gTqZb030k
GkTdAKg0rVDvguZlMluR3pqO5F1nleCzEsfBS9ZdNnsXZhVlz27hgnskDpT8jwINh69LcKqJst3T
WGD7CRExzw+x1jgvbmqwsM6dll9PolN4X/+lr8OmSUB7BV73Q9lo+kmMqfYOmjzATTPRXOY9U+V8
NMxMNXFb+GXHTt4Gg/GInontKekUDd8O4wJZkCpbryjaGlyCzsy2PgqfkWTVsVQ9xOs3mufYzpax
Wtt+OC3OYFs5NQzmouNOcXpmuBHROLH+ZGgz4iCuE6XlA0IRbXyQLphAgk2nNEn9S1nAMWGrEjg7
kO8l7Uw7uMi0xMDHQLWc7EGR0A7F53opdTjfGX6qIozLKtsCn0NyTQrSHp0uNYhnpvqpQPB2Rvcp
mbumkInwvREM7ASnMl/EDV9/e2l8VpZCptpnpQXZScO+QE87ZeuBW3BIaFnhdiFPphwnh8/RulvS
jfDGeAFS7j4O8avfJz5LukWm2s7QE0Y6wDQ2nVLtsQHxCkahNC41VtdmQxlCIrvsMgCvVCSDWxXv
oFSdnS+b+BAsDY2KoZUYFRr6+KwK73XXvmvlfBsoezpyX1MY4NG4DQah3zrVLLdSr0K3n6uDGh1M
3QjPHxSS2F3OJrrN2xR1OEw3W6etosyxvufbZl+uVXli56v2dlVoSDetIfQrN0qC8mZk6r+xuFS3
+iyST0Jzx5euMa1zI6t14pLoFJCq3ZdBCU9TIswzLlR+6P6Qsr07buycLOSYWYbOMMgR+9fI82L/
oOXLd6d1+UJsFD0MFBwcfaDO9BKu4cw4M9TYgfvNPMp1BUnpf+OvHFkNGfRcja2pHTELteKmL0pu
0ipltcncjjtykWs8YqxKOr5zAYErlJTd2z8/Rq2njp9GuZjzOUd5lkNjwaAF8euxf8HOGrDjiYNw
Pop+idyLvGDuxD9/nX86/fBCK7HJcDj2g0j45XiIE3YY82YQh7LGJYEowjMe236dtNjKWDP91qPL
x3L456/7T0f/9QPqK++Ikym8hF9OXRzJSytvlDgQW+S+Dhpwj6pXNP4nmFtd1FT1fHHdlLW4lWuV
++evvg6Sf7m6KCs4FfOA8yZ+JTTMfU73BAPOASg5BxBsaOajv666+cdcZUgEa74uOo4la+UN0IXF
/eMt/Ltj95cdO7oQP31b/yR+On+Xr2+vf+zXffzIT8onJEWIQH+om36PsUH5RHfs7w06pE66Z6Fx
Q3xE93zl0wCoGNL/+k9rDTdkq9C5402T5p/7P8muARz1x7tJxwi4vgwdLE7LK+SHv/+pxZIOSAvR
HFs3HplJT/NkO9RGhtZtnAWBKjFNLduAaE5IRlpjw/yA6Hfi2CLkiuWe839LwaSP5mcnXYozbqgu
vWpxmduhKVrlbMfOnp9Y4uTnoai6LbFlyybFz6fCQGJbpVrLiTMlW0Xu0SQbl9Hqm5daxvJ26Zis
o3KsCbEqls5bUBd30y4jdf3gdTmhoF0hx40n5mHvBrxFsEO5Iqsgaex8q82WukNv6rm7FIVwcqBn
uIzbVdz5NR/LHjXzXBRvrae1t/ifJVoBxvW3cQxABDNezGevUO1j0cLz6R2bubOX3WKMYLeZivG3
Vu8I8zT6yXwH776djwkcAHCU1ay0k88bbHDBEuJGEEvFtmf6orkPKAAvS17I27ZcJ5KUWVvAHj4Q
376R+3wiCwejcN2Gud3gh8IQpu46fyzqLURVNQhAheanQQgEI2I7xXoztIfYcKiSYcQklrf34YMn
O6/L9EXfcqzuapxtta/OlrdUtREO0PaPUGGbESNm0qZumKPqrFGyoQHXSsVJs7R7i2yzuth0Fp6D
je9ksVTn4scQnJKcibhokq6iblon5Zhh1rG58zFDj9GT7eSP0brzY9DeMuMerunOSirnH+N4vZ+M
GFUDeczb1u7leuN4y2FROawE7QMKVlQu1KjT8EMYYPymE+j6Xk5LtSkmc+qNz8kPUYH6ITEYfggO
nB/yg38vePWQDfNfLHgWOo4/XfAev6vX/uf17ref+G29C6y/gehlhGoELusMK98/5hOG7v4NGR39
c5Ry9LHX2Ky/B7i6DCFYkzyYmWuP/acAV9P5m08j2Ga7/+j0s4D+3//zB5FW/8uf/6CtRPz0x/WP
7qljm6ggaaKiouC1/rj+IS3XZNs0NGxWhbzUmJ725fztQyXP9LCNUs3oN6pqios3+Tc9rZjPrszb
B9FAhda7/jTO+L9bPMA3H/r5OYZovperSBFMuvZKVUKiidvoLa2RGO2R45gJQz4Pbve9bRODWJES
D9j7CAQC/UFgL3rzCYusSf9BK5aG8XHBM3/ji073MIDzBCgiIwMMxPaGxL3c3pGdrmPqE1PXtZ/I
3hkc9Fl1VRqnNFAu5AozDobIS3W736WlbYrTYCcZfu+cgAqiFJU507vP0OEbJ6+ZzScboQr976Ux
CGAd7Fj5ewiQs3McMxgRMSz+zMsfyR1EwUKbpZBwfBqnec1JDHxL3Jw552L2DNwjBIW6JIq0R+jy
gDGBJM6Bt9DvoSjjZAE204ejG6RXcY7zFC+MR1Ca1PNcAjTOZ3/rN/mhShrahHU2cPgjyOWQY/mK
Jt13XmZsARvfStJD1mcPSYlPlmlpTopE3Rxyc3oCLGPt82EikRSY5AFtUMpOUiXpM85wJuCzzI6c
qm/QBaJ4GcfnPqmQiJQ9xbpKkanIgFFz4n4bVDzRAJheAJn2IaYymIYWfp7iCRku6VWBkZ+AS3xN
sqaLrLgYHxZ/7JG5aCRuc0k1i8wbxxNIB7zU2/mE10K7usgle3JL870ps+Fq6Ru4SEVyXtIWT/w4
vDRVf6pkUx8KiJpbLyO/cwFF0s/CvRICjhz8+TuYEM2mMIsngd+dLVdr8LfL725WuzeVu8R3U9DQ
00cLvwnGEUCjFW9JUyj2trSJO1zkrUlwAcEheE4S+D3M72V6jResu/GHyYw8QOCEMRCAU6uFhHkt
SUMIAf7XbDQlul2sZT5dxpPq5jkSraNdktUkWOfJ95joz1tiFx+cIVPEriBOYlCWrdjU7FAXrgs0
mwROq5nhVNXOuBt8xz6yLqQ7kHvBjsgOO3RSLdhLd/reOEVFvBGOy5i1Y1MkZKYQBZt9bSy7oXPC
9DtJ6MlCnui3TWNVm74e5tBZNPAVumQor/WM5031aDg1iP+yeNLK+LgstFSrXoCcHbRnB3EXWEGV
n9LWAZ4v7OzdGp3uy7h4YW4Mm7yY7IJGe+uuB3QdfxGO6SuX3g+9bSxpW8tetPeGMGGYC5xgnE2D
cD3Zdrlc5hXKoR3MQh8vsyFptJV2Ie44RRFyT4GTnQUS8J3VZDhBvdjrQ4POxSOKvyEcdGNJ9lne
mKd6ZANGfzDwatxYxbKJp+HbWMI41mMp74AQGnR5uS2SQJbEvyo1v4F80fUo8ez5NA5ZfTCHaZ6C
Paq7jDTC2V0t/LxbiJz9NLwTkzZhWgOPtXPVOKbvOMYCnrWJYciGeDAxnSlP+5ceX440V/3LsjNk
pV+ldVCRdUSsb9pq5p5GMJ+smBiY5Xh5wcW/5gC4aFwnWuRYlHCWWNYDS2tFcbDQTUroRJv+8lmh
YH3yMlxoZa698kg9m9h46a8XDYf3AbxFa5+h+xTbrmSGVGuwBXofUoIpsqcKOxg5W8LJbsxulgad
uMXa0m0w7mi5fGqx7ZP7FVjBtbDL5mQEaBg9S17LMRMX6nftgbO992rS/9omRcDJuQoIbx2TlMcY
GJgZxU0NVLmcdTz/cxNhMcd5iMfojJyqIdsgq3f0lOZ9tz61BTzL+2qRyMVaWkIaEh86cPKuTG20
JnN/mAw9RYUxAKBu/cVHYejWyCznl3psnAOI1uBbZ/b3sLIQs+HJw7nrD59d7FVonXQtMi15tEuI
G8VIvDfxDmJ4jxuanmTaacQqOymNk9GgI8MknDEMontaMSRaGawH/nzO4NzfLpoub+YMeW49j3R/
a2ViIqeTIT3zYxyU7NMAoyvIN+ZNOfg4fIB7JnIda/BwQ7vFC8GezASqkSik07I/DgX2KRcD6IZJ
5GWEw7Up/AZ7Mt0U3LRNcGiV2hMeFRzpzcdhYyjURm5QfZsBrUX62m4ZDU3bir5ot8iNaV8Evtk/
BlkebC2/mCkhy2DLFO0YaAESHE28q9b7xLChiZZgGnd6L7JwmgMmXfYqKqpVuhvHSp20on2TxXJT
DvFIbiLqnmXCbVmaXn3LrFW/JmimiWp9zndTNujHhQn1QSN4HhUQ9THmsYxuK61IDZk5fClCjEGr
sN61LvQQBkI1nUVGVMMXk1CTK9I5YxCfNUFK1jRvxJwb19wDjOEym+zsongf3TLYKbF84Qy/GnED
1rJ8duIbKurY3MicpR86x1fsl1MIW667iwszDlNp9OfJhoyfluCzXT15aQznXQTtd3vIyl3pUDBI
ZT9XoHDCqugZC/j8qqWzu40Y1fAOIAnzY58XWBKB8Hn9lN6R5JDfB2YjjrpvLtcMRrkMXoEgOkay
Knm6WKXksz83bBiD9ZBlLhiDRI2cmXzWdTcrv5o1pso1BPw42hVRXNKD+US+KXHKS3VNXOQUERJl
h9Kav/YYHzfSdL3NFPAeJggEkR60/hNjqOWu4GDIBV1ojG9Sj6x3Lpjg7cuhyF947IvhZu1wP7ae
w8/iU3joRhAopUKBVgbJ/Ygy+s4hO+HFy90HWjvwOcrkbNM9PDBJTKxQpbmInD7mQqdZan8KnGIK
leN2JFP6kb3EgPBa8qP5puU0w0XEEpu5klS5pDHfnFrVzpa0cwAdwmhupbEMB31R3gFJrv9lKnr9
ZdTVN7ILhttFt7Q8kjKVhxxxGt1JV9Igh+nDyioGSbTHHAamDJjjrakHQq8uLea7y4R2TAc2ITVK
DBNBvmP35Xvf4Y1aH9SE75TGFU4Jr3P3QhgOj0ztDkSo9MGCBtJkm58T6wFXITyJQb8GqZp/7lFf
fK2T9lROabxs8yZFBp1Yb8xEYMWgXvlmJLlWhQsyDQKes1EdBfYQMA1FmnOodmb1TS/9ciuasX/A
NN8Skt57N3SKy31Qu3eLW1/FDZpmWrBmow7gjHJuZ1d6b3HiMYw1e48+rZM9OxhNcVBkzpYUtjJy
MhIbBbleGHvhQ6E3tppLZ9ldBiVI78+qMMlK12NMRd4gxmS7YGmutlL1823tZyh1DcKXYm8adnRZ
zIjQjn4/dK62z508riCaldkzq1nxzBY3fi6Ruz0U+RAf9NzLjrozUfHGrXtqa6nlIKpBehBFMZVP
iZnl8xWZetUmWNLuFGho1DepPhXo78rgZLadDFP4W8VG2bWg+ZsQMKf33f2wqOFZ9xfSEAUIFr9v
givMEsOtnQBtI5a2K3j+GtoiED23ReXQvaO6Wp6CbmBUxfGhnx6xUJgBID8b+uESCMvd2KWYZZTl
PA9XUOVRmPu4PT8BtF/cz0mhZctW+oqdFdRvwINIO4H5iKuSyC5s9+wyAnpBZexqFCvjQ7nUzPtx
qGs3Za2yl7hy6l0X+xC6qkWVR2AfzN/8PIE/YReav+mrqXrWYxXfS/7pQVUsr10VPGC0wDlft+PX
uqrJLk69fOcOS3IF8QLJUi1bWvuVrB4N5OYbRu7mfmK8fo0ptiU/fsBen7RlKLSl7DdOJ5zdxMT4
nrkiSCRniQGGyqyIZG6M11WNq8cGsHJAppDcmQzD54vv5V1zC32YZlSA+751ixAjj0mxUIk0mHsf
colpoiql3Mz8EYM5sl37oRkSt2AeNs4N3Zz+kAdpFWymfJawnqCRMUgAu1guApKX1aeso8ovFaWT
ax2G1HWeTT+rxu0yQRg4dAXP4lc0VTE+pDxOrjNJKs6GW7jLI9NPpi0iWLr6BPFibUoBdV7LQROH
sQ+Mi2oHzgJGq+0XSGNbOczaCaKCOBJ5km8R7GfXIncywLWj9151jf3tBwekw4OU71UlHvuCTMsX
w1iNCHYw3Qw8j4hUl8XZuvi1vze+SA7uWFGCG0OqhW3WeU9LPulR5rI6R0StFbve7JdXncL6akIt
tClxkTee0PcNv/b0wRcRIhOfU2VXFyTszmkRZDqblS22DnIO5oukEkQEyAxkw4Eb0VG978k3NcKO
ZtnZBvO2JRTZ/tRTRUaDUkG41EYeJex1FOftHCmzG6Kx9I6aqOUWuqa8DEkW7LpCN18dW9mHqgDJ
FhesTGVDrKuXNek+SyxAU806FM4qd+UHpBNRiZrcl6YNWC4N4KZ0t5J3wjQUoIkwzfnQGmVLKQWB
kdAOAusN5mQR9w3Yl0A5UTsXnG+4KUlXy7M0miCEREHJNk50XPGlp6bfNIFXHbQstojRYiepJ7dG
Y14Ofajp2gx7FBU/8bwVkQeedvsBSoFtcxhRG9+oYqxDJ6nxxnxgU8o5Tb9DlbBv4pgA0K1ooQ02
Gs9uz8I/ijycS8iTS4dKqysGyaYzzffpoAdnqZICsm3mHgo3cyJ6lyyYfdOcMt24831S8/oeMSGz
yuQVv0dOUNoKThJG658LrSXcsNKLyChjG+ZUYL0kYF031rRqaCq0YS+a6F9aCwR0Kv29jf4LKpqQ
bzr6xANms+UIpLfk+o1jhvICpIWqkzKcC4vug5e4W3cp0UpZ6Zo7At+sVp9RVV6RrLrFjvhW5+Xn
D/xLaY56E+FaQfiiLCuiQ26SphbEpzzrsQr2Cg11orshNbOhh1rNbCZah7VjYqv2unHzmrul9/YG
9oPQ7OzsugSJdEf/AarmaKvRj6TQ5bkfqLeRn8GuXNs/yu/FMWjbMlqYSB8SCG3fp5ojWj7k8lDZ
A9lpWmve54NHR0B034ZUDSdU4MDOUVCcaOtvAQMJ1B8uA2FTK06mV8n7D1BNkrVfOa9Ris01VA57
yatjPQrioBO8Qs9yiAHsyunGwo3wRCn1mGlEoHrd4F2lLnKQVi0Ujk16jKel7TfpqHUAocYvgdHe
TNhNNmluPhE/hydS2giAsP+FCMb851QxdrXWHEAGFTI0x9h5JD8KqctSmOAr0mviGF5Ap/SHuU8f
Otd4x/hP/QfSEE8ZVqC0MZG9GSQfyNp+64kF3OpJZ22FVj0pqPrvQoBt2iWkMw006SeKbyA50BLc
6uLPAyCPJsmRlAk//iKJWUETIWVHg2KeLjCbl2ZT+nFM24mk353T23NG8V8ZnHGUQ1aFFVxqFix8
h5bT0MWWsQdNGWejxpNQRa5edCfIR5sJOoPiqBNv+aqEd4NTQtxK/G7IBgttFRIWmYHuCXFCJInX
66NRT8WZuaZ/5D/4K9rn7+TQXuy8YfHwM5RyQi9Os8PmaljTt7gQY7svcBVEDJMJGPQY7julOhF/
B8pRN546tqSwNAZAXubaCxR1Es7BiMGOBIT1maDKywxnbzpUwj+oQkAukWjlzXjwZPsl8ZeT4oYP
GebqYBS1G8gr1DolU+y89U7CkMPud/gQbCW1aQNcBjWlfkhlakLRaK+7RN4HOTKXCs/ZCGUkClR9
39qCYLlq9iBtwor2/oEmYmKg3U6m/ZwZdn81xBojh84lt7G06n2qiyTKmspgBsrhrHPGHslzotO5
ALanF87b7/gi/FoZerv5S5GAXDKJNSZdmLk+1r+vsSONh8l3iq2r5qkLP6hGTu/JB9Y+7A6uA7IG
7/Gpa2lGEXgZGjGB3JBrNPosJFpGnU5eZODWNxgV8VUAysLlTq7jGHmJsZJG9bQ4teyPBpqBXZHN
4pX5R/Pi+LZVbQttWb7h4mbUZMyF9rqmeN96eqkdcja8bsOMTh18gtWuvYIjkhcggdgiOj11SLYi
C7bXV+osHq1EYPrNDf/2g6y0DOn4Tcvc9x90pSDV+lNLG/p+UVBtnYx8xfB3wpJppvZy7pTfoHf8
nbAUDJbYLgv2mR+YJbcA/iTMrMb+vcAUy4SZcl6ItTMBso78AVxiWPM4J86n35lLSEOGA8/BjIka
8NIU+E+T77LCp7X5kMBZDoFM3vrG/2PvvJbj1rE1/ETcRTCBuDydFS3Zkiz7hqVgMefMpz8fJO/Z
VnuOfOZ+qnYoWe0mCQILC2v9oQ0e8kmbDeWBjyaqVmLKNOThbLRIas5f5ZjqbkBq1VHdtHvVZGqS
2OtPnYL4s/I6s0r2v8kz0ckRq4LDDendWFYYJUBcvWsqpz5DlROOTlRKhXce/pD7uUqC9UxcADI7
IR8/xq55g66jgCKIk9rXPu2y/0PQSTJ76rVZjd0es8f4fKkqGIhsWPhoA9siY5rHbgVrDCxJ0+lM
iCjz7Relp7RPukOFHvbqV7mn0MiGNZYo0xe3rzqKT2ZaeWAwgIRVlqHuMhDQz26EUMumCINwAlsz
z59nZI9SyPL/0n6SLQfvyWKLJgX9VQCKFsH1bJDWL60H/gh7841b9eM+jIP6GhVP62uC++m0cR0C
9tK44qrFZhtF6H8koohl5VWGONrXN5kofDZ6rHyVf9HMRvcVCK55aebjvLewAVAcXlv7unV9+fnf
Ckh1rT98sSybYigYGFZpWRBWV7nrFxY5YxRtfteRshsVJpdU+EFk/qYj1VQ5kqldEyZ0X9sresdO
svLmytpqNPCNucjwNHEIlUUWzS+vGlMI6ZCoLR4mQq9CU5FCrw4xnBiBG88td6PBrkubl82MKbXh
sIPuOsLP+8oAFAYmKz9rgkmeDKPZbSFapecVuuYtmb0wz8ulHG+x2+6mFejxfBMZo7P2GudV3M+4
rtK6unTn0T/kkUDkZ1iq/dia8E0rWNZg3cfu4lW1iuotqpu4uN6Y5HfnTVmPux4ThQPlTEmVxog+
z1GCnKjWr5roZazDqs0v+k49GYMQW4JTcPAiF7NwLWalBpaGnVjRNq7tEzyR/Kti8kDuzu5w6hly
GVdekG2cjlNHT8a4pt7cnLaQjy9eNa4Q3Hik0Su2A/yyXeLPD1juRWvLAX8S+AllRRHk1Mqa+c6I
bfwcGmT0XjWwDN/x9xFw8PXwjxBWmRYIPyjo8xE+FxutxYMsd0kuay7Ntzhz5jVHheUwN5MHvlG0
/ZUvS+rAQmXZ5hd9rDlis0kge6fUs4b03JA1zDXaN9RYfwplidSHQgJUmNYtf24G1609zZ9GPKJX
1pDeqda6t0OCNV5o29ixF83mf1AFeDwV0vAYQcSBFaYpD8i03FkidQ6jA14rTADNVxwVHBfrjN5c
VmG4fLIRdFxlSf0VPYDkygt7dLuxaq/rbj8szvD9X9JbAI/MnbmQIaOg9Yv+Vq6S+nrs62vM8zIs
IUqfrV3og2CUGZ98G601GHXRSV2Y1rkzGM+OIfsL1AkReCb+Q77T+lz4Jt53IzILCHqfD1U1nTTZ
T+2Y/+J0/tC2FqZ2bPq/iXX/kz206TuYztvf+BulY6m/6AizZBBe0UArWtNvrDq2vb8o/Ap62q5F
ieUXUh1UPCw2+Tj6KbgsCY2k+YnZcfkVbXB+a2NdY1q28580rW2thPIPAEzfjrAEAR8GMM+JoPb7
lrUvhzkHC+j8iMylSl6yfAlAQ4+jZSC81nWJNd8lOLd3u3a2MxTyWpxTn6Ygq4pz2rllbe0qQyt0
pliQsCyB4muUpp+l0XTbmDkue+vGqbzFQ0eMLcigOou+xYAecY8OKfLMPaQoYEUV0pyhScy9BYcH
7g07mZCQ7SB+amEV3puuv7dbzjjuaooT7RNNfc3wg10xJLokz8kiIN/45UVevQ3Du5b+ex0ZKpD4
ter0nH9d2v3Ho0MBBh2NdnF/VO04wBpBAxu5xFXj2HZ6oUJk/bBFEXGRvwCwjOcb3Eu1tZ+Ffj7P
U6AYMN1+fEsayPXuhSkplXAlaizwIeEoHr0wmVjgB7CMexaQE9ILGoqIzy8ORJR4HxlejMJ/jrOR
SGAzVz5wp2SqUp25VmX6gHS+NvaTvWskp5kJzzHaLkEImGnJJl7FtqNntNxFjRcYE6bwae1dLktK
O2mbK6d1a7TpWzS03yCA76AUv47ze4ynA29ez0GlfBCIYDWUxlX8ghsLohTlhDQrfpgjrcMvSFgb
5ec8C8rl6uPRew931BeCPqpRlq7A9Jnrvb8Qp7laLd4UPIMzgry/rbIgdcyVZbLCYa8nzqexLV1t
jeO5mdGtKyyRh8/YjOED+PGdAHz59TXqO3F9S8NN4YbgEXkE+xR2OKM4knjP2Nw13qVLAwfhmwaR
Gmmfhkg60Jr4+IpHbsggZqSDpwaRwxSA88SxD51tjbzKaUx/gDllB1bo/j8KP5sh1BfFDyST5fPS
6j5HYTzOQ4IO7+wNVf6n23gfcV5vA0d0lI0QWQMod0w39RBVzdtFZj+C3Jt7iobRfOUtfZSdxxny
0ehxqxuKCf0OKEywrQDufYv8ZqgOUbuImz+MiV4t/4S/t5txsGJk5gEt/m3mLXk/DiVAvh+hNL0v
tSfaz1bGGVSiJHZmi7y/pA/enVbQNU+yyRYXXSEpOr5yGrQyGQurGAcKHL39wg5AdPLrOP3yh7t8
jxHWdwl3lagvLNa+piW/n7YD7r65qp3+x4yrR3gLEArUSG5hutK3VJksiIbjamwXrKX8xi1fogWb
ndVCU2fc27Js71yVheemHNNbilV9TBM0DXZN0mQMd5igFFXnRvqHF/3bokb5Ckipa5MIg98+nm6G
CA3cCKT9lPV1gy1hPaOdRaPTXwIILB+P0PvXqNc1G6UjFARxi5zomEzMMTZLq9i1nicR0gD9gXwN
hKWToOqJc5BX9ZLOZq/HffHjC//+kMwcT/8DPoFN/ujN4D7ZNth9tU8oYdKPpgqpFRQCOgKs5o8v
dSQKph9SCQzrfA9dM5IF8yh4JWUpUtAR+XNLxyKXB+qVxW0GU6gGViU5MFafJrUEZn5exk3hmVt3
iHBcTVpZYQcJ2JKOCqY4Qa6ukwS5Quh2Q2Fl5+kQNv586EcHR9DDxzf924txAXlg2g1YSRB2jjdQ
oVDBmSD5PhVzBzB41RgqxVIVZKd7X5a5xyEgAJL0R4dK8fuLwdzWg1jGonEscbxNBoYwpwqVi8fF
BS0NfQ7N6h6Nbr+K0HYTNmftjEqPk8oHzKTAtnOaaZDGWufGZA03cU7nsVhF/rR0jyGtA7WzC8+a
z+B+OO2fOA6si3dxyJHcIGxxvUzAG/ji+N26IcyivG/Kx8iPsUrEE2rulquW0h2TapnNcB72quX4
eWnYQcxqagukaA3sGuj70C1InXB+YgLmyYtHDZpviANoRHCWBSpwL28bPp5x7GbuhP3jfQt7Fefd
IZcpM3Wgk8Db0d7tpH2FTQ0Q4Zw80CmBwTmdC1ooXvnXSIp107dl1ikrxgcLzfKNBRGJpMJcYg+t
W8uBODViG40NwxVNhiT/4Y29oDBqU4Ferlj+yr0vYnBGdw0nWe5RVIkqkKdHD/0e6eQqKbY9/CTM
gjtbDjdDU3vD5zbhT8ZVhNEDQxJFFHWg60ST9m3OOYalM1KClaF1gmmD8jAluD/022fkljFVa8fE
4pPsPgEfiT3Z5t7eHaaou+4ok5E8zTXVx27dNgCrUbYPFZc2qP3xcdiS+mpGCFLu0sZHpP5W+7Gr
5XOHOr7IYBGiRCzaqTgDpjT3pz2GK8ylCXMXhi4eYjGf+bCbSM7MoNM5Wo3HAqut8usOod+Sti6V
x58P4CachlEEl5hqJhuTohwD6poF06+dQh3EshzzxHyLCI3H/2Jw63mybrF8gdP8Ngh1VcObt2Ps
15C7sfwSoXM7WlzGoLdj2iiHqYoIjjPypN4lPsd6VJ0UCrO9cv2q5wPj2FHtLLKmx3dWREpf0TYk
p4S5Qo8iAnQiax6PQK+nS6k6siQbYTsmTRJ4Sf4Z7Chg7B3NKT1dML6xWFMDBonMmtACMTev7YlC
n+4HiEDuELlKffvUQMxwfqqR9GEMy2lIuL5LYBTBFz/DHzbZLLL3s/EEWNNASSJcCn1WSMRk87uZ
0oZ+iETB9r6oUXYowm2J1xZ3LK2BKLCF/jrwMKUV6PnbwGfmp9C3a3s4Ve3g8C3lXDoshT5B8gQG
QAgBm7zfKjtuCTiVvtDYw1RMNo5C79pbA1lmCc5+DRZ1Yy+e5xwGz7e5vSSPfX1OCAbo1ZetFj6+
j3uHH9bKnrWydeIoPcY1pkrJSz+NULih4kg95zKOHM4hQQaE8aElpaeoPsoNN5Vf8N+aDI4FLJOO
2MBRZSGrdcaYdY600qKDh9a/ekhqu9FL2lH6SxtUcXkTbss5BRX6StjDjQQ8zChQQK3a+QDLqk3y
C21swBfWjSZCrSm39XpWUyrXGtWpWrCJp1ONOvsmMW9U5MZq2AikdXVkirIIOUHPNHYuMKMKvdZ0
Dh0TxK7mYoYQ5Jcrd54npr/fglOkNQxKYy5IFMYSEIHrDmkDCqLLanPtYQIXfypFFNPF4myo33AR
42EvdoB8WogIcWtm8YzMVt2V7XrK2tYYcSRqIS1Sk2l5N7XjAzh+KFqhXe4LNMLD8ovK68DBNwzk
xOSvPfTiQIoQiAk3284OE0TjwwpkGbVOzonTsMKbvosOgY2maBiu/JQw6z0B9TKcSAfbmWdWUEeW
OFo10RRFNH3LqBcSJRfV6skD1EzPRGq7mJKn2Ivxk4mvOXMoQIcuDc+oKi78rrYQMEB9xsXh9K6t
C0Zpk6e8j2I1mYbo60t0vi1CbgIkgrdUCAcZjm055yPfpWpTR8GewWfmmjFQoWFndhV9JhAObc3v
ugaKxZmfmkM+XasO3Ahukk4fEp4qZ/IYPxr4RIeBUWQtUO9umVBD3dhgsHj72rHbR+HMOfhZC8X5
LJqMnks7AuPWake4ZDsaYJ2yy6OgXrHyfCfTmyxUDO1KPXluXBpsyg0dsNXsR4bzaTLnBkM9QhTU
+wpZNR7JL5uywWXa0imWrpDOTzm5dnrx89xL1NeDM+K9V2I+3xBV1TaMktE2TvpkWWjkI/Ucbupg
LAKKgsBwvgT1xMPTJs6I9sM8Su5YJlSDh12ZR5KFnfQLxzf6zr0ewZ/TOo9H/bvZQYbcWmNuoQ9q
XmnocN8if79otq3JGNuyUc24IhMNTdanEcasXED7rqRtgq8dfcGYsLtpFYLvUEEXMXvfIShlzRcz
n7IbBc2KNkcDM7g+9Qr6uKi8Dn31VCFsaJw1iEHQwOdO7TX6iHH9PSbmLrtUFmX27CTZ0nzOdQPq
YURNcPyE4QD4gtHIOoRUkNytAG0khXKrde3YTtvvxtHFXKSp6V4Bdc3NXJzbGdsqDmUduIqad9QQ
5DEXWRJ24aFBswzA+qBT+qUZZ3iScs4s+DyNMXff0NzunS9e1s1OuE7Q/NJ48cyaIeMiCRCJgHka
hBjDROxk2VpCQ1yWjYpRLGh2gbWM5dnE4ujpBKUXo2mKajcoGWKXRYK23IQUt0s2Pq+jKz5jLLCy
nc4S6xmYL9A+L+xatTFKS3Mc0B7CzRRXnYO07G5Tl+a4nAWqMM29GEVk7YIKo06gQzJb6C0Gtmtc
VWmZO7eo5wMn2ZuVnKt6q/AYmG6gUYFONWBhG58dw2mXu65gVoMn8rzmdpFDCKY3w7qvqfZYnoQL
CNdBVt5GoVyNLmzcIbW40G8AT63w3rYievCvAHiRYxr3HFlAVacNzZu5/qES10ZHt5dVKVcWNLHO
3HdBUbv+pk9NN/P2AQc37xIYhZGmwNor0troR+RDbABLWPppb5Ub4YKLxH7IRrouvGwsHia5+pl9
m3MWeOLzCOof8YERECbbUpXbeeXe0i6oKmdTBWODiVCJ+BY5CiaNLtlYYI4smGaada6JaXlCBtXY
06C3FUUgYXHXvk4fGzZwlkOElxuhIUfGnVASI1sigl2CJGYIztXG/sA/W1AzISV1oxps6oWLkwO7
TFe4obXsZyn5zl3vljpPQRpYnxwkLA/udgbQnKl9X+exd+8WbcGtiMqQqdqHRkdtq+prlzDpti2Z
vY+QZGXtHcslC0bMQGfR4AQqYlniI/g9ngXGGNAJwvjENbfYo3mLDeMPzaLmUFjUdYyTvM9NHpS8
BJ1SkHN5owNinlns0SOSV6QmQIQ7Bgg/Gb1z+vU4cadNGEmu3ctFlsuXwXFrfofzycSXmUkZsJZa
t8TQft+qRMfJ1JEw6dZWIhR3VCD0J5oH1eBAHu8VvmzLndX1jfc40qYsd56FWvU5kuYD2yIsH51L
FZXUKUukOj1GXVl4nXjpjXZO1QY3UYxSVuyH1KnAVcDMoXdiNi7DTwzX5uDla3nRa3O9S/3cwZAe
YhxTzCyJaJ5CrLxYCTswGMgqdBJV7ucYcOFL1hsMLGEm0XfQtwYg3MPfI7HULCEUJOyFjFQWEd9Y
5p0HJjAVxexjSUazlCGLTfKAz24+Be59hrVLevr2Gtkwhbjj+Nd3N34dTDyxnRSCd9S3g8RQpgjT
AeDxgkdZoL4NKRK46SGqvDAfTxzS0eFmgfbBU4ml0sXOpoH/Hp2gJqOTCrNDaoOaijXrg7yP66B3
n1PUEhOaCWYjuw34BrKUELtytsuhrBAhPoBjaAf/ioa9VcbnXiBN7gfQm14HNpriPOqACu1wg4KI
XiLYwusCa5HUfCAYMCp5SETG0TiuhZ5gdtDHtbWvLYktqZYN0btrNAwhm2ZfjiSqa9uuyAKR9NX5
Zufp+RhkSUJmbTICyUuwyIIf+HP9abKSZrkaM1+yXQrwtuxhCHPr1DDFQVkn83al7/ZteaSdy3tB
gaHkpTYtgS/Hqd4ewu9Y24Rxc3Cha0lWdc1cyNYxsHjWmQMSnBeeFZYqLvJRhEO3CbPWR7+XL8C/
d5ON+KBThTKGnGsVQMeHG7MaYl2sQBM92aih5MgXShU3D0PTx5p8k9IzJ7jAKsYIexRdWoBntphn
uWnpQ2BSuZzYTHxVeSGto0gvOXjynvG2W+YzewSKd+ZhXjQN+8lCJ/dhiAR6H+vgLfNpQ3Mg12hL
Hw0RfG+gTs2olL2eiP2lUCQGUxianL5AN9v8FHJmQSfTwKb6CeoJ3Cl4qSbC8VEVcRzBujNsjYPv
VXZ/AzDN7rEaGgXjb0RKH7qlh+MUJZEJqh5tT4XKdLcKq5L5EbRByFvrchoI+KD7BpLIcQMniRwF
A+7ljlHXEXcRNce9k1pWxYho1ZAznTy03vmiJlh0qKyIyd6hki72OFvc25j6B4HPNkeVFL7D09vS
K4ZMp1aZkWu0vBZoaetNNwytnhgYrXObiL6+quNSSx2LT6YzTQUyr+GiT9yuMjoGcsQFlSXOaTms
LjwvdUheqViG+wCaRH/tTXLBHB01sgykssWZgo0NFkXIIRCHOrnzIOPwNcrpGmJVUhc6E7UKiyi+
Ht9OjVOKgC/d0GRA7fiChL9HXorKlZVtaY3rU+DbwSILwGxQA1iALoI/rynnVqhvLZx4HSy2mOgc
kkxm/xgVBa80Fr2+9b6Y2Am3E4I3Xbc1JlBMF7KiOMIHQcksV7OFXnC96niNBiCMtI3jV1fNdqET
FUGeerBL0N9qO79FDgVtkTFE1VHPyo9ra/+mZgSlEVoRDUSk+44LrD5aUbi6ZePjFHT6nKkR8pG7
wX25ztSq7Rue9w+XPK6qUabCcslFlMPRQqHHdda5Kgrf7Lzu0fVG3S18mxqZD3z2T0/3+6W0iYMW
w6RBSSv0qLJqoQSH7qZdPsZOoONT6Tn2QFJIsCZ2fTySr9XAf9oAuvyGoZuwXUvCL/+9C9qaAkYH
8uGPk533HGT6iOq6t3Y7J2IZoqkr2AsX/BvTh75wXESHe6yZfLDkHXimS6oQupOmOPLq2PMWmX/2
2gpc/3SKJN2WPQHQ78hPH9/+b0NlUxYmsRWoQcBBNvXvf2mfTU2Qd+Eo3Qectifugw1KHwvZXDlC
fXyp3+acTWFY0Xqk84jYx3G9mzQqtsCAVg8q8u1+PgSzn4x3YpF6iXhBOP5xyh237AQvRmtKQIei
wo5KxfuHa+rW9kPq9w+VE+kY1U0xVcQ+JrJ/Di2l96xAke+TTMz8/APCldl8Itrl7snHz348zHTp
XcRhdBdfK2Uez8gRlA/yhaH9nZoER0dQ1FSp/ELq4/zHVzoeZcu1TZ4WhgJXozimq+q/vFBYbrVv
i0R874tSphddlemjeZxwUjsgx62zxo8v+F78hqaJS9vVpxdnu3SUKR+9v2CX+AvBZG5Qr6cvGW0b
JMAIcwTFmfcaNHU2CYhM4RyptUyBqM3bj2/gVVz01xVIqoXKmWm7UiK669rW+zvglBhlopLF9zoy
57DY0jtd0i1Vj0glGK7qtGVoIp0aew7oWShTb0Vxw+10ySv3APhEJ+Pb4OSJq0s8lP5nVnHpKJvT
wgKXnS2hTcfSxzsTFwofHTWRdkRrObp6s0RlrEQEKgpMFj6mgmA2kk0ne4pHYmwQ+Sd9o0S39Unm
re4kBsoAqKlMDZ1btQOUtxkBTEtyitHC67wzr4rJbSTmHHw9IMKK25JvBfqW1J6omaaWTprwTX/N
+Cz0Ais8TTH8o2rThiPjjyxrQ2XSGibEB6HEppRlPx7+3yYcmq+O6bnIHaMJ/dvU7jlZRICx5m9l
VKMOeAirTh+B1NLpDOBnyfrjS+p1++6FE2rpKdOjwSEIiaejOU6jDFGz1h+/qdDTNcY+Vl56AZTQ
So1Ls4W5FsBDggVa7SaBDAJFWJSJ+cOPb+P4yW0b5WUip6d4bIAeR021wquLkXcZfUtLyp+ncQ4x
6tZKR6s5t9ru8uOLHUcQm+RM2lSKPDh0vuMeTXKAb2GMoUD7faixkLhzE6mnRZJUOrP6+FLW0ZLm
22GQ0Ov3JJ032zaPHiyEfZZBibJu0bYEYBpQvuzCXUgZlZNujLsCawGARc7/JAUb5uXkImzLYc1t
/FcCEiUYjjwaL1KN2IdTR1gcnajHISeUSBIEniKUKXRZazJ0GcDvvJJFOPieLhOnOd2Rm8EQNg9n
pC57URgaulMEJ0fHaw4EKVpthkEczXYFHG7nTQz+/4srYQwUccVknWIQ+XvH1EXUXuFiPt0ikqd3
ZpTs9JIzxpKT88fjbR/NZ/1OCV4eAB+83oijR/MZNDI1VeEEN75Tvl6rdymdImahU/2eUE8IesN6
ZIDCGAU4nrpK+vOnZoCrE3NAMBlc15G6nslZsCLSWYjqU1Ew0qQ3lvOWpYpGSFzl6bif7Z4D0xZa
EcfjeCGoDbufjT+6RbqJZGSJxdpZfHPhd0OZ6xe+uAlXMV674xDU9IUHQQUU+Ki2sqT9KMha0PIb
CPzlpkOTWZ+M3lporEjmbkLPg30vCKhy2KtZgAku/7Df+u+XC6gHHBmx8QIg57IXuubRFK55gsE3
q+ApG2x5nzQgQXcW7dGDl/qVQ40/wm3cmRSG5THqP5UTFIfcSrO7IYzRxSww5qZpGtorZcx+u0J3
r74NOL+2V9nUDtE68gfrAEH9OqfV9jRUTgvfuUGBb00vx/s0uOiER2bcXrAjRVroIxrSjdEm9teF
PvJwioRU4q6qTJnOhqoh+g+L0XE4yFB2XeOhcOWwK6U7JzNQxJqbAYLKXG/piWd3ET380yyz6BIk
WmSUTWSkhdeJ7DuoCfdsxsk5RtS2NvHbqRp5Y7E/P1SIhbpYYnsRJYwQZU/IIMXNKO3+LrZt7EN9
03DQd6Ju9y3tFSLNRtV88Zy2JS0K+kOCmsmONsFcrQv6RRO+NSo2VtCph9OsQHZgVAMFmyhJvvYo
8FM1D/oUFHpT3iyQKTakn9ou3TCctemZ1043m4/W3LXfhVyc26h3UYievPwslZheYA0cn328yN4H
ayYEbWWCGR4A9PRJFI4mREn5R9Yw2Z55X2huI7ibbr2s7MCAN6Z3+/HF3i/ot4tJgJl6myeHO85I
0EAltWtU8eyZMgeTNpk3oqC+usrz9GJwbA3CD8v8mhYhgPOPr/3bzH99TLBhtGwI4sewid5tVYmG
Zv5cIwtQreysSqddDh7pT9vf6zf9sw2/PqX2HSDvU4IN+fgQiYlOauGpHD2LEW0dch62i1XJgSfe
TFEmPxdWHnyOWwg7KzNzVbWxBzjJ+yF2vc2ELVayAhzqfWq8Rp0WBlIJ7LfIolBX7O7ynOQFa528
WlmdcK7NISle8h4LhYLy7PVgzdZXlXBOXYlSoJeNvuwnO8dacmXI3KN6k9KLE6OisNao+RnOVEcr
oW92InTNBwx/bYzJlP2HXOh3nJxOA0iDGBebPfo4JRCGbCfHn5dnp9eDD8I72ttlkh2mZUIXWmEt
bahp01shTY8aCc6DU8xusfl4Crh6Mr97M1KDgzUeRABUxALzfUYMQiunfRDJ57CncUA5DS735CMY
sWnpknSbAc+bg8w7NBIwt8zp9pT5oaRudYGhHOb22AobnxYROgd7mSmcNYH6nsOqwEY+NS7iuZDn
Mw7umBPZN9RAs0+lwUuDGIDB+HrpJtouEKeDtawU9A6Lw/cOu++X2UtiFOCqeJ9SKT7EqCl9gjuH
+lwZtP0j1NH+FrBdem0UPhuEN4lxZ6MOgzRLE4c3Y6aiBDEXkweAOKjQXAhpAcikTmiEsCd+cTAU
PY+j2fkqqGoHK5oOUNA+Hlw9dsdji/0px32P06w89t/sKQnz3mXwXMeOe2nUdnKH0808o9ZemJdi
5CzxhyuKfwN7JDfgiINsIpDPY9ijwPSgydk6fyRV4pxSNkPOL+hn44xCJVxIBDiI9G7YPFe2md1B
NOzOY4yEro1B2bs/PP3vU0tzLCC1orMF8vsYfNqMudv6IaDPcKLBwLm9DL6XzRING3Qo3FWNDA4V
jlxrRWPzEM2bBBI6+EvUdqmTKLWm4ZlHEKE9eR93uFRT+qWEXhhtdAExuD3Utj1den0UnoSuDJ0V
rCwLpZlZQDILKzPH0ELg/enni1vtDYZll6SdcaE8MfCBURo46wELnSd8MiB8xNUuHNm917CV0vOc
Ni8ZpZ0j+ZjVWQGkBCr9dqDpeecOHE3JRdovnYVgTJRnsJ4bCVyGmUi7aO1R9buyVVzQcgVRB8l+
oq/UeVkWrluwDxdjpdp2VcbwW9eMXylOAKdgFm6iL/0VMn183xcoGjmxFWvdpgQRh9e381+exR94
FhLQzC/z+Dc5VCRUyubhufxVIPDt7/zNtDBROnUAFSuQpyAltevrT/8iUsi/yFsdcN/AayzOuf/S
B3QE/kUW+x+io9RQPYuk4295VO8vdkX0BMHmvcJY1X9CtXjdSv8JOq6WGPQlXqmS2gU4v+MIYOZR
BZQLh0EfQ1IAhRhT+3N/32ArUjSniQlsv4br5ZN/7QEZQ7A/t1WWj9sQ7L0ru5Vbzk4VnuIf6af2
RWEAL/fmFRzb0EzI1bImbvcIByEut4db7MbxObjCoQa/xp+S/gUYhymH6Dzg/AEHrs/7KTrnNObO
S4oEujQAPBpo3ABcKvJTghiqw6k9alxNHQBf+gbtiNpGCVusmr8k9aIP7r7Dgr32o6mP1Kc47rZj
pzASW+U+B+o1Hocs1qynXj6v5GwgGx5CG/H/qyL80/D8T6sGlvDHq4Yw/tTFT333buG8/rWfCwe2
EYUf4LngHzy9bqx/LRxp/0VxEJkf3ABeXcEoz/6iK0wngPINAPqfmps/Fw7GX8qHZMExGDgLVOT/
yELdOSoOchGqoKhUU3AWoGTN44zMtWYYFEATDmWBzLsVxdk2oiNHfb67n730EfH+BB3Zpdvino1y
QuIh3DjN6akv0grpMP/GH/z0FPBLejH12fngI7UuDe8SZR3oe6aBF1CC5++MdAOaNsWyg85t4q7C
0TYCS7Sr8GdYK8oakLat64qlsDHhGwHc85GzqCXeLIJr4rw7oOpXcE2zhqmYtvdDpm56UE6ofJVU
yN3k0TMqE1gfH0+1SGU5yOakGpp7gbQ2JcvBXiUULrd5IO+oBnxObPGIloG2IKruszJ+IQu2V1Mp
8Wf1rGsB8okeGc/jVVO3NZv63gOtDLYLu9Xx1UImJAufcjR2BkOeNI1/EhY0t4KWoRmwog27nIpA
kr5QeIPGih7pihZouzFrvjQbGAInDW95BIbB9E/yuG03OLgmq8HkHjg1G9so4FjU0/Q+JE5T7dDC
yjZeDb1/SJ3r0e8hzvI3E9ToV7FCiXTBt2EVzgxBldnd1u3Ech2W2bWaM6yNNRIZJ1j3zHVqUH6j
bW17EIicg710A1/hNm2xU0Cjwd+osniZixr7Swj+azeY0w3gMAvRxix8CjJDMA7qBih9t7ULTU4H
E4ySEhg9p/N9IC2DtW4S1d4EfpCe18oL1lRol121mMth9JkcNozfzejKE18YN6+TJK4REp2dut1U
knmAMsZ1PviAO0x1M/oCAQy8Qta56V4PMTcVJqlzgpcP8Z7GOgpEiBlJ1VkIhOhZ1PFZU8nLuBUp
0KQWgcyBBNkLPOyIMcFc9Rl+vLnrXjKfX2hK2yt6JP4qG+NH2BC8+4WfEvTwQR8axWbsfFDu4BHW
2PFOYDuwObNktVyYdavW9FzvX993HuLfMWRMq27kecHKKd2B5tXX7Be952enpghfWOTManYDigLM
Tuza6KnqtRDW3XybRfwI5ODRFtwIK89fDRUQ157hgot0M+MAvB1r1omUY3CKFtNyEUlWh5LtvYSe
BmiWN+z3TCbcui5fBwPLHpRbDT5apfljXiIZGpgSOTGrdbe4TgAsSNvgdC6U+Jy3SbWG5JKsRmQZ
1zaYlx0oQXQcQKds8sZhSM2Bewij9sxvjWkfeha4tjqIMWxdrG0qWZTzaJ/HY4JhQl8yywp+OY1F
euFbLFR49+bGHyI8jecw25qsEzMb4ushci9fl5cNvvBgit7C7yEDllUi8FPiJLAiy203Dq3+UzwV
iv1k2khLCb0M0Szk4Mq7JfPVjfXi3MNoixDCFCgqxGBtbEBxreH9LTJddoBL1L4NnXSLI7DaUXfL
0IlhOr9OAD3DWeLXsbMUe3smjKHm26Expxa0bnl1XT9qrCfTCIWzbou8VfAAWcY4uBGPSh+bahCq
iJg42UQv9FcxZeEViPQlBKyyov9MXIFZuM4Bla2tQgSnZtMX5zI2p0sXBRV/TB7BN5KKIEVxjopg
us0kKwL8pHEIXdZpubjifJaR2kmPSVbkdnFutIqrg2ol9uagcgkO2CVDaHb2NFLRqqH9fh6IEcmE
1vbWsjPtDSCbdlVbbXMyIjalLaD9Dbx784Apib01IKquEeoguI28ulcEWNBb1xFnQKASxbxHHw/d
NmdA36LmsYOBW4CcwCoCYXcgY+E/+DG8xSZLTdb2ddFi1j2sjdBAKg1dVrdhSjSuc23NybyHKekj
9VrqbQclUlgE1a71Yt5fCYmcg25xPnnOdNnL9IU0jqGZWQGvY+2hCogom5Z6FbxXp8ASHTeydmPQ
IFtB8gEZlRnBlSUW/LZLPHr8oH6pJX+MFRAYe2xpwph44hhZvBNN80T9z+UYhjV8Wcu7vEShMjWi
K2PsL6Uuk9mjH57O8aSN9rI2g4uP5uyWdkeJGsWE4whdsuV76mbw1PGKdLytQsvDWAGhTR4tbCo2
Aq6GCyrLunERq9zQwKmSCwSe+1NwUbxC28RzfBWECHltE7MGKlrGHaLCDs1h2BdZKHcAiQY0ptLO
3OKZ1LTbxYkqsfb+l73z2K4bybbtr9QPIAdMwHWPN/SiKEodDIoS4U3ABvD1b4LKrEse8pKvbruq
oaEsScQBDhDYsfdac0mpHaqge9DasvzV+P2jiPUSS7ul0idPWhoeYoQwIJ55MIZdW9Tlxifi3a9w
FcGqrRJib/IEjzwhJqgeURUE58jmJjJkLOQxF5BZPMA0+FjzHYLIVrtHjw5Yrwv77CyIfAvRDDF8
zlKOqYwv7B6/zzo0i0ADD0T5gCj49kUpdvWn9n/pe33dYnyua+ZRkOVguGSiftpiBBxmTqKsAfPE
I2zXKXrCxuKxBHm3SNDxMLAJWIr4U73D6/bH38cV2ARmfxTz7JM+qj8KE3li1e2M4Xmx4xm04vRX
MWACxC389PFZvu7a/n00HIwOWHQM1addW6h1sESmottlIzfIXAn4aaCtQ63R//TM/rt1/mQTgHid
ve7/jihY/c4ehof698sdwJ9/888OgCAQdqSobNDCoIGbUQT/RP/abA5cankmpH9vj/8h6/vg89kv
0xxn+6lb87bhn52zB9nAIG8VphKGTFSx/8nOGTHOq34dm2U27wZzU93AtO0zW3jdC00TaiJj8uVu
dMbonpiPmYJZWTQVIZiXS+XWebup5HiVlUjHl1lEUaXDUCsCndZSHxfUnNZk3AdxlzPAgBW+pLc2
/Fato81v92TpBVZK1dleFYiZFnWX/RBazaMIwXlThH7DqE0P17Xy2XFzEeMdFEv7Cyx4lnfVTlCl
7ZbRCVyQnYstS8wj/PpAGy6lJODlrrkZAtoImiDRKfVRISxHZW+B+1V2sh34cCYNUqfau1Mc7LEr
tTeFH4oDiocfiSu1+zjLef/IAjqnVMW2881wDSjKWlReU11OikUiV81174EQ0lJOEm8AmETzmmc9
3fg++dujbWmLhOp/i5L7qaoJ81zoPgB0OM5U4VU8bUzZYjyZOHrUm9cO7qxF7LbnLS23RWdSZBje
bdB35wb6+UVEt5ZOgnGmeAkssrToQW0P8y9YUMf8THjVPdIkbBJGqw7UTz8osPeOLPtFZlnX6Zj+
kDa1n1uWX/DeTd9BAOirikHWigFft+nItF8isFtyC94qKwBingBqD5z5I+Dls/nRvlTWFj21fmml
mrZp+7T8EjZ+dleymbvDEUZNNFf+gMCtDUIEtWDzI7EV5U/NVF3pjphw8WlkGIzyocQWdVuh9KTp
H5AmZ1XZeqAMvMoGTEQzSduzW3k5Iu28F6l36zRxuS0VWY9GM4YIflN3PWHh3vnS8dZ15n2F6anJ
hbCGr6EIaN2AbnApUZr82vQDqF46TvelK3XrujUz6yKPZWSsBmyNbE4iOa2zqPhiaYZaM0SvI+LJ
rJsma/1N4xH8yMgP9SpPziLBYjgDY3oMnUr62xpZaLqHdmlQIIwl81zbQ/7YOyU0OtUdGcS3WD5q
zf7qIoQ8wlPWf0Di6lfN2FLoxQnALvxXZbkxvDoAXYbQH1antNt9meig/fAojk+k1Eza1qvLMnga
fXc4z8yann+IbJIKMKb1ygsfN0Fi/HHE/3eh/2ShxwDO0vfBQh83DOMf23+VT/+iX9rlP+OHl4v+
n3//z6JPexMHKQBf70/Xhxf3P4u++xdJUSSZoBz5s+7/u+1jeTRFZ1aHj5CFlc6huPifVd+bgSn8
IVIi0+SPTvJTPsxT4fXxYkgzL/rM/AXWUHKr6EvNZ/5SBTcaRcrsQek7HJXLPHzKmGepMdgnnrcq
Bkb9sX5o9GDNg3QPf3GRWM0nMzj/tFCaPwLVGZB7ztn0jbmAeyHEK0F7V54X6ruyHvWLzvsSG35M
OxWhgCn1YUU+K76nLDivqpCmrSmK9WB+F3QVJuImKy081ydtEZfepgV2XbnGBTFJ6JoIMqWQXml9
iPevehQK8D7A0q5g9Jn+gBYIlgsIiRALpuhfmwk9ek7cs7YebX8nypY9epg6Z2xui5H83pYyWasb
y1rpabccreJu9HCrcjfslONhjyZD2bSOYTe4qAgnBvecgJfRjfG0cx5lyvbWatZNeia07po1p1sD
Vl2Ymt9eO/53w9LWTeg+THgq1zzMC9+xlsIBJCz9hR5F667MVr3Kl3WX3pBtepvIoV6nTb7u2+oH
byp9G2fdVdi4R5pj5Mx2yzZJlxL29RZhvLcYWlB8VlE85kro2xTz+2LUh8dChKvQ6ZqzohmABDMh
rhyYmuW0iVPrMiQa+s/Y/b/LyifLislTLD5aV26i8tfvf+2b7KH49XI9+fsf/rOgGH+hPoaVxJqB
rI867X8WFOMvYC+z0o7iErXfv5cTwczGNJjKOB5zyFfjFyYzhgB6wjiHYKX/ZCn5s6N5MXuZUyTR
kM8CB+Y/NLPntebFgyzJCIUg7pc7hvu0bccI5y/NkBjXt4+B3rTvh7zvz9HLgBLtaLSGtrbXB/fC
LDuG7zkuakIjRH7t49G+yjr9jqS6MKZ/iXazFIO3mjrN2tcG41QxanjemV2COHQvKmxMC1MZVwSV
4N2y8nNu+3NLG7ZBWwVoq4iF6RjI0mrt6J/V8VOnd/FFznVczr4OFoVS0gxBKKhshqhQkI+lr185
RkNvph5gOg1qYac4UcTIQ9/GT01G9gIP/bh2S+/CtRQJKi4PT1g8+WkBzBdCibLBfcbdRpjpOSSu
K5GMRz3kb9WJtlBR/DBWFIalnB7tlkDo3ngsXedejg3dXUJ96jyyvgVS7OKaeIZBJz4ercCENsi7
MFrrPu2zB1efMFKFw41ep+fzFWhzWkEizZ6SCq9YE5IBYWXj7LRDm9eB1mKQ29+G1nDjgSuEWuCE
cOz8xyHAymdEs35wPM6Oxv2UZbNWDh2+juFG2PEB5BZd7lTdOtF4M1TiPrJovKnsoZbJA+2nC1Ke
a5y6Am8TJzQrGcp2vEKb5W5Gq91IH0ilJp5RWngXkY8vMJ4kC7PkQpkR1leinNsFaxlQxdQnR0TD
jdCSfcBGdr6WUf7QGdjd9HmW1mJwWs7HAs9F/C3WoKHRr1pz2HbRdDS8MGfIph9xRgNES6MnixHb
2jbi8zRVR5MvZ+eVPjK8mDMsxXg3BQhfMZVmq9i3tFXacKA+9pIVCSrTGYa9QzlOd7WQWPxtdUvz
eaXGAk54hIUyKOOHAuX6OjPVo1dOx96kT5ZE5AOlkgG+0n/SXrn0h5gmzGBsRrPdTXZX78hevJ0k
Go+4wohZW7sw5zvSdHwPYMFRNXbT0SlHDAfDbKK0DOtAZ9dfw0xp6dLRHK4a/Y6RzaNvwUvNZ6Ng
G2YHA5+WrLtboTLMWzjWdKcEtZCrWyswokUaswfJzNLHcYHJxjBiZi/zdceKecF7+r6UBeB/hBsV
QslNO/87zpPtiMutaDn3sVuPOyhf04LK+aIytepHEmjMbhKkDLUW9NeWw22XqRBArBQ2AGUo59Id
+4Ms7X4PGsTbq17TLtNozNZyqvLLQqvGjR4RI4j9GvCwllmPrdH8GPvaOTO8tKLrpcpYilVNYxsH
G63dFc3b4SFwS1DUYWXi1k2ELO5Qa96R2zQ32wQ9UOJ6aThHwYUo0h9Y63uywDIsSA4qHCteVe1Y
r6VQ7AtqMmQJjlB1ePCeRW+uvMho7xVzn2/QxF05d/6azrZJDLIfVDHWj0VhdjyVSbTOHLnwyE1a
VBMU4HwOFCBLJbgyWsjXIX1nhkDmIyFt1aKRSLaiHuyCMvFVuoQu8SkC9IjchjIwiINkVke4sdth
peOmG1P3fp6ndaaEytHXT9pQH4XzmUz9tBzDewQBi4Ejj77LZHH+8xereEy+ZIcuviTCiE6VBUMA
HKm6iG15PgXGZ7aaN30rjsb4H70huYGGd9p0ANLfgddxix2iYfbIBrD1bFY0WZ96nd70ASmmwcEx
KmW4SdF9UukOrqusJKADbbbpgx+wGs7LcWIM8FEo+8o9v9M3L17g7/Qe6ei8qq65lgDYeIFjsEJj
diovC60CC0+DYnZs7WhtN/hvQXksNSwmg2bDx+B8s2w61g2r28eHtk7bOc/HZj6M9R5B5xstFJnC
w0QcX7FrcijvSZl7VzBVAMo0+jEp8emCxnscaBNv0qHvD0nf8Nz6JKDV+BbnAjospiNtW966lr3z
/RzQdFevaT4cB4dMOs8xZ+8092qZnBdOvcnxEKs8vNNxlQMHF5TyGUSWElqEbRMHGOI+As7A8vDx
mb5zC6GJ1U0blRWit9PBtUmmQF6yK9hFZrMRpX6l+9NVPtEF+uQ4711RYVhzaQVq3J4hoy+fDH+g
s8Efcq8SHLFvlLoajVis9YxFuHB8MBMePiIwwddZP14xS8mvo5B3qJjCJzmb9udSBfsKnAtTHWnN
Eow1dLeaD++o7rcopZGfVHFOIm7kbKUy1X3IWH6bh2a1htYTHzu9bm6KVN2pmtd+Z8bi0MZevh5I
DDqKIn4KkIwuipTpygwn3yoNczJOVi/sNthMeHlX1i4akZlFJGGFcEgXVqWQEuNMMLvpyh1pQZkm
P9v3tB+1jdXGNaixPr6Q76wwDM3Y+OKBQfjwplcN8xcYkFXspsF4LicUK5tdmQ6mAWv38bGosN88
gXRIMWrgpPTZ5b7+zmocoi7s42Jnp/0NotkDuaCfaFmfNUWv616fzrsp2KcjZDKfJfYvV8wI+0Gm
68WuhAm9aWLo/SQJP84rfTyh/gQBc0hNsWMScYGZNFq7RXbQVPCtSZKfntMXCzPvCWTLEmsHEpKX
rM/qBG7q3GA8PDmDtXaDON1lFuRmYBUD7PWpOctihwSE6iuOkJnW4IV7MhfGZTaTwdAMtUvpo/kz
a+SAlo/DvVNVu9DN+MkuuAUhKJ7DPD+kdohz3UkoUIltUbbBoLKIUBXo7U1ZQLcG3/yJwnwOpD39
UvguZkgm67B4Y9EpzKpV9C6LnZGxUeijHARBS8AxWRucc8QVAI+frLLRu8hth0FeU+sLkgAvW0wR
iAiKtebArhwC7BMt9NhVF+n3Q1JZKyYx0yLtnYugwzJPSMZF5JvJyq5ZiaoSt5WbjHdY2R+nZm66
xl+URXXoS064ZnKdRvodJmZCKmCwba1s2PrVcBPaDhFpNfenqOYwTgf9vq+RWZ0HWKgJgbjzq7r/
xFbzzkPCO2P+n0H2uDn3/V8uNkNI0lU79AUKiWJFiUM+7MDHgauzCKrwk2/EOFHOMj+i589bmGUN
c6v35pmUwhrxA3TFrjabYo3Oplx5QXIIeFP5Bt8PDHZglyMbpN5kmYJteB+H2bmTUgDSe3egzmNH
ivMehItD4HOcIXGHMfGzSY0zrfcuM3gaEDKo9lWBS8eqmkckIjcqG485zEzat9MxtNIHYjGpUhny
JpN+LjuUqcTOLilX6XMktHj4Sp+3l5NQkI1t/qJfpwdHo02dEM+1YbiJLBs6xF556up5ExQU+GuG
Ni1J4Rxu45aNpEcS6XKSbPXsabitycGgEeQzhu9vUZZcQQ8/AH3AReV2hCoSWTj/Rsv5f4J+viGr
rt8YgrHq/Bg1yiZZabjFIMsGwk41nqdKW2aSakkPknMlU8boFX+bXvC9JNAEZ0ggz3xbPdYtieId
FzjJ4vPYYs/iK0pxkYn7JOpvBhxAS4t8mx6toNYnhwmaxaIOeYBp5xzYFBMkzpslDntuTJ4OZ2jP
M8P+ETVDcUgN+6Jv+pVFoOZy3hjBMY+3A6TQI7aui6wV9yZE5U/ex847jze1jm3PAyXuqFMPbzZa
iaTdmO8ad3wsGkA2Ou+9nm1WQB9sNddfz1ttOG8gVJ65T/MzX+A0GocGrGHCP5M5GZzA7sAu+kyP
astdZW0olwhzCmJQsEWT/aKxQUtzuQjJ5JQFciRcu/45So5oNYW8FwEt+2ewmqjyXevC1FhjaKnf
9Rblll6TVAeLrFsqiHiE11BZh2wMeR9G5CQuk5Ay202627ZnBa3N9qb22JL6XXbed92NsLt4W2aO
Wsd1aq0kuKM8Gm4hfzIjIi5vFpI+Oow/NnXV3gBrS3ZpDOaLlwibzO7WctTVXM237j/v1/922D7p
sGEunaf7/3vnfoO4Of71qln/97/5u7nm6X/xIwBkA4CFvuK+UDd77l808J3ZwjOb5awX7TULdTMd
NBzOfAAdnw9Fxt/delP8ZaP3RLk5m0tMxCb/SYvtdAtDyxdCOvQQTKJYLk/fCbPddPKIbNyZJuB2
NFp+ni+FyT0uOstH42PXxRmMmZhUD1x9nzzXJ4+1PUtD0a1yfWYnMc/Z6zeSlOHk92QhbofO7Nfu
mDtrIzaz1ejG+SdV27uHgoDA/JheIrKN14eqLdAjBoaXLbPCmNg3KhMi+6o12yz5fzgrLqUPc4Ht
pzh1gU2GSom+Fu02UyreKlBJK9bkdNkqt/vEa3myG3y+gBbnJNjtok4/3T+onhoHjmO79eMAT85o
Xhd15zyp3lmFkBKXuFe1WQOeLiuddOwXd/o7W1HuwZc1198Hp+6e72LavSfb+pbmR2BVbbvVwL+Q
gacg1RhkTH18lLdfHIxQCNoMrRwsOKcb3ga+Z9PLoNvWvsDbIZ6dbraSbr9OqpwEuo8P99p/bXNS
NgojJDY0r7lNnjXNLypvW/amFRltt0XnStmc1r9dy3zycAwyFM2PAC3/lsD/f7qd/xzRpMinYjLY
dJ72K6DoJ8DHym7LgNZG+uCDJ9H9cv3xeZ0Uf8/nZTILwzZFCgVU8tf3v+gC5nIy7bYW+M2FpWln
7BYvR8NkB6fTxv74aO9dxZdHO7k1mBiEEnRft/X6wcC/TYh4T+hSlTxnIvoottL058eHNJHOnNyO
aFZcRpgWmhduyJPydoxSxxsGHjsjcsSlKAUJrSAj9045ebuuDFF0yBu3H72lzETzy8Fef6hsa0eM
erntgUWuO0X1Vg9u9agUuLjRoX4zcUp/meoRXx6JuEYqp08WphPk9fP3P6NJ0PHPlIQ3d5zXIG4t
Wx6jeOjIlBdwMl1k8Ha/1jSLLUVjyGUFCHhlcfXIblTiB4FJCvGhV1247WRBOg39SwNS5ifPgv32
CcfAzfo8P+EUXqdb3cTPnHSys3Y7U6jMAEpRXEdzQrzTwvgIm68qtiA1Do6frfDmFwdVkJLWgAZn
kKHQY/R6sSBDPVnIsdAXlsHkJABFNPfoR+aaZg0Ef9L2E0rGlUT+ugKHg+gDbexdN8TaXdt7AR3q
WC5rAnQ2uH3xqFq1xzRRHdq0Bn2oZYwlA9tfqMw+RiL92g0eokFB8uEIi2RTowVCdtteksU57WTM
bm4UdDMIQwnO9GjUv2m17LdJQZEd2ONTOlo3rUf5BrYy3bW4zy/5ycXm47v17QPi8c3PxH8BFN49
HWypBn2tzfx0GzfRhZZiSo49fW/E6rabgmrddbnxHz+SHJHGOu27ech/Gtbh16r3/Cltt3UQ7I1G
rDMjfPQLcVZbhVimvnP/8Rm+XbdnUyvNUZ89J6XPSXMUUHkPzKVrt9AiGbv3YtiH5OJBiKk/2x68
vU3ZXpqOCQ2EISFO5ddrW9ihRiIPgreg19vHUpPGvhzIVvz4hN49Csk7lCnAfbiGr4+SYwLL24EL
qOFarxfS9bVdJ0Pv6uPDnO6bWak5Gw/ZHNUiWUOntJE01ibDwc24VYo+RGk0DE1ogpK4AaFUwPSl
pODGRyBKAqH3rTbDbUnC12fL0klr8vljUMLMZnYGuWgIX5+ulKWY4t5ttox7XOwAfrYJhqTdiIH+
IBL2SeyNQvnrWi9/Z+Xg3pANT2adrffn+TRZB+K+PnW9v/uZUKKyC8ReDSfl9WfygCECN+2abaJF
c5Rm5tk/eaFeuYKmDzyHX2XWq2+uaUSPUOrarodhW5rI0qyIplDYbEydLkTtCEJBY2Mg5N7sgGxy
wC1yvoQ83tD4PRaGwUPifnFR/tvwPVeO5n+rPCDtRm/rZ5oNCG8qywdsJF+ckQOFwuiW1eA39icL
8NuXNuMLzOSCd4MDffjklpvfd2mAz2Urk+xbEWzdPslW2kR6L6NR65MKwXz36rruHLBDZAWt89dX
NxQgEYPIarZF2BV7XOJrX++GxVS08iJoKiARbld9f+5GZODyLzumqEuMuebK98j1pgX5OzNUf5F6
isjK4UeXaOZSMhX8MhYE/1ZtbO9wxg+HYswuNL39rHR7/wQAApGwhbQVZevrEwgMCKujN3DLMkwO
a7fagBgMv0a8I5aVdJNV0BALnLtOSz1Q5wdIKw9e7N42tePvuyoIIP/X/TrSS/+6hPUKE2b6PdlB
cbA8PBBDFY74lBKNN3GbbepYVp9838b8UL3o+/556F6cwckXPrQZH7gcka1qSXgIJr84tLaiY6UB
YI9pWVodQtYk0fdWycSxqYiO/nj5eWfZJhQFFRd1PbfXaaeFlG8Hhb7RbJ9lB7FHO99A6ynU9FkG
y7zjOjlXjjQP6wSiI/20sJdB2FVuYHOudXibkqz0Dfr1bEAF/rWwxzTLFrqjeQc4x59Nst55+zo6
iA78ibyYKLxf3ygkhkszSHRst+74PWi9K+XKG10ET5nb/mTL66w+vqjPteebcwVK4hmAjWzE1a8P
6PdaQw+OhYtteHHTWdQ9Y2CtxgLFs9VPv/Ugvy3jTK3CsaK4gXi/7JuQOGWqlY8/yrtLiu1gCjUx
Ar/xZMZd29tRzx02MItegcimBR0R/abFZbi0o8/yst55aTo6lSNeUvbeb3BhjLDSELsyXzIpkVuU
rcFy6rzokz3iu9cXDiQW1PnyitN5SdIYIRn0VbNlj1wvPfJBVn2RADwIPG0/gHEjTJtMYA3EJjnt
tETpBjCs77XjNNF8/fgSv92Ug0ZjV8imnJmUfbpqD2NnT1FDsr3V45WJQjfcNPV0PvYgTUMaeUsy
QElPdltzUaad/skyfpI3NO8nEGWZ0G3wvjs0XU/utZa+rWkVer0dDRH9rABZ2/jswvayIWA6XwxO
6QDX6/gBC23EFLjoHZnZK7zoRD/nEhYsPr5xOO8jC3GE2badQQy93fz6+Cq9s9DgXSbaTJ+Hdnzk
148EOclNJWtXbtspyJ8YFrjXUxHlNb5F/f90rFkP4Mx9rjdLTYU5kZBxIbe2GdfXPmPfTTm6wRFS
Oa29f3f/rv480i+tQe+cFeZKh5ntPCR/I3WINA9OG3S6LTqWetOJqV+LhlQDdijxJ1/0O4sY1S5t
EUpEmFunnQqTAEDCwTmpGIvDKsBb8SUPpbmmxiFtQeWIUMto/GT5eOf8fDqZtFoYjcNpO60RQr1o
CQyR29Gc3bI2neY4yc1VrZvNJ4dCL/j2DcG7UAe9AHwBM+rJneylouxCWMlbRwDh3pCZ1BJ7HYlh
Ik4gKCCg1I25gjfUEsJi9YO2YefYqfWkXCu/zj2bh4sByOTvg2bM7syqJ8GkLlIPtnyWOfGCkUn0
UBICcp5ant3gp82YJjWFAUem4JQsvNolsmW/txFYDZZukSQFBnobj7U7rUtRR4CU0si4dTpG3GRl
o/XbJEaunLXlV5F5z4Q/JkkpoVkSLip2MNFRRWA6V3Wc1tHXJiuNcZ9BJ7K3UWzkYq3plXHIJ6W0
bdOlfXNh57jYCDbvxuDaaYys2PDf2rDJh7pJ8RkLtIGrIu1FeI6QwHZXnQ31aNPZMvvSIwQIDnWh
lTujRr+0GMParBd+FN/lDYOWheqImdq7IeTnpdeVZboB8D2G67wai/osmUcLONiZWGbbphn8dKV6
e1Srsh8D/ZgjN9DpO+SVuapyey6xY88zH9wmoF8CTVMtJ6h69ZfKjjV3SyJnMl4NgUuueyzqFgS3
9N0bHRlJuO7GPuxAtkRqIz3lx7gqQ0Bmogqnadk0ib8tMNOX6yyYQVe6ZvrMmxvb+5pEEgRilpfW
shFRj6eiqmwsod01fd5N19vVtwAN132mefpNWzjDIsgTtdPGJFtb0r/sCFIsZLNROJxvAiIyexGF
63Qq4i25ycMq9dN8E3b9wSJsZGlWzUOSOmJhd2ZAypCywHtZvwS60DWabjyOona3TjPoa1/EzlaQ
N4/nWzBkxxZ0bESlfrqtHFaiQ9FVuP3DJEH09JZiCqrGhR1nd7pO5oPmyCvbz+u1oRfxFTCPadnp
sXH08iw6twa+D+rZeNHEwZ1CTLMlLe06BlK5QHkf7ANfpEuVpB1FBcaVjLfEqmnc6TrN1F62gmk4
WWD8kl6mdJfA9dSHVClzNempXCs43oskClC0uWl+HCzyvvlmrwJP3ORapNbG4EUbvKXTcpxTuAOA
YFtgyfpNEGbVD6zB+lkRubjtWwltTG/rJ0eTxZKMlmrl0bDe4hyyZ4ko+PQiUHtLj819M7p4bxS8
VENtYrsyNqk93ud6J0kdC3auLb7E3XhvqwCxvu7TqOuC+9zRQgJo09zb951bbHpNBiswDLfwWIJD
QzDPyglLD/+30PgeJFlZiU+eNbvHm7jW+isZ1t5N0yHkH6zmrB0Dd5GpKV6MWvG7kUO1g80Y74i+
zHdF7vVPomm7xRgPxFiv0j5upxGivywmi625qdch+Six35Ky4EEeNLl5vuXMyNXKlewmeZmySCTo
+b9j2kovJMAq2iMY7b3U2Ovwatda2RIIYUzekd+Ua8UDsQaXb4/NmTcO4dB8H6PabeRiNAMxpKup
MevvsDo3ehLO0eQI+aqtq5nlI9T2tNpZaWZ2q9yr3X4xlnhHzjTNwVGcEt4Dhmnsbe1Ae1ZvaNLK
eFfXXKkFjP4M9GTe35JHq65MWJS3QV6k8X5InHpt+7EEtmV6G9geA/pmSTMuIsjpp6MH1JM+HtW1
O+nZseJ9/tiiI3GwT4flMhns2MJ41zhfRJ8GTz7N/W7J+zJnezjTOZADqK/MmfKnuqqBTYx5Y/wo
8Amu2Kjblz46j++xXwyrJmpQwVCx3HqjSL6TZ4+BQsvUumxNeZhKdnwxGPi9KazmG1242UHXRBNG
s447AWe5vI9CTz7KSqQbQm7kvSvNeJfAycn2cO3TTTzqzTeQNyNdgnIYVk5g5+gIpoaHIzM1e5nq
cApCx7GXCQXXnrCSdOXSQl7Tm/DrTcq+Kd/lVcnfbxmm35FiFE5rz8aLR2b57OAtdQE1IGc0uK/I
3ZrvQW04hOQHkSUUZeC36s7cNFxO7Q7/M6fokt4VHUlW4aM6aX/Xm6obzsMgCC9jT2LYJ53rvISR
cSYiwU+14L0JPXa+9C2ikgVFD6FEVRRdJkNT/aB1Z65pnNmXYc2jui7KfNpMAE035OYRnu7C07zM
sqp3l5Ud2Zc8RJKHim+XJrw8pPCNLmEQVj9roiivxVQbt03M9Y5RpG2B141bL+KiarUYjxq35nVl
19VPe95hkoA4kcqeAibHim/HO1vl/FitU1cGeuhDBQzlbOqb6mc7VvU9zDkTi54rEbqGyPDIneWy
yiIPDiH75W3nt80vf2jsS0FCCSLr0g8vFSylino3z8dfE+BTTISVifwBz8pgBOOZwWu5WhGnGy41
cDHM/IsoKVihugBaQakbt5Ux2pexXQZfKycKiWjoyh9OCFmkRQ+OvlxDvrqAddr8sjsIBWHrycNY
68Eq1Lr+WKMQ3sFKVV89LWFdDIN49wxDqXQtvOwwGxKI6NlU4AUG30thyWxfgw8MFi1qrWQVp9A3
orzlL0A88AiuH8D1JVOFbWjiOafRUjTfxpGmNXngzS+IbfYyCMZsb9TtfJd3UdUxczHtLzEM1DsM
SJ27BKMNlcPW0xuvrasHC0bcF40AkGxBGEV0OTp5YSwa0Fb3mZzUlec03Z1eqfQmnr9usw68MxsU
xY0UPQdKtXFD9LVuIlYuo0vRcNU89NpXeqiNT/pUxltNCZtMlNoLbkx8/nupR5AzrIGfWE7pDbsD
9RUUa/NrGnocnehJmmgNp258cisaUcugi0ifouvWEM1NulmxdLQSSo5IJgSkseYENyDmuburrpHj
Hj8IktSo406aNFmz9DqCO401K7rM0qQ0lrkxlVealdDE7YlRopXaeFG/d6zSK5Z+0z6VeIltZheQ
XWU+yCetTIw7EVbDqh8a4zeoHcKdePTkNavF9FSaSVUvHRMNHDYMu/ttet0E77XHbqxVFZfF4U3e
bPUhNerFTLS+ncxMu/FbndXMdfrfqvLkNQFRNP6lWV20/Vh9V0kgr43WCy8DR8bblpzaFUgBa886
5uMa8Xi+CwIOv0mstvp1rSEFJe0phZ9PCCIXD5rhOXviYIPCrGYRI1yazl5rdQyELe/H1HjtRZBX
4bbPsn4nnJyvhtfmmQV/pVvA/4uvsELMWUii+VpXqIFm0kELOHJTNVVVrYK+sn7afmhvRJVNy0og
zjcthe+3t5ytwfVaMNEkGQjvIykeVj7eEPSjrihCSMkUSXBnZqFYZlr5BfTYeY8ikVmkHrOXqWsk
TH5yIen/6F2Eljivag6bOpf6kBsXkZuzblgT43U91s4JvasugXkGX5wAmwl6py5k0c0nwkkZNkoc
73s7bg/9OGLF4Nk8x99SnxWhW0B5wYtHqU8J6DP+o8n34JNltSeRTd2kZW/9Ik3xIGPdYEnz+MVq
5LpwEDWqVhyVSsQ36m3EXroqf/rDPGcq201E73Mvg9JlWhZRkPaw7795pJTc6EU0bFxV7Zwykyt/
0OJwEYNC8obpgS5w/j3N8UXzzuEimZoIWejZ4SzdcRTRMknTZp9qurXoA02/THOBOrTr7GMedGol
MjO/5jcuTflAu+2k5rDU+eFN13CQzg7cq07HAE7rFKeeG4gHH3r7ndO0GWYR904Bs9vSNEfqBA6E
TtzsQS7jITqPCfGE4mjuAxzvPyM9GDa9pxFqBuNkRdKetRp6HsaGCJvFkNIqDMfROVJciG+JsLeF
rcoNjxMLcJmwOw0d6W/9zPefenxB31RF5Iyf+xOqhVzcVpFKiN30xYbk0fnUmuzOsF33euz5luy+
UXLjUhdimqrDdahU9Xti1GTilGrjC8RwwReCpXF5QaKpWNaqEZ9PnpAuCWtkSYt7ASDfJMTGoaAX
YfKA6QvT0f9j77yWIzfSrftEUAAJf1u+iqbIIpvuBsFusuFNJmzi6c8CR5pf6vmP5sz93EiKUDdZ
BkB+Zu+1saZ2uSyylesY+OCz6X42QUemRrnjVtyl9gxriB0bBZnf35aOG30j+IYyw0HvziMQh0bQ
pZfAVPMmL+3gqtV44CMMMIlbEBhgK/dMPFtdr5MxtBirF/NR63q48VyDY6cMjJwbzqtOTTxlZ5S7
CfSxbC6474h3wKhvZNxG7NCGGyKAs5cl6mTvWoyIGa3VnFj4XdSqTw0Qy5EtrzUrjYX9hJ5t1ass
P+EUMi+uD5wg86dDNBAjHLT5ksZTX7UVHtPWqQuWo4twbmw7CIMZkXxtdrAmI3wJ2ZnS57wrgmLX
ZeLOawmvdp2RRIT/beisl0k76kh233dr9j5J0JVvVKzFW9GWNQ+t1vjmF66xs4c+3nZ+X95rj4ql
0Mpi6R12M7GESGQph6bDgHo5PRl2PTqbwTdb/+AToMkZ43j12RgBDiME9eszkyIIOCLI4pplELYH
rlE3eyvLrLoXMijvvZQ58irVPEAhyXcfRSvM71WbJR8yMmcgVAY/UKICOLkkBj5oBy/Ci6Li4XtL
aXLKxCs4JQzPPhYN4s85nJpXTktmZ3NhiZ7VD/+rjlLxSH1MZ5qXiXOK86n9KPO6+2j7liFCq/vy
Z46YPlm1WHHeyGi1vufE0xCP4+jprpVT9CZyRRPuRCmOp4aA5g/DbWDNipn8xO2cu9VDQXAzXxLZ
yfXOjzvAvk44MtHop4TLIyFlE4RVVdQPidfnLjUmeFjI3PydsJkKhVA5zN2NUxEquqps3eWboeVV
bjPU7lizUWn5NDETvzRLnaq9Sme3o280q8FK1mMzpvGO4pWfPBuEGB0dEjWDTeKE2tgbeikBOjak
uI2mMrzOEhMErKdKilaSCvmWjJmjbl1MffQ2qAFYdEx0BDy42C1/ir7nt/bS1lAUcIO+/ePDdAcj
hj/MehK1cGuiTPOtmZhL+ol6b4cuCVSSTME1syA+esjQ1QNmPFHtixSm7KIsSGkw8yk/NBZToLOQ
7oQ81J0BtauufnBHFBV8hexb12MkeX/EzTEPUY2ZZ1ctKoZhXy6R9DeguYafg8dsdNULgrpuPMNK
HnM9iH3VV9VzaYX+fe6HEhBdE5iPgMBI450Yw0dnp+dNH8Rg8hqpynnVaRXx5Xl6qgw2VPXi2jFJ
sFgx+8fKwlyGT3EwyPDgISHaj5TuJV3xYsNr3Q7tZ5q1WbEPeyVZYIRAH/ZkEotpXZjcPyvY9sBM
KuZ/p5FcRHPFdUhF5yZOkx1NTzFEUexWIJ3JdLFGVg4NN4cw59e6hLCcfwH4y7WYCb48J4NtruVS
QhZ+JZBBow38ZmWm2MqiNk/spAmchg1+D7JsgsaUp0/znIzfRgGi6Wu0+l8N6r/RoDIa/Ht6xDlJ
/0LX/f0v/D8BKvRciAjcvpwG3Cz/dHcHzm+QOeH9UAv+govAxB36LupSxq5fIlNms78LUCFJ2Jgs
wPossj8kjsF/IkD9dV3BAoDVEAlN5HixHfuX1U00GvGQVK57HCYyI0ilpydIiiY6se1hOabd9jkE
1rdrFJwba5yiE8nZzWvY0ja4VdC8EvvdPps2rVA8cV3+/Tz/lyXl8uoWWckSIYXo9l9EZRTdhC2P
oXNkFlq/cxNNd1/9CxUN96RMC42fA3po2wD+/zcDcPvXhTYJAuyrLPDHLGMClKS/7EiiRBQN2lt5
BM72QuK1jeWcp+ZNHsLwhqTk+tdIayv0/NrzryYnTLk3Vfo2zdX84dMODZtm1vYpLuJ2i4q32HfE
wudbJWvv3k+CRq+n3neP0Vhy3DMt2Dlm46xmRmurjMe4tXY4Is6J0EAcfIs8YZM+Wa9Gy2fO3M8l
UKU+gZRjd3Avh8wTr5AL8xUx3NCL26C+8ltnJku26C8JCa9sXRxoQ0ZnB/kulmGYrMMIipOdOosM
SxnbIPcfezwF2PFnMrXpWprqVjlTzFTFgFEEXm04kHAarXNjXpCrzMWhLYJLXsVYEddNUiXrUkz6
pcoCZI3QCq1rHp0RZ5HunkneA3mZmsVorkwrIRecL8BjyJfr3Zjg9KUHwKHuiJGu0BPyQsB7dm8S
F7jM7aT5ykPP29TkWKgNo7lwO7LLTXfMb2FfpNxKlykKYk41oguLFYC87tHqa3SxnT/2R+AsRbyp
RNVd6FACPNL2iGMvxYS4I2oQyloVdbndrHAoWcbWiWf7qpqUOdL6p/QmeRIurqHZ4WvNDOfgDkIw
1kQWuxpd9wUjUkCt6VV3eaWmXcsyiHrQZRDJtJ3aNTY5/SCpqp3qRveO1GdjPwvAUzIRlLBmusNP
PWy4U8MjzWJ5mQUV9wpKCSaRDNc6FCX/nb1lc5hLc96GRdMddKoAe3SiixnmZhB/13IAhrgeZNXu
gy6zyOUNphOb8ejJzkRPn5OMDWpKN/l0RnM4kyExMYqu/PIT7n9eU/HgGJRuSqJlaMWSWeyA2AWu
oSIQh9nBQxIbmX3b52kPSBF3hDc+WKpMpwZNVlVTutmRRPjDoNhaBU0HII9hdgpISWV7YdbjR54P
yOsw8Jdg61kODuYNOzqVvg8p065DWA2OOLctHru5n6n8TMTjL96UxhzARJe+z4bd9bAg+0lxV0ij
+1FFPcocRXZwssY4iXek61m7bOso0DcDSBwNw9bvrG0/UAc9kI+oNZHMkgoSjuhSB1YKiZcCvd8A
dBoZbuVQmqpVyDaR5fWYmwdylhOOgq66VsmYNhvoU/U77HubcY8uuNQnsz7qvM0v0JiXh2HC+yfQ
vjpncw8Rgzl1uGZxwm9Ty3vTSeQ+EDdqjVvptoxBksFp6Xc8JsAqRby3neJFMVlP8yGtx+a1jdz6
dRwEtoDQBYO7oaK2g21r9oSE9+bUfzcz1Zs3GVY78xY/NLVfQyz2u2qL0N18EXq/HuUh7zxBbAV8
FQMWz9Gc1cDtlIr5qWipdep1DlmNBfoUiahg2YdASr+7fa/M5hQMqcm/8hikANeRJikD/K3F8Oil
AhyRAr413Oq9113JpUNE9xURCd6tBKk7bAZy4ozd2HcpkhaDqG8ZiOK8yDBAKNcpO8yWifd9n8YC
BXHNjZVGQXFWbiHLNRup2t0gQhuOcJzZ3sOoTcrr0lA+JFteAddu2ThH9GPBcOswe1rwdW7Ub6pW
+W/GUI1od/D2hGs4yZW1qQNPmyvC+gK1SqQ/vtaWUd8mng7LDf7JehUFpnOMBbPPfGzr763VfbOn
0TsOIQnjeyLnxvveK2w0YbimB6atgXRWVpCCAYXDEEHYyKKd1Zv5TWIPEaAMQ1fXSTEqLGn95K18
5mY/3KECTzDYVrLDkbfNRG3Mawxf07VDlXgVJUNyTfQ1ksOO6Mwj+eCNS5Sesq5syNxHEjnoMLiA
WLpwzsy85ZCY1pD6cGXJ0l/o2W0bYOkTIlvpzmcsDBxa8/QbvExteI4jPIldZzdFPPDbkgHyfwvH
qks7/e8KR0z6rMz/KV/4l2iGG5jfda/Sv6CB/vGX/igeyV9YbLXo0vHnIAb4HTQWQpcEmf4LE8j8
zcMGiqiLepKt1vLL/6gZPfxMLMCwMyP2gNvr/Cc1I4r+vyoDMPki4nSYHgZMMW33V5WaYnQv0d4m
p9k1J7kiBcTDQspIUehV4znDqwnz5NYAEnBJWWXfzmOIDyYoTWtdQTLfWkCQoUDms94qMeXnhJMq
X3kGwMnQV1QBqX3qoCuvmEM0cuMGUwBBm5EU0Wn5CHomcZOrgTzsazOGnbSqRXHdJCq/w3AT7Nno
JPvIj/w91BynQ/RjRBu2+d5XIuYxxzJ007eaTeXcJsba5lmlViXEwivOZO85BZXDqqcUTMH8iCY3
6dGnG6LDsllHF5zuDqoLY5yOvfk9z2eUqHkR3My5HX2Z9IFIO2PMYsebdnk0eeeRhPgYB25YmGtm
6ejMdeQcciWMH2OtJHP2NDwTwx4wySgV6TIikuDWG+uOjXK/72xbXZzWGU9ZDnkOakimyzWH+Wdm
1ibo6YzZe9HYPF90TLY6CeZXbTMbPyqPvdLKgqB/a8yyOupUvgzhJC/ZKDyc0cHwLcE/9MDCkAVs
YczquxP58Ysycp6RveswfvLijG1Hxaq4DyqO4txPV8JM1TFxw9zHu2mpdwm0qWeUNz7Tygg+6ar4
XhAAfwjntMNUm6Y/ZrMvrlNTnXnauKdcdc2Jo2++aqJiWKOaaBnJEm69UUyMMHLqntKpFnH+woQU
ahufUs9PQ/GwE61dXGnLj9aqLj3e6BQiGbGi/tpa4Nx038l+klHxWFdO8px36aKnIsFUrDTgim1J
loC1MSLXZFcv7JxqlAvwKJXT36DlAJPc1yDHieYbol2yTDCKmE3kemyrZFPMthWvXDjKP0E99mrd
AMpkfVS0877Jkuou9QDKO1L715haODhn3a+ECsqbpjOya2HYlibgcWQ5xODJR29QN/FT5AP2X4V9
7HyXSAGaVd643t4vwN/UhP4c5maOfeZwYN3YkBAOXrrhfRzxBB8DY8uOFxizHiiw3du0gP9csepG
PtzK9ZiREsmUqdd7p0omxHad1+6ysKu+hXUWvRilF7N/lkJiyq1860OCpOpXiTn2l4HzNNoOOrde
uxDZxzquJKKOvpJvQP3waDej9Z4rMBfrQXf60o5+ERwcm5NypQKQYanQFCqlPTmrqCP0d4UFyn6y
CYu/ooVzvvcekO+V5XDRrn01FwcUrwHQVtO/IblKm0eo/eEji37s/Drzo5LpDZlJmyZu612QVOU7
Yubwm0qd74Y5LmBbZd9Yvac/3UZpyTVh1dWWhILqhZV/a60LlXU+X1alXjvfwWKt/aw5BhE6zNIY
+pLQJje8TsTUQQ9S91YLmo0WM+gY57tyTZXgbIOimelv2LLPA5z6yWnSBVbfb+exYyPLhv/kMi8F
QZSAB1SBk+3rvuexBqHIXxv0qqx7nPQiBsPds/fPpw20wMjZOr4iJ4YOY4sNXmLJN2kOSZVnukTB
XxxjbUtcNVFfrMLaXpzLqcMH65fZc55m9IQSftjIEy3q6VanKlgjUmreBp/17cFhOXWQZoie0DV1
y5pQGT9q12fmRb013GmpuQziMA6hQYoQhRK9/84IEvnmjXr8lAR0v9I6Wjc2ihdM2GNLv2W7wI1o
IG15TnQY5RuQr2BikjE6JsLAxm+ZzUOct4hO8nC8Usy+1mWRy41X+Sen0USZVRXpFYQ6boiehFCZ
89hERyrZKpWPceX2+1aNNGgYaIdVq1KFZDLXLAm7wdtKc5o/ZnuY4CVantzUdl9uzToZBMzDIDtP
pgUb7soppFeRtarGJn2ejbgA3ePDjDJfAp17SC6Rg1ld99L3us3O0RQZKxFm3tnKxmg3W4W6eGVh
XpjExHc8Fqe9H+TzcYjHJ9epqovEKHwBhR9Rjqas1EZkEy/kVgTgo/xqPCU6zp8YEVB7tSO3VZA2
1R0Ve3nHjEfSJJbuuktz5zaMoSnUA+kKmYtadGVx5K2nUpMLIcIeVZYvs42NEOY2C01erpcbO+LX
Ez4Y8Hvc6qGg9lQteEuLl4+rV8CorIA5KGbeD06gvGPGSvsx7o0Aku8QJZ826UIguuK+3HeGrK+1
qaPbsG6aB+Ig/GPMG//RpHI+knHtYkKTPUWihHTvgHAAtmDMh9hCwJU5WqwmXJtb2UX9Nu9cnkd9
as1XKG78Y5ImkEjH7E4SaLRypbDPUV20Dg/ZPLqMM+BmpAA3bFHQqFSz43Ov9fVdPPugDfg8H1U9
WddhNuMAwYa2z6SCMZYPg70VYnTvETIlH1HnIBSajBEMNWEC/B6z0yc9+/qe0T6cDR2Gx8Hq2ycV
1eXdYLnDgfsJOT/5FZB6Gz8s+YriAVCp1sj9MxaF6x6lyj3CQ3oZAkzD9YLAocdPzUOGi/Hck9Z7
A7p4OrYcjIhoxHhbhcEPExXSD0iDoqYyd+VL2hfJmwmQ79jWRkN4IELVVcoKG4sr8dyUToXtruEz
+rt0yPK7KKzHt4b4D5a3lvcq6jQ4C11x5y3JCKsxJAJ1P4+jy3BHCVE/VDp8YfKO/mlICMS5kq1E
NmxWgUhgG4/ha0qEFNP5sJV3qDbJmrOZlpNQ4Hm5uwZOKs1r4XUp51hI2Ab6pi4hjIGDn08eOLh+
UDLeTKEd6J2deP6uwVW3TqqK6JcsHu/hcNfZFcI1QgL6zkiA/9hu+i5A4VRrLXLT3apxVjEcam+S
swcHZ8I9vccWmpr9iUtWwPzwaYWM9l1G8yu17/Sc04T/yIZJPIVIJx4tkoVOUqaPsvKJq7NleQQa
zmSsH1hN1NPFK+ZXHoCkzCXvWee9+ozrvtt1SwXhKJfmxu1fsY1lB88PijuJBH10SuOaL0esAgX6
uco7+dMmTQhyWyNz0r2kHaSrtE+Lg6p1d2+7BOWs+95JiHdWYRw/Bh4IrXIW831CdAiaVvSspfGP
UeR/Z+//poWyILthafjfW6j9Z63iv8Kaf/87f3RQ5m8L/54WCuIO0+2llfm9iQrc3zy82HRF+GsX
VgD/6w9GP63WH62T+RtmQ4cZ9EKaw+f4n3RO4JD+2jkhNwIdzQ8zkW87mHoXgfef/O2hqCsqjqA4
2EH8OubJtOpadoCeb75UhvegBuNQsVt/CUrrRY+onntf70C6nbpFn4miRhztsdQwZynJK2t0j+Gi
6KQkazb+ovLshlD91DBtNvWiAa0XNSinXvOGqc+8GF9a0UU1CgoJzUiQprvIqKYtHNELxP/gbpxT
MPJdeUXA+8hPo+CwRym3rSHERo8oVU1U4HIoz7oVxDgvatYMWata9K2MIdwN4Bx/DdOzfxRpSG7d
oojlCEBNjEh2XNSybRc/ew7PVLEoaf1FU9st6tps0dmC3UrvLK9F6LiocGlAt05aPPXIc/tFp6sX
xW6JdLfuidEd0J1v1KLrTReFb75ofe1F9QtilvX8ogRWiyZ4XNTBo4NCsUAw3GUoh51FQ5wuamIE
Be9iQF/MHOzElraE84hIOFtUyHNXxVu+1dW4KJRLpModJx4Kx3O0aJh7Q06HxkYPO/m1dQkXrXM3
oHrGE7srGRAB8S8vOY30dVoEivkxnsIcUVVxoxo7HrciABgpK5m/9Ki17rFKknvVkg5v2xUSlCYe
1IO0jeiBmBD3ysk50QhActUh7jzJxq9Jb5nvjy9EsyLBc73waSrtvFrVdY9oskZxmgywetuRPC2J
Y/Me6BQ7xsJm2FOIwT0wQ2xe/TRjO5z5Q/FU5RUZYgUqe1MUFnjNr227VSBOj81GXftSBBtiXy0+
vFDQoyc92r1WNBWpC1HEzK02qxO1AQoRGVS+hByVcypbdZmSVVXXVxqzwU6MfvbmUwcjUY7iaos1
JHrKBOvzwKbEnMq0frAoqG/B6kDCW7avSE2yt6aJaMpo+lkXpzlcuzIjQ7Uzbdh97kC11OUx9N/Y
mbYcc8spWaqD3Y0421zQCxslA+ed2W0BFowcbtUzwDVsu8/WMZD4A30bf4Z55B0fIJTZSafziu2e
9YhOE4N9x4/Etar7DW22vgMJWzy5PQlqB1iQvHmpY33xC5PXWNYmCiavR90BET1nScT30AQFP5Bg
h0RuSZ6stnoo9WbqyuY14f7bpx7+GfADqM2iKW2XGWFXPDVWld7CXGUZLedhb/V28+lOaLminhzh
r1eWQcYIdkNv8eMLInzv45nZBitmEI12lAT3zrTIUo2u/FksIgmm2/1jmzkjuZQaRxJ7BL35Eonh
n+q++VPJHyyiTBzdgYfIBkSG3pphyyhkdLK3rystc6kYVjNW835labRC6QQvN3DC+jw2SyA1wgj0
xYgbn5xwFM/wbll/d6Xj33McO8ea8cgFGiGeYIUiSMS97xyaYQEh9k51Is2Mb02QSrUr2JB9dH6S
3lZm7Z2BYusriKriEplZcBmlUW4TrkiAZqEbvYUCjSrHME0n+nZ+0BDwG31NqnwRJ8ZDPUMcmJnw
Pki2YDCfunD79W2VY1k/pLFug3WbR7QNFgSEdQ06nxgux722ZAsek5g3Mn+9eOlpx6V7LZZJ88w/
8F+80ibqtZDwpqB33TI2uB2kvuuN9nGQ6GQGt36r2IbEJaTaMLgRXY+mLr5LBhNkVZccykz9dMfw
KrRRA3WoUSrhX6bWRrmT7AEDPsUU+RvmbsE10xkedJELNJ6updFEA4uqvnScY8wdbJgmVmp5F5QH
3+jzrFuPhdUmt4J44/mNvbZ8yANpqW9Jv96ME7TLqD7Zlb/AbY3pbE0i2wV1jFNiDLxk79U5gXPh
4Gw1GXMrH/vYYRgICemCXCYbQ1kfbADYPIlPWUF5BsHXXLH7aLekoZMHLNwfyuoOVeDec0wCQx56
G01IHL0asXhpjeCH7sG8zFVb7mj0IR/rCghHaROk3JLlzSRFDOvG8+qH3nacNfkz80c5uEgl8L4s
nr8dFMKHKusbgMr5HpdwsnbdmS+YFd9ukstWddQ5PCXrG5N/saIEPuaTLo8m2bOHkYfwxgx6yJxV
HhHx0iMFg/Zl1PWrNHvcOlVtXuvc9E+KCx/ngGdu3CF6Na1SrgmlW/WW/mnr5tKkgf+ZCvSnzijN
Nx/B7MbK80fIx9m71oa95V5n8mTLYG32FeJ/ROYnAmodOv955nlgD8Uhzhg3rVx2ELD6NgSfPMiy
/Uh0F20p7PUtRqYRgBIdSwd9Tph0MmyOt/Mgquva8m4Lnvn3XFZqa3qRdUecubMdBVx0dCYLu6zK
m43TGjSQlmg+W8LHt7R9Rw1Pk3aoee9JBdrIoA03mTW8mBEBg2bNaR+i4wHC0P8Ai/QqE3tvahl9
G62GkYCdDysXbfG6Jo/8Rjnut0hXAJG5DVm9VPFLkHEOV6296RhUX48BYjSKhODD8d3h4qNv+pYT
l0INQXwSbh5Pn8YuGlEDC5DFuEizb5kP841xaPnZEmzziVa1OIWqZLITtxHWKINdqueMO2jfpzEu
7S2ZZeatH2X1PWg7LL6JpLKyF1dmo4LbZmjGt8rUxdsoLPvW6+A0uVRYK0aR86bgLuJJ3qUot1FJ
yHWE1yVcEYodXw/YFKxTKyJrWiUtOy4R0iAHsSxNbon4iZ28cfYsFRAGjFiZL5FpbaRiYzvkWX/t
u8rhiqkIeKul24iVM48cg1Nf39bIRk4OHrttJN2SzFEZPYU4+S9oO9NsO7eS9O4urIzbLg7cI5VC
vrfMWm7TqYjWpO7UzjZR08+KUMezVcbdt1Gl46FJfPnsyQ5LFM/CDZIsRoj+SHAeY6w1XudjXlKF
oeA2TmbNA6yxhDzUeMTXDRtsfBY6wnNiBbysAguiU3z3W3Io2GaO59wzzBsVVYrYuFrtpcBa3Y95
tKZmuJlwxIE32MciRoMWzK+ZUnWzySoy0CfohUQd5dYqZRK0Kx2TqGSVO/u5nm8mEu33CjvJSvQk
EblFO9zNOTVePtSMSzwwlHrEaSezdjwgIzBe7S68JUq2/RyXXGjp6W4XNl6864uoIf1cxsg503RD
sjK3OECbxT9w4QStz5U/IdcPETS05ug+2c20n8Yp3rT2/KA92182pCSjBkG2h1Gx95B3sadTW3aa
8aec9N5mzLkaZF1shzQjC8ScplM6WIyUszY6kuh5ncby4oBM3PhRkB317E1XUQbbAFuBkeTWFkn1
Jcx5ulpXfk925MLYSgqr2TM0zuJ7m7ULMUc9YwrsNKNDkntoGDFHAtoIlGahGbMZ8MdCT8eJ+ne+
dilVcjr0Mne3zLeGzRQ0jKLcPp8yJolD39eb0ksZg7XIgKBE5wEugJVnR7U4cBo+o2O7N8xw2JUs
btDq9eMD8+p5a+m5vY0ztyYnzHVuEPW9SLjr27nxLmnIyBZpCGlYOIY2LJ+zs/Qb93sLI3adiWr+
brFLvRlL39il1vCpYo0RxhXDTcBQZ0OwmnNyJrofZHPtHSJLcT36nrzElCpbESF3JiviDcwcqGoi
Hd/HDuJtis8FanMUnUoj9VZxRsRBLttqPQzpBN8zQGsQNQVjLCfdm0H4GBrdkgDhXM0sddlhZR++
QOLiyFLdela+LmrnR0J+Knr4NDzpePaqbWYtRX+MfPG7iVD3w8/d7Hocq5Y6vnUONunjR5JxH0yA
VuZKUssQOzB0+ZHBLHGB8+zoawfn231TlPNzoczipk3KHzSgcbmthewREHaLPrKKajClyQ9Zlpz6
hiw//MFbnllR1+36Kh12yjLVK+WLxxDMni5dFM5raqCLnWYu26Q5boFSF/bJZBe88fXMndZX45PH
TORKNiSJzgWsYVIbu+KcV9J3cYvayXfMmGa8irJ0QhOTcBSY4ZKJTGtYUwcUYfBBsA8PjiF2rQs6
/+C5U37zOtslETUJBiik8bZj8Mj3w2rdm2P1WC1WOncx1TFrr3ctD8ZtYM3HdLHeNYsJr17seGmM
Mc9aLHrel1vPXaDFKsuWvT6//CxjipLsy9lXLSY/dqCL4a/73f9H9bzYAad/mAPtxSiIQnP4mTAz
PfiLjVBh2jlMOAvzxWLIAtCnfWyvc8Xsv4kxInqlOdzFCeZEe7Ep5othcV6si+5iYlSLnTFbjI28
sG80ftHGD5N6Z2TYH4svJ+R/F+f/l8W5ZbPt/rupz4FYxvQva/Pf/8rvQx/LRVlpsgtlNw3+mNX5
P4c+rMd/Q5jvgPoLHJc/ghzz96GPEL+JxeXOcAY7/5LE888hkEV6F4v4BUtoEjfwHyazu39dnzvw
fQLXoUMSHuQFxwl+GQIheCzmzI3FQ9s2i0VsLlu9IuS45iAsUG83Dn4+4trVj8bHYpkkuXGhuEC4
wbaMJOc0cNdFO2HQNKNi3Biete5Co6F4GJAJmSY/h8sRxzsJDOldpggnXRmo7I91grmwd4h6/jL4
CcOc7nhGj5svy2BN5OEFp958CGMfPZJl9J/VzFp4lTijczY4jM9TVaQF5U43vodxo999O9EpNRUf
2zqJB9pelat5RwcsT642mu+9SLL3Lh71HasbUugpAF+RBSkWiDELZJvq7HNQsUX/AoI/hkV5Dysf
55XBPJ0tgfi2TH3yf0OEsbkC/kS/+foKFkoE36pJtqq1YGH/PIcrZ8fJjAgj7Kzs8OjavbttxKTY
w9bTEpIhJLvCVJThXe034roaBW+t8YKaFN/cpHtMMnKCkKsfw7kfyNFwEyReTv1hpbnxXKHouiSa
wYSbZoDY3Q6GTrB08rTUwT5OiHvvW7s+B4H61jH7P7jNeA0HQDyKROz9JPzIpCe//+km+f/AMcK/
Iit400SLLBcwfM0F0v4rd6eBAhJHZlM9OHUZvVrLtx/XtfWCLni6MxBVHvvMVscyG9EwsGGFR2J0
867lNLmZegJvmtxahi/uOJ1j0gpPY227D5HmvySsvU/EZhYpCGI8J71HYHgspzs3iJ4YxggQqYxK
8opgai8vzENKFt0+MZSxz7GrbXQNkWA2S65puzOHK3O2Pyqvvx6VsA4d2PcD+9dFwQ+2J510vp1c
Is5NpgyYIl6LJsxOjlOPP1g1kQHNKvRHw/P66OtCHVTH+jBKKEibod916ThduCnzW39gcVa0sNty
+4MVT4Y7MFJeu8kzjuCAI3mN/GyCF/4VKORDQTBnsukF4lFwW/jTpopvadVVaXZDshOen6AQzxoU
yGeAYg2/JJAIYEouEax4R6xdlbTtAQ9LelV0nXkTQQu4Y6U/3LhUKh0tO7H1W5nM2UGDtgjXsxOL
i5F207ntLD5QsQy95mA+jO5ybxr5fF/iiXx2klZ+D/HlXDuOCtcmk7Lbv792fnlmwbgNWLlAQyaO
KOS7/Mqa/dPgWoC1ieLBNy5JZ8732CGrvcH+8UlPwNeV34drmFZcO+gefuBNhxrRtaywAcYlH1lT
T7eNJ6KT7Ez57Eun2RRJYSL/a14mYAkb2Xvlt1LyU/IBtd8qG0ggLfjur+sIw5iJvHXbuvFElHst
LhPRWM7K17xV3Rv6BoJSuuZxpXcDPJ7lgUokhHIbBJ9uZ4gtKyb8tdk0TLdE3M/3X5dtk6HHTFNP
3yhJzDoymehnXQTshY2yfQ7h4zxXyGZuGSKqbFWis0g2dFrp98rM95JwonLdT2FPFEPfQ5rQMymm
ORLAc2BKRmV///F/4Rr/RLDi40fPBdUm8NCBsYlYbu0/ffyjBI0ezwoPr2oI3+0wBqCulMZDNoe8
A/ZndNmyNR4znaKqdacmbG5IjkqmfWCmHC829yBDoUIi4M+H5p1IBSghISURUaOWil4ZW/Fmlpnv
Uaa9sfvP3wBGCl6WhzQNrOICm/nTG6jQkyoLGNOl8EjNnTJrupVNHO+kF2HxaiueM5EceV4Ij0dM
lbjG1guq5t2MTPfKGr0IN7OyeTDr+t2efOvaG3ENJgJ37U4WQfRY+BJpbVLFdKR//9q/zuNfPnzH
d3BqMDdljf7ra2eCnKL6Ht1L/T/sncly5Mi1bf/ljR/K0Dtg9u4dRN8xGAwmySQnMCaZROdoHf3X
34VQlakqTa9kd66BZCplMdmh8bPP3mu3rNQXvVLBF1dz4O1w8hKOnOLpLhnUcC/ZYG4booSsNtiN
7r0y7g4AVuJljya5l05PQo9a4m+Nm5HA7G1aY7E25feTp+IT48dw6TOWuyyFevXV8ZrgV4TBRQXY
1/Vp8mCCVKTCW9gT+VZ0AgtSQvR6mAXPhuD8iwkyYqd55HYVkDXsL8LdYOoNN6WMhleW6dO27ruA
s3dUrycsCh41Aubw06Bct8Y/a1OGq0rTWE9W6W+sIv1hoJ+ryMpJGaRluZc2ihcWo5oAGm+N260X
+Fr4WQda1K3dlP+zRT87TENtXhmfkMqzxOroIquiT71U0ybRo+CVK6/7actsfoLMPxocPgcw59Od
rc+uK5uKHHQ0kHujmaXf9NKcaOOs3Pg7lpcPqyDTiP9w2Ke9qZbswDtSA4yJhPMUDno5nCm+5l3y
9xcCh8S/HBt4CvoWWR4SMzyz5+PgL8cGntVZq9KuIiJjNPgUSBMPi9uzWfYDkghAo6WI5g0FgIJw
w1GsfHcxQbAG4pm0xuOxJ68hKB1OJKFmJDoYG3qcLjvSpRk5g3zTVChXC+4k/cfY6/KJx3/zw2TY
/9nGwtZWFERlAgCHR7Y/5zh21+WNs84EDXqLwc7pxsaRHMiNNLAaErXN8PwzOa3GqRR7sBJP6O0G
ZCUIHvRW4SMAhKA9oISMYD0oUfwEpMEjMsXvVhcEowdjgujIXbsT9NNw5Jx/r6QRmxdFso/SbJYq
gxmTR7DGF6MsKVgucGvy9VAGiOSQbynk5mJNTGUvXUp9PgDjZau669JDQZRtN/ly1JAcpmo7IRsV
lB4GNiHMNo2eeQ/Ez0pLgBFOZW9R7xzjeFKsGNhypJUb7iLOLSTnLJ4GZDPL6FPDonHVun4+4GAp
Oegevd8a5XSrGjNZuMDO2azZv2Q63y7k34Us5hSr6nH/41RruQ3GCLoXlR/KtvH8Gfm3MGzUPgA4
QjjHSKwfkRXA3gzhxKZHDbY8xx9/fAibuNDWE1rMj0zi7Fs2FdUR87ZLX2o5hd8h7gEsKUWK/N+z
CNNsGjWXDkDN70YxgXUd9XZ6AFUUsE8RyXCtOVvuGo3N5kKpafoy3dTbQzfQ1pQYpy6NXQGGRBLP
/druOuwpyo1JQEBPXdBSzVUYV5wyFwMow8anxoQyqkBfEaWWX5hLrozOlFk5HFsDYuMiRzpMs7MQ
WXQxqXBZ8jJAxVD+OD3cbqT/+Bm+jeXP//o/758ZhQwx+0JKpf/s7oa3Z/Di+//7Gfaf79FfwoS/
f8Qfg61BMQV9ERjeaGFxGWP/OdgagvHVYvT91RaOh5znFgFEl6cWAGWm0d+9DXPKEHs5jnFrfp4x
Df+vzA32X+cLB7A1bRl8WQy4PDqtX2vAUiOoWkcE7pmgnrYPaempjlh1EPc0D5SLCHlRZanFGpWC
bfk4xaXj/6B74GcET/fRFikmKKOwvhEExPwjtPgIYxGPlDQ9Yvhl7npkkiblFyuNbUZzBToQYmUL
+7560vMK615OhMjKjqkfqy27qSQ5C8o0WAZyRNgANsn3WTDy8EvaapmRXVnlmbRXBEacDfw35uLE
bx9SuuzrRYJf6yRZhJxUazbb0e2qA97I/hNT4JudNewsCEG+YkIXW72My7c6S+dS1cwFZaLerTrh
1gQgxfpMmHV0nMZo2OllYW/4RWnnnPETOIroNpHucf5a1j5nbAJNZWtk3cahr57jWtwn91oUmS/d
SB6Ete8KRnm5VHGkX0eA1NemrfIVnMsX6cT+04BxlhF9sLal6b8Mg0efmD6SyOqyB+bdame3tXmu
s4xJjzX7Uk/i+JR1Rb933Ci+8zX57jcVy0NSWWundNNjlVEiKwuto/ZJBPsxcKxNmhvyZyZjDhCJ
Z/ycD64Vj5662JHe+9ni3V7DOhi+O4bXE3uLkxAl1AuXVSa9N9MkAOnQKcrPpnihT/Ol0vjUeVVC
TYz6Dh6s5qw5aBdrqNpi6ZQiyxeiz1mYSbZ9xsKiHfBRTAOYWugO5X6+Ip+qTrkbQm5k/PFWpDt2
9ETXIiGoASk6sco1lOWtzqg5Ah/Er75wUyO82qmRXsZRTfdBH+HOn+zqFFmmNocUB4fPYhWYP4S9
tRPJcTnTrPixd5U8OSD6ThFrgTtQ7xDCo6C/9HVVb3Klho/GsyXeZp3KtjbVyi8fhF7LM982tplI
+hPLh3g3OLk6NYGHWWVw+/CTtCkVUyW0Egow6BEf21IcDSbcYhE3Qj9jYdEXbu1PclHnpp4vK7fz
F6EHIMgaRkjR5PdNuFdphQqqi3hlhlG36SITVpaWaaS0MtM/dlnGoropaQZbsquoN34/nOKKL0pU
bnlQ06ieQhTfjICeGX0VuFLWnif9ncAqQ2eu9ukS+uAtGiXJQgtw9Fk1Zt/FMDEuW3OGVSS6/4LV
Il10tcDhj50n84A5UA6t/+hcQ25MttIfKTY/DolkAJduRzsiLyxnwYK4/+4XtoVaFAj4u16waRto
Uss87cdjQV1rs/RwUB08N8X0nXHoXJMWmC7Coc11qtCcXRdiczNYMO1wfl4lMZatJ/v22YmcAkpf
HhEDC3gZCj+Mj1oJjMXJfC/D3Mm35BbsFZiTfAWpugd1VXfj2pi6hMVBMK7j3pueuqEibstMtonI
xqwif+RX0tjBXeTl9cXFjGwEXv0NJci9+la7q3Nruu/RwpfFgEG85bbGM2UOe8zUrK16t7gA8dQA
+xlqIDPpjY+pkuVdpjoEIdz5b+BvKnQ+1tJtX/d7b4yjYJ+T03kckgozPsswayj1OzYqLIeL/iEk
/3YakzJZ8vDUzwoT+hIDS7TEUm7xUKj8VWj1+n6qjE9cZO65pGN3D1TU3GeqdQnTqmwJv8VEOQzC
bU37xCqIy2+aKEc4lqbVPLI+HH9meolNVBPEKRNWRdRNZkiABv4ITpRkzGIn3Yp2KFdxwINcN6fm
GEft8JRL3d5UZR5yJOzcOx0WA5YlHkQ+hPIVzdXeq1Xo0W6EfbnUBgno3m5GDSeA477yEpx2tu9r
P40EE+vQR9aStpD2i77i4kyvdXFVFaJoCZ6bM47+Hk5ZuMbvKVdm0RHU65TG5MRh/ZWxojnVmbwq
/D6HyHfzpVXX5RE0UnOZcvZb/eBNF90goqNIGM1jVjCRDXbrbWazI2X34q1U6mF4FpH9M5w9C70Y
PjCVMqzxzJRzZCla1mBmTpHGhr8onf6lJOO0tI1yutKa4mO8KdxXIsncG5ZbglAk6YeSONzlUavx
wAohIzmx/ZbKDgiOqOKzEeT5dtIL473PQhsH0fTEYixYmv1okkx2y2yhE3N5JDo9rEpapvYMltdJ
N/bIoswFuN7ddarjzaUNxPFXIu4eeipmX7TBgc/cZmoxunl0SaQa84VWhf2zHrrVwbcqcQjxGHs8
QQN/x3MT8FCjn5TQrOs0tZc2jGE+SfiDUOLSpcO1hyphZjPokKipy9iCx/jkTmFEJFu7pvii2ALX
hYd/gLwV6FEPJ7fbbkKvkWuFr3+pe8EJWEi6LVxFwAHTD2YHUFV9CTaLGyratBnzUNi0dI8PEoim
F2Sct2se333Qv0exXm7pDnePU6fEB33z8ketSu3sqPpBWZnzCCr1SR9tqkt8ivz63hL7utGmrdcK
bO2O6J5UFrUHx83ekylp9lECV7pK47m7BvdXO0lCIYMWqkPMhhLLYmhfVZgXF6rAiUbw5uoAxz+A
5TJfgaj1J4ITCDWYlroXI461nZw655SVcXIwY2dTWEnF+RvGlGs/42q3Fzrs0XWcW8FChJ385nth
uW0br7ovvYbSVVUCoayCn/Qg8ggMo2iLc4NtIjv1naIc5hSRSjuWThqSAVOAWRTtzOUEAwv+wfTl
VPJblGHWNtNEPKa0zm4aI8WFCKlv4SbWHWm2nLCR8RYoFmJZYQMxLIuThFUN/2s4jYFhP8kqxfoH
629Nurfb0lbjb+IhDd7qdhy29hDXb+zfWM76Lc33ndntRZ+0G+mqt55QHEa7zNiELGHTeR8q2+hd
ax38eCNFPMJLpoPvQ7Yl53ocmqMoqD0BspwR9pXQ0+mRgO2kC/mUUCb6yKEqPeaVx6veMRiI4j4l
FVIUjbH1RVieYZ9tMtcqtx5y4h1cQjC+g6Nto8TOqCw3w5NgElvXZtLuQvaheFDAb16wagz7yJYY
iry2Xo1J4uAr7d/INydLiJFOuWVxPd2X+BuXqVMbh2Kq843j9cN765FmXqgKdmGQKtdZpDKs8oWL
s2/lFNPwkVOC/ubSLEDhsXrPQj9Y8YV8ZW1WbRI28MVyzLV6Pyrdw7SfajskwdRdiirNEqJUaX5X
DiZOw9R2132XIUZAMCMaUZtwh6aeV5pL2MDxZ2Nimtxz7iV8ossNecBpo1OlTY4pMA4TzwEcPJw2
I1YJu8DS9C8P1PqiGWW3aBsMe4XbEGmcqTkcPeo1vQUPDsRTC+/EiKkhULOp1YR4w6/6jT6DcMdU
H6xF3pZqgcEOfVa1aokbT62qXuKuqghsfq8ivfaJTIuZjqs/iJIX0gKPXQLwtDE+hlJIoi0DD4TO
lPgaU3MT5BMA50dvgAFAvVHnRcVH3GYdvt4sp6P0mxiiNLUPgePF6bEZyKZ968eOnxqAqIFI9sLP
OSkDdoD7amGKNQSRRDA+K0CrqViNUZivtCZIGipMxuFnCcDzs4fesuCM4HznY4o3DZ7oZjS7co9F
ZqgXRkcHh668+NB2XnVXlfzbhXKLV4s7D9hFveEzQr32Wc23mB+2Mb1LBW33Q46Opht3RTx4QCCM
iTuYYe4sWvfbBOpzUeHn/LRlCbdiElN5pHmpX+Nxq691BrchcbMa32SZPeh9FK1gKo7Yi6K+3dmy
8eanwbji1GeuCpsjjNmrWXOK051bS3sNH8w86rmCUKazCYvh1BF4i4aV444Zio7G59PTsqB2qrNf
FCgqtK+4xHqlDM1cVLpMiZz0yRWhhjWZbMbX3gnuw4RqrIUu/eERe2i46hLCXsumpQ12LENKXhul
VrUlib0paCC04YYlKjpvYezduPaAlyGeLVRJYeqQJcm3EALNa8PRk5lJdecxn8LHzJnUxpt/2EEW
JVtCdXNS08xodwq6njBpPiBOtqW+HxNVPQZBpjeruOBfbbGM7hGn82sTEn0LK6N6JpPDVgwq5Pe8
IKCJuHayTTQvzIm6trPMeWub+3gd2k4/EhwqHyGkqnwVBGUu7gCC2Q95VL0LQCrUPk9DSMFDpE9L
D3IyzchTSIJYh8t1n8pRviQ6Bk2PvNmWHYwRstMwzC2jUPOENaH/7OALL0tIeSCxwnLFV5Rvkhpb
xAp9n3iXS9wKqwOMyaZC813RE9b/ACwCEa/QHNKYxTBeKmJr0Sr3ZXytQ5+TWDXXqUPSNNfK04y1
KcC04xGP99E0JSc6KuJ9BofoDDOOAXZwuZh07Yf0iukpCvEwLVzD5ZvD7lisdScdX1IeFSZXfq8v
p0RM99pIAlZS67JtzE5e8/mcZE1cV0jpxNsqnYIVM8VkxsmXPQyJ0TwJDBCLdEkwf84HWcOpT47F
4TrO9ZmcNuHEH6tewHGDel99L5rey+6NNFEWgGOXYawyeAuAn0UeXbaRi5ELnKA7fQJe0PuLccv+
RJhM47zTxpcmH8rh29RrWJqh4jDwNpdWV6wv1m0rTFFSH1wP/ZEfSe2BWw6rCDO1MgociP83g80T
2Rhlz1M4bANNVN+kzIbnP8k//2Jna/zVK8D4oKM6O3R5cSpD3ZmNEX/em5REghNpGf2ZvkBnpfk0
1xpmx28k22ug8YPwzcysbZeYByt1Nppdb5zIWHsiuCtbdmZFs+Zb3fpTAuw33v79Fzf7FP68F7l9
bexzDNsVdH+ZRHX+/LVlBpQZPSDzVpb1WZScFYNd3P27zeO/+CRkZajywKmki19/AE7SDAy9XX+O
Tdr4+I+ryU0uin8sqP4jSf5bSdKb8Q1/I0lKGedw6v+qY94+6HdVkiJdDNsm/DCH3AVQCv6+P0AV
xm/Igi6GF+BKJhcxguXvdhvb5I9IM3i0awlm6llN/F2XtNzfiA9SOUpUCrONjn/nv//fXwo91S//
/OdOEPfWlfan65RiT1PAI0QFxUZMsPGX5Wnsxsg3hooOQ0VuBN9v4Swc7NvHshJIPeNg2Cu7xbZX
phWL4rksBG2s8xzcwooBclcbGe1UHuXQh2kSdrCWXTE31ev68IAXPbO3RiJG7SH1k/qlApPpLIHz
hslyDCQ1Cp2pOk7KGblbGTCtLFr4TcSOaIEh1uoKXm59Pe3ZETX2Ik8KQuCSDRu55mSIlhZB/AMr
xxJvoqex509G8XGLIDSeD4B1Ar62iErZKHKzjumsDIQm8+SbTbRSfube9dhCIGm0VwVyaiMUXU8L
DnK6xYvdiB/LJBkfhkhvznVoZtc5T5OvxVBo8G69IXQWuaOHTHtJeZVOSfok7CsUkWLchTRPHkzI
cEceu1vssSALoiIuNk5O6sRUEfDPpqd+fTU4IFztRpgv0sdsGlu1fDRMajr8yH4L4S3fU67trwD5
W5fWTOp9B6psFRnmJXInNnq5K9baiK1zAGN0sYQmz1beXx2dM60jJbymchDRB/jhcmsLyihQsNKj
kWXwht2hunY1D3VQP3F4x7HTPvfRvCjjDNKedPhLZlGcg7LOvpLO9Tcd7ZUb5bCPQQhTVyh9H06A
H9MIoPC6GtFPV/FfMFhffDJtixqFcllK59D1BfZbAPmPSa2sqzX4w5FgcX+JlQ59PY1+JLTbvjuF
S1KfZnKkqXHlAIddsE2G+kTH/ENXDNmjrFN4R6lUZxAVERtawLmBnz7UMmnO2pC2y5g79gkfY4AV
3hzOIxUJq3JwzLXh8JVqkI5XeheE3yZPgPaU3oy6SvKCSTuHQIZxpoQfFFX6gZXTp+Tfvw9bWz6w
v4ZoSmLPvwpKIB48OJJIYEGC/E4VyNkGvbVMSt4oKbzl7aS1+VU3uaKF2zYnM7XtmaGyKGvL3nB0
V3cF/cuv6IDU77Aoiw52EhkroP+SdbLV2StCtv2Wg3u40ar26NJ5fdAj966jWx7Gq5tDmS+8ZOkl
A+euXHYs+bgGabUYAZYGxORwEzxrvBFw4BOuH/VNII42lBPGrByff5tcIqu+17BeGfhFVr60r5w9
5Bp04YcqhcDtVDyPc0Ehu+q3TNRyA82zGZdZbB4dG/WJUMtRjp9aiIG8MOg9nFr9xW59oi5gD3Zl
32l3vef766Atw1Wi2688DNU9MIRho6GK0+odOvuR6NCzDT+dYhChEC5ZbWvYz91EOwiObAsgtq8w
uKt1C5dhi5vB5OB7mJr41GRNtKgaoo+kwPKAEYK46gK7c0bLa5Kte9AGm7RPhqXNUejqBZZ8KD0n
3FNXSJKbqWxPRejwkA1y2uZNSl0ML+ztlA7unV138Iutfl+PNggHBMj+AVvCM1EWbadVo3NGtI5y
brACAo1OuoY9u7+qDObiywhjLDv1hXPOau8Hy2Jn7bqT/y3hVLihKTqFrx8Hl5EM9T1O7vfcBs/l
VCRlpth4d8vOmfPvevOmar5lOhfKVV1K8wikgRHcdLik9VASYLcl57tIXkYeu4sI6ApL2xqSs8jH
t6n16dAKeD7jZm9O8TiMb/4ILQ5+tl49VjWRIB2XFmTE7L4g+kbHjM+59BI6AamkkpmIbYnNYU86
HdvOKSn2ZdrBvI/zhl7dMvevTSK+ygL9FhgYRUSRJxEVPIOAAW0eHr7APCvAfcVZOzA4tw5ifxm7
ABomOi88s8kgFgEZ5uGOnDm0z5EclWFDoMubQ5brUcu7Ras+Ug1MOWbLhOKkIWIov09rryAzWgze
Lm0RQE6DXbsPAy/sR6sOuEXSnksPpapzvisjrg8RUEhIYaRsfzRc/fHSmDlNS0MLhE0XQymuFVU8
DAm4xw+FSQdzNQbapvGTPNwFVbMfaWy6j2QrH2lNsMSi7iAuRGnAhetPffRaerZad6ad7Yw4jN49
Tv3+goIT6jvDsbFPoVUbqEt2iRw29fQ/dyWTbm91HbDHYcL5zqP9K09tjua0A/Z3TafUBQ9IpVMV
MDI8s3AvyTc4+D4X9B62LzqIkfeq1uNX3smEO/usvSOUkd0HneN/6UPUUikjA4utf9q9aKmczpku
9liRWFNllvvp5L7DLhyHXguQscPATzvQ3im6fcbTdqk4P4wrnILzejHgp4hQF3nPbTc6J6Qp+akl
ekKsoDUB1Lll3D8Ele0+8x7x1yV7j03LilND/BFlQEU1Lqd9HQ/DR8pUY/MwCknvpHl3GQRDD6m2
SLvEiato5bWy+pUCmvRsSbxQXMUN8AsQgROp7ir9tPGCYLUAPa0kPJV4yoM9C6uMMFnEzVoWTXUP
rRHqMXYhiCzmjc4ymr5+h92nf3VmeEswY1xwIXcg1NlfLgIfXWkxzMgXbGPdBfoSKo41I2HsGQ4z
QjundXJGxrQ3eoyYQTL+jSkzzniZ8kaaSW7UGX8G0FQ3Fo03Y2mSG6FGG4DVuE0p99xzEGzaG81m
tJnw+cr9tTXDbgJ/5t7k8czAMWYcTjuDcYIZkcMiSyzzGzeHtC5xmxtNxzHAPFipKU7jDNsxomZm
sNr6apxRPHKG8ogZz0OJqA0dhrAWVJFmTTEWHB9DlcCLVLNSbMJPUuvw/IsZ/TPMECAlZh5QNqOB
0hsliCwCxKB2UMX3dCTavG7gbIN8SKrpJy1g1l2gs32yTPeHPUOIBGbZ92IGE1k3RhGPeHhF441d
RG0XT0QWs/o+FsCNfAAnb51TAzyKStKjZuhMsIis0fohevbEzYxJ8okSxQvvRk+qalafeWEWOxjP
/M90alNvB59+vHppUHXLAdPXe+d3EPhzp3xjOm8eHJ98GBBOU39tp5nkFM5Qp/LGdyKUbXz61Ux9
gt4JAYp0RfCdSEX+hBsbQpSFq+nYztio7kaQAj7IunzGSiVhetGnNv4OguMcQnkpZvwUXQRronws
l8bGf7AbXz+3M64q9DPWkA6h+Hs47trCM0KxxcMFN9SpO/sHjeAm/ZczBCu/8bCSGxvLuHGyDBXr
lBSE4Vk15rTuseTszURivbadZjWVlty0ug72iw0gDI7sZ3RDcsWtKyh8Q3pedDOzK3Wb+inElfDD
xeay6W50L36bkL7KGfoVzfiv8EYCC25UsLgOE5tOKzv5LAk+5QuGT2IqWiR5tFj9XcHa6EUGg/yG
QBZt9Zk6Vs/8sZqdDips6nrHtM78ZQhGJcr68ODdwGU5Rr+dd8OZUb+efleeMHDWBz1bgCh2SHWW
pQnWaMaipZpRHnrsHye+Q3kyZ4RaMMPUMsxgu6ysuk3oW/m+kqG1MtPppcSG2y4NExpbyILmYlUV
y7GZ03Yb/f4zJf/7KRnyx99Nyfln/J6//zIkzx/zx5Bs/yawDOJtw21jWwIt5Q8OifcbcTNOYPQm
34Zd/uiPGdn4TTiAoHSSBIgs8Ev+OSMLEJBMtHzY76P1/2ZGRk75q8zCjGwZfBWgSXhqeaY561B/
8ue2TGvxFA3aXDEyrOhCku/QSwmntrFuwsojVkyFmRoxdre465ZpiDnbjersbnIDe1gaRp6uaW3o
AF8b2f1E7v7N1xMaTEI/pQyEj8pWQxFwDedT/pY5uPOBpJj3JFNdECJMaHc4azCOp0nG8kf54KBj
13sU4PKv9dB293r3nhU19wyD5XNDsPm1SONOW06dxNaa6uXwjmsmGxax0jBDalYI4GPwUR7JFIgw
XZdulf6IuItxAcL7BYdKnxKxuzEmBl4N5LCl397NwBKLZ0swsZWpTc9ey8ITjJQWpnD4HYm1rfy5
f2qguPdkJaLz1rywYrgcuXQtzBZp8VGS7HktsMqfIU3qcKSkOoa+6j/YBOav+H5pHeAwMx5ZS1UP
Y5mE7yQ/mIzhvy4wwkNyyMqly5uTRJvXnycqXC5ooQUgEm+o8ChmvdjKIU7PnpUNDwCkYLTDVBtV
sReip4CnYkzscohbrj1uezMWF/AFvgniLfsYlMRIM2TexXUMthZN0jxaI95ZkKVqjWnf2gVTaUhq
pdjoOQ0AwmSc2qM39IDaJmVUh26S1DHoIQ1ErAoqcfL0zMyXtTbKZysr28fWTjlJtQYVdTRpGt9j
ytS/Nxrrs7J36PDJfe3UT6RRyU+4NKqP9hK8/HSaQqN9kelYVsu5gvHUB3V1ZBHVffmYXyj8HBst
XSnJBrKzc7kuMX0kq7z3WaUZLG/uGGdrY+HTwvFe3eKaNNY42zDOEH5NmtfeEvykcq6cqIAtVlZ4
yT0/N3ZISvE1KlPrxQyz+MGfHD4beZr60SA0u2mryD4aZsKQEAEV3zEKk7EcyTGbTVftepCR1zDK
qEWlaedVy8P6ADjM/4lhQ9QbV2dNvzCs3ovX8HT8K8LP1LM5DwsNQKHlXiI7ZmLqPHg8C19N6Ydd
FpaPaEEwP9SnbOUTI8JEhR+V32NK4l5FFzEk6k4ZY3QQmKD9tVH0OJiC3MYtMobZisuVHnWr0ueO
uYKod8WfG0Vo38EJb4s1Ynh5TpBTATf3GXf59yE3EpDO8h+A53RgkQBP4R/U5yI3wqZZDH43Ji6W
CX/Q5SlHBcsJrwCtmcgMY0QKOgqMrmPfWeMBUmuyq3r3YngJR1ZbTEvLYjgbCao8Dti+u7UaWvka
BKx2DRlAeBQtzrplWprQ4DLlPLatQy52jI1m2dgjaFQOjWeb8frUYFvb2lQOLVShIEqkdKf6QZeu
6TXkUuR+uQYKLxSstU4+DbdxFaFCTy4iBinhr+ySYf7RnhQef4mIkTtn06i0Xd/WzzZH6Act9eba
1XlCthiVuzB37wDkYf6Y52g5T9Rlm40PqBQm6Snm7WKevL1RyYe+trAf/T6Xw1myfLkWhP1WtEEs
qFWK2YJE5wx8aztP+DqjfpccWDPxN1latW1nNcBHFnBnfcBBKEgSRCyq8RYE2hR/zawmzLpChGOU
kl20BmNWHcSsP8QIEf6sSIBcYtk+qxTJZATssnlaj0gY+axl0GzAPTB+1qo7NhM/w6DRj8lNADH8
VN/oKnoabuoIMoknRvQShBMoBdR3x+ZVnzWVAHGFse/e7ZPk0iC7sB5iuTgexazHZHrx2MVWtsgG
0Sz7Wbihia1bmTc1B2uQtxMRcWvcJpJ9mpp1HxSgCgfSobbUsZnFodH3uq05C0aGGjHh2KZgXPTT
6FCHAtw7fPTplRWcuvOH3t64RMdNLqOjO8tSelhDZ7xJVXRlbsGTa3Neh6uJFdUZiCXqlirIiHmz
5FWNo39lUcW6DCOLfEhnccz1609RRPohjUPjOGV+tdYUy6dlSaXN/JiFQEOL6Bh+E4SSV2RSi1U1
y3HTLMyFbjie6TXFONUZ9dOUhnDnHbwmph8/OLVWcUsg82GJVygpSH8YkrLHTgbBgzMLg7g2yewX
+riy+DX5zB6rdBYS5RC8R7O0aM4ioznLjfEsPLqzBEmzTbZsLPegZnlyaLl0Ek1/cWbp0plFzAhE
/5I0AWyRVHz0jBZXD/M8BfEDkL9x8inHEfLLVcEMcF6rWSztGxvdtJ4lVJ4x2ilpYnTVKsqqK8go
uapm2dWaBVhnlmL9QUUf9k2f9QulliJtr1yEEsikLi80hbFGnKXdeBZ5DUO/CMAeq1nu3GezFCw9
y19p7SwP98ab09Wcjw0tfcxmEdmZ5WRg/1A0bxozj8NZb8bks8RVnW/Gmx7tzF14s0StIe0eHNWP
EGjiYe82vCKHdHL3mqRr+x/50v+ck//tOdn3OFn+zTap6H85JN8+4PdDsq//ZjhCGBx0/3xC9t3f
sPKwUDbpvhDmLR3+xwnZmrdIBkQIVkzzAfmfJ2Qbcp87n7mpz/JsMX/UL1ujv9si2dYv6D6iP1TY
Wy6nd19nn2T9kmAbs6bpchHTiFhlw1FLFOWlqZleB8tJP7O8A5N602+wUaDlpDdZ5ybw3LQeik+0
C/MvChBjf3exrSZ4Tidu72M1i0URnQjhvripOUHO839J3RjSkhEgLA9SPI9OQ90A0Dg2+mMmqSZN
PPnZzSJVV7XecwRkBfHspmI1N0Urn8UtorD7aJa7MKDJdXLTwNybHpbP0hgkLfkzRy0LqW8DLTt0
L01c2VcEP1S1tiuDr2aW2kKtu0sxZKFUkHaFsokkZxMIfRlCqhnMUUVfUNTQ7eijBAdXD+JSYk/m
yD9aijs9HO4mURs9xkObcsxM0x6KPMHpJbosPHeaGezdm2YYosaxoiss+0RyPE3wqE8GelWPGWwC
Eb2TbqDWYJeiV2O04E1ZXuZt1bz3gzZNqmA06NflxIC+1xbhLu5luAV14x0cdhlbvRhKazVlmfuY
RSEFlhPNv2IxEvmhvc0wW/Rl/O0EA+zC/xwNHbc9yWOBN3ymCfMeaJZmkFaHNkiTNc4USmTZHkG1
qQb/OCeMbptFYlJ+6Z1tzuu8+DvRXjuRVbuQvM+O/kjFFBJ4zdKPCQpRteOWj5Xsm4MhPHREOuAe
Cl9CwNLKXN7DOsew6YVTck9aFTQ9akb3XbYAn9zWbjyWbwWWiGgah4H3ufA5drpBQ5djn6wlDWH3
mEhrihJjMNG4S3H89QOmcmKhzaFJMitauNEQXrym/KKjeWx3ejNV8UoD+fZF2Z+0F3AZZb/4H/bO
bDty44qyv9I/AC2MEYHXnDPJ5MyqIl+wyFIV5nnG1/eOlNSuomzJ6me/yPaymAMyEIh77zn7xO5C
1ErDseOA9zH7RNRlcsSoW2/xoCbEHRdieKssn6JibGgN0Y3a+YbTSEqO2tlZpU/hNcXWeLt0bZh8
qk34b8M9cXYxzBxrYUC0J+UofhhnGd0hVp+t7Fd+Xcxv4PCbmGuLwQ3F2DVW0LmEJihkHtyEhMds
cqtEfOJ2A5IjEjrUbNnPoeI9gCdtkmx5dFtCjMYCicW6s6yhOBBPo9le9OmYiIn14NvyRAM73RHK
l3N7O80aUzqhlum4kgWtGtdHYd6aVb6uOyvYJVE6rwzZYS/GBrxqQiffZKl1ZXc++i3TkqupdB/Q
NByy0fSul8oN8Hc1dPbNYj4wlOS694RnIrR3ySIoVMMKdIvaJDehnMWmbXsHLXKAgjJZupOdN/k2
ZvR7ZKw4XveEr25G3Bn72mPsgbZ/qa8E1N8TesX8YbYKt1jFpfD2Iilwyvjt/RJxY6Zl8h3OyzNs
h5XIVPqrakp3kwgBZD9O2iejt7MbvIxy3RZgc+PJsx4bN2XXUqjpqEsYn5iCURPSuwicWqjWDAOQ
xvXpHRLKT75LdlRIGszKKJ1D0oUPAhUxdD0rWQdgq9ZJbA7eivoT8+wiEP6mQl/tcnzCex5tTGZq
R1mSWmVnAqW2ndgPotL93WxJtxQN3hGlf04Cts8ZM3Tb/kwQgbmtpwQNKiqwz07mul9k7iWbKOVM
PxG3fZJ9J5/osfRX1SiyiU2qZU/hmELHP/YC46tJriFNjjRcbs0UkyOosuRuGdgbU8RohxJcxKE3
fFg/luFP27ANp11gL/26K8x8TfB1uEZGV9/kPQxH2eS6BWi/mYKaBjn0ADabMFwwAN0WTT+gP4eL
ck94JC2ThbEmgt2Mq207CTcqhzD/axzPPESUMzBjiqduIjjCKK5jpmi3SasQhZkYpIciXShEbHNr
KnyXiSv7XdOq/AvViLqLuhADfsjP/yXB32R7PXLndCpuraGPGXeE5hPelex7O7vdiyTH51HWU3Ff
11G4nZmR7jJMIudh6dSRoWYLnZDOxhZCbsamG8X9Y+w6+DCi1nlzWpa049TjNXOc4qysqgW041m3
beulBPXSz2jzcX4MrVwoXDRWTMiyz8mcYu269ZANmZGXrIekTVEmKrbMLLwFVp0cYry0eEF6qUB+
KcmMyQk3kP1olZAqsJzMrIp2OS0j5EFZ8Byhco0w63vtK8c/klcXY4iv7SFtD4DaaghM1vSed326
XpxqeXIGh6Z5kMgG/lPckXdWt89I3e3rhcbsNY1zEFuZMBPWWx09eKK3HnFp2fBfkwoabs2cGMJY
9LmqqxbCngCn0pY0zdiY6gNP9OktItP2yYlcgCowMSaGtQ4qSdtdoK323YkIyPvugp4PG0dz6M1a
6MPtTAkDo36+AOtxjTTxZ9AGGknZlaLnSZRqxv1ywd0XmnzfW9hOZmcAh19pMr7SjPxA0/LhnbEF
R3gKyW/TPP0wmvv9CGJ/nPAsw4QPwf/S1uGnzDbEaWb3ju4keWD6+9Ag6UqT+//XR/6v0EZ0NJFA
/efz8dVb0b79rLX67U/+OCG7v3hA5iXCQM91fdvilPp7H9ky7V9M7J8cd+nmwnfhgPrHKdn8V98Y
bRWiKwsxpiM43WEh/QenYprQP/eNORX7tMAUbhHPUbYQvNOPfeM66FSWhJO4yu1KWWtbSAvusMXk
sV73rVF1NfZHxobE5+VOGdyUxcwjuPFMg87B0rEqHzMsOkaOxEmgttwagAPc4KACVjR90wEFq6yz
pbpJI8ytcpc36AHGm47QVbz3sy05HYCxRI++69osF9eDW7dfU6D0gN6IibFsQ67dCGZ9hmUIYQ8g
+8qGaG+oBU/2cgHd1zhSGNdoL9+yZ4oCNLuYrMxbJ63J4Eo2Gpmf1aqv7/Btpo9NHfgvLXkwVO08
dC1usiGprkTRRDSUgfEbDuMm3mIWy3aC6BDv0ZqA7nc0xR+mpLpN60K81LRqN4am/SOp5olDTbsr
+xn1NBJk3RW3cU2Vl7iAriQ5IF3y7JjgLXoVOlfAbnXEgKXTBkpiB7JpvlFmk6CHSGGE84/gPPTC
uY11YoHvk13QJaQYTPQl+Xd0tkF/iTkwZ514MOrwAw7hfr7i6MyWeIlHGHVSAiSU/K5ngPoJ4zxz
uGYe9yjh5nu/tecTD0bdkSZJx1gFbNiHKEviX1kP3n1yiWkYStu4xV6CSMwT4CRKUgUoloqnSGc8
LDrtgUesXA8opTkPq84+u95gfzYuMRFCJ0aUbthv/Irjci5R7Qw6XSJD+Txs4t7tt5Zd9GRUarcA
vtqdQ4DdIXN1TAVMhuXVmPNqp+LM2CORXo4uBv+vtKvJpsC38biY5F70OgGjvIRhuDoXY+oXMVjY
PAa3w3e/+uM/6fu5Q3Q2PK0CX8cmI044k4PvFs0pqdpwLE709sas3MguqBN/hyqOxgpeWITJI8SH
ZQv/wjK//m9H/e92VLSjf7mjfiu6/ms6/zSao1PAH/0xmtNhu76Fy003CewfJnP+Lx7NCLZZNKOK
ph2b3+87quP/Yrmo8bHWOyB5LA36/5d6FdQW+yIjO3Bz+q/+0Q778wbrKvTVqGA92g8AmOwLGeiH
wZwjnKhRSxCeBosTD51CS96P5GmzxotuH9fUe4P5nug8sqrG44VaSPkQTYfugDBx2Du1Ve/pLYPD
/OEy/htpumd/6Ijw0fhyWqJuC+jz5seZ4dR6s5faShwlxPvy1ucgfqsWCJN0GgMvXZG9+hhbruFu
4yZYdSHTDKMacCFRMAW/qqKw7lsiF+pmW80yl5+XyghvUEqN5PVwY77kERqPBrFttew4jBvE1XuA
jm4ZCqjWwLjWGeoAY3bZuGZaIHe1stFFTlKCEmieCcUKD9DcwJmtfRIkEca12bzhJEYzmrGWf4LH
b+nxX7KdGv+J3T2Cn+yPyrkjkrwnI6vK4GjUxDmyg2eMQsekfs8BtgBxdcBhDi4elXUM9ZIgXtww
1m4I7Cg74ebM0h0WaLAlCfrge6Ca0CTDcVc0wSdw98aeNOXmVIeJte97p/0am1Fz6+cIjklTvsIB
capwOj7JIp5wLcCWlW3fYauKhtNkDMYmlgs7bsYM6aZ2nfm6CKOdAcSPGqa3ygfD9V9ITSWLM8bX
ulnSLPoCr6iSK7P3xrPBzOkeFQkSRhnN7XaMh+masNFHsw9J25z7GDu3X+DrGYUV7lRquLglsZj5
VdSuJg/7LU9mMxYPpkqrhwFXIiHwKr/zhkVie0UClp4pa1rnOQkRYkxQ426Xpd5S6Nq72s/Gp5mh
EZQnNAwTOcp7nBPFrpIdYW1WI/p1SwtD44msw+QE1RZzirFyFhNfJwSFI32IcU0ajLjnqtdXWMGb
XQJy8BQCLzv5llCnyDLJ+g0KM/sCBqx9KiWFbz1aYE7T3qDd0sYLEmJ7unYGU/4aykjs0M3UW2av
GJjtoVtn89Bs7bjs4AyQzbpbahA/qyqtoreUZQ+KqpnWHStttbDrP5gSjwIeieHKG9t+i5jJZzQV
ZVtcpAVWK2zXS9E58NPyhunyYq/CJo5Y0rCrg91IiTITqeSKLx4vssbyzLNUkSzm+QSt2WFCrnIy
z99sgOnnGhnjRk1Tc0BRyTC+o4PxwpMYrGLAMOVoX6I9y0vM53KJ/OQJzKSVYNpWrexLLCjVKBGh
JuCaTXYJDqXRbzx5U8u4zL0kizJFvfIrD1XnxHU8DtiZ2lVuZdF1SI18hUKRq+dih167g+6FDXj8
Z9tLSLAP3K9IeUZMZDrtdBmr4trPcLthhqrTs4eyALYUCam2ivXdFeng1JDzxrCn5iZQlSbKeC8L
xDV7mZbimCLi8aNxeZfDMm2DsXWPvk5opSFGj5G05vKGnXB8gWGsmlWlBKiE/BLyml4CX3kqE/5a
to18LQLp9xsPXajOrdVRsUyr3SOYI0CzcAAIk7UuwbLzJWSWsNzhWF6iZylU6XUmtL5Qq+tw2iEm
p5ZB9HgvGjjPuMMigmznos1u4QtWDN1VBDT3EnrbcNAgN5qex41gO7jKI7xYSJiz/BMHoRqUrtOV
2wng+BkOWn1twOluN1JPbmM9w5UcobKN1cfuxtQzXsEaxZ2qJ7/kMzfn0Y6iu9ge0+dKT4iVnhWH
c49EuCJVlu2Zzddr0/RrEgIUopenh80058RdG8+Z8QW7AuPoSU+m7cuQWl4G1mHViIZYcubYzeLU
pzm3RkLGI9QLet5NPgJoQ0bgiyEMzHN6Lm5eRuREMbtXkU8KihyH5tFzSobpgSWie8uz7c/lkMcP
cp5y69A2bXiHAajCKDF3aba2YVO9lrC1iPxDC+qRbgN0OdDz/Kj2a6jQ1jScO5QUiEus0YtQzylG
PymVOJRSrQ7wBnS8zLC74Tv7O8N2Ixp3tcRnLAyftwh9c7lGZ+vsktlJjk1qT9t6RJXA3jAdE61U
QEtq8Q8WHfs8N3nKjG41m6WeUupoDbzKyB0SrXywLiIIOdtaENGijWAIST090Pe46iD6XX42qGzR
VU41QdvP4UsOlty2kfiaOIzzRuVWoN0m5xNT7uqYUCzc+U5EgDRiDZtxvw11M3VuJ6O6TgK2/sXL
rsNZBSg5QJBK1IzCMwDkW7mxUSb0lqpyk5vZA07jUjjwB8tk3wLHQ4QwakEJNhRzDYzF3uTRzFS5
4R+xMo3XRAtSGtuZrlyvdrN1S6b7i+sRLDloEQuMHrlp0M3u9bnkPdNiF1ap56xR8KGBcS96GMKt
o+sW1kKEXMVprhyl5TWeE6GjsdpFutt+NnB4MHb3nd3ckAuyQeprfhJJ1xXbWgt1sIug2Zkv+p0Q
EGYA/EHrerqLxkdFcqSWVnoAf1EBYcVsXkD8pJ84wvFz4R13k+HWgNr1MJviMZ0Cb59ctEUOiUAL
KQSRc24v6iMGgPZtkBYM0buofJ21TKnTgiUUPPxe8AbQMRlEtL46yNd5TWROthY80Whnmi61DErV
rXXdsp1xF2mZVHhRTHHuQj2VKeyqKynt9I0B10trWCR4zJaD4iXxq1OC5kPSZFcGrXbUR9EaWj1h
AEZZ5w9wabqbUnt0XO3WmS7GHa1BhWSv/Tx92z6E/sjDGhfhGcRJhMyKW+w6ZqLmbRjBMngd3RjR
vJe76CN0eEmgPUQoE+p35dcYi5rF8E8MXwFVMAUD4IMrwqcLqA1JjfYmqYtNydeOpe5iXqriDNvH
ZCySAj9JBmIHF3Sd48X21FwsUBxPms/2xRg1ONokhV4TF8LFOmWyBoKtrx1VQ9LorGzALPUBKIw7
baYxiHAIIyLHdpA56nHSDq3yYtZytW9LNSkbbeRr934psuTcRHM6rdnaiUcs1PSpAZf8gNhGvtaQ
9vflJQk3Bcjy1bUCLXiVdbGv24YBmRHmhOpG1sIjoyaRex/nJO9CWo3yE/xGH2OMhOBTmG68zszQ
PFYqIciXpHtj1To9GSATyiCnuxJqthkE/a+s+6/KOt9W9K/+c6Psuuwhr36UXP72V3/UdeoXGlw2
QfTOb/Nf1Ji/98p8F44ajlIcicJybMah/6rsnF+oZGwIZIp5s29rt+DvlZ3NC/pUjsyg0dBzNPpH
vTNH22N/sCVaFjc402Qm3lSKkvHjz62zeG7GnjiN5khMJ1FtSWJYD2ZUL6QgxNWurBMFq6GCA9ka
MngCCg35IS+Ck9HEGAJ5/pM8BAi1NEWxJxNj0M+UDBkK5/UnVeWcHqIK31Vpdv7aQu1xaxVQg5MG
4eYUhdkn12YeUWk6KWs9YGbl4vUnbWggJIvplxWa5GZ2OSmf7EPisS/66W+8vR+ah1wBDVqHRG1j
JQdCp///H2rbhMMahSpUUY6a0x2DXX/PmcVf212nvxef+4cl8u9K1j9dcYp5xyQdiCaptD7mltsG
89wwTavjaMCSncLsXY+qNOX59wb3TybUH02nH+S0+ptJx2ZeCzqO1oLz4Zst9PoJFxcZmgBqP5vt
e+XP0EWgrsWPsCvc/RwlwcM//noSJy79AhaTwjb+4XKaNjo2Tp/HXrAfrgwtG2rRMnibfvLAl/3z
d/PocGDgVRjAtev3xx8v9NUYF3kCqMgcvfRcNPmyw6rNeLfP/Ke/fi9Lt5F/vlf4YtytCG1x8SIQ
+fnNJpgvEXy9+FhHU8ZcNKKW39R1Xm5UYzGzB65321POX4/gWQ/YZ7tqS3xa+4+/My5i6Ms4ZjX2
TX74WTERyznvOTHWRL/yoG3nliCwIHjyBf6wv3mzP68hz7T0aVgRD0ha5IfWekOh7HSNSHDcLMt9
qZp20xncwfhG0ggITMyMUxakJ/3N++pl8vO19kwpLItCWdASMz/sS2mYjHEoquRYjPXAoZxfc3T6
cVwVMXilv/5hP7yXSwoCI3DdR+PntUwt3/lxEbmxMVpD5MfHmHoeydwsAWaYzXwVktH0/NfvpV/r
h+91eS8PGCFwd2m6nvXhx0vyjhqFs9txmZfR2pScFk5Z7Ay/i7/+473/sS2mvxOyMvRIbDIsV/vn
79SLrG1EOcVwqkiB5DRDPbFy54KR5eB4j1Ec52hokePCE6GBRJxXHkbnv/6uH9aO/q4ILdjoMNcT
M/Fx7VCcpXHtdXyGoWXeYZHKtgqJvz4HzpyfylB5G8Yt89/s55dL+OES22xBoDaw/OMe/PBzDqHg
dBdIKCK4UD834GhOwnHnm4oxw75xKrLOOqOc8PDNUyjXwdjPw3EUxfQrOqSavAskQyeS95Cp6pFQ
ACDvFCyJcf/XV+fffU6PH4aRB6cDAAMfbq3Uc4JxkYZxgFUu3ue5d5v1UGeUWRj2R8G8gxJsNSeG
xHdejukZ3hAcEod4oWOflu4V9qrgiDLfufEN0codCMMywQ3ly2H/15/1z6tWmVxNRnZwFMSfBmym
T3wO9r8YfptJllOKCSyldmm77V+/z5/vRBgM/GRUIcAdIM3/vGpjw+aiGG18LEcQ+X6sKdxFWnpX
JHV7j3/9Xh+3c5anMgE82BeQNnboD9d/Vq3XulPCdk7U1yZUwbBhkt+v0YOnCCs0k36C92j1k3wx
8iLcU9J0f3NhLdPTd+LPy1U5TC+JduFQwMf58J2zpjJs7ozgIPuxmY8ys9lMO39yqmPYV8s9Uzzz
3dPpAjFIKUZcVZSE/HdsuSvCgrwrUrOCk9/38x16Bvj6bZ1UpOPCboUMmObLOYtalHpgeR6WzAm+
DwinP6k5W84I9Uid8utGaNlFir5HeVdDY7LhIpWwH4joEo8iqsxDh9j7OsIgR+ZoFRsgGMflfg4D
p19lNJxucxzUb1lAmOlicIxj5kqR7E9F8D1XhledirxGfFIg5Ttg3HBbWqURqGtHNvqMUOLEXRW1
7b5FeF+/Fn3uPI8o+erVFAw5aD9sy9+zoXPHTQ5UMwIXlERn/Ao5CXVsLVYzxO99xOZdtqH3nc6y
spHtc2ykHDOhvo6xH/YA1YS7H12Tw1Ahp/ZXJSEPFUktX1Q9NuoBfRDrjbs/THdp6fP2iOwN+AMt
e6fZ9vJlQVW+mVI/PEv9ty2FLlYdD9ZcHY8tGi2me09+6cxnnjPZp7qex9vL5Q0EcSZ2EZn3lVNH
QMcXmUVHwNnCOdmYzs8pPkUYf0S60Gm+7Fa436+abmGHUtZkvBZlyooszQmQd5ZZy6GPK67dDFEM
+LxpRk+g7dzPfWNCcLVDs7jTNlUtyOF1xiiOzphhCZKrZfzemD5Q3KBp5hAqD0FAKwb53iMOEOdZ
FUNjrwyba5uT9fGehbm9sxBovdFmIgOPm4ashCDOl3tvpNG17lIyYM2hnm7jmaHkRrpW/JqJjq0J
lTXEAxPnvKPXYa4hIqpHsLWeI9XFm2WyOMBYebnsSOFjLcm8W87hOENaDii9ZjIIBuJFPIPBkTaV
b/pIB3okfAG6wMkIIb1lgW1xCFRv0RiazFoUq5dEtemuCZCjHnpInzcIzI0ngVhOm4Xc+RwaWXJK
Vbb1Fxp1zPqnW/L96h0eewuiCLjZmhTp9WyUDUT1KD6aqimuGJ7orNIs3gi7Nc+WUyynvjbFAR1x
8BR2clu62u8jivQ8825rzJzyNl/kPo0XUs4IoMSqmTgvCgvTCjAoStAZgWVKmJxpTAtNR9teWwzw
d/6EcB4/MDQzrirZ8/FwG4fFfEosfxdFKBnRopaAMB2mLQbOFML5/BVw4+SUpapZQ5vL8CRrfLNO
i+0896Vh5nTGU3TbTOACIBFPm2FW7poHDqGGdfwsApET0FfZVxnGMLNPvXXVFeM+9QmTJOVYyztN
wfyb6MPYjx7aaH7HVvtW9Ua7TchI3cwCwZ9Nz+lomOpLrVX7TPirbD1PiqdaX9mvueOeFig+8Gji
m0jEuAhc8TQMwVVZyPBLhypiG7nzdIqynA3Y1Wek3J5vROw4Z8wh9b0VZ+3JGABaLou4TmU9K2K9
c4AWPhjR2g7bb4g6q8NslSAQimAI4E+ETnKySre0VoERyuvey/hAZQbgnH6vvTx7i+vspjGDmtkN
EIqRZ9a3HJTcaDMKPTiTpCCQhBE+07IcH+fS4/xQthClV+TrzedULo42Msudm0LlTnJcr1MmoDTW
fs6bcoo+N6H5oLxxfJDjPG+dpe+3+vmDELGsABDHVZ3ftR1NQcmdlh0ZWXIUsFOgDs3MWSRVDKvS
QrRrYcqYragY0R4GPBFk6MtDlVD6oEJINznHvJ2/mPS6yFGs1k1l57et2X2S2QIVmEHbjVsvAE1C
PIXJpiMuI9kx00QCWbXprkhS787Edr4Tsg8/d0k4Xjn9tOniYDwlY29iswIX++qQNhKsvALDP6Ch
xjgWfhOd0N9hrLJHnPvLkLMwE84OlAiZcZ/NjdzmcwPPDimgmaOTJWFZfe/cCRWrKCz7yc49+Xka
F3/Zm15sYBEakROXPecxOO6Haln8m8moBRAaJlVOWVZro6vlgQraJ9PIsrtVZfXNt8pWaluNyUzY
j3OWuWue/aCBo+L61jV95IIjTCExN2X+fRbUpPsETuBQ/CeRS5uisZ4MohzXVpf5J35UTGIeSnQe
wuihoXi7X6fFbO8lRsLjVBcEU5cw75RgCaB0xSYWhN5+BBC0E0jgsKXH7nOKKfKOCAcH15WVHIOk
tnVeS7xxMK/XQ2DtB89jYfvFWdA+WAe5b9+FdUYsVy2daz/E59dUIOoDr7Y2uRrLfWaSDJwtrXrr
tdGejaZeDy1DvrXqygbOLbjJfTQUNhbKkdEQ2bSY3M3JuelNVd6aCzBMtFWlWFXEWxADnhqli/tz
yPZZWsgXjzzVJ75aeIWOUpWQBd3sOBv+/K2jHL9G1d+jbzLgVpLTwkideTbPdFK2G92Z9G6o2HVq
KEqZYLDKU2bNhF4MXXUekzy7q4TX3ap2mg5O3UbEIPnqkE9LcxwVHGaEBuqqhFdyTnokO2445O86
IRJecOXXn10U/jshkvS77+WAsirJSBZ3Fb0kIOmfZFu95rz0tqlLxge+t0DqbEkPfjMZSWAONFqy
Aaqes6yyyHqtydXduOREX4GaJYa2ZBrv9fE2ze2vo+FDjoYhiKredwiSDsP5zPiufJdWMZyI3Gba
4fMMpAG77GcPHTWDt+7OMof2PWlS9mwSLnIQzH6Tht16cEGles+d2Rey/YrnRMHVdYsp+h4ZGAu7
uM0ibuyuoEzqjO+1iIrz5FX2TTx6/TMEoOHdbWL1EvY+vAjtYM1AES2KxreHJ0MSGFbkxcEQ7nxi
3gqdKxcDgWDoXc00h+CtBny3Sa0nl2NqrTlFIXiwZ7npspquhl0H2BayyeFTddPBLRLz7I5xhrB8
5JnBKIt816zvyWtnc4pICUnq6WAF2jrQ4LnddK5dsp3NEDGVk9iA4D0bJ4Q/8Rix6A6xLunKE3W/
GE8x4R47P4UQWPFQ2Dtm1Z2qJe6/VtRGejqSQc3PuQqNil8DWy9lOkrmOZKVDZGf6fdBmE7wafZs
582wK4N4kn68DhQuOK9YEqIceNnJnfxn4usHEny95jWo3JjjpOmvmcA/czAmwDMQOGrT+kE4BNlq
FsbC9hpkAYsq/2R6hbkywUTLgYSXRBbLGjniDokWJMkC/S3i9Hw1cTjZSEn+rlU06KapsVeFQ5Sz
P8XvaWZHxdqgTsZM25U8KjWN1rB3vRi/gcrx99Ty7rpmaLAjHV2u01yc7DYnjIL43lXu6VRnEPRI
nw2Se1nOZjJZV7OXAw+1cKXwwlHZq7091+kqz+dsj8F7eqwFBHS7V+GZoOPvRsWYoV4IMxDDYJ9i
Grvblm7WKW7m7OCbtAfsacChUTX9viJl7T3tEKlT4/PU4SB0wq7rYouP610+dngguim5Tq1pn0J7
XjkcuNYU1QIZ33Q7IkuCIzSJg9cAATbzQVGaELoGYpwHRBncTVZrMklLUMV17beuMcptZZTL3hKx
9p/7r81s5LtmrsRVV9E7WBh8YJ2Gdme8xcLdlWTXcU7xb3DoErhbv4z5ctsT+4Q8+ZnovTNbLg0j
RNVXolm+J3X4yfL9B2kX+4rTNBQyoibMGBUhwJWV7MgB8cx2vTRa5WdY3nOp8yXM0n6ffIuDFXGW
GxXZ5Kw23ca3zV3SVygQ5Ii+XnzNB1DXdk5XG2sjFUE49v3nxVm+TmBMRdIjOiG8aFzP/hx+NhHp
gU1tVHpCvwPUYJ5xSsTO3lq2Qx1/ISYO9E0XXXv1s6mGHmFQ7W+jNn6UThgd5OinhHYN/RfDbtR2
gtN6GKhhrvu+gQQCj5/bfDZPnhPLL6Il+ijOawEjPiL8K64F7dEx0eUE4bHTvsRQsIXTcUkWIrAZ
kJPR7KJ8eiAIzf8VhwucHqPKaOiQ79wqc28P9uhcMf0mUwLn5TDdZXajX8+uU9LlaTqPNC7Qih1D
rAE+4/eU8S9dTReCsQkHcQeNGftPynnoIJ1ekiKOPSLetEaZALTyaZqKdqTkJEVl3fR28KLCNPje
BoIbkHdlxOChgWg4ilBIkehZUhaFLPt+U7K90GfSM4257IMX4oGNbWDU1Bil7eErXkh94xn3SdXB
fDYg9ROmCOm1m2th3iSGR+J1p+OG8l6yLY1t4qwJG6E6IfZk+JYsREsmYgaLYqXLzgobEuBSkp7C
3KDJHbrSerBar9sK8DIV/S6EcWQKCO/cRYMuef2OAOrIq1ogjQNHh8wQ5r6yCDPjbM9Lww03sMRT
oDOeRWInLUl9BZ/iVWS5vYkbjn8rN6ruvAZOBS6iI6iqZL3wyD/aacuDtHWCkxN5NAVQB5+Bx9Mj
0JOay/sNlWtsZ5Qjx0CQb0idgCGNMKwvl3+FCAoM1YKyv5RETUrPWw5waaq3Ngc0uZ4amy6Bcsbb
ceHYY1BsMutZCvHop1xMBMMeASpdvbs0isk4YYwylWrTp/SNszyuoKfGkb83fD5iHpFEJZau2Ivc
az+XcccXiBNekX1kQZXXT3denFlf8t7kVy9SskGDcWqOjVdMd+nEeXeBaHxY0p5o0GqeOyJH+F4u
nMynyqPsq4eoIttqTuo9RzVq+77PZLMZ0mBMYXvTFaF5yWYA65j5Olrw0h28+pgGZp6z/s3FuPbL
sHqj+RfvzTSho6iWK79pWnxemU9wHs8OXPNFuJS7Dgyae53VnXnjIQi5KpOFCdni0bwKlvR0WXcG
4XK7IeEXcBYM6zAjl/uoazH7DFDA+XwRXkeD4TFNEcqs+6zX1yTrmbJZ/E9+q+mmlISWCZqUax3d
cLYLq9jja+4wR5NcJ+Hh3WKUU5uSQOudcFkBnWvy2v6gXzBLxGNo+wbQy0ER6oC+p5OV2kyFNL+Q
AreQrOM2R1no/7fsuFqWmFiwliPn88ALbRF4+R68dMP8EhGCAdO3I54nbln3kcHxmtAwkEeXxhNE
7uD7Yrk0lRJWk7PwokAUyzdaiQXQoMIenjsbHbZvjcFpiILyLYgIhJ3RulXQqrmFXadnNjl2wSmo
rPItlW139OvJcODADJmJaiALrAeKA75hgURUk7vDlBMw2oW9X8T2NXVL85loYv6FHDr4qS+5TENL
hOeYdpA89A1rt2n0a77k1RscMd566tvhBDs8OHa0XKE8KqN9WwBlhSYdua7m7/wGkjub73vvtQPB
n+RNVF31tTCVj6WSgN12aIKT2fHrdF3AzT5xBwb97NOxKPx91wzdNizFfHZogZ+rnETDZkTLul7E
Yl1lkG1uC0cEJy9z+OQdlY+3KdgO96bj0fxgLKo2nl4FI5aHa6/yaCng1iDvQyHuW41+zyqRi/ke
mgkJlkIZoAqjinu6bLxgU1KdogBkf/RdrhR0AOOJfPjguySfHgRdp9dgYxIDIMlrOyEyI9hS4cg/
GFInzypJ2adENHxTgjoZWL01fWlBxr9Og9JRdhzIG1qpVbiNOFbwZIRbdm21Q3ETjV3/FJuj+rUa
3OB7XE6ohz1whIQT8WRy47HezZ6c8fFieTwOfh28JEKHXrbALAg8L2lwb7Iq/iPh9H+O+b9zzOtU
5h+655u37u3/IFmPu/nmLSdM7vwWF99+Eq//9he/ixwEfh7y0l3h2Jqz7PnMD34XOUgLsBTPD4To
5K4qjZz6ww8EsdlTNPoJwOaRYZtILX7XOLjIHzztL2KM7DMQQP7wD9TrH4cKTBMomHkdZlGo18WH
edDsg8IitgcFQYCSa+vNZ1xrP1yNu9+69T9O2v/8Fog8PGibDHMQ21sf3oIRkj4c+sthCBzYeGoF
651gRC7p/xOX/H+8i/4UPygVsOFOkxfxLrJ4bY3XcvrWef9MnMBQ8ucv8mE8KePSpXTnLfrlXpr3
xKrXy/tffwsLc8KHkYdSaFpdhjw2K8OyPopO2syANTXUzcEziuZryfh33LIh2FvOtcvBC4Bt4Q5i
98x6HtGt2e+m1pm2WH6t/TwN4z6umuaTHS2OBZCyTTZNJ+9BtQ7ehrPoeO03IqY6aMyN000DEOAg
eEQDx+lL5n3yNOtWmkxkctWKgfZ6SbNAVWCKVAtmyxoOPahjpMkRdFzm05v/y955LcmNa136iThB
C5K3aZnlfUm6YciU6D1owKefj3XOzEhZGZWh/3ouuiO6QyoUSRAE9l7rW5nmxteEoilATX21Eklb
caDo2Q7ouXup4zagP4Q9exU7Kr7WG02wfucoqXUKo7HmQLWJin5aZRMsVyTv/VUPXvMZjF6+ieuY
9Am3+SlIu6TXWBB3oTXDpnPnYm+b3ZWdmfJ5KpV9P+JG22vUrLYVwX5sc/Dw5r1h70h+Qv821ca1
xwl/S/TNRMjhNDxYruSH8EG4cmei4qvZMxX1zs64DiGsBRXFgXVU9fF9mA7jT1/CEBpmi0gUEU7u
2h1wBmjJ/DaWIvwS1yg5NuQ3zc80Jx0LpI/x1raTlq9po8nfWmPDCZ/SXL6QwEfU2iSkfT8gbCfk
hBuMiuO64pguV/RloIopRyALDiV0U+ocaIHhrYXYPUEdkOpByUa6KBBT7SaN7DfZoUoclex/pfP0
bM/mmw8+4utk4nm2ey35IjMwALqi8Ltq48bYl6P9tuyI/VU8NnOQNij9U5p7E8cGYM29zs8rJn6P
dHKzi8J3updEA/hJAIh7WXh9zBd5DLeW02KOQJGIT5ogmai0ho3f1u0OVbW+R84+UxQSIlr7ZK5s
PfiabMRzL7pwKNoHGDgYwJzFumlSuYe9ngWpkw6P5H/3jxLPL2dNn7S1DOjPfR6h7ySQI7ugrQ1v
R6v67UDn+NbzuZ0E6xnhpqCWuzFZO2/kSFDcIaVNQ6oyfjJgqglk8L5lN4QcPqI5l+iPadln0wqa
k3NLpna6j6NI3xt2G/4IgVVAtDC18MYcfWrMWUxLa9E6g/ql0HerYgJ7VKTEGgSIfaHqtrlqtOVw
U8zDQfi1uAs1S9sjzbXuXKOIrkbbIaakYX+EdhoBqjPodF8oQByaViJY7idM2xgmwx+SDiQ+jrGS
K0vrtX1FO+i3nWbeb8pbct2BNbpswbD8iH3d2EZ9Y4NSA/K71TrpUw/2l/sRYpLfGPP0K6dXk667
Ycq3cUSv0ugMFRREAVwB7rSfODvM21B5OI8tzTH2nlu2ewdjwBfPDAek+E58rxeNHgy4t8XG7ie2
9W4yUKilyvnTyCBUNKQf3cACHr+3pEJel33k3yLWt544BNBTwtCgbafGcC5HM1J31sDBENG6dwcC
tPyuYme8b5Wa7qY0ljcTsXBXxsR2GmaEc5nVnMKMxhnW+J3FY42MfCMRh8Aro1K3dnSTARqgIIQE
m0BV21l3yxVss8xdlUI4G/r/FZ6fUf9tJ0IWqzivYojTQ/rLmUUXgLXttmQvdnumBs1L4Iu7WtXd
XlYjbLauTjrI+DFiaN1uLvNRoFmPqyZ+mtnxRStivviZThiLTerjZKWlOF/w20ZPJnHBFypTzSW9
A7XOnTBp1qkoiXxxitQ/eOwYdmiGBR3ByD84RKbuJGcJrOGL9yjOEqgXgsidNVVCjrm+LregvNrD
f06VceOpHRJcbeuGfYgJhvCeNXBi7sNUzaC9OCXdlXnb/MABL1nGhuw+x7dPdhZpo5JV4Bvo45mE
L9cNoDkNb1hf552J6uTy/cw0Vgkp7QCmOdxmlfEDiwoNx5y9++/Op0OuOphbiIY48C5HLLMUDrgW
zkaoRgqKUY67nIJRNEI9ltvBy9iOMoffCYjexjaipTOzDEnvj8oKVZhh3SuTvbuVL4W1THavBMt2
G/a+/FG7tbRtgpfk+v04b3aR+UBVmK2vHVcvQ1IUe+n35Z4TebhNZkPH37ZgHxrKmPq0bPar/juO
QHnwXOFl2CBIj/LCTA8Q02csnu1w41N05rQag21oDT+5FhkeBkMjc2hFt2wKKmr7JtmPhnVAfA92
gNJTcQFghrOAS9pWv9TI50CWNb+wPhHHTTqVeDTw63x579Qm9lKZeZdzOrVH4PYoOLzMdc+wePzD
i2n2upXRcqB9j6AHUI6kS5t49J6FEbpyKYP0uRX/ej8RZstptWiFcxkCbuGQQkgT3iME/eTsent2
o+3BqrXsZfQxOpVlQx2CIPGtA9ePHgiVhei9frR87DqfDoiWUksZBdUey+DoVPm0Y2JqSncW6Pnv
RtHA5K+Z4Cjqs4uZGb1GxAUvw9bLt5Rv+IG+b/fUZWJ+YSJFdyLWoluZ9j5Meto4wkY8mrR1ufda
S3yRbEjlqieLj+CNMlL/OfmZoTbdkddNHrumD29DGWrPxULtnqVMjY2nif8+p0xO4W+l88tOtjXu
dLs2bqiHaE8RSIU7nCB0FnITx7EzJV/LvvPu/WoA94+97tXqlf06tJr9mjq1uuFLJXZxE2sbRczf
htoCNUTiJK7nSGsf4CeXW7PFFA6WdLp5v+vSoTNfdZ53ay4EvrKs+PB16SVphgZxCDikyx6vTsVE
3E1g4S5deijb0ieVsFDS2tYwIikX6aRY4HVSFz3n6NvQM6IDLX/aLu9zefYMVD6a7bGv8OzLGSba
jduV4ZY2RgRADWPPinNfdqs3aXEAzC6++CH+LBkirYOUx8eQDBMe/4xgOeuq+drAprKORt8inU1x
pndmYylLIHnI1HTDoqAOJmmwt247z0RvOfDX6HirF4IkHEJGZmhFMyQMim4ZhG6IQmBD3fQWMh4m
B4vil90X1BDHGUukO1JXbOvptnE7Pt3wt0EHNRWliWku3GyDhT+En20AG+fbNBz8ljblKrQ7GmCS
uLh16ZbVU48Sbdez4LAHoiF0ieNX3jaUDSl7igFVNAUcNYJibtCQ7JD7EhZHwqH21Ok6J2wMSOyY
bYBc+UAVUI86Xk3pEFs2v2szvaGh4l8PVCGMMn/RKbVui5rKlOUnxo93MYRd0OC2x1H/AeGQAsqU
VNZKsxfNEF3jbYI6lC4Xep82c90LMdpq60nVwjcibA6vyIBQpvAFZgg5oORZlXDx73VBOwS7Sk7t
KOQ/nmziOyVo+3i46qUGiIc/epdaGFjArjZh0EH83Ce6NR9wopDES1DUckW3bjyZa4of8Y0xJ2a3
7pPi0ZyydkvvutzOdaztpVORlW05yvymSuWRvlk2j2BVEMtliXZJx+yux9y7AtMXY3bR3rwGxIFh
l1+snlZYDv3+isvINrlesXI6UdfuPK8dtxVlmH0Y0jcCRy8vEf+0yMMa3d2yQ4xpVJFSKmN1Z1KL
WGedKH66pfaTmt/tBBVhZ05jsezbmgNGIeJJ5uRprOJ53XpaFLBa7bkRwxpBarmJ6OPTB/O+aCWq
dwAJFd25rgk33rhw3CwaDron6bE7NShgt+Z6MaXZ7KpMMgYB71AAJW2rjKN1Bh90K5IcZWdlDT2I
hDT+FvWDE2TQJAjw6EmhI0+2eqzRxc8Y1BBErQozvoxTUd+VZVZ/0aKsXPFVL7AJ1TTjBheFmIFM
ZpN7dXboBzWTEOpne/ikfaDF+I43JJPZd7bXzndpJNrHGhbRFgWAS/9vaouNmIXYwpAJ12FLMGgO
RXc3NBlHcj1PLjAhKwrskmShdi4uCUmzqOvmjt9uxiqyRlpE/ZRll135g+298XUSpXdt+L3U161J
ovLQpCAyzKof78JZVQepqDKnWtztpIckwiwKHY0MDjwMSy1PcYMR64cd2824HsCN3dqGTO9LR1a7
HkvEV9Gyv8IyHJs3yvPlV7zL7gXBdOVrqFw9XDXA8V705QspjKKm5O3FwVSW/WWcePZ1XHTyFZut
E0AdGi9yJxouiSjNfko7RWoQGzzcqpfh3eDWxa+iA+xGJLX9nWZKhccOi/SFAeDhqpWU0wV+AYqd
Q2lz1u2gTChN2s9W6RZb+vsGdWwMbjeVpt6ywfW+mJVb0tSfyQ2K8nmJcE/X6VAoHNPxTCslJkB2
1WsTfBTVspKleRqQpUN2kXB1Hi9f2wvFqQIZqTWvRsMjfaqeN3jKnrScvlQpSTFhlV9RuPHI8qNv
lRn1a2ulFph76rp0jd0Gbys7433li+KpyorqSs65eWhbOrjs5wv0EVj1strrCdTpRq0IOC4J7U3J
HMXICF/L6IX3IjVoypw7vT2nmHFlakn4TDVUXvFRzO/YKqbfJ8OqntMma77UPelL+1rD0rZKwibJ
9kO1sD3h8RLQqsny3ibBrly/1yizVkAS79sxvRjM/i0aPXp4lHeuJt8rLy12tj/LGoangpi4EVp2
M1cDRuXO0vK9RHK0pitUXWUDwS3IJ2t5Qxc/uknZDK1SO0870sqdBsGPQJ/WQg/j/f8FpQvXJd80
f9VjwqNbKsmSrbr+LsNMsbExF7xMbWfx4YKRYpRFeN/VVvXD0upvdtqN31BFPc4w0u2dS911o1Fy
3afNzMpeaxYBNUtciu/CLUAf1j44ek56dkiSgoh7fTcPA3ExzHgsoJW9j2HREJUEnnlFviMIEmim
AWTf6AclaJIeWAlXjqXhu48m94mjDt8TFIrflhjKTR35r/ZEkq9eExLJTzERzTfy0U7sX27utbdD
JRWulpDk9wzxC/dNpdc+0S37oXW5Y5DB9nAHppb6CjfFCt1Xd4jtp2QgCz7tE17Y1se1WbKnUjFp
WA7RHNKKzTvOIC8syNntVM/iokFitpKjFNs6L8PvlZ/N65zCOKFBVnojAHnjNyQ6fGW27G5BRTTr
aBjLhxKzPDtc7b4oCnmQniruw0QTd26jR8APhHlDeLj124hgxVXpWG/bPiEpEoThbelM8VXuZM6j
XSNtQsk4Q6n8mpY45eOs2xcst9uhJrZ2lpN+H4a9gL2HqriSWbVX2FcfJSvuqifXfOv7g75v8/4p
6uHyTq4uLqyoUns5tt9iv3SDlAzlNW2KieAXVwsIwxyu2Mq5F6ONaKOLmoz9b1X+7mU6JJtc1j8s
xL9fO08S3UKMaJz9qPQ01S+Nug8vvTFMN1RLRiZbZz71pjapNWmOjn+T5OSurauyIZHVakkH3zXl
NHM0i1va66rNn8rCJ53EUf4+ThY1PyWsJ2SQb9OEyFAHU0M/2mov9Hn86TqcGpzcLEh7dzgkNSgK
ZhIyD0XiGwuvMtAQplzw/jtA8sRLgaJmbYeAMtkV5hvKHT87M6GTqysi8FK+r2ocg34S312OIBMJ
RE6r37OHElTOKBNpvWf8tP18vLQrx9qKxqKQksGcjEIjGHwt/B0Ly7kD92Ted5P/u5ls7SXi1Xs2
TbeNN05XNfTH2incdB7MRI3I9b3uTz3khabcQHUCy4wo+YxR4WMVFAOf6wjcfL7hmcc+HoHPnlhM
rw1Gm/rdoFGMS+qKOdnsOY8XZ5TmH0rU3jKabyDiBzAjjk0u7uRM7JPcNlAVcXo6OulVUrjTNo/q
fPN5hffUUNjNIHw7JhyOY0W73gkSoCeDC4u96GlKbT4Z6WBc6xJ65udDHVtMPK7KMLHt4anzGfGo
Xk38r65IJm2Dsi37qyyXS4xwypaTybtqoqnYQ89T/1okZ1DTsAyLOhxAmuNBCWaE5wWsPlCEqq0I
xeUr3VKy40xqn7m+YxvPcn280LQwXOyCtjgyB2Qs/nNda21AYhOp63mopSxuXnrITCqaQK2bu1oZ
VBDzOb7u82k6M/7SuPjTnPA+vkVgCE7UpUdz1NhQkV3HehZ1gVdoFOBLLlA04/PnD3G5iONBLJOJ
ufjasGSYf/c1JoPPhfTNNpCS0q07xuwiItcKb3JTn4NZwSQdeoiXVcsm+fOhT80fy8SqqPs0b4yl
C/ZnS8V37MmITKtdiiQKDZoDfzFdCsGupi/xgBE7MBWTi/P5sKdefcvW2ZvzZLHA0/r6c1ir80Xl
JgzrNml+YRTDM5TOOYgEs9Z3mb+fD3fqhcQojLcGODUhK0c3OGob3UAPxHCddJ4as9lz+Ac2AdP3
zCrzwVSzTBioU6bNCZyFRj++ofP832cp5n782b3PTRX2v8CHTiuNxA/8EuhdhDfr32NihgI5Uor/
/HJPTVoCaYQrbAsP6oeXxrXkjBegRZcf2fcOPJDrOmKJ/XyUUzeVR7i0r3Qan8fuWhtPSm8XLD3v
q8BAQgDqYjUBAE7rM8/v1AXZCAc826Iqj0nx7+mSTX0Jx2lkQR0buDRj9U141bfPL+fcGEcrKeFP
puBD3QaIqInTafe2V5xzvC0P//hFZ/4BQGIqOu6HyeGn3tiasg1q9q7XUa+bFyYsRsJzxuRLrLHC
IFHSSQmhzQLDQT9g4Du3on189SxMybRQeP98ShdHK5rt1MgHKx8OtgGZV0JWWkM5bYhjS1H+1H65
+df7ynhkKhFN7eDFPn73Go5VnsL0ExQlKd62UPfAkdwzW4mPc9Gihw4cjtLukoF89IL7kSEJi8ib
AH4s4Kq6StZ4Cq7clF7G55dzYiQugihwQB/4mtyjaeJ3STIr5VUBSxuqJa27JHboqW7Tl8/HOfGY
DNc2dQxzy+7oPSrqj163qIvM8lu3CuZE37b5d83LiWUvF8HVxecjfSTIeeDq/hjq6BtLjUoszg2s
QoNP4b60yUcc3f9EzGDJGsr5WYF73oPuC9tNY0tvo8Pe/Co4sm7lTLxfSvd3b3aU0YrWogBe2Ai+
HC+tobCRZhWN8Xwd5pwD7aa0EIvSLeJcJbe5SebRhTvk081Y9VSwFb7dNWU2gE0imc9cKFTV49eP
Lzh9PZ0XwMC7crQ2Q6/WLL/suaddLF99Qj9vjMF7ILQ++V7MPaTdPKd/mqNEwuu+c4k/omctDgJf
UOLQmTWaOkNM/FyEHIykIGuvKh7q0bueQwpLRZU12w6R+KpJAOGHbWqhwxwrNFoDXHMt1fr1ZFd2
QG973EiJR49x0g0lPPcqs9EypBkQlon1euNH43p2o2lD/lDuc7dMEDj+3Ok/3EXY9fkMODHXTPz8
KDj4ZrHlXzYJf8y1sBgadh+K+5LCdR8M3zrw1KcgSltE8gRxjcHnA37c8FgWFmXbwcEDweN4w4Mn
YRjGuqgC35NQv5Kq2DZEI10Jq5b70IvkVUzp9Ql6W3T5+cgnXl92c/pCi0Tq8eHM0RKXqMW9KHEP
KvVlECSaNPR7njCqp2+fD3XiIhF4sBpR6+Cf460jfVHOm6ovg2Jo6Ypg6Ggp10JRx2rSHkSXkW3d
0WBXq9GkaP/54Ceuk30VQRnAiLnJx9Zzl3Qbyk5lGXRhleybsXyKFq+3l6r2n7cB9rJIGRh4OV45
x/gQakBdhHE0D7AcvSpVjhvTm0Dx55b1z9OU7QaCKYRRnD4++MVrKIp9NPQ5uoKe7G5B4dVKb8fR
ETsKT7/+9QbausWFmYYNgYE8vr/fiSjJ69LOGy7LKawAO29Z0UOkp9PlVnaOaPHxBWQwtjZsDRwa
2sefrwZtSCz6givT7KfY0l6xp/1KJ+sJQeCZPcjyLv+9BWEojqWCS2PNf3dj//GuEzSRqFJDiIEt
cWtRK/Urh9CtfJgh5+Hmyc1zu9HTI8L/Qca2vHTHnxe7dglWZsTGGC4yv/5eKePJarMGta/IYWWa
V//+6Nh4L0RsoBZ0e/9+dA60Fdy3bhZofX+h8iGw7YzUDv3MMB83jLbu4FgHbARgwjwuKAyePiUJ
PzogOGUxhAMuqye+iJ9fzMdVhFEMnc0GKAfxwaSPQ2YiGsPIgtaiokWlB01p/9stxX3aSBrqZDVa
qjqzSi449A+zZFk40Lc7kBmO0QwEJeAAiCkm+A4+9jH3KcOVdYbM3KdLP5c0sTsFj3WFYY7QLNCg
NW0v3d3LqYkOOX3kHfkhT7NymgeEuNAF6prNwbItaBYTArI48eybQB5wBDpnfvuTD2YJIqIZiGfo
+MEgSYhzOhtk+460ZFPlpxfaRJ3z8wfzcYXlwaCrpKQEmvjDlrOwGz4jUZUHpXQhpFVDoGfGk+fK
c7uWU4+CBDBUlYAnOMMezWY3t8q6KVmIptpCyBLGh0no0+7zqzm1Agm2AOAXOJRz7/4eZU51c4p6
LUM8hKNlcPlMYQBEU9/lP9Dr//sumjMjMlE+GQsj6fiEivddQHXkFVVZ+Gu5d20i7os2fP38qk69
PAsY2UWSy8HgeBpPHSlCc8XLkyeOd5cpgxZb6Pyi2VLt2sjxfo45hB2qhd2ZT9WpNQ8hqc2+mkrZ
h0MPpVM9tuwhCyLgpLLUcFBEuzp9qdP5kRfxzGinJjzHHpPJzsnyQ5EMGAISUqzLQR3V2b4Qjns/
mrgyP7+ZH3gt8I90bqJr8jmykDkfrat+b069Q8k98PpRf0livdoRT4QeLbWGnN6cOz6nhlet+0oO
t40qsxsnd619TIL2dsbERmOZwA6jwWOOPwM9Rt+n5063xsk773LC5s2EZXa88WnDTnfGouBrM9m0
CWTz3ZA+AHrL64j+9l6JS6rXLnk0V3lpJS/ZOHSH0K++xSg6ZrG4L8fCPlBF8ldCaTVYXK7j8xt5
4l2jp80W1HUt2ALHH8Tc5XdIJrbbYzn/qmdD7vQaMWWYo19R3z8f68TtMN41xs5SqGXX/fd7bUKf
0EH5s7UPjV86BYdN4ejfO5WXgUtiKyYtIc/sME68dIZBx44dDV+sD1vsoc3V1EYVl5c6X+IkgsaB
aoc+RjuvLNyZz007NhvUGEPw79cK881fKlJsEI9XSpsEhKT1uirgrHaDx4/Q3Ta/pxpP2lsWvSgy
Qc/sfU89SbZslAGAsPssZUd3V9Bt7OymCjQ9ataweFEllJa8H4EeBIXgIP35FZ745nCB7KGWmGg2
i0dvYBG2dpxU3NppiOhc2O240Zuq2VgoYv8nQ/m43z3BhhFc19+XVrt2IouSI5rhV+Ud0GXcmq4U
l0lvGGeWr1Nz1OKFWnwIS6X/aI4OSOLKmcpA0BX9E1SPN8dpnshoaFdJ1Nx7mNr/+XDEAobpwgRE
Rvvk+AU0JnptZjeXwWzOaPzc8aHt201NHeDMQCcWZkrqcMgsKs/YOJbn+cdmu55x6+khR8A8cl6j
adp7c/N0ZkpY/IyjDf1fYxzNCV8jn8+2GQNBv7GC4FpfgKhxHsxeAJHJx467qGONGtsa2lgaPVdj
C+fWoVfbg3Cl+NejhiwTOr02uUWaZRgAG3BDJ5ZsL8jciu9Nn4i/UuHQCmu93Bcd4ixOt2qNDDY8
xI5Hk0KfMCsaC80Iqq3xMPsFYqvSgKdRFV271wfCWjhATdEt4FZ2h9ViDocLfhtPbrwn7EUdcgyj
N4MVF9eD1g6Bl/lPSZV1a+5wtiuoFZE6jlAwQJxIOMo419uwjx3Ewtl4VdlWAuUo7Xef395Tc5Ov
uGswT6yFUvr3EwR90kglmJvIhL83k/zuxfWtbWk7q6gw1UIr/3y8U284e242e5TvaQgdjefEqiQL
W5UB6O6l5nQzmtlhlOWZzevHttpCPDUtCn/UCIR/NAzAkdhqJ58APj27r+ukRTPo/WyyZ5rQ1whS
1r1jfova8syR6Ti+02YLwbhUabmjHK6PN2R+DQarHh1qIpWav8Sk8K281tbuMbro+RbNDGecxing
EWRDs8kJp6C5XbKQN+ZwcFD5O+moHSy913aGtMt1iDCUCVfv6XfSwfbTH44BkHyckAKCpIk2vjRI
sIeav4mM8NHM8PF7s9OscD7aGa5C7Hkpvw/oh/oNz4dxR54nMOsJCx6OLv5/MTvruJPp1oVd8NJY
zrlHceqJCwC0UG4pM1hLltSfa0Sid05RZmQhAhBTdJdWatT3mSGHMzPr1Fr0xzjHG6OhHoi5BHsV
eM5CTqbesCbaY/v59D31QRTQ+ugr0G+DSvr3xeiNWVcN2KaAppO3VotlUYczn0Hgjzt1xnR2cjDq
lZxZSNP6sO0VLYtRmfOuaLEgTARwArSfHQpQtNQyOXP7Ti0EgrI/Xwssex82v7lSlkhRUQVt2t4D
RCPfOFSvVd6+yQTNQizO3Enj1LxYet4cYJEQuMd9mrmrc+4v+7R0yqGJzKZx4c3teDCpxW8qS4sD
u25wfNe+9ZDoYRyoCFNDVCVE/0VetvMrWz27WIKwZ4QRyKrPn/TJX48FkTIS9Vv/eGEcp7DTspht
ztjUb5YfvcTm8Jhb6Ej+B+O4HidFjr+LZe7vGdUNmopr9HgBJ9Gaao78Xipt3FR9e+ZDemrbuqBt
KbEs/3KP3kNr9HFwoL0MJJ6RuEPiOpb3beUAhjduSUd7KnL/TKHi1AT+Y8jjDWs62zkaPb0IyA3a
E9vw5ts54nZx0VbDmTOHdWr+LiBuatHgtqkl/X0f5RJuME9uwTJjqm8yrn/DBCRxNTe8NeXbaL3w
AQgF0stt0ixeA81YlJktoj/QRq+keMWvYQPVqjdxLOBqw2cUy/aRVF/wv2WeEz7TebvJHb0Xz2HV
BGjVIZjSuonom6W0WZm/9dHEzgIPYar1b2nV3yDFqbfQ/t8SbxhXhbKSbV8o87FGdM3H3nTOzKZT
d8FfnLqUOJi3xw3YPK87snhrdn71fJjlbKykbr9iHr+kZkroshrPDHjqES/OLIQyLsXW49tep0ak
GjZDQdLAHBjqvq1373QCKwKus+oWTfrnL8y7duJoQ4hixuQCeV04Zh496UhTOV3SvAhEMfvreOzF
ox0bw7q0lHMZV3n+Ag8NDoGNcvLdLuDFoBiKfgZOhaRvr42g9c7chhP3nc3GYoEGDs9x4uig5Avl
wUGx8gB0pL2NWyWuy5hto0qr7jUFHk1MVvzjzI04UcRElUDVZ1m13Q9n32hy5joceKO7OUTKakX2
DkGqtevCttvDXLZWzBSUkw4YRBKS1oqeDM4L+xyK2DqxVi6+cOQYMLNptJl/v3s60ghRyKTAt5yC
UXn3NSQW6Au01aVzyZ1xDzJFjYzFCkpZThHZ0Ar6qPBEhrvRGvWdUiG4iXe+vJz1L2yLy308MqVw
TJGWPPnOHkn+m0KMzZI9bG2Rxlu0wvam1UoZxKJxt1PcuxsvujSrzHrMrHK65bXFhKZ4EV5jr/cv
ct39qgMFO3MwP3X9dMDwoLtLh/64cES5Lc07aXH9eTY9gilFiyqm5DUxtHj3+UM/NRTCa7QGuNH5
bBxtQGg6wSNfPktASONN3XiLm2+qsws/zqPXz8d6f27Hb9pS/bU4vfIZPD7+l5rI+7FIOBwMwHhW
xFApzF6zbezDuhpgrObGpVHp4Z2czPHGNLXo3pQa3BIrr/d1Cc7l/Rf6//iGM/gGZHkeK87/RQmc
wDeA7/pe/vqT4PDfv/RfgoPrLFkUS2NY5zhJcYCF/P8QHPz/xe4D3RGtuaXOz5T7f/mDdHiZ2b69
bN3/JDhY7v9iL8HximKr7fI1tP6F4HD8FSHnQlAmJ/RCR0bzQbta6hjyizgDfBAZzgzB3C6v6Oeq
54IQJowOzjkMwvKa/DmzGdCFxcwXi9/8Y0UZ7GNMYppQwTSx3dW1AW+fGJP9Hw/h7j8/709qxPEp
lFEQ5C/aVYel8cPHUdKpGxonngIlcTuN5tTcZ1VLFIRr11tdG/OV0VHisptUe+hGd3r+fHgyID5c
JmVKExciKYo84+NjMMhoaDfKlQEROPkE/zSed7kbY4VGKEGMdtxeEGnO1wIfBBTTGkjmAqFM2Cl1
dFkf4Xga0aqCtsehOU6gXRlYkrx5zHbKzPizuL+KYm3l2jysphpzME7iDsYNknv1m8pC9mClHiBX
7EhBbOOBDl3RQNx0mi+4idV+oT8nqzoyFBWPhrVtRcF1DvRmMp7Q5NU3LQTDJ1AHOCotWBGj6Orv
XlEkOj6PQf2OO65oKPPhJe9Lte/SqbwKDZAFOPMICh4rs7yKQ53yd6Lqr4SN8BfHKfGvOnA9W3bk
4YM/ACXeDF2tVwduVVmQb6Xzd0MWX2tPEDeXqbsd7ArsaU+qUsBxpiq+dXBmUJbxEZnhIsNf4ybt
fZUPRCYNi0kjlcSJdwJl0GxNCYWIYtyQy9FeZL3Z3IPbCi+Q5Ex70Rj5oUFmtDUsObykcPRemnQW
jzwdc4siBoS1Ca+3F1PzU1UkiUQuu51kLNUzwtXqKzF/PJmG9TYQC17DHeESWbL0rwSRiAFR6+r3
iD/uWW/5K0pvu1eBQeMqnCL7gGfPeOphjL6mciyvpqryr4qCzcyGuF07XdkF7p2V6GcdCXJeb7s6
zNdjOZhbiKjZQy1i3C5QrsEgVO1PO+Q/owyBIJHw1B4D2KGYTey+IUKM19nTpNqLpM8PlcfDVW49
EmyUAnjrLATeJF2RK1JjSqVyAf/XhT2614wwe4iQ8MFajZsbQjMckMbR8JbphCmVGG2pnek6i4ZR
fUumZnih3TFf+83Aj7Jita9JjVwZE1fsj1p9E2bLy641zq0W6QOSTq5F2Km/kn5crAfsRMVqiMvh
jXADtSdv2L6NbJ5EiHhsZZe12hTQ/wr4RD33NYMe5ua+syZOKoW1O0EAw1oVhg9CD5ufNJ/n63KM
1bPJh3QPGBcTYttkO1Cq8peeCuOJkLxxQ1IOqDmNe9tFPEfCl7nVyxTNS5B0iqjL3YzPKYLtyJOw
BR4SktbVbyKq6q955IYXeZd9HbWuhwPfFreR9xtuIvSsRCtEzAG5MEkhdr4BG2iWkM7+JTKZm1iu
smRv4orc2Hb+zQ7dAfSrWxOl4DApF6LVFPOgMFTLXdjY9W0N3/nWl6Nz26vQeCqTrv7aO6L6hmmN
2epij2/NsPpm4SS5TOExPE7ewm/WUrBZXjlW3yPIUsj8LKXhyPCzzfvFeTEvQVd12sOk6lJupiSd
r6nSdq81x/AHVUkDpDVHCpC9Bi7zPC3WYtSTQFamiw85nJI9LmmyHXKh85iKrHcXBnnzxUgw+kIM
cPGNmFZzIwXGbvOV4quRia9DVY7yZ9L29tcER1YWBYM1lzYyy1krtwjtxv5aNWPoXIyR1dsPeLJx
59qTejaAAqwr0cflynAmZIPNLHbMQwfiJUV54NGTZGnqy5u+AvOMM9C/sLXsTuqddl/p+YPm9Dd2
URc7vGPO/QzzbuW4oHtbJwIBHN7Au4QaTo0viMw5PhRm9tzRuNyS2tZve1v9SDyA8vbQ/8piszho
ZfSThIn4EM/0g0qjr68qYuK2uTNMkHEj+cvAb7qNku5ykk24Q21s4NbP/I2hWrgorhMhYoiSG3uG
nw4Sd1DrFhuxSL0LLaubTZI35byq/bA5oLtBpaxN4Ex1vBFFklGTLPL8d1TPoMepIYJe7my1Jq/6
QZVusjULzb9MoXdcU6IfcazxwmL5Ni4ThU69972IvBQepGkM+kGHwBwULsbiWlretho1cw09ltfy
f7N3XstxI9m6fpXzAugAkLDnEqgqVhWdSFGUyBsEZQifSJiEe/r9gZqJI9OnFTPX+6b3npmWqgpI
s9a/fiM3ixMToqJt1Obl5ObhUafWe1En4QFwpb+yZCiqvc2z/9KrafJil7YU5iKxqgmNxzAekfIS
pGFN+O0n2Gn2GK1K29RwOEMLlDQkhNtNvHa3JP0X0Uz6InVT7jwu8OCAknSMMtLS94X02nvGsxaS
1rI/wNrKiIorDWzjgvk5IJElmkQ5X8p5kxZVZfmESqnxY2/2lgu83rEJZaId7IiwgF0yOoIKUTAL
smxcZ7Ur/BM4o23uFg4RzBBKZfeRYl9dO1WvLrHFx/fCNu0TnIl+J7KMXdXv8cVrIwngEmEG7J6V
180f1kkUcbd5FzCEOk7VToxGg4+vt76oynRB2+r1QRWqQY7fh8d5dcNTrZPlXV6KdTcmuj2XtXJi
z65Qe3nlGFUTgYm9I5w7vwdibpKNdZB2KKFNFRxaY2TGsiUOTK4gBzkUxSffS5HJm8tE+O2CKjMc
jQOZtQ1E2fqusgzucsyhTnku8CSGOblLjTR8xGXHuqhyVrwnmuwUjDNRflPiXDcgf3hfT8Y9WRHB
jdWuy3nL+KoIOQjxOWm9rv7mpO0N8gP/KpzhvcfONOHYW8Ebg6STldeqX62TYtrSkqzsdZfVmogn
XfiLE/nuBD3XJkT9MlswZY8LqzC/KZSEFbHO0pt3ZmGOp7Vtw1jVRnehrcp9miqdk3dQ5sWVM6T9
l1oUHgkCvTMygbMk4Z1PaAFNFFNlj4S2kbBQjFmWBz9zx89NYTXxUE1bXaDaOyR31Q6yvmz2+HPk
l+T0wttFmVz4LL86O8Gf767Ctm8cGLYAh8S/ujkCZcKn4yJv3NvFTvLjmkn12VZYG2IRv5Tbu8G3
byuRikJwD20hE4Xby6vQJgshkGr4GuABr5iV0EIfzLLnwoH9u7zSR+MWuRjJvWLqwB4gPePKT0yV
7FJ3cwvM8hqPbeXerthP3BuNUvzcXGQHTR4iEmMmQXFNkZeRpz2rz7PSTLcyyBaI/rmdoUWT+vpW
fLW5bT0gFu+/Kgy8gp3tZvw+q97QpHlZ7D1lqPd+JsOxR3rfthhbjE65KzK7OgHcy6sK54ejY/ZE
iTQTh3FXpEVUK1yvd5nbc7mHdWPcyzTUj7kt0tu0ptKQrqdu0vXtW4TtJ0HQbB4lbbsdyuRSvA54
h5GJ4FOehG1rveMYlF+F8uiCDeKIuLWJaPFSDqKo7vg6m+fERWYZ+jHL8aSMrNYIJBbJ3XKR1t5y
aY7EgGR6nHbppgdtKLae4JnWcb9s5S/qoSd/mCvsSPgJADsQr+p5eUVokF/Ma9KQapKH+NVOONos
bmKSdaBEhWgsbP/AdrB+xY03YBpOKqxiOOU47W292w8zXt2IpsbacTg6OdV2jOzHvfW9wd6nA34v
i0MRloX8miE153d+CtW56F3E/UPznCaSxSBJ9O3FuFzKSbWftHacW5yY5g8TVe4f0JHfsMHty276
J+bsMKJ+U+6BmJT+aIj+aORb8kOPce2iWNymVZDaq3nTHP+8VGtklWHQA9Ofu2ELH2heCkWt6mOA
84eUrDcM9Odmk7hadErbl4IU/isZLEWqa4c5Gru6FhiwwxPYdKi6vVonY7zoOp3tOA7X/QK4Q1CB
pmopFA2jn21bA5bVfTE57RkZA7Z9idt8JRbVvwu8FIHxgPlZYnRNG7WD+0dG1N/1j9/fvg8n4zcO
YGfj3J6mxnBMDbs9J8D3Wyvky7gt2g43pq21E22wG9mUz/3SYRgwSTaaHtw/NrPW718Gnlmw8V5x
OdqGxz8vRFcbUHoXRFIz4u+YHGBV7Ns6XA4N6SO8V5jZYSb8V0K0xiOmWenBsOwXRBof8eYRDJsp
lwx3SncaZv712NnO06gw1shXUV6aZi2ebbieM1IyJcdLPCwCHJStckcmKx5P+A9f1BwlxzTEbM20
MkTjc029WtXhFQUk7tOzWC7hr0wkW8LfbrYTxsa87n5MO++9geEpWUmpiaBUOg5J8z1nLIpQ6t6p
IU1Rc4BhkEvNTrNMX5KW/EsrkZ4y6vCjQuO+1eqzXNs7CW+bMwWZ/c7Bn+tTiL1y5Jg5QDhWznt7
TtRNCcXmqtC4Yo+kJyGLz8bHlGw2VBauXT13guin81CtPqG6yZTykHJyPYy5H+a9m5aZGWslkgr/
BlFoLEsw9jN6Z8cPkvZjk2DY1rcCqxDfW6v0RDhyvkvW7b9IKOiTndkzrImTHMLnCC8usC+ZcPa4
B4hZcRtT03dmVkgiJzJ+cSpDYsk5hPFAmynl/Rn7K2OhyKedNlE10oj0gdN/NLEeifGYcOPeJbsn
rkMckueOxi3IHPV5KXR56PIhv9Aj1ZVZTuwODKiHXSY9/Tjk1bPf0T+SS6SegqkS+a5btriU7dmF
m5XBeV15+Fw6xj2+DuJkcXHclWLMLxL4nDIm8rw6DYRlvMyEB704i0VtaFe2HXGElAcxBN07OtHg
amlNzFsmmn6vkv1HSbjRRxKGxcmcORmHrbeTWVjFGTEpU+ys1YxJfDXpg7Wm9QknJroW6YuI2sm/
q0WnH02LRCoslZsXt++wq3bosJRF97zr5MoNMDRW/9EuAJTatlI3uK1jxZA4nGxDIoOdCAY6o8Rx
ENQ37soe6UmosDBB4X8czLX90siZp1KvZEDRHUZu7qxH5ujtuVUtqJzNQC2aw+0KzWqObnfxAYBq
u/0EFTq4siZgFswCw6vUUt05X3x55aU8OGaOy4U0bTduAjk+MgqlvZ+W/CLYECAmleqmLsGH/Jw2
maHk+hqwS9d9HqzqqfTqd+Psq8/Yx9Num25KwKyDnc2UMaF2+EulsRXO27eenS2KJ4BA1sUNc7+r
RUwEh25bdd7uGrMspx3hE+rZbWcsR7u6wM6Dmd1ejznIyNa85rNJA5/NTntnyo430xSUIm93sZKp
RKGd2gv55Dgjb0UvuI7AogJglV9X+cvlmmLwNo+ga2/LEJU8hUQqcR+ctbFcOymIh+iX9u4N8ZGC
5YMWrYo9XKSId6ILxjgqP1YOBVXFnPNKJx4EjQ0eMFKDxwAt248BHHn0G5C35rjolQpAaMqy1y4g
qmhlu8l4XlKKkWmz7wxS0CtTzeV9q6BA4S1fhpvdoguTFbu0VuMwhbcVrzidzIpUL34Rc3sbEGdl
C0KqAIJLiIkD2jHJjNLkOJC6DZwBcDftJX6RMUp8LChLLPQoeMwO4IuhKjMfEEEMvNpPq3AAytxh
ar9gFUCymjksHyTWN1Fid9XJ2MAVFG0ca3T0GNtvSM2WcBAFXDfEzaw5f1NtA/a0K0ecsPj4N/zm
7cKeS7Bb2WQOuVTGN9Nct3LZN3h9VU2x1PYQrL4vTRJRDsoBGpKNldybViWvVGOXOyQqwVUw9O2n
xgJDI70ATA36rryakJTcjg6dFubgA4e7Yfdf0aw1z3PKhdeZbXg1+ZyzzZTxCDOXhEkTH1FsPUpt
oZergXI8yvMBi/SrbT233XYMI1zqiT2sQCTD3KfmLTv+OBf6cplDp3nINtSbGmm7BWjQnq2AJeGs
uv+qW3zUMytJb33yAw9Wt60fzItwIwKHrDx+TrKhX2/lbRCCkOL2VN7X0wiKRKrUzoMO9vB2N1gD
ELAO0uzW58gHdwJEHQ3XufVTw+WqmMLgqg0pidqltB+mDrvwsMbn0CMt8uTQDseZV1gPysOfLNe8
SCT4RAhVprzCZ1ZeuTZFbL29g4wS4amH9KgO3dpQnE8WpxmxP4/LRJmsSvA5s6nsB5IYOWw5xz7h
TqeekNDgss+AMX6DBMcB0DLA4u2cymzCbJ4SpOc0UTFtTnnYcisPbTNTKA00OzUbG18ZAQraVGyK
xRybZ/LsAagnMGORJ7QKA4WzwPRgZwMu77nsWTxvx+zs8zRAjojpa5z0I139QvSTXW/9BImF57kT
87sO0OaD8qnajXUCshj7kYdpcrxlI/uoJFHoo+mNih5PsNYMM7mfJ/Ayu5rr/CQdtz1PqgJE3I5K
BFv2vitFeYuTL+a/Xu6CeuHvKdqQ+yEDMmFPdqDTiDK2kCILpVHr62/+Fj038NUJSCvZuHlIE4L5
v/qMXRwlR9uv1amQbLJc5dktJp/P4+jy1MgnFSc7yNgqY8kzGCqTbmic2k9UJYUT6Rmv/gi3oJC6
Rbv5DbEAHLITmSCPTZNQzS7jshs1L3wJ0M+UNpD6239825hLXXDFGER2fXEn7lTFpXKS6zC/w5l2
OdRZkZNO0rChcyrc1Hc5ZJg1preIqqBYrG6+XitvpSOb/AWT6PJVO2vjEZRCA/sGFPskQTm43N5P
WxWwzC0tGRlz+gIggV88kbdZ4C0TOE/EvmSY9lBYDwAqe+3ilh+VROqch2T4F8/xf0eVfxxV4kX4
w5jqb0aVff/yJdPk/Qz9z/PKtz/5b8f58C+YFORDo9AScCl/dJwXf7kYMkD4DxirEVxJo/Bvy3n7
bSqJBQHe8pAxN2eaf1vOW3/ZYuPR0ch4mxGI958MLH8fw296UAQYFvcC3+4XxkMoFkzDlKGOQV69
ZpT6F7huJVEewET+4en8zQzx7z7JRsOA3IOB128E3UqiV9/K1WNgYy6Jy92zks0cTUmm/0Dm/rtP
4jMQlkD3x0hk+99/aPTTwUjWThGsOEylJsnCvO3HuoCauj7+xz+JZhJXjY0rYfJZP3/QCG0gbLqV
BEf2c1mVr4mRvxb83//mY1wYuXCAfx9+Il9HBu/Oiv54CvdhwHCR3KIqLuf8v3h0rFUIEgiEGaH/
qltIlVk7GD8q4gHq7momWhMTa5saUBZ/+FEez+ZHLAFn/cBjfgD9VKC/+pWA6o+koQ7hpI7ZRMSN
p5f7JZ0f8Qx9VCPhK//8BH+Fft4+TKDKQ0kOmPKr9JmErIa92agjUCMgH1fJsSBUKWqM/MUMQKty
TI0ja8HS+58/+G+WIrKMzQvljeH16/byuoZuGPTyCAzSvNcYj0VuiA0wFh7iD/vrVybA228EnuFU
gC7Hrv55Ma660Av6fIWYlrwCAi2XfWGbyfv/4gf98CkbtvHD3toYFqPBUO9ohDP21N38ONaTPMvu
v3t0P3zSLyfTVNZZw0CcBVLpZefNxctK8m385+31uxMQYBv5YBbcDc9lUPELHpNqJp4ORddxQHWB
DV/fRKTFkcUsnE8tgVuo1xXDD5DZg0uiUIwBwh+ko675+0JBDxgELE4/dHB22LbLD8+1SWo3qBtV
w1Cym50yR4PEZEV5sTr1sg+Z/O+ssLMOGLG7R7Obm11RiZByypFnqBkIYiZaIIz9cVXpmAV+eUOy
/SIRpy0I5KD98nXBteeUrtZ4rXwCUcno7L3IDoHcGsW/smRJvQdpsJnQ4wjqz219t3Sh/bH07ebk
JkXyPNbUSFM9u8fEJ1CgWcgHmgq2VOnPZAv0i2bGDgYJkNZS3g4Dsl5dVnIPcU6+x0zXOeP4OX1p
Ey4aa/D47tiS3i2F01wSxDoWceYHWbNfnMr8XGBljFiR72NA6XqpE350SSjnoQlTdcsssdkN+GRA
jRVJUkSWrkKc1MRAQCFmx4fWZCBXtID6BsHlcW3y69aas5MA3iEGorfhcHC+ZWmOCy3Wk7gcz9YB
wm1D9CUik7NTU8kihmsuLZMgxKCm4gpCorr9Cq58mo3u5ZxaxXMaNNWjNwFqtb1QT61X2x8TfruK
/Al4RtWOXvlOY4KG3lfhEAuxcNzMnkNLbdBOPvYTXu/U/fUd4U/Dc8KjweO2VbeeLl5Ni3eq8Xr8
WAf569xPyfvBW5vTtJ3OWd83l0u1jTk6Kl6WbxhWGXb+3nyPp45z4lIZYtgp+cWYViKiEsk3f34t
SUrCeihyNKPSVKiQqLhUvnrkiNyQR8xD1BVyC9uYGBi87byqJ10BO//gijRkuS9zHgK6HqIhHNIN
61alD8GK9SmOaHn5HGLETDTiRBirmxWwDLBcXnHh7rzqImdQqa4toK1w52XJ+ClLlBHumZn2AU4t
ZFBHHqDFFdZ168cAk8MHBkz1q+0TJM1vXPZ4uyYRnKX26BBF99iwuR8EcTBFjN8iMXkdDJ0SRWg2
YpM7g2t2SLJRndi8giGZS5KMbZU2Ee7BBnpHL3zs245t5xCkFo8Ot+yKwzQNl9q8SHHFzB7RBqfj
hQ5k8RJCjj6Ekn2EFw+0ojwcK0K0kpnSPRw/rd1aXmDeNCCeMjo7PxRKuOt+hT/URl2fTjoiG9D6
jBS//2qv7C3HYPa4qya3/zD6g3pKC4LI/KXiGAeLc+GhGuIMHy5nDjkRNmyVvAk3S8vnNrXleU7w
UWZ8ZsekQ77SA4VQh4hr54sQX4iJ7c5YelqiDAbFDT7zzKnTajMd5g1pwe2LzxT4XQAIQGhP8r4Y
O5yIMzVn36QK3aMsPSA9LyNw0bH0J9Uv4wWqKuy7Q81CWKdAYvOZk3mI7qc1cDrureoCE/Fvg+78
XdbP70m7huEwftbZkp9r6YFUJYRlchv7d5lmUzLvnvegGOP1OHThPi3Z58hhk8hWfvkxID/uEp/L
A8nBFY3jrIa4nsq+xDa7yCMxVCxqTsX5XVbBa5G6CG8FdS2TQnZ9qSs6u1ElQNWEy6wdpxuhoOOF
tV39yuF323XxkvdGcBughX2pZizqxThY0N4nAA0nEedZs6LwO0qedQh7w6yWZjcixtu7/co2qkm9
RD+ucZIzOtIe8SI24oxEmzvL61ow7erFdTkou47zAzN+/27NySqwu27ZJT6B65jY6uAOr/EOABIP
QTwaWYYk57akJ9d6VywFh5itm5038dEd2OAxxz4VpoE1fclQOylZSRyPezyasWfZd3l1KxQ+0dkk
Al5CrW77divtG7u5rCzFYqL51WTNWQ4SLJ5OnoTAGR5Yz9upC0/uaSgD65s5cVqN2xpxzdW6KZMh
vyncOT2MC3IhzOW3IExjcAnAcQ89c6cYd1w7dsXKiTg0czyuXvMBRlN4u/qJ3M2m38VcuBOmGAMn
d2V2HfYSnnwYVZqQ1SblOVl1fddrzh4j5fSYQjZ9OdY887DRB1GgDEvlmN+IxDY/h5YeLkF7KIkb
fRuUfXXsPXO8KDL0EXWYGtdDl9+KXIyfjKLob5c5G66TYv2Ii/sEgwYmXLDgvuOslntcw3wF0W7r
W9wsk3dV+eS3uIIzA35t0s06b8g/sJ8fu9EkGBfDFLJcatKQTYHecIGGwbWYXnC4fzbchlR7n0tv
I9OfjDyrHvHjludOcuKYdQBnyrTIfVx5per7IUswA7oD3sGB9o8AYo94I+5tGWOrN+sjQgunuwBv
j2zQ4Cka+rAgAriqOMwK+syWJVKEdQxBsDzJqTWJxIXPh4ATR8rdMrZrF1VK5DWz2HYwYYhM7RaD
YX/oa7s+T62oz40/mAqIG8aEqHq90xZCjwokbsa84HKZbPIsuXyqjvOv9qfkvgVQR99cFjjcO/lY
Z+epCAUu++SyjMEZZk8jo8TTwhcx7QCs+mjFMe21X4qMXJOxrL8pF66Plaf+aQZGh++4hN0GFrkm
mOfMub4EG2ebtJRheCc9H3P0wiGLgGFKWqCGyDqHAZ62RgbPVv8clGYJqWmu3k+FmKE0Wh5YF/U9
fAvlL+NZVkW5I+TzsxNoAukLOAyLAFB24bnbHvuLg2O8c93CuLaENODD+TWukI69XLBPbRE1BQNr
XQXD0W5x35jb5KXM3JJcMLskAYaBFrEhBIIO9nyjuaMZT6SkfEnH1kYcVmK9YbumX9LKh3RSWr0B
Cj6HVLeGccpn1wwOflpzvjkex7eTUp3QsDlTNOEe7O4UP/hYMpRhXLS44x/Yvr/LILaCGF9cF/Un
hja/doEKny8MYnV5zOraOeuxr18bgQ12NA1TT3506lBaVSR0QtkvrOFm9KgsrBLBrbIoq+DtvXBx
yXNgM1JdbFqdPlfwUatFu5cOdvxXsis6IOQ+JGa9BaAeGAcf080BSxAP1ewdv07e44vovAgPLUUU
8o+LwLD8O8h6HLfJMqNazvPi+e0MlBLX1HhaS/tPepjfpQMb9zmgowpdpvF4TP1cmPcrmVK6N6sj
QCFnrz2N1zgXEmwbdNRMBEjlNwsaPxiIKzVWGZK4xuHnXg6ihixkhX/qm6HL/9w3f+dib0aA2FD9
Zmbkp+Q2Yf9RHbvaetQmkG7J/TL5+Yus9H2ycOX/c8f3W6POYsAdgk+y6E2QbPzyAJzRrVOQXWKb
KUglEUdc1pQmUmbNpeEQYfDPn/e7nnL7QN/dxFj4YPzmDiE7ij3HK/HRCUiWijgxm13ey5HcOxbW
gCXmvuxZa54bTO/eruCJcBfvIrMn6wD90oiJ5XNfyOoYL2aikf7TPhvXWGR5EF7ZITyXX54HIvPJ
Q/WWH0P67QvXSJtL5Ux/2oO/IRZ8CkAFznAYPqLB/qUf1LkeE082+dFzqFw9HH+wdfKGuIXJQJZD
SfDJUlC5MwEbP/3zC7A3pOAnaCakPoDpEWwOHb87Zy5W6YxdNaFb7ac0YYQHR8pIkvC51tSlJJW7
y21ouOGjdJbHMlzaV0O5035YRkLuhkZm+XbYdUPUkqAuoNcoajmn7I4UvwyDoYx9bZMtcttIsPz4
jrj8L179J7wa0wPOpv+/tOamIYXj/8QvHVnw8uUnwPr7H/1/Ahu8wj08UlDEoE/cwLJ/CWwC5y+Q
Ww/djeVskJ1g1f5bYeP9BXBi4beKahAzRY8/9S/AWoi/+FfxQeFud4lJdf8jhY3/G1QC5m0LADU8
g0CsKRp+PpD8EmCiq/qCKSEeDxyx8Bl25CRsgy8MHGeuFCQQ8DT9zDslNs7gJ2kzMYLxRfB0jJdZ
MR/EOtflvnHJgjkaRGniYUL0UG2SkCL6rzUuVFfMizCKg7B9g/EeYIajCd9ebAhuFWPC00iKIXxF
bmzCe6qt2V2ZMYYwX57kNu9T5oqP5Fhw9ZEPwRCfjBbnhVG8dVMDIuDiIVPPizTwqrqwmYF3jFiN
7Y+IhHu9LPLlnd0O4aMW+OhEkzJprSF6zffoJcPHOrfm78yOpGQuGQlCRcgRsGXZnBuyr4KzF/r9
1z4wrYdqI4RHViZpHWVa5fQ8ZPxRUAodl1s7Axva6cCC7LQ7mpawHkzHcl98m4aqaQx9FGMmYOAG
5NgJ+o5emA2x93Vv3aR2y+9Xfpo8Fh4ixbjlOod9FhZ9f6HwQf3KfJ0nIJ3GfshRhj+JpN2oQaLj
X8PTvLmsG9d9WdKtDNApX8C1ECNgZcenmSJlvptkTR1rAQweeeHMr3ZKPjMowVoqVCZJRElEjaAn
U9x48A0uZeZnNwIS81UwJlYEu2G+LghHOgmCN04yp7iIsE3neZK8AeRHvqbh7VjX/DffX2hlpmW3
S+mIHm0ScyuySMl455X2/SfKw2W+mtTWs8+lTXdi9lWZ3xm1zU9o6NMoMseMfwY9TraxW2meC2lO
G98UGgNkhsVhcotPRbo1SLU7HhVop/mx86AjH6p6NZponNbXLNE8CXOU4SOMmvth7d3DApHFiask
Tx5Xuy/u4FyHDmSj1oiVVdsPEsucpzmbtlVbs9DLmZDNw6JS/qY1sfknbDy+W7YtIpoWWmZv4j/7
w8hqsDu0C1EoBlQG4eKKE0MJ7VxXvj+0sUp7Fp8BoL1LRvsN3oJpi7HalO7Ngcw3EkzZhH4484Ib
hRIzCsIUjLEslFzOsgjLPC7Dqqr3qOlZbxbb8qpRmNzhiQNSaUCoEPEC03smi1ADA9UlqIowN76K
nGpWTGLBG5iJdEn3cjV4d+O2TpYQwo/eXhGGEuJUuxr+j9Xzlw2tmV9wz4Z732Ecv4xjuFfE0T91
qkge35Zwbvg8X0LZLpttsxfbIk28ETRHaB7JW1DmjCfQuxqsBl5cAdl5s+Z7xEeTBzdAWBWxqgIW
jPZNemu5cW7ftgRAeY5MCNUcGg7NyzY5OKgd2qfVp+dtXQWR2NOgV87UJEwFwH0j1dO3RkULNlF1
PpsTkQyAlB2QM5a50xhNec3PMQH38h7746glfYT9AFtkJMeMTd6XI88HDyrrYbThkC207UQLIYs8
AaHB8oD1cbW2GxEGJT1/Q6OsgnwtIj6CWPt9Jt4V7Zj6IKf9wnmKdcDOrJR/9IDXDmYF/QPikbET
TMI7Qi5Lfq/ASmw6rEDA2T5kU4DcdPBpolVwYtU2nJJ7cirVdVrocJ8vQKliYS+/dcaBLIH/4Azx
99DwOKeyZARUQKB5ME3EOQNoGk+wduZ7xULPIzsr26cSScExhOBykQyZ/eAL1jxl45QgRAG1fd9T
XzmwlSC/iZUfTCoXK4oUGV4U1AnrITHXVZ3TxnfnvZB1lZ3rhDF+gQztQjs2ET3jxFuq8oTEK7IR
uz1OIqwpBHUs8MVjBB93PaWmiSVFHs8SEkOr8Uwt3GVadrTcAqoPFPnyYPVDuH+jpU2YNHhRjVju
Jm9C66GuLb5PUYN87MdwWzm+hRjx7BQdf72dJv3XtKQvyjOX1f3Gk9jWXpe7VnHpYFNw1MyC2sPb
mndshz9kDvzm2G639a+xgLnR+Rg+4mXEgAAlEB8xTlY73DE3KOeDCe5VgUtiFl5lYluP4QIMq9og
fDTEyov8fqSRhpPXOwWkbQMbBJ0+FUHfUp+Dl3Z7ZRnWO8djd8HwD4tYTzxeIlMPbzuuHgPncZLD
jMKpdbvs8HayNk1G2T4hbnq0ciHlIwlyS/nRRXCSx5WznVLWCB/KyQb3JayAw6D61HdWpm2oYPKr
zObw1BE6wuJvqdYj0ro4gdFsWDfT6nKQVdQPmthsjKOjOcukBWNkyZYjx4+A0AiwTgkRpQ0cKphA
a3hZy36glfORFPJI8rC6W4vqW2HCU8bPdTDSR65Seh9CJ3lFJMiuUalnzlr2ZLfLOGIAlSfbLWLR
dt7XRtaPTWp15zDBaHKKlmCaqUNE92A7wakJt4uo92T1kOMJc8kdE7yzJLFt7N1RHJgW5lFr0WDj
bttc9rpK4xGK04fcb7ECXmTy3EJfN+ymverpX+MORqTpF+yBSNdWbUzklCynPtPq0i/Crk7emZnT
wNsm9K3VB5xe24Ph+eE7iGQR1vD3ie245sfFq5TBPdHUXgLrsKk5VTeUFQsLQBZT28ynVA3LyF5l
vAV10JC0ThHDP6uPltXCCcsdFcSGU4pDKW1yxHyYx6aep7NbZGUZG/6EfsaWKlsOi7dU/jFkWeJt
1WsX2MjPQvpnZ70N5sE/wyDlmgM+POazoUjlnqwPaAaba8P05G2+lsHZtxNWrwWd0suCZp/ClQYP
VrMdFaWvL7t5NK99CLgAEWSQvtDRFLAk6w9O4bfVFbHMzl1bMqsyBiYxcNO68BCMYgSh6oh2DgaI
pBPat3VjNbWun++CbukOi1GER4TR426Zh3pPMju54g7JugDqfXEddFmxXPO8vK/FEMgDMSMJ9zgp
AWk+fcACSx3K3O9IOJmeGR7Ebl74n9N2Xu4zd5E7q2rtgwBxjuzB7e56k8fqhdLbu3M9fyk0BLPC
pxef+v46yLP1rsbEl7BaXcMjN5yLBD3wlQpzZ5+2/UMbajRdnUdltO/rtrke1oQjqqypTyZ4pSl1
w1nXSOnsvjOOLplTpzLUzlUjVjPmock9tCpEkB6RgHPbBmijmAAWnFgRK6R8h/Z7h2HM2VhL65ZL
YKHkGyU8NsM7VZ1Y7tJGxEIKebSNvrsIthtCLGrczdDLj27JC+vzxXjqk7ndFaoLr9fCvSND094N
wDv3jDaCqwZboQ82jKsr/DNIvTEAC0lfo3b9PIxI4XcJQefnYSaxssiHBvVBQ0xOrRnksb7t8sHu
kgBdsTBuTK+FGe5Z/q4MHMaj7nIoCAAE2PT9F6OsP81GW6LX8ZGLjV3XHwyfZRMtPjoWfDj0BbmL
Wewy0wHOy9Pd6lZcRGk2nEbpflUZ7in2YE2xpcyNuCqt01J04iXpTCSIMCbnT1TEe6rrjkowN+Vu
AbPcD63jPYC0Wjec/B1hBo3FiDC3/aPZz+Kizphk9PaCod9UWdNVpsk5j5Rg3qE5SIKOZze45v04
lRXxhW7VLdTi7ToX90RBYfZuFbVTHf21H9OvHP7pISvsdke6rdolxihhhqI16yKCLJMLeCcGBxOG
vzj86enRQEaFjMNLbA+KpJXtOjXQgWTt3ofncI2tbA5KPkyPClObE54E0C6xGTwQtLPudUZ8Xlj4
+QEBnvlhSueAJc4UyTHOubsVfhykpK59QVSSXqVtfZONQ//RyEJ9WXcBAdCyj7m8kve1ts1P4dR7
XaTpXYZz2bZL/rH3lDZPdemFw9lordXWR06t8AD9RLfTvrAMKqeUxi25TeCdUM2O5D3Mbt4ETwkq
hO6I7HlSC8f3YoaMY6xuFRd+UTSrG9uVY5jMdAxzSuPUNbV4CrKaW9fWBbnzwZtIAyjcrS9bEyLt
oWwouXamWw8Bq8cOu72rqUGzDn9TKtl+m3AiltSkhCAFOZvWOt8v4Fe4k0OlZ2xKWU4GqPoDdiW2
3vhHaAerN6hmKIoQF2G38yus5I+mYhDQZkflpVyYKZTFSsOOnTp/5pAWvXyvsipwTkvDLbqbRdOX
ZzjD4712RgLBoVcyuTAXinfn7Zq2BqpqI6emw7mMagJ1ECVAAlMj6rbWU4YMCnZGndC8lX43o0IG
p/j6vUbO62m+1+vWlMhFzfdZkgMyjwWZxdu18pJLJM9EIAbEgrs+rubfsaIv8/9NvzXvvv/uH20t
7F/BVB4HijACYmhjnC3e7mcoAV1bmy+jb1yIDIImqayrzM6B3iovOfPtWYfh1WIHo/Fe2iu93Fxn
fK0l1+v7OfR4WqmwKJbc9Y2Z4vD/8rD45/w/7J1Xb91I1q5/ERssZgIH54LceSsH2/INoXZgLuZU
v/48lHvmsyV/MuZcD6YNqNEjc2+yWLXWu97gFku8felWTaPm+01kvc0Xw8S0/VDFNOR4Z9RjvI1H
yDpqKbm6beT0kk6+jB1jerP8+hPa85sv+wbJ9rH0cfmDlbGuu+K1Qdvox6lmah4+6NABmN0u89DB
es5rSh1oMXzlmnRtZ+6a5xI1zl3TgzA0CR14Ws3tXSmbP9z+tyI3VqNuWiZuhy5mR6/tljS70dTA
aY9VH7yHwNEgLaCPZxoPMMNNYDzPnTOgqa/UuOMLMQzlfVvs8S+l4u66eu2caEfev1WvwVcQJoYp
gOtYdbugTa+WxZBERVr3aXaIKp/VW1aVOX9UK2X9k7Uo1ewsQkjbTSXtIneCaeXsv/8BfvOsUNkJ
iw/CmI9P8YpZiCaEZFejjw/2jKQ8iCQ0/s3gi4jAT61LYnqyqN6nZprE574mPXRbO110FctePHj6
IK6sKqf5ev9T/ea24DJs2jrdrfPW4U/iW1IlmUUitLZOdvEqiLfrqMincWEk3qcGDcJQKnoIbYzr
p/ev/rI3/bp3IbKGIcUfOlWIr7++rBJZC+li2AjYSwFikIlmqSnMGq/MeCDJYqMvMCfPfMjdSDuK
tUslGMTKzqPV1Ma15RCcrYjb7OPk0K9AU93E0Bq7yKbVl6vi9eUD/xeJ/hMSLcSqrf3fkejL9Atu
4s/yFwz6xy/9g0F7xl/YDDFuwsQJfzeQ3n9j0L7+l4VrDa07NE7dZtf+NwZteX+xOWATxBrB1Pzl
dPsf0rQD+IxTEjsF4xuC6f7v//nlnOhe/fvP58Zr73o4lkRqWqiwsROzLP21TxrYB9YTRSfOks6J
w2KMy3Q+tDZ8MWSAEpPTKlkIk85yyg6YDySOILtMauREfg2wmo7SEHgi4Mc/45TrKMJ+fqzVH3gq
omx2vkZ2OBr9dKd/cwqsc6OfXiIDaAJG9OqoyAjLZoD160vkdcNUYJ7ZnumG5rsXSNheN1BOQR1J
xAokvX9BZpJvLknu0DquhGEO5vw6sUJLC7PWhio+Ow5oX+9qWViMDJ33uGHHDXY8jdYcBHXxE2WZ
38whpYZrHXyHEdjOjgkhP0YuTk6BGt21UnAi6HRG7wCHAOWawCrgfoQ4gHMbold7K5LVGbQCvAZq
H7ugyCPqlaZt1maHhELUNZNkX9BWkK9QzKgNoeznXtYcOlnjcSlgfA5n0LeVe2KTohpMjsa57vBE
4Fj03TDs8FVdLhcnNR5aYbIIJhMoqDWZAgPvUvGpFRJtPehsIUAv5QCyQ2A5uH0A24nFwfJyuAqh
cfinbsd3I4K7edISwPn4BZSdjdQDs7GN+smgpleAFEaTXM9JySd6wWeZ9ybzY4s5F7bKjYYY3MgS
0WEdCDf+CsNtV9s57uLUnwxkTMmpbzvWX9xRy2gG8cd3qpV0kmZhzB9rT8zaZ9PouXM/kMUF9k4F
xIJRFWUs0a3EdKNFhkIy8mnrIefTGRlzk3BWK6qvEeGcrLJRIK6qlatLwkuVSB6e/ZwxTPwwLFBf
xqHl11HjwatpUucWi2P+ar1ruEnpYvEUHAvRxacEf6b6YCm9LLfcR8plOzV5OqlWgDPPNprx+0VV
PNZxjTQ8g1MC4qn1kbgreO0Trs7zI5v87DcacH0KhOOGJIxPl0k8qVvN07E7gSc5H1ZvAg/BaSrI
UmkX6tcCYx1KI8ed3E01GsUWV6F4U9iNWF015uUB74D+ijkoFJ0yiwAfFGbKz3HW25fLEjsftNEF
iBrr4sY08/jZgCN3oDC2vDA1pPss43z8WJs6YLdQLNlkwndgnEZahiRbqR1lEeXLyZgd8EkCkYHj
cDnvb41UMa2wRzCVYGxdlhfgk9Ne6/1s45lpx5qkhRgaUyhE916iTMhjlmZ8gbjLs0tNxtXfl2wB
I+fHMvuOifZ8l5bUuz9GOFXMGulQjg0haLF4wCGNx1PkWuMEWkTnhWeJAsRXblU/cWd4udxM8lLm
dQX62ula3X16OVY9tvh2qynQm0Nq1Iazz1FgnW18gOogmjtoXyNd9y6LjPkGGn1zGBJFnWzKdfDh
VgNXgSsJyiZ42/wtJnfcF9dfD+uBIReTntxoH3KlNO2DNriqueiNVmtvlhmHlV0BM2N6VCVsosfU
0sv8LhozZPeYnTRwYk3zqMaVXfKj/oZaxL2c9WnFEP2XMRk+F4eo8IAxLXaV5FQ3mOSFLws5nzUe
HMUP77Ezri9F3yK5C+YJsfk/465Bwz8MHUTifJoLbzCuswhZJGiAyKsvL3h14njMMLyi5JpaHmfz
wY3iNvvcihYpe2AP2B2ZkdfnH1t2CJFgEKXs9roqpXQ8puxaxCSgiLV2a+R4Awd4DmSnrnF55n3R
MszoFaWrN0RN/s12pWFARVwaoOZSHw3juuT8UQ16ONTox0gaXon/RuXo+jExTHAAIGNAHo1cAgzJ
FMrINPauJPahn+xxiGDzinuXgAtQjrIaHpmLaVu8KBKAoJpufYiTo1n40QZ+dpoHZYpzMMPFxd4k
bmkfIAA6ax5ABqIPmxqWzc6CByYzxhFLJNlkqmPNFOlDZ9dGaJb6Zw3GX9BLZI35IvsgTUBTDyI3
4r+LLnK/zaAWGEa18prAdXqttlm2edHOt0QYx59tc5TbkkOKur0z75B/yM/CSsqdIXVYh64qCRvv
3fbGB4QmeCaHtmSovLhM67h4NLLODXy963dK62GCjTNBCy3ibuQP9fVYqPLChui2HdBA39Iz1Z+B
ZJL70SpuJlefs30LyLhrFlLrdRgQ+zGt0ntmY8UjKTZdvGsBuS7I6YIGnDfqVGh+vsMNEaieSMBV
Ig2JLx3N6oFDp/4k7bJONpnq5M5L9epj4jjrrQU/CTzHZsjtuMN8VTuzGcQQ8jZx5Hbf09Zl8IFr
ycFYQ44mtP5Xdty51ibRbblgSkM5sOlaY4SXW1Z7r2iWVW9hVkyNZmMX2+I2i6p6r+NPu2n5jp+Q
+kJCxF3NOUqIWeN2Kd3hqumt6N6vE2evdSrf2Rr21WRqKg9zXMe50pK+ObNhLwdc4ZfjpAn/qPp8
2i5d24Y9xgwhU5QMJXfnPIzpqL7qjJzOvuercytb/08h8K/aGkoiDycOvMTxt6TVel0SLWVs9X7b
Wyc03pxhPwbDLFv2OTlDYWQkxW+FWjnysw6BdD68XyK9QiH4AOQL8b8XfpUJ7+nXmqypStPLCpTA
c19D65MrvXgCeQksDWoyM8HqHLHN/OGqr/RCL1ddvXdp5silJ/3q16takQILnmz/1KCufcK8j52p
7lfw4v1v90rZ8nIdUBaGUpSbIA+vWtkxqZyh8+PoZMHXZlPXWw6N1aDBfpm9/+cXW9VP3E64KG8A
HcEmosVUoSdvHRcxYLIYfyCVe0Go3r/U20oafhoeDzQDOq7VrzVlTey7tTbrzsl0FnElV4G2zRwQ
RmrPrAYofPMfX0/QCAmWiQ6E571qf4VXsW8UpX1ScxJ9+HEGSiLv09CWK7sf9Jzb+/41364R9CA2
XxPQmxAe/dU1K2k1+gzGcRqGdM30RmI9i+lPIYa/vQrIFKgkOiw6k19XYhEZk4zSzjnFiPgPSwqi
6Hp/NHj/3VVoKD2CTxn8Qlb69SpObxqNrfFdXjSAToqQACuE/4+nZPtoXCFCsa1gzPvrVfIGkVCN
cdmJcTFD2xe8d1ywxN0iLhRXfT2P6g8t3dvtgz2dLYSvBZTGZX+9pEzHaJlARE5aFTmfBCYIqHRG
SpGBGJGtxHvCCJxuHeS+vzjevthQuhBvkvAKpPhmQRIKmeqqtg18YIF/o4ptqneY26sMt4/3L/Wb
r8jiQGRLDQ5c+3qvcvF45FKlgVPBqo0vYQ2pDqFMYa086LWDm9dV8/5Ff/f9CO7wQJpshIHmqw1y
xD/FTHxHnAoHjFaWiOcK3UsgcazNz/vXeg1usUv6oBPEHViu73pv37RVfaPzOiPa6TA3yERpEwXl
6sVdPar2qsJaFg79Qpk8T9R1SECW7orR4xztUFJYNBcVuhXcbr4SiQEfxVMSGZiXO/WfMgzf7nsY
HJnuqtw10J+/hiZlak/M6TASNUrYu2EaYYeRzRrHFfGTLLXMp6z/w915++6u+ZPUlaaPB7T3Wh0Z
F+AljJ1Y4p5GrTt75kpdmWd8/toVf0/qaF3vWSqumqFonrCEYHphpj4Admc0xb6JB2BbqiQ8E3A6
Sjbvf8Df3ZNVw49iGnhUf2HU/qTe1Bvcm0ePt75klHaV6Xb2WcRotoggllDKGv1PMM6btelAQuZt
AMphicLc+fWdb2DSUfQvitnMSk7BTSoLlkayTOeVaP/+t/vdxcCNCHIm1pbj4NXFEPX5pOb5y+mF
BQX9yb/AFYsux9ZrUPj3L/bmUfPNvDV9SjfXWux1rlaZa6LuIn05OdFKEYsZ42K8bCZ0ie9fyFiZ
+79AYQizke1zIvDlILWun+Snh1YQsDw78Fk4wNuku9Hp4YZQ87qecC0yirpznY0gIVZsoXicEvQf
UKDMFlbzegxWDfOqdCUiahPNUtgJTJ7UyurSNQcoC9TLhCq1UlmmJqc5fuGR9RLTz/IPm8fb57MG
tCLY4FzDhuB1JZJKfIndsutOhkLJNMGXP+Mqle5jHd7Y+zftzUJ3bMEasCClA+m94eZjjWj044zV
Trsy2Twj4/uTa+hDQpnhxsn5j/jhenr99JQsjjVE+7z60NGxwnj9lKQqTdG0tnVymtn6RlbneGot
aJkvgIjjdqA6jSrsx2qejT8cAMbrJcLwZY1md0yuvKphYC7/skSsAqkbisvsJHBfLhWGqZ5DHB/U
r8E0QqKVvL8x1sutzVh1orvyY8ix0myZ8Rk99BwItdlypw8lKKLKV7ymad21rh9afn5xrGlLp8tw
XhXpjdsvmuRvmlL74DP6QrCUe2Z1a2cdarN1eRUah8F+6VtRn8Z2gQ5pON18Y08rkbeLkBGdc4Aj
lHwv7D0vRox0aesasypd5OXtBNpw1Tq9tp+t1LmpFqGpfeVKZEZjjyey7mLVewEsrcuwc+3BDxKr
rS/63MLR2C1ISdxUhOTQQKv0hMecCDGgsgfs4UTS4BQ9NKndg33rI/bYpspWf4+CxHkVDrUoxNep
9XJAcQ0/uhDG5gqGYkyb3IzLzM+u1qBqdiogSsSjPkFZRA/TlMhG8V9VwwTwpfgc8wjkxS/Wuqap
edcSWdiY9MsOM+JcxNCmgqWdYfpCPlkZgwykbmAaFNVFHjdjf9vBzoG+VLu83ZUo6/yuUuu4vh16
0ewQw0BL1A3vAnp2ld+5tYBxigJIgfBmtvpmOhJKbNuIFYqaCh4zVmv8Il/dfrYnPu59jcUGKhUj
sy7G1WQXRAMv5F2a94zInRo/wA04CMhVr1YKnFcujvkP73tAEI02eDLlsZmzQbufq5RLN7ni1PJ1
BGRNkBRmZ1zLabT7O5FqSbfJWS7JDe0ijnECjkodMlC1juPYdm6+GfpRC1UtsWxzVk63rWJWkJQj
La7hTql7YcGTno4/2Mmw9BBWMmUF0/LqoVP7uaCFDNBtgTLGgz63D0LaTGG9lJn1mg/kGFfQt+ab
H3UAmD3cUQzkgBoSBz3IiTE8lpIRQIjXgLZV83cf/tEN9pAYHLxAcJCk+TBmMjPQzQxm7FGSRNtu
6CZMO15eK2cVb+sue+/kksXwLMmqbQHn4VuKWSTocTgVYUz2SOzCFqZqt288h8YoKWyelNGtmLmZ
dcPf2GRM425GIn/zYzQDPeA5ss21kIgtajuvcvEbELC2wqQFng9q8moPs9BB4F+OP9cZABkTsCv3
wnaZRwS5ns7ZDh9RvTujOOU1LWuNSUOxWNxYiyAQc5f5RpzedrLhgwgd7GRXF0Z3J5Vo5s/D7Joa
ptSuned3XkUw9aU9F+LByTJphQMxEMs3T2OSscW5xLBuF1GDAicLtbHJ+ze5JecxYwCowwloAWvF
YpqDQYDVm+5HCnPmnoHdrmzloEjHGjZYFCFZC9nC7exUtB1o/VJAot2BoCkPRADd86nU9RmoDYS8
9wDI1DBm048T/79z0j/OSTlVfjp+3zpMpV23/kOs56+j0pff+9eolKGnTiG4yjVXF6efR6XiL14x
bKUMKoZ/6XT48V+6HP0vZqHACT6RKgh+bO8/mYm+PqeRn9IMMl0lwgss7TW7ZNBh0vZjErNrSXUJ
cL7szWwVFliFzxkNe7H9goa++VILUj1+ui2/G2p6r+oSqh98LQhcpqAzUa+9rhpTN4XLTLD6sYSv
denGGGDibshGoEpafLvHErBv1ggYJoSUygIXQCsY11CVyqqWR4U9fAPrbfUJr3IHg0dfwFMK83Uu
0aZY0LmLRnlX560ycB6H/3OOUncZtrKrja3J2PHSdzF45VOi71gScluvXrI3cP7mbG5S+K9tYsKg
yihK7xhGuZjZY3XnTVC9XtImapOID9QcEfKdmfvmSDwb+ZjY5kaTrJ9NX6odkBSudthBHBcgUgHd
1dJwFyrQdwztvUA1r528Vf0RLBpP6esYm7Gzm3xXMz7oI/TobTnEc5sFeKvYT4nuI3tfzRH75Fz1
JuVGMGHkMd00hku0nBt7U3ylIKJ5uypfRHw3xbpDVZuXjUVacYlM2ejGXt9oCfP4o7DW/2eMA6j7
aW7zWu4hWVLD4/dLyuCSEGIciY4hmpg8dAH4WDgiTjEOdSJMw5h3x39DYo2vR3eptjDoijTo3KVB
4xU33ic1zL22lWKatxyyBDM4atPzb2u9gSsfioUr18v0Lsz12DwUVHV4LGCmM0U4jJAvDoBc7Mu2
1HGz9zi8/F3djl5GsqLTnNty2jXwRG4aJkosmNrFcX1Iq1Bb/Oh2dJb5Ma/t/JOeEJzsFjIJTYZ9
cF5y+5sm4VfSN+A+48/NRvqav4Nrnh57/J+fMhsZN56miFjdVh5TX/YnK0LdKkRxl6BDvx1nwH9w
59gNkeyTEzM5p66Sx9lfHvAMJatc8/3ub3s1+ixXsduMEeQxJ6puq099eQYl6MizscqQIXDxWI04
jDaaSPbxXPlfHMIUIONFbXYzMkB8jke036SRLvqVv3gqCXq4kSdURfzWokv9tu1wiEbJoxC4FA+Z
VhtPDhbdcYir9JcUq5UPjsdLxWTX2mFmbx3jvBxhgM+4/ZrTtyjqvGeFwcnWryt9IYIm7p9b1W0z
xSEqkskK8nqClJPY1wVWDTtzVEjvHdTfh5bjF1q8cC7JmBBPszEQi+BKIi+MqT/6MNsxmlx8GAJV
99DBKbg2J7s65GZpnifG5lfM6tShjGubrOQE4cNYZ58amWRPPNFiP8+DeR4qVRwGKXGWJtbzS43x
RBRGbeye0tZUN43djxdlD6TETE6MQVR77t2S9RyvGnKInUYG0qW3tOatr3QHSTyvxKGY2wjhjpem
J4l5/vXgDd3F2JrpRwpH/C7NZdIv63xML3uUKw8DdNp78gDrE3NhWOfkOD0RApt9aEenP/d2RVzg
PLjZSVeuMnaiTMobUNroSDDotO+VHtOJ+B4CgdH+bo9YhNBGLR/nDMPU2NeOMq9LvJ2jS4atOFPD
vQ0mnyEy4r+j4dfnxdaXMPLNoM6t4esgJwqjXBYHHZVTIO0arynRYeieSndnJDq5oLPT/I39/HDW
myndFRZWDI60ptussomnIGH8ULWDeQsQuXwacO35AmdivOWGRNczte9H5S4CauRUbnhP+k1VzhkZ
Hla2r63MwZJpqPJHwq0LuhHB26Ktqc5uXn8lv6DfK6+cu2BGT7KdndnCXbjtb1wBJhSOVM4kNo0J
Wjvb+K4MWLNY/kYDSxkXBx8+BHbB4yXWVjf12PtXRmXEn0iKK/YEhDS7mfSeMcDkVL900ly/9Pvc
v9Kq0rhd5nHgoOgWOCvVamdTzNdFM8A4E7yoAOIxjhP4NJdhNPXzMaXxONUVRuCMHzAgGkx5OTR9
gPUiWw3OLLBNKLOMxhL3zlLaBiodLQq7xlm+MO2fW76016bB0GXZocOu5+/cIQiSKvHEWQK82lTG
54whw7HobPAs4uMfRJt1d7Hbu1d0m8wk8UinFVvy5rGTg3812666HPGhea6rQedEE9NdkVZNHPD2
uBdympavWH9nS0hbhMuPtKeTFpfjPurEeIUNj3nCD3ydMDbNhwn3mpvZXqLNQhLI3kzn5JaTrX5y
/KH62+ul+32hvUGs1ndQO/z465TP2WpC6wcRXj4TfiLnZe7sDR6ZfahVfM7Q1zrt6Ik8mwIklONz
jSVKAZcDJg1iXY2qNLGaD9Eg+23lMg327DKNQtvJ8u/SouMi8Lb5CLfecbZWFZd/m3Hs7SXExMtB
RN559CS2GrNqj4nvIdfP8WZZDM63oLD64qq3dEyvvLK7zMXSbwevq05NpeEM01NZZ1ZuX02FC6ll
lMNHYmPplWrEW2FHmBeBaOY03KKI9C6U5i/f0BmtROoh5bjGUS0+F1OvPSSJ7TzhZ8HWk2uVFVSd
lhEONvU1FigqIj1d9yoci6V5RTK0ZFvCXy33ikUEWWR7e7evXtbElKLn8jWYRyKpQnxYvOccQBzt
lvnMyAspTCztey+OOxqL2byYet9iG1yMG9p1PSS+4nJ9gIz6TLFX/RCOi0zXYDTjEgue7Bgb+Am0
iYRUHRvmo+v143Z2tWLXNJW915xMQomgRQX9MBhQp91Gq8z6uCi9u3WJFfrSJ23RB6Kv1WaYRv9e
2KhbJNjrTqeDesA8LrHCUqutmzxq8OE1xtm/LWLilQCqqhDl7oUXtROPvbT0y0YXl73lzCe/N7wt
HW7zDfWk0WPSMvmHqG/cAyyyOuyKbglltHQ3tSrqm3ypmwMufcZhJrkpVDZWWdOkfLWPROt+pBYw
HmbTzzBusYlX8EpteCpJBtxFef3Jbgp3i6Dn1jTwrOf7oWhFXON1B4MtLw6yPsPXpm61oyONDkqX
5bSrirhRX1I49VhykjhzMoZ5Y1ccb0vuxSxNq9uVWW7fRNSmO5FyWA8YXGe7yWvdbGM2ivpjZhO+
MgnX2GBC9oGw0fIaFpBVh5HSrT3nndyNmLHgoIbRsJYK92DgAX0Nw5tOXnfTJwo0p2PC7lGALNFh
QNmKjiNHsOSKVuRHlCkiZGVDRajqMQlba85sBrEV5evYwZHQ8unOaVuUNBBoj46+wKDAQ5n3BGiU
xeG7Xyl8ky0mDsY+J8rrkmE6xfRMpSpJDdCn+1Ev4kc9r4pHy6AGtOJOWaFN8Mx1nff+WeUO1Ups
R0dCrwYcZKA+wvyrOMEwAIqO2F20CimQmZ2y3vcbuA4iHSgx/epQNkbcfTOx7et8mB/g9x7ZuQ25
fyMxKPSl7ckukuYWgp55aVntcuU3rdggNsaNAj3VKZGT2sYU/p+U450zFDaxg2HRYKRXTDME39I6
lbkrPhNnaQQwy4uwiZBaBW7JPE2NxnHRXIloMjE3zYCJdW2q5zYhuMzVbr2axHYfi+wNggk0TA02
6FUvp71Opm+Y40k10yKc00KU2yKLH3ks5o44Syv0O3/YmOhVA61IMWZPzcvOtp5EZ4EojT1ZVHle
INHyWuKZCm5MOfnEFCx14JkmQnMEzac4acydHLxdEqOwJiPzOlks44PZQpIJvRndPBq5docYwAiV
NsPfywdzo6qlDyqrZMyKb4FKM/NpAcBFM6Vqkii8vR/Z7vXsJHlYOxKEh+X3rJG0DmMweoD96Bxq
LOtOttHpl0lZpJsxnqxQeS3HXJekx7R2IXt0vQrB8u1wsYYpWKVYVxLm3s7Ps+Xa1vlymVdsU9WX
9Al124eg8d0fsPG3baljkPi6mlWQpU1/+CuCm0QWQoHBS49Z2dHWaTMJg63y2KVtckPuLV3SkVJL
SY5sDMPf70tfAfMrQ9kgthS2OnoNbHVfXVylsnUWVadHMZMpqbIW3/S0SHAo8/O79y/1amyyXgqL
Df6s3e9bNkLapJkDLZRL1QZRUrwjCyy0Ja6+vX+dt8oELgT87wM4QMNGR/TrDc2rZbHa3I2PAwYI
O8aW1tEZXvId0/6maXOGQ6Of6CkPvXxGBE9HPSls+bUoWZvrKOHTvXyk/+JHf8SPXA/y+zs8+0r2
z6+sXsTL7/yDHQEc/cVgw2GOv5JmmB79m2YP/5qcZbymYNLjxoQl7b8hJMv/S9cJONYZPUKX4636
N6RkYRCzystciD7wLGAW/SeQkrUaoP88/GHurjuCN4dEeo8R+WuT6FpVORmfCzkEde2LsNBKYEvG
bXZoNwilDi6kYEk0W4z9/kpsvYwN7J+QYyZfu8hTFQhGaZCooCfNTJ5kU5Jm2bnOF4Ukb0s8g2cF
JFcuF1WTt8XHVFnNRdUp/WtmxjOpZEOOZFKHBLlGpY6juU81p3p0+941jl3jj+NpNtN2umzZJbcJ
2D4dtFEssBMdkvl4VUMxRH1gL9qFPix1iuWuRzxhJpWxaZb28zgYEDeNhASKcaYlWzLcFhnADnaw
wEfe+R4vzRb0x0ZX7CTpZcF06Eih6R60dmiPY1VmdUCbNt+OjbY3EAVvKsMnJgqtaKIVPRziuFo/
1aKyj7Pd1ZAyzXozQLFNfEE7nikqBLEhmzjqN0NVZDRazDhtajm5JjVV4MIcHFGuRMCT5y7rahA3
KH1sHApUd0M4ZeacJ2zsv3BHCJTBkDBqH5RTqyOE2E6zzm4bz/k2axGqWhOhefvWQ2O4NWZjuiSZ
gWREFKmUvEKXO4deb8T+z0qS3jxkdBnMWfGzqMfBPQMAQf9ToegwxAEESvIhS/CGi1sYiEdR5sIf
qbt9zG9BrAXD7JcRkOvWBClwso6mIe66DnZ9QZjm/NWXbp199zPRfV9InpvMK0N2dgmntYzEzunT
dVbHlMj9VE/wJuk7/fGC0Mj85MiB4Zvb5lESLsWQHVPLl+a2LfJb9PLtVscNIIiSfLruloL+EqM6
luWcV5sFMSDMeyFOXpajVI91tSNqMN/nJDGLFBFk7wwWEVRaYWxSn5o8LJo+Pnle71qhZXK3QyPz
ogNIzdhvC3Oxj+WstzvK3O65Murii9E3wuSQJaslaJsV4PEirwjiPmvNQHa+OHWodAPLjAtqijQT
B0sOnxF2jX2oKsu+0biDNvVBHX+OW0s/Y0db7jB91vajaUlCo/X2Enit3gsl5ltZ9WKfTLmXXVsi
cvH89SYsDQ09P1MjNhMCvm7cwESRx5HYo6sUy08jIBjSumAcqU6SMjdQmU7jMyTPfMYMlLPEsbqI
r5yko/AdLOcCghp6gDmPPqOh9Xdw/sd9nZnWNm9yecICo35kTHpFYKt9u67sa4BGfePqJorGRqAl
d5eA4JY+9MzapqWtjZY7UOvfK7Ho15Wdx5/iOoVg2lhwksccB9HCISQldeJ9lo35HoJaRJDiatk7
MQKunda/j7HxCRwUMRek9X1Qhn4tzazB2CdyLpDf2Zz2jXbAcXT6aDc4oOBGME8Xc2oaT6WN+wnN
uqo4HwvdvHPgvQLQdOZ3DQvsMuy5G7tcZf0RI+EvkED8sE2B1jbasDR+kI+OdV+bE44DhjtWXyxv
iR9sxHk6AHZr/92XeIZIv+v4O2rtCC4GhRodTtAMBOpMulOdVh+t0MP7kkRoBqqmjL3DbDvYExEb
5wUDlus7vB0EC33o07Pwk+GBPi8PC+7PQzc3tyzr6s4zFvKoseq288g/aG5S4+lpNu7JazX4yETt
eV9nRyY3fuGl5ApU8it6d39T6OgKsB7FlX27VBaqel2QU5fd9ei9jwvM9E3O6r4XhHCWdGKLQQtv
RuHUq0dPz5BPzXbsBq7b4EYLQSgA5DA/V0WMExe6+M08CSvDa9axnzAK9Bm41uqumv00tNx2+pgn
HTWgmVWXRlHnkJfc+Qs5puMWC6L+e5xPGsV7QzptkXSMyw3zkwEX4VqJ1L8eCba7WaRd7UQR9zdG
29Zn7Hr1e/otlQPqtHmzq6ou3nZVoz8zRG031jxUd9jMYy6+0Egg8Ri0wKIp+T4rEEQ5SvcJ6Y3S
NoqltVVsOWGCpZ4T4PgxbWTFzu9NrRa43uhcGo2KQ95Ik05LGI+wc+qzN9nJqfLb+qYRybjB+Wjk
zvrJ8g0Rf39vj3GT4R8YkVGuL5gnIBMCvJoRdQhSJI+qXZYhZLz8rSxTc0vJ6gcoj6rLOauzkGyy
9gKVynRbuNoW8Ma/bOBw41azpElE7JCWXya6aDbCaLLPRTfi24WR0qVbe8u9PokOfIqI9TvLn/vD
6IGYVXOUgohEFoE9RG1dt2OdfyzBTj7GnmxvJPHQhClF6XmYIc0nTAweRWst20Svsv3Sjss2WvoG
sE8iOMD2RgcYoRXtj7JQIwlf7vCIdA8AOrU6udEAZkLIk2Ro6Yl+0zCFMLeuF1UnOWkWbtL5tJzt
bClz7Etx+fAqy+Q+9tMna3btwB5hsy9zSfecNZE6iVQ4Xwz+fi2sIpnewFydQifT/Y+LsruDbikO
ek/qcCO6uMP0IM2dC5dJ3wPJ5C3xhHCb8iCOvNTaeBPC8KZqd0D4UPf/WxzLPu2XPxTH6IPXANj/
vTi+rwbsEDfPedX/Yob4zy/+UyH7zl8WrD6sRH1yen7Uuv+YIb4Uz1D+TOpdtHQvPon/DFkt+y+o
uAZURbhsNJ7/M3O1ELZ6q7siLDcMGBjX/icFMjSoVwUyJqQ2nHqqdYGqn0r0124MQYrso6jRzri3
jrdwklFlWS0lQaHwIoa8scEUzLgjcXXcs6TVVoyLD+TqJRtcpaaHhRi3s9kZOEY3vXfA03+0A4ww
JDb8IguJIU5Q9MR3cW0erLxnHEJcAR43eDUN+f9j7zyWJDfSrPsqbbN3GrRYzAZAyIzUqqo2sCwF
6dCAA3j6OUiS81dVz8/u3nPTRmsyMzIjA+6fuPfcO2VYA16wBNRPAXlXB6wYxr3FoS8rPvgWi7ig
tUrjcajIg20aA++dmcgbS039U2X6jEvcwYqWsSu/aoKZvWc+53X+3Wx4sJFV3C/+MjzktWMfWmVb
FfKNUT5k+Tqe68ZrrxYXSAg0GllQmawZkRjVfFmU454kMX67PF9ZtXVEqg/9iG2rqFcnSng70UAx
7giUxTgbIw/XC2EXZrqtv5bjCsBjpzVWHDboKS5a5x3L0nhoNN0FNO/r19SZV6SUSTLboK4kHgim
Ii2WAChOvB8gI4V8YAi8xokUtFwkQQZtJCmIHuWPJa/WwSIs2xbuWeYUczHRH8Fouc1+NpK5Ivsa
NVpo93jrcd09EtzcRmpJX1iiG3iFbOc0W+70sdJrg/CHFjDbYtbxTdMthrYr6zTr/LAVqa5dTVVs
ro9VZxLft8sYwIsvcCpxdAUwP8S6H1GewVCp6HhCza5BQHEQsrIYOAYfWrPy0LOBZdoprzVnxmJT
qw4SOtCRKdB8cLGgVUEGwOB2ltXwIKCGD9RLQqZD4K3kJAdDktkXt+g0ksfnrNiJYiXVZJh8dmn5
aBU3YqFnE9BB5jlBiNZ0a9fREpRImmBq1mCZbebsU+8SUD4hK6jO4OMHp/tIsqL90HFHYivz+zoT
MJeQtnS5uo+HQrIDqD2X5SAR35PaIyXTEGBaKzOmB79fjMV5VhpQ50cxLY6XgDLKCb8FtiaZZOyZ
r3gzW+nCqW1tvlboK5t23/ZxNYZ6qemv4MTmezW3q4TBS7LB3sj0vA4LkcxRhs0hDgXI741yN4mX
tLCzIjJWVy7B4MiZZQPA6aDy26/IsDYxHVfyA2JtQXPm2iwnclhIL7FN4sWNyBdDD+lQtdt1Us60
LyFnxeHYphDVQa9UZ0QA6RFfiGCOBuEqVN64PHZxCiHdFN38WmQlQ1O6ZfNTm1oM7xOZ3Lbp0t46
bebtQKU2xBHozCv5AbRrBvr2Tiattpu5Ro/ZUjV3Tt9VLyy26YVBmjPtZFO5JZn7ency8jw+of+K
T0hQBYr1fnC513CiRrpAFRFo8Mz4k6+FhE9vDkugT7S0KUa6h3Fyq7vWa5KDi5og1Sf71s+n5Cku
m/mKJEGDtD+RrL9jJP6eFv2LCxFQ9YZK+P9fiDffPndvffHTZfjHF/15Gdq/cTuiKNqmjX+gF368
DLEjaA58EP/9xvvzLjSZFqHk9mDJo+H9Ccqg/UeX369gAY2dG1eeBQqYKdVmnfj58ivNUUC+TKeL
CXp3Sq/XogNMXAQmLLKlumCQthYW4fhjUvZHAulhkRXqyfY659SvQ/xYSi9eg4of/7rTc+eWzY9z
mZHpWcGA1hbNYMl8wTA7sUfxOn6weilx9LugzibDH/f+4GU3Bm4EWoUuGQLUuQYkxLQP7cU2b4ZE
2mQMgYPSJk/eFYVW3Q1KjQ9Q3Iw8AAlQvHSLUufN5zcGM/7DD+zXMclrqUDbigrwoUw9+dAZA5qL
Yj2RRc3Jq7vJnUOQ8YOml93D5nrds9VybteYyGuhTJBYkHfDGet9ODn6vLNSi8F6hg7kaczy+c11
JTC9vo5ZBa+oIFva2jtqlvSVq3RcQirsJjKTydj7qcs4xG7TB3t28t2kWRPFq8Y1C+2Ttrftnxn/
oyxkIuPSUTNiCTWzWZ+qYSxCTZ8/F/Pc9YE5FVTFYsoubVZxWFeN3X8CzkBP3PI3fC5BH914akr3
YkjXcycZPwcpQ7ConDx3E12SBJJDhLwzfMjPokxuVZHnezefSW5P4S322KOOmqrpr9NqvJDICxxd
l7ikB/zfj7QKIyxcvwgHdpi3Xjf3x4VJ+bXbaupCh7AcKQPNN+RZ9Tn39eERBnw50xeIYlcZzcAF
kxreSVKjXyPY1Pat7ooIr2Z1T+KN+Tgs1vARn1T5fWEr8mRMYwbLaa5uZW+LGzNz8c9qwwfeq2YJ
0cj59CCe/GB22bTXvaaKKpoXhE0FTgHNFjthdvPXFrjfLVtVRNPzMIc+8d1tABg6YcWOJujLFmne
hW2nU16J1cT3P5dpsbMo2+6rftII1vPbAeuZBKWr1dPew6gClNd6m4zJu3o3LWK7b26sTk/CsdIk
s6kV23+fzHsSn4FpT1yOl2ZFylsmjXekp4SHWSX5ndawIcuKZL0tWPZybdmx+OLVpieDOOl1QqCV
U84Bd/h4VWWOy/mVpueMQWuAfT+PNt3ph0yX2ms35/PF8Qttl1r9eJ25DRDIummn+247/8kA5yoQ
77eCnSVPJMLatx5XBnPE5DBtt0i23SeoQKjE3i8ZgqC5cPTt7rHrFnluut1Izvvl1KuKiyrb7ixz
u72M7R6z36807/16oyXmqmO7K184RhoafW7CarsTp1Hau2y7J933KxN5URMyf/B2bAPbW7ndrd12
yzrbfVu+X7082/Nr/34hz9vd7DgF1zThH4JEKO5uBi7yPK4TxZR8v9wn0drTvtrufJjIug588b0U
YKH84uoVBYLr1DHZ820bc5JkrNxXWX8FdUpZMW4VhvlebKBMo/DItxokmbZyJH8vTcqtSjHfCxYE
+hQv83sh02w1DWQ+/bV7L3QSBmRUPeXvNZD+R0lE8b5VSLTqCfVSot6rp/m9lIp/r6sSV0IFHMx0
nI71Zoaszmtj9GINB5CPcxNZk1Goxy6fE++LlTBArch8KzVlP0ukxa278xpcmnsxjkP+dWHurxdI
9fSu4+Licvu7DvhXdcBmpfnrOkD94/gGS5tWgeXgt/du+/T1v//r3YTD//HWD//9X8LVfiNwgDPR
IhyEBvePQsA1frNRAhtogDf7K1bl/7c3onxgnYMEFnM2VcS27fkTz2T8Bp6J/9zEBc+qR/uPIgJ+
3YWiPuYbbdZNPvIeJcnPdYEFRg69KEHWUGfQaa6MNA0nefnhTfk/NMf8ij+upkhI5UWwQqE85vf8
J0vqUE+iwaxIPneBI2N2+xWqxeSGSOqG3V+/FGXaP70UvH1OSksjDuFXI2pN8mGbJ+Z6nKcM6kWZ
MVk3QF0QaCqDEofcUeodnp7VtgKfIKt/8fL/9HZ6CMgtUC26rvNH+9VeZpSsy5VjIK2p1JMh3VcP
/c9f/4bbIvxHkxfJEYZts4XEBMu96vziMOw6sYyAvtujrasnKDYvbCnqcMQMz76p/fbXL4Zf9J9f
zmJ7zTzHAgjGDIV//4Pzj+grxEXMxo9oWAnrLqRO3pUv5LmwOYzLyXq23nOxwFMNZGSZdS5x/fkA
UYA/w3mmcmLwaSRccimpfiegH2RuwRP1Wy7gLYuL85ZcLqPVwWNI0ro6ikqaJWl+NnJ14DweULBt
oKlu0IyXBSrYJjQeZVQItGBpOzKvTgszGrVlflnYqF1YRCh6Oqospp2tL58cZD2v2eLWTFs6pJdJ
bd/aQ1U8OOBUg8nqGCskSC7GieByjus42iK98Gza7X4a1/XEhXI95mLam1J+t9zyoc6sLyzg7ocO
3YiyPHlutPlTgmyTl8idHUNLGUgzX6OiWdsDOGCEjpUe2X2uvrGVaU9unt42iyPYXLEFsww57qjI
nJt5phRFpRSfjcR8cYUen/M0I82mdxukPhOeKuET8thn0aLnOZLzNnkaHKsMR48y0p8SkDIJshgV
T0c0zvEuB0JyzbYuBNYYkEm5qCsbbXqxY0Q+LNvVlPjor/MRJCnopKfWxZme0p6EcPThIgOq0qC3
6Sz6qrnrnGercsVrWkzdLZMvvo+Hn/Cp1gs2il02HpG3U0F3HfY2MALpVSxbRhWlZu8Mgur3SHP4
iMg2v2vreoEQVOk7cN7GfspK7QUYIzlYE5tMkWbG+HHMtJZ6S1v0C2yk5ClLWTSADtdJSZPgWFpn
k4xnGxeFCLpLHKfdfbMyFJddf4n9xfyIcGx4skazOG6znmt9Np2jrPgstNCv9uNQzYdKmh9TVkGs
o7Mx2eeuOR8tkOb3GlloByJtu+s1EfXdFo5o9ONyjVq8AWbclNq+U3DIGLtRZ6JSprqf7ezQ+dZ4
hciNSOg1de4yt9/HsYmbNR5cHXlpgj61SE982es8JWdLxm2Eye++WYpndqz0DVNOQJyspisURAX4
HkCn05ioe6BS+sEwM+2o4yg+LnKwTnbTM+Crtc30ldj1rVy4N/hEI0oAQpVo9+SILG89Or2NTEW3
l+TiakgcgwQxQNBOSdkEVh8LFopDN2q1lldjCge+2kfIHdYG1vkYAPl5Fl780SuGCrB/4h+SOFZX
M2ux0K1Hhvq4Hw6U0jHPvhSBYTHTtOKRzsAuWJA4pTqjOtYvM9zKfbxFidZ1ndM3ZFXkuOmbGZuv
vr4uxCAN2kM2L9rRmMxPLn9XWKzJI6RgK6Cj49nOQFdbNeLMuOiC1RJDFKupiFoP7pOz5teib5t7
1g9lhMfwKyim3gsAgCyBFyfTKRYJC0Sh3c/LuB/mOjnmAgVz7TfqsJKLiArUaZ87XbiS40mJqCHy
dD+i/HzrJ5BKddo4u37et01iPtl244cVyQTVqXKn/m4UjfnGue2dMqnMg6antBrvk5x03IzgVrPe
xGUxICSPm+W51r3ywoG0onzykX4Z9seuVthVfU8Eiq1LCO7GYA+VXlj2HFIugEBOLLSDJMG+Wkq9
uumldyon47mQyNeNWK/CBKUfYZ1syFAkRHEhvOskLr7FM3kDa9vv3JGAnVGzms/5aE63De26T3or
zx5HgnObLbQZ8BzKEwG93dH0KI9rtaoPNZ0yy2H4+IGGOnQJS4cHKNhsHagDRPmqq1ZjcbNa95ha
HTR7aFH0UuZ9QDIQkOgyHXYOUkqeE2f+KuUibot2m4D3VVgg9Hyxyec8Lj5CYJq1kjGiNVshtAR7
V3rQCcbVtS6lyZyYGJ91omX0xBGblRO2rfvF1U1mCxtiNWpjOz95uec+lf2sH7BAyl1nWEvoTgue
48Iydsge0iPGFdJM5tE+2oNt3zqZTpafSJJP3jbdy5ZDuaS8/RPoQJ2TK8Ig5tF5L+WTCZwstDUd
nbsYCuPRap2dg6f4dcCK9GmeSJB1Omd97Sszgmyo4Ko3XXcz6s2wL2TOJ29xc1YFRKCWIAwjLs/v
VdEbrM67Yo/Joz9xP6rTlJucGe17pOSgvwdMGlvY5PtV/3eR/y+LfNz5P1RF/2QtvPmm/nH+1vXf
lp8r/Pcv+7PCN38DpuqQR26hv/p9qPdnlW9T5XOguQYF6U/+QktHAYYJELoo5ZxrbkO5P/2G3m8+
307T+Dc4FjUYKL8wV/+KwUpn8EsV52uom21QsJ4Hv4rH4ecqzmgBTJqj3R39SaCPZ9HBpAOrcHEF
vJNobq1rp8fE7jHUaVk6EthVDfdpIyZ5KHId+0HXTaUMEEqj5o5HQiVHjHFGM4N4T0gKvUfsrx02
cT6puqzO11ko4pN1VMAkicZPs1HZH3js30qdgoNv9TTxfD4OrJnu+85/qpsE0mlFQxDUThn3G02v
D9C3rNej2mx9PMjokRyk90MzwLSH4AdgEdr/Q1Wp4tx3CHxqMr9/18Wy1hI7uNXzDdma/TZe1x/i
1RA7CRnxe290tYbG1kTQO0ksD4AV0SDhHcE5OMG0XFXvk9Td58H7G/UOzenc9DN//wyzeM9XK31i
EoLS2ztQr/t1mMvxtBa5FbomvpSgt1VvRKR2LDnhX770X0G1t0lYlZ72wZV4IJ1m8kPb8PFgafN6
HFSPSE2Qj7rqGB2DKkfB3meDD7GyNkemMn5nB1hZEIKongaHjAdqYKK5xcdxNHE0DPAeA2c09Uvn
9b52ULZektVEGguS41H/0MmtiC5mje9WynS+9ZpSfF9T5Yez2cbnIp3Tr4LD8qZhhHF4//n67afi
k90tQc7/noxy4I9RoShi34nZbK91Y3UYx2UiBLdZqR95k3sPiwgw2c0VCeiaa0vHqR+MQ1GoC9b0
NAUUqRfrkSFTZ+5TGy7nwVy3ciOPVxFUoi7Oq1Wfps7ilhzyiaMyS4wPjdA8Z683i6cd+KjQTw6S
z4LXFOecLVLEq2dIxXs721mubT+ifCpfOoCtj+CElw9tk/YXj13qUw6BZp/iXnAiClHzXAGPvIpb
K33Nl83zDS72ipY1Cz38MyA8B6r3qeaXzFfGjTZhYtUBkxnuPLtFHkaOghMg/Vg/rpVaDp7V+wf2
oOZ35ZjgBQinkDXIQWBkrFTzrNj7uTakN0VZ8718gq/2Tu0YykCzhrQdjmFXuyT1JkX/EEt/uc5W
VYQmV0i0Dlp8LR0IynCUlXfQWbISZp+aL8RHFgfpARdiGZcC/puHTHoHNmj941BbH+yhHC/S1l4r
b17ICGZDicZqXAVYRsCNMonXATCL4+wzb43R/aAFReWNbJ4IJ0ioo9fdrmtZ3/XOStq0MLHKLgte
u8zSz2NSIQE12mQnYRofV9cZdgY5tGc8SQSDFOgFQ1Xa5jNKQ5pEuWC/gDPcB2pG/2bBuguJHcz4
UKm42FfDBCq3HizKWZKnw1H14tA2Zn89Mru/ZYdQXDGXtO9QXBm7ib32BjvoNRbMYGBzWPg+JQKI
gzFSs+Z+mFaRXce6nnxZujxniAOml1SGaG02gzBQEwVDClo7G0p4FaHG17yt0JWphXICVo9JLdvH
1teafKcmPSWfYyJsSBTV+ozLS2M22aY3E00CLLGmhjxrLwejdckVxzFXD0GXkEe4q8APN0SwscQ3
wDXuQAzjp1AcFDr0MaVFk+MsVypu6vt0XvtXn9/fhIZAIMmpkbXbR86adOcRexD9r7NxFBSVeCA3
uEOgtSMG7tQlnMmtmi7sSiN9IvtZY7dRokMjYAy4+5AXC3DiLQA+NxxiipymDzt/mg8puXGhWiRR
sFpLHvpinGp6gZt6GcUT3goO/9FI172v5tzkJcqhwcOwdndgSoqziwiO+pDD3HAY/Ea9M8Yf30+W
thji7z75keey5gkFHq2z4t6eosbh0JpXzqhOSS9yhMaxOhk1/kTM4lisaqc6sOvutrB2w+JxUMaD
bm8vhLJujnAW8ZOUcOqvlQY5GNmT8KsbpsDLTd+hvY/qeoVPPGKx7zzdvvq7XPp3xELkOm9Dtb/a
jap/XH+bsy/1L+XS9mV/lEsAq9h0WkCCfMac21j0f4eiuoZkHgcIVc8fPPv/HYqa7rYeNV3fY5j1
S71EKcXygY0qYFDNgPX1n9RL9i9jPI3o5m2IaMNhpwdglPhzudSitF4VgQeXzhiz5c1C6QtYy0KA
s9NwzXLYmYq+fzlmoEelONUkPNrdFjteHWESaQf8VcvXDqMaSyKtscOZ3cJ6NZPG/o2mxo3Y8Tjd
2hKOlgBJ4oYp1WI94gdavZGcxtEwEM+WGNp5speEaecObnOe+rdaJgb3fqrHSTd5hIauWR7Nqosx
BKlp0D4CJSmzZeuIN7JLWmuVPGeeUCFZ8XTkE1paKMXJSqBRenEmViTeY2q4a63yUIPeSVMkrYHp
HTZGiW8cl5C+89j0ldpr1rrDOh6qZvIQQfWarLQrAhpRzHBmfEmJqtq7bbPc2UZZoV5aVM6XOotY
PzUV3rvrvx/Af+sBtGCH/NUDeFuUb2ktfxYn/P5Ff4oTrN/wj+Az4GFm+o/E6ofHb3sy4UeymHh/
jvhXf+JQtsdvMzRtGROM+P9sVUyWGxscF9U1LQubif/o0bO3gfIP822ef55w8Gyk7xg6Pq1fNhLd
VHjV7Ojt2RoE2zer3A/c8AxeB+/eTglSP9k+2PYAdvbKY9GBF3om9DDncXEMTAiz6Jj/hVL6WXwQ
4D+6J1Tg5RXzqiy/G7D4feIGdD/aq1OdUz0prwaVG5G/kb8IQM3kmWkX7Tdh4dEw5dUlb1pBTnHa
1NeMKRtoRYt+gIg/hcmaGs1eTqrzP07ZYnpH3DNg8Id2cT5Mah69u8WwXeaxWXrJt4pmZ/LMVaHP
ejh7mwaRfkDP10uIAHWR7BsU/M5lsLV0SPailBowI6C16RxIlXmmusHjTV7HnjnI2txwn/LrppDh
XS7kBQLRkVkhq/CdREnNhL7ifMPMgGbKN2wcA1g1bjwDfosK4pL3E+foIkcEdzEB7ng8WQ8zqwGp
pX1RquwxghYpBEu8pwyPORKqvI4LaPndKhYaDfLpgsozBIEGWKiZbKXeimU/YsNtrWHhTAkZadQ+
RorMielyveZfCdJbehthAYZrm7aEMTrLAYQSB6OY4+6GzkicNMX4FnxcHODWhbLCfD7I+7Q6pUJM
h8RujMdCOCPlS6+B9UeQda+Xyt47frO8YVNhsE2McLgUS0pLQG4jipLigsLePNS9JU9E146HoprQ
77VV7QTlVI4nb5pDOC6Mp2VVRwQoJ7c0ZxV663KOHLavkTXYZpA7SX3sVzgnnVTyNa4E1ucC7n2w
iqm5LXPnuahlcs/epL9T6eTeo5ifPqZU5uAmmOV3TTrf83moSfussxfarfiuNOoFkX0j4OSN44QO
xogjpWfuje8X8UvazOZxTh1xK8gRGki+AJoyuZ15iZ24PIALz9ZIx2GzvJBEils5Lp3n1tGrR/w7
hR4QKJYQmZgjTQwzSXpZWJPMdKo6w3ECf+jlbgQbcFK4/w+qLJIXk974yl+xJwR6Y6snspd6JqdN
hxRhRJTwXVeWgzTBXREfkAhagW+rCVDgRocAtLqnTtlPOZPkHumiiXdkdi862B2c4dlawujpxumW
/GrjSp/n+mhZaEOHfOFvPZZ9d5+WTvXS9TPk99htPisjfQVrOIVD6Xln/tJyR5NmhUvfeNcrydz3
sdOn58qCtZbQZX0YSWKVW6VqfMnrTrsSa0UyZNua7lmVs7+38uYb66f4qNvUuhhlKKVjN3/0C2/8
AKekfF2KNXs11ZBt5jmveG258jF+8YQ5YugOmovq3XfVsM8aDF010lRGD+UBQ85yW/mVfVZzzyy3
WkhzZjbqi1udto/MC+7wAL1YdlfB5WOa3sxdWDNp51MMaim1vbkMskH0kSUA8tdqbEIV06jxvgzY
N8o0TISG2LZXDGr8KsL0YbxYgN5uB9E9Z2v3mDfC/TrbmAEZ0G6qFlshQQuNZs2f3C63riQaoos2
WE3g5H0cuVly8q3evV5U1/JojP3jigMmsjut/uKM6CQatdZ3Zuyvn1uFCT3QBVIVX6oGs1NiPZNG
YIdOS4m+8ZAWBs5+cm0Z+vhxsBH9YDLBSC21kKxLHSTcTAuTNclbD1L0W6moUvqpvRhjrHa2o+Yo
nUbsI6TbHU3hkqE4K7Vc3uHTVuGoPhgGQ/DEWal2AwpO7LtaF6Qlwoa4L8hR37jsOql646zfTH0G
cJD4b6CCqVSw6A20LQ+1sqDXFYkyH6cBKiUYSMicYzZCWnxHobNDWh4sEZOhST7lG2MzMlGcLRdn
GbYce7wz812iVzEh7F7KpF7BYXBhhjwBiexvXEI6lyAZTUJzTWIloR2w6ZEeeQwNXuOL0I36BpgZ
YwCAPOGgzV9a7rwHXTnLiZSKPuSbMlfLmf8C6vIPBF3OFzFssw2vQQlSd/b3Wlhfs6Y1LjorB2wy
LZLZ0s93LfFwPOQ4TLA7edc+guYLLhDgO/n6JdVYv7daWTPrmp9rrXtEz6KRutGloCE2FiZzmn3G
avugASO5b/Wu3gnHwIJjMQk6JiK9KYsp2VtjFkfkC+jUhLZ1yJFr7Xnev+Rr5T20Rq/CFFL+U+LS
8epp15xVXjB972K7vAbNlKDZrqbrmjCJoyAdBoCXhF1j4Qe855Mro0rz1V0GVexrOxMkyaBRLyl7
LO8lcWLrzE/IHg7rVVjbjQ16obDlnYyFvS+NpT7pyMNCDZhQtPRadhHwiiCEVfVhGOcxssZ5+IgN
KY1KD2UwOUmfhl7/nLdNQUdrrJdJyQRNU6/SO8trJTbAGnSCTI1wMef+u44+bzfqy/iY45fasfGF
jJl4xd7y4Nijf4wfATL0N47mDgflmy0/RdbdsnMzdbhOPo4Wlr3YALpUnBSBu5lFNmqlPneaVX5q
GYjsmewUX6Xn6juoIfxdPe9T6pXfOmAiJ5TKW3Bxwa7L5p+AD/jBgr/4iN5BO2l5CWA109FZD5l+
WUEXfvFzz+bsTMWB2R0+qj4u7/OhhFgDnG3fDHl7GilIdiNr+6MJ72bvktkVCQXOBKvCdJXBA+U5
mgljHXQhUNEzKpqbetqZbl99GYBch/zsT6xO9XBcUueoJrMNM/t6tUBSVpYsAq3xjX2t219arbkf
R4/SAXFjiC/2wBEt8PCKDzoa1CBNWcpmxUqFUeJ2K7T6xm26excstN+3h1VJbMY4kCItrR489i5n
KHbJvsIuHDCjAd+eVeS3I5/r1zLZx1Z5bUoh0LKDgyqd0T8iySaC1pT3THDuiGxN90wRScyqBa6n
cmGUPeoR6tfy0KMmjIYVwaGV1F5gpyN7JNwTHMKueUu2iYE2XbhPYDSz40reBx2g/g0eBjNCuKVB
RpouKNDG5iIrUu4Dc7xXhu5/yeRCEqzg4wfl5ujMUwWRAx8hpM80mOxRZ4/fjKdZdj5KkkSAdl69
sxyW+zKzP5Gt9Px3L/Vv9VImTctf9VI3BKz+X84n4/cv/LOfcn6zaYoQWDOzwv+vo0r6UexNUc4n
D1HSzxqvdzaAw6gB7sW2n/mBDYApipBPGiHNINOStdF/0lOBxf+pp9r0SDirHAQvBlMN632A86OI
h41l0zuza1xWpOrYR7I+WQZELoYWyKW/FgME3ka6YIkmjzoxwKi1fhRG6SAByfRjPzXiEtMP7pZW
yH2ytDUL/7W/rpPqmHbmePZagr+gVzpX9ViJR/jCqIT44F4Nmbd52aXzOKGafM49f4B9XCNu0Ju2
DmSPB9jBZx7w/fS9QaYYTKgpNg95izeEnxs7o51gtkqvHVN2Z6bKTPra+F6t7e3c1xH6OW0DE+jH
tmd076H9Br/snHWLtfdY+FGatF9HtFLRmDPslFOXh51ZLddg7IiZg8dI4DnDC6ahpBSKHYYufb9o
63pADUuCXmIcRGVXr/4y5bu+2WbwpbUDYndLvW3tYE9D7DMGc1+6HOrcRmzLpcPrS8zAvFMWkdye
f1z6MXtwE8iGkjLo2BQGi5162QzEzXTEb37bLb6GyKdYdyhBGQkT3RhYWmNiALHNKMmwT3P2zZA4
y/5MGPp1qhO9TJDRg69JtRti9+DL8dhYm+gEFlmwoCtio5BokRFr5A7nLKvT5QVmHzNgLOU7OpMh
GvAJR+UyJmFnC4cd+/hZ9iiq5hlJE2DGq4ZhcGjCEKhXF6QSywp7bSv6ANLMM1J0g5bLx4/984AC
JfQKA5XSGouXxczqgER3G2MvZ7M5zvPesBIfaYtcTgbz9ieXlcmp170pcl0odqzpbRiZgtjuWbNg
Q4IRs73kMI8OQAGQCjtfzz81c2NdtQLbMyVLCNCmjca+U4FJpnhqjiRPtVxUJZrhIm+f6t558eaV
7lu5QYIRfC8qUuV1bU0PbiPfVuIH8naghqnjLlSIkXboGsS5NfxvFlg1RgC+HfGZ2FQEgaP4SHhd
cu8TMLMfE6bpZI+XFJNDOHmUt1ZfapiN7FNr5PqnxVp1RA391SyKz+tizTtqsmaXZ0wO7SqR4Uq9
hFqbzwKXYRu5SQMFesXcbgFoDElyaqNC7z6IfkDt5s5xhIF3CnvA4gdUI9auBvC6d1he7mMzf6af
S64rjZgu0/uc+L1GCIHbhnbjiCeo1LIPKe+syC2z7EEyZgkJjdKwUMFSbcAnPGFV8Ogj4e2sSAGj
vl+vWdCVe+gLasfaztmv5I5HmCzdXTXDtKIU1+4yBpk7DQ35DlRoGo422DOAFKhp3Nw56aTIh8hv
pqNhJHAWJ+OKgm6MBBPTZ9BivItebCKqyN3QSXwV2TQRARY7EovtXHteYtzug9DpsKZ2ZRTUuKE/
QtjAPF4xBjAXeGGjdtaHXtlw1yB/hEoU6c5pPGIPB+mEY1kVbGKot/lRx4uLapD/UFwqYOEHCLY3
wio+Z6g1sE545Wlq3YS6fhKRu/J+NmtvH13YozBTtO9znJKfQmV03vwrTAOGRw1gEiw65+wR3Rdg
KH1w4rzdKc2sdylWsGBVpRNZFo270fpfIBQ8ZGA1Yn28K2m72cRk+gEv4Ddprcu+7OAqDO4lU1uj
71YHmoKF0XNV7V1SLEJUbU20xOhnUiIHAt3K3toaG3/irY89Oq2juwWulAXDXuxtQ6hr3rIzWIxS
rqOp0xKnu14Mdz9K481vQWN5EK1AQ/b2Y2ykSShdfzcucCF51LDyt9+mvlSBuy7xjd3lqJlKcBwg
MsghLI1pB0aupysqmghpjHdMTfgQpfHJcfoLvWF+6u35xVPEwblwRkIyBp3TSFbMk+9Pr2Srqqhp
3G9OqvC1x2gcVVI+0TleudbQ3TSecc5qZJR2XZfXTPdwH3V3ZRqD6TRTLwSY9r3rRg0BJRQwex3r
g0VjEsXUXrtWDeVlIQvnwFiA0o3+9VgiM6Xt/ATK1X9aLDicZaVfrQ5KnMlY2v3glVM0e7xitf4P
e2eyHTdybdEvglYEugCmSGRLMtl3mmBRHfq+x9e/DapkS1V+smteI6+yzUoyEwnEveecfZaHGin2
pmUfl0geQpMWTAhumJmAV2a7prdowMut+wrLlW93dXwx1+0xbIgcAL/hwNb1VH9GPF6ivLZfs3R6
GYO+P6hZfSl7nYE0zKJdr3fjfioYY8MC9pfKB5c+vuFGhIqwD2lrfvHxqiJPueksBNk8uCuTpdyO
nJGnOsa+gO/zKCPtuXcrVhyAWgxwHdwL+3WjtQBAj+OGTEtgH7j/xqeIcWUfatzlRkfDENqQQAF3
Aa1nMaxdqEZjB+LB2ExmxY5TJc/jEFs4K52HuWsv2rRuvEoLvxlapU5ZkQU7TWWEHCtb7qxSwR80
c3FyKo7hpcmTfOGuumvsBrCwM5O5+ZTRA9890p8W4NqkcoAmhMME+RqC39QR4hqfOgrX1UoOIHHL
7pKrL3euqTdxQeypSE/XLxkeY6s1DrVeMmltVIWn4NHox8LAKTnPTUtM1WpL7t4pHs/34CuVONad
YaJOE4j9Ho9tvodlk+/R2eKPJC3a6Rqs/ed4/b8crw3g67/VCp++NjngrZ+Fwj9+5oevSn4wFWQA
m+4ZHSVuzUH88FUZiBimAnZtYhqQaBL/UipgCvBfEKzQaaT/C1RAIRSCGkCxkJx21d86Wf9yrmb/
iz5IRIPfkPM1BAtmiZ/P1Y7EHB5DxTw4oHoxr0cE70IqNX4aOW6+ax8/V2ivisdPighN0BJYPKWA
jkFGxPhz51vQD7VuYOk+9EmBP32gg85zpqD8uBolbnKbsg+amZEv0Lv/W5P8+nn95cUZbRyBJoPq
+udGagoBMwzpnGBD06VXSDXtCAdA8rqWSO8SdllvoZtXrtcWseG3yxx/nTTS1lu7sQ2fXlX2wpRN
7bvByTYG9dWnfsU3tU5SaBRmctfr5qbatmGI1atVULuxCfu/fwP/4x/BXIamhBGOC+lPmpJozAq9
Y3EP9TLp28ksl12u5eYxVuP8WBuClbtMqcfWcjw+UGGr19HtYeGXqBRwy93pBpDpdFO2JCvFsMR7
18ULMTgwtid3oH10GOVDHvfdbi6WLvE0eGn73/8NCGx/+Rwo83IRxOjAtPU/SdKtaeCyUiBdwQCM
PhVvGeBLigMUDIjfv9JfAiZcbkSBDHIsSOB/qdi0WF4xTvFKA7PDgTAoH57t1KemM+pbYXFs/f3r
rV+SP1/eVJbhIuISR9tcr8CfEia6bIuCDSyvF8bNLXcUyqH70P0vtXj/4f0zBQFo9EkgU8afJX2X
uDPLXc05NDrFZhREfqsMNz6krfPw+z9H/w9fV0snQYgBjvvCX24KCZAhd+QaPOgL/ulFtWT4Xa6Z
eeaDm3MDTV9GNn7oskvv5sFyLqvMRl5KQNZHuFUuKN6tbxuiIexFB4wHlVw32APSxiFcq085tsz7
mGvzcQgR/khtCZMTRzKi0ZkhL8KEhI7vsJRqdbt9Hu0lPvz+j/zeXvXLp0ZgbG1wU/qa6HKt1XH6
06cW0DBD/3QzHcbVnQw6bzyq1bGsrd7lcnUx29iZ8R7ha14dzly8yQEfOGetd//z6oRmmsYU3WGP
rqmTfZZ6Gp8tdzY/qtVFDYhh28hRv5duvlL5x0xuGgSvB3BplAZADGU4w5UNzlX3i9WpjYQqoSJ8
5HaWHuzVzR32usVmFIc3T5fokOOk39LyEB8QZWa2x3jCI92U+9YonQfW08mRxiX2z4SEEQfD4HPE
g2eTY1A7YtvHJ5/hb/eG1YOeO7jRh4AVcDXo5sY2q35j9za29U6iEaYouk8dpvZsdbcXq8/dQp/8
MiOAcuTCBc/mwNhbgYk1PrHZLi9pZfva6py3OEc/AKTJn9kYpN9IyVMOlQoXu/1KuWNpUArDoyxo
elFOQeHG6tFf6zSOyerbx7tmX9url5/M/epVyePxmpxL/YlTjvUmsP9raw4gIhCgrckAStA1Vpwx
dA/VnPIcExyrnxpVzz1Og1acydCSC5yKkdDBmj8A8bvHDne5vp9+mYGXJv6nee2aW5BkaawIT505
RWLtO8gvzTXnoL1HHmQulrPsNWSUec1ECJ4veGfJSeil6xz7xTTeGvS8G7IFbXHsRA+iRbXGQ2ru
kOC5Itb8RV8bxlu5ZjLSSNd8o5o4x9JQ0jwWLFo2Jeg4PpoJG+6a7RgJeUSRcasHZKy4tw3HLitn
Wj/gIa9J9S9Gw2fe2LK6nRs6rAOSkNqaJhnCrPf7NWES5YDAGyFOlb42h4em6SXuFN4XSXgVhPbH
aM2qRGtqJVjzK0ljPzMVvemAX/wRRjbEadIu1Aw4O6Np5KWa+hF9nlRMOSzkY4TBzEm5t9et6Rm1
5micNVEj8/cleTldaGveJkUU3cxrBkdb0zjVmsvhTGxuyL/hnm1EzWDIw0j5PIaYd0PHJtgzxrHf
r2mfpm21C2spy8tuzQI1uBffkrEVt33cKjgr77EhoSfV9fIeJpKtJFc0S/MYFVN2kGvqSJV8XWyN
XQ84mZrS736LczViHI0Ydbso2ADiLz43gxm+JAy5X2zVzi/G0Iyn3HGGYzq4bBlZdFyy9q/2dZdC
qQ/EcOyhR19rc4qols1zaDAYq1Yei9hVC6i0GiZ2LsKcSWyZHs0BACZupegoUqQLMyvJiMx94LlG
H++lXReXMc5vJsYcpmjJPyZFz5RKj1V9civoxXbZz9DanZYZQ6SkkYb5Gxz/sTxjuMr8oOJQsAyz
wIdIU0SFYuPHIU8OuQSOp4u+2tLcpm/5i5uTsuEajc0MuyYSM9Qi0T4v7mhe0zQqzjMJtt5Pgw4P
tEA1+SoTBl83E8thTpLmc6SmEANwrJ6I+RWXhaXkgyY4X9A1HV3jmeZ0MnDkg2onqP6Av+MH2VTX
Xi+xa00E+e6y0KxfksRIfVD3ox9TuX6jWVSTZKmkAwwT7q5ClXwquzY7UjzXflm0iCqOxOTe0/BH
EmTCkZ6VwWnBtnuYZ6M6G9ESnFRLNe+MhCw37L7JyJdFtXWbgb+cnez1unr0rd7Qt3UHzwMcSni9
qCpoUWgXfkZ3s/Y5pDGWUdPgN0l7jOnD0PEnafTZeB0eAsjjaWJtQVxZ15Ibw2Yh27ivOn05iIQ+
alf1FGKD191Uge2yoc6a02BzvUpagL5xBh6e4qHhvl7q9SmBIYozwTL1vRR5vcegYV0Q0tTuZl4g
8jUmUG8JFF1n1hxZH0dGy5AoYdTdCUV6L0jD/q5BJ/Ux/MsXgrFMvaxC1FCX+zbRl5FNpDAurEmg
y3JTkE1vYP6tzV0VAc7NU92mJSeJdqURRNuy6B9ksPo6ui72rHS0tgAdb5qgcAd6hUKKQ6phjva8
/Sr93KA3RpdNm9c4zWfAst1UICUDeRR+g1s9uHSDHL3TnGYignhvzOg8jfqUL8f3x/s/WaD/lgUy
LZsJ8/83t143X/Gz/Dyv6t9/5IexFRQ0nctMSoD+DRQXDoc/lCDdRCXiZI2t1HUQfRBpfnB/7A+6
zT6fUfJfGaE/3HVkhFy6qhkx35tEbeH+nXmV1uFfD9sMvIaFSU9nMocTje7067EtbfslHXs3vklS
10jcDeoJK8omTO1rN6hM89a0a9oASeuCwg8CJmlkhyG2qfeCpzydWcOj6StIsl5LoVNn3KFMYwh5
ttiYpmJjE/r2qqFID+FSiPGmy2rxJRcVFm0PsTh2No2MHBT9XpZhRJBST51hX7om0YGoTuC8FfKb
EWLzA1ZWO580zoSbCfDYSaVmzT0wxNDeEcCGUxrsw6VcfINbKbfJuBw2bID63qsxu2O2ySoCM4th
ao9KaJ8cEP1+vsa9CYAoaLkD6H08tZdTasZHhej6cYQJvUVyQXhpCju6a5STAgAtp/mGOT9weQqM
ebM1Kv5iz+mXztm2AFd8V0TRRY1nMBzeaxRG+1OMGfexZaecnC190vwWyv91jMI/gn2b2FFn9jpZ
qiiKvMBlhvRa0cXzvbK6rvD5JOaXYEYe1vDwwPqbgvAeiS9gykYzSjczv/4xtoPoYhmn6YXMCJYN
25w4bxXGsHXxFJNjkAloYMVjJ2T9alTPFH02xLXqBIeJGvKT1haiBK8Jc5XN4uLA2h9Vz/LQ5JKg
gQrukpoiYA2J1bYNMWE1v3Z4Kckzc4cUGz0d8okHWQTKTfTGthVYZKCOR99UgzgRhXF6aGOz342h
YfvWmsfoy0jd1os5cfuK0tDX5w7fjo2wB9aWSGley1vNckfKNnL7FJiKVXTTWPaXEaa5j97Xn9E4
FyTAucwjVoiz68hdXWjVJTjfZL4SRc99/MSZaHQq5PiCkX3LG8GCESAphBozBQh3XApofJ4wwAMV
+BYRBrw+b81L4idoXh6NZI4DcJd50vRzVo7Gbd+GfFaLHNR9XhVUYijO0NVT1gwKUEAJQHmmAD3g
DIY3d4N8tgY2KOOAkISy5F7aFaD1vFZzxdZDpQpXx5xrlwOUnpYw9YQlSHPiy6GgXs4OipGzY2Rj
dGpHVNeK+eE4hTywEH845qIZ2SLi+IBz8IDAnEmvo5cHGDgx9e5ALYraMRHFdHbOqFJRPZBuKaH0
8M0OHBUQnZ3jzm+S9YxZBdUwXC5Au2pf10zi3iAADb8aVrq4KLRm8RLGpZAdiIiJi2BqUFcUxWJH
bS2xb1LVI7IaISwsaWo8uRSNZ8D3YsqhymzYDUGQ4XqTwm78PHPGFz1u8eIgjRB8F+3dMnXJcuv2
2mdtcQu+U4Djpw069Gydu9JoUX1qzt+7sJ/LF9ZeZMCduY8eFtw6rPyDqin2/Jecy3Hmd92BO9FM
FtedyqNusZrfxGSx7H0mIp0ZFU7Q0QCf+A2U7aPV286lwXlouR9SfagOYxpJ0kHBPPlOpckLo20B
/QHhvjWLke9jYLoJsMyQu5nViwJ6fZ3sl8lwTonmcP5zRm2aLt+rd5XRFhALqwYmjxO020yGAdYs
PqtyF+LGg3NoGrca7CKoEn2U+bab6BeEXtyt4SQaNdFxhbZgRtS8wpSKfWFkOp9zaobJp6ZWyRsh
Mu2RdcLwitdpaLZNaZp818xpILi0GNtc4lY8InObG/hvSbsFER42F/wfzB4XX4XrDfxqNYee7dD7
e4JAb2Hsn8nOVeiCc2YihyAZbnR0QgpR7YZTeTGgVzPko24F0MJIW5dWTscv58KetSSQrweKio2n
YVyeTS5hICzthCTlFkI/2M6obm0rln7YBbPf6REcDNDygrggR2g4BEG4Kadxuitgo56zXO8HD8dq
Lq/Gpiyvlg61Zu/UpfFSd9NLOE2D63V2TCGxjDHhboZBdK3Xw+jur/Iql+dllu0dRZcJPkueX+Gt
nCgqR7kzs3mZD7mhOgURDbdfGJzqlrvG2XRSufvnPPW/CAB8v/TfZhVuvhbFivV/K+Jf8wrff/CH
CmCCPNIdqTC3rwlm598qgCM+sIKXEH3t7/rATyqAzqnKtdlT/Yg5/Duz4H6AnURaQToScWEty/gb
8Wr9nbnzyzKM5f+KYxK6CfkHmtKvp6os5y6VVwJVn4Lw2edswyVu0TZ81gPY4FsXN4BBJAFuwm7s
7Nr19LZpjjgGpdgtNVGiTZQJjVVH22WWH+F8YJvCKOI37ucKl+r1uIYDCR4I34zxtnpLDp+Fh21L
V6ScqdezM4wXmtFKbYtaWyE2Y+TXt00SLfvVcYqheuYpu0YVqXAWuM+W5THQNZKMZqaibfOeb+TZ
Vd+H6Zp6FO8JSPkehnzPRabvGcnyPS/JISn1caMEfh8Vh1gt8Vcy1uHncY1aTvzMizWXSU+qgihm
9J7KJNBNQlPR64qDdg1ulmuE03UIYAxrrDMuo+5qWKOecg19BgLrnleicGw56SE3qzAZ8I0SFZ3W
0Ki2xkczUh54kauA5OAaL3Ua3maoHWROSSuKtWCS3i5EDdwHhFN1l3feXAOrNJ3lN90aYu3WOCvb
9PImWSOu0XvaFd90cWL1ybN6DcOmY0S5I0n9boNgelUoGYrtrGyM2TS3LsmmsNheKtVd9iRtWyvs
7iU8C2fvAFTOeKgmYeXla0C3YFp8mrJU34HdcPY5sXeSvLTbXcG9AehjCAIWVMZfWdbQ3gGvc5Kt
bQfWyQCZ/40nY7E1c3mnhpvczQq/ZbTfc/C5Mfu1f5WzgXHGgty/rm77xyY3puuhTayNm0Mkap1u
Y8FoREalRcpgo3Nys3WmrJLiFt6ieQUT4znG2u8DWkl9MqYzvXRhcD/3Vr21NSs/jFAPRSm7TQpR
8o4mYHFNyZfyg8kcj6FdQgswnG1uIuhHvSj9YClzSnOHMjgkFGXtYO6l39xx/CwDV9vxvAqo4O4y
ecdFHrKtm2poozLn8O6C1YelRa+BbmJ7sW5LrrYN7pQLVlORx/aVZWnUviw5/RsLBXwswmzpWbPD
b9lyUAp7IEiylzGQqkh7YcQKjxXdZ3dWVlVXM6Tyk3LaGrZiNLNnnoZNZjbR2Rhqrhsu29Gb7Fnf
VzPQpL6IIGYLk6N3ZeNocqQ13c1jZ7HJiqlT5Oydz6F8dFjMxDuAXCPOCksupt2zfovCyLmjzYWS
DJZ3rtPf63pqjfcWj1XLBDjMoeNJUiGSbIWVxBd2I9QtFdFB9DyZCwusXiYZ1WVuiSKQ2fHM69M6
D75Mf3bJaggvSyT5iAZbBCQpWWrWC4idIjmOazDRy0je8NckYjGLPauQZrgf4tgcwS/EPeuEMNQS
45wigyWvado1S+EvQ1oAv46sFtdzZbuLP7T6xJ2tj8PwNZdxyNY2khyD6WrMuTzxssFBJuLMUCfj
aTWWjDPtxXguOIDXudGlIVqSY772JWvkzyp1aTR+5T1yecRnfVeeWH4Z5EmKgKmS/7CD9JiI0iLq
xXm0Cx6KtLc5Y9YMvRu9a4jI6BrA1n+e1P/LkxrKoGQX8P9vPu7fOwA2b02Zxb/2ZP3xoz+e1c4H
i3+Vsu3vojw63B8LEMf4wO7B+jlC+CNZaH3AAIs1VQdFaJKIY2vyx/7D0KnWcoQFroGUIbrd33pS
Q0/5df9hugpom6CUDSIQSWbxp/0HzZhp0SRxCR9QyXHrsjgfNwVL5n1EFnaHzGv2G5Ctzq0bGwtA
47iIz3x3S38AL+ywhuvlQxLExjOZo/kGbENxP7R28JESuIlqTQPDuxoX61A1BoGKtZPggnUsPtW0
YKoZJ4Zdn2Ajok+E/Zcqz4xQBY9WaO+ZaRngTeus3tZuHC5w5OcRwxFHcGqFiSJ+a3OyM8gDs7lL
tda8jmQy3aQU91ESi1CzFbVmnJheCij9tlVQzWlE7MgHahXxjc72lQ4jrdp0OkNQnxsGz0HHOLpT
LIrtlNXDq+BA7MLECLqvvAqVzo1Z4HmiVrbFW1vVkAMUHvktgAzjOAWFTe+73ZUppNfROsQCJ/IW
OTL/FvOBH6zAWpVzawy3comDL4ttsbZO5dg+V4vGejjgN3s2iTM9FyNuArC2GOMm9spjHxQPVUvh
awfaZb4AMxtaRDd0wb4k4r7Noz+TARNnze1viSrndkr5vWq74o1ESaUogOkez5aZTIpu86X6KEPH
uQkyMAUeSTch/QDbNMuWbCx3impbLGTqSMFBdZ3K2r2xgH6S2oTvfWh5/3ZDWbuX3H3JIETReBn1
BBqmaKDUmLqU8l7K2rnVTK4WDJX5Bo+ZBWoSsTwPGvkQlCluAxJuJ/orzePUq/I6hbmj3S88Oba2
SiTjF0/NOkt7049Z4LWHRcs7/mYKqowirj+NS16/Nn2pP3PSZEx3F5y3Gytkmy+1HK5uF4Eh4bbr
3k4sG3BCme693sTh7WQsVCS4E7nBjQVQjUNpu4qQjHt+F2njm7PgBk1b6V5WlaFCOjcFs/mUFPGB
VXm3HPEe6GjOQa9d6oE2jJtRV/nWEJNTUEzB8a07RhbPNC8cq/5OsTUkdgRc7qZyNGl4srHtx4Jz
6lWE+3MMN+yYiPVQqFQuhMdoAjIoYJ+p7fa0JBmr2dN4I5rDbOGuea2hRULYckmqogAaAZ8P8pxn
ovXU4xbXvbML8Zno/SEoIRqeOhtH6DGr6zl+Jkfvdifiyxb5VS6fFxWE2j1Zt5b1VXCl8px8y9C1
z1Gdn6n5Di+zPo/dzwmbwkGHZ56XpnYKc6Eo84L5+2gZgnzKMqPlMI1uA1SfnbD5x84QaCtLOD7F
RLV8zY3KqzaJ6m1bdXdJL8miAme2PZXo0mH3H41PnOxCjHl2pD0UkMlJwmA+Wwt382pDoSRyVYIQ
ARmbNHCnt+EXq+B3OMwiBro89Hrvz920SoMiOdLoZPmzW9yVi3PZkew7Jhg5cNCX02mMk36r6GnY
mh1LrLqc9mw/tC8Yubc1NkwqXJf95CBzzDErBqYHdSY6et8tLTDJcNzDFrKeZLNSgHoWrMvcl9ej
I+6kYejQahY+thaQICoU8IKMXJxT2WRvCgqgE6u4EEXVfk1mdRaLHrxiEBgx/dXZfWEPznUylC1Z
3bUrgSqkG1oAjd1awAvUEWOyaS/nuHZQskxO31HUZrtZkmmFc9NuZAqZCtBkWVEEvbyWAUHHOVPX
S9VcdSPCYkV8aYM02uzrgH12YmviihTaeG23JHZZQ31yudvuWQY62ziYgx1xEE7zgdVuSnA2B6RS
VrXDoK3lb/JizubB61X4sYz11g8le9xUzYUP3770Mjo1nmFBjgeRh90jsPGOC2PU9mEzfesbO9vP
UTJvkRjlwyD14KORWhpyZhDRCpqYOa4hYL9HHARjSoTAtC6KOq52rktw2atISu+rPjVPDm13m0nT
1G1fRS6+TR5N9LXi0aHQhqvCXtR5bmsQ2ZBR4mTr1HFH+KkOntza4itr5QGG/D6CG+pgCCjTklU5
jSMvlcrynewHyvhi3dnlbefuy2WoXqsxEM/E1rRtN9C5VI7FckZ7KnG8jg0blNy5NfgfrkiYaPi6
wicV1uQ9pQtFnmpj+8xRTU4esbtUnqwpCS/dNHdcLyysepN1ca82Kf428hcscnx672fPgu1It7k0
zgZhTIbdiNJ3jbUrdqfAwbiv0hOxvsxvKqJ6NSn/p65CdOWKowIm7smmCqNZjdjl7YQcezaStPAd
UJl2n3EZmICrJr3dTDJaR0PKqYfW1Nj7qeSrQUT8a583uW9HlCUQlQhwljemPZ8KxRMbZa6Gj84S
67GE3H0XERv+Aq483FYggy7rQP+ouf23OC7CF3YWsBHnQmxa03osTEu74jsFjcdIV0MP97llroPH
sDH3k5F8DOz+s6PX1n4pKQtaAhADbKhfZnqIfCwLuq9U81bnGCAGQxzhdaUMLnr1NaQoy0sTrfRJ
EyWHQaeoZqMTONjCc5Y3WWs3WxbJ6W0h7XMRIjJDPeu3eaeTLtRRLXBeR82IC0/my3mNBpEGar/Q
GPkwlz5HKc4XGIShFRkD/ZMSqi2SPVlSapkpULDq9TBTO5vObOAv8JTbYlKJ3/Q0fdB0mzT9WIuP
UEbiQxk76msjm7t+kN/gwhKmiOGoauq1AMpOpLGL91Mq1Mmdg+WyEj14AAO8akiBO5PCCeZ/wL2z
qragS1i3hgPNl9OcH42hAkyP7zix5WM8zullxjVPyBBnsmzgcelJF21A2e4xkFSnspvuzSVqd3KJ
Ci8bVjZusnzpOH9uOqMv79nID5uYCCFhmtyYSchQd2fZ0Jzmos13FNTlXqM5nwOwZJIZ+VXUlnGN
spRt2MyQnO24rqzPuZ5LZKaeHmwaFS8oCywv+lr/qvIRLJj80jrIEZAXsmpDn+F4cCr4Va1Zmdu4
ZmU/OHa058Si7qQ2h36UjcmOpe90rRcqQEUuTw0fOsWj+5g8dDS39Igr7NuJdEL0iAnXv0zk2aiS
R+B29l0wRf2+GmOLRYxelHd91EOua1kJUH9ngTYgcTSRUK5bG4bT8tRh3FwPm7UsrkvVhRtzdC/0
qvyGaoH9mm6iSBPXwdheLxmjadQhD2D2T6r8Y5NRebC008PY9jeV7AioF1ec1sh12AvY0C6YNpTo
pZwByR6BbUYiwBY1+Bb7eOjFyrQui8RxLu28BnuPQKPPCjOclubLjd4U6T88p+84+v8ieRsGycTf
DX4PrGi/tu3Xrz+r3n/81B8znyM/2CS9/uW1/mPgc8UHEOgED9fVLabLdW37Y+KzP9jYr9mUfsdb
WujUPyY+8wNG51ULdx0Lx/Pf283iFv/TxOfAkqHxDfOngXr+FzurmhtDi0arOGr0qshqP3ACTIYt
HZQjbMGccxZlbEofLzsdf13egjCQLZ3AuBnVoc7N2AusAEYGY6s8t9DQH7hBpVubmckPQxus9tig
tYT29JKzvyLubVjGmxsW8qhXAiq3a3Gsj0JzSzvul76ouuNgtOHe4gHhk1asN5JwMFEwoCTzIATj
HSFs0CdTu7M4lYLFxGeMHFO+mOA93gr8IcceMNpOxPYOy7TyBa6xzZDE4bVsAudQzDEmyYgClPWx
xl6NjUn5Esm+3uuDtpxAGK+HNegfnxADq8ib8oqOyxyl6Kps5u4xTTqHbp9F3PVjg7cygzjVS/dK
JITtnBw2LkWfQBd4ih0W1Q+kpbnXBolo9g2tY4cxNom9GfNtWZXAQED77ei85GHHXf+6UO4pxLRo
lVN6g5WNm08A01LOo7PN0Eu9Pq2t+0bQRjvWptiwtTIvXcqWj327aIdAWxiV0kg7ZS1WJAoF0DeR
u2CNiPKqtvGhbWtHQ+cfR7w3MbdSXVrqMsQ5syfVku/02rD4t7bLLcbN9krFGo+UXn+wp3z6PDNt
b9sRTEeg0vZ2SbkfU92R7ey+JBNfTZAh4kR96rl9VcX8UeRxS5SVp24/EBUFUhY8DU5c7qhLsb8g
LKfzFbNTchWyekXzrSihnaYu3zo5YaOYlcKBp3Ozq21mhlmsbZqWpa9NeThe58b95DTF+C1kqNst
az6Po3pebPne4NSYx5aMU1I9kktPHpGQ5zdMVThDi8USV0A0hwtHW6M4+C8iL3ajalsBwvaIy8B3
Z+Q7BTSCXhtyKK+yUT5G8Eg6NASzPjh9md5OZa2d4GUO1zpB9Auzxj3nVZmJlhYzcapDr0FH2zVk
VmmWpqQOgEI/jSeOcbuk0JHmlmnle5qVs9F5SK6Th54f5t7hjL24Fp3ZJiLqJtNJFRoAlXQ/qUOo
MZKd8aQv+Y2mWQeX/aiHL7q+amz9rcxqFVzWRjZFF0Ahnu24UXc5pIJAc6R2bOPeDPR9Rv4QiX1w
x8L9vJhzHW/DYF4ohpvam7bXnfwzHdScMGhzxkfV9Y9WNRmwDPuIcxHpuQczaBN8br3chlnhnsZS
6bnnBi0A+Apd/q6atDwZN9TWhYfKpLjvUc9GM518UhFI+GAlValOcJOcVsN2AjyVhj2b9z0fwKQG
dsLqBGxEIMAkklXbCGJV53pWVEYI9mR1s22tWd4W1CYGX5KgpiYLIofHHY72N1ODQ8chhSvXAq1E
7JfWgcaUKZzxjAWR6NzkE83Ks3ZwikFAzCqxvnt0GtAQPfQNcux6EjCvRroOnvK5st5SqWiRKsUs
w6MktjZ4RT1ONwVN2l9YNnTpnqUBArmaaybhgbZi2glZs7hbXKy8JKyF1fwxCflg4MrJ2SZkEG3E
WMV77n28IkZPTL+62yJqw9VOYN7EblFeK9bYpb2Z+zoyugtAeJaA3DhgaFeTCuHtFfY1LO1pZ5ns
kYTIhsRrLN5j9gbB/JCNjn5BR2Xb0ILY1HBmcnfcA6yzrwrXrI9p7PK9n6xgtaFTXqv3htr3Uo/2
wNqdfUlJ802hZ5cLdCblNdIqKcVaSwuqSu3KsTMj9nKOWoVveCt+X/Ro8ImtnxzV7FlOJ+t3laCZ
xFW+bcLS0Haw7sS9ysCF2jpqxsYYLc2ztaI4K85bd86g7DMi4PBqJYHOAdxwL2CHgZ2tG8ATkxnu
u4YxwVuWnjRxTqbmcz3Xn3hGNWf4bIBX1eokGFi34UStxX24yGCH7dZ5xH/Z3pqo2Twcigx8uGqv
y87RKEOcxWkoRPB50W3rZg6k3yo7BKmVBIecf9VLqmTsQ4F3XgfAOqXXBXp1SKx6ulCLWq5MS3e8
sKZCrBrnhNO8wTBXl8PZpP6Ks51JTblACqPOCINYMlA3nnCGv8HVkGzhRu9b8M6Piyq74wwjdC+b
gog9PEKsRpLF19JiHRkp5bxWrNwSv5l05yI2VrcpTjafdWrhjbz+/eSalqdLNpEhmeQb7AuER5e1
yStxEWL4A+CopZhAgVRF3BoX88Uw6oZnIf77N9CF3ZVUi/zK/qTcWR0+iZRmC1jEtfFMqXWFSliG
fkUJwy6JGTSaosvOqRjrp57v4RVjfXOzxsIu4bMUIFehRDKJxXtKUYdzCscfqHNmHyhW/lg7Znw5
wyJ5DljPnINAuvxLWpuTAGRiQsaYsMvcEOd2wuCyifnm31iJmvao3c2bowr0YJIhBiPsbUOUNgd0
4NjHnLEL01S0XEh6Wj+NbVh71ZQL0rilOEJyfQ7wrzFQMIVDYlRwsmdjy+abIKyQ2stUBLSnRWV9
RbXafGFoLQBZnv5UUFB14ZsMxYk3ye4RhmTnkK4P2Raaatq6MGG8dphshGpLgHhEgopXRALtJDlh
PNsTKa7eFUdLBbXh8KWGy+3TAGO96RNn+clkyvKUSLgTNE1KDwjB6TlS9zjwnZBHXpjHYfTQ2nMV
3/4j7PxPwo7JkuF35/vH7i365Wj//Qd+GFrfcawC16r4ob/80HOkND8I0CUwbcS7o5UI0A9DK6oN
fEkJmPTf5/oVHwm/FaFnhUTCgvs7not3S8VPlgsKLSFXCnJc3PGwzhqr0fWn/FHJJPl/7J3Xlt1G
lm1/5f4ANGAC7j4eb9I7ZvIFI8Uk4YFAwASAr++Jo9YtklJTXfe5XqpUKjKRcIHYe681V1JPwXQd
VjCs83VA13jalZ7mg1YK50iWYk7zJo7luXUFLfJporXADuZuaip1ULDMlkp2ZOzfh1u6e+NDMk3u
Hda3djHXMMiNkAA6hN8OINpLj5gjgnunsWrY0g9BKJ4T0jRKecBKD+M91gPBgmYRGbdhKVBXkrBL
34GNj1UH3xxJ9nt/0IzHxuEY+4ylo2MEZyk7EQQKe18OXORHo2KfsZUCT9IWPxcsAK6lcBBmst3E
CgMbOZamx2ti887HAAO6B1WKct1Dfb2JyjLZN749A9tmfPpUlTYqOSR0+J6selPMvfG7Tsr0CZ6r
ApRWJhl7PER2I+S3mZJ+l9RR/x5a0JAoMtj5kkAIUZ9t/zqsBzqr63CcaRycMnpGLpgEtMT4KbU2
h+YMRLasrIWhMN4kcT4YRzgJetrkZP1Oj8Zk9bO5MeM8W6BM0rX9vY0StsenY9Zdc7DMOLKWdSgf
mnx8AP6UqmuJ4pPqZ1Vi9i2H/4jc/3cVP3RlBEr/86j3JVUxY80fBFnUrMtf+nPIy8BWQG/2lrCz
pbBnzPqvKS/ptQxYmbQu9lGHWe6fRX/4G65rhsOsAp6HRRIF/J9FPwQl5PIBc2PiMGxKz39ncfCt
vxT9HN5BNO85/BYk2/0kyAoGj2QhFBmHICCSEk5CjfDcDF28JVMDXMMhszn6PFWBu3yG4+QZQw/d
LZgd5zSJ+xunhgeEzcXZuX5kRVtFuMZdMrGYEDxbPNUV8BngG8GxibqnCKvZ8q1r3k1H8sZsFBf4
GUpn9WJ3LDiy1HzvBmavH25UETaT4G4V0+i+VyYk1zWdaPfdkVgbV4tF9qXzauNrPvrjM6OLcvxK
pyT0s1OKOvEmqf2tguQSxGN2Nom/JqhhYFaqHQFEaBUbvbjpOxYdrEi18WQIl5KOTcqwlQEKWZ/h
y6otU7BEvu2MN5YaaaLnSfC5yAs20i02bS5LbdsHa9Qx7FurX4P6WZY2evTbKNCAVq0GDS4Eh99F
OVdnXFGIXYJZbFwl8leVtRSoViTwMuL7KSJHv9h2Ni1VGsWFAIS0r5my3kGUNP39Zf7Bomi84U3C
p4YG6Dkx24SeAiw7+A3wWF5ky4xu7TNgCLezYtyLmiUiKzgK44JAkpmYiNuGeX2zM5ARPCk2Xu89
y+gMRE7LNxEL+oioCJ9IL1quMo6eeJXUofUU5jglVpPNUCZOOxxjhXT58Z1TUAKpuqPlw4yrX/td
C+nEAUVP6e4yv1kFSVhB91YNsVm66uuzBXN/WXn5xwLBDhI2iQd+1fTYm9dTUvJ3XGfK/StZYTAn
+IPRsduV0UuG4jRdX7TI3SAWjU/Cjn4Tj274EtS5gyChi8IXXJP0clSwTEOXag9SistplP2Q7jX5
W4zwuhBxMzDkd8k0v92Ljvb6ivje+RxW0FlXU2nx1YvJ3iBRaeaELtRKqk2Rnbt8LpITKmZ+AU0F
EG9R3HF1yyGSb1A4UDPE0QCc0aWjlm2C0Qc1GPgoIG6iodDRru0iE8SPHNIZKGzWfTDdpUxhCsVo
j6kAsnosm8W+yDJE2dD2hnagLDL5P0RQ8eNHbzn5AAP9vJrtnCuo9Mi/mRsIB8LDrz9iKR3oKoM5
QNlnINuVnETEXPcugOBzdTmi5/f5uBsMD79ZQQNo1RCjmpIzF0cvWuVdsHaES5tBaHuY97gxxbuJ
2TRYU8nUZ89U8q3BYzCsGndUBypVV9zHGZuE3FmsA6mTqnbLqMZx1o2d8vNjp+C0JuyNVwno3U9i
Ydm+XH7LgI9ufCgmYChYbchpW7nS4ykzKJ9uQgWZCFZPS2nTepr7nC+Qo0dGlzUe6mK5pba5XJ8g
m8z2poPoBYi0ZfJGgE17E04pJXYQxgDkjRqHeV6jNATNimPf1wUrlJ816iBK05p2aSOLb/Ps8kQy
Bl2eKcsGBBq7RlDu635gO+Rb5UiesczH9ejnnd50IR48Jnj6gf38eDdkk3xzeNIcNIA9Q+wiqUqS
qUQor7oA2610A2Z3ttFgZ7FJ0e1LxtprgCz4bUw/OmfhFL5wM3HiLGrahyyZiL0vQBq9daJvox2z
8fFx4CneZzood4ycAHkOsYtBtWu/ZAaKHnpovBZFWIyPgWeUa99mBLaylVacDBfgysMMz9mVOVlB
c40BZN1pVTgbN6ygw3LJ2M6N+NkPmiiBL43M4D5YVR04W3Z4jJ3tFqlGHGfiiOqC6zuNSfSiSHG6
8nrqXQ5Y6lttuWILttrGMt05emU31HbUUEIenXHhTBdBksDfn2JmbrJ6KAaE/Uxki6zGPJXYz+GF
poZn9KvwS+cUqS49ZCDEPgrXn1+CuB/9Hejv7KpRXvrVAQv6BHJoOsqyAn8MN2Ndp8azygz1wmax
3TAN65hBh0G6B0JLNNNoFFcWjm3+3VjtzACVSUUayNclSZ03AL73GXmlz4wp8yexKufIeQNX3EJD
R/KxJrDKwo2t8mv2Xu7G1XqxSY4d2rs0mv0rN25ulKfKr64bJswZA8ZqjP4ahqTdGNzQbnqwSgNq
HOWAg0goGFrrqqBR2Nxje0CSZIb7bunqzIMzbNoml9eaqeUqN/rorhoUq8nkM74zZP9gVdWrE2uw
sV3YzsRY96lzJXMMBc+RdOoXnRTqke7bXeIOzcNk02zScWthxbb8x8rv6OAwfA5uGyaZaJULrLtx
Yr7Gth7PIgqeZlrhn3oymfc14GS6Orqql0Q/WcjDoMblxUewIIkt7aV917aMybxSJgTSmYl5ReoJ
rPGo6cz7Nqnr7WhjZygyZa3IJ1HgCwegZVsCXipYUFGiP0fU6gWxdr3LMK/sezqiTUHQnWGJYouT
tF4Ho9k92eS4v6V2aLZ8CuFq9RmujRLP9HHwHJ5qzcB45PN+Bnbe3zDK/axV0FxL2kUdvY9RelDh
o+6KcVu2GSBvPE6hIc7TmFn3ueV13wbIWJ+nMK6bd1o3xXCPCyqKMcvO+TEu8motG/VqT3N0nyRW
tMk9Rq9sBceroUNlXSDjppEFzbl1jFvCPmmb25iAVvQwvxadHq+aRX4AjMu+z9JueKMXHm1iHCF3
oQzdWwzwsQ9ZHjwWuDdf3tCvzK/NqLGrDdJh417QS9n4otdbLhe9XOGNJ9mW1WcwK4w5a/kc9dI8
5aZ66fgkbpOM55QhwJsFaC7TWXtlTK541Tp2UMPlk2LO0lrMfTDrtTE+ZQeH/XXvK5rdcA1y3+4Q
miI/AUUpR3Glk05whgEm5oT4i00s6Ybw8TNuPMGjQkzaVamD+mAX1qcoE9AFC4+ZsI0THYErBnPS
bTcWdR1rIUOIhK4JX4owmheZDCwzj0/4LhRoqFa2LZ37IBbeXRCq7rFWghAQxayY80nQWs8jnK0O
YLLK3ZXs42fPbKxzhTAEwvQo1zHO/V3YleVjmoGspqGWFTsbI9tmtAt8P9IcjVXfob5bTW2S3JVL
Wx697/Rkkut2nlrH/IQqmAWKEfA1K9BwSEcI1ZuuDO8dmsF7WfUJ/9MW8owmonlIXMYXa0bheoue
l15comvr1Iusv09TD7dy5B1pi0LQzsGUmG0RgXIs+5ekT6AClFj+XQu+fzwO8fOAbgJv6NjxxW2d
kyfL8TCaMRDfMAmYu3jch05lmvZyaYYz3sXeU7spT1zehLJDkj0S04stgq9jkYTxqvHLgik3tGgZ
cuKDHNUjShAfwGQTZVAELAbtGfm5AI9pn0f4DkdlPSQRdEXSh0EkzlPcnmtB43tlJlN/HpWod9q2
R6RJrKfIxgA5rn3Wm4+s6b1vDK71Ns09dz4kYVd8kb7fHEIVRtti2VohpiDicZgAJIBhJNBzSQhO
jQYUJF3lddAH/bWWlr2JpgKW99AwUfN9+5xn5XAzt4F0nvm+5dddVdBkXON5KO+yjhy/NncZ4pdj
7D0UoQGY2DVCtSLmiW1BpcXvuWWb8S4Efs0LZLIXpD2X38Z8ZMngG68Im2y3zODDERFAEN23bAOu
4b9JVt7JicmpG8hCmB3Eqhjf3mJ8LQ9zpGHal3Gya/J+unJb171pqgQwXNg0BgZPtz85ddGdR6sh
Cq1KxzvL7dqnRJenRjdnGczjpgnt5rYkvuKLx2q5H7pGnazBjfYqDl7YqOkd3IHN4CtxD5ehwKc2
5DkekLGMixO5H9rapeEMI1oLJbM1QJw6W5W2Nz/0jil/H/OygLId2sWwwjoJD4AxD4MsBj55r4zy
y7TMgYyQiZABw4bhkEQS8XvQSagrU8XkSP0xR8Jf4xjHaPT2DCf8h5qBk7yMnqrLGMqpzPdOh/J6
dNnIpQHPwjHXacR9ziZikfMs8R9CHORk55T8E5RSlVfRXS0JpVhSuxRaLlfqT3OC3kk4Koj9u9iW
zR1fv2NX8gXVh+8q+bs/GmTfs8SWwve7thkB3r7rCYp2XOgmdTrV+fdts5zNEnQVsz6401I6uWnG
NrG3Cnbuvz7Q8oP+ciCsVXwRBAjjn5FbgWIz3xQcqEhgzlCnluW2qxr2atwG8d6mAWVWXI/sRxkK
/BO27K9HB2AVMPjHykT0/CIv+P40Je0mnzjwmpREyWRXa+gdTTqxlSjUoSYixlt5nc9+0NAlO/hf
n7qFruGnc0cSZZtBSE6VQ6/+p4usEY9GmH4JCrEkP33QMbM2PPP2U5W1VFDA3jj5QUw1KcyS7Yqp
qp4aoIr94oA903r69S+0nO2P9wKvvxOSpgMrT4iffx+wqoygY4oZXylx1A7tBzdN7Kd58tuPUFn/
yCqjy/vTAYWDO8eGimcyGHIXFf53zVlkPBOdzrY+VAyOr9AlyzewvjwGRsf0z677L9jdhLiJh6B3
jgpSXDStsa4l5XXmZgWfO1bzLRQXoW5LNVg3peHN8qQgb78MSRcSWYg+cyXmKmKvXnrthxmbTkgX
h+yqR9szIrVlVKUOad9TW8jMfa/dQXePSJzddjd3Fhr0deXRW/5MVBbkf/ReVOlxhKw9dWIKUCIr
rKfSd0DBFVP7wTpRfQvmoXp0YOUTQ9G0/HkwbRLNPGkKhFziQVo+mCZVtWVE9zM+rJakR6rFfRDX
iJn5g+pW1NLy9iqxvBG5XVC/XRogpddYN5eb/h+Gxz8JmrjovHD/c3vz09e2+z9/2+P842/+2eP0
f/PpQ3qA2C/Gk6WR+WeP00bvRP62QFdkMYGwef7/nHyYv3mwKsHZ+QwlAoRD/+px+r/BnfQWMByW
/AX38e/0OL3g55cMkRQTFlJssZwyDCEi+IeXLJ4ENX4WJ8e29PtzHVTEE1Xo3c/OVIoNs276DDlx
sA+8WHR+YqZy6ZhuimX7kyfKYHMe9f5OESz7CEXBQM9ThC8pypM9GXdLxvqyo6IkahbbHvuscdly
tVR/atdnfbTsNgS7MmRcBcm0uetthhAPvLts4BpiOujc9zTRplgxsAjiZxSOCPwHFyJ06GWv2ABf
rMvOELHF9Dx3A/xsXrZdOhjmplv2kvGyq+wuG8xx2Wt2iJ/BMhkRLj5EHVf8FVTy2OXYodbGfRrJ
rN0kY6YPijrqetZTtRqX3e287HOzZccLWsPZ0ZJI7pAieEhY5+XMacS0W7v00k267J0hqLAbTsjD
fIwTFyj5sstmcJtu/GXnHVrpM8Jpdxn9D9eBmHYBuZ5ro8HxGFOL4GRMRfeY01u4i2rLuY8u2/z6
suUnUROwexEY8wZtR7gCxYFEaakTPOrADb8zE9+WEkfUzEdtg/ltNDqf+jyXB6beV/5SfVh9cgvy
meGqPYF/2PgDADnharGqingW8L3UEPFBwX4feHOHhrU7IIYBvdvCnFpJHPNbY7Dhw2cT5ZFqiWcO
tdtfwVQ4dBRROA9cdKnUVYCrXqIK9UCo1TOZWgJvi1l9XuIPT1bCVpE01wRxxbSNrc7F8BfHD60g
HIz9G9zmICubm+JS5oWkDvsrskw9uHytd5c7RNMbiT+8RSqy70kVyLZu7I1X0yy/dpdiktBUbxs1
aXw3U9GdxpA9U+Y5a2epQ6EmEktiUVaSORDdW073in6soqnq50cUoxSz8P0pbMdLkYu8rf3MHB9t
djZY95Tw7nmhtT7mnsAp5VY9u9m28dYdodDdSstSXdNZ/KzBJdwYkmBjW5tfRVV+9rXGfVC6VUM2
O1V5sdTnjMesdlOqKXhjoNA/zcairR2igu8YrER0KUupb17K/sirq4LZvNafafXW5oY4mRT5NcJb
QH9L7wDRkr11fYRiKch3k8RHugz50m+QDaMPlOtTdD/QjtCu9Ta34ZupetgjTsiowmQoGXqpDNcC
KJvaD0trg4LK+wR/7imO5FeTvCW8HEsrBOaUeXDxOAS3SUG2QkULCWunZx9i1pwHfgJTA6dNkD6m
Z0iQ+jgiLIBe6UGmWPdxq+3r9tKWCaJRxeteybfy0rZRSwdHme0uW3o6OAQA1C19nunS8Vl6Pz1N
IGqs5JhfGkP2jDDr0EdWGVITTdmZEpUwt7Sl674asYJet3C8t75TJ8ekjKxtIzvCl30iaSzpBZ+E
Kid31c1n0iaNQ0xA4D4PKAQizzZ2boR3IzQnvatEllJ5FvnrSD9+U2LZOAepvxNVB7ooYlC5ClqR
r3KVufcY4vOt9JDr4/Yu18EAbC8jM/qU5Q50D7YX+0G0pENbZXytB6xu6z5b6OGF6R5d+u/X9HKM
F414uy/OPbQ6GCitJOWLRJkteotyl8mzN42v6Ku8Ta1a+zii/N+6/Klz4aJptAqngR0mDDwQTd3Y
5sbFIuQfSdijPPZVc++EynlCTIskCuz9JnGtRGPbnSdUcVHN1LbI87c5I2VNjL4+M6LDbKIGZj4B
oWPkdI8r1w/VDpwDzpp5uCnmePoG3hNM+eD7JHTHePH9VPaMa9ovIvJwJfkYH1aJV1lLjEh/jMqp
ALERqau06D/zYUGmBMr8UM2N5i2NamMmul1raJpl2n2xK742W1/47ZUoI+LsYusxhv9A6ldJqqjp
Ex1YBdm+8PHIUKMdWgk1Cg5EsK38ekLcYhApoCrzaE6LkTDMk6OnSVhgvmievQ5UHl/sYNdK077q
MaQRvuqnNOeKh2jRn/tt7O+BCrUBaXTpN3SMWHgmILWrUrL2amsoNqBqm2MT4omA6pw3G3ORCFr1
4rW0p7XLK3qdyDi9SdHMr/NCGmuyVcONS2TKaeqaaKf75jyWZUM8wth+0Foc13Ep9TYrCjrmDszH
uRfJUc3IPGnfHGOXwKsQZEGf699RMfRb05os0vn43JDRdQxUGx8Y9TubMgpuBnixAEbxyJSkfQT9
4N5rkZY7RQZZPGUPvdka9zrJ7kau6ykakZUqs7iJ/XLejcRb8mlMYxek4NB6ZHpQcIsc2TK1NrkB
ionNs8jJHtA91/Wh6dPYO81ZN/XXU2vGNTKp2UKUf/F6d6YzIe8UFxe4VwWzuU2iUM6PZWqGxqu+
eMdTeugz1kYs5eYf9nLCCQtAUT7b8enQWPFjnhMagdV1ZivTIte7GYi/4LGih7yyM6Y76JfoOU+1
NYLfxyp7axM4n2xkpuZPjuzHT2Vtjie/yyxsFlW7byYDceVQ+iN6qCkfTtASNUt/UXENqCQOEzxS
Im9ZMYPc8N6nLMggfvXZiQZ17zDM8MuHYO7TU2mWLVML+H1+qHeTHcQfjd0bZERBsWinoNnpoLF2
Dgayikxulte8cbhAWNTGHZqs+EVMkdz4GX5+JXM8F2HpiEOqZig75owjQzNTIYncc2YNPV86ZyX7
Mtl2tkKSgvuhhwHJl8vcuSiGIxhICTra1icHc86Z3E2thaB8DtqhP16aVkWSG+B4G5IazcjsyeBy
RHhrkfLSretubtJd7jbhtg7CWW0Spwf7EDfmG7EbCaitzMzug0Q1D1kIIpTAjCnFE4eWssVVu1PI
hQ6zlYz07HICdEgpVj6FD+rxTwVAu00EBOGqzILSXRX2OL3OTkpSSevunQ5qBAkxgMSWHpXD308j
yBXOwKhtsXUahBNtHeS1N2LyGGexA2ow1WAyOILuMD9hCMvWqGAishBhaEC2nETFwCnvTLyAXffK
4j3jc2vJIgqt39HmEgrguyaGYPZbDfM2GgMMUMkI0V2fTSvVu/a6gwMi18JLytuqaWn6ennSbzs3
uZauxoWny+5K97579JJAToDmAve+LVSfo9Otir1Y5LwhN+0U9C3tu6IS08cYBYRNsOd+tifPP0cC
KeuiGPavWpOt2SaKrTi8Lk3XWduT/9pBkfkE3Q0cU+wKFJuQMe3RNY+KJrzCSZl5b44UmG/pCFLa
Oj7rANkx1wWs3K82BKM1rG7rnfU0PaXaID2uEd7rgO1hQo5f+qQ1YOCGCmwSXRJDlYRW3jkPdPWc
retpwsgmP9+Cwwv3dBj7rTsOw3n2B42hMNYPLSpnYqE1zUIyXlZ1LpN3LICw4uy6FjsrrbEfS0tS
ettDB8ZkJKE16hoSBImOsQfT/7ChqF8xzJ9vgmaWj1Ijb1qznmffmLS3T2FlFq+xZRYxffYsPKHg
iE4MbMyTKaNm5/O8ns0m9u6ducOCbEoIXzMRnsaMwNbyhdxOsFnY+xMc57oRE0mGPzlLc1nttEcM
W1YY1XE0ablLbN9PNXPBnWGqbScbADSxSlbZ0nLNluYri8Sw4QXkZfFRprdk/147ix4qWRq3+dLC
nS7d3Hxp7NZLize/NHtT9ihk9zZsoGgFJ5euMMmdNIiXVvHQ1frDu/SP5dJKHi5dZb00mP9T//+v
BI/ehb/0i/o/bb/UIGR/wHgiSFpEQn8amrzfWMBskBT2/0tt++/aP7R/CwILWiejmQXEv7QW/6z9
UTjS6hQwpfA1oT7iB/63vknYv1Gi+yiM6IjSGORY/wZw6sd+HnFujKfxmdNe46eROfdT5Y+yKsl7
GNtn6hqkjCXkCddC1DhPE8qOTiEn+q5BcvfXrvHfHZBmiAnEwjUDz1q6yt/183LOWtqydM8OKvCN
Neh0P4c9bIci4DHny/NH7+rL+H/jr/XfHO/H1sYfJ+gLj+sVIiDD9vzj8cLMo6SxfXH268R7z0IO
4CwZXK2L1uXXp/Zjp/hyKG4199ol5YJu5U+nphKN3iu3xDkvtfue+hkk9W6mawu80brp5jl88XM8
lMDhx4dfH/pvzpInyeVpCEy0Bj83cHTDymEaSpxbG7VBFTABgsZZLR6RmObirw/2U1P6cqI8gYDS
2MSTgrc87d/fw5HYOLZBqSCv2ONAhGqaw0pnJlOAofP50FZOJpMTHjakMJNKhvYVlFCRbMYiNdYm
G/Z/K5Fh+YXohQVgYhawm8+g4MdfKCNpvC/iSJwDTVENowrZimnk/Mf/37GY9pMfwyPMg/PTA0X2
qlkg7xUAHbV10wuj/aC2Hh/6zP6n0cNyHf/VbP/jtBh5oHT0TQi7P/e+004qAJa9OA9R8u0PGYxd
Gv9wN//66HgmixDhM/w3q9RPNxNSk/A7uxDnOUcOlAUD84QA9snamnP0Qv/w6CxX5+dTIjzSsumH
cwmDn+4UAW3WMMPxOGd2yvjCGTgmVGtkRxftTtDk7jv+eF5SolIepqRzjjEZjv8wUfqbJxjtDsue
ubyqgryOHx+YyGZ2FXm5OI9BZ58cSK3GqonC4EoaLU9oEzJiynOb2c4095NFcisvL5qrdM8Kog6/
vih/dweA/iFuWu60/zNIKCfrcixzoghb1J8PSF716iL9E1KF23//UIwiAPqhNnD+Mk0ZZaBq5TfO
OXW5vOFF8whymaU+WMRgvz7Yj0s9yzeJJQwJQ8GXhVL558dXJh0Wu0Yap2gyGYMYBv2cyink23yR
gJGvEPzDs2wt9+1fj9dySDJZ/EUTzNMsYET9eF9lPgvbg+x2MinF92gBUWG1qkUEDk31IW3RtbOf
n8c7Ch77CV4uev2xQ69mVISdoCsB1LFo+i8rSCdyxjPTbKM6jBLMonR0if/49UVCm/zj78yHHxsu
2mJa+Q4y6AsR8rsvIiL3TIwUcKe2MMsdaZLzrk49ctysNu/x0ZXTGK8LZEA1Sq1MTt7W4ofdKya+
F/0WvyMyCNbeCFrgB2nE3ceIQYduejLzXtmNwcprqswaVq6lqQkoFcR7kwTjQwGhGzI+f01hjjj6
CJ4UQhEbuaOdNW8dbdczYhJAUBkXcIWoa7rDk2OorYc99YWIYQPcZBg11sFqXX506wN/2JRh4uXr
QqWRQ3h56kDMrRqOEXClL6yrpgG1uRKDIO2BbiXK2IQwOsJdLfk2sdOGMxnNoXfSaLIQEsel2kzK
qpIT1Wn3kWdF8+ZLBhQn8HFMYung3hl2Z6DnZASaframkFvmz45HwaZhPr4QIc6z1+Xee455ieEA
Pen3yQrbjz/mqt4wuO/llNtf5BzZB4TCzYPyYBuia2vWBNsL+F1tOEAwBwRd0gBAAWwwGDiLxYwE
zc9YO6PgikZp9DIR4ryPHKf9UC2uJ6O2rScyDbg+IYq4B2Rf84s9AFuSoeA+XZwm1qjaj7yM7SXt
hrHk3EZIo4JJ4fOSE38KDyZ8rajip5TZZOHG4LphemXyfPnKVXypsat5hcOEJlHZMv3FBjX5Pk+2
SDwx0UuYZv+ULBsTA2/YHXCV8MpEKPmQQ/QaEaEZBnRt+Bk3Tdrw1NA1dd99L+dq0uuXtD9qRPBr
gkV87ySX9dKAWd3uWzGQYGOjPm/W5PwsAe0d30WvTnj/ajOeQLLPgXWTGGXBrXRLlLNRTdLvBsHg
opG+GDqtyuFZHjIjfGlRbzHr7EjOorGJ7t0K+BZ1dOPHHTBhNh1d5SKRljhEr2eCA+O1lZbuO2Qt
991LAGoxsVAAM3G+qsfYme3DPKMS29ixJz5Xw1A9BXM6XQMqKzZ0ymsLMHVhBZSepjqlRY2zplhk
zm0xglqr5rrfmG3kPRXFnOoVNAJUGtB+p5uAvLNzKZIaJUsekr7qtrTUGWchaZqnp5wUMXRNYEaQ
ly0ON55JKDQU7fcdUDIEVlFffq1d1X0LxIy91vb7m9BzoeMgr8Oq0+esTOsZPOmWKhXdTWdM8pVI
HtXu8PV6X7DRYMAkJu0KcriKd4gZfDy8vUTRRcTGfqj7+iZkTAGcbm6Tz7FD/C/eSbrnFNP7ppqi
szV1frMPWu29yRQ+9lTJ+TM+pPpE0CFCvFGL+TNClZxa2J4Zrw/cxiByISLluvqcMZ3qNtWArgsN
nb9fNqN0cMamhRqiSmPbsAdcKFPlDm9ftyxM8FSAbz70dK+OVd7IY6ZAqExuP32NCIDaJkZq3CNS
Ll/TfAA6TXsB/U0KkK1pUzR46t3vAJcF6WxsIvjm635Q1q6kjM9UYNwsgUEs/05ElE2u8JHSZC6c
GgHcMvKAwUNvN66XOy/1FTtdErYca3I3VTqQNhRFHIgI6miDeo5eKSIbKCMYCeZ6YnRT1v2zxMgg
10PV7nrmVesqMb8Uflu/hkVq44+3xl1rEEbbF/weIXTre75KM3gklvcrTzQaDJPJHfVjO7uq4Vbf
mV0vweswq1obHjuy9ynCMWDYGa9E21IxbGvZ2dnZG6Olk+WQcUnHjtUwViYLUj3jQCBrmkfW7IYQ
lTFch23Q0/TZkq4yVquubsxhResGMbztGvVbZInxjvQXY+1PSFk6Ri8BwxI3wjVgC8a1qlh+mjXK
dp+nHUsQq/FCgMHpZozUUW2bsYXzGJw+DVLw6veJ2xzECCfv4Fo5uCfJY7v0PJbxMRmfbzY52Ozn
EkzmFhkr9RJf1kJ4oU8YyG+THASeUB9mUIFJYltlQn8tA4KS125uuJ9g4odHlYTtgcwlesTVGKdM
zKws+b0duvdMujSfBFTRNfytpn0tmJsZj/D6sK0FdkKbG1zj2ivSfJto3RwylCC7KVi8xGFc+isY
fvqZmXL54MXym13Mr6MtrNu8s7sD6yo8HjvE0y+Q7n7EXRJ/zGmqH+Pe587xxpMUS2AuVOAYauNq
SFIwFU3R+icAT6SLj7qQJcQa1vF1jhFWH+DWm2fR1NM1rGbnwYOdRURBmffMb7kLoMRJgX/B3DCC
VLS64npEc3OLB6K4bdD8PpRp0KxVbTFGGYxiSyPW+b0OveEMtY62nBvZqbdqAwe0WEI/SvezRlje
FCwXAHRBfQXiNOnh90ga+lF3cX5v9T1UM1r5n3PtgUdWiCD5Vi45Bg0qvptQTOm1YtZ1MkIdeqtk
iNt3O9XyjLwF/z7St7PlmVAwRNeWam+x5O2IiIXrMVq2Ha1SgVNxlxSV8+TlEk105cyPMk2iK3Pq
5/suIUUiHGL91hddw8yibUV6GtNxdNc4nA2YhJEO8htvhAawD5O+PVDlGleZP9fPuPxIvzbIla6W
Tq+ZY6cM9I3mC//NGpr2updy2OMMmc5op8piI8MkYvpoUV4kLG77XERWupbsLIx1PPjDfWwPdJWr
LIJsC+lEveVj56BCKNyrMbVZRlEBhBiWCSnRG7tUfcQgtravO3+aXULTG1hwQeELFkRLf61tr492
oUH2dCxjcRSiIWmo8PBF9H760JZW89xbU/sSYPLYDiNO1Dmj8Zn7ZJYLgkGWgVrmbwht9FMUyHPy
QSQV36HOJGoSlGJaQPQeMVfM1ClVgbgCbXOU3tom/i9TaePaTTsmRanTOLvAcBTaTFm5u6b14crU
dhq2+55n9xshC+MnGTjdF+0CmtEeXPydCa4YCF9hufB668IH7hYQywe5sMGmlgDyO/id/OYmY3zX
ZqXDVy5tO3C+IwEsdQ1MDWt7M60EyjGQDpW6NWBQbW3Ti7pNGC8ol3kaR1SytQ/ACflVcM57qGKG
8IfXxJtqrFPxnN1i//DNVcQk97YKi6JDqTIa94nhcNfQV1kCj6ouxv5lTJrxv9i7sqbGcSD8V1K8
Q/lKYj8wVTthJoRMAjuwS+28pESssUV8EB85+PX7yY4zlpMYFulha2v9BnZa7XarW33PrNKC/T8X
6s1cKHjJaqbNFclIpywSnZKQXp49YkwK+gwJ9d9otY/f7Ou/UeTdhfHfgz+U13Qjn2nnCdV1HbfQ
pcnkTZpgDP1yhHZR/o16wGpkEU+dqhyhGp9n1EcNqI3mu7BnjX/iCBV9LXBFal3MFEF+p25YFhys
3EivWWGzfK2jWdhyPc1D10sDNEh7qlHjiCMSL143TQ8WaJimycYMwpcNFrCfITgxZDB3CFtNmTPw
Q7d9qcKyrpnBcIMhKRcVTRga6nSRE9zwUWFQhR50cUxGCmQA2xtHU1SJobUoEqwMtET6kT5vPHuO
Em0704bai5GevyLzubtl0Q2q7pde6KIo3u57SK6xfM3pD2eJpw2hKnPKcOBl4bc8wYgPa6xB04yC
1HmeJSgFx8A6pOrGs4ftMvsKB0/3JkX49O4Z2TgMBsRsGaFpSmR4n20zwUgyY9U7RzxwvTIdVEME
4dJf3COd21slgx7icH2cz2IbMU7W2xopb7l6kyAJ9o/tJsjHwWyJZo+vyOhef0XPkcAMx/0MvT66
G3T5tHX0j/2BuYQ9FAGhD8RnOHmSAdKZUf9unfdfXsfPmeOf369REGdFX8yVhxby6GWMZlWb2bAP
wzUdFl/kPyM1di/CN/WXIjLye06T7XeaQs+mVXiB372LWZQ9xB97qB3QTpqUcmge51HGMfBYc0ga
dq4QkSlQKvBtgxCQjGW5C0FlOhddDVYozyguLlR8BzFmGJW3zx0HIgcZkdwhV1zlgjUSnSJC+/uV
1Gx/RngD4kKgXkFJJmye1eUqCuFQ7/4eIjRA1IjQv0DBPdxkulMSAYnndSIg/eUCJgk8tRY8w/yq
M3wbJ7S/oDoiwCA7GLB3ghVOUgGxNKT0I/hloviVXw1W6HcvoKo0hDl2rAChDbL/i1jBRMt8qCo5
XtAxaBBxRlvn/RRwNXgBG8IEhRyEqktWgA5+LxXeQaq9fBn4LHALycJoekwAnXqgYrnD+7v9NHIv
z6DW9+eD4kEuaMq16T4Y/ElgleJD125WH77+890LHi59FKnqn9eMJgTzWFEpC7G03aFZHqR+C8gT
CRFWLVfmuOO7gDN/YXJ5JuBZ+/5vAE4XDbg8fCUNN2GvsTjIAbExcKU84AWJUpJWkApS4IRW/X30
yLrfCm2kGJCA/YyTRmeSUq7KYo2TUpwQN66w5Fj3i8i6PGT0T51nbJ4L6gBpYtiRssCvaEDWJKEV
JI62bZsKiF2psE78swPi5OGT2BAG1UQKuBAzjBPmiuytayaMDFnKDGmMLjYiZGgFHAtkIV+D4oxV
cAr2Nos0EFnAI5f4AgPqmCamQISMAoxsiZm4I5HWrYD/RpHLSEOK8I5AFXU+vtlH8Vr8eGgxxs3S
vdT/mDgdH8omZDso2C9jYJbPF9sKxYIveqBy9Y+Pk+JbnLP0gMyOYSvgjQlhkSA94DZXoV4mBB41
ErnV23NyoNWzik84IWlK5nAT0iwTeBqJAZYKkrC5zzwipIcZOFrjGCnLfRPGe2nHmcDZBk7rCjbM
hKUoyccg4RdBNqEJkKYIepwnTdBKEI+jrCFDeOqBI0/uKX1KSOP0hLQRPnlb9ktO6YqIegu+GO5/
kge87lyT8CX1majWAd9RIACndN25oUlKtxWuxdZEkaMi4BO6YXNBjcHoU6HROeZ/ocVFA29uT0oT
HXNd/M6x4WaG2dOVLXBFFs29j9wRBUeSW5+JFLfALfJkuV0EOJGIVo2BylUFQvY2oV7TRwSLXR7n
uzcmykqeH777sUs7o/RAt2HgnYIPef/mlD1J/MsFDhkRHgmelyW7kVqHRUii/kA3olW5c6PI4nyq
Aa4kun/SBJNas4qmXMqaUMUKdPHR2nWkqCngv0cCvYMJQOLWRPcIS8HWfLPwXpLij22J/bKwTwfK
WiEf8zTtfZGH/qfK03rsZ6JzjT8xDyhJPv0NAAD//w==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accent4">
        <a:lumMod val="20000"/>
        <a:lumOff val="80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0</xdr:colOff>
      <xdr:row>3</xdr:row>
      <xdr:rowOff>161925</xdr:rowOff>
    </xdr:from>
    <xdr:to>
      <xdr:col>8</xdr:col>
      <xdr:colOff>586740</xdr:colOff>
      <xdr:row>19</xdr:row>
      <xdr:rowOff>112566</xdr:rowOff>
    </xdr:to>
    <xdr:graphicFrame macro="">
      <xdr:nvGraphicFramePr>
        <xdr:cNvPr id="2" name="Chart 1">
          <a:extLst>
            <a:ext uri="{FF2B5EF4-FFF2-40B4-BE49-F238E27FC236}">
              <a16:creationId xmlns:a16="http://schemas.microsoft.com/office/drawing/2014/main" id="{90DD51BA-FFD5-4CFB-8790-DC2C0DA28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554988</xdr:colOff>
      <xdr:row>3</xdr:row>
      <xdr:rowOff>161925</xdr:rowOff>
    </xdr:from>
    <xdr:to>
      <xdr:col>16</xdr:col>
      <xdr:colOff>606212</xdr:colOff>
      <xdr:row>19</xdr:row>
      <xdr:rowOff>98000</xdr:rowOff>
    </xdr:to>
    <xdr:graphicFrame macro="">
      <xdr:nvGraphicFramePr>
        <xdr:cNvPr id="3" name="Chart 2">
          <a:extLst>
            <a:ext uri="{FF2B5EF4-FFF2-40B4-BE49-F238E27FC236}">
              <a16:creationId xmlns:a16="http://schemas.microsoft.com/office/drawing/2014/main" id="{64BA75D1-E1C3-443C-8ADB-6979C5285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19</xdr:row>
      <xdr:rowOff>89325</xdr:rowOff>
    </xdr:from>
    <xdr:to>
      <xdr:col>8</xdr:col>
      <xdr:colOff>585682</xdr:colOff>
      <xdr:row>34</xdr:row>
      <xdr:rowOff>133140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9C0EEF45-302B-42FA-BF09-E2E861AF3B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04950" y="3531660"/>
              <a:ext cx="4247092" cy="2758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568707</xdr:colOff>
      <xdr:row>19</xdr:row>
      <xdr:rowOff>75854</xdr:rowOff>
    </xdr:from>
    <xdr:to>
      <xdr:col>17</xdr:col>
      <xdr:colOff>0</xdr:colOff>
      <xdr:row>34</xdr:row>
      <xdr:rowOff>129886</xdr:rowOff>
    </xdr:to>
    <xdr:graphicFrame macro="">
      <xdr:nvGraphicFramePr>
        <xdr:cNvPr id="5" name="Chart 4">
          <a:extLst>
            <a:ext uri="{FF2B5EF4-FFF2-40B4-BE49-F238E27FC236}">
              <a16:creationId xmlns:a16="http://schemas.microsoft.com/office/drawing/2014/main" id="{4348AB67-814C-47B4-949B-12B1B8662B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34</xdr:row>
      <xdr:rowOff>110913</xdr:rowOff>
    </xdr:from>
    <xdr:to>
      <xdr:col>8</xdr:col>
      <xdr:colOff>600921</xdr:colOff>
      <xdr:row>51</xdr:row>
      <xdr:rowOff>19472</xdr:rowOff>
    </xdr:to>
    <xdr:graphicFrame macro="">
      <xdr:nvGraphicFramePr>
        <xdr:cNvPr id="6" name="Chart 5">
          <a:extLst>
            <a:ext uri="{FF2B5EF4-FFF2-40B4-BE49-F238E27FC236}">
              <a16:creationId xmlns:a16="http://schemas.microsoft.com/office/drawing/2014/main" id="{C40D00E1-B3AD-4ED2-9F85-4C6485C9E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587779</xdr:colOff>
      <xdr:row>34</xdr:row>
      <xdr:rowOff>112569</xdr:rowOff>
    </xdr:from>
    <xdr:to>
      <xdr:col>17</xdr:col>
      <xdr:colOff>9525</xdr:colOff>
      <xdr:row>51</xdr:row>
      <xdr:rowOff>51224</xdr:rowOff>
    </xdr:to>
    <xdr:graphicFrame macro="">
      <xdr:nvGraphicFramePr>
        <xdr:cNvPr id="7" name="Chart 6">
          <a:extLst>
            <a:ext uri="{FF2B5EF4-FFF2-40B4-BE49-F238E27FC236}">
              <a16:creationId xmlns:a16="http://schemas.microsoft.com/office/drawing/2014/main" id="{EA94EFD5-D814-4918-88A7-E88BC802E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50</xdr:row>
      <xdr:rowOff>173988</xdr:rowOff>
    </xdr:from>
    <xdr:to>
      <xdr:col>9</xdr:col>
      <xdr:colOff>846</xdr:colOff>
      <xdr:row>67</xdr:row>
      <xdr:rowOff>158749</xdr:rowOff>
    </xdr:to>
    <xdr:graphicFrame macro="">
      <xdr:nvGraphicFramePr>
        <xdr:cNvPr id="8" name="Chart 7">
          <a:extLst>
            <a:ext uri="{FF2B5EF4-FFF2-40B4-BE49-F238E27FC236}">
              <a16:creationId xmlns:a16="http://schemas.microsoft.com/office/drawing/2014/main" id="{081FC05B-737C-4DFC-8588-35B1671AD8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593513</xdr:colOff>
      <xdr:row>51</xdr:row>
      <xdr:rowOff>15240</xdr:rowOff>
    </xdr:from>
    <xdr:to>
      <xdr:col>17</xdr:col>
      <xdr:colOff>9525</xdr:colOff>
      <xdr:row>67</xdr:row>
      <xdr:rowOff>173143</xdr:rowOff>
    </xdr:to>
    <xdr:graphicFrame macro="">
      <xdr:nvGraphicFramePr>
        <xdr:cNvPr id="9" name="Chart 8">
          <a:extLst>
            <a:ext uri="{FF2B5EF4-FFF2-40B4-BE49-F238E27FC236}">
              <a16:creationId xmlns:a16="http://schemas.microsoft.com/office/drawing/2014/main" id="{ED9BBF42-A5AB-4087-9F21-53313B3EB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16</xdr:row>
      <xdr:rowOff>72863</xdr:rowOff>
    </xdr:from>
    <xdr:to>
      <xdr:col>2</xdr:col>
      <xdr:colOff>16106</xdr:colOff>
      <xdr:row>34</xdr:row>
      <xdr:rowOff>20002</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FD14E71F-FD59-D6BA-FD69-14875E14B53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0" y="2968463"/>
              <a:ext cx="1524866" cy="3200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10</xdr:row>
      <xdr:rowOff>20956</xdr:rowOff>
    </xdr:from>
    <xdr:to>
      <xdr:col>2</xdr:col>
      <xdr:colOff>19917</xdr:colOff>
      <xdr:row>16</xdr:row>
      <xdr:rowOff>57150</xdr:rowOff>
    </xdr:to>
    <mc:AlternateContent xmlns:mc="http://schemas.openxmlformats.org/markup-compatibility/2006" xmlns:a14="http://schemas.microsoft.com/office/drawing/2010/main">
      <mc:Choice Requires="a14">
        <xdr:graphicFrame macro="">
          <xdr:nvGraphicFramePr>
            <xdr:cNvPr id="11" name="state">
              <a:extLst>
                <a:ext uri="{FF2B5EF4-FFF2-40B4-BE49-F238E27FC236}">
                  <a16:creationId xmlns:a16="http://schemas.microsoft.com/office/drawing/2014/main" id="{CBEDB2A0-2DB6-786C-AF67-33667BCCEC2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 y="1826896"/>
              <a:ext cx="1521056" cy="11220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15716</xdr:colOff>
      <xdr:row>34</xdr:row>
      <xdr:rowOff>17145</xdr:rowOff>
    </xdr:from>
    <xdr:to>
      <xdr:col>2</xdr:col>
      <xdr:colOff>0</xdr:colOff>
      <xdr:row>40</xdr:row>
      <xdr:rowOff>57150</xdr:rowOff>
    </xdr:to>
    <mc:AlternateContent xmlns:mc="http://schemas.openxmlformats.org/markup-compatibility/2006" xmlns:a14="http://schemas.microsoft.com/office/drawing/2010/main">
      <mc:Choice Requires="a14">
        <xdr:graphicFrame macro="">
          <xdr:nvGraphicFramePr>
            <xdr:cNvPr id="13" name="store_name">
              <a:extLst>
                <a:ext uri="{FF2B5EF4-FFF2-40B4-BE49-F238E27FC236}">
                  <a16:creationId xmlns:a16="http://schemas.microsoft.com/office/drawing/2014/main" id="{CDB9F5C6-51C8-4918-1014-92A7017EEE04}"/>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9526" y="6174105"/>
              <a:ext cx="1485424" cy="1118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40</xdr:row>
      <xdr:rowOff>47626</xdr:rowOff>
    </xdr:from>
    <xdr:to>
      <xdr:col>2</xdr:col>
      <xdr:colOff>0</xdr:colOff>
      <xdr:row>55</xdr:row>
      <xdr:rowOff>59532</xdr:rowOff>
    </xdr:to>
    <mc:AlternateContent xmlns:mc="http://schemas.openxmlformats.org/markup-compatibility/2006" xmlns:a14="http://schemas.microsoft.com/office/drawing/2010/main">
      <mc:Choice Requires="a14">
        <xdr:graphicFrame macro="">
          <xdr:nvGraphicFramePr>
            <xdr:cNvPr id="14" name="brand_name">
              <a:extLst>
                <a:ext uri="{FF2B5EF4-FFF2-40B4-BE49-F238E27FC236}">
                  <a16:creationId xmlns:a16="http://schemas.microsoft.com/office/drawing/2014/main" id="{A2606780-0FD7-247D-4295-53EC9DA943B8}"/>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mlns="">
        <xdr:sp macro="" textlink="">
          <xdr:nvSpPr>
            <xdr:cNvPr id="0" name=""/>
            <xdr:cNvSpPr>
              <a:spLocks noTextEdit="1"/>
            </xdr:cNvSpPr>
          </xdr:nvSpPr>
          <xdr:spPr>
            <a:xfrm>
              <a:off x="0" y="7288531"/>
              <a:ext cx="1504950" cy="27208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55</xdr:row>
      <xdr:rowOff>73344</xdr:rowOff>
    </xdr:from>
    <xdr:to>
      <xdr:col>1</xdr:col>
      <xdr:colOff>571499</xdr:colOff>
      <xdr:row>67</xdr:row>
      <xdr:rowOff>149332</xdr:rowOff>
    </xdr:to>
    <mc:AlternateContent xmlns:mc="http://schemas.openxmlformats.org/markup-compatibility/2006" xmlns:a14="http://schemas.microsoft.com/office/drawing/2010/main">
      <mc:Choice Requires="a14">
        <xdr:graphicFrame macro="">
          <xdr:nvGraphicFramePr>
            <xdr:cNvPr id="15" name="category_name">
              <a:extLst>
                <a:ext uri="{FF2B5EF4-FFF2-40B4-BE49-F238E27FC236}">
                  <a16:creationId xmlns:a16="http://schemas.microsoft.com/office/drawing/2014/main" id="{9DAD53F0-78D0-9D11-D841-4851834AB285}"/>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0" y="10026969"/>
              <a:ext cx="1495424" cy="2247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152401</xdr:rowOff>
    </xdr:from>
    <xdr:to>
      <xdr:col>2</xdr:col>
      <xdr:colOff>19916</xdr:colOff>
      <xdr:row>10</xdr:row>
      <xdr:rowOff>56112</xdr:rowOff>
    </xdr:to>
    <mc:AlternateContent xmlns:mc="http://schemas.openxmlformats.org/markup-compatibility/2006" xmlns:a14="http://schemas.microsoft.com/office/drawing/2010/main">
      <mc:Choice Requires="a14">
        <xdr:graphicFrame macro="">
          <xdr:nvGraphicFramePr>
            <xdr:cNvPr id="16" name="order_date (Year)">
              <a:extLst>
                <a:ext uri="{FF2B5EF4-FFF2-40B4-BE49-F238E27FC236}">
                  <a16:creationId xmlns:a16="http://schemas.microsoft.com/office/drawing/2014/main" id="{149C8369-7F1B-8784-8EF4-5C6DB98505DE}"/>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mlns="">
        <xdr:sp macro="" textlink="">
          <xdr:nvSpPr>
            <xdr:cNvPr id="0" name=""/>
            <xdr:cNvSpPr>
              <a:spLocks noTextEdit="1"/>
            </xdr:cNvSpPr>
          </xdr:nvSpPr>
          <xdr:spPr>
            <a:xfrm>
              <a:off x="0" y="695326"/>
              <a:ext cx="1521056" cy="11743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Paudel" refreshedDate="45652.602714583336" backgroundQuery="1" createdVersion="8" refreshedVersion="8" minRefreshableVersion="3" recordCount="0" supportSubquery="1" supportAdvancedDrill="1" xr:uid="{7B4DE085-3368-4E6C-93E6-BE6EDF188CDF}">
  <cacheSource type="external" connectionId="2"/>
  <cacheFields count="8">
    <cacheField name="[Measures].[Sum of revenue]" caption="Sum of revenue" numFmtId="0" hierarchy="18" level="32767"/>
    <cacheField name="[Query1].[sales_rep].[sales_rep]" caption="sales_rep" numFmtId="0" hierarchy="10" level="1">
      <sharedItems count="6">
        <s v="Genna Serrano"/>
        <s v="Kali Vargas"/>
        <s v="Layla Terrell"/>
        <s v="Marcelene Boyer"/>
        <s v="Mireya Copeland"/>
        <s v="Venita Daniel"/>
      </sharedItems>
    </cacheField>
    <cacheField name="[Query1].[category_name].[category_name]" caption="category_name" numFmtId="0" hierarchy="8" level="1">
      <sharedItems containsSemiMixedTypes="0" containsNonDate="0" containsString="0"/>
    </cacheField>
    <cacheField name="[Query1].[city].[city]" caption="city" numFmtId="0" hierarchy="2" level="1">
      <sharedItems containsSemiMixedTypes="0" containsNonDate="0" containsString="0"/>
    </cacheField>
    <cacheField name="[Query1].[state].[state]" caption="state" numFmtId="0" hierarchy="3" level="1">
      <sharedItems containsSemiMixedTypes="0" containsNonDate="0" containsString="0"/>
    </cacheField>
    <cacheField name="[Query1].[store_name].[store_name]" caption="store_name" numFmtId="0" hierarchy="9" level="1">
      <sharedItems containsSemiMixedTypes="0" containsNonDate="0" containsString="0"/>
    </cacheField>
    <cacheField name="[Query1].[brand_name].[brand_name]" caption="brand_name" numFmtId="0" hierarchy="14" level="1">
      <sharedItems containsSemiMixedTypes="0" containsNonDate="0" containsString="0"/>
    </cacheField>
    <cacheField name="[Query1].[order_date (Year)].[order_date (Year)]" caption="order_date (Year)" numFmtId="0" hierarchy="11" level="1">
      <sharedItems containsSemiMixedTypes="0" containsNonDate="0" containsString="0"/>
    </cacheField>
  </cacheFields>
  <cacheHierarchies count="19">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0" memberValueDatatype="130" unbalanced="0"/>
    <cacheHierarchy uniqueName="[Query1].[city]" caption="city" attribute="1" defaultMemberUniqueName="[Query1].[city].[All]" allUniqueName="[Query1].[city].[All]" dimensionUniqueName="[Query1]" displayFolder="" count="2" memberValueDatatype="130" unbalanced="0">
      <fieldsUsage count="2">
        <fieldUsage x="-1"/>
        <fieldUsage x="3"/>
      </fieldsUsage>
    </cacheHierarchy>
    <cacheHierarchy uniqueName="[Query1].[state]" caption="state" attribute="1" defaultMemberUniqueName="[Query1].[state].[All]" allUniqueName="[Query1].[state].[All]" dimensionUniqueName="[Query1]" displayFolder="" count="2" memberValueDatatype="130" unbalanced="0">
      <fieldsUsage count="2">
        <fieldUsage x="-1"/>
        <fieldUsage x="4"/>
      </fieldsUsage>
    </cacheHierarchy>
    <cacheHierarchy uniqueName="[Query1].[order_date]" caption="order_date" attribute="1" time="1" defaultMemberUniqueName="[Query1].[order_date].[All]" allUniqueName="[Query1].[order_date].[All]" dimensionUniqueName="[Query1]" displayFolder="" count="0" memberValueDatatype="7" unbalanced="0"/>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2" memberValueDatatype="130" unbalanced="0">
      <fieldsUsage count="2">
        <fieldUsage x="-1"/>
        <fieldUsage x="2"/>
      </fieldsUsage>
    </cacheHierarchy>
    <cacheHierarchy uniqueName="[Query1].[store_name]" caption="store_name" attribute="1" defaultMemberUniqueName="[Query1].[store_name].[All]" allUniqueName="[Query1].[store_name].[All]" dimensionUniqueName="[Query1]" displayFolder="" count="2" memberValueDatatype="130" unbalanced="0">
      <fieldsUsage count="2">
        <fieldUsage x="-1"/>
        <fieldUsage x="5"/>
      </fieldsUsage>
    </cacheHierarchy>
    <cacheHierarchy uniqueName="[Query1].[sales_rep]" caption="sales_rep" attribute="1" defaultMemberUniqueName="[Query1].[sales_rep].[All]" allUniqueName="[Query1].[sales_rep].[All]" dimensionUniqueName="[Query1]" displayFolder="" count="2" memberValueDatatype="130" unbalanced="0">
      <fieldsUsage count="2">
        <fieldUsage x="-1"/>
        <fieldUsage x="1"/>
      </fieldsUsage>
    </cacheHierarchy>
    <cacheHierarchy uniqueName="[Query1].[order_date (Year)]" caption="order_date (Year)" attribute="1" defaultMemberUniqueName="[Query1].[order_date (Year)].[All]" allUniqueName="[Query1].[order_date (Year)].[All]" dimensionUniqueName="[Query1]" displayFolder="" count="2" memberValueDatatype="130" unbalanced="0">
      <fieldsUsage count="2">
        <fieldUsage x="-1"/>
        <fieldUsage x="7"/>
      </fieldsUsage>
    </cacheHierarchy>
    <cacheHierarchy uniqueName="[Query1].[order_date (Quarter)]" caption="order_date (Quarter)" attribute="1" defaultMemberUniqueName="[Query1].[order_date (Quarter)].[All]" allUniqueName="[Query1].[order_date (Quarter)].[All]" dimensionUniqueName="[Query1]" displayFolder="" count="0" memberValueDatatype="130" unbalanced="0"/>
    <cacheHierarchy uniqueName="[Query1].[order_date (Month)]" caption="order_date (Month)" attribute="1" defaultMemberUniqueName="[Query1].[order_date (Month)].[All]" allUniqueName="[Query1].[order_date (Month)].[All]" dimensionUniqueName="[Query1]" displayFolder="" count="0" memberValueDatatype="130" unbalanced="0"/>
    <cacheHierarchy uniqueName="[Query1].[brand_name]" caption="brand_name" attribute="1" defaultMemberUniqueName="[Query1].[brand_name].[All]" allUniqueName="[Query1].[brand_name].[All]" dimensionUniqueName="[Query1]" displayFolder="" count="2" memberValueDatatype="130" unbalanced="0">
      <fieldsUsage count="2">
        <fieldUsage x="-1"/>
        <fieldUsage x="6"/>
      </fieldsUsage>
    </cacheHierarchy>
    <cacheHierarchy uniqueName="[Query1].[order_date (Month Index)]" caption="order_date (Month Index)" attribute="1" defaultMemberUniqueName="[Query1].[order_date (Month Index)].[All]" allUniqueName="[Query1].[order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Paudel" refreshedDate="45652.602717013891" backgroundQuery="1" createdVersion="8" refreshedVersion="8" minRefreshableVersion="3" recordCount="0" supportSubquery="1" supportAdvancedDrill="1" xr:uid="{0D3B95A6-4D86-4D56-8213-8CBD66523695}">
  <cacheSource type="external" connectionId="2"/>
  <cacheFields count="8">
    <cacheField name="[Measures].[Sum of revenue]" caption="Sum of revenue" numFmtId="0" hierarchy="18" level="32767"/>
    <cacheField name="[Query1].[customers].[customers]" caption="customers" numFmtId="0" hierarchy="1" level="1">
      <sharedItems count="10">
        <s v="Abby Gamble"/>
        <s v="Corrina Sawyer"/>
        <s v="Debra Burks"/>
        <s v="Elinore Aguilar"/>
        <s v="Emmitt Sanchez"/>
        <s v="Lyndsey Bean"/>
        <s v="Melanie Hayes"/>
        <s v="Pamelia Newman"/>
        <s v="Sharyn Hopkins"/>
        <s v="Shena Carter"/>
      </sharedItems>
    </cacheField>
    <cacheField name="[Query1].[category_name].[category_name]" caption="category_name" numFmtId="0" hierarchy="8" level="1">
      <sharedItems containsSemiMixedTypes="0" containsNonDate="0" containsString="0"/>
    </cacheField>
    <cacheField name="[Query1].[city].[city]" caption="city" numFmtId="0" hierarchy="2" level="1">
      <sharedItems containsSemiMixedTypes="0" containsNonDate="0" containsString="0"/>
    </cacheField>
    <cacheField name="[Query1].[state].[state]" caption="state" numFmtId="0" hierarchy="3" level="1">
      <sharedItems containsSemiMixedTypes="0" containsNonDate="0" containsString="0"/>
    </cacheField>
    <cacheField name="[Query1].[store_name].[store_name]" caption="store_name" numFmtId="0" hierarchy="9" level="1">
      <sharedItems containsSemiMixedTypes="0" containsNonDate="0" containsString="0"/>
    </cacheField>
    <cacheField name="[Query1].[brand_name].[brand_name]" caption="brand_name" numFmtId="0" hierarchy="14" level="1">
      <sharedItems containsSemiMixedTypes="0" containsNonDate="0" containsString="0"/>
    </cacheField>
    <cacheField name="[Query1].[order_date (Year)].[order_date (Year)]" caption="order_date (Year)" numFmtId="0" hierarchy="11" level="1">
      <sharedItems containsSemiMixedTypes="0" containsNonDate="0" containsString="0"/>
    </cacheField>
  </cacheFields>
  <cacheHierarchies count="19">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2" memberValueDatatype="130" unbalanced="0">
      <fieldsUsage count="2">
        <fieldUsage x="-1"/>
        <fieldUsage x="1"/>
      </fieldsUsage>
    </cacheHierarchy>
    <cacheHierarchy uniqueName="[Query1].[city]" caption="city" attribute="1" defaultMemberUniqueName="[Query1].[city].[All]" allUniqueName="[Query1].[city].[All]" dimensionUniqueName="[Query1]" displayFolder="" count="2" memberValueDatatype="130" unbalanced="0">
      <fieldsUsage count="2">
        <fieldUsage x="-1"/>
        <fieldUsage x="3"/>
      </fieldsUsage>
    </cacheHierarchy>
    <cacheHierarchy uniqueName="[Query1].[state]" caption="state" attribute="1" defaultMemberUniqueName="[Query1].[state].[All]" allUniqueName="[Query1].[state].[All]" dimensionUniqueName="[Query1]" displayFolder="" count="2" memberValueDatatype="130" unbalanced="0">
      <fieldsUsage count="2">
        <fieldUsage x="-1"/>
        <fieldUsage x="4"/>
      </fieldsUsage>
    </cacheHierarchy>
    <cacheHierarchy uniqueName="[Query1].[order_date]" caption="order_date" attribute="1" time="1" defaultMemberUniqueName="[Query1].[order_date].[All]" allUniqueName="[Query1].[order_date].[All]" dimensionUniqueName="[Query1]" displayFolder="" count="0" memberValueDatatype="7" unbalanced="0"/>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2" memberValueDatatype="130" unbalanced="0">
      <fieldsUsage count="2">
        <fieldUsage x="-1"/>
        <fieldUsage x="2"/>
      </fieldsUsage>
    </cacheHierarchy>
    <cacheHierarchy uniqueName="[Query1].[store_name]" caption="store_name" attribute="1" defaultMemberUniqueName="[Query1].[store_name].[All]" allUniqueName="[Query1].[store_name].[All]" dimensionUniqueName="[Query1]" displayFolder="" count="2" memberValueDatatype="130" unbalanced="0">
      <fieldsUsage count="2">
        <fieldUsage x="-1"/>
        <fieldUsage x="5"/>
      </fieldsUsage>
    </cacheHierarchy>
    <cacheHierarchy uniqueName="[Query1].[sales_rep]" caption="sales_rep" attribute="1" defaultMemberUniqueName="[Query1].[sales_rep].[All]" allUniqueName="[Query1].[sales_rep].[All]" dimensionUniqueName="[Query1]" displayFolder="" count="0"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fieldsUsage count="2">
        <fieldUsage x="-1"/>
        <fieldUsage x="7"/>
      </fieldsUsage>
    </cacheHierarchy>
    <cacheHierarchy uniqueName="[Query1].[order_date (Quarter)]" caption="order_date (Quarter)" attribute="1" defaultMemberUniqueName="[Query1].[order_date (Quarter)].[All]" allUniqueName="[Query1].[order_date (Quarter)].[All]" dimensionUniqueName="[Query1]" displayFolder="" count="0" memberValueDatatype="130" unbalanced="0"/>
    <cacheHierarchy uniqueName="[Query1].[order_date (Month)]" caption="order_date (Month)" attribute="1" defaultMemberUniqueName="[Query1].[order_date (Month)].[All]" allUniqueName="[Query1].[order_date (Month)].[All]" dimensionUniqueName="[Query1]" displayFolder="" count="0" memberValueDatatype="130" unbalanced="0"/>
    <cacheHierarchy uniqueName="[Query1].[brand_name]" caption="brand_name" attribute="1" defaultMemberUniqueName="[Query1].[brand_name].[All]" allUniqueName="[Query1].[brand_name].[All]" dimensionUniqueName="[Query1]" displayFolder="" count="2" memberValueDatatype="130" unbalanced="0">
      <fieldsUsage count="2">
        <fieldUsage x="-1"/>
        <fieldUsage x="6"/>
      </fieldsUsage>
    </cacheHierarchy>
    <cacheHierarchy uniqueName="[Query1].[order_date (Month Index)]" caption="order_date (Month Index)" attribute="1" defaultMemberUniqueName="[Query1].[order_date (Month Index)].[All]" allUniqueName="[Query1].[order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Paudel" refreshedDate="45652.602718634262" backgroundQuery="1" createdVersion="8" refreshedVersion="8" minRefreshableVersion="3" recordCount="0" supportSubquery="1" supportAdvancedDrill="1" xr:uid="{909F096C-F171-471A-B210-6292670BED37}">
  <cacheSource type="external" connectionId="2"/>
  <cacheFields count="7">
    <cacheField name="[Measures].[Sum of revenue]" caption="Sum of revenue" numFmtId="0" hierarchy="18" level="32767"/>
    <cacheField name="[Query1].[category_name].[category_name]" caption="category_name" numFmtId="0" hierarchy="8" level="1">
      <sharedItems count="7">
        <s v="Children Bicycles"/>
        <s v="Comfort Bicycles"/>
        <s v="Cruisers Bicycles"/>
        <s v="Cyclocross Bicycles"/>
        <s v="Electric Bikes"/>
        <s v="Mountain Bikes"/>
        <s v="Road Bikes"/>
      </sharedItems>
    </cacheField>
    <cacheField name="[Query1].[city].[city]" caption="city" numFmtId="0" hierarchy="2" level="1">
      <sharedItems containsSemiMixedTypes="0" containsNonDate="0" containsString="0"/>
    </cacheField>
    <cacheField name="[Query1].[state].[state]" caption="state" numFmtId="0" hierarchy="3" level="1">
      <sharedItems containsSemiMixedTypes="0" containsNonDate="0" containsString="0"/>
    </cacheField>
    <cacheField name="[Query1].[store_name].[store_name]" caption="store_name" numFmtId="0" hierarchy="9" level="1">
      <sharedItems containsSemiMixedTypes="0" containsNonDate="0" containsString="0"/>
    </cacheField>
    <cacheField name="[Query1].[brand_name].[brand_name]" caption="brand_name" numFmtId="0" hierarchy="14" level="1">
      <sharedItems containsSemiMixedTypes="0" containsNonDate="0" containsString="0"/>
    </cacheField>
    <cacheField name="[Query1].[order_date (Year)].[order_date (Year)]" caption="order_date (Year)" numFmtId="0" hierarchy="11" level="1">
      <sharedItems containsSemiMixedTypes="0" containsNonDate="0" containsString="0"/>
    </cacheField>
  </cacheFields>
  <cacheHierarchies count="19">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0" memberValueDatatype="130" unbalanced="0"/>
    <cacheHierarchy uniqueName="[Query1].[city]" caption="city" attribute="1" defaultMemberUniqueName="[Query1].[city].[All]" allUniqueName="[Query1].[city].[All]" dimensionUniqueName="[Query1]" displayFolder="" count="2" memberValueDatatype="130" unbalanced="0">
      <fieldsUsage count="2">
        <fieldUsage x="-1"/>
        <fieldUsage x="2"/>
      </fieldsUsage>
    </cacheHierarchy>
    <cacheHierarchy uniqueName="[Query1].[state]" caption="state" attribute="1" defaultMemberUniqueName="[Query1].[state].[All]" allUniqueName="[Query1].[state].[All]" dimensionUniqueName="[Query1]" displayFolder="" count="2" memberValueDatatype="130" unbalanced="0">
      <fieldsUsage count="2">
        <fieldUsage x="-1"/>
        <fieldUsage x="3"/>
      </fieldsUsage>
    </cacheHierarchy>
    <cacheHierarchy uniqueName="[Query1].[order_date]" caption="order_date" attribute="1" time="1" defaultMemberUniqueName="[Query1].[order_date].[All]" allUniqueName="[Query1].[order_date].[All]" dimensionUniqueName="[Query1]" displayFolder="" count="0" memberValueDatatype="7" unbalanced="0"/>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2" memberValueDatatype="130" unbalanced="0">
      <fieldsUsage count="2">
        <fieldUsage x="-1"/>
        <fieldUsage x="1"/>
      </fieldsUsage>
    </cacheHierarchy>
    <cacheHierarchy uniqueName="[Query1].[store_name]" caption="store_name" attribute="1" defaultMemberUniqueName="[Query1].[store_name].[All]" allUniqueName="[Query1].[store_name].[All]" dimensionUniqueName="[Query1]" displayFolder="" count="2" memberValueDatatype="130" unbalanced="0">
      <fieldsUsage count="2">
        <fieldUsage x="-1"/>
        <fieldUsage x="4"/>
      </fieldsUsage>
    </cacheHierarchy>
    <cacheHierarchy uniqueName="[Query1].[sales_rep]" caption="sales_rep" attribute="1" defaultMemberUniqueName="[Query1].[sales_rep].[All]" allUniqueName="[Query1].[sales_rep].[All]" dimensionUniqueName="[Query1]" displayFolder="" count="0"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fieldsUsage count="2">
        <fieldUsage x="-1"/>
        <fieldUsage x="6"/>
      </fieldsUsage>
    </cacheHierarchy>
    <cacheHierarchy uniqueName="[Query1].[order_date (Quarter)]" caption="order_date (Quarter)" attribute="1" defaultMemberUniqueName="[Query1].[order_date (Quarter)].[All]" allUniqueName="[Query1].[order_date (Quarter)].[All]" dimensionUniqueName="[Query1]" displayFolder="" count="0" memberValueDatatype="130" unbalanced="0"/>
    <cacheHierarchy uniqueName="[Query1].[order_date (Month)]" caption="order_date (Month)" attribute="1" defaultMemberUniqueName="[Query1].[order_date (Month)].[All]" allUniqueName="[Query1].[order_date (Month)].[All]" dimensionUniqueName="[Query1]" displayFolder="" count="0" memberValueDatatype="130" unbalanced="0"/>
    <cacheHierarchy uniqueName="[Query1].[brand_name]" caption="brand_name" attribute="1" defaultMemberUniqueName="[Query1].[brand_name].[All]" allUniqueName="[Query1].[brand_name].[All]" dimensionUniqueName="[Query1]" displayFolder="" count="2" memberValueDatatype="130" unbalanced="0">
      <fieldsUsage count="2">
        <fieldUsage x="-1"/>
        <fieldUsage x="5"/>
      </fieldsUsage>
    </cacheHierarchy>
    <cacheHierarchy uniqueName="[Query1].[order_date (Month Index)]" caption="order_date (Month Index)" attribute="1" defaultMemberUniqueName="[Query1].[order_date (Month Index)].[All]" allUniqueName="[Query1].[order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Paudel" refreshedDate="45652.602720254632" backgroundQuery="1" createdVersion="8" refreshedVersion="8" minRefreshableVersion="3" recordCount="0" supportSubquery="1" supportAdvancedDrill="1" xr:uid="{BB7E1169-842D-42D7-BCBD-6ED95B487902}">
  <cacheSource type="external" connectionId="2"/>
  <cacheFields count="7">
    <cacheField name="[Measures].[Sum of revenue]" caption="Sum of revenue" numFmtId="0" hierarchy="18" level="32767"/>
    <cacheField name="[Query1].[brand_name].[brand_name]" caption="brand_name" numFmtId="0" hierarchy="14" level="1">
      <sharedItems count="9">
        <s v="Electra"/>
        <s v="Haro"/>
        <s v="Heller"/>
        <s v="Pure Cycles"/>
        <s v="Ritchey"/>
        <s v="Strider"/>
        <s v="Sun"/>
        <s v="Surly"/>
        <s v="Trek"/>
      </sharedItems>
    </cacheField>
    <cacheField name="[Query1].[category_name].[category_name]" caption="category_name" numFmtId="0" hierarchy="8" level="1">
      <sharedItems containsSemiMixedTypes="0" containsNonDate="0" containsString="0"/>
    </cacheField>
    <cacheField name="[Query1].[city].[city]" caption="city" numFmtId="0" hierarchy="2" level="1">
      <sharedItems containsSemiMixedTypes="0" containsNonDate="0" containsString="0"/>
    </cacheField>
    <cacheField name="[Query1].[state].[state]" caption="state" numFmtId="0" hierarchy="3" level="1">
      <sharedItems containsSemiMixedTypes="0" containsNonDate="0" containsString="0"/>
    </cacheField>
    <cacheField name="[Query1].[store_name].[store_name]" caption="store_name" numFmtId="0" hierarchy="9" level="1">
      <sharedItems containsSemiMixedTypes="0" containsNonDate="0" containsString="0"/>
    </cacheField>
    <cacheField name="[Query1].[order_date (Year)].[order_date (Year)]" caption="order_date (Year)" numFmtId="0" hierarchy="11" level="1">
      <sharedItems containsSemiMixedTypes="0" containsNonDate="0" containsString="0"/>
    </cacheField>
  </cacheFields>
  <cacheHierarchies count="19">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0" memberValueDatatype="130" unbalanced="0"/>
    <cacheHierarchy uniqueName="[Query1].[city]" caption="city" attribute="1" defaultMemberUniqueName="[Query1].[city].[All]" allUniqueName="[Query1].[city].[All]" dimensionUniqueName="[Query1]" displayFolder="" count="2" memberValueDatatype="130" unbalanced="0">
      <fieldsUsage count="2">
        <fieldUsage x="-1"/>
        <fieldUsage x="3"/>
      </fieldsUsage>
    </cacheHierarchy>
    <cacheHierarchy uniqueName="[Query1].[state]" caption="state" attribute="1" defaultMemberUniqueName="[Query1].[state].[All]" allUniqueName="[Query1].[state].[All]" dimensionUniqueName="[Query1]" displayFolder="" count="2" memberValueDatatype="130" unbalanced="0">
      <fieldsUsage count="2">
        <fieldUsage x="-1"/>
        <fieldUsage x="4"/>
      </fieldsUsage>
    </cacheHierarchy>
    <cacheHierarchy uniqueName="[Query1].[order_date]" caption="order_date" attribute="1" time="1" defaultMemberUniqueName="[Query1].[order_date].[All]" allUniqueName="[Query1].[order_date].[All]" dimensionUniqueName="[Query1]" displayFolder="" count="0" memberValueDatatype="7" unbalanced="0"/>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2" memberValueDatatype="130" unbalanced="0">
      <fieldsUsage count="2">
        <fieldUsage x="-1"/>
        <fieldUsage x="2"/>
      </fieldsUsage>
    </cacheHierarchy>
    <cacheHierarchy uniqueName="[Query1].[store_name]" caption="store_name" attribute="1" defaultMemberUniqueName="[Query1].[store_name].[All]" allUniqueName="[Query1].[store_name].[All]" dimensionUniqueName="[Query1]" displayFolder="" count="2" memberValueDatatype="130" unbalanced="0">
      <fieldsUsage count="2">
        <fieldUsage x="-1"/>
        <fieldUsage x="5"/>
      </fieldsUsage>
    </cacheHierarchy>
    <cacheHierarchy uniqueName="[Query1].[sales_rep]" caption="sales_rep" attribute="1" defaultMemberUniqueName="[Query1].[sales_rep].[All]" allUniqueName="[Query1].[sales_rep].[All]" dimensionUniqueName="[Query1]" displayFolder="" count="0"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fieldsUsage count="2">
        <fieldUsage x="-1"/>
        <fieldUsage x="6"/>
      </fieldsUsage>
    </cacheHierarchy>
    <cacheHierarchy uniqueName="[Query1].[order_date (Quarter)]" caption="order_date (Quarter)" attribute="1" defaultMemberUniqueName="[Query1].[order_date (Quarter)].[All]" allUniqueName="[Query1].[order_date (Quarter)].[All]" dimensionUniqueName="[Query1]" displayFolder="" count="0" memberValueDatatype="130" unbalanced="0"/>
    <cacheHierarchy uniqueName="[Query1].[order_date (Month)]" caption="order_date (Month)" attribute="1" defaultMemberUniqueName="[Query1].[order_date (Month)].[All]" allUniqueName="[Query1].[order_date (Month)].[All]" dimensionUniqueName="[Query1]" displayFolder="" count="0" memberValueDatatype="130" unbalanced="0"/>
    <cacheHierarchy uniqueName="[Query1].[brand_name]" caption="brand_name" attribute="1" defaultMemberUniqueName="[Query1].[brand_name].[All]" allUniqueName="[Query1].[brand_name].[All]" dimensionUniqueName="[Query1]" displayFolder="" count="2" memberValueDatatype="130" unbalanced="0">
      <fieldsUsage count="2">
        <fieldUsage x="-1"/>
        <fieldUsage x="1"/>
      </fieldsUsage>
    </cacheHierarchy>
    <cacheHierarchy uniqueName="[Query1].[order_date (Month Index)]" caption="order_date (Month Index)" attribute="1" defaultMemberUniqueName="[Query1].[order_date (Month Index)].[All]" allUniqueName="[Query1].[order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Paudel" refreshedDate="45652.602721990741" backgroundQuery="1" createdVersion="8" refreshedVersion="8" minRefreshableVersion="3" recordCount="0" supportSubquery="1" supportAdvancedDrill="1" xr:uid="{D7D4AD26-D6D1-4694-BDC0-EA814C31B3E1}">
  <cacheSource type="external" connectionId="2"/>
  <cacheFields count="8">
    <cacheField name="[Measures].[Sum of revenue]" caption="Sum of revenue" numFmtId="0" hierarchy="18" level="32767"/>
    <cacheField name="[Query1].[order_date].[order_date]" caption="order_date" numFmtId="0" hierarchy="4" level="1">
      <sharedItems containsSemiMixedTypes="0" containsNonDate="0" containsDate="1" containsString="0" minDate="2016-01-01T00:00:00" maxDate="2016-12-31T00:00:00" count="30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sharedItems>
    </cacheField>
    <cacheField name="[Query1].[order_date (Year)].[order_date (Year)]" caption="order_date (Year)" numFmtId="0" hierarchy="11" level="1">
      <sharedItems count="3">
        <s v="2016"/>
        <s v="2017"/>
        <s v="2018"/>
      </sharedItems>
    </cacheField>
    <cacheField name="[Query1].[category_name].[category_name]" caption="category_name" numFmtId="0" hierarchy="8" level="1">
      <sharedItems containsSemiMixedTypes="0" containsNonDate="0" containsString="0"/>
    </cacheField>
    <cacheField name="[Query1].[city].[city]" caption="city" numFmtId="0" hierarchy="2" level="1">
      <sharedItems containsSemiMixedTypes="0" containsNonDate="0" containsString="0"/>
    </cacheField>
    <cacheField name="[Query1].[state].[state]" caption="state" numFmtId="0" hierarchy="3" level="1">
      <sharedItems containsSemiMixedTypes="0" containsNonDate="0" containsString="0"/>
    </cacheField>
    <cacheField name="[Query1].[store_name].[store_name]" caption="store_name" numFmtId="0" hierarchy="9" level="1">
      <sharedItems containsSemiMixedTypes="0" containsNonDate="0" containsString="0"/>
    </cacheField>
    <cacheField name="[Query1].[brand_name].[brand_name]" caption="brand_name" numFmtId="0" hierarchy="14" level="1">
      <sharedItems containsSemiMixedTypes="0" containsNonDate="0" containsString="0"/>
    </cacheField>
  </cacheFields>
  <cacheHierarchies count="19">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0" memberValueDatatype="130" unbalanced="0"/>
    <cacheHierarchy uniqueName="[Query1].[city]" caption="city" attribute="1" defaultMemberUniqueName="[Query1].[city].[All]" allUniqueName="[Query1].[city].[All]" dimensionUniqueName="[Query1]" displayFolder="" count="2" memberValueDatatype="130" unbalanced="0">
      <fieldsUsage count="2">
        <fieldUsage x="-1"/>
        <fieldUsage x="4"/>
      </fieldsUsage>
    </cacheHierarchy>
    <cacheHierarchy uniqueName="[Query1].[state]" caption="state" attribute="1" defaultMemberUniqueName="[Query1].[state].[All]" allUniqueName="[Query1].[state].[All]" dimensionUniqueName="[Query1]" displayFolder="" count="2" memberValueDatatype="130" unbalanced="0">
      <fieldsUsage count="2">
        <fieldUsage x="-1"/>
        <fieldUsage x="5"/>
      </fieldsUsage>
    </cacheHierarchy>
    <cacheHierarchy uniqueName="[Query1].[order_date]" caption="order_date" attribute="1" time="1" defaultMemberUniqueName="[Query1].[order_date].[All]" allUniqueName="[Query1].[order_date].[All]" dimensionUniqueName="[Query1]" displayFolder="" count="2" memberValueDatatype="7" unbalanced="0">
      <fieldsUsage count="2">
        <fieldUsage x="-1"/>
        <fieldUsage x="1"/>
      </fieldsUsage>
    </cacheHierarchy>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2" memberValueDatatype="130" unbalanced="0">
      <fieldsUsage count="2">
        <fieldUsage x="-1"/>
        <fieldUsage x="3"/>
      </fieldsUsage>
    </cacheHierarchy>
    <cacheHierarchy uniqueName="[Query1].[store_name]" caption="store_name" attribute="1" defaultMemberUniqueName="[Query1].[store_name].[All]" allUniqueName="[Query1].[store_name].[All]" dimensionUniqueName="[Query1]" displayFolder="" count="2" memberValueDatatype="130" unbalanced="0">
      <fieldsUsage count="2">
        <fieldUsage x="-1"/>
        <fieldUsage x="6"/>
      </fieldsUsage>
    </cacheHierarchy>
    <cacheHierarchy uniqueName="[Query1].[sales_rep]" caption="sales_rep" attribute="1" defaultMemberUniqueName="[Query1].[sales_rep].[All]" allUniqueName="[Query1].[sales_rep].[All]" dimensionUniqueName="[Query1]" displayFolder="" count="0"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fieldsUsage count="2">
        <fieldUsage x="-1"/>
        <fieldUsage x="2"/>
      </fieldsUsage>
    </cacheHierarchy>
    <cacheHierarchy uniqueName="[Query1].[order_date (Quarter)]" caption="order_date (Quarter)" attribute="1" defaultMemberUniqueName="[Query1].[order_date (Quarter)].[All]" allUniqueName="[Query1].[order_date (Quarter)].[All]" dimensionUniqueName="[Query1]" displayFolder="" count="0" memberValueDatatype="130" unbalanced="0"/>
    <cacheHierarchy uniqueName="[Query1].[order_date (Month)]" caption="order_date (Month)" attribute="1" defaultMemberUniqueName="[Query1].[order_date (Month)].[All]" allUniqueName="[Query1].[order_date (Month)].[All]" dimensionUniqueName="[Query1]" displayFolder="" count="0" memberValueDatatype="130" unbalanced="0"/>
    <cacheHierarchy uniqueName="[Query1].[brand_name]" caption="brand_name" attribute="1" defaultMemberUniqueName="[Query1].[brand_name].[All]" allUniqueName="[Query1].[brand_name].[All]" dimensionUniqueName="[Query1]" displayFolder="" count="2" memberValueDatatype="130" unbalanced="0">
      <fieldsUsage count="2">
        <fieldUsage x="-1"/>
        <fieldUsage x="7"/>
      </fieldsUsage>
    </cacheHierarchy>
    <cacheHierarchy uniqueName="[Query1].[order_date (Month Index)]" caption="order_date (Month Index)" attribute="1" defaultMemberUniqueName="[Query1].[order_date (Month Index)].[All]" allUniqueName="[Query1].[order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oneField="1" hidden="1">
      <fieldsUsage count="1">
        <fieldUsage x="0"/>
      </fieldsUsage>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Paudel" refreshedDate="45652.602729513892" createdVersion="8" refreshedVersion="8" minRefreshableVersion="3" recordCount="4722" xr:uid="{A512DC6B-D244-477F-A88D-18585B6DCA23}">
  <cacheSource type="worksheet">
    <worksheetSource name="Query1"/>
  </cacheSource>
  <cacheFields count="14">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 name="brand_name" numFmtId="0">
      <sharedItems/>
    </cacheField>
    <cacheField name="Months (order_date)" numFmtId="0" databaseField="0">
      <fieldGroup base="4">
        <rangePr groupBy="months" startDate="2016-01-01T00:00:00" endDate="2018-12-29T00:00:00"/>
        <groupItems count="14">
          <s v="&lt;2016-01-01"/>
          <s v="Jan"/>
          <s v="Feb"/>
          <s v="Mar"/>
          <s v="Apr"/>
          <s v="May"/>
          <s v="Jun"/>
          <s v="Jul"/>
          <s v="Aug"/>
          <s v="Sep"/>
          <s v="Oct"/>
          <s v="Nov"/>
          <s v="Dec"/>
          <s v="&gt;2018-12-29"/>
        </groupItems>
      </fieldGroup>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Paudel" refreshedDate="45652.602712962966" backgroundQuery="1" createdVersion="3" refreshedVersion="8" minRefreshableVersion="3" recordCount="0" supportSubquery="1" supportAdvancedDrill="1" xr:uid="{2E2DF68D-A5DE-4F9F-A482-BE5418772080}">
  <cacheSource type="external" connectionId="2">
    <extLst>
      <ext xmlns:x14="http://schemas.microsoft.com/office/spreadsheetml/2009/9/main" uri="{F057638F-6D5F-4e77-A914-E7F072B9BCA8}">
        <x14:sourceConnection name="ThisWorkbookDataModel"/>
      </ext>
    </extLst>
  </cacheSource>
  <cacheFields count="0"/>
  <cacheHierarchies count="19">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0" memberValueDatatype="130" unbalanced="0"/>
    <cacheHierarchy uniqueName="[Query1].[city]" caption="city" attribute="1" defaultMemberUniqueName="[Query1].[city].[All]" allUniqueName="[Query1].[city].[All]" dimensionUniqueName="[Query1]" displayFolder="" count="2" memberValueDatatype="130" unbalanced="0"/>
    <cacheHierarchy uniqueName="[Query1].[state]" caption="state" attribute="1" defaultMemberUniqueName="[Query1].[state].[All]" allUniqueName="[Query1].[state].[All]" dimensionUniqueName="[Query1]" displayFolder="" count="2" memberValueDatatype="130" unbalanced="0"/>
    <cacheHierarchy uniqueName="[Query1].[order_date]" caption="order_date" attribute="1" time="1" defaultMemberUniqueName="[Query1].[order_date].[All]" allUniqueName="[Query1].[order_date].[All]" dimensionUniqueName="[Query1]" displayFolder="" count="0" memberValueDatatype="7" unbalanced="0"/>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2" memberValueDatatype="130" unbalanced="0"/>
    <cacheHierarchy uniqueName="[Query1].[store_name]" caption="store_name" attribute="1" defaultMemberUniqueName="[Query1].[store_name].[All]" allUniqueName="[Query1].[store_name].[All]" dimensionUniqueName="[Query1]" displayFolder="" count="2" memberValueDatatype="130" unbalanced="0"/>
    <cacheHierarchy uniqueName="[Query1].[sales_rep]" caption="sales_rep" attribute="1" defaultMemberUniqueName="[Query1].[sales_rep].[All]" allUniqueName="[Query1].[sales_rep].[All]" dimensionUniqueName="[Query1]" displayFolder="" count="0" memberValueDatatype="130" unbalanced="0"/>
    <cacheHierarchy uniqueName="[Query1].[order_date (Year)]" caption="order_date (Year)" attribute="1" defaultMemberUniqueName="[Query1].[order_date (Year)].[All]" allUniqueName="[Query1].[order_date (Year)].[All]" dimensionUniqueName="[Query1]" displayFolder="" count="2" memberValueDatatype="130" unbalanced="0"/>
    <cacheHierarchy uniqueName="[Query1].[order_date (Quarter)]" caption="order_date (Quarter)" attribute="1" defaultMemberUniqueName="[Query1].[order_date (Quarter)].[All]" allUniqueName="[Query1].[order_date (Quarter)].[All]" dimensionUniqueName="[Query1]" displayFolder="" count="0" memberValueDatatype="130" unbalanced="0"/>
    <cacheHierarchy uniqueName="[Query1].[order_date (Month)]" caption="order_date (Month)" attribute="1" defaultMemberUniqueName="[Query1].[order_date (Month)].[All]" allUniqueName="[Query1].[order_date (Month)].[All]" dimensionUniqueName="[Query1]" displayFolder="" count="0" memberValueDatatype="130" unbalanced="0"/>
    <cacheHierarchy uniqueName="[Query1].[brand_name]" caption="brand_name" attribute="1" defaultMemberUniqueName="[Query1].[brand_name].[All]" allUniqueName="[Query1].[brand_name].[All]" dimensionUniqueName="[Query1]" displayFolder="" count="2" memberValueDatatype="130" unbalanced="0"/>
    <cacheHierarchy uniqueName="[Query1].[order_date (Month Index)]" caption="order_date (Month Index)" attribute="1" defaultMemberUniqueName="[Query1].[order_date (Month Index)].[All]" allUniqueName="[Query1].[order_date (Month Index)].[All]" dimensionUniqueName="[Query1]" displayFolder="" count="0" memberValueDatatype="20" unbalanced="0" hidden="1"/>
    <cacheHierarchy uniqueName="[Measures].[__XL_Count Query1]" caption="__XL_Count Query1" measure="1" displayFolder="" measureGroup="Query1" count="0" hidden="1"/>
    <cacheHierarchy uniqueName="[Measures].[__No measures defined]" caption="__No measures defined" measure="1" displayFolder="" count="0" hidden="1"/>
    <cacheHierarchy uniqueName="[Measures].[Sum of revenue]" caption="Sum of revenue" measure="1" displayFolder="" measureGroup="Query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38117219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x v="0"/>
    <s v="Mireya Copeland"/>
    <s v="Electra"/>
  </r>
  <r>
    <n v="1"/>
    <s v="Johnathan Velazquez"/>
    <s v="Pleasanton"/>
    <s v="CA"/>
    <x v="0"/>
    <n v="1"/>
    <n v="599.99"/>
    <s v="Electra Townie Original 7D EQ - Women's - 2016"/>
    <s v="Cruisers Bicycles"/>
    <x v="0"/>
    <s v="Mireya Copeland"/>
    <s v="Electra"/>
  </r>
  <r>
    <n v="1"/>
    <s v="Johnathan Velazquez"/>
    <s v="Pleasanton"/>
    <s v="CA"/>
    <x v="0"/>
    <n v="2"/>
    <n v="3098"/>
    <s v="Surly Straggler - 2016"/>
    <s v="Cyclocross Bicycles"/>
    <x v="0"/>
    <s v="Mireya Copeland"/>
    <s v="Surly"/>
  </r>
  <r>
    <n v="1"/>
    <s v="Johnathan Velazquez"/>
    <s v="Pleasanton"/>
    <s v="CA"/>
    <x v="0"/>
    <n v="1"/>
    <n v="2899.99"/>
    <s v="Trek Fuel EX 8 29 - 2016"/>
    <s v="Mountain Bikes"/>
    <x v="0"/>
    <s v="Mireya Copeland"/>
    <s v="Trek"/>
  </r>
  <r>
    <n v="1"/>
    <s v="Johnathan Velazquez"/>
    <s v="Pleasanton"/>
    <s v="CA"/>
    <x v="0"/>
    <n v="2"/>
    <n v="3599.98"/>
    <s v="Trek Remedy 29 Carbon Frameset - 2016"/>
    <s v="Mountain Bikes"/>
    <x v="0"/>
    <s v="Mireya Copeland"/>
    <s v="Trek"/>
  </r>
  <r>
    <n v="2"/>
    <s v="Jaqueline Cummings"/>
    <s v="Huntington Station"/>
    <s v="NY"/>
    <x v="0"/>
    <n v="2"/>
    <n v="1199.98"/>
    <s v="Electra Townie Original 7D EQ - 2016"/>
    <s v="Cruisers Bicycles"/>
    <x v="1"/>
    <s v="Marcelene Boyer"/>
    <s v="Electra"/>
  </r>
  <r>
    <n v="2"/>
    <s v="Jaqueline Cummings"/>
    <s v="Huntington Station"/>
    <s v="NY"/>
    <x v="0"/>
    <n v="1"/>
    <n v="599.99"/>
    <s v="Electra Townie Original 7D EQ - Women's - 2016"/>
    <s v="Cruisers Bicycles"/>
    <x v="1"/>
    <s v="Marcelene Boyer"/>
    <s v="Electra"/>
  </r>
  <r>
    <n v="3"/>
    <s v="Joshua Robertson"/>
    <s v="Patchogue"/>
    <s v="NY"/>
    <x v="1"/>
    <n v="1"/>
    <n v="599.99"/>
    <s v="Electra Townie Original 7D EQ - Women's - 2016"/>
    <s v="Cruisers Bicycles"/>
    <x v="1"/>
    <s v="Venita Daniel"/>
    <s v="Electra"/>
  </r>
  <r>
    <n v="3"/>
    <s v="Joshua Robertson"/>
    <s v="Patchogue"/>
    <s v="NY"/>
    <x v="1"/>
    <n v="1"/>
    <n v="999.99"/>
    <s v="Surly Wednesday Frameset - 2016"/>
    <s v="Mountain Bikes"/>
    <x v="1"/>
    <s v="Venita Daniel"/>
    <s v="Surly"/>
  </r>
  <r>
    <n v="4"/>
    <s v="Nova Hess"/>
    <s v="Duarte"/>
    <s v="CA"/>
    <x v="2"/>
    <n v="2"/>
    <n v="1499.98"/>
    <s v="Ritchey Timberwolf Frameset - 2016"/>
    <s v="Mountain Bikes"/>
    <x v="0"/>
    <s v="Genna Serrano"/>
    <s v="Ritchey"/>
  </r>
  <r>
    <n v="5"/>
    <s v="Arla Ellis"/>
    <s v="Utica"/>
    <s v="NY"/>
    <x v="2"/>
    <n v="1"/>
    <n v="599.99"/>
    <s v="Electra Townie Original 7D EQ - 2016"/>
    <s v="Comfort Bicycles"/>
    <x v="1"/>
    <s v="Marcelene Boyer"/>
    <s v="Electra"/>
  </r>
  <r>
    <n v="5"/>
    <s v="Arla Ellis"/>
    <s v="Utica"/>
    <s v="NY"/>
    <x v="2"/>
    <n v="1"/>
    <n v="429"/>
    <s v="Pure Cycles Vine 8-Speed - 2016"/>
    <s v="Cruisers Bicycles"/>
    <x v="1"/>
    <s v="Marcelene Boyer"/>
    <s v="Pure Cycles"/>
  </r>
  <r>
    <n v="5"/>
    <s v="Arla Ellis"/>
    <s v="Utica"/>
    <s v="NY"/>
    <x v="2"/>
    <n v="2"/>
    <n v="3098"/>
    <s v="Surly Straggler - 2016"/>
    <s v="Cyclocross Bicycles"/>
    <x v="1"/>
    <s v="Marcelene Boyer"/>
    <s v="Surly"/>
  </r>
  <r>
    <n v="6"/>
    <s v="Sharyn Hopkins"/>
    <s v="Baldwinsville"/>
    <s v="NY"/>
    <x v="3"/>
    <n v="2"/>
    <n v="1099.98"/>
    <s v="Electra Townie Original 21D - 2016"/>
    <s v="Cruisers Bicycles"/>
    <x v="1"/>
    <s v="Marcelene Boyer"/>
    <s v="Electra"/>
  </r>
  <r>
    <n v="6"/>
    <s v="Sharyn Hopkins"/>
    <s v="Baldwinsville"/>
    <s v="NY"/>
    <x v="3"/>
    <n v="1"/>
    <n v="599.99"/>
    <s v="Electra Townie Original 7D EQ - Women's - 2016"/>
    <s v="Cruisers Bicycles"/>
    <x v="1"/>
    <s v="Marcelene Boyer"/>
    <s v="Electra"/>
  </r>
  <r>
    <n v="6"/>
    <s v="Sharyn Hopkins"/>
    <s v="Baldwinsville"/>
    <s v="NY"/>
    <x v="3"/>
    <n v="1"/>
    <n v="449"/>
    <s v="Pure Cycles Western 3-Speed - Women's - 2015/2016"/>
    <s v="Cruisers Bicycles"/>
    <x v="1"/>
    <s v="Marcelene Boyer"/>
    <s v="Pure Cycles"/>
  </r>
  <r>
    <n v="6"/>
    <s v="Sharyn Hopkins"/>
    <s v="Baldwinsville"/>
    <s v="NY"/>
    <x v="3"/>
    <n v="2"/>
    <n v="1999.98"/>
    <s v="Surly Wednesday Frameset - 2016"/>
    <s v="Mountain Bikes"/>
    <x v="1"/>
    <s v="Marcelene Boyer"/>
    <s v="Surly"/>
  </r>
  <r>
    <n v="6"/>
    <s v="Sharyn Hopkins"/>
    <s v="Baldwinsville"/>
    <s v="NY"/>
    <x v="3"/>
    <n v="2"/>
    <n v="5999.98"/>
    <s v="Trek Conduit+ - 2016"/>
    <s v="Electric Bikes"/>
    <x v="1"/>
    <s v="Marcelene Boyer"/>
    <s v="Trek"/>
  </r>
  <r>
    <n v="7"/>
    <s v="Laureen Paul"/>
    <s v="Bellmore"/>
    <s v="NY"/>
    <x v="3"/>
    <n v="1"/>
    <n v="529.99"/>
    <s v="Electra Moto 1 - 2016"/>
    <s v="Cruisers Bicycles"/>
    <x v="1"/>
    <s v="Marcelene Boyer"/>
    <s v="Electra"/>
  </r>
  <r>
    <n v="7"/>
    <s v="Laureen Paul"/>
    <s v="Bellmore"/>
    <s v="NY"/>
    <x v="3"/>
    <n v="2"/>
    <n v="858"/>
    <s v="Pure Cycles Vine 8-Speed - 2016"/>
    <s v="Cruisers Bicycles"/>
    <x v="1"/>
    <s v="Marcelene Boyer"/>
    <s v="Pure Cycles"/>
  </r>
  <r>
    <n v="7"/>
    <s v="Laureen Paul"/>
    <s v="Bellmore"/>
    <s v="NY"/>
    <x v="3"/>
    <n v="1"/>
    <n v="999.99"/>
    <s v="Surly Wednesday Frameset - 2016"/>
    <s v="Mountain Bikes"/>
    <x v="1"/>
    <s v="Marcelene Boyer"/>
    <s v="Surly"/>
  </r>
  <r>
    <n v="8"/>
    <s v="Leslie Higgins"/>
    <s v="Saratoga Springs"/>
    <s v="NY"/>
    <x v="3"/>
    <n v="1"/>
    <n v="269.99"/>
    <s v="Electra Girl's Hawaii 1 (16-inch) - 2015/2016"/>
    <s v="Children Bicycles"/>
    <x v="1"/>
    <s v="Venita Daniel"/>
    <s v="Electra"/>
  </r>
  <r>
    <n v="8"/>
    <s v="Leslie Higgins"/>
    <s v="Saratoga Springs"/>
    <s v="NY"/>
    <x v="3"/>
    <n v="2"/>
    <n v="1199.98"/>
    <s v="Electra Townie Original 7D EQ - Women's - 2016"/>
    <s v="Cruisers Bicycles"/>
    <x v="1"/>
    <s v="Venita Daniel"/>
    <s v="Electra"/>
  </r>
  <r>
    <n v="9"/>
    <s v="Neil Mccall"/>
    <s v="San Carlos"/>
    <s v="CA"/>
    <x v="4"/>
    <n v="2"/>
    <n v="7999.98"/>
    <s v="Trek Slash 8 27.5 - 2016"/>
    <s v="Mountain Bikes"/>
    <x v="0"/>
    <s v="Mireya Copeland"/>
    <s v="Trek"/>
  </r>
  <r>
    <n v="10"/>
    <s v="Alane Munoz"/>
    <s v="Yonkers"/>
    <s v="NY"/>
    <x v="4"/>
    <n v="1"/>
    <n v="269.99"/>
    <s v="Electra Girl's Hawaii 1 (16-inch) - 2015/2016"/>
    <s v="Cruisers Bicycles"/>
    <x v="1"/>
    <s v="Marcelene Boyer"/>
    <s v="Electra"/>
  </r>
  <r>
    <n v="11"/>
    <s v="Tarra Guerrero"/>
    <s v="Auburn"/>
    <s v="NY"/>
    <x v="4"/>
    <n v="2"/>
    <n v="539.98"/>
    <s v="Electra Girl's Hawaii 1 (16-inch) - 2015/2016"/>
    <s v="Children Bicycles"/>
    <x v="1"/>
    <s v="Venita Daniel"/>
    <s v="Electra"/>
  </r>
  <r>
    <n v="11"/>
    <s v="Tarra Guerrero"/>
    <s v="Auburn"/>
    <s v="NY"/>
    <x v="4"/>
    <n v="2"/>
    <n v="1199.98"/>
    <s v="Electra Townie Original 7D EQ - 2016"/>
    <s v="Cruisers Bicycles"/>
    <x v="1"/>
    <s v="Venita Daniel"/>
    <s v="Electra"/>
  </r>
  <r>
    <n v="11"/>
    <s v="Tarra Guerrero"/>
    <s v="Auburn"/>
    <s v="NY"/>
    <x v="4"/>
    <n v="1"/>
    <n v="1799.99"/>
    <s v="Trek Remedy 29 Carbon Frameset - 2016"/>
    <s v="Mountain Bikes"/>
    <x v="1"/>
    <s v="Venita Daniel"/>
    <s v="Trek"/>
  </r>
  <r>
    <n v="12"/>
    <s v="Marvin Mullins"/>
    <s v="San Diego"/>
    <s v="CA"/>
    <x v="5"/>
    <n v="1"/>
    <n v="1680.99"/>
    <s v="Surly Straggler 650b - 2016"/>
    <s v="Cyclocross Bicycles"/>
    <x v="0"/>
    <s v="Mireya Copeland"/>
    <s v="Surly"/>
  </r>
  <r>
    <n v="12"/>
    <s v="Marvin Mullins"/>
    <s v="San Diego"/>
    <s v="CA"/>
    <x v="5"/>
    <n v="2"/>
    <n v="5799.98"/>
    <s v="Trek Fuel EX 8 29 - 2016"/>
    <s v="Mountain Bikes"/>
    <x v="0"/>
    <s v="Mireya Copeland"/>
    <s v="Trek"/>
  </r>
  <r>
    <n v="13"/>
    <s v="Patience Clayton"/>
    <s v="Niagara Falls"/>
    <s v="NY"/>
    <x v="6"/>
    <n v="1"/>
    <n v="269.99"/>
    <s v="Electra Cruiser 1 (24-Inch) - 2016"/>
    <s v="Cruisers Bicycles"/>
    <x v="1"/>
    <s v="Marcelene Boyer"/>
    <s v="Electra"/>
  </r>
  <r>
    <n v="13"/>
    <s v="Patience Clayton"/>
    <s v="Niagara Falls"/>
    <s v="NY"/>
    <x v="6"/>
    <n v="2"/>
    <n v="1199.98"/>
    <s v="Electra Townie Original 7D EQ - 2016"/>
    <s v="Cruisers Bicycles"/>
    <x v="1"/>
    <s v="Marcelene Boyer"/>
    <s v="Electra"/>
  </r>
  <r>
    <n v="13"/>
    <s v="Patience Clayton"/>
    <s v="Niagara Falls"/>
    <s v="NY"/>
    <x v="6"/>
    <n v="2"/>
    <n v="1199.98"/>
    <s v="Electra Townie Original 7D EQ - Women's - 2016"/>
    <s v="Cruisers Bicycles"/>
    <x v="1"/>
    <s v="Marcelene Boyer"/>
    <s v="Electra"/>
  </r>
  <r>
    <n v="13"/>
    <s v="Patience Clayton"/>
    <s v="Niagara Falls"/>
    <s v="NY"/>
    <x v="6"/>
    <n v="2"/>
    <n v="858"/>
    <s v="Pure Cycles Vine 8-Speed - 2016"/>
    <s v="Cruisers Bicycles"/>
    <x v="1"/>
    <s v="Marcelene Boyer"/>
    <s v="Pure Cycles"/>
  </r>
  <r>
    <n v="14"/>
    <s v="Maribel William"/>
    <s v="Torrance"/>
    <s v="CA"/>
    <x v="7"/>
    <n v="1"/>
    <n v="469.99"/>
    <s v="Surly Ice Cream Truck Frameset - 2016"/>
    <s v="Mountain Bikes"/>
    <x v="0"/>
    <s v="Genna Serrano"/>
    <s v="Surly"/>
  </r>
  <r>
    <n v="15"/>
    <s v="Ellsworth Michael"/>
    <s v="Carmel"/>
    <s v="NY"/>
    <x v="7"/>
    <n v="2"/>
    <n v="599.98"/>
    <s v="Electra Girl's Hawaii 1 (20-inch) - 2015/2016"/>
    <s v="Children Bicycles"/>
    <x v="1"/>
    <s v="Venita Daniel"/>
    <s v="Electra"/>
  </r>
  <r>
    <n v="15"/>
    <s v="Ellsworth Michael"/>
    <s v="Carmel"/>
    <s v="NY"/>
    <x v="7"/>
    <n v="2"/>
    <n v="1099.98"/>
    <s v="Electra Townie Original 21D - 2016"/>
    <s v="Cruisers Bicycles"/>
    <x v="1"/>
    <s v="Venita Daniel"/>
    <s v="Electra"/>
  </r>
  <r>
    <n v="15"/>
    <s v="Ellsworth Michael"/>
    <s v="Carmel"/>
    <s v="NY"/>
    <x v="7"/>
    <n v="2"/>
    <n v="898"/>
    <s v="Pure Cycles Western 3-Speed - Women's - 2015/2016"/>
    <s v="Cruisers Bicycles"/>
    <x v="1"/>
    <s v="Venita Daniel"/>
    <s v="Pure Cycles"/>
  </r>
  <r>
    <n v="15"/>
    <s v="Ellsworth Michael"/>
    <s v="Carmel"/>
    <s v="NY"/>
    <x v="7"/>
    <n v="1"/>
    <n v="1799.99"/>
    <s v="Trek Remedy 29 Carbon Frameset - 2016"/>
    <s v="Mountain Bikes"/>
    <x v="1"/>
    <s v="Venita Daniel"/>
    <s v="Trek"/>
  </r>
  <r>
    <n v="16"/>
    <s v="Lea Key"/>
    <s v="Banning"/>
    <s v="CA"/>
    <x v="8"/>
    <n v="1"/>
    <n v="269.99"/>
    <s v="Electra Cruiser 1 (24-Inch) - 2016"/>
    <s v="Children Bicycles"/>
    <x v="0"/>
    <s v="Genna Serrano"/>
    <s v="Electra"/>
  </r>
  <r>
    <n v="16"/>
    <s v="Lea Key"/>
    <s v="Banning"/>
    <s v="CA"/>
    <x v="8"/>
    <n v="2"/>
    <n v="539.98"/>
    <s v="Electra Cruiser 1 (24-Inch) - 2016"/>
    <s v="Cruisers Bicycles"/>
    <x v="0"/>
    <s v="Genna Serrano"/>
    <s v="Electra"/>
  </r>
  <r>
    <n v="16"/>
    <s v="Lea Key"/>
    <s v="Banning"/>
    <s v="CA"/>
    <x v="8"/>
    <n v="1"/>
    <n v="269.99"/>
    <s v="Electra Girl's Hawaii 1 (16-inch) - 2015/2016"/>
    <s v="Cruisers Bicycles"/>
    <x v="0"/>
    <s v="Genna Serrano"/>
    <s v="Electra"/>
  </r>
  <r>
    <n v="16"/>
    <s v="Lea Key"/>
    <s v="Banning"/>
    <s v="CA"/>
    <x v="8"/>
    <n v="1"/>
    <n v="1799.99"/>
    <s v="Trek Remedy 29 Carbon Frameset - 2016"/>
    <s v="Mountain Bikes"/>
    <x v="0"/>
    <s v="Genna Serrano"/>
    <s v="Trek"/>
  </r>
  <r>
    <n v="17"/>
    <s v="Sindy Anderson"/>
    <s v="Pomona"/>
    <s v="CA"/>
    <x v="8"/>
    <n v="1"/>
    <n v="299.99"/>
    <s v="Electra Girl's Hawaii 1 (20-inch) - 2015/2016"/>
    <s v="Children Bicycles"/>
    <x v="0"/>
    <s v="Genna Serrano"/>
    <s v="Electra"/>
  </r>
  <r>
    <n v="17"/>
    <s v="Sindy Anderson"/>
    <s v="Pomona"/>
    <s v="CA"/>
    <x v="8"/>
    <n v="2"/>
    <n v="1199.98"/>
    <s v="Electra Townie Original 7D EQ - Women's - 2016"/>
    <s v="Cruisers Bicycles"/>
    <x v="0"/>
    <s v="Genna Serrano"/>
    <s v="Electra"/>
  </r>
  <r>
    <n v="17"/>
    <s v="Sindy Anderson"/>
    <s v="Pomona"/>
    <s v="CA"/>
    <x v="8"/>
    <n v="1"/>
    <n v="1320.99"/>
    <s v="Heller Shagamaw Frame - 2016"/>
    <s v="Mountain Bikes"/>
    <x v="0"/>
    <s v="Genna Serrano"/>
    <s v="Heller"/>
  </r>
  <r>
    <n v="17"/>
    <s v="Sindy Anderson"/>
    <s v="Pomona"/>
    <s v="CA"/>
    <x v="8"/>
    <n v="1"/>
    <n v="1799.99"/>
    <s v="Trek Remedy 29 Carbon Frameset - 2016"/>
    <s v="Mountain Bikes"/>
    <x v="0"/>
    <s v="Genna Serrano"/>
    <s v="Trek"/>
  </r>
  <r>
    <n v="18"/>
    <s v="Lanita Burton"/>
    <s v="Coachella"/>
    <s v="CA"/>
    <x v="9"/>
    <n v="1"/>
    <n v="269.99"/>
    <s v="Electra Girl's Hawaii 1 (16-inch) - 2015/2016"/>
    <s v="Children Bicycles"/>
    <x v="0"/>
    <s v="Genna Serrano"/>
    <s v="Electra"/>
  </r>
  <r>
    <n v="18"/>
    <s v="Lanita Burton"/>
    <s v="Coachella"/>
    <s v="CA"/>
    <x v="9"/>
    <n v="2"/>
    <n v="999.98"/>
    <s v="Electra Townie Original 7D - 2015/2016"/>
    <s v="Comfort Bicycles"/>
    <x v="0"/>
    <s v="Genna Serrano"/>
    <s v="Electra"/>
  </r>
  <r>
    <n v="18"/>
    <s v="Lanita Burton"/>
    <s v="Coachella"/>
    <s v="CA"/>
    <x v="9"/>
    <n v="2"/>
    <n v="1499.98"/>
    <s v="Ritchey Timberwolf Frameset - 2016"/>
    <s v="Mountain Bikes"/>
    <x v="0"/>
    <s v="Genna Serrano"/>
    <s v="Ritchey"/>
  </r>
  <r>
    <n v="18"/>
    <s v="Lanita Burton"/>
    <s v="Coachella"/>
    <s v="CA"/>
    <x v="9"/>
    <n v="2"/>
    <n v="5999.98"/>
    <s v="Trek Conduit+ - 2016"/>
    <s v="Electric Bikes"/>
    <x v="0"/>
    <s v="Genna Serrano"/>
    <s v="Trek"/>
  </r>
  <r>
    <n v="18"/>
    <s v="Lanita Burton"/>
    <s v="Coachella"/>
    <s v="CA"/>
    <x v="9"/>
    <n v="1"/>
    <n v="3999.99"/>
    <s v="Trek Slash 8 27.5 - 2016"/>
    <s v="Mountain Bikes"/>
    <x v="0"/>
    <s v="Genna Serrano"/>
    <s v="Trek"/>
  </r>
  <r>
    <n v="19"/>
    <s v="Norine Huffman"/>
    <s v="Encino"/>
    <s v="CA"/>
    <x v="9"/>
    <n v="1"/>
    <n v="1549"/>
    <s v="Surly Straggler - 2016"/>
    <s v="Cyclocross Bicycles"/>
    <x v="0"/>
    <s v="Mireya Copeland"/>
    <s v="Surly"/>
  </r>
  <r>
    <n v="19"/>
    <s v="Norine Huffman"/>
    <s v="Encino"/>
    <s v="CA"/>
    <x v="9"/>
    <n v="2"/>
    <n v="5999.98"/>
    <s v="Trek Conduit+ - 2016"/>
    <s v="Electric Bikes"/>
    <x v="0"/>
    <s v="Mireya Copeland"/>
    <s v="Trek"/>
  </r>
  <r>
    <n v="20"/>
    <s v="Randee Pitts"/>
    <s v="Canyon Country"/>
    <s v="CA"/>
    <x v="9"/>
    <n v="2"/>
    <n v="3098"/>
    <s v="Surly Straggler - 2016"/>
    <s v="Cyclocross Bicycles"/>
    <x v="0"/>
    <s v="Mireya Copeland"/>
    <s v="Surly"/>
  </r>
  <r>
    <n v="20"/>
    <s v="Randee Pitts"/>
    <s v="Canyon Country"/>
    <s v="CA"/>
    <x v="9"/>
    <n v="1"/>
    <n v="2999.99"/>
    <s v="Trek Conduit+ - 2016"/>
    <s v="Electric Bikes"/>
    <x v="0"/>
    <s v="Mireya Copeland"/>
    <s v="Trek"/>
  </r>
  <r>
    <n v="21"/>
    <s v="Neoma Daugherty"/>
    <s v="Mount Vernon"/>
    <s v="NY"/>
    <x v="10"/>
    <n v="1"/>
    <n v="269.99"/>
    <s v="Electra Girl's Hawaii 1 (16-inch) - 2015/2016"/>
    <s v="Cruisers Bicycles"/>
    <x v="1"/>
    <s v="Marcelene Boyer"/>
    <s v="Electra"/>
  </r>
  <r>
    <n v="21"/>
    <s v="Neoma Daugherty"/>
    <s v="Mount Vernon"/>
    <s v="NY"/>
    <x v="10"/>
    <n v="1"/>
    <n v="429"/>
    <s v="Pure Cycles Vine 8-Speed - 2016"/>
    <s v="Cruisers Bicycles"/>
    <x v="1"/>
    <s v="Marcelene Boyer"/>
    <s v="Pure Cycles"/>
  </r>
  <r>
    <n v="21"/>
    <s v="Neoma Daugherty"/>
    <s v="Mount Vernon"/>
    <s v="NY"/>
    <x v="10"/>
    <n v="1"/>
    <n v="1549"/>
    <s v="Surly Straggler - 2016"/>
    <s v="Cyclocross Bicycles"/>
    <x v="1"/>
    <s v="Marcelene Boyer"/>
    <s v="Surly"/>
  </r>
  <r>
    <n v="22"/>
    <s v="Tangela Hurley"/>
    <s v="Campbell"/>
    <s v="CA"/>
    <x v="11"/>
    <n v="1"/>
    <n v="269.99"/>
    <s v="Electra Girl's Hawaii 1 (16-inch) - 2015/2016"/>
    <s v="Children Bicycles"/>
    <x v="0"/>
    <s v="Mireya Copeland"/>
    <s v="Electra"/>
  </r>
  <r>
    <n v="22"/>
    <s v="Tangela Hurley"/>
    <s v="Campbell"/>
    <s v="CA"/>
    <x v="11"/>
    <n v="2"/>
    <n v="1059.98"/>
    <s v="Electra Moto 1 - 2016"/>
    <s v="Cruisers Bicycles"/>
    <x v="0"/>
    <s v="Mireya Copeland"/>
    <s v="Electra"/>
  </r>
  <r>
    <n v="23"/>
    <s v="Drucilla Gilliam"/>
    <s v="Santa Clara"/>
    <s v="CA"/>
    <x v="11"/>
    <n v="1"/>
    <n v="269.99"/>
    <s v="Electra Cruiser 1 (24-Inch) - 2016"/>
    <s v="Cruisers Bicycles"/>
    <x v="0"/>
    <s v="Mireya Copeland"/>
    <s v="Electra"/>
  </r>
  <r>
    <n v="23"/>
    <s v="Drucilla Gilliam"/>
    <s v="Santa Clara"/>
    <s v="CA"/>
    <x v="11"/>
    <n v="2"/>
    <n v="599.98"/>
    <s v="Electra Girl's Hawaii 1 (20-inch) - 2015/2016"/>
    <s v="Children Bicycles"/>
    <x v="0"/>
    <s v="Mireya Copeland"/>
    <s v="Electra"/>
  </r>
  <r>
    <n v="23"/>
    <s v="Drucilla Gilliam"/>
    <s v="Santa Clara"/>
    <s v="CA"/>
    <x v="11"/>
    <n v="2"/>
    <n v="5799.98"/>
    <s v="Trek Fuel EX 8 29 - 2016"/>
    <s v="Mountain Bikes"/>
    <x v="0"/>
    <s v="Mireya Copeland"/>
    <s v="Trek"/>
  </r>
  <r>
    <n v="24"/>
    <s v="Ashton Lott"/>
    <s v="Floral Park"/>
    <s v="NY"/>
    <x v="12"/>
    <n v="2"/>
    <n v="898"/>
    <s v="Pure Cycles Western 3-Speed - Women's - 2015/2016"/>
    <s v="Cruisers Bicycles"/>
    <x v="1"/>
    <s v="Venita Daniel"/>
    <s v="Pure Cycles"/>
  </r>
  <r>
    <n v="24"/>
    <s v="Ashton Lott"/>
    <s v="Floral Park"/>
    <s v="NY"/>
    <x v="12"/>
    <n v="2"/>
    <n v="1999.98"/>
    <s v="Surly Wednesday Frameset - 2016"/>
    <s v="Mountain Bikes"/>
    <x v="1"/>
    <s v="Venita Daniel"/>
    <s v="Surly"/>
  </r>
  <r>
    <n v="25"/>
    <s v="Sam Lester"/>
    <s v="Baldwin"/>
    <s v="NY"/>
    <x v="12"/>
    <n v="1"/>
    <n v="269.99"/>
    <s v="Electra Cruiser 1 (24-Inch) - 2016"/>
    <s v="Children Bicycles"/>
    <x v="1"/>
    <s v="Marcelene Boyer"/>
    <s v="Electra"/>
  </r>
  <r>
    <n v="25"/>
    <s v="Sam Lester"/>
    <s v="Baldwin"/>
    <s v="NY"/>
    <x v="12"/>
    <n v="1"/>
    <n v="269.99"/>
    <s v="Electra Girl's Hawaii 1 (16-inch) - 2015/2016"/>
    <s v="Children Bicycles"/>
    <x v="1"/>
    <s v="Marcelene Boyer"/>
    <s v="Electra"/>
  </r>
  <r>
    <n v="25"/>
    <s v="Sam Lester"/>
    <s v="Baldwin"/>
    <s v="NY"/>
    <x v="12"/>
    <n v="1"/>
    <n v="269.99"/>
    <s v="Electra Girl's Hawaii 1 (16-inch) - 2015/2016"/>
    <s v="Cruisers Bicycles"/>
    <x v="1"/>
    <s v="Marcelene Boyer"/>
    <s v="Electra"/>
  </r>
  <r>
    <n v="25"/>
    <s v="Sam Lester"/>
    <s v="Baldwin"/>
    <s v="NY"/>
    <x v="12"/>
    <n v="2"/>
    <n v="599.98"/>
    <s v="Electra Girl's Hawaii 1 (20-inch) - 2015/2016"/>
    <s v="Children Bicycles"/>
    <x v="1"/>
    <s v="Marcelene Boyer"/>
    <s v="Electra"/>
  </r>
  <r>
    <n v="25"/>
    <s v="Sam Lester"/>
    <s v="Baldwin"/>
    <s v="NY"/>
    <x v="12"/>
    <n v="2"/>
    <n v="3098"/>
    <s v="Surly Straggler - 2016"/>
    <s v="Cyclocross Bicycles"/>
    <x v="1"/>
    <s v="Marcelene Boyer"/>
    <s v="Surly"/>
  </r>
  <r>
    <n v="26"/>
    <s v="Jackeline Colon"/>
    <s v="Wappingers Falls"/>
    <s v="NY"/>
    <x v="12"/>
    <n v="2"/>
    <n v="539.98"/>
    <s v="Electra Cruiser 1 (24-Inch) - 2016"/>
    <s v="Children Bicycles"/>
    <x v="1"/>
    <s v="Venita Daniel"/>
    <s v="Electra"/>
  </r>
  <r>
    <n v="26"/>
    <s v="Jackeline Colon"/>
    <s v="Wappingers Falls"/>
    <s v="NY"/>
    <x v="12"/>
    <n v="1"/>
    <n v="549.99"/>
    <s v="Electra Townie Original 21D - 2016"/>
    <s v="Cruisers Bicycles"/>
    <x v="1"/>
    <s v="Venita Daniel"/>
    <s v="Electra"/>
  </r>
  <r>
    <n v="26"/>
    <s v="Jackeline Colon"/>
    <s v="Wappingers Falls"/>
    <s v="NY"/>
    <x v="12"/>
    <n v="1"/>
    <n v="749.99"/>
    <s v="Ritchey Timberwolf Frameset - 2016"/>
    <s v="Mountain Bikes"/>
    <x v="1"/>
    <s v="Venita Daniel"/>
    <s v="Ritchey"/>
  </r>
  <r>
    <n v="26"/>
    <s v="Jackeline Colon"/>
    <s v="Wappingers Falls"/>
    <s v="NY"/>
    <x v="12"/>
    <n v="1"/>
    <n v="3999.99"/>
    <s v="Trek Slash 8 27.5 - 2016"/>
    <s v="Mountain Bikes"/>
    <x v="1"/>
    <s v="Venita Daniel"/>
    <s v="Trek"/>
  </r>
  <r>
    <n v="27"/>
    <s v="Pamala Henry"/>
    <s v="Bronx"/>
    <s v="NY"/>
    <x v="13"/>
    <n v="2"/>
    <n v="1199.98"/>
    <s v="Electra Townie Original 7D EQ - 2016"/>
    <s v="Comfort Bicycles"/>
    <x v="1"/>
    <s v="Venita Daniel"/>
    <s v="Electra"/>
  </r>
  <r>
    <n v="27"/>
    <s v="Pamala Henry"/>
    <s v="Bronx"/>
    <s v="NY"/>
    <x v="13"/>
    <n v="1"/>
    <n v="1320.99"/>
    <s v="Heller Shagamaw Frame - 2016"/>
    <s v="Mountain Bikes"/>
    <x v="1"/>
    <s v="Venita Daniel"/>
    <s v="Heller"/>
  </r>
  <r>
    <n v="27"/>
    <s v="Pamala Henry"/>
    <s v="Bronx"/>
    <s v="NY"/>
    <x v="13"/>
    <n v="1"/>
    <n v="449"/>
    <s v="Pure Cycles William 3-Speed - 2016"/>
    <s v="Cruisers Bicycles"/>
    <x v="1"/>
    <s v="Venita Daniel"/>
    <s v="Pure Cycles"/>
  </r>
  <r>
    <n v="27"/>
    <s v="Pamala Henry"/>
    <s v="Bronx"/>
    <s v="NY"/>
    <x v="13"/>
    <n v="1"/>
    <n v="1799.99"/>
    <s v="Trek Remedy 29 Carbon Frameset - 2016"/>
    <s v="Mountain Bikes"/>
    <x v="1"/>
    <s v="Venita Daniel"/>
    <s v="Trek"/>
  </r>
  <r>
    <n v="28"/>
    <s v="Eleni Gordon"/>
    <s v="Richmond Hill"/>
    <s v="NY"/>
    <x v="13"/>
    <n v="2"/>
    <n v="539.98"/>
    <s v="Electra Girl's Hawaii 1 (16-inch) - 2015/2016"/>
    <s v="Cruisers Bicycles"/>
    <x v="1"/>
    <s v="Marcelene Boyer"/>
    <s v="Electra"/>
  </r>
  <r>
    <n v="28"/>
    <s v="Eleni Gordon"/>
    <s v="Richmond Hill"/>
    <s v="NY"/>
    <x v="13"/>
    <n v="1"/>
    <n v="1320.99"/>
    <s v="Heller Shagamaw Frame - 2016"/>
    <s v="Mountain Bikes"/>
    <x v="1"/>
    <s v="Marcelene Boyer"/>
    <s v="Heller"/>
  </r>
  <r>
    <n v="28"/>
    <s v="Eleni Gordon"/>
    <s v="Richmond Hill"/>
    <s v="NY"/>
    <x v="13"/>
    <n v="1"/>
    <n v="469.99"/>
    <s v="Surly Ice Cream Truck Frameset - 2016"/>
    <s v="Mountain Bikes"/>
    <x v="1"/>
    <s v="Marcelene Boyer"/>
    <s v="Surly"/>
  </r>
  <r>
    <n v="28"/>
    <s v="Eleni Gordon"/>
    <s v="Richmond Hill"/>
    <s v="NY"/>
    <x v="13"/>
    <n v="2"/>
    <n v="7999.98"/>
    <s v="Trek Slash 8 27.5 - 2016"/>
    <s v="Mountain Bikes"/>
    <x v="1"/>
    <s v="Marcelene Boyer"/>
    <s v="Trek"/>
  </r>
  <r>
    <n v="29"/>
    <s v="Laureen Barry"/>
    <s v="Orchard Park"/>
    <s v="NY"/>
    <x v="14"/>
    <n v="2"/>
    <n v="539.98"/>
    <s v="Electra Cruiser 1 (24-Inch) - 2016"/>
    <s v="Children Bicycles"/>
    <x v="1"/>
    <s v="Marcelene Boyer"/>
    <s v="Electra"/>
  </r>
  <r>
    <n v="29"/>
    <s v="Laureen Barry"/>
    <s v="Orchard Park"/>
    <s v="NY"/>
    <x v="14"/>
    <n v="2"/>
    <n v="539.98"/>
    <s v="Electra Girl's Hawaii 1 (16-inch) - 2015/2016"/>
    <s v="Cruisers Bicycles"/>
    <x v="1"/>
    <s v="Marcelene Boyer"/>
    <s v="Electra"/>
  </r>
  <r>
    <n v="29"/>
    <s v="Laureen Barry"/>
    <s v="Orchard Park"/>
    <s v="NY"/>
    <x v="14"/>
    <n v="2"/>
    <n v="1099.98"/>
    <s v="Electra Townie Original 21D - 2016"/>
    <s v="Comfort Bicycles"/>
    <x v="1"/>
    <s v="Marcelene Boyer"/>
    <s v="Electra"/>
  </r>
  <r>
    <n v="29"/>
    <s v="Laureen Barry"/>
    <s v="Orchard Park"/>
    <s v="NY"/>
    <x v="14"/>
    <n v="1"/>
    <n v="469.99"/>
    <s v="Surly Ice Cream Truck Frameset - 2016"/>
    <s v="Mountain Bikes"/>
    <x v="1"/>
    <s v="Marcelene Boyer"/>
    <s v="Surly"/>
  </r>
  <r>
    <n v="29"/>
    <s v="Laureen Barry"/>
    <s v="Orchard Park"/>
    <s v="NY"/>
    <x v="14"/>
    <n v="1"/>
    <n v="1799.99"/>
    <s v="Trek Remedy 29 Carbon Frameset - 2016"/>
    <s v="Mountain Bikes"/>
    <x v="1"/>
    <s v="Marcelene Boyer"/>
    <s v="Trek"/>
  </r>
  <r>
    <n v="30"/>
    <s v="Yvone Guerrero"/>
    <s v="Merrick"/>
    <s v="NY"/>
    <x v="14"/>
    <n v="1"/>
    <n v="599.99"/>
    <s v="Electra Townie Original 7D EQ - 2016"/>
    <s v="Comfort Bicycles"/>
    <x v="1"/>
    <s v="Marcelene Boyer"/>
    <s v="Electra"/>
  </r>
  <r>
    <n v="30"/>
    <s v="Yvone Guerrero"/>
    <s v="Merrick"/>
    <s v="NY"/>
    <x v="14"/>
    <n v="1"/>
    <n v="429"/>
    <s v="Pure Cycles Vine 8-Speed - 2016"/>
    <s v="Cruisers Bicycles"/>
    <x v="1"/>
    <s v="Marcelene Boyer"/>
    <s v="Pure Cycles"/>
  </r>
  <r>
    <n v="30"/>
    <s v="Yvone Guerrero"/>
    <s v="Merrick"/>
    <s v="NY"/>
    <x v="14"/>
    <n v="1"/>
    <n v="449"/>
    <s v="Pure Cycles William 3-Speed - 2016"/>
    <s v="Cruisers Bicycles"/>
    <x v="1"/>
    <s v="Marcelene Boyer"/>
    <s v="Pure Cycles"/>
  </r>
  <r>
    <n v="30"/>
    <s v="Yvone Guerrero"/>
    <s v="Merrick"/>
    <s v="NY"/>
    <x v="14"/>
    <n v="1"/>
    <n v="2899.99"/>
    <s v="Trek Fuel EX 8 29 - 2016"/>
    <s v="Mountain Bikes"/>
    <x v="1"/>
    <s v="Marcelene Boyer"/>
    <s v="Trek"/>
  </r>
  <r>
    <n v="30"/>
    <s v="Yvone Guerrero"/>
    <s v="Merrick"/>
    <s v="NY"/>
    <x v="14"/>
    <n v="2"/>
    <n v="7999.98"/>
    <s v="Trek Slash 8 27.5 - 2016"/>
    <s v="Mountain Bikes"/>
    <x v="1"/>
    <s v="Marcelene Boyer"/>
    <s v="Trek"/>
  </r>
  <r>
    <n v="31"/>
    <s v="Edgar Quinn"/>
    <s v="Harlingen"/>
    <s v="TX"/>
    <x v="14"/>
    <n v="2"/>
    <n v="3361.98"/>
    <s v="Surly Straggler 650b - 2016"/>
    <s v="Cyclocross Bicycles"/>
    <x v="2"/>
    <s v="Kali Vargas"/>
    <s v="Surly"/>
  </r>
  <r>
    <n v="31"/>
    <s v="Edgar Quinn"/>
    <s v="Harlingen"/>
    <s v="TX"/>
    <x v="14"/>
    <n v="2"/>
    <n v="5999.98"/>
    <s v="Trek Conduit+ - 2016"/>
    <s v="Electric Bikes"/>
    <x v="2"/>
    <s v="Kali Vargas"/>
    <s v="Trek"/>
  </r>
  <r>
    <n v="32"/>
    <s v="Kimbery Nieves"/>
    <s v="San Carlos"/>
    <s v="CA"/>
    <x v="15"/>
    <n v="2"/>
    <n v="1099.98"/>
    <s v="Electra Townie Original 21D - 2016"/>
    <s v="Cruisers Bicycles"/>
    <x v="0"/>
    <s v="Genna Serrano"/>
    <s v="Electra"/>
  </r>
  <r>
    <n v="32"/>
    <s v="Kimbery Nieves"/>
    <s v="San Carlos"/>
    <s v="CA"/>
    <x v="15"/>
    <n v="2"/>
    <n v="999.98"/>
    <s v="Electra Townie Original 7D - 2015/2016"/>
    <s v="Comfort Bicycles"/>
    <x v="0"/>
    <s v="Genna Serrano"/>
    <s v="Electra"/>
  </r>
  <r>
    <n v="32"/>
    <s v="Kimbery Nieves"/>
    <s v="San Carlos"/>
    <s v="CA"/>
    <x v="15"/>
    <n v="2"/>
    <n v="3599.98"/>
    <s v="Trek Remedy 29 Carbon Frameset - 2016"/>
    <s v="Mountain Bikes"/>
    <x v="0"/>
    <s v="Genna Serrano"/>
    <s v="Trek"/>
  </r>
  <r>
    <n v="33"/>
    <s v="Verona O'neill"/>
    <s v="Selden"/>
    <s v="NY"/>
    <x v="15"/>
    <n v="2"/>
    <n v="599.98"/>
    <s v="Electra Girl's Hawaii 1 (20-inch) - 2015/2016"/>
    <s v="Children Bicycles"/>
    <x v="1"/>
    <s v="Marcelene Boyer"/>
    <s v="Electra"/>
  </r>
  <r>
    <n v="33"/>
    <s v="Verona O'neill"/>
    <s v="Selden"/>
    <s v="NY"/>
    <x v="15"/>
    <n v="1"/>
    <n v="3999.99"/>
    <s v="Trek Slash 8 27.5 - 2016"/>
    <s v="Mountain Bikes"/>
    <x v="1"/>
    <s v="Marcelene Boyer"/>
    <s v="Trek"/>
  </r>
  <r>
    <n v="34"/>
    <s v="Sarai Mckee"/>
    <s v="Buffalo"/>
    <s v="NY"/>
    <x v="16"/>
    <n v="2"/>
    <n v="858"/>
    <s v="Pure Cycles Vine 8-Speed - 2016"/>
    <s v="Cruisers Bicycles"/>
    <x v="1"/>
    <s v="Marcelene Boyer"/>
    <s v="Pure Cycles"/>
  </r>
  <r>
    <n v="34"/>
    <s v="Sarai Mckee"/>
    <s v="Buffalo"/>
    <s v="NY"/>
    <x v="16"/>
    <n v="2"/>
    <n v="3098"/>
    <s v="Surly Straggler - 2016"/>
    <s v="Cyclocross Bicycles"/>
    <x v="1"/>
    <s v="Marcelene Boyer"/>
    <s v="Surly"/>
  </r>
  <r>
    <n v="34"/>
    <s v="Sarai Mckee"/>
    <s v="Buffalo"/>
    <s v="NY"/>
    <x v="16"/>
    <n v="2"/>
    <n v="3599.98"/>
    <s v="Trek Remedy 29 Carbon Frameset - 2016"/>
    <s v="Mountain Bikes"/>
    <x v="1"/>
    <s v="Marcelene Boyer"/>
    <s v="Trek"/>
  </r>
  <r>
    <n v="35"/>
    <s v="Neville Mcclain"/>
    <s v="West Hempstead"/>
    <s v="NY"/>
    <x v="16"/>
    <n v="2"/>
    <n v="539.98"/>
    <s v="Electra Cruiser 1 (24-Inch) - 2016"/>
    <s v="Children Bicycles"/>
    <x v="1"/>
    <s v="Venita Daniel"/>
    <s v="Electra"/>
  </r>
  <r>
    <n v="35"/>
    <s v="Neville Mcclain"/>
    <s v="West Hempstead"/>
    <s v="NY"/>
    <x v="16"/>
    <n v="1"/>
    <n v="269.99"/>
    <s v="Electra Girl's Hawaii 1 (16-inch) - 2015/2016"/>
    <s v="Children Bicycles"/>
    <x v="1"/>
    <s v="Venita Daniel"/>
    <s v="Electra"/>
  </r>
  <r>
    <n v="35"/>
    <s v="Neville Mcclain"/>
    <s v="West Hempstead"/>
    <s v="NY"/>
    <x v="16"/>
    <n v="2"/>
    <n v="1199.98"/>
    <s v="Electra Townie Original 7D EQ - Women's - 2016"/>
    <s v="Cruisers Bicycles"/>
    <x v="1"/>
    <s v="Venita Daniel"/>
    <s v="Electra"/>
  </r>
  <r>
    <n v="35"/>
    <s v="Neville Mcclain"/>
    <s v="West Hempstead"/>
    <s v="NY"/>
    <x v="16"/>
    <n v="1"/>
    <n v="1320.99"/>
    <s v="Heller Shagamaw Frame - 2016"/>
    <s v="Mountain Bikes"/>
    <x v="1"/>
    <s v="Venita Daniel"/>
    <s v="Heller"/>
  </r>
  <r>
    <n v="35"/>
    <s v="Neville Mcclain"/>
    <s v="West Hempstead"/>
    <s v="NY"/>
    <x v="16"/>
    <n v="1"/>
    <n v="449"/>
    <s v="Pure Cycles Western 3-Speed - Women's - 2015/2016"/>
    <s v="Cruisers Bicycles"/>
    <x v="1"/>
    <s v="Venita Daniel"/>
    <s v="Pure Cycles"/>
  </r>
  <r>
    <n v="36"/>
    <s v="Shantel Gregory"/>
    <s v="West Islip"/>
    <s v="NY"/>
    <x v="17"/>
    <n v="1"/>
    <n v="1320.99"/>
    <s v="Heller Shagamaw Frame - 2016"/>
    <s v="Mountain Bikes"/>
    <x v="1"/>
    <s v="Marcelene Boyer"/>
    <s v="Heller"/>
  </r>
  <r>
    <n v="36"/>
    <s v="Shantel Gregory"/>
    <s v="West Islip"/>
    <s v="NY"/>
    <x v="17"/>
    <n v="2"/>
    <n v="1999.98"/>
    <s v="Surly Wednesday Frameset - 2016"/>
    <s v="Mountain Bikes"/>
    <x v="1"/>
    <s v="Marcelene Boyer"/>
    <s v="Surly"/>
  </r>
  <r>
    <n v="36"/>
    <s v="Shantel Gregory"/>
    <s v="West Islip"/>
    <s v="NY"/>
    <x v="17"/>
    <n v="1"/>
    <n v="2999.99"/>
    <s v="Trek Conduit+ - 2016"/>
    <s v="Electric Bikes"/>
    <x v="1"/>
    <s v="Marcelene Boyer"/>
    <s v="Trek"/>
  </r>
  <r>
    <n v="37"/>
    <s v="Tomika Larson"/>
    <s v="Woodside"/>
    <s v="NY"/>
    <x v="18"/>
    <n v="2"/>
    <n v="1199.98"/>
    <s v="Electra Townie Original 7D EQ - 2016"/>
    <s v="Cruisers Bicycles"/>
    <x v="1"/>
    <s v="Marcelene Boyer"/>
    <s v="Electra"/>
  </r>
  <r>
    <n v="38"/>
    <s v="Lashandra Turner"/>
    <s v="Long Beach"/>
    <s v="NY"/>
    <x v="18"/>
    <n v="1"/>
    <n v="299.99"/>
    <s v="Electra Girl's Hawaii 1 (20-inch) - 2015/2016"/>
    <s v="Children Bicycles"/>
    <x v="1"/>
    <s v="Venita Daniel"/>
    <s v="Electra"/>
  </r>
  <r>
    <n v="38"/>
    <s v="Lashandra Turner"/>
    <s v="Long Beach"/>
    <s v="NY"/>
    <x v="18"/>
    <n v="1"/>
    <n v="549.99"/>
    <s v="Electra Townie Original 21D - 2016"/>
    <s v="Comfort Bicycles"/>
    <x v="1"/>
    <s v="Venita Daniel"/>
    <s v="Electra"/>
  </r>
  <r>
    <n v="38"/>
    <s v="Lashandra Turner"/>
    <s v="Long Beach"/>
    <s v="NY"/>
    <x v="18"/>
    <n v="1"/>
    <n v="499.99"/>
    <s v="Electra Townie Original 7D - 2015/2016"/>
    <s v="Comfort Bicycles"/>
    <x v="1"/>
    <s v="Venita Daniel"/>
    <s v="Electra"/>
  </r>
  <r>
    <n v="38"/>
    <s v="Lashandra Turner"/>
    <s v="Long Beach"/>
    <s v="NY"/>
    <x v="18"/>
    <n v="2"/>
    <n v="3098"/>
    <s v="Surly Straggler - 2016"/>
    <s v="Cyclocross Bicycles"/>
    <x v="1"/>
    <s v="Venita Daniel"/>
    <s v="Surly"/>
  </r>
  <r>
    <n v="38"/>
    <s v="Lashandra Turner"/>
    <s v="Long Beach"/>
    <s v="NY"/>
    <x v="18"/>
    <n v="2"/>
    <n v="7999.98"/>
    <s v="Trek Slash 8 27.5 - 2016"/>
    <s v="Mountain Bikes"/>
    <x v="1"/>
    <s v="Venita Daniel"/>
    <s v="Trek"/>
  </r>
  <r>
    <n v="39"/>
    <s v="Travis Whitley"/>
    <s v="Saint Albans"/>
    <s v="NY"/>
    <x v="18"/>
    <n v="2"/>
    <n v="539.98"/>
    <s v="Electra Girl's Hawaii 1 (16-inch) - 2015/2016"/>
    <s v="Children Bicycles"/>
    <x v="1"/>
    <s v="Venita Daniel"/>
    <s v="Electra"/>
  </r>
  <r>
    <n v="39"/>
    <s v="Travis Whitley"/>
    <s v="Saint Albans"/>
    <s v="NY"/>
    <x v="18"/>
    <n v="1"/>
    <n v="529.99"/>
    <s v="Electra Moto 1 - 2016"/>
    <s v="Cruisers Bicycles"/>
    <x v="1"/>
    <s v="Venita Daniel"/>
    <s v="Electra"/>
  </r>
  <r>
    <n v="39"/>
    <s v="Travis Whitley"/>
    <s v="Saint Albans"/>
    <s v="NY"/>
    <x v="18"/>
    <n v="2"/>
    <n v="1199.98"/>
    <s v="Electra Townie Original 7D EQ - 2016"/>
    <s v="Cruisers Bicycles"/>
    <x v="1"/>
    <s v="Venita Daniel"/>
    <s v="Electra"/>
  </r>
  <r>
    <n v="39"/>
    <s v="Travis Whitley"/>
    <s v="Saint Albans"/>
    <s v="NY"/>
    <x v="18"/>
    <n v="2"/>
    <n v="1999.98"/>
    <s v="Surly Wednesday Frameset - 2016"/>
    <s v="Mountain Bikes"/>
    <x v="1"/>
    <s v="Venita Daniel"/>
    <s v="Surly"/>
  </r>
  <r>
    <n v="40"/>
    <s v="Darren Witt"/>
    <s v="Coachella"/>
    <s v="CA"/>
    <x v="19"/>
    <n v="1"/>
    <n v="429"/>
    <s v="Pure Cycles Vine 8-Speed - 2016"/>
    <s v="Cruisers Bicycles"/>
    <x v="0"/>
    <s v="Genna Serrano"/>
    <s v="Pure Cycles"/>
  </r>
  <r>
    <n v="40"/>
    <s v="Darren Witt"/>
    <s v="Coachella"/>
    <s v="CA"/>
    <x v="19"/>
    <n v="2"/>
    <n v="3599.98"/>
    <s v="Trek Remedy 29 Carbon Frameset - 2016"/>
    <s v="Mountain Bikes"/>
    <x v="0"/>
    <s v="Genna Serrano"/>
    <s v="Trek"/>
  </r>
  <r>
    <n v="41"/>
    <s v="Ingeborg Ellison"/>
    <s v="Ithaca"/>
    <s v="NY"/>
    <x v="19"/>
    <n v="2"/>
    <n v="1199.98"/>
    <s v="Electra Townie Original 7D EQ - 2016"/>
    <s v="Comfort Bicycles"/>
    <x v="1"/>
    <s v="Marcelene Boyer"/>
    <s v="Electra"/>
  </r>
  <r>
    <n v="41"/>
    <s v="Ingeborg Ellison"/>
    <s v="Ithaca"/>
    <s v="NY"/>
    <x v="19"/>
    <n v="1"/>
    <n v="1320.99"/>
    <s v="Heller Shagamaw Frame - 2016"/>
    <s v="Mountain Bikes"/>
    <x v="1"/>
    <s v="Marcelene Boyer"/>
    <s v="Heller"/>
  </r>
  <r>
    <n v="41"/>
    <s v="Ingeborg Ellison"/>
    <s v="Ithaca"/>
    <s v="NY"/>
    <x v="19"/>
    <n v="2"/>
    <n v="898"/>
    <s v="Pure Cycles William 3-Speed - 2016"/>
    <s v="Cruisers Bicycles"/>
    <x v="1"/>
    <s v="Marcelene Boyer"/>
    <s v="Pure Cycles"/>
  </r>
  <r>
    <n v="42"/>
    <s v="Corene Swanson"/>
    <s v="Rego Park"/>
    <s v="NY"/>
    <x v="19"/>
    <n v="1"/>
    <n v="449"/>
    <s v="Pure Cycles William 3-Speed - 2016"/>
    <s v="Cruisers Bicycles"/>
    <x v="1"/>
    <s v="Venita Daniel"/>
    <s v="Pure Cycles"/>
  </r>
  <r>
    <n v="43"/>
    <s v="Elana Miles"/>
    <s v="Liverpool"/>
    <s v="NY"/>
    <x v="19"/>
    <n v="2"/>
    <n v="539.98"/>
    <s v="Electra Cruiser 1 (24-Inch) - 2016"/>
    <s v="Cruisers Bicycles"/>
    <x v="1"/>
    <s v="Venita Daniel"/>
    <s v="Electra"/>
  </r>
  <r>
    <n v="43"/>
    <s v="Elana Miles"/>
    <s v="Liverpool"/>
    <s v="NY"/>
    <x v="19"/>
    <n v="2"/>
    <n v="1099.98"/>
    <s v="Electra Townie Original 21D - 2016"/>
    <s v="Cruisers Bicycles"/>
    <x v="1"/>
    <s v="Venita Daniel"/>
    <s v="Electra"/>
  </r>
  <r>
    <n v="44"/>
    <s v="Olympia Figueroa"/>
    <s v="Hopewell Junction"/>
    <s v="NY"/>
    <x v="20"/>
    <n v="1"/>
    <n v="599.99"/>
    <s v="Electra Townie Original 7D EQ - 2016"/>
    <s v="Cruisers Bicycles"/>
    <x v="1"/>
    <s v="Venita Daniel"/>
    <s v="Electra"/>
  </r>
  <r>
    <n v="44"/>
    <s v="Olympia Figueroa"/>
    <s v="Hopewell Junction"/>
    <s v="NY"/>
    <x v="20"/>
    <n v="1"/>
    <n v="3999.99"/>
    <s v="Trek Slash 8 27.5 - 2016"/>
    <s v="Mountain Bikes"/>
    <x v="1"/>
    <s v="Venita Daniel"/>
    <s v="Trek"/>
  </r>
  <r>
    <n v="45"/>
    <s v="Carissa Cross"/>
    <s v="Huntington Station"/>
    <s v="NY"/>
    <x v="20"/>
    <n v="2"/>
    <n v="539.98"/>
    <s v="Electra Cruiser 1 (24-Inch) - 2016"/>
    <s v="Children Bicycles"/>
    <x v="1"/>
    <s v="Venita Daniel"/>
    <s v="Electra"/>
  </r>
  <r>
    <n v="45"/>
    <s v="Carissa Cross"/>
    <s v="Huntington Station"/>
    <s v="NY"/>
    <x v="20"/>
    <n v="1"/>
    <n v="269.99"/>
    <s v="Electra Girl's Hawaii 1 (16-inch) - 2015/2016"/>
    <s v="Children Bicycles"/>
    <x v="1"/>
    <s v="Venita Daniel"/>
    <s v="Electra"/>
  </r>
  <r>
    <n v="45"/>
    <s v="Carissa Cross"/>
    <s v="Huntington Station"/>
    <s v="NY"/>
    <x v="20"/>
    <n v="2"/>
    <n v="5799.98"/>
    <s v="Trek Fuel EX 8 29 - 2016"/>
    <s v="Mountain Bikes"/>
    <x v="1"/>
    <s v="Venita Daniel"/>
    <s v="Trek"/>
  </r>
  <r>
    <n v="46"/>
    <s v="Eldridge Greer"/>
    <s v="Central Islip"/>
    <s v="NY"/>
    <x v="21"/>
    <n v="1"/>
    <n v="429"/>
    <s v="Pure Cycles Vine 8-Speed - 2016"/>
    <s v="Cruisers Bicycles"/>
    <x v="1"/>
    <s v="Venita Daniel"/>
    <s v="Pure Cycles"/>
  </r>
  <r>
    <n v="47"/>
    <s v="Joshua Berg"/>
    <s v="Ossining"/>
    <s v="NY"/>
    <x v="21"/>
    <n v="1"/>
    <n v="269.99"/>
    <s v="Electra Cruiser 1 (24-Inch) - 2016"/>
    <s v="Cruisers Bicycles"/>
    <x v="1"/>
    <s v="Venita Daniel"/>
    <s v="Electra"/>
  </r>
  <r>
    <n v="47"/>
    <s v="Joshua Berg"/>
    <s v="Ossining"/>
    <s v="NY"/>
    <x v="21"/>
    <n v="1"/>
    <n v="529.99"/>
    <s v="Electra Moto 1 - 2016"/>
    <s v="Cruisers Bicycles"/>
    <x v="1"/>
    <s v="Venita Daniel"/>
    <s v="Electra"/>
  </r>
  <r>
    <n v="47"/>
    <s v="Joshua Berg"/>
    <s v="Ossining"/>
    <s v="NY"/>
    <x v="21"/>
    <n v="2"/>
    <n v="999.98"/>
    <s v="Electra Townie Original 7D - 2015/2016"/>
    <s v="Comfort Bicycles"/>
    <x v="1"/>
    <s v="Venita Daniel"/>
    <s v="Electra"/>
  </r>
  <r>
    <n v="47"/>
    <s v="Joshua Berg"/>
    <s v="Ossining"/>
    <s v="NY"/>
    <x v="21"/>
    <n v="1"/>
    <n v="469.99"/>
    <s v="Surly Ice Cream Truck Frameset - 2016"/>
    <s v="Mountain Bikes"/>
    <x v="1"/>
    <s v="Venita Daniel"/>
    <s v="Surly"/>
  </r>
  <r>
    <n v="48"/>
    <s v="Josephine Dale"/>
    <s v="Baldwinsville"/>
    <s v="NY"/>
    <x v="22"/>
    <n v="2"/>
    <n v="539.98"/>
    <s v="Electra Girl's Hawaii 1 (16-inch) - 2015/2016"/>
    <s v="Cruisers Bicycles"/>
    <x v="1"/>
    <s v="Venita Daniel"/>
    <s v="Electra"/>
  </r>
  <r>
    <n v="48"/>
    <s v="Josephine Dale"/>
    <s v="Baldwinsville"/>
    <s v="NY"/>
    <x v="22"/>
    <n v="2"/>
    <n v="2641.98"/>
    <s v="Heller Shagamaw Frame - 2016"/>
    <s v="Mountain Bikes"/>
    <x v="1"/>
    <s v="Venita Daniel"/>
    <s v="Heller"/>
  </r>
  <r>
    <n v="48"/>
    <s v="Josephine Dale"/>
    <s v="Baldwinsville"/>
    <s v="NY"/>
    <x v="22"/>
    <n v="1"/>
    <n v="1680.99"/>
    <s v="Surly Straggler 650b - 2016"/>
    <s v="Cyclocross Bicycles"/>
    <x v="1"/>
    <s v="Venita Daniel"/>
    <s v="Surly"/>
  </r>
  <r>
    <n v="48"/>
    <s v="Josephine Dale"/>
    <s v="Baldwinsville"/>
    <s v="NY"/>
    <x v="22"/>
    <n v="1"/>
    <n v="2899.99"/>
    <s v="Trek Fuel EX 8 29 - 2016"/>
    <s v="Mountain Bikes"/>
    <x v="1"/>
    <s v="Venita Daniel"/>
    <s v="Trek"/>
  </r>
  <r>
    <n v="49"/>
    <s v="Taisha Vang"/>
    <s v="Shirley"/>
    <s v="NY"/>
    <x v="23"/>
    <n v="2"/>
    <n v="539.98"/>
    <s v="Electra Cruiser 1 (24-Inch) - 2016"/>
    <s v="Cruisers Bicycles"/>
    <x v="1"/>
    <s v="Marcelene Boyer"/>
    <s v="Electra"/>
  </r>
  <r>
    <n v="50"/>
    <s v="Silas Tate"/>
    <s v="Corpus Christi"/>
    <s v="TX"/>
    <x v="23"/>
    <n v="2"/>
    <n v="539.98"/>
    <s v="Electra Cruiser 1 (24-Inch) - 2016"/>
    <s v="Cruisers Bicycles"/>
    <x v="2"/>
    <s v="Kali Vargas"/>
    <s v="Electra"/>
  </r>
  <r>
    <n v="50"/>
    <s v="Silas Tate"/>
    <s v="Corpus Christi"/>
    <s v="TX"/>
    <x v="23"/>
    <n v="2"/>
    <n v="1199.98"/>
    <s v="Electra Townie Original 7D EQ - 2016"/>
    <s v="Comfort Bicycles"/>
    <x v="2"/>
    <s v="Kali Vargas"/>
    <s v="Electra"/>
  </r>
  <r>
    <n v="50"/>
    <s v="Silas Tate"/>
    <s v="Corpus Christi"/>
    <s v="TX"/>
    <x v="23"/>
    <n v="1"/>
    <n v="999.99"/>
    <s v="Surly Wednesday Frameset - 2016"/>
    <s v="Mountain Bikes"/>
    <x v="2"/>
    <s v="Kali Vargas"/>
    <s v="Surly"/>
  </r>
  <r>
    <n v="51"/>
    <s v="Jamaal Baker"/>
    <s v="Elmhurst"/>
    <s v="NY"/>
    <x v="24"/>
    <n v="1"/>
    <n v="269.99"/>
    <s v="Electra Cruiser 1 (24-Inch) - 2016"/>
    <s v="Cruisers Bicycles"/>
    <x v="1"/>
    <s v="Venita Daniel"/>
    <s v="Electra"/>
  </r>
  <r>
    <n v="51"/>
    <s v="Jamaal Baker"/>
    <s v="Elmhurst"/>
    <s v="NY"/>
    <x v="24"/>
    <n v="2"/>
    <n v="1199.98"/>
    <s v="Electra Townie Original 7D EQ - 2016"/>
    <s v="Comfort Bicycles"/>
    <x v="1"/>
    <s v="Venita Daniel"/>
    <s v="Electra"/>
  </r>
  <r>
    <n v="51"/>
    <s v="Jamaal Baker"/>
    <s v="Elmhurst"/>
    <s v="NY"/>
    <x v="24"/>
    <n v="1"/>
    <n v="599.99"/>
    <s v="Electra Townie Original 7D EQ - Women's - 2016"/>
    <s v="Cruisers Bicycles"/>
    <x v="1"/>
    <s v="Venita Daniel"/>
    <s v="Electra"/>
  </r>
  <r>
    <n v="52"/>
    <s v="Twana Arnold"/>
    <s v="Anaheim"/>
    <s v="CA"/>
    <x v="25"/>
    <n v="1"/>
    <n v="499.99"/>
    <s v="Electra Townie Original 7D - 2015/2016"/>
    <s v="Comfort Bicycles"/>
    <x v="0"/>
    <s v="Mireya Copeland"/>
    <s v="Electra"/>
  </r>
  <r>
    <n v="53"/>
    <s v="Margit Osborn"/>
    <s v="Plainview"/>
    <s v="NY"/>
    <x v="25"/>
    <n v="2"/>
    <n v="539.98"/>
    <s v="Electra Girl's Hawaii 1 (16-inch) - 2015/2016"/>
    <s v="Cruisers Bicycles"/>
    <x v="1"/>
    <s v="Marcelene Boyer"/>
    <s v="Electra"/>
  </r>
  <r>
    <n v="53"/>
    <s v="Margit Osborn"/>
    <s v="Plainview"/>
    <s v="NY"/>
    <x v="25"/>
    <n v="2"/>
    <n v="599.98"/>
    <s v="Electra Girl's Hawaii 1 (20-inch) - 2015/2016"/>
    <s v="Children Bicycles"/>
    <x v="1"/>
    <s v="Marcelene Boyer"/>
    <s v="Electra"/>
  </r>
  <r>
    <n v="53"/>
    <s v="Margit Osborn"/>
    <s v="Plainview"/>
    <s v="NY"/>
    <x v="25"/>
    <n v="2"/>
    <n v="999.98"/>
    <s v="Electra Townie Original 7D - 2015/2016"/>
    <s v="Comfort Bicycles"/>
    <x v="1"/>
    <s v="Marcelene Boyer"/>
    <s v="Electra"/>
  </r>
  <r>
    <n v="53"/>
    <s v="Margit Osborn"/>
    <s v="Plainview"/>
    <s v="NY"/>
    <x v="25"/>
    <n v="2"/>
    <n v="3599.98"/>
    <s v="Trek Remedy 29 Carbon Frameset - 2016"/>
    <s v="Mountain Bikes"/>
    <x v="1"/>
    <s v="Marcelene Boyer"/>
    <s v="Trek"/>
  </r>
  <r>
    <n v="54"/>
    <s v="Inge Olsen"/>
    <s v="Long Beach"/>
    <s v="NY"/>
    <x v="26"/>
    <n v="2"/>
    <n v="1199.98"/>
    <s v="Electra Townie Original 7D EQ - 2016"/>
    <s v="Comfort Bicycles"/>
    <x v="1"/>
    <s v="Venita Daniel"/>
    <s v="Electra"/>
  </r>
  <r>
    <n v="54"/>
    <s v="Inge Olsen"/>
    <s v="Long Beach"/>
    <s v="NY"/>
    <x v="26"/>
    <n v="1"/>
    <n v="999.99"/>
    <s v="Surly Wednesday Frameset - 2016"/>
    <s v="Mountain Bikes"/>
    <x v="1"/>
    <s v="Venita Daniel"/>
    <s v="Surly"/>
  </r>
  <r>
    <n v="55"/>
    <s v="Chanel May"/>
    <s v="Garden City"/>
    <s v="NY"/>
    <x v="26"/>
    <n v="1"/>
    <n v="269.99"/>
    <s v="Electra Cruiser 1 (24-Inch) - 2016"/>
    <s v="Children Bicycles"/>
    <x v="1"/>
    <s v="Marcelene Boyer"/>
    <s v="Electra"/>
  </r>
  <r>
    <n v="55"/>
    <s v="Chanel May"/>
    <s v="Garden City"/>
    <s v="NY"/>
    <x v="26"/>
    <n v="2"/>
    <n v="1059.98"/>
    <s v="Electra Moto 1 - 2016"/>
    <s v="Cruisers Bicycles"/>
    <x v="1"/>
    <s v="Marcelene Boyer"/>
    <s v="Electra"/>
  </r>
  <r>
    <n v="55"/>
    <s v="Chanel May"/>
    <s v="Garden City"/>
    <s v="NY"/>
    <x v="26"/>
    <n v="2"/>
    <n v="999.98"/>
    <s v="Electra Townie Original 7D - 2015/2016"/>
    <s v="Comfort Bicycles"/>
    <x v="1"/>
    <s v="Marcelene Boyer"/>
    <s v="Electra"/>
  </r>
  <r>
    <n v="56"/>
    <s v="Nathaniel Davidson"/>
    <s v="Rome"/>
    <s v="NY"/>
    <x v="26"/>
    <n v="2"/>
    <n v="1199.98"/>
    <s v="Electra Townie Original 7D EQ - Women's - 2016"/>
    <s v="Cruisers Bicycles"/>
    <x v="1"/>
    <s v="Marcelene Boyer"/>
    <s v="Electra"/>
  </r>
  <r>
    <n v="57"/>
    <s v="Dalia Carson"/>
    <s v="Rochester"/>
    <s v="NY"/>
    <x v="26"/>
    <n v="1"/>
    <n v="269.99"/>
    <s v="Electra Cruiser 1 (24-Inch) - 2016"/>
    <s v="Cruisers Bicycles"/>
    <x v="1"/>
    <s v="Venita Daniel"/>
    <s v="Electra"/>
  </r>
  <r>
    <n v="57"/>
    <s v="Dalia Carson"/>
    <s v="Rochester"/>
    <s v="NY"/>
    <x v="26"/>
    <n v="2"/>
    <n v="599.98"/>
    <s v="Electra Girl's Hawaii 1 (20-inch) - 2015/2016"/>
    <s v="Children Bicycles"/>
    <x v="1"/>
    <s v="Venita Daniel"/>
    <s v="Electra"/>
  </r>
  <r>
    <n v="57"/>
    <s v="Dalia Carson"/>
    <s v="Rochester"/>
    <s v="NY"/>
    <x v="26"/>
    <n v="2"/>
    <n v="898"/>
    <s v="Pure Cycles William 3-Speed - 2016"/>
    <s v="Cruisers Bicycles"/>
    <x v="1"/>
    <s v="Venita Daniel"/>
    <s v="Pure Cycles"/>
  </r>
  <r>
    <n v="58"/>
    <s v="Tiana Henderson"/>
    <s v="Franklin Square"/>
    <s v="NY"/>
    <x v="27"/>
    <n v="2"/>
    <n v="539.98"/>
    <s v="Electra Girl's Hawaii 1 (16-inch) - 2015/2016"/>
    <s v="Cruisers Bicycles"/>
    <x v="1"/>
    <s v="Marcelene Boyer"/>
    <s v="Electra"/>
  </r>
  <r>
    <n v="58"/>
    <s v="Tiana Henderson"/>
    <s v="Franklin Square"/>
    <s v="NY"/>
    <x v="27"/>
    <n v="1"/>
    <n v="299.99"/>
    <s v="Electra Girl's Hawaii 1 (20-inch) - 2015/2016"/>
    <s v="Children Bicycles"/>
    <x v="1"/>
    <s v="Marcelene Boyer"/>
    <s v="Electra"/>
  </r>
  <r>
    <n v="58"/>
    <s v="Tiana Henderson"/>
    <s v="Franklin Square"/>
    <s v="NY"/>
    <x v="27"/>
    <n v="1"/>
    <n v="449"/>
    <s v="Pure Cycles Western 3-Speed - Women's - 2015/2016"/>
    <s v="Cruisers Bicycles"/>
    <x v="1"/>
    <s v="Marcelene Boyer"/>
    <s v="Pure Cycles"/>
  </r>
  <r>
    <n v="59"/>
    <s v="Rodney Odom"/>
    <s v="Richmond Hill"/>
    <s v="NY"/>
    <x v="27"/>
    <n v="1"/>
    <n v="269.99"/>
    <s v="Electra Cruiser 1 (24-Inch) - 2016"/>
    <s v="Children Bicycles"/>
    <x v="1"/>
    <s v="Venita Daniel"/>
    <s v="Electra"/>
  </r>
  <r>
    <n v="59"/>
    <s v="Rodney Odom"/>
    <s v="Richmond Hill"/>
    <s v="NY"/>
    <x v="27"/>
    <n v="2"/>
    <n v="858"/>
    <s v="Pure Cycles Vine 8-Speed - 2016"/>
    <s v="Cruisers Bicycles"/>
    <x v="1"/>
    <s v="Venita Daniel"/>
    <s v="Pure Cycles"/>
  </r>
  <r>
    <n v="59"/>
    <s v="Rodney Odom"/>
    <s v="Richmond Hill"/>
    <s v="NY"/>
    <x v="27"/>
    <n v="1"/>
    <n v="749.99"/>
    <s v="Ritchey Timberwolf Frameset - 2016"/>
    <s v="Mountain Bikes"/>
    <x v="1"/>
    <s v="Venita Daniel"/>
    <s v="Ritchey"/>
  </r>
  <r>
    <n v="60"/>
    <s v="Joesph Delacruz"/>
    <s v="Atwater"/>
    <s v="CA"/>
    <x v="28"/>
    <n v="1"/>
    <n v="269.99"/>
    <s v="Electra Girl's Hawaii 1 (16-inch) - 2015/2016"/>
    <s v="Children Bicycles"/>
    <x v="0"/>
    <s v="Genna Serrano"/>
    <s v="Electra"/>
  </r>
  <r>
    <n v="60"/>
    <s v="Joesph Delacruz"/>
    <s v="Atwater"/>
    <s v="CA"/>
    <x v="28"/>
    <n v="2"/>
    <n v="539.98"/>
    <s v="Electra Girl's Hawaii 1 (16-inch) - 2015/2016"/>
    <s v="Cruisers Bicycles"/>
    <x v="0"/>
    <s v="Genna Serrano"/>
    <s v="Electra"/>
  </r>
  <r>
    <n v="60"/>
    <s v="Joesph Delacruz"/>
    <s v="Atwater"/>
    <s v="CA"/>
    <x v="28"/>
    <n v="1"/>
    <n v="529.99"/>
    <s v="Electra Moto 1 - 2016"/>
    <s v="Cruisers Bicycles"/>
    <x v="0"/>
    <s v="Genna Serrano"/>
    <s v="Electra"/>
  </r>
  <r>
    <n v="60"/>
    <s v="Joesph Delacruz"/>
    <s v="Atwater"/>
    <s v="CA"/>
    <x v="28"/>
    <n v="1"/>
    <n v="2899.99"/>
    <s v="Trek Fuel EX 8 29 - 2016"/>
    <s v="Mountain Bikes"/>
    <x v="0"/>
    <s v="Genna Serrano"/>
    <s v="Trek"/>
  </r>
  <r>
    <n v="61"/>
    <s v="Mark Garrett"/>
    <s v="Monroe"/>
    <s v="NY"/>
    <x v="28"/>
    <n v="2"/>
    <n v="1059.98"/>
    <s v="Electra Moto 1 - 2016"/>
    <s v="Cruisers Bicycles"/>
    <x v="1"/>
    <s v="Venita Daniel"/>
    <s v="Electra"/>
  </r>
  <r>
    <n v="61"/>
    <s v="Mark Garrett"/>
    <s v="Monroe"/>
    <s v="NY"/>
    <x v="28"/>
    <n v="1"/>
    <n v="499.99"/>
    <s v="Electra Townie Original 7D - 2015/2016"/>
    <s v="Comfort Bicycles"/>
    <x v="1"/>
    <s v="Venita Daniel"/>
    <s v="Electra"/>
  </r>
  <r>
    <n v="61"/>
    <s v="Mark Garrett"/>
    <s v="Monroe"/>
    <s v="NY"/>
    <x v="28"/>
    <n v="2"/>
    <n v="2641.98"/>
    <s v="Heller Shagamaw Frame - 2016"/>
    <s v="Mountain Bikes"/>
    <x v="1"/>
    <s v="Venita Daniel"/>
    <s v="Heller"/>
  </r>
  <r>
    <n v="62"/>
    <s v="Denis Logan"/>
    <s v="Ridgecrest"/>
    <s v="CA"/>
    <x v="29"/>
    <n v="2"/>
    <n v="539.98"/>
    <s v="Electra Girl's Hawaii 1 (16-inch) - 2015/2016"/>
    <s v="Children Bicycles"/>
    <x v="0"/>
    <s v="Mireya Copeland"/>
    <s v="Electra"/>
  </r>
  <r>
    <n v="62"/>
    <s v="Denis Logan"/>
    <s v="Ridgecrest"/>
    <s v="CA"/>
    <x v="29"/>
    <n v="1"/>
    <n v="269.99"/>
    <s v="Electra Girl's Hawaii 1 (16-inch) - 2015/2016"/>
    <s v="Cruisers Bicycles"/>
    <x v="0"/>
    <s v="Mireya Copeland"/>
    <s v="Electra"/>
  </r>
  <r>
    <n v="62"/>
    <s v="Denis Logan"/>
    <s v="Ridgecrest"/>
    <s v="CA"/>
    <x v="29"/>
    <n v="2"/>
    <n v="3599.98"/>
    <s v="Trek Remedy 29 Carbon Frameset - 2016"/>
    <s v="Mountain Bikes"/>
    <x v="0"/>
    <s v="Mireya Copeland"/>
    <s v="Trek"/>
  </r>
  <r>
    <n v="63"/>
    <s v="Dann Huff"/>
    <s v="Huntington Station"/>
    <s v="NY"/>
    <x v="29"/>
    <n v="2"/>
    <n v="999.98"/>
    <s v="Electra Townie Original 7D - 2015/2016"/>
    <s v="Comfort Bicycles"/>
    <x v="1"/>
    <s v="Venita Daniel"/>
    <s v="Electra"/>
  </r>
  <r>
    <n v="63"/>
    <s v="Dann Huff"/>
    <s v="Huntington Station"/>
    <s v="NY"/>
    <x v="29"/>
    <n v="2"/>
    <n v="898"/>
    <s v="Pure Cycles William 3-Speed - 2016"/>
    <s v="Cruisers Bicycles"/>
    <x v="1"/>
    <s v="Venita Daniel"/>
    <s v="Pure Cycles"/>
  </r>
  <r>
    <n v="63"/>
    <s v="Dann Huff"/>
    <s v="Huntington Station"/>
    <s v="NY"/>
    <x v="29"/>
    <n v="1"/>
    <n v="999.99"/>
    <s v="Surly Wednesday Frameset - 2016"/>
    <s v="Mountain Bikes"/>
    <x v="1"/>
    <s v="Venita Daniel"/>
    <s v="Surly"/>
  </r>
  <r>
    <n v="64"/>
    <s v="Corine Stuart"/>
    <s v="Clifton Park"/>
    <s v="NY"/>
    <x v="29"/>
    <n v="2"/>
    <n v="539.98"/>
    <s v="Electra Girl's Hawaii 1 (16-inch) - 2015/2016"/>
    <s v="Children Bicycles"/>
    <x v="1"/>
    <s v="Marcelene Boyer"/>
    <s v="Electra"/>
  </r>
  <r>
    <n v="64"/>
    <s v="Corine Stuart"/>
    <s v="Clifton Park"/>
    <s v="NY"/>
    <x v="29"/>
    <n v="2"/>
    <n v="599.98"/>
    <s v="Electra Girl's Hawaii 1 (20-inch) - 2015/2016"/>
    <s v="Children Bicycles"/>
    <x v="1"/>
    <s v="Marcelene Boyer"/>
    <s v="Electra"/>
  </r>
  <r>
    <n v="64"/>
    <s v="Corine Stuart"/>
    <s v="Clifton Park"/>
    <s v="NY"/>
    <x v="29"/>
    <n v="2"/>
    <n v="1099.98"/>
    <s v="Electra Townie Original 21D - 2016"/>
    <s v="Comfort Bicycles"/>
    <x v="1"/>
    <s v="Marcelene Boyer"/>
    <s v="Electra"/>
  </r>
  <r>
    <n v="64"/>
    <s v="Corine Stuart"/>
    <s v="Clifton Park"/>
    <s v="NY"/>
    <x v="29"/>
    <n v="2"/>
    <n v="999.98"/>
    <s v="Electra Townie Original 7D - 2015/2016"/>
    <s v="Comfort Bicycles"/>
    <x v="1"/>
    <s v="Marcelene Boyer"/>
    <s v="Electra"/>
  </r>
  <r>
    <n v="65"/>
    <s v="Serafina Clemons"/>
    <s v="Shirley"/>
    <s v="NY"/>
    <x v="30"/>
    <n v="1"/>
    <n v="549.99"/>
    <s v="Electra Townie Original 21D - 2016"/>
    <s v="Cruisers Bicycles"/>
    <x v="1"/>
    <s v="Marcelene Boyer"/>
    <s v="Electra"/>
  </r>
  <r>
    <n v="66"/>
    <s v="Susannah Fields"/>
    <s v="Far Rockaway"/>
    <s v="NY"/>
    <x v="31"/>
    <n v="1"/>
    <n v="299.99"/>
    <s v="Electra Girl's Hawaii 1 (20-inch) - 2015/2016"/>
    <s v="Children Bicycles"/>
    <x v="1"/>
    <s v="Venita Daniel"/>
    <s v="Electra"/>
  </r>
  <r>
    <n v="66"/>
    <s v="Susannah Fields"/>
    <s v="Far Rockaway"/>
    <s v="NY"/>
    <x v="31"/>
    <n v="1"/>
    <n v="549.99"/>
    <s v="Electra Townie Original 21D - 2016"/>
    <s v="Cruisers Bicycles"/>
    <x v="1"/>
    <s v="Venita Daniel"/>
    <s v="Electra"/>
  </r>
  <r>
    <n v="66"/>
    <s v="Susannah Fields"/>
    <s v="Far Rockaway"/>
    <s v="NY"/>
    <x v="31"/>
    <n v="1"/>
    <n v="749.99"/>
    <s v="Ritchey Timberwolf Frameset - 2016"/>
    <s v="Mountain Bikes"/>
    <x v="1"/>
    <s v="Venita Daniel"/>
    <s v="Ritchey"/>
  </r>
  <r>
    <n v="67"/>
    <s v="Lazaro Moran"/>
    <s v="Sugar Land"/>
    <s v="TX"/>
    <x v="31"/>
    <n v="1"/>
    <n v="269.99"/>
    <s v="Electra Cruiser 1 (24-Inch) - 2016"/>
    <s v="Children Bicycles"/>
    <x v="2"/>
    <s v="Kali Vargas"/>
    <s v="Electra"/>
  </r>
  <r>
    <n v="67"/>
    <s v="Lazaro Moran"/>
    <s v="Sugar Land"/>
    <s v="TX"/>
    <x v="31"/>
    <n v="2"/>
    <n v="599.98"/>
    <s v="Electra Girl's Hawaii 1 (20-inch) - 2015/2016"/>
    <s v="Children Bicycles"/>
    <x v="2"/>
    <s v="Kali Vargas"/>
    <s v="Electra"/>
  </r>
  <r>
    <n v="67"/>
    <s v="Lazaro Moran"/>
    <s v="Sugar Land"/>
    <s v="TX"/>
    <x v="31"/>
    <n v="2"/>
    <n v="1099.98"/>
    <s v="Electra Townie Original 21D - 2016"/>
    <s v="Cruisers Bicycles"/>
    <x v="2"/>
    <s v="Kali Vargas"/>
    <s v="Electra"/>
  </r>
  <r>
    <n v="67"/>
    <s v="Lazaro Moran"/>
    <s v="Sugar Land"/>
    <s v="TX"/>
    <x v="31"/>
    <n v="2"/>
    <n v="2641.98"/>
    <s v="Heller Shagamaw Frame - 2016"/>
    <s v="Mountain Bikes"/>
    <x v="2"/>
    <s v="Kali Vargas"/>
    <s v="Heller"/>
  </r>
  <r>
    <n v="67"/>
    <s v="Lazaro Moran"/>
    <s v="Sugar Land"/>
    <s v="TX"/>
    <x v="31"/>
    <n v="1"/>
    <n v="449"/>
    <s v="Pure Cycles William 3-Speed - 2016"/>
    <s v="Cruisers Bicycles"/>
    <x v="2"/>
    <s v="Kali Vargas"/>
    <s v="Pure Cycles"/>
  </r>
  <r>
    <n v="68"/>
    <s v="Kristen Alvarez"/>
    <s v="Bronx"/>
    <s v="NY"/>
    <x v="32"/>
    <n v="2"/>
    <n v="539.98"/>
    <s v="Electra Cruiser 1 (24-Inch) - 2016"/>
    <s v="Cruisers Bicycles"/>
    <x v="1"/>
    <s v="Marcelene Boyer"/>
    <s v="Electra"/>
  </r>
  <r>
    <n v="68"/>
    <s v="Kristen Alvarez"/>
    <s v="Bronx"/>
    <s v="NY"/>
    <x v="32"/>
    <n v="1"/>
    <n v="429"/>
    <s v="Pure Cycles Vine 8-Speed - 2016"/>
    <s v="Cruisers Bicycles"/>
    <x v="1"/>
    <s v="Marcelene Boyer"/>
    <s v="Pure Cycles"/>
  </r>
  <r>
    <n v="69"/>
    <s v="Ophelia Decker"/>
    <s v="New Windsor"/>
    <s v="NY"/>
    <x v="32"/>
    <n v="2"/>
    <n v="539.98"/>
    <s v="Electra Girl's Hawaii 1 (16-inch) - 2015/2016"/>
    <s v="Children Bicycles"/>
    <x v="1"/>
    <s v="Venita Daniel"/>
    <s v="Electra"/>
  </r>
  <r>
    <n v="69"/>
    <s v="Ophelia Decker"/>
    <s v="New Windsor"/>
    <s v="NY"/>
    <x v="32"/>
    <n v="1"/>
    <n v="1320.99"/>
    <s v="Heller Shagamaw Frame - 2016"/>
    <s v="Mountain Bikes"/>
    <x v="1"/>
    <s v="Venita Daniel"/>
    <s v="Heller"/>
  </r>
  <r>
    <n v="69"/>
    <s v="Ophelia Decker"/>
    <s v="New Windsor"/>
    <s v="NY"/>
    <x v="32"/>
    <n v="1"/>
    <n v="1549"/>
    <s v="Surly Straggler - 2016"/>
    <s v="Cyclocross Bicycles"/>
    <x v="1"/>
    <s v="Venita Daniel"/>
    <s v="Surly"/>
  </r>
  <r>
    <n v="70"/>
    <s v="Cleotilde Booth"/>
    <s v="Sugar Land"/>
    <s v="TX"/>
    <x v="33"/>
    <n v="1"/>
    <n v="599.99"/>
    <s v="Electra Townie Original 7D EQ - Women's - 2016"/>
    <s v="Cruisers Bicycles"/>
    <x v="2"/>
    <s v="Layla Terrell"/>
    <s v="Electra"/>
  </r>
  <r>
    <n v="70"/>
    <s v="Cleotilde Booth"/>
    <s v="Sugar Land"/>
    <s v="TX"/>
    <x v="33"/>
    <n v="1"/>
    <n v="449"/>
    <s v="Pure Cycles Western 3-Speed - Women's - 2015/2016"/>
    <s v="Cruisers Bicycles"/>
    <x v="2"/>
    <s v="Layla Terrell"/>
    <s v="Pure Cycles"/>
  </r>
  <r>
    <n v="70"/>
    <s v="Cleotilde Booth"/>
    <s v="Sugar Land"/>
    <s v="TX"/>
    <x v="33"/>
    <n v="2"/>
    <n v="1999.98"/>
    <s v="Surly Wednesday Frameset - 2016"/>
    <s v="Mountain Bikes"/>
    <x v="2"/>
    <s v="Layla Terrell"/>
    <s v="Surly"/>
  </r>
  <r>
    <n v="71"/>
    <s v="Cathey Lamb"/>
    <s v="Bayside"/>
    <s v="NY"/>
    <x v="33"/>
    <n v="1"/>
    <n v="549.99"/>
    <s v="Electra Townie Original 21D - 2016"/>
    <s v="Comfort Bicycles"/>
    <x v="1"/>
    <s v="Venita Daniel"/>
    <s v="Electra"/>
  </r>
  <r>
    <n v="71"/>
    <s v="Cathey Lamb"/>
    <s v="Bayside"/>
    <s v="NY"/>
    <x v="33"/>
    <n v="2"/>
    <n v="1199.98"/>
    <s v="Electra Townie Original 7D EQ - 2016"/>
    <s v="Comfort Bicycles"/>
    <x v="1"/>
    <s v="Venita Daniel"/>
    <s v="Electra"/>
  </r>
  <r>
    <n v="71"/>
    <s v="Cathey Lamb"/>
    <s v="Bayside"/>
    <s v="NY"/>
    <x v="33"/>
    <n v="1"/>
    <n v="449"/>
    <s v="Pure Cycles Western 3-Speed - Women's - 2015/2016"/>
    <s v="Cruisers Bicycles"/>
    <x v="1"/>
    <s v="Venita Daniel"/>
    <s v="Pure Cycles"/>
  </r>
  <r>
    <n v="72"/>
    <s v="Cesar Wilkins"/>
    <s v="San Diego"/>
    <s v="CA"/>
    <x v="34"/>
    <n v="2"/>
    <n v="539.98"/>
    <s v="Electra Cruiser 1 (24-Inch) - 2016"/>
    <s v="Cruisers Bicycles"/>
    <x v="0"/>
    <s v="Mireya Copeland"/>
    <s v="Electra"/>
  </r>
  <r>
    <n v="72"/>
    <s v="Cesar Wilkins"/>
    <s v="San Diego"/>
    <s v="CA"/>
    <x v="34"/>
    <n v="1"/>
    <n v="549.99"/>
    <s v="Electra Townie Original 21D - 2016"/>
    <s v="Cruisers Bicycles"/>
    <x v="0"/>
    <s v="Mireya Copeland"/>
    <s v="Electra"/>
  </r>
  <r>
    <n v="72"/>
    <s v="Cesar Wilkins"/>
    <s v="San Diego"/>
    <s v="CA"/>
    <x v="34"/>
    <n v="2"/>
    <n v="858"/>
    <s v="Pure Cycles Vine 8-Speed - 2016"/>
    <s v="Cruisers Bicycles"/>
    <x v="0"/>
    <s v="Mireya Copeland"/>
    <s v="Pure Cycles"/>
  </r>
  <r>
    <n v="73"/>
    <s v="Gabriel Wagner"/>
    <s v="Ballston Spa"/>
    <s v="NY"/>
    <x v="34"/>
    <n v="1"/>
    <n v="269.99"/>
    <s v="Electra Girl's Hawaii 1 (16-inch) - 2015/2016"/>
    <s v="Children Bicycles"/>
    <x v="1"/>
    <s v="Venita Daniel"/>
    <s v="Electra"/>
  </r>
  <r>
    <n v="73"/>
    <s v="Gabriel Wagner"/>
    <s v="Ballston Spa"/>
    <s v="NY"/>
    <x v="34"/>
    <n v="2"/>
    <n v="599.98"/>
    <s v="Electra Girl's Hawaii 1 (20-inch) - 2015/2016"/>
    <s v="Children Bicycles"/>
    <x v="1"/>
    <s v="Venita Daniel"/>
    <s v="Electra"/>
  </r>
  <r>
    <n v="73"/>
    <s v="Gabriel Wagner"/>
    <s v="Ballston Spa"/>
    <s v="NY"/>
    <x v="34"/>
    <n v="1"/>
    <n v="499.99"/>
    <s v="Electra Townie Original 7D - 2015/2016"/>
    <s v="Comfort Bicycles"/>
    <x v="1"/>
    <s v="Venita Daniel"/>
    <s v="Electra"/>
  </r>
  <r>
    <n v="73"/>
    <s v="Gabriel Wagner"/>
    <s v="Ballston Spa"/>
    <s v="NY"/>
    <x v="34"/>
    <n v="2"/>
    <n v="1199.98"/>
    <s v="Electra Townie Original 7D EQ - 2016"/>
    <s v="Comfort Bicycles"/>
    <x v="1"/>
    <s v="Venita Daniel"/>
    <s v="Electra"/>
  </r>
  <r>
    <n v="73"/>
    <s v="Gabriel Wagner"/>
    <s v="Ballston Spa"/>
    <s v="NY"/>
    <x v="34"/>
    <n v="2"/>
    <n v="1999.98"/>
    <s v="Surly Wednesday Frameset - 2016"/>
    <s v="Mountain Bikes"/>
    <x v="1"/>
    <s v="Venita Daniel"/>
    <s v="Surly"/>
  </r>
  <r>
    <n v="74"/>
    <s v="Mariela Huffman"/>
    <s v="Garden City"/>
    <s v="NY"/>
    <x v="35"/>
    <n v="2"/>
    <n v="1199.98"/>
    <s v="Electra Townie Original 7D EQ - 2016"/>
    <s v="Cruisers Bicycles"/>
    <x v="1"/>
    <s v="Venita Daniel"/>
    <s v="Electra"/>
  </r>
  <r>
    <n v="74"/>
    <s v="Mariela Huffman"/>
    <s v="Garden City"/>
    <s v="NY"/>
    <x v="35"/>
    <n v="1"/>
    <n v="469.99"/>
    <s v="Surly Ice Cream Truck Frameset - 2016"/>
    <s v="Mountain Bikes"/>
    <x v="1"/>
    <s v="Venita Daniel"/>
    <s v="Surly"/>
  </r>
  <r>
    <n v="75"/>
    <s v="Euna Lopez"/>
    <s v="Carmel"/>
    <s v="NY"/>
    <x v="36"/>
    <n v="1"/>
    <n v="529.99"/>
    <s v="Electra Moto 1 - 2016"/>
    <s v="Cruisers Bicycles"/>
    <x v="1"/>
    <s v="Marcelene Boyer"/>
    <s v="Electra"/>
  </r>
  <r>
    <n v="75"/>
    <s v="Euna Lopez"/>
    <s v="Carmel"/>
    <s v="NY"/>
    <x v="36"/>
    <n v="1"/>
    <n v="999.99"/>
    <s v="Surly Wednesday Frameset - 2016"/>
    <s v="Mountain Bikes"/>
    <x v="1"/>
    <s v="Marcelene Boyer"/>
    <s v="Surly"/>
  </r>
  <r>
    <n v="75"/>
    <s v="Euna Lopez"/>
    <s v="Carmel"/>
    <s v="NY"/>
    <x v="36"/>
    <n v="2"/>
    <n v="7999.98"/>
    <s v="Trek Slash 8 27.5 - 2016"/>
    <s v="Mountain Bikes"/>
    <x v="1"/>
    <s v="Marcelene Boyer"/>
    <s v="Trek"/>
  </r>
  <r>
    <n v="76"/>
    <s v="Genoveva Baldwin"/>
    <s v="Port Washington"/>
    <s v="NY"/>
    <x v="37"/>
    <n v="1"/>
    <n v="549.99"/>
    <s v="Electra Townie Original 21D - 2016"/>
    <s v="Cruisers Bicycles"/>
    <x v="1"/>
    <s v="Marcelene Boyer"/>
    <s v="Electra"/>
  </r>
  <r>
    <n v="76"/>
    <s v="Genoveva Baldwin"/>
    <s v="Port Washington"/>
    <s v="NY"/>
    <x v="37"/>
    <n v="1"/>
    <n v="1320.99"/>
    <s v="Heller Shagamaw Frame - 2016"/>
    <s v="Mountain Bikes"/>
    <x v="1"/>
    <s v="Marcelene Boyer"/>
    <s v="Heller"/>
  </r>
  <r>
    <n v="76"/>
    <s v="Genoveva Baldwin"/>
    <s v="Port Washington"/>
    <s v="NY"/>
    <x v="37"/>
    <n v="2"/>
    <n v="3361.98"/>
    <s v="Surly Straggler 650b - 2016"/>
    <s v="Cyclocross Bicycles"/>
    <x v="1"/>
    <s v="Marcelene Boyer"/>
    <s v="Surly"/>
  </r>
  <r>
    <n v="77"/>
    <s v="Rochelle Ward"/>
    <s v="Glendora"/>
    <s v="CA"/>
    <x v="37"/>
    <n v="2"/>
    <n v="1099.98"/>
    <s v="Electra Townie Original 21D - 2016"/>
    <s v="Comfort Bicycles"/>
    <x v="0"/>
    <s v="Mireya Copeland"/>
    <s v="Electra"/>
  </r>
  <r>
    <n v="77"/>
    <s v="Rochelle Ward"/>
    <s v="Glendora"/>
    <s v="CA"/>
    <x v="37"/>
    <n v="1"/>
    <n v="499.99"/>
    <s v="Electra Townie Original 7D - 2015/2016"/>
    <s v="Comfort Bicycles"/>
    <x v="0"/>
    <s v="Mireya Copeland"/>
    <s v="Electra"/>
  </r>
  <r>
    <n v="77"/>
    <s v="Rochelle Ward"/>
    <s v="Glendora"/>
    <s v="CA"/>
    <x v="37"/>
    <n v="1"/>
    <n v="599.99"/>
    <s v="Electra Townie Original 7D EQ - 2016"/>
    <s v="Comfort Bicycles"/>
    <x v="0"/>
    <s v="Mireya Copeland"/>
    <s v="Electra"/>
  </r>
  <r>
    <n v="77"/>
    <s v="Rochelle Ward"/>
    <s v="Glendora"/>
    <s v="CA"/>
    <x v="37"/>
    <n v="1"/>
    <n v="599.99"/>
    <s v="Electra Townie Original 7D EQ - Women's - 2016"/>
    <s v="Cruisers Bicycles"/>
    <x v="0"/>
    <s v="Mireya Copeland"/>
    <s v="Electra"/>
  </r>
  <r>
    <n v="78"/>
    <s v="Trinidad Chapman"/>
    <s v="Ronkonkoma"/>
    <s v="NY"/>
    <x v="37"/>
    <n v="2"/>
    <n v="539.98"/>
    <s v="Electra Girl's Hawaii 1 (16-inch) - 2015/2016"/>
    <s v="Cruisers Bicycles"/>
    <x v="1"/>
    <s v="Venita Daniel"/>
    <s v="Electra"/>
  </r>
  <r>
    <n v="78"/>
    <s v="Trinidad Chapman"/>
    <s v="Ronkonkoma"/>
    <s v="NY"/>
    <x v="37"/>
    <n v="1"/>
    <n v="429"/>
    <s v="Pure Cycles Vine 8-Speed - 2016"/>
    <s v="Cruisers Bicycles"/>
    <x v="1"/>
    <s v="Venita Daniel"/>
    <s v="Pure Cycles"/>
  </r>
  <r>
    <n v="78"/>
    <s v="Trinidad Chapman"/>
    <s v="Ronkonkoma"/>
    <s v="NY"/>
    <x v="37"/>
    <n v="2"/>
    <n v="898"/>
    <s v="Pure Cycles Western 3-Speed - Women's - 2015/2016"/>
    <s v="Cruisers Bicycles"/>
    <x v="1"/>
    <s v="Venita Daniel"/>
    <s v="Pure Cycles"/>
  </r>
  <r>
    <n v="78"/>
    <s v="Trinidad Chapman"/>
    <s v="Ronkonkoma"/>
    <s v="NY"/>
    <x v="37"/>
    <n v="1"/>
    <n v="449"/>
    <s v="Pure Cycles William 3-Speed - 2016"/>
    <s v="Cruisers Bicycles"/>
    <x v="1"/>
    <s v="Venita Daniel"/>
    <s v="Pure Cycles"/>
  </r>
  <r>
    <n v="79"/>
    <s v="Ellena Clements"/>
    <s v="Santa Monica"/>
    <s v="CA"/>
    <x v="38"/>
    <n v="2"/>
    <n v="999.98"/>
    <s v="Electra Townie Original 7D - 2015/2016"/>
    <s v="Comfort Bicycles"/>
    <x v="0"/>
    <s v="Genna Serrano"/>
    <s v="Electra"/>
  </r>
  <r>
    <n v="79"/>
    <s v="Ellena Clements"/>
    <s v="Santa Monica"/>
    <s v="CA"/>
    <x v="38"/>
    <n v="2"/>
    <n v="858"/>
    <s v="Pure Cycles Vine 8-Speed - 2016"/>
    <s v="Cruisers Bicycles"/>
    <x v="0"/>
    <s v="Genna Serrano"/>
    <s v="Pure Cycles"/>
  </r>
  <r>
    <n v="79"/>
    <s v="Ellena Clements"/>
    <s v="Santa Monica"/>
    <s v="CA"/>
    <x v="38"/>
    <n v="1"/>
    <n v="469.99"/>
    <s v="Surly Ice Cream Truck Frameset - 2016"/>
    <s v="Mountain Bikes"/>
    <x v="0"/>
    <s v="Genna Serrano"/>
    <s v="Surly"/>
  </r>
  <r>
    <n v="79"/>
    <s v="Ellena Clements"/>
    <s v="Santa Monica"/>
    <s v="CA"/>
    <x v="38"/>
    <n v="2"/>
    <n v="5999.98"/>
    <s v="Trek Conduit+ - 2016"/>
    <s v="Electric Bikes"/>
    <x v="0"/>
    <s v="Genna Serrano"/>
    <s v="Trek"/>
  </r>
  <r>
    <n v="80"/>
    <s v="Jeannie Wilcox"/>
    <s v="Franklin Square"/>
    <s v="NY"/>
    <x v="38"/>
    <n v="1"/>
    <n v="549.99"/>
    <s v="Electra Townie Original 21D - 2016"/>
    <s v="Comfort Bicycles"/>
    <x v="1"/>
    <s v="Marcelene Boyer"/>
    <s v="Electra"/>
  </r>
  <r>
    <n v="80"/>
    <s v="Jeannie Wilcox"/>
    <s v="Franklin Square"/>
    <s v="NY"/>
    <x v="38"/>
    <n v="1"/>
    <n v="599.99"/>
    <s v="Electra Townie Original 7D EQ - 2016"/>
    <s v="Comfort Bicycles"/>
    <x v="1"/>
    <s v="Marcelene Boyer"/>
    <s v="Electra"/>
  </r>
  <r>
    <n v="80"/>
    <s v="Jeannie Wilcox"/>
    <s v="Franklin Square"/>
    <s v="NY"/>
    <x v="38"/>
    <n v="1"/>
    <n v="429"/>
    <s v="Pure Cycles Vine 8-Speed - 2016"/>
    <s v="Cruisers Bicycles"/>
    <x v="1"/>
    <s v="Marcelene Boyer"/>
    <s v="Pure Cycles"/>
  </r>
  <r>
    <n v="81"/>
    <s v="Max Charles"/>
    <s v="Glen Cove"/>
    <s v="NY"/>
    <x v="38"/>
    <n v="2"/>
    <n v="599.98"/>
    <s v="Electra Girl's Hawaii 1 (20-inch) - 2015/2016"/>
    <s v="Children Bicycles"/>
    <x v="1"/>
    <s v="Marcelene Boyer"/>
    <s v="Electra"/>
  </r>
  <r>
    <n v="81"/>
    <s v="Max Charles"/>
    <s v="Glen Cove"/>
    <s v="NY"/>
    <x v="38"/>
    <n v="2"/>
    <n v="999.98"/>
    <s v="Electra Townie Original 7D - 2015/2016"/>
    <s v="Comfort Bicycles"/>
    <x v="1"/>
    <s v="Marcelene Boyer"/>
    <s v="Electra"/>
  </r>
  <r>
    <n v="81"/>
    <s v="Max Charles"/>
    <s v="Glen Cove"/>
    <s v="NY"/>
    <x v="38"/>
    <n v="2"/>
    <n v="3098"/>
    <s v="Surly Straggler - 2016"/>
    <s v="Cyclocross Bicycles"/>
    <x v="1"/>
    <s v="Marcelene Boyer"/>
    <s v="Surly"/>
  </r>
  <r>
    <n v="82"/>
    <s v="Bronwyn Vargas"/>
    <s v="New Windsor"/>
    <s v="NY"/>
    <x v="39"/>
    <n v="2"/>
    <n v="999.98"/>
    <s v="Electra Townie Original 7D - 2015/2016"/>
    <s v="Comfort Bicycles"/>
    <x v="1"/>
    <s v="Marcelene Boyer"/>
    <s v="Electra"/>
  </r>
  <r>
    <n v="82"/>
    <s v="Bronwyn Vargas"/>
    <s v="New Windsor"/>
    <s v="NY"/>
    <x v="39"/>
    <n v="2"/>
    <n v="3361.98"/>
    <s v="Surly Straggler 650b - 2016"/>
    <s v="Cyclocross Bicycles"/>
    <x v="1"/>
    <s v="Marcelene Boyer"/>
    <s v="Surly"/>
  </r>
  <r>
    <n v="83"/>
    <s v="Gertrude Terry"/>
    <s v="Upland"/>
    <s v="CA"/>
    <x v="40"/>
    <n v="1"/>
    <n v="599.99"/>
    <s v="Electra Townie Original 7D EQ - Women's - 2016"/>
    <s v="Cruisers Bicycles"/>
    <x v="0"/>
    <s v="Genna Serrano"/>
    <s v="Electra"/>
  </r>
  <r>
    <n v="83"/>
    <s v="Gertrude Terry"/>
    <s v="Upland"/>
    <s v="CA"/>
    <x v="40"/>
    <n v="2"/>
    <n v="1999.98"/>
    <s v="Surly Wednesday Frameset - 2016"/>
    <s v="Mountain Bikes"/>
    <x v="0"/>
    <s v="Genna Serrano"/>
    <s v="Surly"/>
  </r>
  <r>
    <n v="84"/>
    <s v="Christia Wilkins"/>
    <s v="Woodside"/>
    <s v="NY"/>
    <x v="41"/>
    <n v="2"/>
    <n v="599.98"/>
    <s v="Electra Girl's Hawaii 1 (20-inch) - 2015/2016"/>
    <s v="Children Bicycles"/>
    <x v="1"/>
    <s v="Venita Daniel"/>
    <s v="Electra"/>
  </r>
  <r>
    <n v="84"/>
    <s v="Christia Wilkins"/>
    <s v="Woodside"/>
    <s v="NY"/>
    <x v="41"/>
    <n v="2"/>
    <n v="1059.98"/>
    <s v="Electra Moto 1 - 2016"/>
    <s v="Cruisers Bicycles"/>
    <x v="1"/>
    <s v="Venita Daniel"/>
    <s v="Electra"/>
  </r>
  <r>
    <n v="85"/>
    <s v="Aaron Knapp"/>
    <s v="Yonkers"/>
    <s v="NY"/>
    <x v="41"/>
    <n v="1"/>
    <n v="449"/>
    <s v="Pure Cycles Western 3-Speed - Women's - 2015/2016"/>
    <s v="Cruisers Bicycles"/>
    <x v="1"/>
    <s v="Venita Daniel"/>
    <s v="Pure Cycles"/>
  </r>
  <r>
    <n v="85"/>
    <s v="Aaron Knapp"/>
    <s v="Yonkers"/>
    <s v="NY"/>
    <x v="41"/>
    <n v="2"/>
    <n v="5799.98"/>
    <s v="Trek Fuel EX 8 29 - 2016"/>
    <s v="Mountain Bikes"/>
    <x v="1"/>
    <s v="Venita Daniel"/>
    <s v="Trek"/>
  </r>
  <r>
    <n v="86"/>
    <s v="Lavette Wright"/>
    <s v="Ronkonkoma"/>
    <s v="NY"/>
    <x v="42"/>
    <n v="2"/>
    <n v="539.98"/>
    <s v="Electra Cruiser 1 (24-Inch) - 2016"/>
    <s v="Children Bicycles"/>
    <x v="1"/>
    <s v="Venita Daniel"/>
    <s v="Electra"/>
  </r>
  <r>
    <n v="86"/>
    <s v="Lavette Wright"/>
    <s v="Ronkonkoma"/>
    <s v="NY"/>
    <x v="42"/>
    <n v="2"/>
    <n v="599.98"/>
    <s v="Electra Girl's Hawaii 1 (20-inch) - 2015/2016"/>
    <s v="Children Bicycles"/>
    <x v="1"/>
    <s v="Venita Daniel"/>
    <s v="Electra"/>
  </r>
  <r>
    <n v="86"/>
    <s v="Lavette Wright"/>
    <s v="Ronkonkoma"/>
    <s v="NY"/>
    <x v="42"/>
    <n v="1"/>
    <n v="529.99"/>
    <s v="Electra Moto 1 - 2016"/>
    <s v="Cruisers Bicycles"/>
    <x v="1"/>
    <s v="Venita Daniel"/>
    <s v="Electra"/>
  </r>
  <r>
    <n v="86"/>
    <s v="Lavette Wright"/>
    <s v="Ronkonkoma"/>
    <s v="NY"/>
    <x v="42"/>
    <n v="2"/>
    <n v="5999.98"/>
    <s v="Trek Conduit+ - 2016"/>
    <s v="Electric Bikes"/>
    <x v="1"/>
    <s v="Venita Daniel"/>
    <s v="Trek"/>
  </r>
  <r>
    <n v="87"/>
    <s v="Rosa Kinney"/>
    <s v="Brooklyn"/>
    <s v="NY"/>
    <x v="42"/>
    <n v="2"/>
    <n v="599.98"/>
    <s v="Electra Girl's Hawaii 1 (20-inch) - 2015/2016"/>
    <s v="Children Bicycles"/>
    <x v="1"/>
    <s v="Marcelene Boyer"/>
    <s v="Electra"/>
  </r>
  <r>
    <n v="87"/>
    <s v="Rosa Kinney"/>
    <s v="Brooklyn"/>
    <s v="NY"/>
    <x v="42"/>
    <n v="2"/>
    <n v="1199.98"/>
    <s v="Electra Townie Original 7D EQ - Women's - 2016"/>
    <s v="Cruisers Bicycles"/>
    <x v="1"/>
    <s v="Marcelene Boyer"/>
    <s v="Electra"/>
  </r>
  <r>
    <n v="88"/>
    <s v="Rodolfo Buck"/>
    <s v="Shirley"/>
    <s v="NY"/>
    <x v="42"/>
    <n v="1"/>
    <n v="1549"/>
    <s v="Surly Straggler - 2016"/>
    <s v="Cyclocross Bicycles"/>
    <x v="1"/>
    <s v="Marcelene Boyer"/>
    <s v="Surly"/>
  </r>
  <r>
    <n v="88"/>
    <s v="Rodolfo Buck"/>
    <s v="Shirley"/>
    <s v="NY"/>
    <x v="42"/>
    <n v="2"/>
    <n v="3599.98"/>
    <s v="Trek Remedy 29 Carbon Frameset - 2016"/>
    <s v="Mountain Bikes"/>
    <x v="1"/>
    <s v="Marcelene Boyer"/>
    <s v="Trek"/>
  </r>
  <r>
    <n v="88"/>
    <s v="Rodolfo Buck"/>
    <s v="Shirley"/>
    <s v="NY"/>
    <x v="42"/>
    <n v="1"/>
    <n v="3999.99"/>
    <s v="Trek Slash 8 27.5 - 2016"/>
    <s v="Mountain Bikes"/>
    <x v="1"/>
    <s v="Marcelene Boyer"/>
    <s v="Trek"/>
  </r>
  <r>
    <n v="89"/>
    <s v="Calandra Stanton"/>
    <s v="Lake Jackson"/>
    <s v="TX"/>
    <x v="42"/>
    <n v="1"/>
    <n v="1320.99"/>
    <s v="Heller Shagamaw Frame - 2016"/>
    <s v="Mountain Bikes"/>
    <x v="2"/>
    <s v="Kali Vargas"/>
    <s v="Heller"/>
  </r>
  <r>
    <n v="89"/>
    <s v="Calandra Stanton"/>
    <s v="Lake Jackson"/>
    <s v="TX"/>
    <x v="42"/>
    <n v="2"/>
    <n v="939.98"/>
    <s v="Surly Ice Cream Truck Frameset - 2016"/>
    <s v="Mountain Bikes"/>
    <x v="2"/>
    <s v="Kali Vargas"/>
    <s v="Surly"/>
  </r>
  <r>
    <n v="90"/>
    <s v="Romaine Haley"/>
    <s v="Ithaca"/>
    <s v="NY"/>
    <x v="43"/>
    <n v="1"/>
    <n v="469.99"/>
    <s v="Surly Ice Cream Truck Frameset - 2016"/>
    <s v="Mountain Bikes"/>
    <x v="1"/>
    <s v="Venita Daniel"/>
    <s v="Surly"/>
  </r>
  <r>
    <n v="90"/>
    <s v="Romaine Haley"/>
    <s v="Ithaca"/>
    <s v="NY"/>
    <x v="43"/>
    <n v="1"/>
    <n v="999.99"/>
    <s v="Surly Wednesday Frameset - 2016"/>
    <s v="Mountain Bikes"/>
    <x v="1"/>
    <s v="Venita Daniel"/>
    <s v="Surly"/>
  </r>
  <r>
    <n v="91"/>
    <s v="Catrice Hicks"/>
    <s v="San Pablo"/>
    <s v="CA"/>
    <x v="44"/>
    <n v="2"/>
    <n v="539.98"/>
    <s v="Electra Cruiser 1 (24-Inch) - 2016"/>
    <s v="Cruisers Bicycles"/>
    <x v="0"/>
    <s v="Mireya Copeland"/>
    <s v="Electra"/>
  </r>
  <r>
    <n v="91"/>
    <s v="Catrice Hicks"/>
    <s v="San Pablo"/>
    <s v="CA"/>
    <x v="44"/>
    <n v="2"/>
    <n v="1059.98"/>
    <s v="Electra Moto 1 - 2016"/>
    <s v="Cruisers Bicycles"/>
    <x v="0"/>
    <s v="Mireya Copeland"/>
    <s v="Electra"/>
  </r>
  <r>
    <n v="91"/>
    <s v="Catrice Hicks"/>
    <s v="San Pablo"/>
    <s v="CA"/>
    <x v="44"/>
    <n v="1"/>
    <n v="499.99"/>
    <s v="Electra Townie Original 7D - 2015/2016"/>
    <s v="Comfort Bicycles"/>
    <x v="0"/>
    <s v="Mireya Copeland"/>
    <s v="Electra"/>
  </r>
  <r>
    <n v="91"/>
    <s v="Catrice Hicks"/>
    <s v="San Pablo"/>
    <s v="CA"/>
    <x v="44"/>
    <n v="1"/>
    <n v="1680.99"/>
    <s v="Surly Straggler 650b - 2016"/>
    <s v="Cyclocross Bicycles"/>
    <x v="0"/>
    <s v="Mireya Copeland"/>
    <s v="Surly"/>
  </r>
  <r>
    <n v="92"/>
    <s v="Kimberli Cline"/>
    <s v="Centereach"/>
    <s v="NY"/>
    <x v="44"/>
    <n v="1"/>
    <n v="1799.99"/>
    <s v="Trek Remedy 29 Carbon Frameset - 2016"/>
    <s v="Mountain Bikes"/>
    <x v="1"/>
    <s v="Venita Daniel"/>
    <s v="Trek"/>
  </r>
  <r>
    <n v="93"/>
    <s v="Cindie Franklin"/>
    <s v="Lawndale"/>
    <s v="CA"/>
    <x v="45"/>
    <n v="1"/>
    <n v="269.99"/>
    <s v="Electra Cruiser 1 (24-Inch) - 2016"/>
    <s v="Children Bicycles"/>
    <x v="0"/>
    <s v="Genna Serrano"/>
    <s v="Electra"/>
  </r>
  <r>
    <n v="93"/>
    <s v="Cindie Franklin"/>
    <s v="Lawndale"/>
    <s v="CA"/>
    <x v="45"/>
    <n v="2"/>
    <n v="539.98"/>
    <s v="Electra Girl's Hawaii 1 (16-inch) - 2015/2016"/>
    <s v="Children Bicycles"/>
    <x v="0"/>
    <s v="Genna Serrano"/>
    <s v="Electra"/>
  </r>
  <r>
    <n v="93"/>
    <s v="Cindie Franklin"/>
    <s v="Lawndale"/>
    <s v="CA"/>
    <x v="45"/>
    <n v="1"/>
    <n v="429"/>
    <s v="Pure Cycles Vine 8-Speed - 2016"/>
    <s v="Cruisers Bicycles"/>
    <x v="0"/>
    <s v="Genna Serrano"/>
    <s v="Pure Cycles"/>
  </r>
  <r>
    <n v="93"/>
    <s v="Cindie Franklin"/>
    <s v="Lawndale"/>
    <s v="CA"/>
    <x v="45"/>
    <n v="1"/>
    <n v="749.99"/>
    <s v="Ritchey Timberwolf Frameset - 2016"/>
    <s v="Mountain Bikes"/>
    <x v="0"/>
    <s v="Genna Serrano"/>
    <s v="Ritchey"/>
  </r>
  <r>
    <n v="93"/>
    <s v="Cindie Franklin"/>
    <s v="Lawndale"/>
    <s v="CA"/>
    <x v="45"/>
    <n v="2"/>
    <n v="3098"/>
    <s v="Surly Straggler - 2016"/>
    <s v="Cyclocross Bicycles"/>
    <x v="0"/>
    <s v="Genna Serrano"/>
    <s v="Surly"/>
  </r>
  <r>
    <n v="94"/>
    <s v="Thurman Ellis"/>
    <s v="Pleasanton"/>
    <s v="CA"/>
    <x v="46"/>
    <n v="2"/>
    <n v="539.98"/>
    <s v="Electra Cruiser 1 (24-Inch) - 2016"/>
    <s v="Children Bicycles"/>
    <x v="0"/>
    <s v="Mireya Copeland"/>
    <s v="Electra"/>
  </r>
  <r>
    <n v="94"/>
    <s v="Thurman Ellis"/>
    <s v="Pleasanton"/>
    <s v="CA"/>
    <x v="46"/>
    <n v="1"/>
    <n v="549.99"/>
    <s v="Electra Townie Original 21D - 2016"/>
    <s v="Cruisers Bicycles"/>
    <x v="0"/>
    <s v="Mireya Copeland"/>
    <s v="Electra"/>
  </r>
  <r>
    <n v="94"/>
    <s v="Thurman Ellis"/>
    <s v="Pleasanton"/>
    <s v="CA"/>
    <x v="46"/>
    <n v="1"/>
    <n v="1680.99"/>
    <s v="Surly Straggler 650b - 2016"/>
    <s v="Cyclocross Bicycles"/>
    <x v="0"/>
    <s v="Mireya Copeland"/>
    <s v="Surly"/>
  </r>
  <r>
    <n v="94"/>
    <s v="Thurman Ellis"/>
    <s v="Pleasanton"/>
    <s v="CA"/>
    <x v="46"/>
    <n v="1"/>
    <n v="2899.99"/>
    <s v="Trek Fuel EX 8 29 - 2016"/>
    <s v="Mountain Bikes"/>
    <x v="0"/>
    <s v="Mireya Copeland"/>
    <s v="Trek"/>
  </r>
  <r>
    <n v="95"/>
    <s v="Casey Gill"/>
    <s v="Port Washington"/>
    <s v="NY"/>
    <x v="46"/>
    <n v="2"/>
    <n v="1199.98"/>
    <s v="Electra Townie Original 7D EQ - Women's - 2016"/>
    <s v="Cruisers Bicycles"/>
    <x v="1"/>
    <s v="Venita Daniel"/>
    <s v="Electra"/>
  </r>
  <r>
    <n v="95"/>
    <s v="Casey Gill"/>
    <s v="Port Washington"/>
    <s v="NY"/>
    <x v="46"/>
    <n v="1"/>
    <n v="449"/>
    <s v="Pure Cycles William 3-Speed - 2016"/>
    <s v="Cruisers Bicycles"/>
    <x v="1"/>
    <s v="Venita Daniel"/>
    <s v="Pure Cycles"/>
  </r>
  <r>
    <n v="95"/>
    <s v="Casey Gill"/>
    <s v="Port Washington"/>
    <s v="NY"/>
    <x v="46"/>
    <n v="2"/>
    <n v="3098"/>
    <s v="Surly Straggler - 2016"/>
    <s v="Cyclocross Bicycles"/>
    <x v="1"/>
    <s v="Venita Daniel"/>
    <s v="Surly"/>
  </r>
  <r>
    <n v="95"/>
    <s v="Casey Gill"/>
    <s v="Port Washington"/>
    <s v="NY"/>
    <x v="46"/>
    <n v="2"/>
    <n v="3599.98"/>
    <s v="Trek Remedy 29 Carbon Frameset - 2016"/>
    <s v="Mountain Bikes"/>
    <x v="1"/>
    <s v="Venita Daniel"/>
    <s v="Trek"/>
  </r>
  <r>
    <n v="96"/>
    <s v="Keitha Black"/>
    <s v="Lindenhurst"/>
    <s v="NY"/>
    <x v="46"/>
    <n v="1"/>
    <n v="299.99"/>
    <s v="Electra Girl's Hawaii 1 (20-inch) - 2015/2016"/>
    <s v="Children Bicycles"/>
    <x v="1"/>
    <s v="Venita Daniel"/>
    <s v="Electra"/>
  </r>
  <r>
    <n v="96"/>
    <s v="Keitha Black"/>
    <s v="Lindenhurst"/>
    <s v="NY"/>
    <x v="46"/>
    <n v="1"/>
    <n v="599.99"/>
    <s v="Electra Townie Original 7D EQ - 2016"/>
    <s v="Comfort Bicycles"/>
    <x v="1"/>
    <s v="Venita Daniel"/>
    <s v="Electra"/>
  </r>
  <r>
    <n v="97"/>
    <s v="Alpha King"/>
    <s v="Rockville Centre"/>
    <s v="NY"/>
    <x v="47"/>
    <n v="2"/>
    <n v="1199.98"/>
    <s v="Electra Townie Original 7D EQ - Women's - 2016"/>
    <s v="Cruisers Bicycles"/>
    <x v="1"/>
    <s v="Venita Daniel"/>
    <s v="Electra"/>
  </r>
  <r>
    <n v="97"/>
    <s v="Alpha King"/>
    <s v="Rockville Centre"/>
    <s v="NY"/>
    <x v="47"/>
    <n v="1"/>
    <n v="449"/>
    <s v="Pure Cycles William 3-Speed - 2016"/>
    <s v="Cruisers Bicycles"/>
    <x v="1"/>
    <s v="Venita Daniel"/>
    <s v="Pure Cycles"/>
  </r>
  <r>
    <n v="97"/>
    <s v="Alpha King"/>
    <s v="Rockville Centre"/>
    <s v="NY"/>
    <x v="47"/>
    <n v="1"/>
    <n v="749.99"/>
    <s v="Ritchey Timberwolf Frameset - 2016"/>
    <s v="Mountain Bikes"/>
    <x v="1"/>
    <s v="Venita Daniel"/>
    <s v="Ritchey"/>
  </r>
  <r>
    <n v="97"/>
    <s v="Alpha King"/>
    <s v="Rockville Centre"/>
    <s v="NY"/>
    <x v="47"/>
    <n v="2"/>
    <n v="939.98"/>
    <s v="Surly Ice Cream Truck Frameset - 2016"/>
    <s v="Mountain Bikes"/>
    <x v="1"/>
    <s v="Venita Daniel"/>
    <s v="Surly"/>
  </r>
  <r>
    <n v="98"/>
    <s v="Leticia Snyder"/>
    <s v="Pittsford"/>
    <s v="NY"/>
    <x v="47"/>
    <n v="1"/>
    <n v="269.99"/>
    <s v="Electra Cruiser 1 (24-Inch) - 2016"/>
    <s v="Children Bicycles"/>
    <x v="1"/>
    <s v="Marcelene Boyer"/>
    <s v="Electra"/>
  </r>
  <r>
    <n v="98"/>
    <s v="Leticia Snyder"/>
    <s v="Pittsford"/>
    <s v="NY"/>
    <x v="47"/>
    <n v="2"/>
    <n v="539.98"/>
    <s v="Electra Girl's Hawaii 1 (16-inch) - 2015/2016"/>
    <s v="Children Bicycles"/>
    <x v="1"/>
    <s v="Marcelene Boyer"/>
    <s v="Electra"/>
  </r>
  <r>
    <n v="98"/>
    <s v="Leticia Snyder"/>
    <s v="Pittsford"/>
    <s v="NY"/>
    <x v="47"/>
    <n v="1"/>
    <n v="449"/>
    <s v="Pure Cycles William 3-Speed - 2016"/>
    <s v="Cruisers Bicycles"/>
    <x v="1"/>
    <s v="Marcelene Boyer"/>
    <s v="Pure Cycles"/>
  </r>
  <r>
    <n v="98"/>
    <s v="Leticia Snyder"/>
    <s v="Pittsford"/>
    <s v="NY"/>
    <x v="47"/>
    <n v="1"/>
    <n v="749.99"/>
    <s v="Ritchey Timberwolf Frameset - 2016"/>
    <s v="Mountain Bikes"/>
    <x v="1"/>
    <s v="Marcelene Boyer"/>
    <s v="Ritchey"/>
  </r>
  <r>
    <n v="99"/>
    <s v="Rikki Morrow"/>
    <s v="Fort Worth"/>
    <s v="TX"/>
    <x v="48"/>
    <n v="1"/>
    <n v="269.99"/>
    <s v="Electra Cruiser 1 (24-Inch) - 2016"/>
    <s v="Children Bicycles"/>
    <x v="2"/>
    <s v="Layla Terrell"/>
    <s v="Electra"/>
  </r>
  <r>
    <n v="99"/>
    <s v="Rikki Morrow"/>
    <s v="Fort Worth"/>
    <s v="TX"/>
    <x v="48"/>
    <n v="1"/>
    <n v="269.99"/>
    <s v="Electra Cruiser 1 (24-Inch) - 2016"/>
    <s v="Cruisers Bicycles"/>
    <x v="2"/>
    <s v="Layla Terrell"/>
    <s v="Electra"/>
  </r>
  <r>
    <n v="99"/>
    <s v="Rikki Morrow"/>
    <s v="Fort Worth"/>
    <s v="TX"/>
    <x v="48"/>
    <n v="2"/>
    <n v="599.98"/>
    <s v="Electra Girl's Hawaii 1 (20-inch) - 2015/2016"/>
    <s v="Children Bicycles"/>
    <x v="2"/>
    <s v="Layla Terrell"/>
    <s v="Electra"/>
  </r>
  <r>
    <n v="99"/>
    <s v="Rikki Morrow"/>
    <s v="Fort Worth"/>
    <s v="TX"/>
    <x v="48"/>
    <n v="2"/>
    <n v="999.98"/>
    <s v="Electra Townie Original 7D - 2015/2016"/>
    <s v="Comfort Bicycles"/>
    <x v="2"/>
    <s v="Layla Terrell"/>
    <s v="Electra"/>
  </r>
  <r>
    <n v="99"/>
    <s v="Rikki Morrow"/>
    <s v="Fort Worth"/>
    <s v="TX"/>
    <x v="48"/>
    <n v="2"/>
    <n v="7999.98"/>
    <s v="Trek Slash 8 27.5 - 2016"/>
    <s v="Mountain Bikes"/>
    <x v="2"/>
    <s v="Layla Terrell"/>
    <s v="Trek"/>
  </r>
  <r>
    <n v="100"/>
    <s v="Luke Kramer"/>
    <s v="Bethpage"/>
    <s v="NY"/>
    <x v="49"/>
    <n v="2"/>
    <n v="1099.98"/>
    <s v="Electra Townie Original 21D - 2016"/>
    <s v="Comfort Bicycles"/>
    <x v="1"/>
    <s v="Venita Daniel"/>
    <s v="Electra"/>
  </r>
  <r>
    <n v="100"/>
    <s v="Luke Kramer"/>
    <s v="Bethpage"/>
    <s v="NY"/>
    <x v="49"/>
    <n v="2"/>
    <n v="1099.98"/>
    <s v="Electra Townie Original 21D - 2016"/>
    <s v="Cruisers Bicycles"/>
    <x v="1"/>
    <s v="Venita Daniel"/>
    <s v="Electra"/>
  </r>
  <r>
    <n v="100"/>
    <s v="Luke Kramer"/>
    <s v="Bethpage"/>
    <s v="NY"/>
    <x v="49"/>
    <n v="2"/>
    <n v="1199.98"/>
    <s v="Electra Townie Original 7D EQ - 2016"/>
    <s v="Cruisers Bicycles"/>
    <x v="1"/>
    <s v="Venita Daniel"/>
    <s v="Electra"/>
  </r>
  <r>
    <n v="100"/>
    <s v="Luke Kramer"/>
    <s v="Bethpage"/>
    <s v="NY"/>
    <x v="49"/>
    <n v="2"/>
    <n v="3361.98"/>
    <s v="Surly Straggler 650b - 2016"/>
    <s v="Cyclocross Bicycles"/>
    <x v="1"/>
    <s v="Venita Daniel"/>
    <s v="Surly"/>
  </r>
  <r>
    <n v="100"/>
    <s v="Luke Kramer"/>
    <s v="Bethpage"/>
    <s v="NY"/>
    <x v="49"/>
    <n v="2"/>
    <n v="7999.98"/>
    <s v="Trek Slash 8 27.5 - 2016"/>
    <s v="Mountain Bikes"/>
    <x v="1"/>
    <s v="Venita Daniel"/>
    <s v="Trek"/>
  </r>
  <r>
    <n v="101"/>
    <s v="Katheleen Marks"/>
    <s v="Longview"/>
    <s v="TX"/>
    <x v="49"/>
    <n v="2"/>
    <n v="1099.98"/>
    <s v="Electra Townie Original 21D - 2016"/>
    <s v="Cruisers Bicycles"/>
    <x v="2"/>
    <s v="Kali Vargas"/>
    <s v="Electra"/>
  </r>
  <r>
    <n v="102"/>
    <s v="Trisha Johnson"/>
    <s v="Lancaster"/>
    <s v="NY"/>
    <x v="50"/>
    <n v="1"/>
    <n v="269.99"/>
    <s v="Electra Girl's Hawaii 1 (16-inch) - 2015/2016"/>
    <s v="Children Bicycles"/>
    <x v="1"/>
    <s v="Venita Daniel"/>
    <s v="Electra"/>
  </r>
  <r>
    <n v="102"/>
    <s v="Trisha Johnson"/>
    <s v="Lancaster"/>
    <s v="NY"/>
    <x v="50"/>
    <n v="1"/>
    <n v="529.99"/>
    <s v="Electra Moto 1 - 2016"/>
    <s v="Cruisers Bicycles"/>
    <x v="1"/>
    <s v="Venita Daniel"/>
    <s v="Electra"/>
  </r>
  <r>
    <n v="103"/>
    <s v="Brigida Larson"/>
    <s v="Canyon Country"/>
    <s v="CA"/>
    <x v="51"/>
    <n v="2"/>
    <n v="1059.98"/>
    <s v="Electra Moto 1 - 2016"/>
    <s v="Cruisers Bicycles"/>
    <x v="0"/>
    <s v="Mireya Copeland"/>
    <s v="Electra"/>
  </r>
  <r>
    <n v="103"/>
    <s v="Brigida Larson"/>
    <s v="Canyon Country"/>
    <s v="CA"/>
    <x v="51"/>
    <n v="1"/>
    <n v="429"/>
    <s v="Pure Cycles Vine 8-Speed - 2016"/>
    <s v="Cruisers Bicycles"/>
    <x v="0"/>
    <s v="Mireya Copeland"/>
    <s v="Pure Cycles"/>
  </r>
  <r>
    <n v="103"/>
    <s v="Brigida Larson"/>
    <s v="Canyon Country"/>
    <s v="CA"/>
    <x v="51"/>
    <n v="1"/>
    <n v="449"/>
    <s v="Pure Cycles Western 3-Speed - Women's - 2015/2016"/>
    <s v="Cruisers Bicycles"/>
    <x v="0"/>
    <s v="Mireya Copeland"/>
    <s v="Pure Cycles"/>
  </r>
  <r>
    <n v="103"/>
    <s v="Brigida Larson"/>
    <s v="Canyon Country"/>
    <s v="CA"/>
    <x v="51"/>
    <n v="1"/>
    <n v="999.99"/>
    <s v="Surly Wednesday Frameset - 2016"/>
    <s v="Mountain Bikes"/>
    <x v="0"/>
    <s v="Mireya Copeland"/>
    <s v="Surly"/>
  </r>
  <r>
    <n v="103"/>
    <s v="Brigida Larson"/>
    <s v="Canyon Country"/>
    <s v="CA"/>
    <x v="51"/>
    <n v="2"/>
    <n v="5999.98"/>
    <s v="Trek Conduit+ - 2016"/>
    <s v="Electric Bikes"/>
    <x v="0"/>
    <s v="Mireya Copeland"/>
    <s v="Trek"/>
  </r>
  <r>
    <n v="104"/>
    <s v="Latasha Hays"/>
    <s v="Buffalo"/>
    <s v="NY"/>
    <x v="51"/>
    <n v="1"/>
    <n v="599.99"/>
    <s v="Electra Townie Original 7D EQ - 2016"/>
    <s v="Comfort Bicycles"/>
    <x v="1"/>
    <s v="Venita Daniel"/>
    <s v="Electra"/>
  </r>
  <r>
    <n v="104"/>
    <s v="Latasha Hays"/>
    <s v="Buffalo"/>
    <s v="NY"/>
    <x v="51"/>
    <n v="2"/>
    <n v="898"/>
    <s v="Pure Cycles William 3-Speed - 2016"/>
    <s v="Cruisers Bicycles"/>
    <x v="1"/>
    <s v="Venita Daniel"/>
    <s v="Pure Cycles"/>
  </r>
  <r>
    <n v="105"/>
    <s v="Vikki Erickson"/>
    <s v="Kingston"/>
    <s v="NY"/>
    <x v="51"/>
    <n v="2"/>
    <n v="3361.98"/>
    <s v="Surly Straggler 650b - 2016"/>
    <s v="Cyclocross Bicycles"/>
    <x v="1"/>
    <s v="Venita Daniel"/>
    <s v="Surly"/>
  </r>
  <r>
    <n v="105"/>
    <s v="Vikki Erickson"/>
    <s v="Kingston"/>
    <s v="NY"/>
    <x v="51"/>
    <n v="1"/>
    <n v="999.99"/>
    <s v="Surly Wednesday Frameset - 2016"/>
    <s v="Mountain Bikes"/>
    <x v="1"/>
    <s v="Venita Daniel"/>
    <s v="Surly"/>
  </r>
  <r>
    <n v="105"/>
    <s v="Vikki Erickson"/>
    <s v="Kingston"/>
    <s v="NY"/>
    <x v="51"/>
    <n v="1"/>
    <n v="2999.99"/>
    <s v="Trek Conduit+ - 2016"/>
    <s v="Electric Bikes"/>
    <x v="1"/>
    <s v="Venita Daniel"/>
    <s v="Trek"/>
  </r>
  <r>
    <n v="106"/>
    <s v="Valery Saunders"/>
    <s v="Victoria"/>
    <s v="TX"/>
    <x v="52"/>
    <n v="2"/>
    <n v="539.98"/>
    <s v="Electra Cruiser 1 (24-Inch) - 2016"/>
    <s v="Cruisers Bicycles"/>
    <x v="2"/>
    <s v="Layla Terrell"/>
    <s v="Electra"/>
  </r>
  <r>
    <n v="106"/>
    <s v="Valery Saunders"/>
    <s v="Victoria"/>
    <s v="TX"/>
    <x v="52"/>
    <n v="1"/>
    <n v="429"/>
    <s v="Pure Cycles Vine 8-Speed - 2016"/>
    <s v="Cruisers Bicycles"/>
    <x v="2"/>
    <s v="Layla Terrell"/>
    <s v="Pure Cycles"/>
  </r>
  <r>
    <n v="107"/>
    <s v="Kiara Deleon"/>
    <s v="Anaheim"/>
    <s v="CA"/>
    <x v="53"/>
    <n v="2"/>
    <n v="539.98"/>
    <s v="Electra Cruiser 1 (24-Inch) - 2016"/>
    <s v="Cruisers Bicycles"/>
    <x v="0"/>
    <s v="Mireya Copeland"/>
    <s v="Electra"/>
  </r>
  <r>
    <n v="107"/>
    <s v="Kiara Deleon"/>
    <s v="Anaheim"/>
    <s v="CA"/>
    <x v="53"/>
    <n v="1"/>
    <n v="449"/>
    <s v="Pure Cycles William 3-Speed - 2016"/>
    <s v="Cruisers Bicycles"/>
    <x v="0"/>
    <s v="Mireya Copeland"/>
    <s v="Pure Cycles"/>
  </r>
  <r>
    <n v="108"/>
    <s v="Robby Sykes"/>
    <s v="Hempstead"/>
    <s v="NY"/>
    <x v="53"/>
    <n v="2"/>
    <n v="539.98"/>
    <s v="Electra Girl's Hawaii 1 (16-inch) - 2015/2016"/>
    <s v="Children Bicycles"/>
    <x v="1"/>
    <s v="Marcelene Boyer"/>
    <s v="Electra"/>
  </r>
  <r>
    <n v="108"/>
    <s v="Robby Sykes"/>
    <s v="Hempstead"/>
    <s v="NY"/>
    <x v="53"/>
    <n v="2"/>
    <n v="1199.98"/>
    <s v="Electra Townie Original 7D EQ - 2016"/>
    <s v="Cruisers Bicycles"/>
    <x v="1"/>
    <s v="Marcelene Boyer"/>
    <s v="Electra"/>
  </r>
  <r>
    <n v="108"/>
    <s v="Robby Sykes"/>
    <s v="Hempstead"/>
    <s v="NY"/>
    <x v="53"/>
    <n v="1"/>
    <n v="1680.99"/>
    <s v="Surly Straggler 650b - 2016"/>
    <s v="Cyclocross Bicycles"/>
    <x v="1"/>
    <s v="Marcelene Boyer"/>
    <s v="Surly"/>
  </r>
  <r>
    <n v="109"/>
    <s v="Ben Stone"/>
    <s v="Ithaca"/>
    <s v="NY"/>
    <x v="53"/>
    <n v="2"/>
    <n v="539.98"/>
    <s v="Electra Girl's Hawaii 1 (16-inch) - 2015/2016"/>
    <s v="Children Bicycles"/>
    <x v="1"/>
    <s v="Marcelene Boyer"/>
    <s v="Electra"/>
  </r>
  <r>
    <n v="109"/>
    <s v="Ben Stone"/>
    <s v="Ithaca"/>
    <s v="NY"/>
    <x v="53"/>
    <n v="1"/>
    <n v="469.99"/>
    <s v="Surly Ice Cream Truck Frameset - 2016"/>
    <s v="Mountain Bikes"/>
    <x v="1"/>
    <s v="Marcelene Boyer"/>
    <s v="Surly"/>
  </r>
  <r>
    <n v="110"/>
    <s v="Launa Hull"/>
    <s v="Helotes"/>
    <s v="TX"/>
    <x v="53"/>
    <n v="1"/>
    <n v="269.99"/>
    <s v="Electra Girl's Hawaii 1 (16-inch) - 2015/2016"/>
    <s v="Cruisers Bicycles"/>
    <x v="2"/>
    <s v="Layla Terrell"/>
    <s v="Electra"/>
  </r>
  <r>
    <n v="111"/>
    <s v="Zulema Browning"/>
    <s v="Amsterdam"/>
    <s v="NY"/>
    <x v="54"/>
    <n v="1"/>
    <n v="269.99"/>
    <s v="Electra Girl's Hawaii 1 (16-inch) - 2015/2016"/>
    <s v="Cruisers Bicycles"/>
    <x v="1"/>
    <s v="Marcelene Boyer"/>
    <s v="Electra"/>
  </r>
  <r>
    <n v="111"/>
    <s v="Zulema Browning"/>
    <s v="Amsterdam"/>
    <s v="NY"/>
    <x v="54"/>
    <n v="2"/>
    <n v="1099.98"/>
    <s v="Electra Townie Original 21D - 2016"/>
    <s v="Cruisers Bicycles"/>
    <x v="1"/>
    <s v="Marcelene Boyer"/>
    <s v="Electra"/>
  </r>
  <r>
    <n v="112"/>
    <s v="Micki Rutledge"/>
    <s v="Richmond Hill"/>
    <s v="NY"/>
    <x v="55"/>
    <n v="2"/>
    <n v="599.98"/>
    <s v="Electra Girl's Hawaii 1 (20-inch) - 2015/2016"/>
    <s v="Children Bicycles"/>
    <x v="1"/>
    <s v="Marcelene Boyer"/>
    <s v="Electra"/>
  </r>
  <r>
    <n v="112"/>
    <s v="Micki Rutledge"/>
    <s v="Richmond Hill"/>
    <s v="NY"/>
    <x v="55"/>
    <n v="2"/>
    <n v="1099.98"/>
    <s v="Electra Townie Original 21D - 2016"/>
    <s v="Comfort Bicycles"/>
    <x v="1"/>
    <s v="Marcelene Boyer"/>
    <s v="Electra"/>
  </r>
  <r>
    <n v="112"/>
    <s v="Micki Rutledge"/>
    <s v="Richmond Hill"/>
    <s v="NY"/>
    <x v="55"/>
    <n v="2"/>
    <n v="999.98"/>
    <s v="Electra Townie Original 7D - 2015/2016"/>
    <s v="Comfort Bicycles"/>
    <x v="1"/>
    <s v="Marcelene Boyer"/>
    <s v="Electra"/>
  </r>
  <r>
    <n v="112"/>
    <s v="Micki Rutledge"/>
    <s v="Richmond Hill"/>
    <s v="NY"/>
    <x v="55"/>
    <n v="1"/>
    <n v="1320.99"/>
    <s v="Heller Shagamaw Frame - 2016"/>
    <s v="Mountain Bikes"/>
    <x v="1"/>
    <s v="Marcelene Boyer"/>
    <s v="Heller"/>
  </r>
  <r>
    <n v="113"/>
    <s v="Theresia Barron"/>
    <s v="Forest Hills"/>
    <s v="NY"/>
    <x v="55"/>
    <n v="1"/>
    <n v="299.99"/>
    <s v="Electra Girl's Hawaii 1 (20-inch) - 2015/2016"/>
    <s v="Children Bicycles"/>
    <x v="1"/>
    <s v="Marcelene Boyer"/>
    <s v="Electra"/>
  </r>
  <r>
    <n v="113"/>
    <s v="Theresia Barron"/>
    <s v="Forest Hills"/>
    <s v="NY"/>
    <x v="55"/>
    <n v="2"/>
    <n v="1099.98"/>
    <s v="Electra Townie Original 21D - 2016"/>
    <s v="Comfort Bicycles"/>
    <x v="1"/>
    <s v="Marcelene Boyer"/>
    <s v="Electra"/>
  </r>
  <r>
    <n v="113"/>
    <s v="Theresia Barron"/>
    <s v="Forest Hills"/>
    <s v="NY"/>
    <x v="55"/>
    <n v="2"/>
    <n v="1099.98"/>
    <s v="Electra Townie Original 21D - 2016"/>
    <s v="Cruisers Bicycles"/>
    <x v="1"/>
    <s v="Marcelene Boyer"/>
    <s v="Electra"/>
  </r>
  <r>
    <n v="113"/>
    <s v="Theresia Barron"/>
    <s v="Forest Hills"/>
    <s v="NY"/>
    <x v="55"/>
    <n v="2"/>
    <n v="2641.98"/>
    <s v="Heller Shagamaw Frame - 2016"/>
    <s v="Mountain Bikes"/>
    <x v="1"/>
    <s v="Marcelene Boyer"/>
    <s v="Heller"/>
  </r>
  <r>
    <n v="113"/>
    <s v="Theresia Barron"/>
    <s v="Forest Hills"/>
    <s v="NY"/>
    <x v="55"/>
    <n v="1"/>
    <n v="469.99"/>
    <s v="Surly Ice Cream Truck Frameset - 2016"/>
    <s v="Mountain Bikes"/>
    <x v="1"/>
    <s v="Marcelene Boyer"/>
    <s v="Surly"/>
  </r>
  <r>
    <n v="114"/>
    <s v="Mark Benton"/>
    <s v="East Elmhurst"/>
    <s v="NY"/>
    <x v="55"/>
    <n v="2"/>
    <n v="539.98"/>
    <s v="Electra Cruiser 1 (24-Inch) - 2016"/>
    <s v="Cruisers Bicycles"/>
    <x v="1"/>
    <s v="Venita Daniel"/>
    <s v="Electra"/>
  </r>
  <r>
    <n v="114"/>
    <s v="Mark Benton"/>
    <s v="East Elmhurst"/>
    <s v="NY"/>
    <x v="55"/>
    <n v="1"/>
    <n v="549.99"/>
    <s v="Electra Townie Original 21D - 2016"/>
    <s v="Cruisers Bicycles"/>
    <x v="1"/>
    <s v="Venita Daniel"/>
    <s v="Electra"/>
  </r>
  <r>
    <n v="114"/>
    <s v="Mark Benton"/>
    <s v="East Elmhurst"/>
    <s v="NY"/>
    <x v="55"/>
    <n v="1"/>
    <n v="749.99"/>
    <s v="Ritchey Timberwolf Frameset - 2016"/>
    <s v="Mountain Bikes"/>
    <x v="1"/>
    <s v="Venita Daniel"/>
    <s v="Ritchey"/>
  </r>
  <r>
    <n v="115"/>
    <s v="Starr Schneider"/>
    <s v="Shirley"/>
    <s v="NY"/>
    <x v="56"/>
    <n v="1"/>
    <n v="269.99"/>
    <s v="Electra Girl's Hawaii 1 (16-inch) - 2015/2016"/>
    <s v="Children Bicycles"/>
    <x v="1"/>
    <s v="Venita Daniel"/>
    <s v="Electra"/>
  </r>
  <r>
    <n v="115"/>
    <s v="Starr Schneider"/>
    <s v="Shirley"/>
    <s v="NY"/>
    <x v="56"/>
    <n v="1"/>
    <n v="449"/>
    <s v="Pure Cycles William 3-Speed - 2016"/>
    <s v="Cruisers Bicycles"/>
    <x v="1"/>
    <s v="Venita Daniel"/>
    <s v="Pure Cycles"/>
  </r>
  <r>
    <n v="116"/>
    <s v="Burma Summers"/>
    <s v="Freeport"/>
    <s v="NY"/>
    <x v="57"/>
    <n v="1"/>
    <n v="599.99"/>
    <s v="Electra Townie Original 7D EQ - 2016"/>
    <s v="Comfort Bicycles"/>
    <x v="1"/>
    <s v="Venita Daniel"/>
    <s v="Electra"/>
  </r>
  <r>
    <n v="117"/>
    <s v="Gwenn Melton"/>
    <s v="Centereach"/>
    <s v="NY"/>
    <x v="57"/>
    <n v="2"/>
    <n v="539.98"/>
    <s v="Electra Girl's Hawaii 1 (16-inch) - 2015/2016"/>
    <s v="Children Bicycles"/>
    <x v="1"/>
    <s v="Marcelene Boyer"/>
    <s v="Electra"/>
  </r>
  <r>
    <n v="117"/>
    <s v="Gwenn Melton"/>
    <s v="Centereach"/>
    <s v="NY"/>
    <x v="57"/>
    <n v="1"/>
    <n v="269.99"/>
    <s v="Electra Girl's Hawaii 1 (16-inch) - 2015/2016"/>
    <s v="Cruisers Bicycles"/>
    <x v="1"/>
    <s v="Marcelene Boyer"/>
    <s v="Electra"/>
  </r>
  <r>
    <n v="117"/>
    <s v="Gwenn Melton"/>
    <s v="Centereach"/>
    <s v="NY"/>
    <x v="57"/>
    <n v="1"/>
    <n v="599.99"/>
    <s v="Electra Townie Original 7D EQ - 2016"/>
    <s v="Comfort Bicycles"/>
    <x v="1"/>
    <s v="Marcelene Boyer"/>
    <s v="Electra"/>
  </r>
  <r>
    <n v="117"/>
    <s v="Gwenn Melton"/>
    <s v="Centereach"/>
    <s v="NY"/>
    <x v="57"/>
    <n v="1"/>
    <n v="449"/>
    <s v="Pure Cycles William 3-Speed - 2016"/>
    <s v="Cruisers Bicycles"/>
    <x v="1"/>
    <s v="Marcelene Boyer"/>
    <s v="Pure Cycles"/>
  </r>
  <r>
    <n v="118"/>
    <s v="Danille Mcfarland"/>
    <s v="Rocklin"/>
    <s v="CA"/>
    <x v="58"/>
    <n v="2"/>
    <n v="599.98"/>
    <s v="Electra Girl's Hawaii 1 (20-inch) - 2015/2016"/>
    <s v="Children Bicycles"/>
    <x v="0"/>
    <s v="Mireya Copeland"/>
    <s v="Electra"/>
  </r>
  <r>
    <n v="118"/>
    <s v="Danille Mcfarland"/>
    <s v="Rocklin"/>
    <s v="CA"/>
    <x v="58"/>
    <n v="1"/>
    <n v="449"/>
    <s v="Pure Cycles Western 3-Speed - Women's - 2015/2016"/>
    <s v="Cruisers Bicycles"/>
    <x v="0"/>
    <s v="Mireya Copeland"/>
    <s v="Pure Cycles"/>
  </r>
  <r>
    <n v="118"/>
    <s v="Danille Mcfarland"/>
    <s v="Rocklin"/>
    <s v="CA"/>
    <x v="58"/>
    <n v="1"/>
    <n v="469.99"/>
    <s v="Surly Ice Cream Truck Frameset - 2016"/>
    <s v="Mountain Bikes"/>
    <x v="0"/>
    <s v="Mireya Copeland"/>
    <s v="Surly"/>
  </r>
  <r>
    <n v="118"/>
    <s v="Danille Mcfarland"/>
    <s v="Rocklin"/>
    <s v="CA"/>
    <x v="58"/>
    <n v="2"/>
    <n v="1999.98"/>
    <s v="Surly Wednesday Frameset - 2016"/>
    <s v="Mountain Bikes"/>
    <x v="0"/>
    <s v="Mireya Copeland"/>
    <s v="Surly"/>
  </r>
  <r>
    <n v="118"/>
    <s v="Danille Mcfarland"/>
    <s v="Rocklin"/>
    <s v="CA"/>
    <x v="58"/>
    <n v="1"/>
    <n v="2899.99"/>
    <s v="Trek Fuel EX 8 29 - 2016"/>
    <s v="Mountain Bikes"/>
    <x v="0"/>
    <s v="Mireya Copeland"/>
    <s v="Trek"/>
  </r>
  <r>
    <n v="119"/>
    <s v="Bryce Monroe"/>
    <s v="Kingston"/>
    <s v="NY"/>
    <x v="58"/>
    <n v="1"/>
    <n v="499.99"/>
    <s v="Electra Townie Original 7D - 2015/2016"/>
    <s v="Comfort Bicycles"/>
    <x v="1"/>
    <s v="Venita Daniel"/>
    <s v="Electra"/>
  </r>
  <r>
    <n v="120"/>
    <s v="Sharie Alvarez"/>
    <s v="New York"/>
    <s v="NY"/>
    <x v="59"/>
    <n v="2"/>
    <n v="539.98"/>
    <s v="Electra Cruiser 1 (24-Inch) - 2016"/>
    <s v="Cruisers Bicycles"/>
    <x v="1"/>
    <s v="Venita Daniel"/>
    <s v="Electra"/>
  </r>
  <r>
    <n v="120"/>
    <s v="Sharie Alvarez"/>
    <s v="New York"/>
    <s v="NY"/>
    <x v="59"/>
    <n v="2"/>
    <n v="1199.98"/>
    <s v="Electra Townie Original 7D EQ - 2016"/>
    <s v="Cruisers Bicycles"/>
    <x v="1"/>
    <s v="Venita Daniel"/>
    <s v="Electra"/>
  </r>
  <r>
    <n v="120"/>
    <s v="Sharie Alvarez"/>
    <s v="New York"/>
    <s v="NY"/>
    <x v="59"/>
    <n v="1"/>
    <n v="429"/>
    <s v="Pure Cycles Vine 8-Speed - 2016"/>
    <s v="Cruisers Bicycles"/>
    <x v="1"/>
    <s v="Venita Daniel"/>
    <s v="Pure Cycles"/>
  </r>
  <r>
    <n v="120"/>
    <s v="Sharie Alvarez"/>
    <s v="New York"/>
    <s v="NY"/>
    <x v="59"/>
    <n v="2"/>
    <n v="939.98"/>
    <s v="Surly Ice Cream Truck Frameset - 2016"/>
    <s v="Mountain Bikes"/>
    <x v="1"/>
    <s v="Venita Daniel"/>
    <s v="Surly"/>
  </r>
  <r>
    <n v="120"/>
    <s v="Sharie Alvarez"/>
    <s v="New York"/>
    <s v="NY"/>
    <x v="59"/>
    <n v="2"/>
    <n v="3098"/>
    <s v="Surly Straggler - 2016"/>
    <s v="Cyclocross Bicycles"/>
    <x v="1"/>
    <s v="Venita Daniel"/>
    <s v="Surly"/>
  </r>
  <r>
    <n v="121"/>
    <s v="Tomika Wilder"/>
    <s v="New Hyde Park"/>
    <s v="NY"/>
    <x v="59"/>
    <n v="2"/>
    <n v="539.98"/>
    <s v="Electra Girl's Hawaii 1 (16-inch) - 2015/2016"/>
    <s v="Cruisers Bicycles"/>
    <x v="1"/>
    <s v="Marcelene Boyer"/>
    <s v="Electra"/>
  </r>
  <r>
    <n v="121"/>
    <s v="Tomika Wilder"/>
    <s v="New Hyde Park"/>
    <s v="NY"/>
    <x v="59"/>
    <n v="2"/>
    <n v="1099.98"/>
    <s v="Electra Townie Original 21D - 2016"/>
    <s v="Comfort Bicycles"/>
    <x v="1"/>
    <s v="Marcelene Boyer"/>
    <s v="Electra"/>
  </r>
  <r>
    <n v="121"/>
    <s v="Tomika Wilder"/>
    <s v="New Hyde Park"/>
    <s v="NY"/>
    <x v="59"/>
    <n v="1"/>
    <n v="1320.99"/>
    <s v="Heller Shagamaw Frame - 2016"/>
    <s v="Mountain Bikes"/>
    <x v="1"/>
    <s v="Marcelene Boyer"/>
    <s v="Heller"/>
  </r>
  <r>
    <n v="121"/>
    <s v="Tomika Wilder"/>
    <s v="New Hyde Park"/>
    <s v="NY"/>
    <x v="59"/>
    <n v="2"/>
    <n v="1499.98"/>
    <s v="Ritchey Timberwolf Frameset - 2016"/>
    <s v="Mountain Bikes"/>
    <x v="1"/>
    <s v="Marcelene Boyer"/>
    <s v="Ritchey"/>
  </r>
  <r>
    <n v="121"/>
    <s v="Tomika Wilder"/>
    <s v="New Hyde Park"/>
    <s v="NY"/>
    <x v="59"/>
    <n v="2"/>
    <n v="5799.98"/>
    <s v="Trek Fuel EX 8 29 - 2016"/>
    <s v="Mountain Bikes"/>
    <x v="1"/>
    <s v="Marcelene Boyer"/>
    <s v="Trek"/>
  </r>
  <r>
    <n v="122"/>
    <s v="Wallace Lane"/>
    <s v="South Richmond Hill"/>
    <s v="NY"/>
    <x v="59"/>
    <n v="1"/>
    <n v="599.99"/>
    <s v="Electra Townie Original 7D EQ - 2016"/>
    <s v="Cruisers Bicycles"/>
    <x v="1"/>
    <s v="Marcelene Boyer"/>
    <s v="Electra"/>
  </r>
  <r>
    <n v="123"/>
    <s v="Lecia Hancock"/>
    <s v="Schenectady"/>
    <s v="NY"/>
    <x v="60"/>
    <n v="2"/>
    <n v="1099.98"/>
    <s v="Electra Townie Original 21D - 2016"/>
    <s v="Cruisers Bicycles"/>
    <x v="1"/>
    <s v="Marcelene Boyer"/>
    <s v="Electra"/>
  </r>
  <r>
    <n v="124"/>
    <s v="Elouise Fry"/>
    <s v="Canyon Country"/>
    <s v="CA"/>
    <x v="61"/>
    <n v="1"/>
    <n v="599.99"/>
    <s v="Electra Townie Original 7D EQ - 2016"/>
    <s v="Cruisers Bicycles"/>
    <x v="0"/>
    <s v="Genna Serrano"/>
    <s v="Electra"/>
  </r>
  <r>
    <n v="124"/>
    <s v="Elouise Fry"/>
    <s v="Canyon Country"/>
    <s v="CA"/>
    <x v="61"/>
    <n v="1"/>
    <n v="2899.99"/>
    <s v="Trek Fuel EX 8 29 - 2016"/>
    <s v="Mountain Bikes"/>
    <x v="0"/>
    <s v="Genna Serrano"/>
    <s v="Trek"/>
  </r>
  <r>
    <n v="124"/>
    <s v="Elouise Fry"/>
    <s v="Canyon Country"/>
    <s v="CA"/>
    <x v="61"/>
    <n v="2"/>
    <n v="7999.98"/>
    <s v="Trek Slash 8 27.5 - 2016"/>
    <s v="Mountain Bikes"/>
    <x v="0"/>
    <s v="Genna Serrano"/>
    <s v="Trek"/>
  </r>
  <r>
    <n v="125"/>
    <s v="Laverne Craft"/>
    <s v="Forest Hills"/>
    <s v="NY"/>
    <x v="61"/>
    <n v="1"/>
    <n v="429"/>
    <s v="Pure Cycles Vine 8-Speed - 2016"/>
    <s v="Cruisers Bicycles"/>
    <x v="1"/>
    <s v="Marcelene Boyer"/>
    <s v="Pure Cycles"/>
  </r>
  <r>
    <n v="126"/>
    <s v="Shenna Espinoza"/>
    <s v="Queensbury"/>
    <s v="NY"/>
    <x v="61"/>
    <n v="2"/>
    <n v="5999.98"/>
    <s v="Trek Conduit+ - 2016"/>
    <s v="Electric Bikes"/>
    <x v="1"/>
    <s v="Venita Daniel"/>
    <s v="Trek"/>
  </r>
  <r>
    <n v="127"/>
    <s v="Chelsey Boyd"/>
    <s v="Euless"/>
    <s v="TX"/>
    <x v="62"/>
    <n v="1"/>
    <n v="599.99"/>
    <s v="Electra Townie Original 7D EQ - Women's - 2016"/>
    <s v="Cruisers Bicycles"/>
    <x v="2"/>
    <s v="Kali Vargas"/>
    <s v="Electra"/>
  </r>
  <r>
    <n v="127"/>
    <s v="Chelsey Boyd"/>
    <s v="Euless"/>
    <s v="TX"/>
    <x v="62"/>
    <n v="1"/>
    <n v="429"/>
    <s v="Pure Cycles Vine 8-Speed - 2016"/>
    <s v="Cruisers Bicycles"/>
    <x v="2"/>
    <s v="Kali Vargas"/>
    <s v="Pure Cycles"/>
  </r>
  <r>
    <n v="127"/>
    <s v="Chelsey Boyd"/>
    <s v="Euless"/>
    <s v="TX"/>
    <x v="62"/>
    <n v="2"/>
    <n v="5799.98"/>
    <s v="Trek Fuel EX 8 29 - 2016"/>
    <s v="Mountain Bikes"/>
    <x v="2"/>
    <s v="Kali Vargas"/>
    <s v="Trek"/>
  </r>
  <r>
    <n v="128"/>
    <s v="Lissa Vargas"/>
    <s v="Oswego"/>
    <s v="NY"/>
    <x v="63"/>
    <n v="2"/>
    <n v="1099.98"/>
    <s v="Electra Townie Original 21D - 2016"/>
    <s v="Comfort Bicycles"/>
    <x v="1"/>
    <s v="Marcelene Boyer"/>
    <s v="Electra"/>
  </r>
  <r>
    <n v="128"/>
    <s v="Lissa Vargas"/>
    <s v="Oswego"/>
    <s v="NY"/>
    <x v="63"/>
    <n v="2"/>
    <n v="1199.98"/>
    <s v="Electra Townie Original 7D EQ - 2016"/>
    <s v="Cruisers Bicycles"/>
    <x v="1"/>
    <s v="Marcelene Boyer"/>
    <s v="Electra"/>
  </r>
  <r>
    <n v="128"/>
    <s v="Lissa Vargas"/>
    <s v="Oswego"/>
    <s v="NY"/>
    <x v="63"/>
    <n v="2"/>
    <n v="1999.98"/>
    <s v="Surly Wednesday Frameset - 2016"/>
    <s v="Mountain Bikes"/>
    <x v="1"/>
    <s v="Marcelene Boyer"/>
    <s v="Surly"/>
  </r>
  <r>
    <n v="128"/>
    <s v="Lissa Vargas"/>
    <s v="Oswego"/>
    <s v="NY"/>
    <x v="63"/>
    <n v="2"/>
    <n v="5799.98"/>
    <s v="Trek Fuel EX 8 29 - 2016"/>
    <s v="Mountain Bikes"/>
    <x v="1"/>
    <s v="Marcelene Boyer"/>
    <s v="Trek"/>
  </r>
  <r>
    <n v="129"/>
    <s v="Armand Whitehead"/>
    <s v="Lindenhurst"/>
    <s v="NY"/>
    <x v="64"/>
    <n v="1"/>
    <n v="449"/>
    <s v="Pure Cycles Western 3-Speed - Women's - 2015/2016"/>
    <s v="Cruisers Bicycles"/>
    <x v="1"/>
    <s v="Venita Daniel"/>
    <s v="Pure Cycles"/>
  </r>
  <r>
    <n v="129"/>
    <s v="Armand Whitehead"/>
    <s v="Lindenhurst"/>
    <s v="NY"/>
    <x v="64"/>
    <n v="1"/>
    <n v="2999.99"/>
    <s v="Trek Conduit+ - 2016"/>
    <s v="Electric Bikes"/>
    <x v="1"/>
    <s v="Venita Daniel"/>
    <s v="Trek"/>
  </r>
  <r>
    <n v="130"/>
    <s v="Marcelino Mcbride"/>
    <s v="Clifton Park"/>
    <s v="NY"/>
    <x v="64"/>
    <n v="1"/>
    <n v="599.99"/>
    <s v="Electra Townie Original 7D EQ - 2016"/>
    <s v="Comfort Bicycles"/>
    <x v="1"/>
    <s v="Marcelene Boyer"/>
    <s v="Electra"/>
  </r>
  <r>
    <n v="130"/>
    <s v="Marcelino Mcbride"/>
    <s v="Clifton Park"/>
    <s v="NY"/>
    <x v="64"/>
    <n v="2"/>
    <n v="2641.98"/>
    <s v="Heller Shagamaw Frame - 2016"/>
    <s v="Mountain Bikes"/>
    <x v="1"/>
    <s v="Marcelene Boyer"/>
    <s v="Heller"/>
  </r>
  <r>
    <n v="131"/>
    <s v="Hortencia Graham"/>
    <s v="Euless"/>
    <s v="TX"/>
    <x v="64"/>
    <n v="2"/>
    <n v="539.98"/>
    <s v="Electra Girl's Hawaii 1 (16-inch) - 2015/2016"/>
    <s v="Children Bicycles"/>
    <x v="2"/>
    <s v="Kali Vargas"/>
    <s v="Electra"/>
  </r>
  <r>
    <n v="131"/>
    <s v="Hortencia Graham"/>
    <s v="Euless"/>
    <s v="TX"/>
    <x v="64"/>
    <n v="2"/>
    <n v="1099.98"/>
    <s v="Electra Townie Original 21D - 2016"/>
    <s v="Comfort Bicycles"/>
    <x v="2"/>
    <s v="Kali Vargas"/>
    <s v="Electra"/>
  </r>
  <r>
    <n v="131"/>
    <s v="Hortencia Graham"/>
    <s v="Euless"/>
    <s v="TX"/>
    <x v="64"/>
    <n v="2"/>
    <n v="5799.98"/>
    <s v="Trek Fuel EX 8 29 - 2016"/>
    <s v="Mountain Bikes"/>
    <x v="2"/>
    <s v="Kali Vargas"/>
    <s v="Trek"/>
  </r>
  <r>
    <n v="132"/>
    <s v="Monika Berg"/>
    <s v="Encino"/>
    <s v="CA"/>
    <x v="65"/>
    <n v="1"/>
    <n v="599.99"/>
    <s v="Electra Townie Original 7D EQ - Women's - 2016"/>
    <s v="Cruisers Bicycles"/>
    <x v="0"/>
    <s v="Genna Serrano"/>
    <s v="Electra"/>
  </r>
  <r>
    <n v="132"/>
    <s v="Monika Berg"/>
    <s v="Encino"/>
    <s v="CA"/>
    <x v="65"/>
    <n v="2"/>
    <n v="1499.98"/>
    <s v="Ritchey Timberwolf Frameset - 2016"/>
    <s v="Mountain Bikes"/>
    <x v="0"/>
    <s v="Genna Serrano"/>
    <s v="Ritchey"/>
  </r>
  <r>
    <n v="132"/>
    <s v="Monika Berg"/>
    <s v="Encino"/>
    <s v="CA"/>
    <x v="65"/>
    <n v="1"/>
    <n v="2999.99"/>
    <s v="Trek Conduit+ - 2016"/>
    <s v="Electric Bikes"/>
    <x v="0"/>
    <s v="Genna Serrano"/>
    <s v="Trek"/>
  </r>
  <r>
    <n v="133"/>
    <s v="Jerome Bolton"/>
    <s v="Carmel"/>
    <s v="NY"/>
    <x v="65"/>
    <n v="2"/>
    <n v="539.98"/>
    <s v="Electra Cruiser 1 (24-Inch) - 2016"/>
    <s v="Cruisers Bicycles"/>
    <x v="1"/>
    <s v="Venita Daniel"/>
    <s v="Electra"/>
  </r>
  <r>
    <n v="133"/>
    <s v="Jerome Bolton"/>
    <s v="Carmel"/>
    <s v="NY"/>
    <x v="65"/>
    <n v="1"/>
    <n v="269.99"/>
    <s v="Electra Girl's Hawaii 1 (16-inch) - 2015/2016"/>
    <s v="Children Bicycles"/>
    <x v="1"/>
    <s v="Venita Daniel"/>
    <s v="Electra"/>
  </r>
  <r>
    <n v="134"/>
    <s v="Tuan Wolfe"/>
    <s v="West Babylon"/>
    <s v="NY"/>
    <x v="65"/>
    <n v="2"/>
    <n v="898"/>
    <s v="Pure Cycles Western 3-Speed - Women's - 2015/2016"/>
    <s v="Cruisers Bicycles"/>
    <x v="1"/>
    <s v="Venita Daniel"/>
    <s v="Pure Cycles"/>
  </r>
  <r>
    <n v="134"/>
    <s v="Tuan Wolfe"/>
    <s v="West Babylon"/>
    <s v="NY"/>
    <x v="65"/>
    <n v="2"/>
    <n v="898"/>
    <s v="Pure Cycles William 3-Speed - 2016"/>
    <s v="Cruisers Bicycles"/>
    <x v="1"/>
    <s v="Venita Daniel"/>
    <s v="Pure Cycles"/>
  </r>
  <r>
    <n v="134"/>
    <s v="Tuan Wolfe"/>
    <s v="West Babylon"/>
    <s v="NY"/>
    <x v="65"/>
    <n v="2"/>
    <n v="1499.98"/>
    <s v="Ritchey Timberwolf Frameset - 2016"/>
    <s v="Mountain Bikes"/>
    <x v="1"/>
    <s v="Venita Daniel"/>
    <s v="Ritchey"/>
  </r>
  <r>
    <n v="135"/>
    <s v="Alexandria Zamora"/>
    <s v="Schenectady"/>
    <s v="NY"/>
    <x v="66"/>
    <n v="1"/>
    <n v="499.99"/>
    <s v="Electra Townie Original 7D - 2015/2016"/>
    <s v="Comfort Bicycles"/>
    <x v="1"/>
    <s v="Venita Daniel"/>
    <s v="Electra"/>
  </r>
  <r>
    <n v="135"/>
    <s v="Alexandria Zamora"/>
    <s v="Schenectady"/>
    <s v="NY"/>
    <x v="66"/>
    <n v="2"/>
    <n v="2641.98"/>
    <s v="Heller Shagamaw Frame - 2016"/>
    <s v="Mountain Bikes"/>
    <x v="1"/>
    <s v="Venita Daniel"/>
    <s v="Heller"/>
  </r>
  <r>
    <n v="135"/>
    <s v="Alexandria Zamora"/>
    <s v="Schenectady"/>
    <s v="NY"/>
    <x v="66"/>
    <n v="2"/>
    <n v="898"/>
    <s v="Pure Cycles Western 3-Speed - Women's - 2015/2016"/>
    <s v="Cruisers Bicycles"/>
    <x v="1"/>
    <s v="Venita Daniel"/>
    <s v="Pure Cycles"/>
  </r>
  <r>
    <n v="135"/>
    <s v="Alexandria Zamora"/>
    <s v="Schenectady"/>
    <s v="NY"/>
    <x v="66"/>
    <n v="1"/>
    <n v="749.99"/>
    <s v="Ritchey Timberwolf Frameset - 2016"/>
    <s v="Mountain Bikes"/>
    <x v="1"/>
    <s v="Venita Daniel"/>
    <s v="Ritchey"/>
  </r>
  <r>
    <n v="136"/>
    <s v="Gena Owens"/>
    <s v="Desoto"/>
    <s v="TX"/>
    <x v="66"/>
    <n v="2"/>
    <n v="1999.98"/>
    <s v="Surly Wednesday Frameset - 2016"/>
    <s v="Mountain Bikes"/>
    <x v="2"/>
    <s v="Kali Vargas"/>
    <s v="Surly"/>
  </r>
  <r>
    <n v="136"/>
    <s v="Gena Owens"/>
    <s v="Desoto"/>
    <s v="TX"/>
    <x v="66"/>
    <n v="2"/>
    <n v="7999.98"/>
    <s v="Trek Slash 8 27.5 - 2016"/>
    <s v="Mountain Bikes"/>
    <x v="2"/>
    <s v="Kali Vargas"/>
    <s v="Trek"/>
  </r>
  <r>
    <n v="137"/>
    <s v="Jina Cooper"/>
    <s v="Howard Beach"/>
    <s v="NY"/>
    <x v="67"/>
    <n v="1"/>
    <n v="269.99"/>
    <s v="Electra Girl's Hawaii 1 (16-inch) - 2015/2016"/>
    <s v="Children Bicycles"/>
    <x v="1"/>
    <s v="Venita Daniel"/>
    <s v="Electra"/>
  </r>
  <r>
    <n v="137"/>
    <s v="Jina Cooper"/>
    <s v="Howard Beach"/>
    <s v="NY"/>
    <x v="67"/>
    <n v="1"/>
    <n v="299.99"/>
    <s v="Electra Girl's Hawaii 1 (20-inch) - 2015/2016"/>
    <s v="Children Bicycles"/>
    <x v="1"/>
    <s v="Venita Daniel"/>
    <s v="Electra"/>
  </r>
  <r>
    <n v="138"/>
    <s v="Katharine Herrera"/>
    <s v="Queensbury"/>
    <s v="NY"/>
    <x v="67"/>
    <n v="2"/>
    <n v="1199.98"/>
    <s v="Electra Townie Original 7D EQ - 2016"/>
    <s v="Cruisers Bicycles"/>
    <x v="1"/>
    <s v="Venita Daniel"/>
    <s v="Electra"/>
  </r>
  <r>
    <n v="138"/>
    <s v="Katharine Herrera"/>
    <s v="Queensbury"/>
    <s v="NY"/>
    <x v="67"/>
    <n v="1"/>
    <n v="469.99"/>
    <s v="Surly Ice Cream Truck Frameset - 2016"/>
    <s v="Mountain Bikes"/>
    <x v="1"/>
    <s v="Venita Daniel"/>
    <s v="Surly"/>
  </r>
  <r>
    <n v="139"/>
    <s v="Ezra Silva"/>
    <s v="New Windsor"/>
    <s v="NY"/>
    <x v="67"/>
    <n v="2"/>
    <n v="898"/>
    <s v="Pure Cycles William 3-Speed - 2016"/>
    <s v="Cruisers Bicycles"/>
    <x v="1"/>
    <s v="Venita Daniel"/>
    <s v="Pure Cycles"/>
  </r>
  <r>
    <n v="139"/>
    <s v="Ezra Silva"/>
    <s v="New Windsor"/>
    <s v="NY"/>
    <x v="67"/>
    <n v="1"/>
    <n v="999.99"/>
    <s v="Surly Wednesday Frameset - 2016"/>
    <s v="Mountain Bikes"/>
    <x v="1"/>
    <s v="Venita Daniel"/>
    <s v="Surly"/>
  </r>
  <r>
    <n v="140"/>
    <s v="Devin Velazquez"/>
    <s v="Brentwood"/>
    <s v="NY"/>
    <x v="67"/>
    <n v="1"/>
    <n v="269.99"/>
    <s v="Electra Cruiser 1 (24-Inch) - 2016"/>
    <s v="Children Bicycles"/>
    <x v="1"/>
    <s v="Venita Daniel"/>
    <s v="Electra"/>
  </r>
  <r>
    <n v="140"/>
    <s v="Devin Velazquez"/>
    <s v="Brentwood"/>
    <s v="NY"/>
    <x v="67"/>
    <n v="1"/>
    <n v="529.99"/>
    <s v="Electra Moto 1 - 2016"/>
    <s v="Cruisers Bicycles"/>
    <x v="1"/>
    <s v="Venita Daniel"/>
    <s v="Electra"/>
  </r>
  <r>
    <n v="140"/>
    <s v="Devin Velazquez"/>
    <s v="Brentwood"/>
    <s v="NY"/>
    <x v="67"/>
    <n v="2"/>
    <n v="1099.98"/>
    <s v="Electra Townie Original 21D - 2016"/>
    <s v="Cruisers Bicycles"/>
    <x v="1"/>
    <s v="Venita Daniel"/>
    <s v="Electra"/>
  </r>
  <r>
    <n v="140"/>
    <s v="Devin Velazquez"/>
    <s v="Brentwood"/>
    <s v="NY"/>
    <x v="67"/>
    <n v="1"/>
    <n v="999.99"/>
    <s v="Surly Wednesday Frameset - 2016"/>
    <s v="Mountain Bikes"/>
    <x v="1"/>
    <s v="Venita Daniel"/>
    <s v="Surly"/>
  </r>
  <r>
    <n v="141"/>
    <s v="Erlene Cook"/>
    <s v="Mount Vernon"/>
    <s v="NY"/>
    <x v="68"/>
    <n v="1"/>
    <n v="449"/>
    <s v="Pure Cycles Western 3-Speed - Women's - 2015/2016"/>
    <s v="Cruisers Bicycles"/>
    <x v="1"/>
    <s v="Venita Daniel"/>
    <s v="Pure Cycles"/>
  </r>
  <r>
    <n v="142"/>
    <s v="Regine Gonzales"/>
    <s v="Oxnard"/>
    <s v="CA"/>
    <x v="69"/>
    <n v="2"/>
    <n v="1199.98"/>
    <s v="Electra Townie Original 7D EQ - 2016"/>
    <s v="Cruisers Bicycles"/>
    <x v="0"/>
    <s v="Genna Serrano"/>
    <s v="Electra"/>
  </r>
  <r>
    <n v="142"/>
    <s v="Regine Gonzales"/>
    <s v="Oxnard"/>
    <s v="CA"/>
    <x v="69"/>
    <n v="1"/>
    <n v="449"/>
    <s v="Pure Cycles William 3-Speed - 2016"/>
    <s v="Cruisers Bicycles"/>
    <x v="0"/>
    <s v="Genna Serrano"/>
    <s v="Pure Cycles"/>
  </r>
  <r>
    <n v="142"/>
    <s v="Regine Gonzales"/>
    <s v="Oxnard"/>
    <s v="CA"/>
    <x v="69"/>
    <n v="2"/>
    <n v="3361.98"/>
    <s v="Surly Straggler 650b - 2016"/>
    <s v="Cyclocross Bicycles"/>
    <x v="0"/>
    <s v="Genna Serrano"/>
    <s v="Surly"/>
  </r>
  <r>
    <n v="143"/>
    <s v="Merlin Foreman"/>
    <s v="Hempstead"/>
    <s v="NY"/>
    <x v="69"/>
    <n v="1"/>
    <n v="469.99"/>
    <s v="Surly Ice Cream Truck Frameset - 2016"/>
    <s v="Mountain Bikes"/>
    <x v="1"/>
    <s v="Venita Daniel"/>
    <s v="Surly"/>
  </r>
  <r>
    <n v="144"/>
    <s v="Hubert Reilly"/>
    <s v="Amityville"/>
    <s v="NY"/>
    <x v="69"/>
    <n v="2"/>
    <n v="3599.98"/>
    <s v="Trek Remedy 29 Carbon Frameset - 2016"/>
    <s v="Mountain Bikes"/>
    <x v="1"/>
    <s v="Venita Daniel"/>
    <s v="Trek"/>
  </r>
  <r>
    <n v="145"/>
    <s v="Lavonne Anderson"/>
    <s v="Floral Park"/>
    <s v="NY"/>
    <x v="70"/>
    <n v="1"/>
    <n v="1680.99"/>
    <s v="Surly Straggler 650b - 2016"/>
    <s v="Cyclocross Bicycles"/>
    <x v="1"/>
    <s v="Marcelene Boyer"/>
    <s v="Surly"/>
  </r>
  <r>
    <n v="145"/>
    <s v="Lavonne Anderson"/>
    <s v="Floral Park"/>
    <s v="NY"/>
    <x v="70"/>
    <n v="2"/>
    <n v="5999.98"/>
    <s v="Trek Conduit+ - 2016"/>
    <s v="Electric Bikes"/>
    <x v="1"/>
    <s v="Marcelene Boyer"/>
    <s v="Trek"/>
  </r>
  <r>
    <n v="146"/>
    <s v="Keturah Massey"/>
    <s v="Banning"/>
    <s v="CA"/>
    <x v="71"/>
    <n v="1"/>
    <n v="549.99"/>
    <s v="Electra Townie Original 21D - 2016"/>
    <s v="Cruisers Bicycles"/>
    <x v="0"/>
    <s v="Genna Serrano"/>
    <s v="Electra"/>
  </r>
  <r>
    <n v="146"/>
    <s v="Keturah Massey"/>
    <s v="Banning"/>
    <s v="CA"/>
    <x v="71"/>
    <n v="2"/>
    <n v="1199.98"/>
    <s v="Electra Townie Original 7D EQ - Women's - 2016"/>
    <s v="Cruisers Bicycles"/>
    <x v="0"/>
    <s v="Genna Serrano"/>
    <s v="Electra"/>
  </r>
  <r>
    <n v="146"/>
    <s v="Keturah Massey"/>
    <s v="Banning"/>
    <s v="CA"/>
    <x v="71"/>
    <n v="1"/>
    <n v="749.99"/>
    <s v="Ritchey Timberwolf Frameset - 2016"/>
    <s v="Mountain Bikes"/>
    <x v="0"/>
    <s v="Genna Serrano"/>
    <s v="Ritchey"/>
  </r>
  <r>
    <n v="146"/>
    <s v="Keturah Massey"/>
    <s v="Banning"/>
    <s v="CA"/>
    <x v="71"/>
    <n v="2"/>
    <n v="939.98"/>
    <s v="Surly Ice Cream Truck Frameset - 2016"/>
    <s v="Mountain Bikes"/>
    <x v="0"/>
    <s v="Genna Serrano"/>
    <s v="Surly"/>
  </r>
  <r>
    <n v="146"/>
    <s v="Keturah Massey"/>
    <s v="Banning"/>
    <s v="CA"/>
    <x v="71"/>
    <n v="2"/>
    <n v="1999.98"/>
    <s v="Surly Wednesday Frameset - 2016"/>
    <s v="Mountain Bikes"/>
    <x v="0"/>
    <s v="Genna Serrano"/>
    <s v="Surly"/>
  </r>
  <r>
    <n v="147"/>
    <s v="Diana Guerra"/>
    <s v="Merrick"/>
    <s v="NY"/>
    <x v="71"/>
    <n v="2"/>
    <n v="1199.98"/>
    <s v="Electra Townie Original 7D EQ - 2016"/>
    <s v="Comfort Bicycles"/>
    <x v="1"/>
    <s v="Venita Daniel"/>
    <s v="Electra"/>
  </r>
  <r>
    <n v="148"/>
    <s v="Senaida Thompson"/>
    <s v="Bronx"/>
    <s v="NY"/>
    <x v="71"/>
    <n v="1"/>
    <n v="269.99"/>
    <s v="Electra Girl's Hawaii 1 (16-inch) - 2015/2016"/>
    <s v="Cruisers Bicycles"/>
    <x v="1"/>
    <s v="Marcelene Boyer"/>
    <s v="Electra"/>
  </r>
  <r>
    <n v="149"/>
    <s v="Han Schneider"/>
    <s v="Elmhurst"/>
    <s v="NY"/>
    <x v="71"/>
    <n v="2"/>
    <n v="539.98"/>
    <s v="Electra Cruiser 1 (24-Inch) - 2016"/>
    <s v="Children Bicycles"/>
    <x v="1"/>
    <s v="Marcelene Boyer"/>
    <s v="Electra"/>
  </r>
  <r>
    <n v="149"/>
    <s v="Han Schneider"/>
    <s v="Elmhurst"/>
    <s v="NY"/>
    <x v="71"/>
    <n v="2"/>
    <n v="1099.98"/>
    <s v="Electra Townie Original 21D - 2016"/>
    <s v="Cruisers Bicycles"/>
    <x v="1"/>
    <s v="Marcelene Boyer"/>
    <s v="Electra"/>
  </r>
  <r>
    <n v="150"/>
    <s v="Reena Higgins"/>
    <s v="Canyon Country"/>
    <s v="CA"/>
    <x v="72"/>
    <n v="2"/>
    <n v="999.98"/>
    <s v="Electra Townie Original 7D - 2015/2016"/>
    <s v="Comfort Bicycles"/>
    <x v="0"/>
    <s v="Mireya Copeland"/>
    <s v="Electra"/>
  </r>
  <r>
    <n v="150"/>
    <s v="Reena Higgins"/>
    <s v="Canyon Country"/>
    <s v="CA"/>
    <x v="72"/>
    <n v="1"/>
    <n v="429"/>
    <s v="Pure Cycles Vine 8-Speed - 2016"/>
    <s v="Cruisers Bicycles"/>
    <x v="0"/>
    <s v="Mireya Copeland"/>
    <s v="Pure Cycles"/>
  </r>
  <r>
    <n v="150"/>
    <s v="Reena Higgins"/>
    <s v="Canyon Country"/>
    <s v="CA"/>
    <x v="72"/>
    <n v="1"/>
    <n v="999.99"/>
    <s v="Surly Wednesday Frameset - 2016"/>
    <s v="Mountain Bikes"/>
    <x v="0"/>
    <s v="Mireya Copeland"/>
    <s v="Surly"/>
  </r>
  <r>
    <n v="150"/>
    <s v="Reena Higgins"/>
    <s v="Canyon Country"/>
    <s v="CA"/>
    <x v="72"/>
    <n v="1"/>
    <n v="3999.99"/>
    <s v="Trek Slash 8 27.5 - 2016"/>
    <s v="Mountain Bikes"/>
    <x v="0"/>
    <s v="Mireya Copeland"/>
    <s v="Trek"/>
  </r>
  <r>
    <n v="151"/>
    <s v="Katina Mcintosh"/>
    <s v="Bakersfield"/>
    <s v="CA"/>
    <x v="72"/>
    <n v="1"/>
    <n v="599.99"/>
    <s v="Electra Townie Original 7D EQ - 2016"/>
    <s v="Comfort Bicycles"/>
    <x v="0"/>
    <s v="Mireya Copeland"/>
    <s v="Electra"/>
  </r>
  <r>
    <n v="151"/>
    <s v="Katina Mcintosh"/>
    <s v="Bakersfield"/>
    <s v="CA"/>
    <x v="72"/>
    <n v="1"/>
    <n v="429"/>
    <s v="Pure Cycles Vine 8-Speed - 2016"/>
    <s v="Cruisers Bicycles"/>
    <x v="0"/>
    <s v="Mireya Copeland"/>
    <s v="Pure Cycles"/>
  </r>
  <r>
    <n v="152"/>
    <s v="Parker Prince"/>
    <s v="Port Jefferson Station"/>
    <s v="NY"/>
    <x v="72"/>
    <n v="2"/>
    <n v="539.98"/>
    <s v="Electra Girl's Hawaii 1 (16-inch) - 2015/2016"/>
    <s v="Children Bicycles"/>
    <x v="1"/>
    <s v="Marcelene Boyer"/>
    <s v="Electra"/>
  </r>
  <r>
    <n v="152"/>
    <s v="Parker Prince"/>
    <s v="Port Jefferson Station"/>
    <s v="NY"/>
    <x v="72"/>
    <n v="2"/>
    <n v="1199.98"/>
    <s v="Electra Townie Original 7D EQ - 2016"/>
    <s v="Cruisers Bicycles"/>
    <x v="1"/>
    <s v="Marcelene Boyer"/>
    <s v="Electra"/>
  </r>
  <r>
    <n v="152"/>
    <s v="Parker Prince"/>
    <s v="Port Jefferson Station"/>
    <s v="NY"/>
    <x v="72"/>
    <n v="2"/>
    <n v="939.98"/>
    <s v="Surly Ice Cream Truck Frameset - 2016"/>
    <s v="Mountain Bikes"/>
    <x v="1"/>
    <s v="Marcelene Boyer"/>
    <s v="Surly"/>
  </r>
  <r>
    <n v="153"/>
    <s v="Edda Young"/>
    <s v="North Tonawanda"/>
    <s v="NY"/>
    <x v="73"/>
    <n v="2"/>
    <n v="1059.98"/>
    <s v="Electra Moto 1 - 2016"/>
    <s v="Cruisers Bicycles"/>
    <x v="1"/>
    <s v="Marcelene Boyer"/>
    <s v="Electra"/>
  </r>
  <r>
    <n v="153"/>
    <s v="Edda Young"/>
    <s v="North Tonawanda"/>
    <s v="NY"/>
    <x v="73"/>
    <n v="1"/>
    <n v="599.99"/>
    <s v="Electra Townie Original 7D EQ - 2016"/>
    <s v="Cruisers Bicycles"/>
    <x v="1"/>
    <s v="Marcelene Boyer"/>
    <s v="Electra"/>
  </r>
  <r>
    <n v="153"/>
    <s v="Edda Young"/>
    <s v="North Tonawanda"/>
    <s v="NY"/>
    <x v="73"/>
    <n v="1"/>
    <n v="1799.99"/>
    <s v="Trek Remedy 29 Carbon Frameset - 2016"/>
    <s v="Mountain Bikes"/>
    <x v="1"/>
    <s v="Marcelene Boyer"/>
    <s v="Trek"/>
  </r>
  <r>
    <n v="154"/>
    <s v="Dione Pratt"/>
    <s v="Pleasanton"/>
    <s v="CA"/>
    <x v="74"/>
    <n v="1"/>
    <n v="549.99"/>
    <s v="Electra Townie Original 21D - 2016"/>
    <s v="Cruisers Bicycles"/>
    <x v="0"/>
    <s v="Mireya Copeland"/>
    <s v="Electra"/>
  </r>
  <r>
    <n v="155"/>
    <s v="Loni Duncan"/>
    <s v="Rosedale"/>
    <s v="NY"/>
    <x v="75"/>
    <n v="1"/>
    <n v="1799.99"/>
    <s v="Trek Remedy 29 Carbon Frameset - 2016"/>
    <s v="Mountain Bikes"/>
    <x v="1"/>
    <s v="Marcelene Boyer"/>
    <s v="Trek"/>
  </r>
  <r>
    <n v="156"/>
    <s v="Sheri Cole"/>
    <s v="San Jose"/>
    <s v="CA"/>
    <x v="76"/>
    <n v="2"/>
    <n v="858"/>
    <s v="Pure Cycles Vine 8-Speed - 2016"/>
    <s v="Cruisers Bicycles"/>
    <x v="0"/>
    <s v="Genna Serrano"/>
    <s v="Pure Cycles"/>
  </r>
  <r>
    <n v="156"/>
    <s v="Sheri Cole"/>
    <s v="San Jose"/>
    <s v="CA"/>
    <x v="76"/>
    <n v="2"/>
    <n v="898"/>
    <s v="Pure Cycles Western 3-Speed - Women's - 2015/2016"/>
    <s v="Cruisers Bicycles"/>
    <x v="0"/>
    <s v="Genna Serrano"/>
    <s v="Pure Cycles"/>
  </r>
  <r>
    <n v="156"/>
    <s v="Sheri Cole"/>
    <s v="San Jose"/>
    <s v="CA"/>
    <x v="76"/>
    <n v="1"/>
    <n v="469.99"/>
    <s v="Surly Ice Cream Truck Frameset - 2016"/>
    <s v="Mountain Bikes"/>
    <x v="0"/>
    <s v="Genna Serrano"/>
    <s v="Surly"/>
  </r>
  <r>
    <n v="157"/>
    <s v="Mozelle Carter"/>
    <s v="Houston"/>
    <s v="TX"/>
    <x v="76"/>
    <n v="1"/>
    <n v="2899.99"/>
    <s v="Trek Fuel EX 8 29 - 2016"/>
    <s v="Mountain Bikes"/>
    <x v="2"/>
    <s v="Kali Vargas"/>
    <s v="Trek"/>
  </r>
  <r>
    <n v="157"/>
    <s v="Mozelle Carter"/>
    <s v="Houston"/>
    <s v="TX"/>
    <x v="76"/>
    <n v="2"/>
    <n v="7999.98"/>
    <s v="Trek Slash 8 27.5 - 2016"/>
    <s v="Mountain Bikes"/>
    <x v="2"/>
    <s v="Kali Vargas"/>
    <s v="Trek"/>
  </r>
  <r>
    <n v="158"/>
    <s v="Dacia William"/>
    <s v="Sugar Land"/>
    <s v="TX"/>
    <x v="77"/>
    <n v="1"/>
    <n v="549.99"/>
    <s v="Electra Townie Original 21D - 2016"/>
    <s v="Comfort Bicycles"/>
    <x v="2"/>
    <s v="Layla Terrell"/>
    <s v="Electra"/>
  </r>
  <r>
    <n v="159"/>
    <s v="Araceli Golden"/>
    <s v="Fullerton"/>
    <s v="CA"/>
    <x v="77"/>
    <n v="1"/>
    <n v="269.99"/>
    <s v="Electra Cruiser 1 (24-Inch) - 2016"/>
    <s v="Cruisers Bicycles"/>
    <x v="0"/>
    <s v="Mireya Copeland"/>
    <s v="Electra"/>
  </r>
  <r>
    <n v="160"/>
    <s v="Harris Pittman"/>
    <s v="Jamaica"/>
    <s v="NY"/>
    <x v="77"/>
    <n v="1"/>
    <n v="269.99"/>
    <s v="Electra Cruiser 1 (24-Inch) - 2016"/>
    <s v="Children Bicycles"/>
    <x v="1"/>
    <s v="Venita Daniel"/>
    <s v="Electra"/>
  </r>
  <r>
    <n v="160"/>
    <s v="Harris Pittman"/>
    <s v="Jamaica"/>
    <s v="NY"/>
    <x v="77"/>
    <n v="2"/>
    <n v="1059.98"/>
    <s v="Electra Moto 1 - 2016"/>
    <s v="Cruisers Bicycles"/>
    <x v="1"/>
    <s v="Venita Daniel"/>
    <s v="Electra"/>
  </r>
  <r>
    <n v="160"/>
    <s v="Harris Pittman"/>
    <s v="Jamaica"/>
    <s v="NY"/>
    <x v="77"/>
    <n v="2"/>
    <n v="898"/>
    <s v="Pure Cycles Western 3-Speed - Women's - 2015/2016"/>
    <s v="Cruisers Bicycles"/>
    <x v="1"/>
    <s v="Venita Daniel"/>
    <s v="Pure Cycles"/>
  </r>
  <r>
    <n v="160"/>
    <s v="Harris Pittman"/>
    <s v="Jamaica"/>
    <s v="NY"/>
    <x v="77"/>
    <n v="1"/>
    <n v="1680.99"/>
    <s v="Surly Straggler 650b - 2016"/>
    <s v="Cyclocross Bicycles"/>
    <x v="1"/>
    <s v="Venita Daniel"/>
    <s v="Surly"/>
  </r>
  <r>
    <n v="161"/>
    <s v="Kasie Rodriquez"/>
    <s v="Ballston Spa"/>
    <s v="NY"/>
    <x v="77"/>
    <n v="1"/>
    <n v="269.99"/>
    <s v="Electra Girl's Hawaii 1 (16-inch) - 2015/2016"/>
    <s v="Children Bicycles"/>
    <x v="1"/>
    <s v="Venita Daniel"/>
    <s v="Electra"/>
  </r>
  <r>
    <n v="161"/>
    <s v="Kasie Rodriquez"/>
    <s v="Ballston Spa"/>
    <s v="NY"/>
    <x v="77"/>
    <n v="2"/>
    <n v="1099.98"/>
    <s v="Electra Townie Original 21D - 2016"/>
    <s v="Comfort Bicycles"/>
    <x v="1"/>
    <s v="Venita Daniel"/>
    <s v="Electra"/>
  </r>
  <r>
    <n v="161"/>
    <s v="Kasie Rodriquez"/>
    <s v="Ballston Spa"/>
    <s v="NY"/>
    <x v="77"/>
    <n v="2"/>
    <n v="7999.98"/>
    <s v="Trek Slash 8 27.5 - 2016"/>
    <s v="Mountain Bikes"/>
    <x v="1"/>
    <s v="Venita Daniel"/>
    <s v="Trek"/>
  </r>
  <r>
    <n v="162"/>
    <s v="Williemae Holloway"/>
    <s v="Oakland"/>
    <s v="CA"/>
    <x v="78"/>
    <n v="2"/>
    <n v="539.98"/>
    <s v="Electra Cruiser 1 (24-Inch) - 2016"/>
    <s v="Children Bicycles"/>
    <x v="0"/>
    <s v="Genna Serrano"/>
    <s v="Electra"/>
  </r>
  <r>
    <n v="162"/>
    <s v="Williemae Holloway"/>
    <s v="Oakland"/>
    <s v="CA"/>
    <x v="78"/>
    <n v="1"/>
    <n v="449"/>
    <s v="Pure Cycles Western 3-Speed - Women's - 2015/2016"/>
    <s v="Cruisers Bicycles"/>
    <x v="0"/>
    <s v="Genna Serrano"/>
    <s v="Pure Cycles"/>
  </r>
  <r>
    <n v="162"/>
    <s v="Williemae Holloway"/>
    <s v="Oakland"/>
    <s v="CA"/>
    <x v="78"/>
    <n v="2"/>
    <n v="1999.98"/>
    <s v="Surly Wednesday Frameset - 2016"/>
    <s v="Mountain Bikes"/>
    <x v="0"/>
    <s v="Genna Serrano"/>
    <s v="Surly"/>
  </r>
  <r>
    <n v="163"/>
    <s v="Magdalena Sherman"/>
    <s v="Oswego"/>
    <s v="NY"/>
    <x v="78"/>
    <n v="1"/>
    <n v="549.99"/>
    <s v="Electra Townie Original 21D - 2016"/>
    <s v="Cruisers Bicycles"/>
    <x v="1"/>
    <s v="Venita Daniel"/>
    <s v="Electra"/>
  </r>
  <r>
    <n v="163"/>
    <s v="Magdalena Sherman"/>
    <s v="Oswego"/>
    <s v="NY"/>
    <x v="78"/>
    <n v="1"/>
    <n v="449"/>
    <s v="Pure Cycles Western 3-Speed - Women's - 2015/2016"/>
    <s v="Cruisers Bicycles"/>
    <x v="1"/>
    <s v="Venita Daniel"/>
    <s v="Pure Cycles"/>
  </r>
  <r>
    <n v="164"/>
    <s v="Leonore Dorsey"/>
    <s v="Jackson Heights"/>
    <s v="NY"/>
    <x v="79"/>
    <n v="1"/>
    <n v="269.99"/>
    <s v="Electra Girl's Hawaii 1 (16-inch) - 2015/2016"/>
    <s v="Cruisers Bicycles"/>
    <x v="1"/>
    <s v="Venita Daniel"/>
    <s v="Electra"/>
  </r>
  <r>
    <n v="164"/>
    <s v="Leonore Dorsey"/>
    <s v="Jackson Heights"/>
    <s v="NY"/>
    <x v="79"/>
    <n v="2"/>
    <n v="3098"/>
    <s v="Surly Straggler - 2016"/>
    <s v="Cyclocross Bicycles"/>
    <x v="1"/>
    <s v="Venita Daniel"/>
    <s v="Surly"/>
  </r>
  <r>
    <n v="164"/>
    <s v="Leonore Dorsey"/>
    <s v="Jackson Heights"/>
    <s v="NY"/>
    <x v="79"/>
    <n v="2"/>
    <n v="5799.98"/>
    <s v="Trek Fuel EX 8 29 - 2016"/>
    <s v="Mountain Bikes"/>
    <x v="1"/>
    <s v="Venita Daniel"/>
    <s v="Trek"/>
  </r>
  <r>
    <n v="165"/>
    <s v="Adriene Rivera"/>
    <s v="Encino"/>
    <s v="CA"/>
    <x v="80"/>
    <n v="1"/>
    <n v="299.99"/>
    <s v="Electra Girl's Hawaii 1 (20-inch) - 2015/2016"/>
    <s v="Children Bicycles"/>
    <x v="0"/>
    <s v="Genna Serrano"/>
    <s v="Electra"/>
  </r>
  <r>
    <n v="165"/>
    <s v="Adriene Rivera"/>
    <s v="Encino"/>
    <s v="CA"/>
    <x v="80"/>
    <n v="1"/>
    <n v="749.99"/>
    <s v="Ritchey Timberwolf Frameset - 2016"/>
    <s v="Mountain Bikes"/>
    <x v="0"/>
    <s v="Genna Serrano"/>
    <s v="Ritchey"/>
  </r>
  <r>
    <n v="165"/>
    <s v="Adriene Rivera"/>
    <s v="Encino"/>
    <s v="CA"/>
    <x v="80"/>
    <n v="2"/>
    <n v="5799.98"/>
    <s v="Trek Fuel EX 8 29 - 2016"/>
    <s v="Mountain Bikes"/>
    <x v="0"/>
    <s v="Genna Serrano"/>
    <s v="Trek"/>
  </r>
  <r>
    <n v="166"/>
    <s v="Abbey Pugh"/>
    <s v="Forest Hills"/>
    <s v="NY"/>
    <x v="80"/>
    <n v="2"/>
    <n v="3098"/>
    <s v="Surly Straggler - 2016"/>
    <s v="Cyclocross Bicycles"/>
    <x v="1"/>
    <s v="Marcelene Boyer"/>
    <s v="Surly"/>
  </r>
  <r>
    <n v="166"/>
    <s v="Abbey Pugh"/>
    <s v="Forest Hills"/>
    <s v="NY"/>
    <x v="80"/>
    <n v="1"/>
    <n v="1680.99"/>
    <s v="Surly Straggler 650b - 2016"/>
    <s v="Cyclocross Bicycles"/>
    <x v="1"/>
    <s v="Marcelene Boyer"/>
    <s v="Surly"/>
  </r>
  <r>
    <n v="167"/>
    <s v="Rico Salas"/>
    <s v="Centereach"/>
    <s v="NY"/>
    <x v="80"/>
    <n v="2"/>
    <n v="539.98"/>
    <s v="Electra Cruiser 1 (24-Inch) - 2016"/>
    <s v="Cruisers Bicycles"/>
    <x v="1"/>
    <s v="Venita Daniel"/>
    <s v="Electra"/>
  </r>
  <r>
    <n v="167"/>
    <s v="Rico Salas"/>
    <s v="Centereach"/>
    <s v="NY"/>
    <x v="80"/>
    <n v="1"/>
    <n v="549.99"/>
    <s v="Electra Townie Original 21D - 2016"/>
    <s v="Cruisers Bicycles"/>
    <x v="1"/>
    <s v="Venita Daniel"/>
    <s v="Electra"/>
  </r>
  <r>
    <n v="167"/>
    <s v="Rico Salas"/>
    <s v="Centereach"/>
    <s v="NY"/>
    <x v="80"/>
    <n v="1"/>
    <n v="1549"/>
    <s v="Surly Straggler - 2016"/>
    <s v="Cyclocross Bicycles"/>
    <x v="1"/>
    <s v="Venita Daniel"/>
    <s v="Surly"/>
  </r>
  <r>
    <n v="167"/>
    <s v="Rico Salas"/>
    <s v="Centereach"/>
    <s v="NY"/>
    <x v="80"/>
    <n v="2"/>
    <n v="7999.98"/>
    <s v="Trek Slash 8 27.5 - 2016"/>
    <s v="Mountain Bikes"/>
    <x v="1"/>
    <s v="Venita Daniel"/>
    <s v="Trek"/>
  </r>
  <r>
    <n v="168"/>
    <s v="Kandace Ayers"/>
    <s v="Santa Monica"/>
    <s v="CA"/>
    <x v="81"/>
    <n v="2"/>
    <n v="539.98"/>
    <s v="Electra Girl's Hawaii 1 (16-inch) - 2015/2016"/>
    <s v="Children Bicycles"/>
    <x v="0"/>
    <s v="Genna Serrano"/>
    <s v="Electra"/>
  </r>
  <r>
    <n v="168"/>
    <s v="Kandace Ayers"/>
    <s v="Santa Monica"/>
    <s v="CA"/>
    <x v="81"/>
    <n v="2"/>
    <n v="1099.98"/>
    <s v="Electra Townie Original 21D - 2016"/>
    <s v="Cruisers Bicycles"/>
    <x v="0"/>
    <s v="Genna Serrano"/>
    <s v="Electra"/>
  </r>
  <r>
    <n v="168"/>
    <s v="Kandace Ayers"/>
    <s v="Santa Monica"/>
    <s v="CA"/>
    <x v="81"/>
    <n v="1"/>
    <n v="469.99"/>
    <s v="Surly Ice Cream Truck Frameset - 2016"/>
    <s v="Mountain Bikes"/>
    <x v="0"/>
    <s v="Genna Serrano"/>
    <s v="Surly"/>
  </r>
  <r>
    <n v="168"/>
    <s v="Kandace Ayers"/>
    <s v="Santa Monica"/>
    <s v="CA"/>
    <x v="81"/>
    <n v="2"/>
    <n v="3361.98"/>
    <s v="Surly Straggler 650b - 2016"/>
    <s v="Cyclocross Bicycles"/>
    <x v="0"/>
    <s v="Genna Serrano"/>
    <s v="Surly"/>
  </r>
  <r>
    <n v="169"/>
    <s v="Carie Kidd"/>
    <s v="Monroe"/>
    <s v="NY"/>
    <x v="82"/>
    <n v="2"/>
    <n v="539.98"/>
    <s v="Electra Girl's Hawaii 1 (16-inch) - 2015/2016"/>
    <s v="Cruisers Bicycles"/>
    <x v="1"/>
    <s v="Venita Daniel"/>
    <s v="Electra"/>
  </r>
  <r>
    <n v="169"/>
    <s v="Carie Kidd"/>
    <s v="Monroe"/>
    <s v="NY"/>
    <x v="82"/>
    <n v="2"/>
    <n v="1199.98"/>
    <s v="Electra Townie Original 7D EQ - Women's - 2016"/>
    <s v="Cruisers Bicycles"/>
    <x v="1"/>
    <s v="Venita Daniel"/>
    <s v="Electra"/>
  </r>
  <r>
    <n v="169"/>
    <s v="Carie Kidd"/>
    <s v="Monroe"/>
    <s v="NY"/>
    <x v="82"/>
    <n v="1"/>
    <n v="1320.99"/>
    <s v="Heller Shagamaw Frame - 2016"/>
    <s v="Mountain Bikes"/>
    <x v="1"/>
    <s v="Venita Daniel"/>
    <s v="Heller"/>
  </r>
  <r>
    <n v="169"/>
    <s v="Carie Kidd"/>
    <s v="Monroe"/>
    <s v="NY"/>
    <x v="82"/>
    <n v="1"/>
    <n v="1549"/>
    <s v="Surly Straggler - 2016"/>
    <s v="Cyclocross Bicycles"/>
    <x v="1"/>
    <s v="Venita Daniel"/>
    <s v="Surly"/>
  </r>
  <r>
    <n v="169"/>
    <s v="Carie Kidd"/>
    <s v="Monroe"/>
    <s v="NY"/>
    <x v="82"/>
    <n v="1"/>
    <n v="1680.99"/>
    <s v="Surly Straggler 650b - 2016"/>
    <s v="Cyclocross Bicycles"/>
    <x v="1"/>
    <s v="Venita Daniel"/>
    <s v="Surly"/>
  </r>
  <r>
    <n v="170"/>
    <s v="Aubrey Durham"/>
    <s v="Port Washington"/>
    <s v="NY"/>
    <x v="82"/>
    <n v="1"/>
    <n v="549.99"/>
    <s v="Electra Townie Original 21D - 2016"/>
    <s v="Comfort Bicycles"/>
    <x v="1"/>
    <s v="Venita Daniel"/>
    <s v="Electra"/>
  </r>
  <r>
    <n v="170"/>
    <s v="Aubrey Durham"/>
    <s v="Port Washington"/>
    <s v="NY"/>
    <x v="82"/>
    <n v="2"/>
    <n v="1099.98"/>
    <s v="Electra Townie Original 21D - 2016"/>
    <s v="Cruisers Bicycles"/>
    <x v="1"/>
    <s v="Venita Daniel"/>
    <s v="Electra"/>
  </r>
  <r>
    <n v="170"/>
    <s v="Aubrey Durham"/>
    <s v="Port Washington"/>
    <s v="NY"/>
    <x v="82"/>
    <n v="2"/>
    <n v="898"/>
    <s v="Pure Cycles Western 3-Speed - Women's - 2015/2016"/>
    <s v="Cruisers Bicycles"/>
    <x v="1"/>
    <s v="Venita Daniel"/>
    <s v="Pure Cycles"/>
  </r>
  <r>
    <n v="170"/>
    <s v="Aubrey Durham"/>
    <s v="Port Washington"/>
    <s v="NY"/>
    <x v="82"/>
    <n v="1"/>
    <n v="3999.99"/>
    <s v="Trek Slash 8 27.5 - 2016"/>
    <s v="Mountain Bikes"/>
    <x v="1"/>
    <s v="Venita Daniel"/>
    <s v="Trek"/>
  </r>
  <r>
    <n v="171"/>
    <s v="Elvera Peck"/>
    <s v="Banning"/>
    <s v="CA"/>
    <x v="83"/>
    <n v="1"/>
    <n v="1799.99"/>
    <s v="Trek Remedy 29 Carbon Frameset - 2016"/>
    <s v="Mountain Bikes"/>
    <x v="0"/>
    <s v="Genna Serrano"/>
    <s v="Trek"/>
  </r>
  <r>
    <n v="172"/>
    <s v="Cindi Ellis"/>
    <s v="Floral Park"/>
    <s v="NY"/>
    <x v="83"/>
    <n v="1"/>
    <n v="299.99"/>
    <s v="Electra Girl's Hawaii 1 (20-inch) - 2015/2016"/>
    <s v="Children Bicycles"/>
    <x v="1"/>
    <s v="Venita Daniel"/>
    <s v="Electra"/>
  </r>
  <r>
    <n v="172"/>
    <s v="Cindi Ellis"/>
    <s v="Floral Park"/>
    <s v="NY"/>
    <x v="83"/>
    <n v="1"/>
    <n v="599.99"/>
    <s v="Electra Townie Original 7D EQ - 2016"/>
    <s v="Cruisers Bicycles"/>
    <x v="1"/>
    <s v="Venita Daniel"/>
    <s v="Electra"/>
  </r>
  <r>
    <n v="173"/>
    <s v="Dacia William"/>
    <s v="Sugar Land"/>
    <s v="TX"/>
    <x v="83"/>
    <n v="1"/>
    <n v="269.99"/>
    <s v="Electra Girl's Hawaii 1 (16-inch) - 2015/2016"/>
    <s v="Cruisers Bicycles"/>
    <x v="2"/>
    <s v="Kali Vargas"/>
    <s v="Electra"/>
  </r>
  <r>
    <n v="173"/>
    <s v="Dacia William"/>
    <s v="Sugar Land"/>
    <s v="TX"/>
    <x v="83"/>
    <n v="1"/>
    <n v="599.99"/>
    <s v="Electra Townie Original 7D EQ - 2016"/>
    <s v="Cruisers Bicycles"/>
    <x v="2"/>
    <s v="Kali Vargas"/>
    <s v="Electra"/>
  </r>
  <r>
    <n v="173"/>
    <s v="Dacia William"/>
    <s v="Sugar Land"/>
    <s v="TX"/>
    <x v="83"/>
    <n v="2"/>
    <n v="1199.98"/>
    <s v="Electra Townie Original 7D EQ - Women's - 2016"/>
    <s v="Cruisers Bicycles"/>
    <x v="2"/>
    <s v="Kali Vargas"/>
    <s v="Electra"/>
  </r>
  <r>
    <n v="174"/>
    <s v="Destiny Goodman"/>
    <s v="Westbury"/>
    <s v="NY"/>
    <x v="84"/>
    <n v="2"/>
    <n v="539.98"/>
    <s v="Electra Girl's Hawaii 1 (16-inch) - 2015/2016"/>
    <s v="Children Bicycles"/>
    <x v="1"/>
    <s v="Venita Daniel"/>
    <s v="Electra"/>
  </r>
  <r>
    <n v="174"/>
    <s v="Destiny Goodman"/>
    <s v="Westbury"/>
    <s v="NY"/>
    <x v="84"/>
    <n v="2"/>
    <n v="898"/>
    <s v="Pure Cycles William 3-Speed - 2016"/>
    <s v="Cruisers Bicycles"/>
    <x v="1"/>
    <s v="Venita Daniel"/>
    <s v="Pure Cycles"/>
  </r>
  <r>
    <n v="175"/>
    <s v="Steve Bender"/>
    <s v="Scarsdale"/>
    <s v="NY"/>
    <x v="85"/>
    <n v="2"/>
    <n v="539.98"/>
    <s v="Electra Cruiser 1 (24-Inch) - 2016"/>
    <s v="Children Bicycles"/>
    <x v="1"/>
    <s v="Marcelene Boyer"/>
    <s v="Electra"/>
  </r>
  <r>
    <n v="175"/>
    <s v="Steve Bender"/>
    <s v="Scarsdale"/>
    <s v="NY"/>
    <x v="85"/>
    <n v="1"/>
    <n v="1320.99"/>
    <s v="Heller Shagamaw Frame - 2016"/>
    <s v="Mountain Bikes"/>
    <x v="1"/>
    <s v="Marcelene Boyer"/>
    <s v="Heller"/>
  </r>
  <r>
    <n v="175"/>
    <s v="Steve Bender"/>
    <s v="Scarsdale"/>
    <s v="NY"/>
    <x v="85"/>
    <n v="1"/>
    <n v="449"/>
    <s v="Pure Cycles William 3-Speed - 2016"/>
    <s v="Cruisers Bicycles"/>
    <x v="1"/>
    <s v="Marcelene Boyer"/>
    <s v="Pure Cycles"/>
  </r>
  <r>
    <n v="175"/>
    <s v="Steve Bender"/>
    <s v="Scarsdale"/>
    <s v="NY"/>
    <x v="85"/>
    <n v="2"/>
    <n v="1499.98"/>
    <s v="Ritchey Timberwolf Frameset - 2016"/>
    <s v="Mountain Bikes"/>
    <x v="1"/>
    <s v="Marcelene Boyer"/>
    <s v="Ritchey"/>
  </r>
  <r>
    <n v="176"/>
    <s v="Melba Wilkinson"/>
    <s v="Floral Park"/>
    <s v="NY"/>
    <x v="86"/>
    <n v="2"/>
    <n v="1199.98"/>
    <s v="Electra Townie Original 7D EQ - 2016"/>
    <s v="Cruisers Bicycles"/>
    <x v="1"/>
    <s v="Venita Daniel"/>
    <s v="Electra"/>
  </r>
  <r>
    <n v="176"/>
    <s v="Melba Wilkinson"/>
    <s v="Floral Park"/>
    <s v="NY"/>
    <x v="86"/>
    <n v="2"/>
    <n v="1499.98"/>
    <s v="Ritchey Timberwolf Frameset - 2016"/>
    <s v="Mountain Bikes"/>
    <x v="1"/>
    <s v="Venita Daniel"/>
    <s v="Ritchey"/>
  </r>
  <r>
    <n v="176"/>
    <s v="Melba Wilkinson"/>
    <s v="Floral Park"/>
    <s v="NY"/>
    <x v="86"/>
    <n v="2"/>
    <n v="3361.98"/>
    <s v="Surly Straggler 650b - 2016"/>
    <s v="Cyclocross Bicycles"/>
    <x v="1"/>
    <s v="Venita Daniel"/>
    <s v="Surly"/>
  </r>
  <r>
    <n v="177"/>
    <s v="Lucy Woods"/>
    <s v="Palos Verdes Peninsula"/>
    <s v="CA"/>
    <x v="87"/>
    <n v="2"/>
    <n v="1199.98"/>
    <s v="Electra Townie Original 7D EQ - Women's - 2016"/>
    <s v="Cruisers Bicycles"/>
    <x v="0"/>
    <s v="Mireya Copeland"/>
    <s v="Electra"/>
  </r>
  <r>
    <n v="178"/>
    <s v="Graig Roth"/>
    <s v="West Babylon"/>
    <s v="NY"/>
    <x v="87"/>
    <n v="1"/>
    <n v="549.99"/>
    <s v="Electra Townie Original 21D - 2016"/>
    <s v="Cruisers Bicycles"/>
    <x v="1"/>
    <s v="Marcelene Boyer"/>
    <s v="Electra"/>
  </r>
  <r>
    <n v="178"/>
    <s v="Graig Roth"/>
    <s v="West Babylon"/>
    <s v="NY"/>
    <x v="87"/>
    <n v="1"/>
    <n v="449"/>
    <s v="Pure Cycles Western 3-Speed - Women's - 2015/2016"/>
    <s v="Cruisers Bicycles"/>
    <x v="1"/>
    <s v="Marcelene Boyer"/>
    <s v="Pure Cycles"/>
  </r>
  <r>
    <n v="178"/>
    <s v="Graig Roth"/>
    <s v="West Babylon"/>
    <s v="NY"/>
    <x v="87"/>
    <n v="2"/>
    <n v="3098"/>
    <s v="Surly Straggler - 2016"/>
    <s v="Cyclocross Bicycles"/>
    <x v="1"/>
    <s v="Marcelene Boyer"/>
    <s v="Surly"/>
  </r>
  <r>
    <n v="178"/>
    <s v="Graig Roth"/>
    <s v="West Babylon"/>
    <s v="NY"/>
    <x v="87"/>
    <n v="1"/>
    <n v="999.99"/>
    <s v="Surly Wednesday Frameset - 2016"/>
    <s v="Mountain Bikes"/>
    <x v="1"/>
    <s v="Marcelene Boyer"/>
    <s v="Surly"/>
  </r>
  <r>
    <n v="179"/>
    <s v="Shery Acosta"/>
    <s v="Saratoga Springs"/>
    <s v="NY"/>
    <x v="88"/>
    <n v="2"/>
    <n v="539.98"/>
    <s v="Electra Cruiser 1 (24-Inch) - 2016"/>
    <s v="Cruisers Bicycles"/>
    <x v="1"/>
    <s v="Marcelene Boyer"/>
    <s v="Electra"/>
  </r>
  <r>
    <n v="179"/>
    <s v="Shery Acosta"/>
    <s v="Saratoga Springs"/>
    <s v="NY"/>
    <x v="88"/>
    <n v="2"/>
    <n v="1099.98"/>
    <s v="Electra Townie Original 21D - 2016"/>
    <s v="Cruisers Bicycles"/>
    <x v="1"/>
    <s v="Marcelene Boyer"/>
    <s v="Electra"/>
  </r>
  <r>
    <n v="179"/>
    <s v="Shery Acosta"/>
    <s v="Saratoga Springs"/>
    <s v="NY"/>
    <x v="88"/>
    <n v="1"/>
    <n v="599.99"/>
    <s v="Electra Townie Original 7D EQ - 2016"/>
    <s v="Comfort Bicycles"/>
    <x v="1"/>
    <s v="Marcelene Boyer"/>
    <s v="Electra"/>
  </r>
  <r>
    <n v="179"/>
    <s v="Shery Acosta"/>
    <s v="Saratoga Springs"/>
    <s v="NY"/>
    <x v="88"/>
    <n v="2"/>
    <n v="1199.98"/>
    <s v="Electra Townie Original 7D EQ - Women's - 2016"/>
    <s v="Cruisers Bicycles"/>
    <x v="1"/>
    <s v="Marcelene Boyer"/>
    <s v="Electra"/>
  </r>
  <r>
    <n v="179"/>
    <s v="Shery Acosta"/>
    <s v="Saratoga Springs"/>
    <s v="NY"/>
    <x v="88"/>
    <n v="1"/>
    <n v="449"/>
    <s v="Pure Cycles Western 3-Speed - Women's - 2015/2016"/>
    <s v="Cruisers Bicycles"/>
    <x v="1"/>
    <s v="Marcelene Boyer"/>
    <s v="Pure Cycles"/>
  </r>
  <r>
    <n v="180"/>
    <s v="Kristel Bullock"/>
    <s v="Smithtown"/>
    <s v="NY"/>
    <x v="88"/>
    <n v="1"/>
    <n v="599.99"/>
    <s v="Electra Townie Original 7D EQ - 2016"/>
    <s v="Cruisers Bicycles"/>
    <x v="1"/>
    <s v="Venita Daniel"/>
    <s v="Electra"/>
  </r>
  <r>
    <n v="181"/>
    <s v="Latosha Dalton"/>
    <s v="Bakersfield"/>
    <s v="CA"/>
    <x v="89"/>
    <n v="2"/>
    <n v="1059.98"/>
    <s v="Electra Moto 1 - 2016"/>
    <s v="Cruisers Bicycles"/>
    <x v="0"/>
    <s v="Genna Serrano"/>
    <s v="Electra"/>
  </r>
  <r>
    <n v="181"/>
    <s v="Latosha Dalton"/>
    <s v="Bakersfield"/>
    <s v="CA"/>
    <x v="89"/>
    <n v="2"/>
    <n v="1099.98"/>
    <s v="Electra Townie Original 21D - 2016"/>
    <s v="Comfort Bicycles"/>
    <x v="0"/>
    <s v="Genna Serrano"/>
    <s v="Electra"/>
  </r>
  <r>
    <n v="181"/>
    <s v="Latosha Dalton"/>
    <s v="Bakersfield"/>
    <s v="CA"/>
    <x v="89"/>
    <n v="1"/>
    <n v="1549"/>
    <s v="Surly Straggler - 2016"/>
    <s v="Cyclocross Bicycles"/>
    <x v="0"/>
    <s v="Genna Serrano"/>
    <s v="Surly"/>
  </r>
  <r>
    <n v="181"/>
    <s v="Latosha Dalton"/>
    <s v="Bakersfield"/>
    <s v="CA"/>
    <x v="89"/>
    <n v="1"/>
    <n v="1680.99"/>
    <s v="Surly Straggler 650b - 2016"/>
    <s v="Cyclocross Bicycles"/>
    <x v="0"/>
    <s v="Genna Serrano"/>
    <s v="Surly"/>
  </r>
  <r>
    <n v="182"/>
    <s v="Phylis Adkins"/>
    <s v="New York"/>
    <s v="NY"/>
    <x v="89"/>
    <n v="2"/>
    <n v="1099.98"/>
    <s v="Electra Townie Original 21D - 2016"/>
    <s v="Comfort Bicycles"/>
    <x v="1"/>
    <s v="Marcelene Boyer"/>
    <s v="Electra"/>
  </r>
  <r>
    <n v="182"/>
    <s v="Phylis Adkins"/>
    <s v="New York"/>
    <s v="NY"/>
    <x v="89"/>
    <n v="2"/>
    <n v="999.98"/>
    <s v="Electra Townie Original 7D - 2015/2016"/>
    <s v="Comfort Bicycles"/>
    <x v="1"/>
    <s v="Marcelene Boyer"/>
    <s v="Electra"/>
  </r>
  <r>
    <n v="183"/>
    <s v="Adelle Larsen"/>
    <s v="East Northport"/>
    <s v="NY"/>
    <x v="90"/>
    <n v="2"/>
    <n v="1099.98"/>
    <s v="Electra Townie Original 21D - 2016"/>
    <s v="Cruisers Bicycles"/>
    <x v="1"/>
    <s v="Venita Daniel"/>
    <s v="Electra"/>
  </r>
  <r>
    <n v="183"/>
    <s v="Adelle Larsen"/>
    <s v="East Northport"/>
    <s v="NY"/>
    <x v="90"/>
    <n v="1"/>
    <n v="429"/>
    <s v="Pure Cycles Vine 8-Speed - 2016"/>
    <s v="Cruisers Bicycles"/>
    <x v="1"/>
    <s v="Venita Daniel"/>
    <s v="Pure Cycles"/>
  </r>
  <r>
    <n v="183"/>
    <s v="Adelle Larsen"/>
    <s v="East Northport"/>
    <s v="NY"/>
    <x v="90"/>
    <n v="1"/>
    <n v="449"/>
    <s v="Pure Cycles William 3-Speed - 2016"/>
    <s v="Cruisers Bicycles"/>
    <x v="1"/>
    <s v="Venita Daniel"/>
    <s v="Pure Cycles"/>
  </r>
  <r>
    <n v="183"/>
    <s v="Adelle Larsen"/>
    <s v="East Northport"/>
    <s v="NY"/>
    <x v="90"/>
    <n v="2"/>
    <n v="3361.98"/>
    <s v="Surly Straggler 650b - 2016"/>
    <s v="Cyclocross Bicycles"/>
    <x v="1"/>
    <s v="Venita Daniel"/>
    <s v="Surly"/>
  </r>
  <r>
    <n v="184"/>
    <s v="Brianna Moss"/>
    <s v="Hempstead"/>
    <s v="NY"/>
    <x v="90"/>
    <n v="1"/>
    <n v="269.99"/>
    <s v="Electra Girl's Hawaii 1 (16-inch) - 2015/2016"/>
    <s v="Cruisers Bicycles"/>
    <x v="1"/>
    <s v="Venita Daniel"/>
    <s v="Electra"/>
  </r>
  <r>
    <n v="184"/>
    <s v="Brianna Moss"/>
    <s v="Hempstead"/>
    <s v="NY"/>
    <x v="90"/>
    <n v="1"/>
    <n v="1320.99"/>
    <s v="Heller Shagamaw Frame - 2016"/>
    <s v="Mountain Bikes"/>
    <x v="1"/>
    <s v="Venita Daniel"/>
    <s v="Heller"/>
  </r>
  <r>
    <n v="184"/>
    <s v="Brianna Moss"/>
    <s v="Hempstead"/>
    <s v="NY"/>
    <x v="90"/>
    <n v="1"/>
    <n v="2899.99"/>
    <s v="Trek Fuel EX 8 29 - 2016"/>
    <s v="Mountain Bikes"/>
    <x v="1"/>
    <s v="Venita Daniel"/>
    <s v="Trek"/>
  </r>
  <r>
    <n v="185"/>
    <s v="Corene Wall"/>
    <s v="Atwater"/>
    <s v="CA"/>
    <x v="91"/>
    <n v="1"/>
    <n v="599.99"/>
    <s v="Electra Townie Original 7D EQ - Women's - 2016"/>
    <s v="Cruisers Bicycles"/>
    <x v="0"/>
    <s v="Mireya Copeland"/>
    <s v="Electra"/>
  </r>
  <r>
    <n v="185"/>
    <s v="Corene Wall"/>
    <s v="Atwater"/>
    <s v="CA"/>
    <x v="91"/>
    <n v="1"/>
    <n v="1799.99"/>
    <s v="Trek Remedy 29 Carbon Frameset - 2016"/>
    <s v="Mountain Bikes"/>
    <x v="0"/>
    <s v="Mireya Copeland"/>
    <s v="Trek"/>
  </r>
  <r>
    <n v="186"/>
    <s v="Waldo Hart"/>
    <s v="Queensbury"/>
    <s v="NY"/>
    <x v="92"/>
    <n v="1"/>
    <n v="469.99"/>
    <s v="Surly Ice Cream Truck Frameset - 2016"/>
    <s v="Mountain Bikes"/>
    <x v="1"/>
    <s v="Marcelene Boyer"/>
    <s v="Surly"/>
  </r>
  <r>
    <n v="186"/>
    <s v="Waldo Hart"/>
    <s v="Queensbury"/>
    <s v="NY"/>
    <x v="92"/>
    <n v="1"/>
    <n v="2899.99"/>
    <s v="Trek Fuel EX 8 29 - 2016"/>
    <s v="Mountain Bikes"/>
    <x v="1"/>
    <s v="Marcelene Boyer"/>
    <s v="Trek"/>
  </r>
  <r>
    <n v="187"/>
    <s v="Jeniffer Ratliff"/>
    <s v="Floral Park"/>
    <s v="NY"/>
    <x v="93"/>
    <n v="1"/>
    <n v="1320.99"/>
    <s v="Heller Shagamaw Frame - 2016"/>
    <s v="Mountain Bikes"/>
    <x v="1"/>
    <s v="Marcelene Boyer"/>
    <s v="Heller"/>
  </r>
  <r>
    <n v="188"/>
    <s v="Lorrie Pollard"/>
    <s v="Ronkonkoma"/>
    <s v="NY"/>
    <x v="93"/>
    <n v="2"/>
    <n v="7999.98"/>
    <s v="Trek Slash 8 27.5 - 2016"/>
    <s v="Mountain Bikes"/>
    <x v="1"/>
    <s v="Marcelene Boyer"/>
    <s v="Trek"/>
  </r>
  <r>
    <n v="189"/>
    <s v="Allie Conley"/>
    <s v="Lawndale"/>
    <s v="CA"/>
    <x v="94"/>
    <n v="2"/>
    <n v="1199.98"/>
    <s v="Electra Townie Original 7D EQ - 2016"/>
    <s v="Cruisers Bicycles"/>
    <x v="0"/>
    <s v="Mireya Copeland"/>
    <s v="Electra"/>
  </r>
  <r>
    <n v="190"/>
    <s v="Violet Valenzuela"/>
    <s v="Plattsburgh"/>
    <s v="NY"/>
    <x v="94"/>
    <n v="1"/>
    <n v="529.99"/>
    <s v="Electra Moto 1 - 2016"/>
    <s v="Cruisers Bicycles"/>
    <x v="1"/>
    <s v="Marcelene Boyer"/>
    <s v="Electra"/>
  </r>
  <r>
    <n v="190"/>
    <s v="Violet Valenzuela"/>
    <s v="Plattsburgh"/>
    <s v="NY"/>
    <x v="94"/>
    <n v="1"/>
    <n v="549.99"/>
    <s v="Electra Townie Original 21D - 2016"/>
    <s v="Comfort Bicycles"/>
    <x v="1"/>
    <s v="Marcelene Boyer"/>
    <s v="Electra"/>
  </r>
  <r>
    <n v="190"/>
    <s v="Violet Valenzuela"/>
    <s v="Plattsburgh"/>
    <s v="NY"/>
    <x v="94"/>
    <n v="2"/>
    <n v="1999.98"/>
    <s v="Surly Wednesday Frameset - 2016"/>
    <s v="Mountain Bikes"/>
    <x v="1"/>
    <s v="Marcelene Boyer"/>
    <s v="Surly"/>
  </r>
  <r>
    <n v="191"/>
    <s v="Ruthanne Hoover"/>
    <s v="Torrance"/>
    <s v="CA"/>
    <x v="95"/>
    <n v="1"/>
    <n v="299.99"/>
    <s v="Electra Girl's Hawaii 1 (20-inch) - 2015/2016"/>
    <s v="Children Bicycles"/>
    <x v="0"/>
    <s v="Mireya Copeland"/>
    <s v="Electra"/>
  </r>
  <r>
    <n v="191"/>
    <s v="Ruthanne Hoover"/>
    <s v="Torrance"/>
    <s v="CA"/>
    <x v="95"/>
    <n v="2"/>
    <n v="1099.98"/>
    <s v="Electra Townie Original 21D - 2016"/>
    <s v="Cruisers Bicycles"/>
    <x v="0"/>
    <s v="Mireya Copeland"/>
    <s v="Electra"/>
  </r>
  <r>
    <n v="191"/>
    <s v="Ruthanne Hoover"/>
    <s v="Torrance"/>
    <s v="CA"/>
    <x v="95"/>
    <n v="1"/>
    <n v="499.99"/>
    <s v="Electra Townie Original 7D - 2015/2016"/>
    <s v="Comfort Bicycles"/>
    <x v="0"/>
    <s v="Mireya Copeland"/>
    <s v="Electra"/>
  </r>
  <r>
    <n v="191"/>
    <s v="Ruthanne Hoover"/>
    <s v="Torrance"/>
    <s v="CA"/>
    <x v="95"/>
    <n v="1"/>
    <n v="999.99"/>
    <s v="Surly Wednesday Frameset - 2016"/>
    <s v="Mountain Bikes"/>
    <x v="0"/>
    <s v="Mireya Copeland"/>
    <s v="Surly"/>
  </r>
  <r>
    <n v="191"/>
    <s v="Ruthanne Hoover"/>
    <s v="Torrance"/>
    <s v="CA"/>
    <x v="95"/>
    <n v="2"/>
    <n v="3599.98"/>
    <s v="Trek Remedy 29 Carbon Frameset - 2016"/>
    <s v="Mountain Bikes"/>
    <x v="0"/>
    <s v="Mireya Copeland"/>
    <s v="Trek"/>
  </r>
  <r>
    <n v="192"/>
    <s v="Viva Dawson"/>
    <s v="Orchard Park"/>
    <s v="NY"/>
    <x v="95"/>
    <n v="2"/>
    <n v="1099.98"/>
    <s v="Electra Townie Original 21D - 2016"/>
    <s v="Comfort Bicycles"/>
    <x v="1"/>
    <s v="Venita Daniel"/>
    <s v="Electra"/>
  </r>
  <r>
    <n v="192"/>
    <s v="Viva Dawson"/>
    <s v="Orchard Park"/>
    <s v="NY"/>
    <x v="95"/>
    <n v="1"/>
    <n v="499.99"/>
    <s v="Electra Townie Original 7D - 2015/2016"/>
    <s v="Comfort Bicycles"/>
    <x v="1"/>
    <s v="Venita Daniel"/>
    <s v="Electra"/>
  </r>
  <r>
    <n v="192"/>
    <s v="Viva Dawson"/>
    <s v="Orchard Park"/>
    <s v="NY"/>
    <x v="95"/>
    <n v="1"/>
    <n v="749.99"/>
    <s v="Ritchey Timberwolf Frameset - 2016"/>
    <s v="Mountain Bikes"/>
    <x v="1"/>
    <s v="Venita Daniel"/>
    <s v="Ritchey"/>
  </r>
  <r>
    <n v="192"/>
    <s v="Viva Dawson"/>
    <s v="Orchard Park"/>
    <s v="NY"/>
    <x v="95"/>
    <n v="2"/>
    <n v="3098"/>
    <s v="Surly Straggler - 2016"/>
    <s v="Cyclocross Bicycles"/>
    <x v="1"/>
    <s v="Venita Daniel"/>
    <s v="Surly"/>
  </r>
  <r>
    <n v="192"/>
    <s v="Viva Dawson"/>
    <s v="Orchard Park"/>
    <s v="NY"/>
    <x v="95"/>
    <n v="2"/>
    <n v="3599.98"/>
    <s v="Trek Remedy 29 Carbon Frameset - 2016"/>
    <s v="Mountain Bikes"/>
    <x v="1"/>
    <s v="Venita Daniel"/>
    <s v="Trek"/>
  </r>
  <r>
    <n v="193"/>
    <s v="Trena Rogers"/>
    <s v="Campbell"/>
    <s v="CA"/>
    <x v="96"/>
    <n v="2"/>
    <n v="1099.98"/>
    <s v="Electra Townie Original 21D - 2016"/>
    <s v="Cruisers Bicycles"/>
    <x v="0"/>
    <s v="Genna Serrano"/>
    <s v="Electra"/>
  </r>
  <r>
    <n v="194"/>
    <s v="Carroll Kelly"/>
    <s v="Monroe"/>
    <s v="NY"/>
    <x v="96"/>
    <n v="2"/>
    <n v="539.98"/>
    <s v="Electra Cruiser 1 (24-Inch) - 2016"/>
    <s v="Children Bicycles"/>
    <x v="1"/>
    <s v="Venita Daniel"/>
    <s v="Electra"/>
  </r>
  <r>
    <n v="195"/>
    <s v="Kasha Sullivan"/>
    <s v="Scarsdale"/>
    <s v="NY"/>
    <x v="96"/>
    <n v="2"/>
    <n v="539.98"/>
    <s v="Electra Cruiser 1 (24-Inch) - 2016"/>
    <s v="Children Bicycles"/>
    <x v="1"/>
    <s v="Venita Daniel"/>
    <s v="Electra"/>
  </r>
  <r>
    <n v="195"/>
    <s v="Kasha Sullivan"/>
    <s v="Scarsdale"/>
    <s v="NY"/>
    <x v="96"/>
    <n v="1"/>
    <n v="269.99"/>
    <s v="Electra Girl's Hawaii 1 (16-inch) - 2015/2016"/>
    <s v="Cruisers Bicycles"/>
    <x v="1"/>
    <s v="Venita Daniel"/>
    <s v="Electra"/>
  </r>
  <r>
    <n v="195"/>
    <s v="Kasha Sullivan"/>
    <s v="Scarsdale"/>
    <s v="NY"/>
    <x v="96"/>
    <n v="2"/>
    <n v="2641.98"/>
    <s v="Heller Shagamaw Frame - 2016"/>
    <s v="Mountain Bikes"/>
    <x v="1"/>
    <s v="Venita Daniel"/>
    <s v="Heller"/>
  </r>
  <r>
    <n v="195"/>
    <s v="Kasha Sullivan"/>
    <s v="Scarsdale"/>
    <s v="NY"/>
    <x v="96"/>
    <n v="1"/>
    <n v="449"/>
    <s v="Pure Cycles Western 3-Speed - Women's - 2015/2016"/>
    <s v="Cruisers Bicycles"/>
    <x v="1"/>
    <s v="Venita Daniel"/>
    <s v="Pure Cycles"/>
  </r>
  <r>
    <n v="195"/>
    <s v="Kasha Sullivan"/>
    <s v="Scarsdale"/>
    <s v="NY"/>
    <x v="96"/>
    <n v="2"/>
    <n v="5799.98"/>
    <s v="Trek Fuel EX 8 29 - 2016"/>
    <s v="Mountain Bikes"/>
    <x v="1"/>
    <s v="Venita Daniel"/>
    <s v="Trek"/>
  </r>
  <r>
    <n v="196"/>
    <s v="Tammie Cherry"/>
    <s v="Massapequa"/>
    <s v="NY"/>
    <x v="96"/>
    <n v="1"/>
    <n v="549.99"/>
    <s v="Electra Townie Original 21D - 2016"/>
    <s v="Cruisers Bicycles"/>
    <x v="1"/>
    <s v="Marcelene Boyer"/>
    <s v="Electra"/>
  </r>
  <r>
    <n v="196"/>
    <s v="Tammie Cherry"/>
    <s v="Massapequa"/>
    <s v="NY"/>
    <x v="96"/>
    <n v="1"/>
    <n v="599.99"/>
    <s v="Electra Townie Original 7D EQ - Women's - 2016"/>
    <s v="Cruisers Bicycles"/>
    <x v="1"/>
    <s v="Marcelene Boyer"/>
    <s v="Electra"/>
  </r>
  <r>
    <n v="196"/>
    <s v="Tammie Cherry"/>
    <s v="Massapequa"/>
    <s v="NY"/>
    <x v="96"/>
    <n v="1"/>
    <n v="469.99"/>
    <s v="Surly Ice Cream Truck Frameset - 2016"/>
    <s v="Mountain Bikes"/>
    <x v="1"/>
    <s v="Marcelene Boyer"/>
    <s v="Surly"/>
  </r>
  <r>
    <n v="196"/>
    <s v="Tammie Cherry"/>
    <s v="Massapequa"/>
    <s v="NY"/>
    <x v="96"/>
    <n v="2"/>
    <n v="3098"/>
    <s v="Surly Straggler - 2016"/>
    <s v="Cyclocross Bicycles"/>
    <x v="1"/>
    <s v="Marcelene Boyer"/>
    <s v="Surly"/>
  </r>
  <r>
    <n v="196"/>
    <s v="Tammie Cherry"/>
    <s v="Massapequa"/>
    <s v="NY"/>
    <x v="96"/>
    <n v="2"/>
    <n v="1999.98"/>
    <s v="Surly Wednesday Frameset - 2016"/>
    <s v="Mountain Bikes"/>
    <x v="1"/>
    <s v="Marcelene Boyer"/>
    <s v="Surly"/>
  </r>
  <r>
    <n v="197"/>
    <s v="Erlinda Nielsen"/>
    <s v="Maspeth"/>
    <s v="NY"/>
    <x v="97"/>
    <n v="2"/>
    <n v="1499.98"/>
    <s v="Ritchey Timberwolf Frameset - 2016"/>
    <s v="Mountain Bikes"/>
    <x v="1"/>
    <s v="Venita Daniel"/>
    <s v="Ritchey"/>
  </r>
  <r>
    <n v="197"/>
    <s v="Erlinda Nielsen"/>
    <s v="Maspeth"/>
    <s v="NY"/>
    <x v="97"/>
    <n v="2"/>
    <n v="5799.98"/>
    <s v="Trek Fuel EX 8 29 - 2016"/>
    <s v="Mountain Bikes"/>
    <x v="1"/>
    <s v="Venita Daniel"/>
    <s v="Trek"/>
  </r>
  <r>
    <n v="198"/>
    <s v="Allison Nolan"/>
    <s v="New City"/>
    <s v="NY"/>
    <x v="98"/>
    <n v="2"/>
    <n v="539.98"/>
    <s v="Electra Cruiser 1 (24-Inch) - 2016"/>
    <s v="Cruisers Bicycles"/>
    <x v="1"/>
    <s v="Marcelene Boyer"/>
    <s v="Electra"/>
  </r>
  <r>
    <n v="198"/>
    <s v="Allison Nolan"/>
    <s v="New City"/>
    <s v="NY"/>
    <x v="98"/>
    <n v="2"/>
    <n v="1199.98"/>
    <s v="Electra Townie Original 7D EQ - Women's - 2016"/>
    <s v="Cruisers Bicycles"/>
    <x v="1"/>
    <s v="Marcelene Boyer"/>
    <s v="Electra"/>
  </r>
  <r>
    <n v="198"/>
    <s v="Allison Nolan"/>
    <s v="New City"/>
    <s v="NY"/>
    <x v="98"/>
    <n v="1"/>
    <n v="429"/>
    <s v="Pure Cycles Vine 8-Speed - 2016"/>
    <s v="Cruisers Bicycles"/>
    <x v="1"/>
    <s v="Marcelene Boyer"/>
    <s v="Pure Cycles"/>
  </r>
  <r>
    <n v="198"/>
    <s v="Allison Nolan"/>
    <s v="New City"/>
    <s v="NY"/>
    <x v="98"/>
    <n v="2"/>
    <n v="939.98"/>
    <s v="Surly Ice Cream Truck Frameset - 2016"/>
    <s v="Mountain Bikes"/>
    <x v="1"/>
    <s v="Marcelene Boyer"/>
    <s v="Surly"/>
  </r>
  <r>
    <n v="198"/>
    <s v="Allison Nolan"/>
    <s v="New City"/>
    <s v="NY"/>
    <x v="98"/>
    <n v="2"/>
    <n v="3599.98"/>
    <s v="Trek Remedy 29 Carbon Frameset - 2016"/>
    <s v="Mountain Bikes"/>
    <x v="1"/>
    <s v="Marcelene Boyer"/>
    <s v="Trek"/>
  </r>
  <r>
    <n v="199"/>
    <s v="Marisa Chambers"/>
    <s v="Amityville"/>
    <s v="NY"/>
    <x v="98"/>
    <n v="2"/>
    <n v="999.98"/>
    <s v="Electra Townie Original 7D - 2015/2016"/>
    <s v="Comfort Bicycles"/>
    <x v="1"/>
    <s v="Venita Daniel"/>
    <s v="Electra"/>
  </r>
  <r>
    <n v="199"/>
    <s v="Marisa Chambers"/>
    <s v="Amityville"/>
    <s v="NY"/>
    <x v="98"/>
    <n v="2"/>
    <n v="898"/>
    <s v="Pure Cycles Western 3-Speed - Women's - 2015/2016"/>
    <s v="Cruisers Bicycles"/>
    <x v="1"/>
    <s v="Venita Daniel"/>
    <s v="Pure Cycles"/>
  </r>
  <r>
    <n v="199"/>
    <s v="Marisa Chambers"/>
    <s v="Amityville"/>
    <s v="NY"/>
    <x v="98"/>
    <n v="1"/>
    <n v="2899.99"/>
    <s v="Trek Fuel EX 8 29 - 2016"/>
    <s v="Mountain Bikes"/>
    <x v="1"/>
    <s v="Venita Daniel"/>
    <s v="Trek"/>
  </r>
  <r>
    <n v="200"/>
    <s v="Lanelle Guerra"/>
    <s v="Floral Park"/>
    <s v="NY"/>
    <x v="98"/>
    <n v="2"/>
    <n v="539.98"/>
    <s v="Electra Girl's Hawaii 1 (16-inch) - 2015/2016"/>
    <s v="Children Bicycles"/>
    <x v="1"/>
    <s v="Marcelene Boyer"/>
    <s v="Electra"/>
  </r>
  <r>
    <n v="200"/>
    <s v="Lanelle Guerra"/>
    <s v="Floral Park"/>
    <s v="NY"/>
    <x v="98"/>
    <n v="2"/>
    <n v="599.98"/>
    <s v="Electra Girl's Hawaii 1 (20-inch) - 2015/2016"/>
    <s v="Children Bicycles"/>
    <x v="1"/>
    <s v="Marcelene Boyer"/>
    <s v="Electra"/>
  </r>
  <r>
    <n v="201"/>
    <s v="Brenda Tate"/>
    <s v="San Angelo"/>
    <s v="TX"/>
    <x v="98"/>
    <n v="2"/>
    <n v="539.98"/>
    <s v="Electra Girl's Hawaii 1 (16-inch) - 2015/2016"/>
    <s v="Cruisers Bicycles"/>
    <x v="2"/>
    <s v="Layla Terrell"/>
    <s v="Electra"/>
  </r>
  <r>
    <n v="201"/>
    <s v="Brenda Tate"/>
    <s v="San Angelo"/>
    <s v="TX"/>
    <x v="98"/>
    <n v="1"/>
    <n v="549.99"/>
    <s v="Electra Townie Original 21D - 2016"/>
    <s v="Comfort Bicycles"/>
    <x v="2"/>
    <s v="Layla Terrell"/>
    <s v="Electra"/>
  </r>
  <r>
    <n v="201"/>
    <s v="Brenda Tate"/>
    <s v="San Angelo"/>
    <s v="TX"/>
    <x v="98"/>
    <n v="1"/>
    <n v="429"/>
    <s v="Pure Cycles Vine 8-Speed - 2016"/>
    <s v="Cruisers Bicycles"/>
    <x v="2"/>
    <s v="Layla Terrell"/>
    <s v="Pure Cycles"/>
  </r>
  <r>
    <n v="201"/>
    <s v="Brenda Tate"/>
    <s v="San Angelo"/>
    <s v="TX"/>
    <x v="98"/>
    <n v="1"/>
    <n v="3999.99"/>
    <s v="Trek Slash 8 27.5 - 2016"/>
    <s v="Mountain Bikes"/>
    <x v="2"/>
    <s v="Layla Terrell"/>
    <s v="Trek"/>
  </r>
  <r>
    <n v="202"/>
    <s v="Joi Reeves"/>
    <s v="San Diego"/>
    <s v="CA"/>
    <x v="99"/>
    <n v="2"/>
    <n v="1059.98"/>
    <s v="Electra Moto 1 - 2016"/>
    <s v="Cruisers Bicycles"/>
    <x v="0"/>
    <s v="Mireya Copeland"/>
    <s v="Electra"/>
  </r>
  <r>
    <n v="202"/>
    <s v="Joi Reeves"/>
    <s v="San Diego"/>
    <s v="CA"/>
    <x v="99"/>
    <n v="2"/>
    <n v="999.98"/>
    <s v="Electra Townie Original 7D - 2015/2016"/>
    <s v="Comfort Bicycles"/>
    <x v="0"/>
    <s v="Mireya Copeland"/>
    <s v="Electra"/>
  </r>
  <r>
    <n v="202"/>
    <s v="Joi Reeves"/>
    <s v="San Diego"/>
    <s v="CA"/>
    <x v="99"/>
    <n v="1"/>
    <n v="429"/>
    <s v="Pure Cycles Vine 8-Speed - 2016"/>
    <s v="Cruisers Bicycles"/>
    <x v="0"/>
    <s v="Mireya Copeland"/>
    <s v="Pure Cycles"/>
  </r>
  <r>
    <n v="202"/>
    <s v="Joi Reeves"/>
    <s v="San Diego"/>
    <s v="CA"/>
    <x v="99"/>
    <n v="1"/>
    <n v="1799.99"/>
    <s v="Trek Remedy 29 Carbon Frameset - 2016"/>
    <s v="Mountain Bikes"/>
    <x v="0"/>
    <s v="Mireya Copeland"/>
    <s v="Trek"/>
  </r>
  <r>
    <n v="203"/>
    <s v="Henrietta Wagner"/>
    <s v="Fort Worth"/>
    <s v="TX"/>
    <x v="99"/>
    <n v="1"/>
    <n v="599.99"/>
    <s v="Electra Townie Original 7D EQ - 2016"/>
    <s v="Comfort Bicycles"/>
    <x v="2"/>
    <s v="Layla Terrell"/>
    <s v="Electra"/>
  </r>
  <r>
    <n v="203"/>
    <s v="Henrietta Wagner"/>
    <s v="Fort Worth"/>
    <s v="TX"/>
    <x v="99"/>
    <n v="2"/>
    <n v="858"/>
    <s v="Pure Cycles Vine 8-Speed - 2016"/>
    <s v="Cruisers Bicycles"/>
    <x v="2"/>
    <s v="Layla Terrell"/>
    <s v="Pure Cycles"/>
  </r>
  <r>
    <n v="203"/>
    <s v="Henrietta Wagner"/>
    <s v="Fort Worth"/>
    <s v="TX"/>
    <x v="99"/>
    <n v="2"/>
    <n v="898"/>
    <s v="Pure Cycles William 3-Speed - 2016"/>
    <s v="Cruisers Bicycles"/>
    <x v="2"/>
    <s v="Layla Terrell"/>
    <s v="Pure Cycles"/>
  </r>
  <r>
    <n v="203"/>
    <s v="Henrietta Wagner"/>
    <s v="Fort Worth"/>
    <s v="TX"/>
    <x v="99"/>
    <n v="2"/>
    <n v="1999.98"/>
    <s v="Surly Wednesday Frameset - 2016"/>
    <s v="Mountain Bikes"/>
    <x v="2"/>
    <s v="Layla Terrell"/>
    <s v="Surly"/>
  </r>
  <r>
    <n v="204"/>
    <s v="Danilo Holmes"/>
    <s v="Hicksville"/>
    <s v="NY"/>
    <x v="100"/>
    <n v="2"/>
    <n v="858"/>
    <s v="Pure Cycles Vine 8-Speed - 2016"/>
    <s v="Cruisers Bicycles"/>
    <x v="1"/>
    <s v="Venita Daniel"/>
    <s v="Pure Cycles"/>
  </r>
  <r>
    <n v="204"/>
    <s v="Danilo Holmes"/>
    <s v="Hicksville"/>
    <s v="NY"/>
    <x v="100"/>
    <n v="2"/>
    <n v="939.98"/>
    <s v="Surly Ice Cream Truck Frameset - 2016"/>
    <s v="Mountain Bikes"/>
    <x v="1"/>
    <s v="Venita Daniel"/>
    <s v="Surly"/>
  </r>
  <r>
    <n v="205"/>
    <s v="Myrtie James"/>
    <s v="Merrick"/>
    <s v="NY"/>
    <x v="100"/>
    <n v="2"/>
    <n v="539.98"/>
    <s v="Electra Girl's Hawaii 1 (16-inch) - 2015/2016"/>
    <s v="Children Bicycles"/>
    <x v="1"/>
    <s v="Marcelene Boyer"/>
    <s v="Electra"/>
  </r>
  <r>
    <n v="205"/>
    <s v="Myrtie James"/>
    <s v="Merrick"/>
    <s v="NY"/>
    <x v="100"/>
    <n v="2"/>
    <n v="1099.98"/>
    <s v="Electra Townie Original 21D - 2016"/>
    <s v="Comfort Bicycles"/>
    <x v="1"/>
    <s v="Marcelene Boyer"/>
    <s v="Electra"/>
  </r>
  <r>
    <n v="206"/>
    <s v="Tania Swanson"/>
    <s v="Longview"/>
    <s v="TX"/>
    <x v="100"/>
    <n v="1"/>
    <n v="499.99"/>
    <s v="Electra Townie Original 7D - 2015/2016"/>
    <s v="Comfort Bicycles"/>
    <x v="2"/>
    <s v="Layla Terrell"/>
    <s v="Electra"/>
  </r>
  <r>
    <n v="206"/>
    <s v="Tania Swanson"/>
    <s v="Longview"/>
    <s v="TX"/>
    <x v="100"/>
    <n v="1"/>
    <n v="599.99"/>
    <s v="Electra Townie Original 7D EQ - Women's - 2016"/>
    <s v="Cruisers Bicycles"/>
    <x v="2"/>
    <s v="Layla Terrell"/>
    <s v="Electra"/>
  </r>
  <r>
    <n v="207"/>
    <s v="Marget Hodge"/>
    <s v="Woodhaven"/>
    <s v="NY"/>
    <x v="101"/>
    <n v="2"/>
    <n v="1099.98"/>
    <s v="Electra Townie Original 21D - 2016"/>
    <s v="Cruisers Bicycles"/>
    <x v="1"/>
    <s v="Venita Daniel"/>
    <s v="Electra"/>
  </r>
  <r>
    <n v="207"/>
    <s v="Marget Hodge"/>
    <s v="Woodhaven"/>
    <s v="NY"/>
    <x v="101"/>
    <n v="1"/>
    <n v="1320.99"/>
    <s v="Heller Shagamaw Frame - 2016"/>
    <s v="Mountain Bikes"/>
    <x v="1"/>
    <s v="Venita Daniel"/>
    <s v="Heller"/>
  </r>
  <r>
    <n v="207"/>
    <s v="Marget Hodge"/>
    <s v="Woodhaven"/>
    <s v="NY"/>
    <x v="101"/>
    <n v="2"/>
    <n v="3361.98"/>
    <s v="Surly Straggler 650b - 2016"/>
    <s v="Cyclocross Bicycles"/>
    <x v="1"/>
    <s v="Venita Daniel"/>
    <s v="Surly"/>
  </r>
  <r>
    <n v="207"/>
    <s v="Marget Hodge"/>
    <s v="Woodhaven"/>
    <s v="NY"/>
    <x v="101"/>
    <n v="2"/>
    <n v="7999.98"/>
    <s v="Trek Slash 8 27.5 - 2016"/>
    <s v="Mountain Bikes"/>
    <x v="1"/>
    <s v="Venita Daniel"/>
    <s v="Trek"/>
  </r>
  <r>
    <n v="208"/>
    <s v="Leanna Manning"/>
    <s v="Hicksville"/>
    <s v="NY"/>
    <x v="102"/>
    <n v="1"/>
    <n v="549.99"/>
    <s v="Electra Townie Original 21D - 2016"/>
    <s v="Cruisers Bicycles"/>
    <x v="1"/>
    <s v="Venita Daniel"/>
    <s v="Electra"/>
  </r>
  <r>
    <n v="208"/>
    <s v="Leanna Manning"/>
    <s v="Hicksville"/>
    <s v="NY"/>
    <x v="102"/>
    <n v="2"/>
    <n v="939.98"/>
    <s v="Surly Ice Cream Truck Frameset - 2016"/>
    <s v="Mountain Bikes"/>
    <x v="1"/>
    <s v="Venita Daniel"/>
    <s v="Surly"/>
  </r>
  <r>
    <n v="208"/>
    <s v="Leanna Manning"/>
    <s v="Hicksville"/>
    <s v="NY"/>
    <x v="102"/>
    <n v="2"/>
    <n v="3098"/>
    <s v="Surly Straggler - 2016"/>
    <s v="Cyclocross Bicycles"/>
    <x v="1"/>
    <s v="Venita Daniel"/>
    <s v="Surly"/>
  </r>
  <r>
    <n v="208"/>
    <s v="Leanna Manning"/>
    <s v="Hicksville"/>
    <s v="NY"/>
    <x v="102"/>
    <n v="1"/>
    <n v="999.99"/>
    <s v="Surly Wednesday Frameset - 2016"/>
    <s v="Mountain Bikes"/>
    <x v="1"/>
    <s v="Venita Daniel"/>
    <s v="Surly"/>
  </r>
  <r>
    <n v="208"/>
    <s v="Leanna Manning"/>
    <s v="Hicksville"/>
    <s v="NY"/>
    <x v="102"/>
    <n v="2"/>
    <n v="5799.98"/>
    <s v="Trek Fuel EX 8 29 - 2016"/>
    <s v="Mountain Bikes"/>
    <x v="1"/>
    <s v="Venita Daniel"/>
    <s v="Trek"/>
  </r>
  <r>
    <n v="209"/>
    <s v="Clarita Curry"/>
    <s v="Hollis"/>
    <s v="NY"/>
    <x v="103"/>
    <n v="1"/>
    <n v="269.99"/>
    <s v="Electra Cruiser 1 (24-Inch) - 2016"/>
    <s v="Cruisers Bicycles"/>
    <x v="1"/>
    <s v="Marcelene Boyer"/>
    <s v="Electra"/>
  </r>
  <r>
    <n v="210"/>
    <s v="Lynn Mcmahon"/>
    <s v="Scarsdale"/>
    <s v="NY"/>
    <x v="103"/>
    <n v="2"/>
    <n v="539.98"/>
    <s v="Electra Cruiser 1 (24-Inch) - 2016"/>
    <s v="Cruisers Bicycles"/>
    <x v="1"/>
    <s v="Marcelene Boyer"/>
    <s v="Electra"/>
  </r>
  <r>
    <n v="210"/>
    <s v="Lynn Mcmahon"/>
    <s v="Scarsdale"/>
    <s v="NY"/>
    <x v="103"/>
    <n v="1"/>
    <n v="269.99"/>
    <s v="Electra Girl's Hawaii 1 (16-inch) - 2015/2016"/>
    <s v="Cruisers Bicycles"/>
    <x v="1"/>
    <s v="Marcelene Boyer"/>
    <s v="Electra"/>
  </r>
  <r>
    <n v="211"/>
    <s v="Penney Hall"/>
    <s v="Liverpool"/>
    <s v="NY"/>
    <x v="103"/>
    <n v="2"/>
    <n v="1499.98"/>
    <s v="Ritchey Timberwolf Frameset - 2016"/>
    <s v="Mountain Bikes"/>
    <x v="1"/>
    <s v="Marcelene Boyer"/>
    <s v="Ritchey"/>
  </r>
  <r>
    <n v="211"/>
    <s v="Penney Hall"/>
    <s v="Liverpool"/>
    <s v="NY"/>
    <x v="103"/>
    <n v="1"/>
    <n v="1549"/>
    <s v="Surly Straggler - 2016"/>
    <s v="Cyclocross Bicycles"/>
    <x v="1"/>
    <s v="Marcelene Boyer"/>
    <s v="Surly"/>
  </r>
  <r>
    <n v="212"/>
    <s v="Lanora Robbins"/>
    <s v="West Babylon"/>
    <s v="NY"/>
    <x v="104"/>
    <n v="2"/>
    <n v="1099.98"/>
    <s v="Electra Townie Original 21D - 2016"/>
    <s v="Cruisers Bicycles"/>
    <x v="1"/>
    <s v="Marcelene Boyer"/>
    <s v="Electra"/>
  </r>
  <r>
    <n v="212"/>
    <s v="Lanora Robbins"/>
    <s v="West Babylon"/>
    <s v="NY"/>
    <x v="104"/>
    <n v="2"/>
    <n v="1199.98"/>
    <s v="Electra Townie Original 7D EQ - 2016"/>
    <s v="Cruisers Bicycles"/>
    <x v="1"/>
    <s v="Marcelene Boyer"/>
    <s v="Electra"/>
  </r>
  <r>
    <n v="212"/>
    <s v="Lanora Robbins"/>
    <s v="West Babylon"/>
    <s v="NY"/>
    <x v="104"/>
    <n v="1"/>
    <n v="449"/>
    <s v="Pure Cycles William 3-Speed - 2016"/>
    <s v="Cruisers Bicycles"/>
    <x v="1"/>
    <s v="Marcelene Boyer"/>
    <s v="Pure Cycles"/>
  </r>
  <r>
    <n v="212"/>
    <s v="Lanora Robbins"/>
    <s v="West Babylon"/>
    <s v="NY"/>
    <x v="104"/>
    <n v="1"/>
    <n v="3999.99"/>
    <s v="Trek Slash 8 27.5 - 2016"/>
    <s v="Mountain Bikes"/>
    <x v="1"/>
    <s v="Marcelene Boyer"/>
    <s v="Trek"/>
  </r>
  <r>
    <n v="213"/>
    <s v="Lilliam Nolan"/>
    <s v="Copperas Cove"/>
    <s v="TX"/>
    <x v="104"/>
    <n v="1"/>
    <n v="269.99"/>
    <s v="Electra Cruiser 1 (24-Inch) - 2016"/>
    <s v="Cruisers Bicycles"/>
    <x v="2"/>
    <s v="Kali Vargas"/>
    <s v="Electra"/>
  </r>
  <r>
    <n v="214"/>
    <s v="Kaci Gallegos"/>
    <s v="Ballston Spa"/>
    <s v="NY"/>
    <x v="105"/>
    <n v="1"/>
    <n v="269.99"/>
    <s v="Electra Cruiser 1 (24-Inch) - 2016"/>
    <s v="Children Bicycles"/>
    <x v="1"/>
    <s v="Marcelene Boyer"/>
    <s v="Electra"/>
  </r>
  <r>
    <n v="215"/>
    <s v="Kelsey Noble"/>
    <s v="Mount Vernon"/>
    <s v="NY"/>
    <x v="105"/>
    <n v="2"/>
    <n v="1099.98"/>
    <s v="Electra Townie Original 21D - 2016"/>
    <s v="Cruisers Bicycles"/>
    <x v="1"/>
    <s v="Venita Daniel"/>
    <s v="Electra"/>
  </r>
  <r>
    <n v="215"/>
    <s v="Kelsey Noble"/>
    <s v="Mount Vernon"/>
    <s v="NY"/>
    <x v="105"/>
    <n v="1"/>
    <n v="449"/>
    <s v="Pure Cycles William 3-Speed - 2016"/>
    <s v="Cruisers Bicycles"/>
    <x v="1"/>
    <s v="Venita Daniel"/>
    <s v="Pure Cycles"/>
  </r>
  <r>
    <n v="216"/>
    <s v="Angelina Lloyd"/>
    <s v="Apple Valley"/>
    <s v="CA"/>
    <x v="106"/>
    <n v="2"/>
    <n v="539.98"/>
    <s v="Electra Girl's Hawaii 1 (16-inch) - 2015/2016"/>
    <s v="Children Bicycles"/>
    <x v="0"/>
    <s v="Genna Serrano"/>
    <s v="Electra"/>
  </r>
  <r>
    <n v="216"/>
    <s v="Angelina Lloyd"/>
    <s v="Apple Valley"/>
    <s v="CA"/>
    <x v="106"/>
    <n v="2"/>
    <n v="1199.98"/>
    <s v="Electra Townie Original 7D EQ - 2016"/>
    <s v="Cruisers Bicycles"/>
    <x v="0"/>
    <s v="Genna Serrano"/>
    <s v="Electra"/>
  </r>
  <r>
    <n v="217"/>
    <s v="Sebrina Hart"/>
    <s v="Coram"/>
    <s v="NY"/>
    <x v="106"/>
    <n v="1"/>
    <n v="429"/>
    <s v="Pure Cycles Vine 8-Speed - 2016"/>
    <s v="Cruisers Bicycles"/>
    <x v="1"/>
    <s v="Venita Daniel"/>
    <s v="Pure Cycles"/>
  </r>
  <r>
    <n v="217"/>
    <s v="Sebrina Hart"/>
    <s v="Coram"/>
    <s v="NY"/>
    <x v="106"/>
    <n v="1"/>
    <n v="449"/>
    <s v="Pure Cycles Western 3-Speed - Women's - 2015/2016"/>
    <s v="Cruisers Bicycles"/>
    <x v="1"/>
    <s v="Venita Daniel"/>
    <s v="Pure Cycles"/>
  </r>
  <r>
    <n v="217"/>
    <s v="Sebrina Hart"/>
    <s v="Coram"/>
    <s v="NY"/>
    <x v="106"/>
    <n v="2"/>
    <n v="3098"/>
    <s v="Surly Straggler - 2016"/>
    <s v="Cyclocross Bicycles"/>
    <x v="1"/>
    <s v="Venita Daniel"/>
    <s v="Surly"/>
  </r>
  <r>
    <n v="218"/>
    <s v="Vernetta Banks"/>
    <s v="Brooklyn"/>
    <s v="NY"/>
    <x v="107"/>
    <n v="1"/>
    <n v="269.99"/>
    <s v="Electra Cruiser 1 (24-Inch) - 2016"/>
    <s v="Cruisers Bicycles"/>
    <x v="1"/>
    <s v="Venita Daniel"/>
    <s v="Electra"/>
  </r>
  <r>
    <n v="218"/>
    <s v="Vernetta Banks"/>
    <s v="Brooklyn"/>
    <s v="NY"/>
    <x v="107"/>
    <n v="1"/>
    <n v="549.99"/>
    <s v="Electra Townie Original 21D - 2016"/>
    <s v="Cruisers Bicycles"/>
    <x v="1"/>
    <s v="Venita Daniel"/>
    <s v="Electra"/>
  </r>
  <r>
    <n v="218"/>
    <s v="Vernetta Banks"/>
    <s v="Brooklyn"/>
    <s v="NY"/>
    <x v="107"/>
    <n v="2"/>
    <n v="1499.98"/>
    <s v="Ritchey Timberwolf Frameset - 2016"/>
    <s v="Mountain Bikes"/>
    <x v="1"/>
    <s v="Venita Daniel"/>
    <s v="Ritchey"/>
  </r>
  <r>
    <n v="219"/>
    <s v="Inez Snider"/>
    <s v="Ronkonkoma"/>
    <s v="NY"/>
    <x v="107"/>
    <n v="1"/>
    <n v="599.99"/>
    <s v="Electra Townie Original 7D EQ - 2016"/>
    <s v="Comfort Bicycles"/>
    <x v="1"/>
    <s v="Marcelene Boyer"/>
    <s v="Electra"/>
  </r>
  <r>
    <n v="219"/>
    <s v="Inez Snider"/>
    <s v="Ronkonkoma"/>
    <s v="NY"/>
    <x v="107"/>
    <n v="1"/>
    <n v="1320.99"/>
    <s v="Heller Shagamaw Frame - 2016"/>
    <s v="Mountain Bikes"/>
    <x v="1"/>
    <s v="Marcelene Boyer"/>
    <s v="Heller"/>
  </r>
  <r>
    <n v="220"/>
    <s v="Noble Glover"/>
    <s v="Orchard Park"/>
    <s v="NY"/>
    <x v="107"/>
    <n v="2"/>
    <n v="539.98"/>
    <s v="Electra Girl's Hawaii 1 (16-inch) - 2015/2016"/>
    <s v="Children Bicycles"/>
    <x v="1"/>
    <s v="Marcelene Boyer"/>
    <s v="Electra"/>
  </r>
  <r>
    <n v="220"/>
    <s v="Noble Glover"/>
    <s v="Orchard Park"/>
    <s v="NY"/>
    <x v="107"/>
    <n v="1"/>
    <n v="499.99"/>
    <s v="Electra Townie Original 7D - 2015/2016"/>
    <s v="Comfort Bicycles"/>
    <x v="1"/>
    <s v="Marcelene Boyer"/>
    <s v="Electra"/>
  </r>
  <r>
    <n v="220"/>
    <s v="Noble Glover"/>
    <s v="Orchard Park"/>
    <s v="NY"/>
    <x v="107"/>
    <n v="2"/>
    <n v="939.98"/>
    <s v="Surly Ice Cream Truck Frameset - 2016"/>
    <s v="Mountain Bikes"/>
    <x v="1"/>
    <s v="Marcelene Boyer"/>
    <s v="Surly"/>
  </r>
  <r>
    <n v="220"/>
    <s v="Noble Glover"/>
    <s v="Orchard Park"/>
    <s v="NY"/>
    <x v="107"/>
    <n v="2"/>
    <n v="1999.98"/>
    <s v="Surly Wednesday Frameset - 2016"/>
    <s v="Mountain Bikes"/>
    <x v="1"/>
    <s v="Marcelene Boyer"/>
    <s v="Surly"/>
  </r>
  <r>
    <n v="221"/>
    <s v="Donovan Cantrell"/>
    <s v="Oakland"/>
    <s v="CA"/>
    <x v="108"/>
    <n v="2"/>
    <n v="3361.98"/>
    <s v="Surly Straggler 650b - 2016"/>
    <s v="Cyclocross Bicycles"/>
    <x v="0"/>
    <s v="Mireya Copeland"/>
    <s v="Surly"/>
  </r>
  <r>
    <n v="222"/>
    <s v="Gertrud Rhodes"/>
    <s v="Merrick"/>
    <s v="NY"/>
    <x v="108"/>
    <n v="2"/>
    <n v="1499.98"/>
    <s v="Ritchey Timberwolf Frameset - 2016"/>
    <s v="Mountain Bikes"/>
    <x v="1"/>
    <s v="Marcelene Boyer"/>
    <s v="Ritchey"/>
  </r>
  <r>
    <n v="222"/>
    <s v="Gertrud Rhodes"/>
    <s v="Merrick"/>
    <s v="NY"/>
    <x v="108"/>
    <n v="1"/>
    <n v="1549"/>
    <s v="Surly Straggler - 2016"/>
    <s v="Cyclocross Bicycles"/>
    <x v="1"/>
    <s v="Marcelene Boyer"/>
    <s v="Surly"/>
  </r>
  <r>
    <n v="223"/>
    <s v="Veronique Fulton"/>
    <s v="Ballston Spa"/>
    <s v="NY"/>
    <x v="109"/>
    <n v="2"/>
    <n v="539.98"/>
    <s v="Electra Cruiser 1 (24-Inch) - 2016"/>
    <s v="Children Bicycles"/>
    <x v="1"/>
    <s v="Venita Daniel"/>
    <s v="Electra"/>
  </r>
  <r>
    <n v="223"/>
    <s v="Veronique Fulton"/>
    <s v="Ballston Spa"/>
    <s v="NY"/>
    <x v="109"/>
    <n v="1"/>
    <n v="529.99"/>
    <s v="Electra Moto 1 - 2016"/>
    <s v="Cruisers Bicycles"/>
    <x v="1"/>
    <s v="Venita Daniel"/>
    <s v="Electra"/>
  </r>
  <r>
    <n v="223"/>
    <s v="Veronique Fulton"/>
    <s v="Ballston Spa"/>
    <s v="NY"/>
    <x v="109"/>
    <n v="1"/>
    <n v="599.99"/>
    <s v="Electra Townie Original 7D EQ - Women's - 2016"/>
    <s v="Cruisers Bicycles"/>
    <x v="1"/>
    <s v="Venita Daniel"/>
    <s v="Electra"/>
  </r>
  <r>
    <n v="223"/>
    <s v="Veronique Fulton"/>
    <s v="Ballston Spa"/>
    <s v="NY"/>
    <x v="109"/>
    <n v="1"/>
    <n v="1320.99"/>
    <s v="Heller Shagamaw Frame - 2016"/>
    <s v="Mountain Bikes"/>
    <x v="1"/>
    <s v="Venita Daniel"/>
    <s v="Heller"/>
  </r>
  <r>
    <n v="223"/>
    <s v="Veronique Fulton"/>
    <s v="Ballston Spa"/>
    <s v="NY"/>
    <x v="109"/>
    <n v="2"/>
    <n v="7999.98"/>
    <s v="Trek Slash 8 27.5 - 2016"/>
    <s v="Mountain Bikes"/>
    <x v="1"/>
    <s v="Venita Daniel"/>
    <s v="Trek"/>
  </r>
  <r>
    <n v="224"/>
    <s v="Carola Rodriquez"/>
    <s v="Banning"/>
    <s v="CA"/>
    <x v="110"/>
    <n v="1"/>
    <n v="499.99"/>
    <s v="Electra Townie Original 7D - 2015/2016"/>
    <s v="Comfort Bicycles"/>
    <x v="0"/>
    <s v="Genna Serrano"/>
    <s v="Electra"/>
  </r>
  <r>
    <n v="224"/>
    <s v="Carola Rodriquez"/>
    <s v="Banning"/>
    <s v="CA"/>
    <x v="110"/>
    <n v="1"/>
    <n v="469.99"/>
    <s v="Surly Ice Cream Truck Frameset - 2016"/>
    <s v="Mountain Bikes"/>
    <x v="0"/>
    <s v="Genna Serrano"/>
    <s v="Surly"/>
  </r>
  <r>
    <n v="224"/>
    <s v="Carola Rodriquez"/>
    <s v="Banning"/>
    <s v="CA"/>
    <x v="110"/>
    <n v="2"/>
    <n v="3098"/>
    <s v="Surly Straggler - 2016"/>
    <s v="Cyclocross Bicycles"/>
    <x v="0"/>
    <s v="Genna Serrano"/>
    <s v="Surly"/>
  </r>
  <r>
    <n v="224"/>
    <s v="Carola Rodriquez"/>
    <s v="Banning"/>
    <s v="CA"/>
    <x v="110"/>
    <n v="2"/>
    <n v="3361.98"/>
    <s v="Surly Straggler 650b - 2016"/>
    <s v="Cyclocross Bicycles"/>
    <x v="0"/>
    <s v="Genna Serrano"/>
    <s v="Surly"/>
  </r>
  <r>
    <n v="225"/>
    <s v="Fransisca Nicholson"/>
    <s v="Glendora"/>
    <s v="CA"/>
    <x v="110"/>
    <n v="1"/>
    <n v="269.99"/>
    <s v="Electra Cruiser 1 (24-Inch) - 2016"/>
    <s v="Children Bicycles"/>
    <x v="0"/>
    <s v="Genna Serrano"/>
    <s v="Electra"/>
  </r>
  <r>
    <n v="225"/>
    <s v="Fransisca Nicholson"/>
    <s v="Glendora"/>
    <s v="CA"/>
    <x v="110"/>
    <n v="1"/>
    <n v="2999.99"/>
    <s v="Trek Conduit+ - 2016"/>
    <s v="Electric Bikes"/>
    <x v="0"/>
    <s v="Genna Serrano"/>
    <s v="Trek"/>
  </r>
  <r>
    <n v="226"/>
    <s v="Tony Hicks"/>
    <s v="Anaheim"/>
    <s v="CA"/>
    <x v="110"/>
    <n v="1"/>
    <n v="749.99"/>
    <s v="Ritchey Timberwolf Frameset - 2016"/>
    <s v="Mountain Bikes"/>
    <x v="0"/>
    <s v="Mireya Copeland"/>
    <s v="Ritchey"/>
  </r>
  <r>
    <n v="227"/>
    <s v="Kirstie Vazquez"/>
    <s v="Saratoga Springs"/>
    <s v="NY"/>
    <x v="110"/>
    <n v="2"/>
    <n v="1059.98"/>
    <s v="Electra Moto 1 - 2016"/>
    <s v="Cruisers Bicycles"/>
    <x v="1"/>
    <s v="Venita Daniel"/>
    <s v="Electra"/>
  </r>
  <r>
    <n v="227"/>
    <s v="Kirstie Vazquez"/>
    <s v="Saratoga Springs"/>
    <s v="NY"/>
    <x v="110"/>
    <n v="2"/>
    <n v="1999.98"/>
    <s v="Surly Wednesday Frameset - 2016"/>
    <s v="Mountain Bikes"/>
    <x v="1"/>
    <s v="Venita Daniel"/>
    <s v="Surly"/>
  </r>
  <r>
    <n v="228"/>
    <s v="Jamika Blanchard"/>
    <s v="Fresh Meadows"/>
    <s v="NY"/>
    <x v="110"/>
    <n v="1"/>
    <n v="269.99"/>
    <s v="Electra Girl's Hawaii 1 (16-inch) - 2015/2016"/>
    <s v="Children Bicycles"/>
    <x v="1"/>
    <s v="Venita Daniel"/>
    <s v="Electra"/>
  </r>
  <r>
    <n v="228"/>
    <s v="Jamika Blanchard"/>
    <s v="Fresh Meadows"/>
    <s v="NY"/>
    <x v="110"/>
    <n v="2"/>
    <n v="599.98"/>
    <s v="Electra Girl's Hawaii 1 (20-inch) - 2015/2016"/>
    <s v="Children Bicycles"/>
    <x v="1"/>
    <s v="Venita Daniel"/>
    <s v="Electra"/>
  </r>
  <r>
    <n v="228"/>
    <s v="Jamika Blanchard"/>
    <s v="Fresh Meadows"/>
    <s v="NY"/>
    <x v="110"/>
    <n v="1"/>
    <n v="499.99"/>
    <s v="Electra Townie Original 7D - 2015/2016"/>
    <s v="Comfort Bicycles"/>
    <x v="1"/>
    <s v="Venita Daniel"/>
    <s v="Electra"/>
  </r>
  <r>
    <n v="228"/>
    <s v="Jamika Blanchard"/>
    <s v="Fresh Meadows"/>
    <s v="NY"/>
    <x v="110"/>
    <n v="2"/>
    <n v="1499.98"/>
    <s v="Ritchey Timberwolf Frameset - 2016"/>
    <s v="Mountain Bikes"/>
    <x v="1"/>
    <s v="Venita Daniel"/>
    <s v="Ritchey"/>
  </r>
  <r>
    <n v="228"/>
    <s v="Jamika Blanchard"/>
    <s v="Fresh Meadows"/>
    <s v="NY"/>
    <x v="110"/>
    <n v="1"/>
    <n v="2899.99"/>
    <s v="Trek Fuel EX 8 29 - 2016"/>
    <s v="Mountain Bikes"/>
    <x v="1"/>
    <s v="Venita Daniel"/>
    <s v="Trek"/>
  </r>
  <r>
    <n v="229"/>
    <s v="Evelina Manning"/>
    <s v="Mount Vernon"/>
    <s v="NY"/>
    <x v="111"/>
    <n v="2"/>
    <n v="999.98"/>
    <s v="Electra Townie Original 7D - 2015/2016"/>
    <s v="Comfort Bicycles"/>
    <x v="1"/>
    <s v="Marcelene Boyer"/>
    <s v="Electra"/>
  </r>
  <r>
    <n v="229"/>
    <s v="Evelina Manning"/>
    <s v="Mount Vernon"/>
    <s v="NY"/>
    <x v="111"/>
    <n v="2"/>
    <n v="2641.98"/>
    <s v="Heller Shagamaw Frame - 2016"/>
    <s v="Mountain Bikes"/>
    <x v="1"/>
    <s v="Marcelene Boyer"/>
    <s v="Heller"/>
  </r>
  <r>
    <n v="229"/>
    <s v="Evelina Manning"/>
    <s v="Mount Vernon"/>
    <s v="NY"/>
    <x v="111"/>
    <n v="1"/>
    <n v="1799.99"/>
    <s v="Trek Remedy 29 Carbon Frameset - 2016"/>
    <s v="Mountain Bikes"/>
    <x v="1"/>
    <s v="Marcelene Boyer"/>
    <s v="Trek"/>
  </r>
  <r>
    <n v="230"/>
    <s v="Ryan Carter"/>
    <s v="Nanuet"/>
    <s v="NY"/>
    <x v="111"/>
    <n v="2"/>
    <n v="3361.98"/>
    <s v="Surly Straggler 650b - 2016"/>
    <s v="Cyclocross Bicycles"/>
    <x v="1"/>
    <s v="Marcelene Boyer"/>
    <s v="Surly"/>
  </r>
  <r>
    <n v="231"/>
    <s v="Rosamaria Meyer"/>
    <s v="Webster"/>
    <s v="NY"/>
    <x v="111"/>
    <n v="2"/>
    <n v="539.98"/>
    <s v="Electra Girl's Hawaii 1 (16-inch) - 2015/2016"/>
    <s v="Cruisers Bicycles"/>
    <x v="1"/>
    <s v="Marcelene Boyer"/>
    <s v="Electra"/>
  </r>
  <r>
    <n v="231"/>
    <s v="Rosamaria Meyer"/>
    <s v="Webster"/>
    <s v="NY"/>
    <x v="111"/>
    <n v="2"/>
    <n v="2641.98"/>
    <s v="Heller Shagamaw Frame - 2016"/>
    <s v="Mountain Bikes"/>
    <x v="1"/>
    <s v="Marcelene Boyer"/>
    <s v="Heller"/>
  </r>
  <r>
    <n v="231"/>
    <s v="Rosamaria Meyer"/>
    <s v="Webster"/>
    <s v="NY"/>
    <x v="111"/>
    <n v="2"/>
    <n v="3599.98"/>
    <s v="Trek Remedy 29 Carbon Frameset - 2016"/>
    <s v="Mountain Bikes"/>
    <x v="1"/>
    <s v="Marcelene Boyer"/>
    <s v="Trek"/>
  </r>
  <r>
    <n v="232"/>
    <s v="Latashia Travis"/>
    <s v="Upland"/>
    <s v="CA"/>
    <x v="112"/>
    <n v="2"/>
    <n v="1199.98"/>
    <s v="Electra Townie Original 7D EQ - 2016"/>
    <s v="Comfort Bicycles"/>
    <x v="0"/>
    <s v="Genna Serrano"/>
    <s v="Electra"/>
  </r>
  <r>
    <n v="232"/>
    <s v="Latashia Travis"/>
    <s v="Upland"/>
    <s v="CA"/>
    <x v="112"/>
    <n v="1"/>
    <n v="449"/>
    <s v="Pure Cycles Western 3-Speed - Women's - 2015/2016"/>
    <s v="Cruisers Bicycles"/>
    <x v="0"/>
    <s v="Genna Serrano"/>
    <s v="Pure Cycles"/>
  </r>
  <r>
    <n v="232"/>
    <s v="Latashia Travis"/>
    <s v="Upland"/>
    <s v="CA"/>
    <x v="112"/>
    <n v="2"/>
    <n v="3361.98"/>
    <s v="Surly Straggler 650b - 2016"/>
    <s v="Cyclocross Bicycles"/>
    <x v="0"/>
    <s v="Genna Serrano"/>
    <s v="Surly"/>
  </r>
  <r>
    <n v="232"/>
    <s v="Latashia Travis"/>
    <s v="Upland"/>
    <s v="CA"/>
    <x v="112"/>
    <n v="2"/>
    <n v="3599.98"/>
    <s v="Trek Remedy 29 Carbon Frameset - 2016"/>
    <s v="Mountain Bikes"/>
    <x v="0"/>
    <s v="Genna Serrano"/>
    <s v="Trek"/>
  </r>
  <r>
    <n v="233"/>
    <s v="Melita Dominguez"/>
    <s v="Auburn"/>
    <s v="NY"/>
    <x v="113"/>
    <n v="1"/>
    <n v="269.99"/>
    <s v="Electra Girl's Hawaii 1 (16-inch) - 2015/2016"/>
    <s v="Cruisers Bicycles"/>
    <x v="1"/>
    <s v="Marcelene Boyer"/>
    <s v="Electra"/>
  </r>
  <r>
    <n v="233"/>
    <s v="Melita Dominguez"/>
    <s v="Auburn"/>
    <s v="NY"/>
    <x v="113"/>
    <n v="2"/>
    <n v="1059.98"/>
    <s v="Electra Moto 1 - 2016"/>
    <s v="Cruisers Bicycles"/>
    <x v="1"/>
    <s v="Marcelene Boyer"/>
    <s v="Electra"/>
  </r>
  <r>
    <n v="233"/>
    <s v="Melita Dominguez"/>
    <s v="Auburn"/>
    <s v="NY"/>
    <x v="113"/>
    <n v="1"/>
    <n v="549.99"/>
    <s v="Electra Townie Original 21D - 2016"/>
    <s v="Cruisers Bicycles"/>
    <x v="1"/>
    <s v="Marcelene Boyer"/>
    <s v="Electra"/>
  </r>
  <r>
    <n v="233"/>
    <s v="Melita Dominguez"/>
    <s v="Auburn"/>
    <s v="NY"/>
    <x v="113"/>
    <n v="2"/>
    <n v="1199.98"/>
    <s v="Electra Townie Original 7D EQ - 2016"/>
    <s v="Cruisers Bicycles"/>
    <x v="1"/>
    <s v="Marcelene Boyer"/>
    <s v="Electra"/>
  </r>
  <r>
    <n v="234"/>
    <s v="Merrie Fowler"/>
    <s v="Scarsdale"/>
    <s v="NY"/>
    <x v="114"/>
    <n v="1"/>
    <n v="299.99"/>
    <s v="Electra Girl's Hawaii 1 (20-inch) - 2015/2016"/>
    <s v="Children Bicycles"/>
    <x v="1"/>
    <s v="Marcelene Boyer"/>
    <s v="Electra"/>
  </r>
  <r>
    <n v="234"/>
    <s v="Merrie Fowler"/>
    <s v="Scarsdale"/>
    <s v="NY"/>
    <x v="114"/>
    <n v="1"/>
    <n v="549.99"/>
    <s v="Electra Townie Original 21D - 2016"/>
    <s v="Cruisers Bicycles"/>
    <x v="1"/>
    <s v="Marcelene Boyer"/>
    <s v="Electra"/>
  </r>
  <r>
    <n v="234"/>
    <s v="Merrie Fowler"/>
    <s v="Scarsdale"/>
    <s v="NY"/>
    <x v="114"/>
    <n v="2"/>
    <n v="858"/>
    <s v="Pure Cycles Vine 8-Speed - 2016"/>
    <s v="Cruisers Bicycles"/>
    <x v="1"/>
    <s v="Marcelene Boyer"/>
    <s v="Pure Cycles"/>
  </r>
  <r>
    <n v="234"/>
    <s v="Merrie Fowler"/>
    <s v="Scarsdale"/>
    <s v="NY"/>
    <x v="114"/>
    <n v="2"/>
    <n v="3361.98"/>
    <s v="Surly Straggler 650b - 2016"/>
    <s v="Cyclocross Bicycles"/>
    <x v="1"/>
    <s v="Marcelene Boyer"/>
    <s v="Surly"/>
  </r>
  <r>
    <n v="234"/>
    <s v="Merrie Fowler"/>
    <s v="Scarsdale"/>
    <s v="NY"/>
    <x v="114"/>
    <n v="1"/>
    <n v="3999.99"/>
    <s v="Trek Slash 8 27.5 - 2016"/>
    <s v="Mountain Bikes"/>
    <x v="1"/>
    <s v="Marcelene Boyer"/>
    <s v="Trek"/>
  </r>
  <r>
    <n v="235"/>
    <s v="Eli Contreras"/>
    <s v="Ronkonkoma"/>
    <s v="NY"/>
    <x v="115"/>
    <n v="2"/>
    <n v="539.98"/>
    <s v="Electra Cruiser 1 (24-Inch) - 2016"/>
    <s v="Cruisers Bicycles"/>
    <x v="1"/>
    <s v="Marcelene Boyer"/>
    <s v="Electra"/>
  </r>
  <r>
    <n v="235"/>
    <s v="Eli Contreras"/>
    <s v="Ronkonkoma"/>
    <s v="NY"/>
    <x v="115"/>
    <n v="1"/>
    <n v="469.99"/>
    <s v="Surly Ice Cream Truck Frameset - 2016"/>
    <s v="Mountain Bikes"/>
    <x v="1"/>
    <s v="Marcelene Boyer"/>
    <s v="Surly"/>
  </r>
  <r>
    <n v="235"/>
    <s v="Eli Contreras"/>
    <s v="Ronkonkoma"/>
    <s v="NY"/>
    <x v="115"/>
    <n v="2"/>
    <n v="7999.98"/>
    <s v="Trek Slash 8 27.5 - 2016"/>
    <s v="Mountain Bikes"/>
    <x v="1"/>
    <s v="Marcelene Boyer"/>
    <s v="Trek"/>
  </r>
  <r>
    <n v="236"/>
    <s v="Stephaine Riddle"/>
    <s v="Brooklyn"/>
    <s v="NY"/>
    <x v="116"/>
    <n v="2"/>
    <n v="1499.98"/>
    <s v="Ritchey Timberwolf Frameset - 2016"/>
    <s v="Mountain Bikes"/>
    <x v="1"/>
    <s v="Marcelene Boyer"/>
    <s v="Ritchey"/>
  </r>
  <r>
    <n v="236"/>
    <s v="Stephaine Riddle"/>
    <s v="Brooklyn"/>
    <s v="NY"/>
    <x v="116"/>
    <n v="2"/>
    <n v="1999.98"/>
    <s v="Surly Wednesday Frameset - 2016"/>
    <s v="Mountain Bikes"/>
    <x v="1"/>
    <s v="Marcelene Boyer"/>
    <s v="Surly"/>
  </r>
  <r>
    <n v="236"/>
    <s v="Stephaine Riddle"/>
    <s v="Brooklyn"/>
    <s v="NY"/>
    <x v="116"/>
    <n v="2"/>
    <n v="5799.98"/>
    <s v="Trek Fuel EX 8 29 - 2016"/>
    <s v="Mountain Bikes"/>
    <x v="1"/>
    <s v="Marcelene Boyer"/>
    <s v="Trek"/>
  </r>
  <r>
    <n v="237"/>
    <s v="Carman Hardy"/>
    <s v="Jamestown"/>
    <s v="NY"/>
    <x v="116"/>
    <n v="1"/>
    <n v="529.99"/>
    <s v="Electra Moto 1 - 2016"/>
    <s v="Cruisers Bicycles"/>
    <x v="1"/>
    <s v="Venita Daniel"/>
    <s v="Electra"/>
  </r>
  <r>
    <n v="237"/>
    <s v="Carman Hardy"/>
    <s v="Jamestown"/>
    <s v="NY"/>
    <x v="116"/>
    <n v="1"/>
    <n v="549.99"/>
    <s v="Electra Townie Original 21D - 2016"/>
    <s v="Comfort Bicycles"/>
    <x v="1"/>
    <s v="Venita Daniel"/>
    <s v="Electra"/>
  </r>
  <r>
    <n v="237"/>
    <s v="Carman Hardy"/>
    <s v="Jamestown"/>
    <s v="NY"/>
    <x v="116"/>
    <n v="1"/>
    <n v="599.99"/>
    <s v="Electra Townie Original 7D EQ - 2016"/>
    <s v="Comfort Bicycles"/>
    <x v="1"/>
    <s v="Venita Daniel"/>
    <s v="Electra"/>
  </r>
  <r>
    <n v="237"/>
    <s v="Carman Hardy"/>
    <s v="Jamestown"/>
    <s v="NY"/>
    <x v="116"/>
    <n v="2"/>
    <n v="1199.98"/>
    <s v="Electra Townie Original 7D EQ - Women's - 2016"/>
    <s v="Cruisers Bicycles"/>
    <x v="1"/>
    <s v="Venita Daniel"/>
    <s v="Electra"/>
  </r>
  <r>
    <n v="238"/>
    <s v="Annett Rush"/>
    <s v="Rosedale"/>
    <s v="NY"/>
    <x v="117"/>
    <n v="2"/>
    <n v="539.98"/>
    <s v="Electra Cruiser 1 (24-Inch) - 2016"/>
    <s v="Cruisers Bicycles"/>
    <x v="1"/>
    <s v="Marcelene Boyer"/>
    <s v="Electra"/>
  </r>
  <r>
    <n v="238"/>
    <s v="Annett Rush"/>
    <s v="Rosedale"/>
    <s v="NY"/>
    <x v="117"/>
    <n v="2"/>
    <n v="539.98"/>
    <s v="Electra Girl's Hawaii 1 (16-inch) - 2015/2016"/>
    <s v="Children Bicycles"/>
    <x v="1"/>
    <s v="Marcelene Boyer"/>
    <s v="Electra"/>
  </r>
  <r>
    <n v="238"/>
    <s v="Annett Rush"/>
    <s v="Rosedale"/>
    <s v="NY"/>
    <x v="117"/>
    <n v="1"/>
    <n v="499.99"/>
    <s v="Electra Townie Original 7D - 2015/2016"/>
    <s v="Comfort Bicycles"/>
    <x v="1"/>
    <s v="Marcelene Boyer"/>
    <s v="Electra"/>
  </r>
  <r>
    <n v="238"/>
    <s v="Annett Rush"/>
    <s v="Rosedale"/>
    <s v="NY"/>
    <x v="117"/>
    <n v="2"/>
    <n v="1199.98"/>
    <s v="Electra Townie Original 7D EQ - Women's - 2016"/>
    <s v="Cruisers Bicycles"/>
    <x v="1"/>
    <s v="Marcelene Boyer"/>
    <s v="Electra"/>
  </r>
  <r>
    <n v="238"/>
    <s v="Annett Rush"/>
    <s v="Rosedale"/>
    <s v="NY"/>
    <x v="117"/>
    <n v="1"/>
    <n v="3999.99"/>
    <s v="Trek Slash 8 27.5 - 2016"/>
    <s v="Mountain Bikes"/>
    <x v="1"/>
    <s v="Marcelene Boyer"/>
    <s v="Trek"/>
  </r>
  <r>
    <n v="239"/>
    <s v="Lashawn Ortiz"/>
    <s v="Longview"/>
    <s v="TX"/>
    <x v="118"/>
    <n v="2"/>
    <n v="539.98"/>
    <s v="Electra Cruiser 1 (24-Inch) - 2016"/>
    <s v="Children Bicycles"/>
    <x v="2"/>
    <s v="Layla Terrell"/>
    <s v="Electra"/>
  </r>
  <r>
    <n v="239"/>
    <s v="Lashawn Ortiz"/>
    <s v="Longview"/>
    <s v="TX"/>
    <x v="118"/>
    <n v="2"/>
    <n v="1199.98"/>
    <s v="Electra Townie Original 7D EQ - 2016"/>
    <s v="Cruisers Bicycles"/>
    <x v="2"/>
    <s v="Layla Terrell"/>
    <s v="Electra"/>
  </r>
  <r>
    <n v="239"/>
    <s v="Lashawn Ortiz"/>
    <s v="Longview"/>
    <s v="TX"/>
    <x v="118"/>
    <n v="1"/>
    <n v="449"/>
    <s v="Pure Cycles Western 3-Speed - Women's - 2015/2016"/>
    <s v="Cruisers Bicycles"/>
    <x v="2"/>
    <s v="Layla Terrell"/>
    <s v="Pure Cycles"/>
  </r>
  <r>
    <n v="239"/>
    <s v="Lashawn Ortiz"/>
    <s v="Longview"/>
    <s v="TX"/>
    <x v="118"/>
    <n v="2"/>
    <n v="5799.98"/>
    <s v="Trek Fuel EX 8 29 - 2016"/>
    <s v="Mountain Bikes"/>
    <x v="2"/>
    <s v="Layla Terrell"/>
    <s v="Trek"/>
  </r>
  <r>
    <n v="240"/>
    <s v="Kanesha Vega"/>
    <s v="Rome"/>
    <s v="NY"/>
    <x v="118"/>
    <n v="1"/>
    <n v="1320.99"/>
    <s v="Heller Shagamaw Frame - 2016"/>
    <s v="Mountain Bikes"/>
    <x v="1"/>
    <s v="Marcelene Boyer"/>
    <s v="Heller"/>
  </r>
  <r>
    <n v="240"/>
    <s v="Kanesha Vega"/>
    <s v="Rome"/>
    <s v="NY"/>
    <x v="118"/>
    <n v="2"/>
    <n v="898"/>
    <s v="Pure Cycles Western 3-Speed - Women's - 2015/2016"/>
    <s v="Cruisers Bicycles"/>
    <x v="1"/>
    <s v="Marcelene Boyer"/>
    <s v="Pure Cycles"/>
  </r>
  <r>
    <n v="240"/>
    <s v="Kanesha Vega"/>
    <s v="Rome"/>
    <s v="NY"/>
    <x v="118"/>
    <n v="1"/>
    <n v="2999.99"/>
    <s v="Trek Conduit+ - 2016"/>
    <s v="Electric Bikes"/>
    <x v="1"/>
    <s v="Marcelene Boyer"/>
    <s v="Trek"/>
  </r>
  <r>
    <n v="240"/>
    <s v="Kanesha Vega"/>
    <s v="Rome"/>
    <s v="NY"/>
    <x v="118"/>
    <n v="1"/>
    <n v="1799.99"/>
    <s v="Trek Remedy 29 Carbon Frameset - 2016"/>
    <s v="Mountain Bikes"/>
    <x v="1"/>
    <s v="Marcelene Boyer"/>
    <s v="Trek"/>
  </r>
  <r>
    <n v="241"/>
    <s v="Divina Madden"/>
    <s v="Long Beach"/>
    <s v="NY"/>
    <x v="118"/>
    <n v="1"/>
    <n v="3999.99"/>
    <s v="Trek Slash 8 27.5 - 2016"/>
    <s v="Mountain Bikes"/>
    <x v="1"/>
    <s v="Venita Daniel"/>
    <s v="Trek"/>
  </r>
  <r>
    <n v="242"/>
    <s v="Almeta Benjamin"/>
    <s v="Sunnyside"/>
    <s v="NY"/>
    <x v="118"/>
    <n v="1"/>
    <n v="999.99"/>
    <s v="Surly Wednesday Frameset - 2016"/>
    <s v="Mountain Bikes"/>
    <x v="1"/>
    <s v="Venita Daniel"/>
    <s v="Surly"/>
  </r>
  <r>
    <n v="243"/>
    <s v="Barrett Sanders"/>
    <s v="Longview"/>
    <s v="TX"/>
    <x v="118"/>
    <n v="2"/>
    <n v="999.98"/>
    <s v="Electra Townie Original 7D - 2015/2016"/>
    <s v="Comfort Bicycles"/>
    <x v="2"/>
    <s v="Kali Vargas"/>
    <s v="Electra"/>
  </r>
  <r>
    <n v="243"/>
    <s v="Barrett Sanders"/>
    <s v="Longview"/>
    <s v="TX"/>
    <x v="118"/>
    <n v="2"/>
    <n v="898"/>
    <s v="Pure Cycles William 3-Speed - 2016"/>
    <s v="Cruisers Bicycles"/>
    <x v="2"/>
    <s v="Kali Vargas"/>
    <s v="Pure Cycles"/>
  </r>
  <r>
    <n v="243"/>
    <s v="Barrett Sanders"/>
    <s v="Longview"/>
    <s v="TX"/>
    <x v="118"/>
    <n v="2"/>
    <n v="7999.98"/>
    <s v="Trek Slash 8 27.5 - 2016"/>
    <s v="Mountain Bikes"/>
    <x v="2"/>
    <s v="Kali Vargas"/>
    <s v="Trek"/>
  </r>
  <r>
    <n v="244"/>
    <s v="Venus Hewitt"/>
    <s v="Farmingdale"/>
    <s v="NY"/>
    <x v="119"/>
    <n v="1"/>
    <n v="269.99"/>
    <s v="Electra Girl's Hawaii 1 (16-inch) - 2015/2016"/>
    <s v="Children Bicycles"/>
    <x v="1"/>
    <s v="Marcelene Boyer"/>
    <s v="Electra"/>
  </r>
  <r>
    <n v="244"/>
    <s v="Venus Hewitt"/>
    <s v="Farmingdale"/>
    <s v="NY"/>
    <x v="119"/>
    <n v="1"/>
    <n v="499.99"/>
    <s v="Electra Townie Original 7D - 2015/2016"/>
    <s v="Comfort Bicycles"/>
    <x v="1"/>
    <s v="Marcelene Boyer"/>
    <s v="Electra"/>
  </r>
  <r>
    <n v="244"/>
    <s v="Venus Hewitt"/>
    <s v="Farmingdale"/>
    <s v="NY"/>
    <x v="119"/>
    <n v="1"/>
    <n v="449"/>
    <s v="Pure Cycles William 3-Speed - 2016"/>
    <s v="Cruisers Bicycles"/>
    <x v="1"/>
    <s v="Marcelene Boyer"/>
    <s v="Pure Cycles"/>
  </r>
  <r>
    <n v="245"/>
    <s v="Scarlet Yates"/>
    <s v="Patchogue"/>
    <s v="NY"/>
    <x v="120"/>
    <n v="2"/>
    <n v="3098"/>
    <s v="Surly Straggler - 2016"/>
    <s v="Cyclocross Bicycles"/>
    <x v="1"/>
    <s v="Venita Daniel"/>
    <s v="Surly"/>
  </r>
  <r>
    <n v="245"/>
    <s v="Scarlet Yates"/>
    <s v="Patchogue"/>
    <s v="NY"/>
    <x v="120"/>
    <n v="1"/>
    <n v="1799.99"/>
    <s v="Trek Remedy 29 Carbon Frameset - 2016"/>
    <s v="Mountain Bikes"/>
    <x v="1"/>
    <s v="Venita Daniel"/>
    <s v="Trek"/>
  </r>
  <r>
    <n v="246"/>
    <s v="Caren Stephens"/>
    <s v="Scarsdale"/>
    <s v="NY"/>
    <x v="121"/>
    <n v="2"/>
    <n v="858"/>
    <s v="Pure Cycles Vine 8-Speed - 2016"/>
    <s v="Cruisers Bicycles"/>
    <x v="1"/>
    <s v="Marcelene Boyer"/>
    <s v="Pure Cycles"/>
  </r>
  <r>
    <n v="247"/>
    <s v="Joann Barber"/>
    <s v="Santa Monica"/>
    <s v="CA"/>
    <x v="121"/>
    <n v="1"/>
    <n v="499.99"/>
    <s v="Electra Townie Original 7D - 2015/2016"/>
    <s v="Comfort Bicycles"/>
    <x v="0"/>
    <s v="Genna Serrano"/>
    <s v="Electra"/>
  </r>
  <r>
    <n v="247"/>
    <s v="Joann Barber"/>
    <s v="Santa Monica"/>
    <s v="CA"/>
    <x v="121"/>
    <n v="1"/>
    <n v="999.99"/>
    <s v="Surly Wednesday Frameset - 2016"/>
    <s v="Mountain Bikes"/>
    <x v="0"/>
    <s v="Genna Serrano"/>
    <s v="Surly"/>
  </r>
  <r>
    <n v="248"/>
    <s v="Kimberley Reynolds"/>
    <s v="Port Washington"/>
    <s v="NY"/>
    <x v="121"/>
    <n v="1"/>
    <n v="269.99"/>
    <s v="Electra Cruiser 1 (24-Inch) - 2016"/>
    <s v="Cruisers Bicycles"/>
    <x v="1"/>
    <s v="Venita Daniel"/>
    <s v="Electra"/>
  </r>
  <r>
    <n v="248"/>
    <s v="Kimberley Reynolds"/>
    <s v="Port Washington"/>
    <s v="NY"/>
    <x v="121"/>
    <n v="2"/>
    <n v="1199.98"/>
    <s v="Electra Townie Original 7D EQ - 2016"/>
    <s v="Comfort Bicycles"/>
    <x v="1"/>
    <s v="Venita Daniel"/>
    <s v="Electra"/>
  </r>
  <r>
    <n v="248"/>
    <s v="Kimberley Reynolds"/>
    <s v="Port Washington"/>
    <s v="NY"/>
    <x v="121"/>
    <n v="1"/>
    <n v="429"/>
    <s v="Pure Cycles Vine 8-Speed - 2016"/>
    <s v="Cruisers Bicycles"/>
    <x v="1"/>
    <s v="Venita Daniel"/>
    <s v="Pure Cycles"/>
  </r>
  <r>
    <n v="248"/>
    <s v="Kimberley Reynolds"/>
    <s v="Port Washington"/>
    <s v="NY"/>
    <x v="121"/>
    <n v="1"/>
    <n v="2999.99"/>
    <s v="Trek Conduit+ - 2016"/>
    <s v="Electric Bikes"/>
    <x v="1"/>
    <s v="Venita Daniel"/>
    <s v="Trek"/>
  </r>
  <r>
    <n v="249"/>
    <s v="Miquel Neal"/>
    <s v="Staten Island"/>
    <s v="NY"/>
    <x v="122"/>
    <n v="1"/>
    <n v="269.99"/>
    <s v="Electra Girl's Hawaii 1 (16-inch) - 2015/2016"/>
    <s v="Children Bicycles"/>
    <x v="1"/>
    <s v="Marcelene Boyer"/>
    <s v="Electra"/>
  </r>
  <r>
    <n v="249"/>
    <s v="Miquel Neal"/>
    <s v="Staten Island"/>
    <s v="NY"/>
    <x v="122"/>
    <n v="2"/>
    <n v="898"/>
    <s v="Pure Cycles Western 3-Speed - Women's - 2015/2016"/>
    <s v="Cruisers Bicycles"/>
    <x v="1"/>
    <s v="Marcelene Boyer"/>
    <s v="Pure Cycles"/>
  </r>
  <r>
    <n v="249"/>
    <s v="Miquel Neal"/>
    <s v="Staten Island"/>
    <s v="NY"/>
    <x v="122"/>
    <n v="2"/>
    <n v="7999.98"/>
    <s v="Trek Slash 8 27.5 - 2016"/>
    <s v="Mountain Bikes"/>
    <x v="1"/>
    <s v="Marcelene Boyer"/>
    <s v="Trek"/>
  </r>
  <r>
    <n v="250"/>
    <s v="Weldon Michael"/>
    <s v="Huntington"/>
    <s v="NY"/>
    <x v="122"/>
    <n v="2"/>
    <n v="858"/>
    <s v="Pure Cycles Vine 8-Speed - 2016"/>
    <s v="Cruisers Bicycles"/>
    <x v="1"/>
    <s v="Venita Daniel"/>
    <s v="Pure Cycles"/>
  </r>
  <r>
    <n v="250"/>
    <s v="Weldon Michael"/>
    <s v="Huntington"/>
    <s v="NY"/>
    <x v="122"/>
    <n v="2"/>
    <n v="3361.98"/>
    <s v="Surly Straggler 650b - 2016"/>
    <s v="Cyclocross Bicycles"/>
    <x v="1"/>
    <s v="Venita Daniel"/>
    <s v="Surly"/>
  </r>
  <r>
    <n v="251"/>
    <s v="Arlena Buckner"/>
    <s v="New Hyde Park"/>
    <s v="NY"/>
    <x v="122"/>
    <n v="2"/>
    <n v="539.98"/>
    <s v="Electra Girl's Hawaii 1 (16-inch) - 2015/2016"/>
    <s v="Children Bicycles"/>
    <x v="1"/>
    <s v="Venita Daniel"/>
    <s v="Electra"/>
  </r>
  <r>
    <n v="251"/>
    <s v="Arlena Buckner"/>
    <s v="New Hyde Park"/>
    <s v="NY"/>
    <x v="122"/>
    <n v="2"/>
    <n v="599.98"/>
    <s v="Electra Girl's Hawaii 1 (20-inch) - 2015/2016"/>
    <s v="Children Bicycles"/>
    <x v="1"/>
    <s v="Venita Daniel"/>
    <s v="Electra"/>
  </r>
  <r>
    <n v="252"/>
    <s v="Lorrie Becker"/>
    <s v="Garland"/>
    <s v="TX"/>
    <x v="122"/>
    <n v="1"/>
    <n v="449"/>
    <s v="Pure Cycles William 3-Speed - 2016"/>
    <s v="Cruisers Bicycles"/>
    <x v="2"/>
    <s v="Kali Vargas"/>
    <s v="Pure Cycles"/>
  </r>
  <r>
    <n v="252"/>
    <s v="Lorrie Becker"/>
    <s v="Garland"/>
    <s v="TX"/>
    <x v="122"/>
    <n v="2"/>
    <n v="3361.98"/>
    <s v="Surly Straggler 650b - 2016"/>
    <s v="Cyclocross Bicycles"/>
    <x v="2"/>
    <s v="Kali Vargas"/>
    <s v="Surly"/>
  </r>
  <r>
    <n v="252"/>
    <s v="Lorrie Becker"/>
    <s v="Garland"/>
    <s v="TX"/>
    <x v="122"/>
    <n v="1"/>
    <n v="2899.99"/>
    <s v="Trek Fuel EX 8 29 - 2016"/>
    <s v="Mountain Bikes"/>
    <x v="2"/>
    <s v="Kali Vargas"/>
    <s v="Trek"/>
  </r>
  <r>
    <n v="253"/>
    <s v="Earline Gordon"/>
    <s v="Ronkonkoma"/>
    <s v="NY"/>
    <x v="123"/>
    <n v="2"/>
    <n v="3361.98"/>
    <s v="Surly Straggler 650b - 2016"/>
    <s v="Cyclocross Bicycles"/>
    <x v="1"/>
    <s v="Marcelene Boyer"/>
    <s v="Surly"/>
  </r>
  <r>
    <n v="254"/>
    <s v="Faustino Delacruz"/>
    <s v="South Richmond Hill"/>
    <s v="NY"/>
    <x v="124"/>
    <n v="1"/>
    <n v="549.99"/>
    <s v="Electra Townie Original 21D - 2016"/>
    <s v="Cruisers Bicycles"/>
    <x v="1"/>
    <s v="Venita Daniel"/>
    <s v="Electra"/>
  </r>
  <r>
    <n v="254"/>
    <s v="Faustino Delacruz"/>
    <s v="South Richmond Hill"/>
    <s v="NY"/>
    <x v="124"/>
    <n v="2"/>
    <n v="939.98"/>
    <s v="Surly Ice Cream Truck Frameset - 2016"/>
    <s v="Mountain Bikes"/>
    <x v="1"/>
    <s v="Venita Daniel"/>
    <s v="Surly"/>
  </r>
  <r>
    <n v="254"/>
    <s v="Faustino Delacruz"/>
    <s v="South Richmond Hill"/>
    <s v="NY"/>
    <x v="124"/>
    <n v="1"/>
    <n v="999.99"/>
    <s v="Surly Wednesday Frameset - 2016"/>
    <s v="Mountain Bikes"/>
    <x v="1"/>
    <s v="Venita Daniel"/>
    <s v="Surly"/>
  </r>
  <r>
    <n v="255"/>
    <s v="Ophelia Rodgers"/>
    <s v="Hopewell Junction"/>
    <s v="NY"/>
    <x v="124"/>
    <n v="1"/>
    <n v="269.99"/>
    <s v="Electra Cruiser 1 (24-Inch) - 2016"/>
    <s v="Children Bicycles"/>
    <x v="1"/>
    <s v="Venita Daniel"/>
    <s v="Electra"/>
  </r>
  <r>
    <n v="255"/>
    <s v="Ophelia Rodgers"/>
    <s v="Hopewell Junction"/>
    <s v="NY"/>
    <x v="124"/>
    <n v="1"/>
    <n v="269.99"/>
    <s v="Electra Girl's Hawaii 1 (16-inch) - 2015/2016"/>
    <s v="Cruisers Bicycles"/>
    <x v="1"/>
    <s v="Venita Daniel"/>
    <s v="Electra"/>
  </r>
  <r>
    <n v="255"/>
    <s v="Ophelia Rodgers"/>
    <s v="Hopewell Junction"/>
    <s v="NY"/>
    <x v="124"/>
    <n v="2"/>
    <n v="2641.98"/>
    <s v="Heller Shagamaw Frame - 2016"/>
    <s v="Mountain Bikes"/>
    <x v="1"/>
    <s v="Venita Daniel"/>
    <s v="Heller"/>
  </r>
  <r>
    <n v="255"/>
    <s v="Ophelia Rodgers"/>
    <s v="Hopewell Junction"/>
    <s v="NY"/>
    <x v="124"/>
    <n v="2"/>
    <n v="1499.98"/>
    <s v="Ritchey Timberwolf Frameset - 2016"/>
    <s v="Mountain Bikes"/>
    <x v="1"/>
    <s v="Venita Daniel"/>
    <s v="Ritchey"/>
  </r>
  <r>
    <n v="256"/>
    <s v="Theo Reese"/>
    <s v="Long Beach"/>
    <s v="NY"/>
    <x v="125"/>
    <n v="1"/>
    <n v="269.99"/>
    <s v="Electra Cruiser 1 (24-Inch) - 2016"/>
    <s v="Children Bicycles"/>
    <x v="1"/>
    <s v="Venita Daniel"/>
    <s v="Electra"/>
  </r>
  <r>
    <n v="256"/>
    <s v="Theo Reese"/>
    <s v="Long Beach"/>
    <s v="NY"/>
    <x v="125"/>
    <n v="1"/>
    <n v="1680.99"/>
    <s v="Surly Straggler 650b - 2016"/>
    <s v="Cyclocross Bicycles"/>
    <x v="1"/>
    <s v="Venita Daniel"/>
    <s v="Surly"/>
  </r>
  <r>
    <n v="257"/>
    <s v="Joeann Garrison"/>
    <s v="Ontario"/>
    <s v="CA"/>
    <x v="126"/>
    <n v="2"/>
    <n v="539.98"/>
    <s v="Electra Cruiser 1 (24-Inch) - 2016"/>
    <s v="Cruisers Bicycles"/>
    <x v="0"/>
    <s v="Genna Serrano"/>
    <s v="Electra"/>
  </r>
  <r>
    <n v="257"/>
    <s v="Joeann Garrison"/>
    <s v="Ontario"/>
    <s v="CA"/>
    <x v="126"/>
    <n v="1"/>
    <n v="529.99"/>
    <s v="Electra Moto 1 - 2016"/>
    <s v="Cruisers Bicycles"/>
    <x v="0"/>
    <s v="Genna Serrano"/>
    <s v="Electra"/>
  </r>
  <r>
    <n v="257"/>
    <s v="Joeann Garrison"/>
    <s v="Ontario"/>
    <s v="CA"/>
    <x v="126"/>
    <n v="2"/>
    <n v="3098"/>
    <s v="Surly Straggler - 2016"/>
    <s v="Cyclocross Bicycles"/>
    <x v="0"/>
    <s v="Genna Serrano"/>
    <s v="Surly"/>
  </r>
  <r>
    <n v="257"/>
    <s v="Joeann Garrison"/>
    <s v="Ontario"/>
    <s v="CA"/>
    <x v="126"/>
    <n v="2"/>
    <n v="3599.98"/>
    <s v="Trek Remedy 29 Carbon Frameset - 2016"/>
    <s v="Mountain Bikes"/>
    <x v="0"/>
    <s v="Genna Serrano"/>
    <s v="Trek"/>
  </r>
  <r>
    <n v="258"/>
    <s v="Cecil Hopper"/>
    <s v="Central Islip"/>
    <s v="NY"/>
    <x v="127"/>
    <n v="1"/>
    <n v="449"/>
    <s v="Pure Cycles Western 3-Speed - Women's - 2015/2016"/>
    <s v="Cruisers Bicycles"/>
    <x v="1"/>
    <s v="Venita Daniel"/>
    <s v="Pure Cycles"/>
  </r>
  <r>
    <n v="258"/>
    <s v="Cecil Hopper"/>
    <s v="Central Islip"/>
    <s v="NY"/>
    <x v="127"/>
    <n v="1"/>
    <n v="449"/>
    <s v="Pure Cycles William 3-Speed - 2016"/>
    <s v="Cruisers Bicycles"/>
    <x v="1"/>
    <s v="Venita Daniel"/>
    <s v="Pure Cycles"/>
  </r>
  <r>
    <n v="258"/>
    <s v="Cecil Hopper"/>
    <s v="Central Islip"/>
    <s v="NY"/>
    <x v="127"/>
    <n v="1"/>
    <n v="2899.99"/>
    <s v="Trek Fuel EX 8 29 - 2016"/>
    <s v="Mountain Bikes"/>
    <x v="1"/>
    <s v="Venita Daniel"/>
    <s v="Trek"/>
  </r>
  <r>
    <n v="258"/>
    <s v="Cecil Hopper"/>
    <s v="Central Islip"/>
    <s v="NY"/>
    <x v="127"/>
    <n v="2"/>
    <n v="3599.98"/>
    <s v="Trek Remedy 29 Carbon Frameset - 2016"/>
    <s v="Mountain Bikes"/>
    <x v="1"/>
    <s v="Venita Daniel"/>
    <s v="Trek"/>
  </r>
  <r>
    <n v="259"/>
    <s v="Ginette Edwards"/>
    <s v="Baldwin"/>
    <s v="NY"/>
    <x v="127"/>
    <n v="1"/>
    <n v="599.99"/>
    <s v="Electra Townie Original 7D EQ - 2016"/>
    <s v="Comfort Bicycles"/>
    <x v="1"/>
    <s v="Venita Daniel"/>
    <s v="Electra"/>
  </r>
  <r>
    <n v="259"/>
    <s v="Ginette Edwards"/>
    <s v="Baldwin"/>
    <s v="NY"/>
    <x v="127"/>
    <n v="2"/>
    <n v="1499.98"/>
    <s v="Ritchey Timberwolf Frameset - 2016"/>
    <s v="Mountain Bikes"/>
    <x v="1"/>
    <s v="Venita Daniel"/>
    <s v="Ritchey"/>
  </r>
  <r>
    <n v="259"/>
    <s v="Ginette Edwards"/>
    <s v="Baldwin"/>
    <s v="NY"/>
    <x v="127"/>
    <n v="2"/>
    <n v="939.98"/>
    <s v="Surly Ice Cream Truck Frameset - 2016"/>
    <s v="Mountain Bikes"/>
    <x v="1"/>
    <s v="Venita Daniel"/>
    <s v="Surly"/>
  </r>
  <r>
    <n v="259"/>
    <s v="Ginette Edwards"/>
    <s v="Baldwin"/>
    <s v="NY"/>
    <x v="127"/>
    <n v="1"/>
    <n v="2899.99"/>
    <s v="Trek Fuel EX 8 29 - 2016"/>
    <s v="Mountain Bikes"/>
    <x v="1"/>
    <s v="Venita Daniel"/>
    <s v="Trek"/>
  </r>
  <r>
    <n v="260"/>
    <s v="Yvette Rogers"/>
    <s v="Franklin Square"/>
    <s v="NY"/>
    <x v="127"/>
    <n v="2"/>
    <n v="599.98"/>
    <s v="Electra Girl's Hawaii 1 (20-inch) - 2015/2016"/>
    <s v="Children Bicycles"/>
    <x v="1"/>
    <s v="Marcelene Boyer"/>
    <s v="Electra"/>
  </r>
  <r>
    <n v="260"/>
    <s v="Yvette Rogers"/>
    <s v="Franklin Square"/>
    <s v="NY"/>
    <x v="127"/>
    <n v="2"/>
    <n v="1099.98"/>
    <s v="Electra Townie Original 21D - 2016"/>
    <s v="Comfort Bicycles"/>
    <x v="1"/>
    <s v="Marcelene Boyer"/>
    <s v="Electra"/>
  </r>
  <r>
    <n v="260"/>
    <s v="Yvette Rogers"/>
    <s v="Franklin Square"/>
    <s v="NY"/>
    <x v="127"/>
    <n v="1"/>
    <n v="1549"/>
    <s v="Surly Straggler - 2016"/>
    <s v="Cyclocross Bicycles"/>
    <x v="1"/>
    <s v="Marcelene Boyer"/>
    <s v="Surly"/>
  </r>
  <r>
    <n v="261"/>
    <s v="Pasquale Hogan"/>
    <s v="Vista"/>
    <s v="CA"/>
    <x v="128"/>
    <n v="1"/>
    <n v="269.99"/>
    <s v="Electra Girl's Hawaii 1 (16-inch) - 2015/2016"/>
    <s v="Cruisers Bicycles"/>
    <x v="0"/>
    <s v="Mireya Copeland"/>
    <s v="Electra"/>
  </r>
  <r>
    <n v="261"/>
    <s v="Pasquale Hogan"/>
    <s v="Vista"/>
    <s v="CA"/>
    <x v="128"/>
    <n v="2"/>
    <n v="1199.98"/>
    <s v="Electra Townie Original 7D EQ - 2016"/>
    <s v="Cruisers Bicycles"/>
    <x v="0"/>
    <s v="Mireya Copeland"/>
    <s v="Electra"/>
  </r>
  <r>
    <n v="261"/>
    <s v="Pasquale Hogan"/>
    <s v="Vista"/>
    <s v="CA"/>
    <x v="128"/>
    <n v="2"/>
    <n v="858"/>
    <s v="Pure Cycles Vine 8-Speed - 2016"/>
    <s v="Cruisers Bicycles"/>
    <x v="0"/>
    <s v="Mireya Copeland"/>
    <s v="Pure Cycles"/>
  </r>
  <r>
    <n v="262"/>
    <s v="Matilda Larson"/>
    <s v="Harlingen"/>
    <s v="TX"/>
    <x v="128"/>
    <n v="1"/>
    <n v="749.99"/>
    <s v="Ritchey Timberwolf Frameset - 2016"/>
    <s v="Mountain Bikes"/>
    <x v="2"/>
    <s v="Layla Terrell"/>
    <s v="Ritchey"/>
  </r>
  <r>
    <n v="262"/>
    <s v="Matilda Larson"/>
    <s v="Harlingen"/>
    <s v="TX"/>
    <x v="128"/>
    <n v="2"/>
    <n v="5999.98"/>
    <s v="Trek Conduit+ - 2016"/>
    <s v="Electric Bikes"/>
    <x v="2"/>
    <s v="Layla Terrell"/>
    <s v="Trek"/>
  </r>
  <r>
    <n v="263"/>
    <s v="Ai Forbes"/>
    <s v="Franklin Square"/>
    <s v="NY"/>
    <x v="129"/>
    <n v="2"/>
    <n v="1499.98"/>
    <s v="Ritchey Timberwolf Frameset - 2016"/>
    <s v="Mountain Bikes"/>
    <x v="1"/>
    <s v="Marcelene Boyer"/>
    <s v="Ritchey"/>
  </r>
  <r>
    <n v="263"/>
    <s v="Ai Forbes"/>
    <s v="Franklin Square"/>
    <s v="NY"/>
    <x v="129"/>
    <n v="1"/>
    <n v="999.99"/>
    <s v="Surly Wednesday Frameset - 2016"/>
    <s v="Mountain Bikes"/>
    <x v="1"/>
    <s v="Marcelene Boyer"/>
    <s v="Surly"/>
  </r>
  <r>
    <n v="263"/>
    <s v="Ai Forbes"/>
    <s v="Franklin Square"/>
    <s v="NY"/>
    <x v="129"/>
    <n v="1"/>
    <n v="2999.99"/>
    <s v="Trek Conduit+ - 2016"/>
    <s v="Electric Bikes"/>
    <x v="1"/>
    <s v="Marcelene Boyer"/>
    <s v="Trek"/>
  </r>
  <r>
    <n v="264"/>
    <s v="Charolette Rice"/>
    <s v="Sacramento"/>
    <s v="CA"/>
    <x v="130"/>
    <n v="2"/>
    <n v="1059.98"/>
    <s v="Electra Moto 1 - 2016"/>
    <s v="Cruisers Bicycles"/>
    <x v="0"/>
    <s v="Genna Serrano"/>
    <s v="Electra"/>
  </r>
  <r>
    <n v="264"/>
    <s v="Charolette Rice"/>
    <s v="Sacramento"/>
    <s v="CA"/>
    <x v="130"/>
    <n v="2"/>
    <n v="1099.98"/>
    <s v="Electra Townie Original 21D - 2016"/>
    <s v="Comfort Bicycles"/>
    <x v="0"/>
    <s v="Genna Serrano"/>
    <s v="Electra"/>
  </r>
  <r>
    <n v="264"/>
    <s v="Charolette Rice"/>
    <s v="Sacramento"/>
    <s v="CA"/>
    <x v="130"/>
    <n v="1"/>
    <n v="1549"/>
    <s v="Surly Straggler - 2016"/>
    <s v="Cyclocross Bicycles"/>
    <x v="0"/>
    <s v="Genna Serrano"/>
    <s v="Surly"/>
  </r>
  <r>
    <n v="264"/>
    <s v="Charolette Rice"/>
    <s v="Sacramento"/>
    <s v="CA"/>
    <x v="130"/>
    <n v="2"/>
    <n v="1999.98"/>
    <s v="Surly Wednesday Frameset - 2016"/>
    <s v="Mountain Bikes"/>
    <x v="0"/>
    <s v="Genna Serrano"/>
    <s v="Surly"/>
  </r>
  <r>
    <n v="265"/>
    <s v="Arnita Thomas"/>
    <s v="Orchard Park"/>
    <s v="NY"/>
    <x v="130"/>
    <n v="2"/>
    <n v="5999.98"/>
    <s v="Trek Conduit+ - 2016"/>
    <s v="Electric Bikes"/>
    <x v="1"/>
    <s v="Venita Daniel"/>
    <s v="Trek"/>
  </r>
  <r>
    <n v="266"/>
    <s v="Lurline Rivers"/>
    <s v="Howard Beach"/>
    <s v="NY"/>
    <x v="130"/>
    <n v="1"/>
    <n v="499.99"/>
    <s v="Electra Townie Original 7D - 2015/2016"/>
    <s v="Comfort Bicycles"/>
    <x v="1"/>
    <s v="Venita Daniel"/>
    <s v="Electra"/>
  </r>
  <r>
    <n v="266"/>
    <s v="Lurline Rivers"/>
    <s v="Howard Beach"/>
    <s v="NY"/>
    <x v="130"/>
    <n v="1"/>
    <n v="449"/>
    <s v="Pure Cycles William 3-Speed - 2016"/>
    <s v="Cruisers Bicycles"/>
    <x v="1"/>
    <s v="Venita Daniel"/>
    <s v="Pure Cycles"/>
  </r>
  <r>
    <n v="266"/>
    <s v="Lurline Rivers"/>
    <s v="Howard Beach"/>
    <s v="NY"/>
    <x v="130"/>
    <n v="2"/>
    <n v="939.98"/>
    <s v="Surly Ice Cream Truck Frameset - 2016"/>
    <s v="Mountain Bikes"/>
    <x v="1"/>
    <s v="Venita Daniel"/>
    <s v="Surly"/>
  </r>
  <r>
    <n v="267"/>
    <s v="Randolph Chase"/>
    <s v="San Lorenzo"/>
    <s v="CA"/>
    <x v="131"/>
    <n v="1"/>
    <n v="269.99"/>
    <s v="Electra Cruiser 1 (24-Inch) - 2016"/>
    <s v="Children Bicycles"/>
    <x v="0"/>
    <s v="Genna Serrano"/>
    <s v="Electra"/>
  </r>
  <r>
    <n v="267"/>
    <s v="Randolph Chase"/>
    <s v="San Lorenzo"/>
    <s v="CA"/>
    <x v="131"/>
    <n v="2"/>
    <n v="539.98"/>
    <s v="Electra Girl's Hawaii 1 (16-inch) - 2015/2016"/>
    <s v="Children Bicycles"/>
    <x v="0"/>
    <s v="Genna Serrano"/>
    <s v="Electra"/>
  </r>
  <r>
    <n v="267"/>
    <s v="Randolph Chase"/>
    <s v="San Lorenzo"/>
    <s v="CA"/>
    <x v="131"/>
    <n v="2"/>
    <n v="599.98"/>
    <s v="Electra Girl's Hawaii 1 (20-inch) - 2015/2016"/>
    <s v="Children Bicycles"/>
    <x v="0"/>
    <s v="Genna Serrano"/>
    <s v="Electra"/>
  </r>
  <r>
    <n v="267"/>
    <s v="Randolph Chase"/>
    <s v="San Lorenzo"/>
    <s v="CA"/>
    <x v="131"/>
    <n v="1"/>
    <n v="549.99"/>
    <s v="Electra Townie Original 21D - 2016"/>
    <s v="Comfort Bicycles"/>
    <x v="0"/>
    <s v="Genna Serrano"/>
    <s v="Electra"/>
  </r>
  <r>
    <n v="267"/>
    <s v="Randolph Chase"/>
    <s v="San Lorenzo"/>
    <s v="CA"/>
    <x v="131"/>
    <n v="2"/>
    <n v="7999.98"/>
    <s v="Trek Slash 8 27.5 - 2016"/>
    <s v="Mountain Bikes"/>
    <x v="0"/>
    <s v="Genna Serrano"/>
    <s v="Trek"/>
  </r>
  <r>
    <n v="268"/>
    <s v="Shery Randolph"/>
    <s v="Ontario"/>
    <s v="CA"/>
    <x v="131"/>
    <n v="2"/>
    <n v="939.98"/>
    <s v="Surly Ice Cream Truck Frameset - 2016"/>
    <s v="Mountain Bikes"/>
    <x v="0"/>
    <s v="Genna Serrano"/>
    <s v="Surly"/>
  </r>
  <r>
    <n v="268"/>
    <s v="Shery Randolph"/>
    <s v="Ontario"/>
    <s v="CA"/>
    <x v="131"/>
    <n v="1"/>
    <n v="2999.99"/>
    <s v="Trek Conduit+ - 2016"/>
    <s v="Electric Bikes"/>
    <x v="0"/>
    <s v="Genna Serrano"/>
    <s v="Trek"/>
  </r>
  <r>
    <n v="268"/>
    <s v="Shery Randolph"/>
    <s v="Ontario"/>
    <s v="CA"/>
    <x v="131"/>
    <n v="1"/>
    <n v="3999.99"/>
    <s v="Trek Slash 8 27.5 - 2016"/>
    <s v="Mountain Bikes"/>
    <x v="0"/>
    <s v="Genna Serrano"/>
    <s v="Trek"/>
  </r>
  <r>
    <n v="269"/>
    <s v="Terrell Mathis"/>
    <s v="Selden"/>
    <s v="NY"/>
    <x v="132"/>
    <n v="2"/>
    <n v="599.98"/>
    <s v="Electra Girl's Hawaii 1 (20-inch) - 2015/2016"/>
    <s v="Children Bicycles"/>
    <x v="1"/>
    <s v="Marcelene Boyer"/>
    <s v="Electra"/>
  </r>
  <r>
    <n v="269"/>
    <s v="Terrell Mathis"/>
    <s v="Selden"/>
    <s v="NY"/>
    <x v="132"/>
    <n v="1"/>
    <n v="1320.99"/>
    <s v="Heller Shagamaw Frame - 2016"/>
    <s v="Mountain Bikes"/>
    <x v="1"/>
    <s v="Marcelene Boyer"/>
    <s v="Heller"/>
  </r>
  <r>
    <n v="269"/>
    <s v="Terrell Mathis"/>
    <s v="Selden"/>
    <s v="NY"/>
    <x v="132"/>
    <n v="1"/>
    <n v="449"/>
    <s v="Pure Cycles Western 3-Speed - Women's - 2015/2016"/>
    <s v="Cruisers Bicycles"/>
    <x v="1"/>
    <s v="Marcelene Boyer"/>
    <s v="Pure Cycles"/>
  </r>
  <r>
    <n v="269"/>
    <s v="Terrell Mathis"/>
    <s v="Selden"/>
    <s v="NY"/>
    <x v="132"/>
    <n v="1"/>
    <n v="999.99"/>
    <s v="Surly Wednesday Frameset - 2016"/>
    <s v="Mountain Bikes"/>
    <x v="1"/>
    <s v="Marcelene Boyer"/>
    <s v="Surly"/>
  </r>
  <r>
    <n v="270"/>
    <s v="Ethelyn Ray"/>
    <s v="Garden City"/>
    <s v="NY"/>
    <x v="132"/>
    <n v="1"/>
    <n v="529.99"/>
    <s v="Electra Moto 1 - 2016"/>
    <s v="Cruisers Bicycles"/>
    <x v="1"/>
    <s v="Venita Daniel"/>
    <s v="Electra"/>
  </r>
  <r>
    <n v="270"/>
    <s v="Ethelyn Ray"/>
    <s v="Garden City"/>
    <s v="NY"/>
    <x v="132"/>
    <n v="2"/>
    <n v="999.98"/>
    <s v="Electra Townie Original 7D - 2015/2016"/>
    <s v="Comfort Bicycles"/>
    <x v="1"/>
    <s v="Venita Daniel"/>
    <s v="Electra"/>
  </r>
  <r>
    <n v="271"/>
    <s v="Christoper Mccall"/>
    <s v="Bay Shore"/>
    <s v="NY"/>
    <x v="133"/>
    <n v="1"/>
    <n v="269.99"/>
    <s v="Electra Cruiser 1 (24-Inch) - 2016"/>
    <s v="Cruisers Bicycles"/>
    <x v="1"/>
    <s v="Venita Daniel"/>
    <s v="Electra"/>
  </r>
  <r>
    <n v="271"/>
    <s v="Christoper Mccall"/>
    <s v="Bay Shore"/>
    <s v="NY"/>
    <x v="133"/>
    <n v="2"/>
    <n v="939.98"/>
    <s v="Surly Ice Cream Truck Frameset - 2016"/>
    <s v="Mountain Bikes"/>
    <x v="1"/>
    <s v="Venita Daniel"/>
    <s v="Surly"/>
  </r>
  <r>
    <n v="271"/>
    <s v="Christoper Mccall"/>
    <s v="Bay Shore"/>
    <s v="NY"/>
    <x v="133"/>
    <n v="2"/>
    <n v="3361.98"/>
    <s v="Surly Straggler 650b - 2016"/>
    <s v="Cyclocross Bicycles"/>
    <x v="1"/>
    <s v="Venita Daniel"/>
    <s v="Surly"/>
  </r>
  <r>
    <n v="271"/>
    <s v="Christoper Mccall"/>
    <s v="Bay Shore"/>
    <s v="NY"/>
    <x v="133"/>
    <n v="2"/>
    <n v="7999.98"/>
    <s v="Trek Slash 8 27.5 - 2016"/>
    <s v="Mountain Bikes"/>
    <x v="1"/>
    <s v="Venita Daniel"/>
    <s v="Trek"/>
  </r>
  <r>
    <n v="272"/>
    <s v="Ezra Fowler"/>
    <s v="Nanuet"/>
    <s v="NY"/>
    <x v="134"/>
    <n v="2"/>
    <n v="1499.98"/>
    <s v="Ritchey Timberwolf Frameset - 2016"/>
    <s v="Mountain Bikes"/>
    <x v="1"/>
    <s v="Venita Daniel"/>
    <s v="Ritchey"/>
  </r>
  <r>
    <n v="272"/>
    <s v="Ezra Fowler"/>
    <s v="Nanuet"/>
    <s v="NY"/>
    <x v="134"/>
    <n v="1"/>
    <n v="1680.99"/>
    <s v="Surly Straggler 650b - 2016"/>
    <s v="Cyclocross Bicycles"/>
    <x v="1"/>
    <s v="Venita Daniel"/>
    <s v="Surly"/>
  </r>
  <r>
    <n v="273"/>
    <s v="Tona Velasquez"/>
    <s v="Whitestone"/>
    <s v="NY"/>
    <x v="135"/>
    <n v="1"/>
    <n v="269.99"/>
    <s v="Electra Cruiser 1 (24-Inch) - 2016"/>
    <s v="Children Bicycles"/>
    <x v="1"/>
    <s v="Venita Daniel"/>
    <s v="Electra"/>
  </r>
  <r>
    <n v="274"/>
    <s v="Octavia Case"/>
    <s v="New York"/>
    <s v="NY"/>
    <x v="136"/>
    <n v="2"/>
    <n v="999.98"/>
    <s v="Electra Townie Original 7D - 2015/2016"/>
    <s v="Comfort Bicycles"/>
    <x v="1"/>
    <s v="Venita Daniel"/>
    <s v="Electra"/>
  </r>
  <r>
    <n v="274"/>
    <s v="Octavia Case"/>
    <s v="New York"/>
    <s v="NY"/>
    <x v="136"/>
    <n v="2"/>
    <n v="3361.98"/>
    <s v="Surly Straggler 650b - 2016"/>
    <s v="Cyclocross Bicycles"/>
    <x v="1"/>
    <s v="Venita Daniel"/>
    <s v="Surly"/>
  </r>
  <r>
    <n v="274"/>
    <s v="Octavia Case"/>
    <s v="New York"/>
    <s v="NY"/>
    <x v="136"/>
    <n v="2"/>
    <n v="5999.98"/>
    <s v="Trek Conduit+ - 2016"/>
    <s v="Electric Bikes"/>
    <x v="1"/>
    <s v="Venita Daniel"/>
    <s v="Trek"/>
  </r>
  <r>
    <n v="275"/>
    <s v="Rozanne Reyes"/>
    <s v="Garden City"/>
    <s v="NY"/>
    <x v="136"/>
    <n v="1"/>
    <n v="499.99"/>
    <s v="Electra Townie Original 7D - 2015/2016"/>
    <s v="Comfort Bicycles"/>
    <x v="1"/>
    <s v="Venita Daniel"/>
    <s v="Electra"/>
  </r>
  <r>
    <n v="275"/>
    <s v="Rozanne Reyes"/>
    <s v="Garden City"/>
    <s v="NY"/>
    <x v="136"/>
    <n v="1"/>
    <n v="449"/>
    <s v="Pure Cycles Western 3-Speed - Women's - 2015/2016"/>
    <s v="Cruisers Bicycles"/>
    <x v="1"/>
    <s v="Venita Daniel"/>
    <s v="Pure Cycles"/>
  </r>
  <r>
    <n v="275"/>
    <s v="Rozanne Reyes"/>
    <s v="Garden City"/>
    <s v="NY"/>
    <x v="136"/>
    <n v="2"/>
    <n v="7999.98"/>
    <s v="Trek Slash 8 27.5 - 2016"/>
    <s v="Mountain Bikes"/>
    <x v="1"/>
    <s v="Venita Daniel"/>
    <s v="Trek"/>
  </r>
  <r>
    <n v="276"/>
    <s v="Magali Dixon"/>
    <s v="Troy"/>
    <s v="NY"/>
    <x v="137"/>
    <n v="1"/>
    <n v="429"/>
    <s v="Pure Cycles Vine 8-Speed - 2016"/>
    <s v="Cruisers Bicycles"/>
    <x v="1"/>
    <s v="Marcelene Boyer"/>
    <s v="Pure Cycles"/>
  </r>
  <r>
    <n v="276"/>
    <s v="Magali Dixon"/>
    <s v="Troy"/>
    <s v="NY"/>
    <x v="137"/>
    <n v="2"/>
    <n v="1999.98"/>
    <s v="Surly Wednesday Frameset - 2016"/>
    <s v="Mountain Bikes"/>
    <x v="1"/>
    <s v="Marcelene Boyer"/>
    <s v="Surly"/>
  </r>
  <r>
    <n v="276"/>
    <s v="Magali Dixon"/>
    <s v="Troy"/>
    <s v="NY"/>
    <x v="137"/>
    <n v="2"/>
    <n v="5999.98"/>
    <s v="Trek Conduit+ - 2016"/>
    <s v="Electric Bikes"/>
    <x v="1"/>
    <s v="Marcelene Boyer"/>
    <s v="Trek"/>
  </r>
  <r>
    <n v="277"/>
    <s v="Thad Castro"/>
    <s v="Brentwood"/>
    <s v="NY"/>
    <x v="138"/>
    <n v="2"/>
    <n v="539.98"/>
    <s v="Electra Cruiser 1 (24-Inch) - 2016"/>
    <s v="Cruisers Bicycles"/>
    <x v="1"/>
    <s v="Venita Daniel"/>
    <s v="Electra"/>
  </r>
  <r>
    <n v="277"/>
    <s v="Thad Castro"/>
    <s v="Brentwood"/>
    <s v="NY"/>
    <x v="138"/>
    <n v="2"/>
    <n v="1199.98"/>
    <s v="Electra Townie Original 7D EQ - Women's - 2016"/>
    <s v="Cruisers Bicycles"/>
    <x v="1"/>
    <s v="Venita Daniel"/>
    <s v="Electra"/>
  </r>
  <r>
    <n v="277"/>
    <s v="Thad Castro"/>
    <s v="Brentwood"/>
    <s v="NY"/>
    <x v="138"/>
    <n v="2"/>
    <n v="939.98"/>
    <s v="Surly Ice Cream Truck Frameset - 2016"/>
    <s v="Mountain Bikes"/>
    <x v="1"/>
    <s v="Venita Daniel"/>
    <s v="Surly"/>
  </r>
  <r>
    <n v="278"/>
    <s v="Raven Curtis"/>
    <s v="Lawndale"/>
    <s v="CA"/>
    <x v="139"/>
    <n v="1"/>
    <n v="269.99"/>
    <s v="Electra Cruiser 1 (24-Inch) - 2016"/>
    <s v="Cruisers Bicycles"/>
    <x v="0"/>
    <s v="Genna Serrano"/>
    <s v="Electra"/>
  </r>
  <r>
    <n v="278"/>
    <s v="Raven Curtis"/>
    <s v="Lawndale"/>
    <s v="CA"/>
    <x v="139"/>
    <n v="1"/>
    <n v="599.99"/>
    <s v="Electra Townie Original 7D EQ - 2016"/>
    <s v="Cruisers Bicycles"/>
    <x v="0"/>
    <s v="Genna Serrano"/>
    <s v="Electra"/>
  </r>
  <r>
    <n v="278"/>
    <s v="Raven Curtis"/>
    <s v="Lawndale"/>
    <s v="CA"/>
    <x v="139"/>
    <n v="2"/>
    <n v="898"/>
    <s v="Pure Cycles William 3-Speed - 2016"/>
    <s v="Cruisers Bicycles"/>
    <x v="0"/>
    <s v="Genna Serrano"/>
    <s v="Pure Cycles"/>
  </r>
  <r>
    <n v="278"/>
    <s v="Raven Curtis"/>
    <s v="Lawndale"/>
    <s v="CA"/>
    <x v="139"/>
    <n v="2"/>
    <n v="3361.98"/>
    <s v="Surly Straggler 650b - 2016"/>
    <s v="Cyclocross Bicycles"/>
    <x v="0"/>
    <s v="Genna Serrano"/>
    <s v="Surly"/>
  </r>
  <r>
    <n v="279"/>
    <s v="Rosalba O'neal"/>
    <s v="Mount Vernon"/>
    <s v="NY"/>
    <x v="140"/>
    <n v="1"/>
    <n v="499.99"/>
    <s v="Electra Townie Original 7D - 2015/2016"/>
    <s v="Comfort Bicycles"/>
    <x v="1"/>
    <s v="Marcelene Boyer"/>
    <s v="Electra"/>
  </r>
  <r>
    <n v="280"/>
    <s v="Tomeka Higgins"/>
    <s v="Poughkeepsie"/>
    <s v="NY"/>
    <x v="140"/>
    <n v="1"/>
    <n v="269.99"/>
    <s v="Electra Cruiser 1 (24-Inch) - 2016"/>
    <s v="Cruisers Bicycles"/>
    <x v="1"/>
    <s v="Venita Daniel"/>
    <s v="Electra"/>
  </r>
  <r>
    <n v="280"/>
    <s v="Tomeka Higgins"/>
    <s v="Poughkeepsie"/>
    <s v="NY"/>
    <x v="140"/>
    <n v="1"/>
    <n v="499.99"/>
    <s v="Electra Townie Original 7D - 2015/2016"/>
    <s v="Comfort Bicycles"/>
    <x v="1"/>
    <s v="Venita Daniel"/>
    <s v="Electra"/>
  </r>
  <r>
    <n v="280"/>
    <s v="Tomeka Higgins"/>
    <s v="Poughkeepsie"/>
    <s v="NY"/>
    <x v="140"/>
    <n v="2"/>
    <n v="1199.98"/>
    <s v="Electra Townie Original 7D EQ - 2016"/>
    <s v="Comfort Bicycles"/>
    <x v="1"/>
    <s v="Venita Daniel"/>
    <s v="Electra"/>
  </r>
  <r>
    <n v="281"/>
    <s v="Cris Dunn"/>
    <s v="Pittsford"/>
    <s v="NY"/>
    <x v="140"/>
    <n v="1"/>
    <n v="269.99"/>
    <s v="Electra Girl's Hawaii 1 (16-inch) - 2015/2016"/>
    <s v="Children Bicycles"/>
    <x v="1"/>
    <s v="Venita Daniel"/>
    <s v="Electra"/>
  </r>
  <r>
    <n v="281"/>
    <s v="Cris Dunn"/>
    <s v="Pittsford"/>
    <s v="NY"/>
    <x v="140"/>
    <n v="2"/>
    <n v="539.98"/>
    <s v="Electra Girl's Hawaii 1 (16-inch) - 2015/2016"/>
    <s v="Cruisers Bicycles"/>
    <x v="1"/>
    <s v="Venita Daniel"/>
    <s v="Electra"/>
  </r>
  <r>
    <n v="281"/>
    <s v="Cris Dunn"/>
    <s v="Pittsford"/>
    <s v="NY"/>
    <x v="140"/>
    <n v="2"/>
    <n v="7999.98"/>
    <s v="Trek Slash 8 27.5 - 2016"/>
    <s v="Mountain Bikes"/>
    <x v="1"/>
    <s v="Venita Daniel"/>
    <s v="Trek"/>
  </r>
  <r>
    <n v="282"/>
    <s v="Regina Burns"/>
    <s v="Garland"/>
    <s v="TX"/>
    <x v="141"/>
    <n v="2"/>
    <n v="1199.98"/>
    <s v="Electra Townie Original 7D EQ - 2016"/>
    <s v="Cruisers Bicycles"/>
    <x v="2"/>
    <s v="Layla Terrell"/>
    <s v="Electra"/>
  </r>
  <r>
    <n v="282"/>
    <s v="Regina Burns"/>
    <s v="Garland"/>
    <s v="TX"/>
    <x v="141"/>
    <n v="1"/>
    <n v="599.99"/>
    <s v="Electra Townie Original 7D EQ - Women's - 2016"/>
    <s v="Cruisers Bicycles"/>
    <x v="2"/>
    <s v="Layla Terrell"/>
    <s v="Electra"/>
  </r>
  <r>
    <n v="282"/>
    <s v="Regina Burns"/>
    <s v="Garland"/>
    <s v="TX"/>
    <x v="141"/>
    <n v="2"/>
    <n v="1999.98"/>
    <s v="Surly Wednesday Frameset - 2016"/>
    <s v="Mountain Bikes"/>
    <x v="2"/>
    <s v="Layla Terrell"/>
    <s v="Surly"/>
  </r>
  <r>
    <n v="282"/>
    <s v="Regina Burns"/>
    <s v="Garland"/>
    <s v="TX"/>
    <x v="141"/>
    <n v="2"/>
    <n v="7999.98"/>
    <s v="Trek Slash 8 27.5 - 2016"/>
    <s v="Mountain Bikes"/>
    <x v="2"/>
    <s v="Layla Terrell"/>
    <s v="Trek"/>
  </r>
  <r>
    <n v="283"/>
    <s v="Olevia Pitts"/>
    <s v="Redondo Beach"/>
    <s v="CA"/>
    <x v="142"/>
    <n v="2"/>
    <n v="1199.98"/>
    <s v="Electra Townie Original 7D EQ - 2016"/>
    <s v="Cruisers Bicycles"/>
    <x v="0"/>
    <s v="Mireya Copeland"/>
    <s v="Electra"/>
  </r>
  <r>
    <n v="283"/>
    <s v="Olevia Pitts"/>
    <s v="Redondo Beach"/>
    <s v="CA"/>
    <x v="142"/>
    <n v="1"/>
    <n v="2999.99"/>
    <s v="Trek Conduit+ - 2016"/>
    <s v="Electric Bikes"/>
    <x v="0"/>
    <s v="Mireya Copeland"/>
    <s v="Trek"/>
  </r>
  <r>
    <n v="284"/>
    <s v="Inger Jennings"/>
    <s v="Patchogue"/>
    <s v="NY"/>
    <x v="142"/>
    <n v="2"/>
    <n v="1099.98"/>
    <s v="Electra Townie Original 21D - 2016"/>
    <s v="Comfort Bicycles"/>
    <x v="1"/>
    <s v="Venita Daniel"/>
    <s v="Electra"/>
  </r>
  <r>
    <n v="284"/>
    <s v="Inger Jennings"/>
    <s v="Patchogue"/>
    <s v="NY"/>
    <x v="142"/>
    <n v="1"/>
    <n v="599.99"/>
    <s v="Electra Townie Original 7D EQ - Women's - 2016"/>
    <s v="Cruisers Bicycles"/>
    <x v="1"/>
    <s v="Venita Daniel"/>
    <s v="Electra"/>
  </r>
  <r>
    <n v="285"/>
    <s v="Justin Newton"/>
    <s v="Apple Valley"/>
    <s v="CA"/>
    <x v="143"/>
    <n v="1"/>
    <n v="549.99"/>
    <s v="Electra Townie Original 21D - 2016"/>
    <s v="Cruisers Bicycles"/>
    <x v="0"/>
    <s v="Mireya Copeland"/>
    <s v="Electra"/>
  </r>
  <r>
    <n v="285"/>
    <s v="Justin Newton"/>
    <s v="Apple Valley"/>
    <s v="CA"/>
    <x v="143"/>
    <n v="2"/>
    <n v="1199.98"/>
    <s v="Electra Townie Original 7D EQ - 2016"/>
    <s v="Cruisers Bicycles"/>
    <x v="0"/>
    <s v="Mireya Copeland"/>
    <s v="Electra"/>
  </r>
  <r>
    <n v="285"/>
    <s v="Justin Newton"/>
    <s v="Apple Valley"/>
    <s v="CA"/>
    <x v="143"/>
    <n v="1"/>
    <n v="749.99"/>
    <s v="Ritchey Timberwolf Frameset - 2016"/>
    <s v="Mountain Bikes"/>
    <x v="0"/>
    <s v="Mireya Copeland"/>
    <s v="Ritchey"/>
  </r>
  <r>
    <n v="286"/>
    <s v="Latasha Stanley"/>
    <s v="Rockville Centre"/>
    <s v="NY"/>
    <x v="143"/>
    <n v="2"/>
    <n v="539.98"/>
    <s v="Electra Cruiser 1 (24-Inch) - 2016"/>
    <s v="Children Bicycles"/>
    <x v="1"/>
    <s v="Marcelene Boyer"/>
    <s v="Electra"/>
  </r>
  <r>
    <n v="286"/>
    <s v="Latasha Stanley"/>
    <s v="Rockville Centre"/>
    <s v="NY"/>
    <x v="143"/>
    <n v="2"/>
    <n v="1199.98"/>
    <s v="Electra Townie Original 7D EQ - 2016"/>
    <s v="Comfort Bicycles"/>
    <x v="1"/>
    <s v="Marcelene Boyer"/>
    <s v="Electra"/>
  </r>
  <r>
    <n v="286"/>
    <s v="Latasha Stanley"/>
    <s v="Rockville Centre"/>
    <s v="NY"/>
    <x v="143"/>
    <n v="2"/>
    <n v="1199.98"/>
    <s v="Electra Townie Original 7D EQ - 2016"/>
    <s v="Cruisers Bicycles"/>
    <x v="1"/>
    <s v="Marcelene Boyer"/>
    <s v="Electra"/>
  </r>
  <r>
    <n v="286"/>
    <s v="Latasha Stanley"/>
    <s v="Rockville Centre"/>
    <s v="NY"/>
    <x v="143"/>
    <n v="1"/>
    <n v="3999.99"/>
    <s v="Trek Slash 8 27.5 - 2016"/>
    <s v="Mountain Bikes"/>
    <x v="1"/>
    <s v="Marcelene Boyer"/>
    <s v="Trek"/>
  </r>
  <r>
    <n v="287"/>
    <s v="Delbert Wilkins"/>
    <s v="Coram"/>
    <s v="NY"/>
    <x v="143"/>
    <n v="1"/>
    <n v="599.99"/>
    <s v="Electra Townie Original 7D EQ - Women's - 2016"/>
    <s v="Cruisers Bicycles"/>
    <x v="1"/>
    <s v="Marcelene Boyer"/>
    <s v="Electra"/>
  </r>
  <r>
    <n v="287"/>
    <s v="Delbert Wilkins"/>
    <s v="Coram"/>
    <s v="NY"/>
    <x v="143"/>
    <n v="1"/>
    <n v="1320.99"/>
    <s v="Heller Shagamaw Frame - 2016"/>
    <s v="Mountain Bikes"/>
    <x v="1"/>
    <s v="Marcelene Boyer"/>
    <s v="Heller"/>
  </r>
  <r>
    <n v="287"/>
    <s v="Delbert Wilkins"/>
    <s v="Coram"/>
    <s v="NY"/>
    <x v="143"/>
    <n v="1"/>
    <n v="749.99"/>
    <s v="Ritchey Timberwolf Frameset - 2016"/>
    <s v="Mountain Bikes"/>
    <x v="1"/>
    <s v="Marcelene Boyer"/>
    <s v="Ritchey"/>
  </r>
  <r>
    <n v="287"/>
    <s v="Delbert Wilkins"/>
    <s v="Coram"/>
    <s v="NY"/>
    <x v="143"/>
    <n v="1"/>
    <n v="1549"/>
    <s v="Surly Straggler - 2016"/>
    <s v="Cyclocross Bicycles"/>
    <x v="1"/>
    <s v="Marcelene Boyer"/>
    <s v="Surly"/>
  </r>
  <r>
    <n v="288"/>
    <s v="Ouida Gregory"/>
    <s v="Merrick"/>
    <s v="NY"/>
    <x v="143"/>
    <n v="1"/>
    <n v="1549"/>
    <s v="Surly Straggler - 2016"/>
    <s v="Cyclocross Bicycles"/>
    <x v="1"/>
    <s v="Marcelene Boyer"/>
    <s v="Surly"/>
  </r>
  <r>
    <n v="288"/>
    <s v="Ouida Gregory"/>
    <s v="Merrick"/>
    <s v="NY"/>
    <x v="143"/>
    <n v="1"/>
    <n v="2899.99"/>
    <s v="Trek Fuel EX 8 29 - 2016"/>
    <s v="Mountain Bikes"/>
    <x v="1"/>
    <s v="Marcelene Boyer"/>
    <s v="Trek"/>
  </r>
  <r>
    <n v="288"/>
    <s v="Ouida Gregory"/>
    <s v="Merrick"/>
    <s v="NY"/>
    <x v="143"/>
    <n v="2"/>
    <n v="7999.98"/>
    <s v="Trek Slash 8 27.5 - 2016"/>
    <s v="Mountain Bikes"/>
    <x v="1"/>
    <s v="Marcelene Boyer"/>
    <s v="Trek"/>
  </r>
  <r>
    <n v="289"/>
    <s v="Phyllis Hill"/>
    <s v="Syosset"/>
    <s v="NY"/>
    <x v="144"/>
    <n v="1"/>
    <n v="269.99"/>
    <s v="Electra Cruiser 1 (24-Inch) - 2016"/>
    <s v="Cruisers Bicycles"/>
    <x v="1"/>
    <s v="Marcelene Boyer"/>
    <s v="Electra"/>
  </r>
  <r>
    <n v="289"/>
    <s v="Phyllis Hill"/>
    <s v="Syosset"/>
    <s v="NY"/>
    <x v="144"/>
    <n v="1"/>
    <n v="549.99"/>
    <s v="Electra Townie Original 21D - 2016"/>
    <s v="Comfort Bicycles"/>
    <x v="1"/>
    <s v="Marcelene Boyer"/>
    <s v="Electra"/>
  </r>
  <r>
    <n v="289"/>
    <s v="Phyllis Hill"/>
    <s v="Syosset"/>
    <s v="NY"/>
    <x v="144"/>
    <n v="1"/>
    <n v="429"/>
    <s v="Pure Cycles Vine 8-Speed - 2016"/>
    <s v="Cruisers Bicycles"/>
    <x v="1"/>
    <s v="Marcelene Boyer"/>
    <s v="Pure Cycles"/>
  </r>
  <r>
    <n v="290"/>
    <s v="Marni Bolton"/>
    <s v="Lancaster"/>
    <s v="NY"/>
    <x v="145"/>
    <n v="1"/>
    <n v="269.99"/>
    <s v="Electra Cruiser 1 (24-Inch) - 2016"/>
    <s v="Children Bicycles"/>
    <x v="1"/>
    <s v="Marcelene Boyer"/>
    <s v="Electra"/>
  </r>
  <r>
    <n v="290"/>
    <s v="Marni Bolton"/>
    <s v="Lancaster"/>
    <s v="NY"/>
    <x v="145"/>
    <n v="2"/>
    <n v="2641.98"/>
    <s v="Heller Shagamaw Frame - 2016"/>
    <s v="Mountain Bikes"/>
    <x v="1"/>
    <s v="Marcelene Boyer"/>
    <s v="Heller"/>
  </r>
  <r>
    <n v="290"/>
    <s v="Marni Bolton"/>
    <s v="Lancaster"/>
    <s v="NY"/>
    <x v="145"/>
    <n v="2"/>
    <n v="1499.98"/>
    <s v="Ritchey Timberwolf Frameset - 2016"/>
    <s v="Mountain Bikes"/>
    <x v="1"/>
    <s v="Marcelene Boyer"/>
    <s v="Ritchey"/>
  </r>
  <r>
    <n v="291"/>
    <s v="Alane Kennedy"/>
    <s v="Spring Valley"/>
    <s v="NY"/>
    <x v="146"/>
    <n v="2"/>
    <n v="539.98"/>
    <s v="Electra Cruiser 1 (24-Inch) - 2016"/>
    <s v="Children Bicycles"/>
    <x v="1"/>
    <s v="Marcelene Boyer"/>
    <s v="Electra"/>
  </r>
  <r>
    <n v="291"/>
    <s v="Alane Kennedy"/>
    <s v="Spring Valley"/>
    <s v="NY"/>
    <x v="146"/>
    <n v="2"/>
    <n v="939.98"/>
    <s v="Surly Ice Cream Truck Frameset - 2016"/>
    <s v="Mountain Bikes"/>
    <x v="1"/>
    <s v="Marcelene Boyer"/>
    <s v="Surly"/>
  </r>
  <r>
    <n v="292"/>
    <s v="Van Peters"/>
    <s v="Houston"/>
    <s v="TX"/>
    <x v="146"/>
    <n v="2"/>
    <n v="898"/>
    <s v="Pure Cycles Western 3-Speed - Women's - 2015/2016"/>
    <s v="Cruisers Bicycles"/>
    <x v="2"/>
    <s v="Layla Terrell"/>
    <s v="Pure Cycles"/>
  </r>
  <r>
    <n v="292"/>
    <s v="Van Peters"/>
    <s v="Houston"/>
    <s v="TX"/>
    <x v="146"/>
    <n v="2"/>
    <n v="3098"/>
    <s v="Surly Straggler - 2016"/>
    <s v="Cyclocross Bicycles"/>
    <x v="2"/>
    <s v="Layla Terrell"/>
    <s v="Surly"/>
  </r>
  <r>
    <n v="292"/>
    <s v="Van Peters"/>
    <s v="Houston"/>
    <s v="TX"/>
    <x v="146"/>
    <n v="1"/>
    <n v="2899.99"/>
    <s v="Trek Fuel EX 8 29 - 2016"/>
    <s v="Mountain Bikes"/>
    <x v="2"/>
    <s v="Layla Terrell"/>
    <s v="Trek"/>
  </r>
  <r>
    <n v="293"/>
    <s v="Rubye Mccall"/>
    <s v="Troy"/>
    <s v="NY"/>
    <x v="147"/>
    <n v="2"/>
    <n v="898"/>
    <s v="Pure Cycles William 3-Speed - 2016"/>
    <s v="Cruisers Bicycles"/>
    <x v="1"/>
    <s v="Venita Daniel"/>
    <s v="Pure Cycles"/>
  </r>
  <r>
    <n v="293"/>
    <s v="Rubye Mccall"/>
    <s v="Troy"/>
    <s v="NY"/>
    <x v="147"/>
    <n v="1"/>
    <n v="469.99"/>
    <s v="Surly Ice Cream Truck Frameset - 2016"/>
    <s v="Mountain Bikes"/>
    <x v="1"/>
    <s v="Venita Daniel"/>
    <s v="Surly"/>
  </r>
  <r>
    <n v="294"/>
    <s v="Lavona Austin"/>
    <s v="Utica"/>
    <s v="NY"/>
    <x v="148"/>
    <n v="1"/>
    <n v="269.99"/>
    <s v="Electra Girl's Hawaii 1 (16-inch) - 2015/2016"/>
    <s v="Cruisers Bicycles"/>
    <x v="1"/>
    <s v="Venita Daniel"/>
    <s v="Electra"/>
  </r>
  <r>
    <n v="294"/>
    <s v="Lavona Austin"/>
    <s v="Utica"/>
    <s v="NY"/>
    <x v="148"/>
    <n v="2"/>
    <n v="999.98"/>
    <s v="Electra Townie Original 7D - 2015/2016"/>
    <s v="Comfort Bicycles"/>
    <x v="1"/>
    <s v="Venita Daniel"/>
    <s v="Electra"/>
  </r>
  <r>
    <n v="294"/>
    <s v="Lavona Austin"/>
    <s v="Utica"/>
    <s v="NY"/>
    <x v="148"/>
    <n v="1"/>
    <n v="449"/>
    <s v="Pure Cycles Western 3-Speed - Women's - 2015/2016"/>
    <s v="Cruisers Bicycles"/>
    <x v="1"/>
    <s v="Venita Daniel"/>
    <s v="Pure Cycles"/>
  </r>
  <r>
    <n v="294"/>
    <s v="Lavona Austin"/>
    <s v="Utica"/>
    <s v="NY"/>
    <x v="148"/>
    <n v="2"/>
    <n v="7999.98"/>
    <s v="Trek Slash 8 27.5 - 2016"/>
    <s v="Mountain Bikes"/>
    <x v="1"/>
    <s v="Venita Daniel"/>
    <s v="Trek"/>
  </r>
  <r>
    <n v="295"/>
    <s v="Benny Bender"/>
    <s v="Elmont"/>
    <s v="NY"/>
    <x v="148"/>
    <n v="2"/>
    <n v="539.98"/>
    <s v="Electra Girl's Hawaii 1 (16-inch) - 2015/2016"/>
    <s v="Children Bicycles"/>
    <x v="1"/>
    <s v="Venita Daniel"/>
    <s v="Electra"/>
  </r>
  <r>
    <n v="296"/>
    <s v="Gabriela Warren"/>
    <s v="Long Beach"/>
    <s v="NY"/>
    <x v="149"/>
    <n v="2"/>
    <n v="1099.98"/>
    <s v="Electra Townie Original 21D - 2016"/>
    <s v="Cruisers Bicycles"/>
    <x v="1"/>
    <s v="Marcelene Boyer"/>
    <s v="Electra"/>
  </r>
  <r>
    <n v="296"/>
    <s v="Gabriela Warren"/>
    <s v="Long Beach"/>
    <s v="NY"/>
    <x v="149"/>
    <n v="2"/>
    <n v="999.98"/>
    <s v="Electra Townie Original 7D - 2015/2016"/>
    <s v="Comfort Bicycles"/>
    <x v="1"/>
    <s v="Marcelene Boyer"/>
    <s v="Electra"/>
  </r>
  <r>
    <n v="296"/>
    <s v="Gabriela Warren"/>
    <s v="Long Beach"/>
    <s v="NY"/>
    <x v="149"/>
    <n v="2"/>
    <n v="3361.98"/>
    <s v="Surly Straggler 650b - 2016"/>
    <s v="Cyclocross Bicycles"/>
    <x v="1"/>
    <s v="Marcelene Boyer"/>
    <s v="Surly"/>
  </r>
  <r>
    <n v="296"/>
    <s v="Gabriela Warren"/>
    <s v="Long Beach"/>
    <s v="NY"/>
    <x v="149"/>
    <n v="1"/>
    <n v="2999.99"/>
    <s v="Trek Conduit+ - 2016"/>
    <s v="Electric Bikes"/>
    <x v="1"/>
    <s v="Marcelene Boyer"/>
    <s v="Trek"/>
  </r>
  <r>
    <n v="297"/>
    <s v="Justina Jenkins"/>
    <s v="Shirley"/>
    <s v="NY"/>
    <x v="149"/>
    <n v="2"/>
    <n v="5799.98"/>
    <s v="Trek Fuel EX 8 29 - 2016"/>
    <s v="Mountain Bikes"/>
    <x v="1"/>
    <s v="Venita Daniel"/>
    <s v="Trek"/>
  </r>
  <r>
    <n v="298"/>
    <s v="Janna Hayden"/>
    <s v="Longview"/>
    <s v="TX"/>
    <x v="149"/>
    <n v="1"/>
    <n v="269.99"/>
    <s v="Electra Girl's Hawaii 1 (16-inch) - 2015/2016"/>
    <s v="Children Bicycles"/>
    <x v="2"/>
    <s v="Layla Terrell"/>
    <s v="Electra"/>
  </r>
  <r>
    <n v="298"/>
    <s v="Janna Hayden"/>
    <s v="Longview"/>
    <s v="TX"/>
    <x v="149"/>
    <n v="2"/>
    <n v="539.98"/>
    <s v="Electra Girl's Hawaii 1 (16-inch) - 2015/2016"/>
    <s v="Cruisers Bicycles"/>
    <x v="2"/>
    <s v="Layla Terrell"/>
    <s v="Electra"/>
  </r>
  <r>
    <n v="298"/>
    <s v="Janna Hayden"/>
    <s v="Longview"/>
    <s v="TX"/>
    <x v="149"/>
    <n v="1"/>
    <n v="299.99"/>
    <s v="Electra Girl's Hawaii 1 (20-inch) - 2015/2016"/>
    <s v="Children Bicycles"/>
    <x v="2"/>
    <s v="Layla Terrell"/>
    <s v="Electra"/>
  </r>
  <r>
    <n v="298"/>
    <s v="Janna Hayden"/>
    <s v="Longview"/>
    <s v="TX"/>
    <x v="149"/>
    <n v="2"/>
    <n v="939.98"/>
    <s v="Surly Ice Cream Truck Frameset - 2016"/>
    <s v="Mountain Bikes"/>
    <x v="2"/>
    <s v="Layla Terrell"/>
    <s v="Surly"/>
  </r>
  <r>
    <n v="298"/>
    <s v="Janna Hayden"/>
    <s v="Longview"/>
    <s v="TX"/>
    <x v="149"/>
    <n v="1"/>
    <n v="2999.99"/>
    <s v="Trek Conduit+ - 2016"/>
    <s v="Electric Bikes"/>
    <x v="2"/>
    <s v="Layla Terrell"/>
    <s v="Trek"/>
  </r>
  <r>
    <n v="299"/>
    <s v="Rayna Perry"/>
    <s v="Ozone Park"/>
    <s v="NY"/>
    <x v="150"/>
    <n v="2"/>
    <n v="3098"/>
    <s v="Surly Straggler - 2016"/>
    <s v="Cyclocross Bicycles"/>
    <x v="1"/>
    <s v="Marcelene Boyer"/>
    <s v="Surly"/>
  </r>
  <r>
    <n v="299"/>
    <s v="Rayna Perry"/>
    <s v="Ozone Park"/>
    <s v="NY"/>
    <x v="150"/>
    <n v="2"/>
    <n v="3361.98"/>
    <s v="Surly Straggler 650b - 2016"/>
    <s v="Cyclocross Bicycles"/>
    <x v="1"/>
    <s v="Marcelene Boyer"/>
    <s v="Surly"/>
  </r>
  <r>
    <n v="300"/>
    <s v="Emmaline Huber"/>
    <s v="Mount Vernon"/>
    <s v="NY"/>
    <x v="150"/>
    <n v="2"/>
    <n v="1199.98"/>
    <s v="Electra Townie Original 7D EQ - 2016"/>
    <s v="Cruisers Bicycles"/>
    <x v="1"/>
    <s v="Marcelene Boyer"/>
    <s v="Electra"/>
  </r>
  <r>
    <n v="300"/>
    <s v="Emmaline Huber"/>
    <s v="Mount Vernon"/>
    <s v="NY"/>
    <x v="150"/>
    <n v="1"/>
    <n v="1549"/>
    <s v="Surly Straggler - 2016"/>
    <s v="Cyclocross Bicycles"/>
    <x v="1"/>
    <s v="Marcelene Boyer"/>
    <s v="Surly"/>
  </r>
  <r>
    <n v="300"/>
    <s v="Emmaline Huber"/>
    <s v="Mount Vernon"/>
    <s v="NY"/>
    <x v="150"/>
    <n v="2"/>
    <n v="3361.98"/>
    <s v="Surly Straggler 650b - 2016"/>
    <s v="Cyclocross Bicycles"/>
    <x v="1"/>
    <s v="Marcelene Boyer"/>
    <s v="Surly"/>
  </r>
  <r>
    <n v="300"/>
    <s v="Emmaline Huber"/>
    <s v="Mount Vernon"/>
    <s v="NY"/>
    <x v="150"/>
    <n v="2"/>
    <n v="5999.98"/>
    <s v="Trek Conduit+ - 2016"/>
    <s v="Electric Bikes"/>
    <x v="1"/>
    <s v="Marcelene Boyer"/>
    <s v="Trek"/>
  </r>
  <r>
    <n v="301"/>
    <s v="Caren Stephens"/>
    <s v="Scarsdale"/>
    <s v="NY"/>
    <x v="151"/>
    <n v="1"/>
    <n v="269.99"/>
    <s v="Electra Girl's Hawaii 1 (16-inch) - 2015/2016"/>
    <s v="Children Bicycles"/>
    <x v="1"/>
    <s v="Marcelene Boyer"/>
    <s v="Electra"/>
  </r>
  <r>
    <n v="301"/>
    <s v="Caren Stephens"/>
    <s v="Scarsdale"/>
    <s v="NY"/>
    <x v="151"/>
    <n v="1"/>
    <n v="469.99"/>
    <s v="Surly Ice Cream Truck Frameset - 2016"/>
    <s v="Mountain Bikes"/>
    <x v="1"/>
    <s v="Marcelene Boyer"/>
    <s v="Surly"/>
  </r>
  <r>
    <n v="302"/>
    <s v="Carlena Salinas"/>
    <s v="Jamaica"/>
    <s v="NY"/>
    <x v="151"/>
    <n v="2"/>
    <n v="1099.98"/>
    <s v="Electra Townie Original 21D - 2016"/>
    <s v="Comfort Bicycles"/>
    <x v="1"/>
    <s v="Marcelene Boyer"/>
    <s v="Electra"/>
  </r>
  <r>
    <n v="302"/>
    <s v="Carlena Salinas"/>
    <s v="Jamaica"/>
    <s v="NY"/>
    <x v="151"/>
    <n v="2"/>
    <n v="898"/>
    <s v="Pure Cycles Western 3-Speed - Women's - 2015/2016"/>
    <s v="Cruisers Bicycles"/>
    <x v="1"/>
    <s v="Marcelene Boyer"/>
    <s v="Pure Cycles"/>
  </r>
  <r>
    <n v="302"/>
    <s v="Carlena Salinas"/>
    <s v="Jamaica"/>
    <s v="NY"/>
    <x v="151"/>
    <n v="2"/>
    <n v="1499.98"/>
    <s v="Ritchey Timberwolf Frameset - 2016"/>
    <s v="Mountain Bikes"/>
    <x v="1"/>
    <s v="Marcelene Boyer"/>
    <s v="Ritchey"/>
  </r>
  <r>
    <n v="303"/>
    <s v="Bernita Mcdaniel"/>
    <s v="Liverpool"/>
    <s v="NY"/>
    <x v="152"/>
    <n v="2"/>
    <n v="1099.98"/>
    <s v="Electra Townie Original 21D - 2016"/>
    <s v="Comfort Bicycles"/>
    <x v="1"/>
    <s v="Venita Daniel"/>
    <s v="Electra"/>
  </r>
  <r>
    <n v="303"/>
    <s v="Bernita Mcdaniel"/>
    <s v="Liverpool"/>
    <s v="NY"/>
    <x v="152"/>
    <n v="2"/>
    <n v="3599.98"/>
    <s v="Trek Remedy 29 Carbon Frameset - 2016"/>
    <s v="Mountain Bikes"/>
    <x v="1"/>
    <s v="Venita Daniel"/>
    <s v="Trek"/>
  </r>
  <r>
    <n v="304"/>
    <s v="Chelsey Hardin"/>
    <s v="Deer Park"/>
    <s v="NY"/>
    <x v="152"/>
    <n v="1"/>
    <n v="599.99"/>
    <s v="Electra Townie Original 7D EQ - Women's - 2016"/>
    <s v="Cruisers Bicycles"/>
    <x v="1"/>
    <s v="Marcelene Boyer"/>
    <s v="Electra"/>
  </r>
  <r>
    <n v="304"/>
    <s v="Chelsey Hardin"/>
    <s v="Deer Park"/>
    <s v="NY"/>
    <x v="152"/>
    <n v="1"/>
    <n v="1549"/>
    <s v="Surly Straggler - 2016"/>
    <s v="Cyclocross Bicycles"/>
    <x v="1"/>
    <s v="Marcelene Boyer"/>
    <s v="Surly"/>
  </r>
  <r>
    <n v="304"/>
    <s v="Chelsey Hardin"/>
    <s v="Deer Park"/>
    <s v="NY"/>
    <x v="152"/>
    <n v="2"/>
    <n v="7999.98"/>
    <s v="Trek Slash 8 27.5 - 2016"/>
    <s v="Mountain Bikes"/>
    <x v="1"/>
    <s v="Marcelene Boyer"/>
    <s v="Trek"/>
  </r>
  <r>
    <n v="305"/>
    <s v="Camille Harvey"/>
    <s v="Huntington"/>
    <s v="NY"/>
    <x v="152"/>
    <n v="1"/>
    <n v="469.99"/>
    <s v="Surly Ice Cream Truck Frameset - 2016"/>
    <s v="Mountain Bikes"/>
    <x v="1"/>
    <s v="Venita Daniel"/>
    <s v="Surly"/>
  </r>
  <r>
    <n v="305"/>
    <s v="Camille Harvey"/>
    <s v="Huntington"/>
    <s v="NY"/>
    <x v="152"/>
    <n v="1"/>
    <n v="1549"/>
    <s v="Surly Straggler - 2016"/>
    <s v="Cyclocross Bicycles"/>
    <x v="1"/>
    <s v="Venita Daniel"/>
    <s v="Surly"/>
  </r>
  <r>
    <n v="305"/>
    <s v="Camille Harvey"/>
    <s v="Huntington"/>
    <s v="NY"/>
    <x v="152"/>
    <n v="2"/>
    <n v="1999.98"/>
    <s v="Surly Wednesday Frameset - 2016"/>
    <s v="Mountain Bikes"/>
    <x v="1"/>
    <s v="Venita Daniel"/>
    <s v="Surly"/>
  </r>
  <r>
    <n v="306"/>
    <s v="Charleen Hurst"/>
    <s v="Utica"/>
    <s v="NY"/>
    <x v="153"/>
    <n v="1"/>
    <n v="269.99"/>
    <s v="Electra Girl's Hawaii 1 (16-inch) - 2015/2016"/>
    <s v="Children Bicycles"/>
    <x v="1"/>
    <s v="Venita Daniel"/>
    <s v="Electra"/>
  </r>
  <r>
    <n v="306"/>
    <s v="Charleen Hurst"/>
    <s v="Utica"/>
    <s v="NY"/>
    <x v="153"/>
    <n v="1"/>
    <n v="1549"/>
    <s v="Surly Straggler - 2016"/>
    <s v="Cyclocross Bicycles"/>
    <x v="1"/>
    <s v="Venita Daniel"/>
    <s v="Surly"/>
  </r>
  <r>
    <n v="307"/>
    <s v="Christoper Gould"/>
    <s v="Shirley"/>
    <s v="NY"/>
    <x v="153"/>
    <n v="2"/>
    <n v="1059.98"/>
    <s v="Electra Moto 1 - 2016"/>
    <s v="Cruisers Bicycles"/>
    <x v="1"/>
    <s v="Marcelene Boyer"/>
    <s v="Electra"/>
  </r>
  <r>
    <n v="308"/>
    <s v="Charlyn Cantrell"/>
    <s v="West Islip"/>
    <s v="NY"/>
    <x v="154"/>
    <n v="1"/>
    <n v="269.99"/>
    <s v="Electra Girl's Hawaii 1 (16-inch) - 2015/2016"/>
    <s v="Cruisers Bicycles"/>
    <x v="1"/>
    <s v="Marcelene Boyer"/>
    <s v="Electra"/>
  </r>
  <r>
    <n v="308"/>
    <s v="Charlyn Cantrell"/>
    <s v="West Islip"/>
    <s v="NY"/>
    <x v="154"/>
    <n v="2"/>
    <n v="898"/>
    <s v="Pure Cycles Western 3-Speed - Women's - 2015/2016"/>
    <s v="Cruisers Bicycles"/>
    <x v="1"/>
    <s v="Marcelene Boyer"/>
    <s v="Pure Cycles"/>
  </r>
  <r>
    <n v="308"/>
    <s v="Charlyn Cantrell"/>
    <s v="West Islip"/>
    <s v="NY"/>
    <x v="154"/>
    <n v="1"/>
    <n v="3999.99"/>
    <s v="Trek Slash 8 27.5 - 2016"/>
    <s v="Mountain Bikes"/>
    <x v="1"/>
    <s v="Marcelene Boyer"/>
    <s v="Trek"/>
  </r>
  <r>
    <n v="309"/>
    <s v="Gilma Dejesus"/>
    <s v="Scarsdale"/>
    <s v="NY"/>
    <x v="154"/>
    <n v="1"/>
    <n v="549.99"/>
    <s v="Electra Townie Original 21D - 2016"/>
    <s v="Cruisers Bicycles"/>
    <x v="1"/>
    <s v="Marcelene Boyer"/>
    <s v="Electra"/>
  </r>
  <r>
    <n v="309"/>
    <s v="Gilma Dejesus"/>
    <s v="Scarsdale"/>
    <s v="NY"/>
    <x v="154"/>
    <n v="1"/>
    <n v="999.99"/>
    <s v="Surly Wednesday Frameset - 2016"/>
    <s v="Mountain Bikes"/>
    <x v="1"/>
    <s v="Marcelene Boyer"/>
    <s v="Surly"/>
  </r>
  <r>
    <n v="310"/>
    <s v="Deloris Larson"/>
    <s v="Duarte"/>
    <s v="CA"/>
    <x v="155"/>
    <n v="2"/>
    <n v="539.98"/>
    <s v="Electra Girl's Hawaii 1 (16-inch) - 2015/2016"/>
    <s v="Cruisers Bicycles"/>
    <x v="0"/>
    <s v="Mireya Copeland"/>
    <s v="Electra"/>
  </r>
  <r>
    <n v="310"/>
    <s v="Deloris Larson"/>
    <s v="Duarte"/>
    <s v="CA"/>
    <x v="155"/>
    <n v="2"/>
    <n v="2641.98"/>
    <s v="Heller Shagamaw Frame - 2016"/>
    <s v="Mountain Bikes"/>
    <x v="0"/>
    <s v="Mireya Copeland"/>
    <s v="Heller"/>
  </r>
  <r>
    <n v="310"/>
    <s v="Deloris Larson"/>
    <s v="Duarte"/>
    <s v="CA"/>
    <x v="155"/>
    <n v="1"/>
    <n v="1799.99"/>
    <s v="Trek Remedy 29 Carbon Frameset - 2016"/>
    <s v="Mountain Bikes"/>
    <x v="0"/>
    <s v="Mireya Copeland"/>
    <s v="Trek"/>
  </r>
  <r>
    <n v="310"/>
    <s v="Deloris Larson"/>
    <s v="Duarte"/>
    <s v="CA"/>
    <x v="155"/>
    <n v="2"/>
    <n v="7999.98"/>
    <s v="Trek Slash 8 27.5 - 2016"/>
    <s v="Mountain Bikes"/>
    <x v="0"/>
    <s v="Mireya Copeland"/>
    <s v="Trek"/>
  </r>
  <r>
    <n v="311"/>
    <s v="Shayla Hart"/>
    <s v="Woodhaven"/>
    <s v="NY"/>
    <x v="155"/>
    <n v="2"/>
    <n v="2641.98"/>
    <s v="Heller Shagamaw Frame - 2016"/>
    <s v="Mountain Bikes"/>
    <x v="1"/>
    <s v="Marcelene Boyer"/>
    <s v="Heller"/>
  </r>
  <r>
    <n v="311"/>
    <s v="Shayla Hart"/>
    <s v="Woodhaven"/>
    <s v="NY"/>
    <x v="155"/>
    <n v="2"/>
    <n v="858"/>
    <s v="Pure Cycles Vine 8-Speed - 2016"/>
    <s v="Cruisers Bicycles"/>
    <x v="1"/>
    <s v="Marcelene Boyer"/>
    <s v="Pure Cycles"/>
  </r>
  <r>
    <n v="312"/>
    <s v="Jame Riggs"/>
    <s v="Bay Shore"/>
    <s v="NY"/>
    <x v="156"/>
    <n v="2"/>
    <n v="539.98"/>
    <s v="Electra Girl's Hawaii 1 (16-inch) - 2015/2016"/>
    <s v="Cruisers Bicycles"/>
    <x v="1"/>
    <s v="Marcelene Boyer"/>
    <s v="Electra"/>
  </r>
  <r>
    <n v="312"/>
    <s v="Jame Riggs"/>
    <s v="Bay Shore"/>
    <s v="NY"/>
    <x v="156"/>
    <n v="2"/>
    <n v="1099.98"/>
    <s v="Electra Townie Original 21D - 2016"/>
    <s v="Comfort Bicycles"/>
    <x v="1"/>
    <s v="Marcelene Boyer"/>
    <s v="Electra"/>
  </r>
  <r>
    <n v="312"/>
    <s v="Jame Riggs"/>
    <s v="Bay Shore"/>
    <s v="NY"/>
    <x v="156"/>
    <n v="2"/>
    <n v="1199.98"/>
    <s v="Electra Townie Original 7D EQ - 2016"/>
    <s v="Cruisers Bicycles"/>
    <x v="1"/>
    <s v="Marcelene Boyer"/>
    <s v="Electra"/>
  </r>
  <r>
    <n v="313"/>
    <s v="Dagny Owen"/>
    <s v="San Angelo"/>
    <s v="TX"/>
    <x v="157"/>
    <n v="2"/>
    <n v="3098"/>
    <s v="Surly Straggler - 2016"/>
    <s v="Cyclocross Bicycles"/>
    <x v="2"/>
    <s v="Layla Terrell"/>
    <s v="Surly"/>
  </r>
  <r>
    <n v="313"/>
    <s v="Dagny Owen"/>
    <s v="San Angelo"/>
    <s v="TX"/>
    <x v="157"/>
    <n v="1"/>
    <n v="2899.99"/>
    <s v="Trek Fuel EX 8 29 - 2016"/>
    <s v="Mountain Bikes"/>
    <x v="2"/>
    <s v="Layla Terrell"/>
    <s v="Trek"/>
  </r>
  <r>
    <n v="314"/>
    <s v="Janie Herrera"/>
    <s v="Elmhurst"/>
    <s v="NY"/>
    <x v="158"/>
    <n v="2"/>
    <n v="539.98"/>
    <s v="Electra Girl's Hawaii 1 (16-inch) - 2015/2016"/>
    <s v="Children Bicycles"/>
    <x v="1"/>
    <s v="Venita Daniel"/>
    <s v="Electra"/>
  </r>
  <r>
    <n v="314"/>
    <s v="Janie Herrera"/>
    <s v="Elmhurst"/>
    <s v="NY"/>
    <x v="158"/>
    <n v="1"/>
    <n v="1320.99"/>
    <s v="Heller Shagamaw Frame - 2016"/>
    <s v="Mountain Bikes"/>
    <x v="1"/>
    <s v="Venita Daniel"/>
    <s v="Heller"/>
  </r>
  <r>
    <n v="314"/>
    <s v="Janie Herrera"/>
    <s v="Elmhurst"/>
    <s v="NY"/>
    <x v="158"/>
    <n v="1"/>
    <n v="2999.99"/>
    <s v="Trek Conduit+ - 2016"/>
    <s v="Electric Bikes"/>
    <x v="1"/>
    <s v="Venita Daniel"/>
    <s v="Trek"/>
  </r>
  <r>
    <n v="314"/>
    <s v="Janie Herrera"/>
    <s v="Elmhurst"/>
    <s v="NY"/>
    <x v="158"/>
    <n v="2"/>
    <n v="7999.98"/>
    <s v="Trek Slash 8 27.5 - 2016"/>
    <s v="Mountain Bikes"/>
    <x v="1"/>
    <s v="Venita Daniel"/>
    <s v="Trek"/>
  </r>
  <r>
    <n v="315"/>
    <s v="Rufina Chandler"/>
    <s v="New Hyde Park"/>
    <s v="NY"/>
    <x v="159"/>
    <n v="1"/>
    <n v="1680.99"/>
    <s v="Surly Straggler 650b - 2016"/>
    <s v="Cyclocross Bicycles"/>
    <x v="1"/>
    <s v="Marcelene Boyer"/>
    <s v="Surly"/>
  </r>
  <r>
    <n v="315"/>
    <s v="Rufina Chandler"/>
    <s v="New Hyde Park"/>
    <s v="NY"/>
    <x v="159"/>
    <n v="1"/>
    <n v="2999.99"/>
    <s v="Trek Conduit+ - 2016"/>
    <s v="Electric Bikes"/>
    <x v="1"/>
    <s v="Marcelene Boyer"/>
    <s v="Trek"/>
  </r>
  <r>
    <n v="316"/>
    <s v="Shawnda Glover"/>
    <s v="Liverpool"/>
    <s v="NY"/>
    <x v="160"/>
    <n v="2"/>
    <n v="1199.98"/>
    <s v="Electra Townie Original 7D EQ - 2016"/>
    <s v="Cruisers Bicycles"/>
    <x v="1"/>
    <s v="Venita Daniel"/>
    <s v="Electra"/>
  </r>
  <r>
    <n v="316"/>
    <s v="Shawnda Glover"/>
    <s v="Liverpool"/>
    <s v="NY"/>
    <x v="160"/>
    <n v="1"/>
    <n v="599.99"/>
    <s v="Electra Townie Original 7D EQ - Women's - 2016"/>
    <s v="Cruisers Bicycles"/>
    <x v="1"/>
    <s v="Venita Daniel"/>
    <s v="Electra"/>
  </r>
  <r>
    <n v="316"/>
    <s v="Shawnda Glover"/>
    <s v="Liverpool"/>
    <s v="NY"/>
    <x v="160"/>
    <n v="1"/>
    <n v="429"/>
    <s v="Pure Cycles Vine 8-Speed - 2016"/>
    <s v="Cruisers Bicycles"/>
    <x v="1"/>
    <s v="Venita Daniel"/>
    <s v="Pure Cycles"/>
  </r>
  <r>
    <n v="316"/>
    <s v="Shawnda Glover"/>
    <s v="Liverpool"/>
    <s v="NY"/>
    <x v="160"/>
    <n v="1"/>
    <n v="449"/>
    <s v="Pure Cycles William 3-Speed - 2016"/>
    <s v="Cruisers Bicycles"/>
    <x v="1"/>
    <s v="Venita Daniel"/>
    <s v="Pure Cycles"/>
  </r>
  <r>
    <n v="316"/>
    <s v="Shawnda Glover"/>
    <s v="Liverpool"/>
    <s v="NY"/>
    <x v="160"/>
    <n v="2"/>
    <n v="1499.98"/>
    <s v="Ritchey Timberwolf Frameset - 2016"/>
    <s v="Mountain Bikes"/>
    <x v="1"/>
    <s v="Venita Daniel"/>
    <s v="Ritchey"/>
  </r>
  <r>
    <n v="317"/>
    <s v="Mariam Miranda"/>
    <s v="Franklin Square"/>
    <s v="NY"/>
    <x v="160"/>
    <n v="2"/>
    <n v="539.98"/>
    <s v="Electra Cruiser 1 (24-Inch) - 2016"/>
    <s v="Cruisers Bicycles"/>
    <x v="1"/>
    <s v="Venita Daniel"/>
    <s v="Electra"/>
  </r>
  <r>
    <n v="317"/>
    <s v="Mariam Miranda"/>
    <s v="Franklin Square"/>
    <s v="NY"/>
    <x v="160"/>
    <n v="1"/>
    <n v="269.99"/>
    <s v="Electra Girl's Hawaii 1 (16-inch) - 2015/2016"/>
    <s v="Children Bicycles"/>
    <x v="1"/>
    <s v="Venita Daniel"/>
    <s v="Electra"/>
  </r>
  <r>
    <n v="317"/>
    <s v="Mariam Miranda"/>
    <s v="Franklin Square"/>
    <s v="NY"/>
    <x v="160"/>
    <n v="1"/>
    <n v="529.99"/>
    <s v="Electra Moto 1 - 2016"/>
    <s v="Cruisers Bicycles"/>
    <x v="1"/>
    <s v="Venita Daniel"/>
    <s v="Electra"/>
  </r>
  <r>
    <n v="317"/>
    <s v="Mariam Miranda"/>
    <s v="Franklin Square"/>
    <s v="NY"/>
    <x v="160"/>
    <n v="1"/>
    <n v="1549"/>
    <s v="Surly Straggler - 2016"/>
    <s v="Cyclocross Bicycles"/>
    <x v="1"/>
    <s v="Venita Daniel"/>
    <s v="Surly"/>
  </r>
  <r>
    <n v="318"/>
    <s v="Mallie Osborn"/>
    <s v="Newburgh"/>
    <s v="NY"/>
    <x v="160"/>
    <n v="2"/>
    <n v="539.98"/>
    <s v="Electra Cruiser 1 (24-Inch) - 2016"/>
    <s v="Cruisers Bicycles"/>
    <x v="1"/>
    <s v="Venita Daniel"/>
    <s v="Electra"/>
  </r>
  <r>
    <n v="318"/>
    <s v="Mallie Osborn"/>
    <s v="Newburgh"/>
    <s v="NY"/>
    <x v="160"/>
    <n v="2"/>
    <n v="999.98"/>
    <s v="Electra Townie Original 7D - 2015/2016"/>
    <s v="Comfort Bicycles"/>
    <x v="1"/>
    <s v="Venita Daniel"/>
    <s v="Electra"/>
  </r>
  <r>
    <n v="318"/>
    <s v="Mallie Osborn"/>
    <s v="Newburgh"/>
    <s v="NY"/>
    <x v="160"/>
    <n v="1"/>
    <n v="2999.99"/>
    <s v="Trek Conduit+ - 2016"/>
    <s v="Electric Bikes"/>
    <x v="1"/>
    <s v="Venita Daniel"/>
    <s v="Trek"/>
  </r>
  <r>
    <n v="319"/>
    <s v="Danyell Dickerson"/>
    <s v="Central Islip"/>
    <s v="NY"/>
    <x v="161"/>
    <n v="1"/>
    <n v="269.99"/>
    <s v="Electra Cruiser 1 (24-Inch) - 2016"/>
    <s v="Children Bicycles"/>
    <x v="1"/>
    <s v="Marcelene Boyer"/>
    <s v="Electra"/>
  </r>
  <r>
    <n v="319"/>
    <s v="Danyell Dickerson"/>
    <s v="Central Islip"/>
    <s v="NY"/>
    <x v="161"/>
    <n v="1"/>
    <n v="299.99"/>
    <s v="Electra Girl's Hawaii 1 (20-inch) - 2015/2016"/>
    <s v="Children Bicycles"/>
    <x v="1"/>
    <s v="Marcelene Boyer"/>
    <s v="Electra"/>
  </r>
  <r>
    <n v="319"/>
    <s v="Danyell Dickerson"/>
    <s v="Central Islip"/>
    <s v="NY"/>
    <x v="161"/>
    <n v="2"/>
    <n v="1059.98"/>
    <s v="Electra Moto 1 - 2016"/>
    <s v="Cruisers Bicycles"/>
    <x v="1"/>
    <s v="Marcelene Boyer"/>
    <s v="Electra"/>
  </r>
  <r>
    <n v="319"/>
    <s v="Danyell Dickerson"/>
    <s v="Central Islip"/>
    <s v="NY"/>
    <x v="161"/>
    <n v="1"/>
    <n v="1680.99"/>
    <s v="Surly Straggler 650b - 2016"/>
    <s v="Cyclocross Bicycles"/>
    <x v="1"/>
    <s v="Marcelene Boyer"/>
    <s v="Surly"/>
  </r>
  <r>
    <n v="320"/>
    <s v="Carola Johns"/>
    <s v="Santa Cruz"/>
    <s v="CA"/>
    <x v="162"/>
    <n v="1"/>
    <n v="749.99"/>
    <s v="Ritchey Timberwolf Frameset - 2016"/>
    <s v="Mountain Bikes"/>
    <x v="0"/>
    <s v="Mireya Copeland"/>
    <s v="Ritchey"/>
  </r>
  <r>
    <n v="321"/>
    <s v="Arcelia Vinson"/>
    <s v="West Islip"/>
    <s v="NY"/>
    <x v="162"/>
    <n v="2"/>
    <n v="599.98"/>
    <s v="Electra Girl's Hawaii 1 (20-inch) - 2015/2016"/>
    <s v="Children Bicycles"/>
    <x v="1"/>
    <s v="Marcelene Boyer"/>
    <s v="Electra"/>
  </r>
  <r>
    <n v="321"/>
    <s v="Arcelia Vinson"/>
    <s v="West Islip"/>
    <s v="NY"/>
    <x v="162"/>
    <n v="2"/>
    <n v="1099.98"/>
    <s v="Electra Townie Original 21D - 2016"/>
    <s v="Cruisers Bicycles"/>
    <x v="1"/>
    <s v="Marcelene Boyer"/>
    <s v="Electra"/>
  </r>
  <r>
    <n v="321"/>
    <s v="Arcelia Vinson"/>
    <s v="West Islip"/>
    <s v="NY"/>
    <x v="162"/>
    <n v="1"/>
    <n v="599.99"/>
    <s v="Electra Townie Original 7D EQ - 2016"/>
    <s v="Comfort Bicycles"/>
    <x v="1"/>
    <s v="Marcelene Boyer"/>
    <s v="Electra"/>
  </r>
  <r>
    <n v="321"/>
    <s v="Arcelia Vinson"/>
    <s v="West Islip"/>
    <s v="NY"/>
    <x v="162"/>
    <n v="2"/>
    <n v="5799.98"/>
    <s v="Trek Fuel EX 8 29 - 2016"/>
    <s v="Mountain Bikes"/>
    <x v="1"/>
    <s v="Marcelene Boyer"/>
    <s v="Trek"/>
  </r>
  <r>
    <n v="322"/>
    <s v="Lea Irwin"/>
    <s v="New Windsor"/>
    <s v="NY"/>
    <x v="162"/>
    <n v="1"/>
    <n v="269.99"/>
    <s v="Electra Cruiser 1 (24-Inch) - 2016"/>
    <s v="Children Bicycles"/>
    <x v="1"/>
    <s v="Marcelene Boyer"/>
    <s v="Electra"/>
  </r>
  <r>
    <n v="322"/>
    <s v="Lea Irwin"/>
    <s v="New Windsor"/>
    <s v="NY"/>
    <x v="162"/>
    <n v="2"/>
    <n v="539.98"/>
    <s v="Electra Cruiser 1 (24-Inch) - 2016"/>
    <s v="Cruisers Bicycles"/>
    <x v="1"/>
    <s v="Marcelene Boyer"/>
    <s v="Electra"/>
  </r>
  <r>
    <n v="323"/>
    <s v="Heide Reed"/>
    <s v="Floral Park"/>
    <s v="NY"/>
    <x v="162"/>
    <n v="2"/>
    <n v="539.98"/>
    <s v="Electra Cruiser 1 (24-Inch) - 2016"/>
    <s v="Cruisers Bicycles"/>
    <x v="1"/>
    <s v="Marcelene Boyer"/>
    <s v="Electra"/>
  </r>
  <r>
    <n v="323"/>
    <s v="Heide Reed"/>
    <s v="Floral Park"/>
    <s v="NY"/>
    <x v="162"/>
    <n v="2"/>
    <n v="1199.98"/>
    <s v="Electra Townie Original 7D EQ - 2016"/>
    <s v="Comfort Bicycles"/>
    <x v="1"/>
    <s v="Marcelene Boyer"/>
    <s v="Electra"/>
  </r>
  <r>
    <n v="324"/>
    <s v="Garland Weaver"/>
    <s v="Amsterdam"/>
    <s v="NY"/>
    <x v="163"/>
    <n v="2"/>
    <n v="539.98"/>
    <s v="Electra Girl's Hawaii 1 (16-inch) - 2015/2016"/>
    <s v="Children Bicycles"/>
    <x v="1"/>
    <s v="Marcelene Boyer"/>
    <s v="Electra"/>
  </r>
  <r>
    <n v="324"/>
    <s v="Garland Weaver"/>
    <s v="Amsterdam"/>
    <s v="NY"/>
    <x v="163"/>
    <n v="1"/>
    <n v="549.99"/>
    <s v="Electra Townie Original 21D - 2016"/>
    <s v="Cruisers Bicycles"/>
    <x v="1"/>
    <s v="Marcelene Boyer"/>
    <s v="Electra"/>
  </r>
  <r>
    <n v="324"/>
    <s v="Garland Weaver"/>
    <s v="Amsterdam"/>
    <s v="NY"/>
    <x v="163"/>
    <n v="1"/>
    <n v="429"/>
    <s v="Pure Cycles Vine 8-Speed - 2016"/>
    <s v="Cruisers Bicycles"/>
    <x v="1"/>
    <s v="Marcelene Boyer"/>
    <s v="Pure Cycles"/>
  </r>
  <r>
    <n v="324"/>
    <s v="Garland Weaver"/>
    <s v="Amsterdam"/>
    <s v="NY"/>
    <x v="163"/>
    <n v="1"/>
    <n v="449"/>
    <s v="Pure Cycles William 3-Speed - 2016"/>
    <s v="Cruisers Bicycles"/>
    <x v="1"/>
    <s v="Marcelene Boyer"/>
    <s v="Pure Cycles"/>
  </r>
  <r>
    <n v="324"/>
    <s v="Garland Weaver"/>
    <s v="Amsterdam"/>
    <s v="NY"/>
    <x v="163"/>
    <n v="2"/>
    <n v="1499.98"/>
    <s v="Ritchey Timberwolf Frameset - 2016"/>
    <s v="Mountain Bikes"/>
    <x v="1"/>
    <s v="Marcelene Boyer"/>
    <s v="Ritchey"/>
  </r>
  <r>
    <n v="325"/>
    <s v="Ernestina Skinner"/>
    <s v="Elmhurst"/>
    <s v="NY"/>
    <x v="163"/>
    <n v="1"/>
    <n v="549.99"/>
    <s v="Electra Townie Original 21D - 2016"/>
    <s v="Cruisers Bicycles"/>
    <x v="1"/>
    <s v="Marcelene Boyer"/>
    <s v="Electra"/>
  </r>
  <r>
    <n v="325"/>
    <s v="Ernestina Skinner"/>
    <s v="Elmhurst"/>
    <s v="NY"/>
    <x v="163"/>
    <n v="2"/>
    <n v="939.98"/>
    <s v="Surly Ice Cream Truck Frameset - 2016"/>
    <s v="Mountain Bikes"/>
    <x v="1"/>
    <s v="Marcelene Boyer"/>
    <s v="Surly"/>
  </r>
  <r>
    <n v="325"/>
    <s v="Ernestina Skinner"/>
    <s v="Elmhurst"/>
    <s v="NY"/>
    <x v="163"/>
    <n v="1"/>
    <n v="3999.99"/>
    <s v="Trek Slash 8 27.5 - 2016"/>
    <s v="Mountain Bikes"/>
    <x v="1"/>
    <s v="Marcelene Boyer"/>
    <s v="Trek"/>
  </r>
  <r>
    <n v="326"/>
    <s v="Bernetta Summers"/>
    <s v="Longview"/>
    <s v="TX"/>
    <x v="163"/>
    <n v="1"/>
    <n v="299.99"/>
    <s v="Electra Girl's Hawaii 1 (20-inch) - 2015/2016"/>
    <s v="Children Bicycles"/>
    <x v="2"/>
    <s v="Layla Terrell"/>
    <s v="Electra"/>
  </r>
  <r>
    <n v="326"/>
    <s v="Bernetta Summers"/>
    <s v="Longview"/>
    <s v="TX"/>
    <x v="163"/>
    <n v="1"/>
    <n v="549.99"/>
    <s v="Electra Townie Original 21D - 2016"/>
    <s v="Cruisers Bicycles"/>
    <x v="2"/>
    <s v="Layla Terrell"/>
    <s v="Electra"/>
  </r>
  <r>
    <n v="327"/>
    <s v="Tiesha Daniel"/>
    <s v="Scarsdale"/>
    <s v="NY"/>
    <x v="164"/>
    <n v="1"/>
    <n v="269.99"/>
    <s v="Electra Cruiser 1 (24-Inch) - 2016"/>
    <s v="Cruisers Bicycles"/>
    <x v="1"/>
    <s v="Marcelene Boyer"/>
    <s v="Electra"/>
  </r>
  <r>
    <n v="327"/>
    <s v="Tiesha Daniel"/>
    <s v="Scarsdale"/>
    <s v="NY"/>
    <x v="164"/>
    <n v="2"/>
    <n v="1099.98"/>
    <s v="Electra Townie Original 21D - 2016"/>
    <s v="Cruisers Bicycles"/>
    <x v="1"/>
    <s v="Marcelene Boyer"/>
    <s v="Electra"/>
  </r>
  <r>
    <n v="327"/>
    <s v="Tiesha Daniel"/>
    <s v="Scarsdale"/>
    <s v="NY"/>
    <x v="164"/>
    <n v="1"/>
    <n v="2899.99"/>
    <s v="Trek Fuel EX 8 29 - 2016"/>
    <s v="Mountain Bikes"/>
    <x v="1"/>
    <s v="Marcelene Boyer"/>
    <s v="Trek"/>
  </r>
  <r>
    <n v="328"/>
    <s v="Angele Schroeder"/>
    <s v="New City"/>
    <s v="NY"/>
    <x v="165"/>
    <n v="2"/>
    <n v="939.98"/>
    <s v="Surly Ice Cream Truck Frameset - 2016"/>
    <s v="Mountain Bikes"/>
    <x v="1"/>
    <s v="Marcelene Boyer"/>
    <s v="Surly"/>
  </r>
  <r>
    <n v="329"/>
    <s v="Josh Shaw"/>
    <s v="Hopewell Junction"/>
    <s v="NY"/>
    <x v="166"/>
    <n v="2"/>
    <n v="539.98"/>
    <s v="Electra Girl's Hawaii 1 (16-inch) - 2015/2016"/>
    <s v="Cruisers Bicycles"/>
    <x v="1"/>
    <s v="Marcelene Boyer"/>
    <s v="Electra"/>
  </r>
  <r>
    <n v="329"/>
    <s v="Josh Shaw"/>
    <s v="Hopewell Junction"/>
    <s v="NY"/>
    <x v="166"/>
    <n v="1"/>
    <n v="299.99"/>
    <s v="Electra Girl's Hawaii 1 (20-inch) - 2015/2016"/>
    <s v="Children Bicycles"/>
    <x v="1"/>
    <s v="Marcelene Boyer"/>
    <s v="Electra"/>
  </r>
  <r>
    <n v="329"/>
    <s v="Josh Shaw"/>
    <s v="Hopewell Junction"/>
    <s v="NY"/>
    <x v="166"/>
    <n v="2"/>
    <n v="1199.98"/>
    <s v="Electra Townie Original 7D EQ - 2016"/>
    <s v="Comfort Bicycles"/>
    <x v="1"/>
    <s v="Marcelene Boyer"/>
    <s v="Electra"/>
  </r>
  <r>
    <n v="329"/>
    <s v="Josh Shaw"/>
    <s v="Hopewell Junction"/>
    <s v="NY"/>
    <x v="166"/>
    <n v="1"/>
    <n v="429"/>
    <s v="Pure Cycles Vine 8-Speed - 2016"/>
    <s v="Cruisers Bicycles"/>
    <x v="1"/>
    <s v="Marcelene Boyer"/>
    <s v="Pure Cycles"/>
  </r>
  <r>
    <n v="329"/>
    <s v="Josh Shaw"/>
    <s v="Hopewell Junction"/>
    <s v="NY"/>
    <x v="166"/>
    <n v="2"/>
    <n v="3599.98"/>
    <s v="Trek Remedy 29 Carbon Frameset - 2016"/>
    <s v="Mountain Bikes"/>
    <x v="1"/>
    <s v="Marcelene Boyer"/>
    <s v="Trek"/>
  </r>
  <r>
    <n v="330"/>
    <s v="Gabriel Pitts"/>
    <s v="Clifton Park"/>
    <s v="NY"/>
    <x v="166"/>
    <n v="2"/>
    <n v="539.98"/>
    <s v="Electra Cruiser 1 (24-Inch) - 2016"/>
    <s v="Children Bicycles"/>
    <x v="1"/>
    <s v="Marcelene Boyer"/>
    <s v="Electra"/>
  </r>
  <r>
    <n v="331"/>
    <s v="Yang Roth"/>
    <s v="Webster"/>
    <s v="NY"/>
    <x v="166"/>
    <n v="2"/>
    <n v="858"/>
    <s v="Pure Cycles Vine 8-Speed - 2016"/>
    <s v="Cruisers Bicycles"/>
    <x v="1"/>
    <s v="Marcelene Boyer"/>
    <s v="Pure Cycles"/>
  </r>
  <r>
    <n v="332"/>
    <s v="Antonetta Rocha"/>
    <s v="Port Chester"/>
    <s v="NY"/>
    <x v="166"/>
    <n v="2"/>
    <n v="898"/>
    <s v="Pure Cycles Western 3-Speed - Women's - 2015/2016"/>
    <s v="Cruisers Bicycles"/>
    <x v="1"/>
    <s v="Venita Daniel"/>
    <s v="Pure Cycles"/>
  </r>
  <r>
    <n v="333"/>
    <s v="Major Merrill"/>
    <s v="Astoria"/>
    <s v="NY"/>
    <x v="167"/>
    <n v="2"/>
    <n v="898"/>
    <s v="Pure Cycles Western 3-Speed - Women's - 2015/2016"/>
    <s v="Cruisers Bicycles"/>
    <x v="1"/>
    <s v="Marcelene Boyer"/>
    <s v="Pure Cycles"/>
  </r>
  <r>
    <n v="333"/>
    <s v="Major Merrill"/>
    <s v="Astoria"/>
    <s v="NY"/>
    <x v="167"/>
    <n v="1"/>
    <n v="999.99"/>
    <s v="Surly Wednesday Frameset - 2016"/>
    <s v="Mountain Bikes"/>
    <x v="1"/>
    <s v="Marcelene Boyer"/>
    <s v="Surly"/>
  </r>
  <r>
    <n v="333"/>
    <s v="Major Merrill"/>
    <s v="Astoria"/>
    <s v="NY"/>
    <x v="167"/>
    <n v="2"/>
    <n v="3599.98"/>
    <s v="Trek Remedy 29 Carbon Frameset - 2016"/>
    <s v="Mountain Bikes"/>
    <x v="1"/>
    <s v="Marcelene Boyer"/>
    <s v="Trek"/>
  </r>
  <r>
    <n v="334"/>
    <s v="Hollis Rasmussen"/>
    <s v="Massapequa"/>
    <s v="NY"/>
    <x v="167"/>
    <n v="2"/>
    <n v="1199.98"/>
    <s v="Electra Townie Original 7D EQ - 2016"/>
    <s v="Cruisers Bicycles"/>
    <x v="1"/>
    <s v="Venita Daniel"/>
    <s v="Electra"/>
  </r>
  <r>
    <n v="334"/>
    <s v="Hollis Rasmussen"/>
    <s v="Massapequa"/>
    <s v="NY"/>
    <x v="167"/>
    <n v="2"/>
    <n v="1999.98"/>
    <s v="Surly Wednesday Frameset - 2016"/>
    <s v="Mountain Bikes"/>
    <x v="1"/>
    <s v="Venita Daniel"/>
    <s v="Surly"/>
  </r>
  <r>
    <n v="334"/>
    <s v="Hollis Rasmussen"/>
    <s v="Massapequa"/>
    <s v="NY"/>
    <x v="167"/>
    <n v="1"/>
    <n v="2999.99"/>
    <s v="Trek Conduit+ - 2016"/>
    <s v="Electric Bikes"/>
    <x v="1"/>
    <s v="Venita Daniel"/>
    <s v="Trek"/>
  </r>
  <r>
    <n v="335"/>
    <s v="Phebe Soto"/>
    <s v="South Ozone Park"/>
    <s v="NY"/>
    <x v="167"/>
    <n v="1"/>
    <n v="269.99"/>
    <s v="Electra Cruiser 1 (24-Inch) - 2016"/>
    <s v="Children Bicycles"/>
    <x v="1"/>
    <s v="Marcelene Boyer"/>
    <s v="Electra"/>
  </r>
  <r>
    <n v="335"/>
    <s v="Phebe Soto"/>
    <s v="South Ozone Park"/>
    <s v="NY"/>
    <x v="167"/>
    <n v="2"/>
    <n v="1499.98"/>
    <s v="Ritchey Timberwolf Frameset - 2016"/>
    <s v="Mountain Bikes"/>
    <x v="1"/>
    <s v="Marcelene Boyer"/>
    <s v="Ritchey"/>
  </r>
  <r>
    <n v="335"/>
    <s v="Phebe Soto"/>
    <s v="South Ozone Park"/>
    <s v="NY"/>
    <x v="167"/>
    <n v="1"/>
    <n v="469.99"/>
    <s v="Surly Ice Cream Truck Frameset - 2016"/>
    <s v="Mountain Bikes"/>
    <x v="1"/>
    <s v="Marcelene Boyer"/>
    <s v="Surly"/>
  </r>
  <r>
    <n v="336"/>
    <s v="Saran Moses"/>
    <s v="Brooklyn"/>
    <s v="NY"/>
    <x v="168"/>
    <n v="1"/>
    <n v="549.99"/>
    <s v="Electra Townie Original 21D - 2016"/>
    <s v="Cruisers Bicycles"/>
    <x v="1"/>
    <s v="Venita Daniel"/>
    <s v="Electra"/>
  </r>
  <r>
    <n v="336"/>
    <s v="Saran Moses"/>
    <s v="Brooklyn"/>
    <s v="NY"/>
    <x v="168"/>
    <n v="1"/>
    <n v="2899.99"/>
    <s v="Trek Fuel EX 8 29 - 2016"/>
    <s v="Mountain Bikes"/>
    <x v="1"/>
    <s v="Venita Daniel"/>
    <s v="Trek"/>
  </r>
  <r>
    <n v="337"/>
    <s v="Adriene Rollins"/>
    <s v="Plainview"/>
    <s v="NY"/>
    <x v="168"/>
    <n v="1"/>
    <n v="449"/>
    <s v="Pure Cycles Western 3-Speed - Women's - 2015/2016"/>
    <s v="Cruisers Bicycles"/>
    <x v="1"/>
    <s v="Venita Daniel"/>
    <s v="Pure Cycles"/>
  </r>
  <r>
    <n v="337"/>
    <s v="Adriene Rollins"/>
    <s v="Plainview"/>
    <s v="NY"/>
    <x v="168"/>
    <n v="1"/>
    <n v="2899.99"/>
    <s v="Trek Fuel EX 8 29 - 2016"/>
    <s v="Mountain Bikes"/>
    <x v="1"/>
    <s v="Venita Daniel"/>
    <s v="Trek"/>
  </r>
  <r>
    <n v="338"/>
    <s v="Omega Huff"/>
    <s v="Santa Monica"/>
    <s v="CA"/>
    <x v="169"/>
    <n v="1"/>
    <n v="269.99"/>
    <s v="Electra Girl's Hawaii 1 (16-inch) - 2015/2016"/>
    <s v="Children Bicycles"/>
    <x v="0"/>
    <s v="Genna Serrano"/>
    <s v="Electra"/>
  </r>
  <r>
    <n v="338"/>
    <s v="Omega Huff"/>
    <s v="Santa Monica"/>
    <s v="CA"/>
    <x v="169"/>
    <n v="2"/>
    <n v="939.98"/>
    <s v="Surly Ice Cream Truck Frameset - 2016"/>
    <s v="Mountain Bikes"/>
    <x v="0"/>
    <s v="Genna Serrano"/>
    <s v="Surly"/>
  </r>
  <r>
    <n v="338"/>
    <s v="Omega Huff"/>
    <s v="Santa Monica"/>
    <s v="CA"/>
    <x v="169"/>
    <n v="1"/>
    <n v="1549"/>
    <s v="Surly Straggler - 2016"/>
    <s v="Cyclocross Bicycles"/>
    <x v="0"/>
    <s v="Genna Serrano"/>
    <s v="Surly"/>
  </r>
  <r>
    <n v="338"/>
    <s v="Omega Huff"/>
    <s v="Santa Monica"/>
    <s v="CA"/>
    <x v="169"/>
    <n v="2"/>
    <n v="3361.98"/>
    <s v="Surly Straggler 650b - 2016"/>
    <s v="Cyclocross Bicycles"/>
    <x v="0"/>
    <s v="Genna Serrano"/>
    <s v="Surly"/>
  </r>
  <r>
    <n v="338"/>
    <s v="Omega Huff"/>
    <s v="Santa Monica"/>
    <s v="CA"/>
    <x v="169"/>
    <n v="1"/>
    <n v="2999.99"/>
    <s v="Trek Conduit+ - 2016"/>
    <s v="Electric Bikes"/>
    <x v="0"/>
    <s v="Genna Serrano"/>
    <s v="Trek"/>
  </r>
  <r>
    <n v="339"/>
    <s v="Shirely Cantrell"/>
    <s v="West Hempstead"/>
    <s v="NY"/>
    <x v="169"/>
    <n v="1"/>
    <n v="269.99"/>
    <s v="Electra Cruiser 1 (24-Inch) - 2016"/>
    <s v="Cruisers Bicycles"/>
    <x v="1"/>
    <s v="Venita Daniel"/>
    <s v="Electra"/>
  </r>
  <r>
    <n v="339"/>
    <s v="Shirely Cantrell"/>
    <s v="West Hempstead"/>
    <s v="NY"/>
    <x v="169"/>
    <n v="2"/>
    <n v="1059.98"/>
    <s v="Electra Moto 1 - 2016"/>
    <s v="Cruisers Bicycles"/>
    <x v="1"/>
    <s v="Venita Daniel"/>
    <s v="Electra"/>
  </r>
  <r>
    <n v="340"/>
    <s v="Anisha Lang"/>
    <s v="Rome"/>
    <s v="NY"/>
    <x v="170"/>
    <n v="2"/>
    <n v="539.98"/>
    <s v="Electra Cruiser 1 (24-Inch) - 2016"/>
    <s v="Cruisers Bicycles"/>
    <x v="1"/>
    <s v="Venita Daniel"/>
    <s v="Electra"/>
  </r>
  <r>
    <n v="340"/>
    <s v="Anisha Lang"/>
    <s v="Rome"/>
    <s v="NY"/>
    <x v="170"/>
    <n v="1"/>
    <n v="549.99"/>
    <s v="Electra Townie Original 21D - 2016"/>
    <s v="Comfort Bicycles"/>
    <x v="1"/>
    <s v="Venita Daniel"/>
    <s v="Electra"/>
  </r>
  <r>
    <n v="340"/>
    <s v="Anisha Lang"/>
    <s v="Rome"/>
    <s v="NY"/>
    <x v="170"/>
    <n v="2"/>
    <n v="1099.98"/>
    <s v="Electra Townie Original 21D - 2016"/>
    <s v="Cruisers Bicycles"/>
    <x v="1"/>
    <s v="Venita Daniel"/>
    <s v="Electra"/>
  </r>
  <r>
    <n v="340"/>
    <s v="Anisha Lang"/>
    <s v="Rome"/>
    <s v="NY"/>
    <x v="170"/>
    <n v="2"/>
    <n v="3098"/>
    <s v="Surly Straggler - 2016"/>
    <s v="Cyclocross Bicycles"/>
    <x v="1"/>
    <s v="Venita Daniel"/>
    <s v="Surly"/>
  </r>
  <r>
    <n v="340"/>
    <s v="Anisha Lang"/>
    <s v="Rome"/>
    <s v="NY"/>
    <x v="170"/>
    <n v="1"/>
    <n v="1680.99"/>
    <s v="Surly Straggler 650b - 2016"/>
    <s v="Cyclocross Bicycles"/>
    <x v="1"/>
    <s v="Venita Daniel"/>
    <s v="Surly"/>
  </r>
  <r>
    <n v="341"/>
    <s v="Karren Lamb"/>
    <s v="Fresno"/>
    <s v="CA"/>
    <x v="171"/>
    <n v="2"/>
    <n v="599.98"/>
    <s v="Electra Girl's Hawaii 1 (20-inch) - 2015/2016"/>
    <s v="Children Bicycles"/>
    <x v="0"/>
    <s v="Genna Serrano"/>
    <s v="Electra"/>
  </r>
  <r>
    <n v="342"/>
    <s v="Reyes Merritt"/>
    <s v="Staten Island"/>
    <s v="NY"/>
    <x v="171"/>
    <n v="1"/>
    <n v="599.99"/>
    <s v="Electra Townie Original 7D EQ - 2016"/>
    <s v="Comfort Bicycles"/>
    <x v="1"/>
    <s v="Venita Daniel"/>
    <s v="Electra"/>
  </r>
  <r>
    <n v="342"/>
    <s v="Reyes Merritt"/>
    <s v="Staten Island"/>
    <s v="NY"/>
    <x v="171"/>
    <n v="2"/>
    <n v="1199.98"/>
    <s v="Electra Townie Original 7D EQ - 2016"/>
    <s v="Cruisers Bicycles"/>
    <x v="1"/>
    <s v="Venita Daniel"/>
    <s v="Electra"/>
  </r>
  <r>
    <n v="342"/>
    <s v="Reyes Merritt"/>
    <s v="Staten Island"/>
    <s v="NY"/>
    <x v="171"/>
    <n v="1"/>
    <n v="2999.99"/>
    <s v="Trek Conduit+ - 2016"/>
    <s v="Electric Bikes"/>
    <x v="1"/>
    <s v="Venita Daniel"/>
    <s v="Trek"/>
  </r>
  <r>
    <n v="343"/>
    <s v="Iva Wilcox"/>
    <s v="Kingston"/>
    <s v="NY"/>
    <x v="171"/>
    <n v="1"/>
    <n v="499.99"/>
    <s v="Electra Townie Original 7D - 2015/2016"/>
    <s v="Comfort Bicycles"/>
    <x v="1"/>
    <s v="Venita Daniel"/>
    <s v="Electra"/>
  </r>
  <r>
    <n v="343"/>
    <s v="Iva Wilcox"/>
    <s v="Kingston"/>
    <s v="NY"/>
    <x v="171"/>
    <n v="2"/>
    <n v="1199.98"/>
    <s v="Electra Townie Original 7D EQ - Women's - 2016"/>
    <s v="Cruisers Bicycles"/>
    <x v="1"/>
    <s v="Venita Daniel"/>
    <s v="Electra"/>
  </r>
  <r>
    <n v="343"/>
    <s v="Iva Wilcox"/>
    <s v="Kingston"/>
    <s v="NY"/>
    <x v="171"/>
    <n v="2"/>
    <n v="2641.98"/>
    <s v="Heller Shagamaw Frame - 2016"/>
    <s v="Mountain Bikes"/>
    <x v="1"/>
    <s v="Venita Daniel"/>
    <s v="Heller"/>
  </r>
  <r>
    <n v="343"/>
    <s v="Iva Wilcox"/>
    <s v="Kingston"/>
    <s v="NY"/>
    <x v="171"/>
    <n v="1"/>
    <n v="1549"/>
    <s v="Surly Straggler - 2016"/>
    <s v="Cyclocross Bicycles"/>
    <x v="1"/>
    <s v="Venita Daniel"/>
    <s v="Surly"/>
  </r>
  <r>
    <n v="344"/>
    <s v="Romaine Salazar"/>
    <s v="Monsey"/>
    <s v="NY"/>
    <x v="172"/>
    <n v="1"/>
    <n v="269.99"/>
    <s v="Electra Girl's Hawaii 1 (16-inch) - 2015/2016"/>
    <s v="Children Bicycles"/>
    <x v="1"/>
    <s v="Marcelene Boyer"/>
    <s v="Electra"/>
  </r>
  <r>
    <n v="344"/>
    <s v="Romaine Salazar"/>
    <s v="Monsey"/>
    <s v="NY"/>
    <x v="172"/>
    <n v="1"/>
    <n v="269.99"/>
    <s v="Electra Girl's Hawaii 1 (16-inch) - 2015/2016"/>
    <s v="Cruisers Bicycles"/>
    <x v="1"/>
    <s v="Marcelene Boyer"/>
    <s v="Electra"/>
  </r>
  <r>
    <n v="344"/>
    <s v="Romaine Salazar"/>
    <s v="Monsey"/>
    <s v="NY"/>
    <x v="172"/>
    <n v="2"/>
    <n v="898"/>
    <s v="Pure Cycles Western 3-Speed - Women's - 2015/2016"/>
    <s v="Cruisers Bicycles"/>
    <x v="1"/>
    <s v="Marcelene Boyer"/>
    <s v="Pure Cycles"/>
  </r>
  <r>
    <n v="345"/>
    <s v="Shauna Edwards"/>
    <s v="Yorktown Heights"/>
    <s v="NY"/>
    <x v="172"/>
    <n v="2"/>
    <n v="1099.98"/>
    <s v="Electra Townie Original 21D - 2016"/>
    <s v="Comfort Bicycles"/>
    <x v="1"/>
    <s v="Marcelene Boyer"/>
    <s v="Electra"/>
  </r>
  <r>
    <n v="345"/>
    <s v="Shauna Edwards"/>
    <s v="Yorktown Heights"/>
    <s v="NY"/>
    <x v="172"/>
    <n v="2"/>
    <n v="898"/>
    <s v="Pure Cycles Western 3-Speed - Women's - 2015/2016"/>
    <s v="Cruisers Bicycles"/>
    <x v="1"/>
    <s v="Marcelene Boyer"/>
    <s v="Pure Cycles"/>
  </r>
  <r>
    <n v="346"/>
    <s v="Lynne Anderson"/>
    <s v="El Paso"/>
    <s v="TX"/>
    <x v="172"/>
    <n v="1"/>
    <n v="269.99"/>
    <s v="Electra Cruiser 1 (24-Inch) - 2016"/>
    <s v="Children Bicycles"/>
    <x v="2"/>
    <s v="Layla Terrell"/>
    <s v="Electra"/>
  </r>
  <r>
    <n v="346"/>
    <s v="Lynne Anderson"/>
    <s v="El Paso"/>
    <s v="TX"/>
    <x v="172"/>
    <n v="1"/>
    <n v="269.99"/>
    <s v="Electra Cruiser 1 (24-Inch) - 2016"/>
    <s v="Cruisers Bicycles"/>
    <x v="2"/>
    <s v="Layla Terrell"/>
    <s v="Electra"/>
  </r>
  <r>
    <n v="346"/>
    <s v="Lynne Anderson"/>
    <s v="El Paso"/>
    <s v="TX"/>
    <x v="172"/>
    <n v="1"/>
    <n v="299.99"/>
    <s v="Electra Girl's Hawaii 1 (20-inch) - 2015/2016"/>
    <s v="Children Bicycles"/>
    <x v="2"/>
    <s v="Layla Terrell"/>
    <s v="Electra"/>
  </r>
  <r>
    <n v="346"/>
    <s v="Lynne Anderson"/>
    <s v="El Paso"/>
    <s v="TX"/>
    <x v="172"/>
    <n v="1"/>
    <n v="529.99"/>
    <s v="Electra Moto 1 - 2016"/>
    <s v="Cruisers Bicycles"/>
    <x v="2"/>
    <s v="Layla Terrell"/>
    <s v="Electra"/>
  </r>
  <r>
    <n v="346"/>
    <s v="Lynne Anderson"/>
    <s v="El Paso"/>
    <s v="TX"/>
    <x v="172"/>
    <n v="2"/>
    <n v="898"/>
    <s v="Pure Cycles Western 3-Speed - Women's - 2015/2016"/>
    <s v="Cruisers Bicycles"/>
    <x v="2"/>
    <s v="Layla Terrell"/>
    <s v="Pure Cycles"/>
  </r>
  <r>
    <n v="347"/>
    <s v="Jerald Blackwell"/>
    <s v="East Elmhurst"/>
    <s v="NY"/>
    <x v="173"/>
    <n v="1"/>
    <n v="299.99"/>
    <s v="Electra Girl's Hawaii 1 (20-inch) - 2015/2016"/>
    <s v="Children Bicycles"/>
    <x v="1"/>
    <s v="Marcelene Boyer"/>
    <s v="Electra"/>
  </r>
  <r>
    <n v="348"/>
    <s v="Daina Sampson"/>
    <s v="Longview"/>
    <s v="TX"/>
    <x v="173"/>
    <n v="2"/>
    <n v="1059.98"/>
    <s v="Electra Moto 1 - 2016"/>
    <s v="Cruisers Bicycles"/>
    <x v="2"/>
    <s v="Layla Terrell"/>
    <s v="Electra"/>
  </r>
  <r>
    <n v="348"/>
    <s v="Daina Sampson"/>
    <s v="Longview"/>
    <s v="TX"/>
    <x v="173"/>
    <n v="2"/>
    <n v="2641.98"/>
    <s v="Heller Shagamaw Frame - 2016"/>
    <s v="Mountain Bikes"/>
    <x v="2"/>
    <s v="Layla Terrell"/>
    <s v="Heller"/>
  </r>
  <r>
    <n v="349"/>
    <s v="Jamaal Albert"/>
    <s v="Torrance"/>
    <s v="CA"/>
    <x v="174"/>
    <n v="2"/>
    <n v="1199.98"/>
    <s v="Electra Townie Original 7D EQ - Women's - 2016"/>
    <s v="Cruisers Bicycles"/>
    <x v="0"/>
    <s v="Genna Serrano"/>
    <s v="Electra"/>
  </r>
  <r>
    <n v="350"/>
    <s v="Williemae Holloway"/>
    <s v="Oakland"/>
    <s v="CA"/>
    <x v="174"/>
    <n v="1"/>
    <n v="599.99"/>
    <s v="Electra Townie Original 7D EQ - Women's - 2016"/>
    <s v="Cruisers Bicycles"/>
    <x v="0"/>
    <s v="Genna Serrano"/>
    <s v="Electra"/>
  </r>
  <r>
    <n v="350"/>
    <s v="Williemae Holloway"/>
    <s v="Oakland"/>
    <s v="CA"/>
    <x v="174"/>
    <n v="2"/>
    <n v="939.98"/>
    <s v="Surly Ice Cream Truck Frameset - 2016"/>
    <s v="Mountain Bikes"/>
    <x v="0"/>
    <s v="Genna Serrano"/>
    <s v="Surly"/>
  </r>
  <r>
    <n v="350"/>
    <s v="Williemae Holloway"/>
    <s v="Oakland"/>
    <s v="CA"/>
    <x v="174"/>
    <n v="1"/>
    <n v="999.99"/>
    <s v="Surly Wednesday Frameset - 2016"/>
    <s v="Mountain Bikes"/>
    <x v="0"/>
    <s v="Genna Serrano"/>
    <s v="Surly"/>
  </r>
  <r>
    <n v="351"/>
    <s v="Cinda Rocha"/>
    <s v="Los Banos"/>
    <s v="CA"/>
    <x v="174"/>
    <n v="2"/>
    <n v="539.98"/>
    <s v="Electra Girl's Hawaii 1 (16-inch) - 2015/2016"/>
    <s v="Children Bicycles"/>
    <x v="0"/>
    <s v="Mireya Copeland"/>
    <s v="Electra"/>
  </r>
  <r>
    <n v="351"/>
    <s v="Cinda Rocha"/>
    <s v="Los Banos"/>
    <s v="CA"/>
    <x v="174"/>
    <n v="2"/>
    <n v="1099.98"/>
    <s v="Electra Townie Original 21D - 2016"/>
    <s v="Comfort Bicycles"/>
    <x v="0"/>
    <s v="Mireya Copeland"/>
    <s v="Electra"/>
  </r>
  <r>
    <n v="351"/>
    <s v="Cinda Rocha"/>
    <s v="Los Banos"/>
    <s v="CA"/>
    <x v="174"/>
    <n v="1"/>
    <n v="599.99"/>
    <s v="Electra Townie Original 7D EQ - Women's - 2016"/>
    <s v="Cruisers Bicycles"/>
    <x v="0"/>
    <s v="Mireya Copeland"/>
    <s v="Electra"/>
  </r>
  <r>
    <n v="351"/>
    <s v="Cinda Rocha"/>
    <s v="Los Banos"/>
    <s v="CA"/>
    <x v="174"/>
    <n v="2"/>
    <n v="5799.98"/>
    <s v="Trek Fuel EX 8 29 - 2016"/>
    <s v="Mountain Bikes"/>
    <x v="0"/>
    <s v="Mireya Copeland"/>
    <s v="Trek"/>
  </r>
  <r>
    <n v="352"/>
    <s v="Emmitt Sanchez"/>
    <s v="New York"/>
    <s v="NY"/>
    <x v="174"/>
    <n v="1"/>
    <n v="269.99"/>
    <s v="Electra Girl's Hawaii 1 (16-inch) - 2015/2016"/>
    <s v="Cruisers Bicycles"/>
    <x v="1"/>
    <s v="Venita Daniel"/>
    <s v="Electra"/>
  </r>
  <r>
    <n v="352"/>
    <s v="Emmitt Sanchez"/>
    <s v="New York"/>
    <s v="NY"/>
    <x v="174"/>
    <n v="1"/>
    <n v="1680.99"/>
    <s v="Surly Straggler 650b - 2016"/>
    <s v="Cyclocross Bicycles"/>
    <x v="1"/>
    <s v="Venita Daniel"/>
    <s v="Surly"/>
  </r>
  <r>
    <n v="353"/>
    <s v="Phylicia Stout"/>
    <s v="Canandaigua"/>
    <s v="NY"/>
    <x v="174"/>
    <n v="2"/>
    <n v="1499.98"/>
    <s v="Ritchey Timberwolf Frameset - 2016"/>
    <s v="Mountain Bikes"/>
    <x v="1"/>
    <s v="Venita Daniel"/>
    <s v="Ritchey"/>
  </r>
  <r>
    <n v="354"/>
    <s v="Jenine Crane"/>
    <s v="Fort Worth"/>
    <s v="TX"/>
    <x v="174"/>
    <n v="1"/>
    <n v="269.99"/>
    <s v="Electra Cruiser 1 (24-Inch) - 2016"/>
    <s v="Children Bicycles"/>
    <x v="2"/>
    <s v="Kali Vargas"/>
    <s v="Electra"/>
  </r>
  <r>
    <n v="354"/>
    <s v="Jenine Crane"/>
    <s v="Fort Worth"/>
    <s v="TX"/>
    <x v="174"/>
    <n v="1"/>
    <n v="449"/>
    <s v="Pure Cycles William 3-Speed - 2016"/>
    <s v="Cruisers Bicycles"/>
    <x v="2"/>
    <s v="Kali Vargas"/>
    <s v="Pure Cycles"/>
  </r>
  <r>
    <n v="355"/>
    <s v="Sebrina Gross"/>
    <s v="Garland"/>
    <s v="TX"/>
    <x v="174"/>
    <n v="2"/>
    <n v="539.98"/>
    <s v="Electra Girl's Hawaii 1 (16-inch) - 2015/2016"/>
    <s v="Cruisers Bicycles"/>
    <x v="2"/>
    <s v="Kali Vargas"/>
    <s v="Electra"/>
  </r>
  <r>
    <n v="355"/>
    <s v="Sebrina Gross"/>
    <s v="Garland"/>
    <s v="TX"/>
    <x v="174"/>
    <n v="1"/>
    <n v="599.99"/>
    <s v="Electra Townie Original 7D EQ - 2016"/>
    <s v="Cruisers Bicycles"/>
    <x v="2"/>
    <s v="Kali Vargas"/>
    <s v="Electra"/>
  </r>
  <r>
    <n v="356"/>
    <s v="Sheila Goodman"/>
    <s v="Uniondale"/>
    <s v="NY"/>
    <x v="175"/>
    <n v="1"/>
    <n v="269.99"/>
    <s v="Electra Cruiser 1 (24-Inch) - 2016"/>
    <s v="Cruisers Bicycles"/>
    <x v="1"/>
    <s v="Marcelene Boyer"/>
    <s v="Electra"/>
  </r>
  <r>
    <n v="356"/>
    <s v="Sheila Goodman"/>
    <s v="Uniondale"/>
    <s v="NY"/>
    <x v="175"/>
    <n v="2"/>
    <n v="599.98"/>
    <s v="Electra Girl's Hawaii 1 (20-inch) - 2015/2016"/>
    <s v="Children Bicycles"/>
    <x v="1"/>
    <s v="Marcelene Boyer"/>
    <s v="Electra"/>
  </r>
  <r>
    <n v="356"/>
    <s v="Sheila Goodman"/>
    <s v="Uniondale"/>
    <s v="NY"/>
    <x v="175"/>
    <n v="1"/>
    <n v="2899.99"/>
    <s v="Trek Fuel EX 8 29 - 2016"/>
    <s v="Mountain Bikes"/>
    <x v="1"/>
    <s v="Marcelene Boyer"/>
    <s v="Trek"/>
  </r>
  <r>
    <n v="357"/>
    <s v="Garry Espinoza"/>
    <s v="Forney"/>
    <s v="TX"/>
    <x v="176"/>
    <n v="2"/>
    <n v="539.98"/>
    <s v="Electra Cruiser 1 (24-Inch) - 2016"/>
    <s v="Children Bicycles"/>
    <x v="2"/>
    <s v="Kali Vargas"/>
    <s v="Electra"/>
  </r>
  <r>
    <n v="357"/>
    <s v="Garry Espinoza"/>
    <s v="Forney"/>
    <s v="TX"/>
    <x v="176"/>
    <n v="1"/>
    <n v="549.99"/>
    <s v="Electra Townie Original 21D - 2016"/>
    <s v="Comfort Bicycles"/>
    <x v="2"/>
    <s v="Kali Vargas"/>
    <s v="Electra"/>
  </r>
  <r>
    <n v="357"/>
    <s v="Garry Espinoza"/>
    <s v="Forney"/>
    <s v="TX"/>
    <x v="176"/>
    <n v="2"/>
    <n v="858"/>
    <s v="Pure Cycles Vine 8-Speed - 2016"/>
    <s v="Cruisers Bicycles"/>
    <x v="2"/>
    <s v="Kali Vargas"/>
    <s v="Pure Cycles"/>
  </r>
  <r>
    <n v="357"/>
    <s v="Garry Espinoza"/>
    <s v="Forney"/>
    <s v="TX"/>
    <x v="176"/>
    <n v="1"/>
    <n v="2999.99"/>
    <s v="Trek Conduit+ - 2016"/>
    <s v="Electric Bikes"/>
    <x v="2"/>
    <s v="Kali Vargas"/>
    <s v="Trek"/>
  </r>
  <r>
    <n v="358"/>
    <s v="Larissa Hays"/>
    <s v="Elmont"/>
    <s v="NY"/>
    <x v="176"/>
    <n v="2"/>
    <n v="539.98"/>
    <s v="Electra Cruiser 1 (24-Inch) - 2016"/>
    <s v="Children Bicycles"/>
    <x v="1"/>
    <s v="Venita Daniel"/>
    <s v="Electra"/>
  </r>
  <r>
    <n v="358"/>
    <s v="Larissa Hays"/>
    <s v="Elmont"/>
    <s v="NY"/>
    <x v="176"/>
    <n v="2"/>
    <n v="898"/>
    <s v="Pure Cycles Western 3-Speed - Women's - 2015/2016"/>
    <s v="Cruisers Bicycles"/>
    <x v="1"/>
    <s v="Venita Daniel"/>
    <s v="Pure Cycles"/>
  </r>
  <r>
    <n v="358"/>
    <s v="Larissa Hays"/>
    <s v="Elmont"/>
    <s v="NY"/>
    <x v="176"/>
    <n v="2"/>
    <n v="939.98"/>
    <s v="Surly Ice Cream Truck Frameset - 2016"/>
    <s v="Mountain Bikes"/>
    <x v="1"/>
    <s v="Venita Daniel"/>
    <s v="Surly"/>
  </r>
  <r>
    <n v="358"/>
    <s v="Larissa Hays"/>
    <s v="Elmont"/>
    <s v="NY"/>
    <x v="176"/>
    <n v="2"/>
    <n v="3599.98"/>
    <s v="Trek Remedy 29 Carbon Frameset - 2016"/>
    <s v="Mountain Bikes"/>
    <x v="1"/>
    <s v="Venita Daniel"/>
    <s v="Trek"/>
  </r>
  <r>
    <n v="359"/>
    <s v="Dorthea Walker"/>
    <s v="Port Washington"/>
    <s v="NY"/>
    <x v="177"/>
    <n v="2"/>
    <n v="1059.98"/>
    <s v="Electra Moto 1 - 2016"/>
    <s v="Cruisers Bicycles"/>
    <x v="1"/>
    <s v="Venita Daniel"/>
    <s v="Electra"/>
  </r>
  <r>
    <n v="359"/>
    <s v="Dorthea Walker"/>
    <s v="Port Washington"/>
    <s v="NY"/>
    <x v="177"/>
    <n v="2"/>
    <n v="5999.98"/>
    <s v="Trek Conduit+ - 2016"/>
    <s v="Electric Bikes"/>
    <x v="1"/>
    <s v="Venita Daniel"/>
    <s v="Trek"/>
  </r>
  <r>
    <n v="359"/>
    <s v="Dorthea Walker"/>
    <s v="Port Washington"/>
    <s v="NY"/>
    <x v="177"/>
    <n v="2"/>
    <n v="7999.98"/>
    <s v="Trek Slash 8 27.5 - 2016"/>
    <s v="Mountain Bikes"/>
    <x v="1"/>
    <s v="Venita Daniel"/>
    <s v="Trek"/>
  </r>
  <r>
    <n v="360"/>
    <s v="Clorinda Donovan"/>
    <s v="Jamestown"/>
    <s v="NY"/>
    <x v="177"/>
    <n v="2"/>
    <n v="539.98"/>
    <s v="Electra Cruiser 1 (24-Inch) - 2016"/>
    <s v="Cruisers Bicycles"/>
    <x v="1"/>
    <s v="Marcelene Boyer"/>
    <s v="Electra"/>
  </r>
  <r>
    <n v="360"/>
    <s v="Clorinda Donovan"/>
    <s v="Jamestown"/>
    <s v="NY"/>
    <x v="177"/>
    <n v="1"/>
    <n v="499.99"/>
    <s v="Electra Townie Original 7D - 2015/2016"/>
    <s v="Comfort Bicycles"/>
    <x v="1"/>
    <s v="Marcelene Boyer"/>
    <s v="Electra"/>
  </r>
  <r>
    <n v="360"/>
    <s v="Clorinda Donovan"/>
    <s v="Jamestown"/>
    <s v="NY"/>
    <x v="177"/>
    <n v="1"/>
    <n v="599.99"/>
    <s v="Electra Townie Original 7D EQ - 2016"/>
    <s v="Comfort Bicycles"/>
    <x v="1"/>
    <s v="Marcelene Boyer"/>
    <s v="Electra"/>
  </r>
  <r>
    <n v="360"/>
    <s v="Clorinda Donovan"/>
    <s v="Jamestown"/>
    <s v="NY"/>
    <x v="177"/>
    <n v="2"/>
    <n v="7999.98"/>
    <s v="Trek Slash 8 27.5 - 2016"/>
    <s v="Mountain Bikes"/>
    <x v="1"/>
    <s v="Marcelene Boyer"/>
    <s v="Trek"/>
  </r>
  <r>
    <n v="361"/>
    <s v="Demarcus Reese"/>
    <s v="Yorktown Heights"/>
    <s v="NY"/>
    <x v="178"/>
    <n v="2"/>
    <n v="1099.98"/>
    <s v="Electra Townie Original 21D - 2016"/>
    <s v="Comfort Bicycles"/>
    <x v="1"/>
    <s v="Marcelene Boyer"/>
    <s v="Electra"/>
  </r>
  <r>
    <n v="361"/>
    <s v="Demarcus Reese"/>
    <s v="Yorktown Heights"/>
    <s v="NY"/>
    <x v="178"/>
    <n v="2"/>
    <n v="939.98"/>
    <s v="Surly Ice Cream Truck Frameset - 2016"/>
    <s v="Mountain Bikes"/>
    <x v="1"/>
    <s v="Marcelene Boyer"/>
    <s v="Surly"/>
  </r>
  <r>
    <n v="361"/>
    <s v="Demarcus Reese"/>
    <s v="Yorktown Heights"/>
    <s v="NY"/>
    <x v="178"/>
    <n v="1"/>
    <n v="1680.99"/>
    <s v="Surly Straggler 650b - 2016"/>
    <s v="Cyclocross Bicycles"/>
    <x v="1"/>
    <s v="Marcelene Boyer"/>
    <s v="Surly"/>
  </r>
  <r>
    <n v="362"/>
    <s v="Hedwig Paul"/>
    <s v="Apple Valley"/>
    <s v="CA"/>
    <x v="179"/>
    <n v="1"/>
    <n v="749.99"/>
    <s v="Ritchey Timberwolf Frameset - 2016"/>
    <s v="Mountain Bikes"/>
    <x v="0"/>
    <s v="Mireya Copeland"/>
    <s v="Ritchey"/>
  </r>
  <r>
    <n v="363"/>
    <s v="Brain Skinner"/>
    <s v="Euless"/>
    <s v="TX"/>
    <x v="180"/>
    <n v="2"/>
    <n v="539.98"/>
    <s v="Electra Cruiser 1 (24-Inch) - 2016"/>
    <s v="Children Bicycles"/>
    <x v="2"/>
    <s v="Kali Vargas"/>
    <s v="Electra"/>
  </r>
  <r>
    <n v="363"/>
    <s v="Brain Skinner"/>
    <s v="Euless"/>
    <s v="TX"/>
    <x v="180"/>
    <n v="1"/>
    <n v="269.99"/>
    <s v="Electra Girl's Hawaii 1 (16-inch) - 2015/2016"/>
    <s v="Cruisers Bicycles"/>
    <x v="2"/>
    <s v="Kali Vargas"/>
    <s v="Electra"/>
  </r>
  <r>
    <n v="363"/>
    <s v="Brain Skinner"/>
    <s v="Euless"/>
    <s v="TX"/>
    <x v="180"/>
    <n v="1"/>
    <n v="529.99"/>
    <s v="Electra Moto 1 - 2016"/>
    <s v="Cruisers Bicycles"/>
    <x v="2"/>
    <s v="Kali Vargas"/>
    <s v="Electra"/>
  </r>
  <r>
    <n v="363"/>
    <s v="Brain Skinner"/>
    <s v="Euless"/>
    <s v="TX"/>
    <x v="180"/>
    <n v="1"/>
    <n v="599.99"/>
    <s v="Electra Townie Original 7D EQ - Women's - 2016"/>
    <s v="Cruisers Bicycles"/>
    <x v="2"/>
    <s v="Kali Vargas"/>
    <s v="Electra"/>
  </r>
  <r>
    <n v="364"/>
    <s v="Mariette Trevino"/>
    <s v="Utica"/>
    <s v="NY"/>
    <x v="181"/>
    <n v="2"/>
    <n v="999.98"/>
    <s v="Electra Townie Original 7D - 2015/2016"/>
    <s v="Comfort Bicycles"/>
    <x v="1"/>
    <s v="Marcelene Boyer"/>
    <s v="Electra"/>
  </r>
  <r>
    <n v="365"/>
    <s v="Christel Cardenas"/>
    <s v="Long Beach"/>
    <s v="NY"/>
    <x v="182"/>
    <n v="2"/>
    <n v="1099.98"/>
    <s v="Electra Townie Original 21D - 2016"/>
    <s v="Comfort Bicycles"/>
    <x v="1"/>
    <s v="Marcelene Boyer"/>
    <s v="Electra"/>
  </r>
  <r>
    <n v="366"/>
    <s v="Arielle Levine"/>
    <s v="Garland"/>
    <s v="TX"/>
    <x v="182"/>
    <n v="1"/>
    <n v="269.99"/>
    <s v="Electra Cruiser 1 (24-Inch) - 2016"/>
    <s v="Children Bicycles"/>
    <x v="2"/>
    <s v="Layla Terrell"/>
    <s v="Electra"/>
  </r>
  <r>
    <n v="366"/>
    <s v="Arielle Levine"/>
    <s v="Garland"/>
    <s v="TX"/>
    <x v="182"/>
    <n v="2"/>
    <n v="1199.98"/>
    <s v="Electra Townie Original 7D EQ - 2016"/>
    <s v="Cruisers Bicycles"/>
    <x v="2"/>
    <s v="Layla Terrell"/>
    <s v="Electra"/>
  </r>
  <r>
    <n v="366"/>
    <s v="Arielle Levine"/>
    <s v="Garland"/>
    <s v="TX"/>
    <x v="182"/>
    <n v="1"/>
    <n v="2899.99"/>
    <s v="Trek Fuel EX 8 29 - 2016"/>
    <s v="Mountain Bikes"/>
    <x v="2"/>
    <s v="Layla Terrell"/>
    <s v="Trek"/>
  </r>
  <r>
    <n v="367"/>
    <s v="Afton Juarez"/>
    <s v="Coram"/>
    <s v="NY"/>
    <x v="183"/>
    <n v="1"/>
    <n v="269.99"/>
    <s v="Electra Girl's Hawaii 1 (16-inch) - 2015/2016"/>
    <s v="Cruisers Bicycles"/>
    <x v="1"/>
    <s v="Venita Daniel"/>
    <s v="Electra"/>
  </r>
  <r>
    <n v="367"/>
    <s v="Afton Juarez"/>
    <s v="Coram"/>
    <s v="NY"/>
    <x v="183"/>
    <n v="2"/>
    <n v="1199.98"/>
    <s v="Electra Townie Original 7D EQ - 2016"/>
    <s v="Comfort Bicycles"/>
    <x v="1"/>
    <s v="Venita Daniel"/>
    <s v="Electra"/>
  </r>
  <r>
    <n v="367"/>
    <s v="Afton Juarez"/>
    <s v="Coram"/>
    <s v="NY"/>
    <x v="183"/>
    <n v="2"/>
    <n v="3098"/>
    <s v="Surly Straggler - 2016"/>
    <s v="Cyclocross Bicycles"/>
    <x v="1"/>
    <s v="Venita Daniel"/>
    <s v="Surly"/>
  </r>
  <r>
    <n v="368"/>
    <s v="Amina Salazar"/>
    <s v="Canandaigua"/>
    <s v="NY"/>
    <x v="183"/>
    <n v="2"/>
    <n v="539.98"/>
    <s v="Electra Cruiser 1 (24-Inch) - 2016"/>
    <s v="Children Bicycles"/>
    <x v="1"/>
    <s v="Venita Daniel"/>
    <s v="Electra"/>
  </r>
  <r>
    <n v="368"/>
    <s v="Amina Salazar"/>
    <s v="Canandaigua"/>
    <s v="NY"/>
    <x v="183"/>
    <n v="1"/>
    <n v="1320.99"/>
    <s v="Heller Shagamaw Frame - 2016"/>
    <s v="Mountain Bikes"/>
    <x v="1"/>
    <s v="Venita Daniel"/>
    <s v="Heller"/>
  </r>
  <r>
    <n v="368"/>
    <s v="Amina Salazar"/>
    <s v="Canandaigua"/>
    <s v="NY"/>
    <x v="183"/>
    <n v="1"/>
    <n v="449"/>
    <s v="Pure Cycles William 3-Speed - 2016"/>
    <s v="Cruisers Bicycles"/>
    <x v="1"/>
    <s v="Venita Daniel"/>
    <s v="Pure Cycles"/>
  </r>
  <r>
    <n v="368"/>
    <s v="Amina Salazar"/>
    <s v="Canandaigua"/>
    <s v="NY"/>
    <x v="183"/>
    <n v="2"/>
    <n v="3098"/>
    <s v="Surly Straggler - 2016"/>
    <s v="Cyclocross Bicycles"/>
    <x v="1"/>
    <s v="Venita Daniel"/>
    <s v="Surly"/>
  </r>
  <r>
    <n v="369"/>
    <s v="Garth Huff"/>
    <s v="Glendora"/>
    <s v="CA"/>
    <x v="184"/>
    <n v="2"/>
    <n v="3098"/>
    <s v="Surly Straggler - 2016"/>
    <s v="Cyclocross Bicycles"/>
    <x v="0"/>
    <s v="Genna Serrano"/>
    <s v="Surly"/>
  </r>
  <r>
    <n v="370"/>
    <s v="Raymonde Garcia"/>
    <s v="Queensbury"/>
    <s v="NY"/>
    <x v="184"/>
    <n v="2"/>
    <n v="999.98"/>
    <s v="Electra Townie Original 7D - 2015/2016"/>
    <s v="Comfort Bicycles"/>
    <x v="1"/>
    <s v="Venita Daniel"/>
    <s v="Electra"/>
  </r>
  <r>
    <n v="370"/>
    <s v="Raymonde Garcia"/>
    <s v="Queensbury"/>
    <s v="NY"/>
    <x v="184"/>
    <n v="2"/>
    <n v="5799.98"/>
    <s v="Trek Fuel EX 8 29 - 2016"/>
    <s v="Mountain Bikes"/>
    <x v="1"/>
    <s v="Venita Daniel"/>
    <s v="Trek"/>
  </r>
  <r>
    <n v="371"/>
    <s v="Ashlie Parrish"/>
    <s v="Monsey"/>
    <s v="NY"/>
    <x v="184"/>
    <n v="1"/>
    <n v="269.99"/>
    <s v="Electra Girl's Hawaii 1 (16-inch) - 2015/2016"/>
    <s v="Cruisers Bicycles"/>
    <x v="1"/>
    <s v="Venita Daniel"/>
    <s v="Electra"/>
  </r>
  <r>
    <n v="371"/>
    <s v="Ashlie Parrish"/>
    <s v="Monsey"/>
    <s v="NY"/>
    <x v="184"/>
    <n v="1"/>
    <n v="549.99"/>
    <s v="Electra Townie Original 21D - 2016"/>
    <s v="Cruisers Bicycles"/>
    <x v="1"/>
    <s v="Venita Daniel"/>
    <s v="Electra"/>
  </r>
  <r>
    <n v="372"/>
    <s v="Boyd Irwin"/>
    <s v="Hamburg"/>
    <s v="NY"/>
    <x v="185"/>
    <n v="2"/>
    <n v="539.98"/>
    <s v="Electra Girl's Hawaii 1 (16-inch) - 2015/2016"/>
    <s v="Cruisers Bicycles"/>
    <x v="1"/>
    <s v="Marcelene Boyer"/>
    <s v="Electra"/>
  </r>
  <r>
    <n v="372"/>
    <s v="Boyd Irwin"/>
    <s v="Hamburg"/>
    <s v="NY"/>
    <x v="185"/>
    <n v="1"/>
    <n v="1320.99"/>
    <s v="Heller Shagamaw Frame - 2016"/>
    <s v="Mountain Bikes"/>
    <x v="1"/>
    <s v="Marcelene Boyer"/>
    <s v="Heller"/>
  </r>
  <r>
    <n v="372"/>
    <s v="Boyd Irwin"/>
    <s v="Hamburg"/>
    <s v="NY"/>
    <x v="185"/>
    <n v="1"/>
    <n v="1680.99"/>
    <s v="Surly Straggler 650b - 2016"/>
    <s v="Cyclocross Bicycles"/>
    <x v="1"/>
    <s v="Marcelene Boyer"/>
    <s v="Surly"/>
  </r>
  <r>
    <n v="373"/>
    <s v="Majorie Wyatt"/>
    <s v="South Ozone Park"/>
    <s v="NY"/>
    <x v="185"/>
    <n v="1"/>
    <n v="269.99"/>
    <s v="Electra Cruiser 1 (24-Inch) - 2016"/>
    <s v="Cruisers Bicycles"/>
    <x v="1"/>
    <s v="Venita Daniel"/>
    <s v="Electra"/>
  </r>
  <r>
    <n v="373"/>
    <s v="Majorie Wyatt"/>
    <s v="South Ozone Park"/>
    <s v="NY"/>
    <x v="185"/>
    <n v="1"/>
    <n v="269.99"/>
    <s v="Electra Girl's Hawaii 1 (16-inch) - 2015/2016"/>
    <s v="Children Bicycles"/>
    <x v="1"/>
    <s v="Venita Daniel"/>
    <s v="Electra"/>
  </r>
  <r>
    <n v="373"/>
    <s v="Majorie Wyatt"/>
    <s v="South Ozone Park"/>
    <s v="NY"/>
    <x v="185"/>
    <n v="1"/>
    <n v="549.99"/>
    <s v="Electra Townie Original 21D - 2016"/>
    <s v="Cruisers Bicycles"/>
    <x v="1"/>
    <s v="Venita Daniel"/>
    <s v="Electra"/>
  </r>
  <r>
    <n v="373"/>
    <s v="Majorie Wyatt"/>
    <s v="South Ozone Park"/>
    <s v="NY"/>
    <x v="185"/>
    <n v="2"/>
    <n v="898"/>
    <s v="Pure Cycles William 3-Speed - 2016"/>
    <s v="Cruisers Bicycles"/>
    <x v="1"/>
    <s v="Venita Daniel"/>
    <s v="Pure Cycles"/>
  </r>
  <r>
    <n v="373"/>
    <s v="Majorie Wyatt"/>
    <s v="South Ozone Park"/>
    <s v="NY"/>
    <x v="185"/>
    <n v="2"/>
    <n v="3599.98"/>
    <s v="Trek Remedy 29 Carbon Frameset - 2016"/>
    <s v="Mountain Bikes"/>
    <x v="1"/>
    <s v="Venita Daniel"/>
    <s v="Trek"/>
  </r>
  <r>
    <n v="374"/>
    <s v="Dante Grimes"/>
    <s v="Duarte"/>
    <s v="CA"/>
    <x v="186"/>
    <n v="1"/>
    <n v="1549"/>
    <s v="Surly Straggler - 2016"/>
    <s v="Cyclocross Bicycles"/>
    <x v="0"/>
    <s v="Mireya Copeland"/>
    <s v="Surly"/>
  </r>
  <r>
    <n v="374"/>
    <s v="Dante Grimes"/>
    <s v="Duarte"/>
    <s v="CA"/>
    <x v="186"/>
    <n v="1"/>
    <n v="3999.99"/>
    <s v="Trek Slash 8 27.5 - 2016"/>
    <s v="Mountain Bikes"/>
    <x v="0"/>
    <s v="Mireya Copeland"/>
    <s v="Trek"/>
  </r>
  <r>
    <n v="375"/>
    <s v="Christiane Bradford"/>
    <s v="Orchard Park"/>
    <s v="NY"/>
    <x v="186"/>
    <n v="2"/>
    <n v="539.98"/>
    <s v="Electra Cruiser 1 (24-Inch) - 2016"/>
    <s v="Children Bicycles"/>
    <x v="1"/>
    <s v="Venita Daniel"/>
    <s v="Electra"/>
  </r>
  <r>
    <n v="375"/>
    <s v="Christiane Bradford"/>
    <s v="Orchard Park"/>
    <s v="NY"/>
    <x v="186"/>
    <n v="2"/>
    <n v="1099.98"/>
    <s v="Electra Townie Original 21D - 2016"/>
    <s v="Cruisers Bicycles"/>
    <x v="1"/>
    <s v="Venita Daniel"/>
    <s v="Electra"/>
  </r>
  <r>
    <n v="375"/>
    <s v="Christiane Bradford"/>
    <s v="Orchard Park"/>
    <s v="NY"/>
    <x v="186"/>
    <n v="2"/>
    <n v="1499.98"/>
    <s v="Ritchey Timberwolf Frameset - 2016"/>
    <s v="Mountain Bikes"/>
    <x v="1"/>
    <s v="Venita Daniel"/>
    <s v="Ritchey"/>
  </r>
  <r>
    <n v="375"/>
    <s v="Christiane Bradford"/>
    <s v="Orchard Park"/>
    <s v="NY"/>
    <x v="186"/>
    <n v="2"/>
    <n v="5799.98"/>
    <s v="Trek Fuel EX 8 29 - 2016"/>
    <s v="Mountain Bikes"/>
    <x v="1"/>
    <s v="Venita Daniel"/>
    <s v="Trek"/>
  </r>
  <r>
    <n v="376"/>
    <s v="Kristel Byrd"/>
    <s v="Hicksville"/>
    <s v="NY"/>
    <x v="186"/>
    <n v="2"/>
    <n v="599.98"/>
    <s v="Electra Girl's Hawaii 1 (20-inch) - 2015/2016"/>
    <s v="Children Bicycles"/>
    <x v="1"/>
    <s v="Marcelene Boyer"/>
    <s v="Electra"/>
  </r>
  <r>
    <n v="376"/>
    <s v="Kristel Byrd"/>
    <s v="Hicksville"/>
    <s v="NY"/>
    <x v="186"/>
    <n v="2"/>
    <n v="1499.98"/>
    <s v="Ritchey Timberwolf Frameset - 2016"/>
    <s v="Mountain Bikes"/>
    <x v="1"/>
    <s v="Marcelene Boyer"/>
    <s v="Ritchey"/>
  </r>
  <r>
    <n v="377"/>
    <s v="Thad Gilliam"/>
    <s v="Levittown"/>
    <s v="NY"/>
    <x v="186"/>
    <n v="1"/>
    <n v="269.99"/>
    <s v="Electra Girl's Hawaii 1 (16-inch) - 2015/2016"/>
    <s v="Cruisers Bicycles"/>
    <x v="1"/>
    <s v="Marcelene Boyer"/>
    <s v="Electra"/>
  </r>
  <r>
    <n v="377"/>
    <s v="Thad Gilliam"/>
    <s v="Levittown"/>
    <s v="NY"/>
    <x v="186"/>
    <n v="1"/>
    <n v="1799.99"/>
    <s v="Trek Remedy 29 Carbon Frameset - 2016"/>
    <s v="Mountain Bikes"/>
    <x v="1"/>
    <s v="Marcelene Boyer"/>
    <s v="Trek"/>
  </r>
  <r>
    <n v="378"/>
    <s v="Alec Peck"/>
    <s v="Victoria"/>
    <s v="TX"/>
    <x v="186"/>
    <n v="2"/>
    <n v="1199.98"/>
    <s v="Electra Townie Original 7D EQ - 2016"/>
    <s v="Comfort Bicycles"/>
    <x v="2"/>
    <s v="Layla Terrell"/>
    <s v="Electra"/>
  </r>
  <r>
    <n v="379"/>
    <s v="Hassan Nash"/>
    <s v="Hicksville"/>
    <s v="NY"/>
    <x v="187"/>
    <n v="1"/>
    <n v="599.99"/>
    <s v="Electra Townie Original 7D EQ - 2016"/>
    <s v="Cruisers Bicycles"/>
    <x v="1"/>
    <s v="Venita Daniel"/>
    <s v="Electra"/>
  </r>
  <r>
    <n v="379"/>
    <s v="Hassan Nash"/>
    <s v="Hicksville"/>
    <s v="NY"/>
    <x v="187"/>
    <n v="1"/>
    <n v="2999.99"/>
    <s v="Trek Conduit+ - 2016"/>
    <s v="Electric Bikes"/>
    <x v="1"/>
    <s v="Venita Daniel"/>
    <s v="Trek"/>
  </r>
  <r>
    <n v="380"/>
    <s v="Han Wade"/>
    <s v="Howard Beach"/>
    <s v="NY"/>
    <x v="188"/>
    <n v="1"/>
    <n v="599.99"/>
    <s v="Electra Townie Original 7D EQ - 2016"/>
    <s v="Cruisers Bicycles"/>
    <x v="1"/>
    <s v="Venita Daniel"/>
    <s v="Electra"/>
  </r>
  <r>
    <n v="380"/>
    <s v="Han Wade"/>
    <s v="Howard Beach"/>
    <s v="NY"/>
    <x v="188"/>
    <n v="2"/>
    <n v="3361.98"/>
    <s v="Surly Straggler 650b - 2016"/>
    <s v="Cyclocross Bicycles"/>
    <x v="1"/>
    <s v="Venita Daniel"/>
    <s v="Surly"/>
  </r>
  <r>
    <n v="381"/>
    <s v="Vanessa West"/>
    <s v="New Rochelle"/>
    <s v="NY"/>
    <x v="188"/>
    <n v="2"/>
    <n v="539.98"/>
    <s v="Electra Cruiser 1 (24-Inch) - 2016"/>
    <s v="Children Bicycles"/>
    <x v="1"/>
    <s v="Venita Daniel"/>
    <s v="Electra"/>
  </r>
  <r>
    <n v="382"/>
    <s v="Clelia Workman"/>
    <s v="New Windsor"/>
    <s v="NY"/>
    <x v="189"/>
    <n v="1"/>
    <n v="269.99"/>
    <s v="Electra Cruiser 1 (24-Inch) - 2016"/>
    <s v="Cruisers Bicycles"/>
    <x v="1"/>
    <s v="Marcelene Boyer"/>
    <s v="Electra"/>
  </r>
  <r>
    <n v="382"/>
    <s v="Clelia Workman"/>
    <s v="New Windsor"/>
    <s v="NY"/>
    <x v="189"/>
    <n v="1"/>
    <n v="2999.99"/>
    <s v="Trek Conduit+ - 2016"/>
    <s v="Electric Bikes"/>
    <x v="1"/>
    <s v="Marcelene Boyer"/>
    <s v="Trek"/>
  </r>
  <r>
    <n v="382"/>
    <s v="Clelia Workman"/>
    <s v="New Windsor"/>
    <s v="NY"/>
    <x v="189"/>
    <n v="1"/>
    <n v="1799.99"/>
    <s v="Trek Remedy 29 Carbon Frameset - 2016"/>
    <s v="Mountain Bikes"/>
    <x v="1"/>
    <s v="Marcelene Boyer"/>
    <s v="Trek"/>
  </r>
  <r>
    <n v="383"/>
    <s v="Aleta Mack"/>
    <s v="Bay Shore"/>
    <s v="NY"/>
    <x v="189"/>
    <n v="2"/>
    <n v="539.98"/>
    <s v="Electra Cruiser 1 (24-Inch) - 2016"/>
    <s v="Children Bicycles"/>
    <x v="1"/>
    <s v="Venita Daniel"/>
    <s v="Electra"/>
  </r>
  <r>
    <n v="383"/>
    <s v="Aleta Mack"/>
    <s v="Bay Shore"/>
    <s v="NY"/>
    <x v="189"/>
    <n v="1"/>
    <n v="269.99"/>
    <s v="Electra Cruiser 1 (24-Inch) - 2016"/>
    <s v="Cruisers Bicycles"/>
    <x v="1"/>
    <s v="Venita Daniel"/>
    <s v="Electra"/>
  </r>
  <r>
    <n v="383"/>
    <s v="Aleta Mack"/>
    <s v="Bay Shore"/>
    <s v="NY"/>
    <x v="189"/>
    <n v="2"/>
    <n v="539.98"/>
    <s v="Electra Girl's Hawaii 1 (16-inch) - 2015/2016"/>
    <s v="Children Bicycles"/>
    <x v="1"/>
    <s v="Venita Daniel"/>
    <s v="Electra"/>
  </r>
  <r>
    <n v="383"/>
    <s v="Aleta Mack"/>
    <s v="Bay Shore"/>
    <s v="NY"/>
    <x v="189"/>
    <n v="1"/>
    <n v="269.99"/>
    <s v="Electra Girl's Hawaii 1 (16-inch) - 2015/2016"/>
    <s v="Cruisers Bicycles"/>
    <x v="1"/>
    <s v="Venita Daniel"/>
    <s v="Electra"/>
  </r>
  <r>
    <n v="383"/>
    <s v="Aleta Mack"/>
    <s v="Bay Shore"/>
    <s v="NY"/>
    <x v="189"/>
    <n v="1"/>
    <n v="449"/>
    <s v="Pure Cycles William 3-Speed - 2016"/>
    <s v="Cruisers Bicycles"/>
    <x v="1"/>
    <s v="Venita Daniel"/>
    <s v="Pure Cycles"/>
  </r>
  <r>
    <n v="384"/>
    <s v="Conception Slater"/>
    <s v="Bellmore"/>
    <s v="NY"/>
    <x v="189"/>
    <n v="2"/>
    <n v="539.98"/>
    <s v="Electra Cruiser 1 (24-Inch) - 2016"/>
    <s v="Children Bicycles"/>
    <x v="1"/>
    <s v="Venita Daniel"/>
    <s v="Electra"/>
  </r>
  <r>
    <n v="384"/>
    <s v="Conception Slater"/>
    <s v="Bellmore"/>
    <s v="NY"/>
    <x v="189"/>
    <n v="1"/>
    <n v="529.99"/>
    <s v="Electra Moto 1 - 2016"/>
    <s v="Cruisers Bicycles"/>
    <x v="1"/>
    <s v="Venita Daniel"/>
    <s v="Electra"/>
  </r>
  <r>
    <n v="384"/>
    <s v="Conception Slater"/>
    <s v="Bellmore"/>
    <s v="NY"/>
    <x v="189"/>
    <n v="1"/>
    <n v="599.99"/>
    <s v="Electra Townie Original 7D EQ - Women's - 2016"/>
    <s v="Cruisers Bicycles"/>
    <x v="1"/>
    <s v="Venita Daniel"/>
    <s v="Electra"/>
  </r>
  <r>
    <n v="384"/>
    <s v="Conception Slater"/>
    <s v="Bellmore"/>
    <s v="NY"/>
    <x v="189"/>
    <n v="1"/>
    <n v="2899.99"/>
    <s v="Trek Fuel EX 8 29 - 2016"/>
    <s v="Mountain Bikes"/>
    <x v="1"/>
    <s v="Venita Daniel"/>
    <s v="Trek"/>
  </r>
  <r>
    <n v="384"/>
    <s v="Conception Slater"/>
    <s v="Bellmore"/>
    <s v="NY"/>
    <x v="189"/>
    <n v="1"/>
    <n v="1799.99"/>
    <s v="Trek Remedy 29 Carbon Frameset - 2016"/>
    <s v="Mountain Bikes"/>
    <x v="1"/>
    <s v="Venita Daniel"/>
    <s v="Trek"/>
  </r>
  <r>
    <n v="385"/>
    <s v="Odette Moses"/>
    <s v="Newburgh"/>
    <s v="NY"/>
    <x v="189"/>
    <n v="1"/>
    <n v="269.99"/>
    <s v="Electra Cruiser 1 (24-Inch) - 2016"/>
    <s v="Children Bicycles"/>
    <x v="1"/>
    <s v="Venita Daniel"/>
    <s v="Electra"/>
  </r>
  <r>
    <n v="385"/>
    <s v="Odette Moses"/>
    <s v="Newburgh"/>
    <s v="NY"/>
    <x v="189"/>
    <n v="2"/>
    <n v="1199.98"/>
    <s v="Electra Townie Original 7D EQ - 2016"/>
    <s v="Comfort Bicycles"/>
    <x v="1"/>
    <s v="Venita Daniel"/>
    <s v="Electra"/>
  </r>
  <r>
    <n v="385"/>
    <s v="Odette Moses"/>
    <s v="Newburgh"/>
    <s v="NY"/>
    <x v="189"/>
    <n v="2"/>
    <n v="7999.98"/>
    <s v="Trek Slash 8 27.5 - 2016"/>
    <s v="Mountain Bikes"/>
    <x v="1"/>
    <s v="Venita Daniel"/>
    <s v="Trek"/>
  </r>
  <r>
    <n v="386"/>
    <s v="Christiana Gross"/>
    <s v="Orchard Park"/>
    <s v="NY"/>
    <x v="189"/>
    <n v="2"/>
    <n v="1199.98"/>
    <s v="Electra Townie Original 7D EQ - 2016"/>
    <s v="Cruisers Bicycles"/>
    <x v="1"/>
    <s v="Marcelene Boyer"/>
    <s v="Electra"/>
  </r>
  <r>
    <n v="386"/>
    <s v="Christiana Gross"/>
    <s v="Orchard Park"/>
    <s v="NY"/>
    <x v="189"/>
    <n v="2"/>
    <n v="1999.98"/>
    <s v="Surly Wednesday Frameset - 2016"/>
    <s v="Mountain Bikes"/>
    <x v="1"/>
    <s v="Marcelene Boyer"/>
    <s v="Surly"/>
  </r>
  <r>
    <n v="386"/>
    <s v="Christiana Gross"/>
    <s v="Orchard Park"/>
    <s v="NY"/>
    <x v="189"/>
    <n v="1"/>
    <n v="1799.99"/>
    <s v="Trek Remedy 29 Carbon Frameset - 2016"/>
    <s v="Mountain Bikes"/>
    <x v="1"/>
    <s v="Marcelene Boyer"/>
    <s v="Trek"/>
  </r>
  <r>
    <n v="387"/>
    <s v="Jennette Wooten"/>
    <s v="Rowlett"/>
    <s v="TX"/>
    <x v="189"/>
    <n v="1"/>
    <n v="449"/>
    <s v="Pure Cycles Western 3-Speed - Women's - 2015/2016"/>
    <s v="Cruisers Bicycles"/>
    <x v="2"/>
    <s v="Kali Vargas"/>
    <s v="Pure Cycles"/>
  </r>
  <r>
    <n v="388"/>
    <s v="Mirella Duffy"/>
    <s v="Longview"/>
    <s v="TX"/>
    <x v="190"/>
    <n v="2"/>
    <n v="539.98"/>
    <s v="Electra Cruiser 1 (24-Inch) - 2016"/>
    <s v="Cruisers Bicycles"/>
    <x v="2"/>
    <s v="Kali Vargas"/>
    <s v="Electra"/>
  </r>
  <r>
    <n v="388"/>
    <s v="Mirella Duffy"/>
    <s v="Longview"/>
    <s v="TX"/>
    <x v="190"/>
    <n v="2"/>
    <n v="898"/>
    <s v="Pure Cycles William 3-Speed - 2016"/>
    <s v="Cruisers Bicycles"/>
    <x v="2"/>
    <s v="Kali Vargas"/>
    <s v="Pure Cycles"/>
  </r>
  <r>
    <n v="388"/>
    <s v="Mirella Duffy"/>
    <s v="Longview"/>
    <s v="TX"/>
    <x v="190"/>
    <n v="1"/>
    <n v="749.99"/>
    <s v="Ritchey Timberwolf Frameset - 2016"/>
    <s v="Mountain Bikes"/>
    <x v="2"/>
    <s v="Kali Vargas"/>
    <s v="Ritchey"/>
  </r>
  <r>
    <n v="388"/>
    <s v="Mirella Duffy"/>
    <s v="Longview"/>
    <s v="TX"/>
    <x v="190"/>
    <n v="1"/>
    <n v="1680.99"/>
    <s v="Surly Straggler 650b - 2016"/>
    <s v="Cyclocross Bicycles"/>
    <x v="2"/>
    <s v="Kali Vargas"/>
    <s v="Surly"/>
  </r>
  <r>
    <n v="389"/>
    <s v="Saturnina Garner"/>
    <s v="Glendora"/>
    <s v="CA"/>
    <x v="191"/>
    <n v="2"/>
    <n v="1059.98"/>
    <s v="Electra Moto 1 - 2016"/>
    <s v="Cruisers Bicycles"/>
    <x v="0"/>
    <s v="Genna Serrano"/>
    <s v="Electra"/>
  </r>
  <r>
    <n v="389"/>
    <s v="Saturnina Garner"/>
    <s v="Glendora"/>
    <s v="CA"/>
    <x v="191"/>
    <n v="1"/>
    <n v="1320.99"/>
    <s v="Heller Shagamaw Frame - 2016"/>
    <s v="Mountain Bikes"/>
    <x v="0"/>
    <s v="Genna Serrano"/>
    <s v="Heller"/>
  </r>
  <r>
    <n v="389"/>
    <s v="Saturnina Garner"/>
    <s v="Glendora"/>
    <s v="CA"/>
    <x v="191"/>
    <n v="1"/>
    <n v="749.99"/>
    <s v="Ritchey Timberwolf Frameset - 2016"/>
    <s v="Mountain Bikes"/>
    <x v="0"/>
    <s v="Genna Serrano"/>
    <s v="Ritchey"/>
  </r>
  <r>
    <n v="389"/>
    <s v="Saturnina Garner"/>
    <s v="Glendora"/>
    <s v="CA"/>
    <x v="191"/>
    <n v="2"/>
    <n v="3098"/>
    <s v="Surly Straggler - 2016"/>
    <s v="Cyclocross Bicycles"/>
    <x v="0"/>
    <s v="Genna Serrano"/>
    <s v="Surly"/>
  </r>
  <r>
    <n v="389"/>
    <s v="Saturnina Garner"/>
    <s v="Glendora"/>
    <s v="CA"/>
    <x v="191"/>
    <n v="1"/>
    <n v="2999.99"/>
    <s v="Trek Conduit+ - 2016"/>
    <s v="Electric Bikes"/>
    <x v="0"/>
    <s v="Genna Serrano"/>
    <s v="Trek"/>
  </r>
  <r>
    <n v="390"/>
    <s v="Shirely Stanley"/>
    <s v="El Paso"/>
    <s v="TX"/>
    <x v="191"/>
    <n v="1"/>
    <n v="299.99"/>
    <s v="Electra Girl's Hawaii 1 (20-inch) - 2015/2016"/>
    <s v="Children Bicycles"/>
    <x v="2"/>
    <s v="Layla Terrell"/>
    <s v="Electra"/>
  </r>
  <r>
    <n v="390"/>
    <s v="Shirely Stanley"/>
    <s v="El Paso"/>
    <s v="TX"/>
    <x v="191"/>
    <n v="1"/>
    <n v="2999.99"/>
    <s v="Trek Conduit+ - 2016"/>
    <s v="Electric Bikes"/>
    <x v="2"/>
    <s v="Layla Terrell"/>
    <s v="Trek"/>
  </r>
  <r>
    <n v="390"/>
    <s v="Shirely Stanley"/>
    <s v="El Paso"/>
    <s v="TX"/>
    <x v="191"/>
    <n v="2"/>
    <n v="7999.98"/>
    <s v="Trek Slash 8 27.5 - 2016"/>
    <s v="Mountain Bikes"/>
    <x v="2"/>
    <s v="Layla Terrell"/>
    <s v="Trek"/>
  </r>
  <r>
    <n v="391"/>
    <s v="Elinore Aguilar"/>
    <s v="San Angelo"/>
    <s v="TX"/>
    <x v="192"/>
    <n v="2"/>
    <n v="1099.98"/>
    <s v="Electra Townie Original 21D - 2016"/>
    <s v="Comfort Bicycles"/>
    <x v="2"/>
    <s v="Layla Terrell"/>
    <s v="Electra"/>
  </r>
  <r>
    <n v="391"/>
    <s v="Elinore Aguilar"/>
    <s v="San Angelo"/>
    <s v="TX"/>
    <x v="192"/>
    <n v="2"/>
    <n v="2641.98"/>
    <s v="Heller Shagamaw Frame - 2016"/>
    <s v="Mountain Bikes"/>
    <x v="2"/>
    <s v="Layla Terrell"/>
    <s v="Heller"/>
  </r>
  <r>
    <n v="391"/>
    <s v="Elinore Aguilar"/>
    <s v="San Angelo"/>
    <s v="TX"/>
    <x v="192"/>
    <n v="1"/>
    <n v="1799.99"/>
    <s v="Trek Remedy 29 Carbon Frameset - 2016"/>
    <s v="Mountain Bikes"/>
    <x v="2"/>
    <s v="Layla Terrell"/>
    <s v="Trek"/>
  </r>
  <r>
    <n v="392"/>
    <s v="Carley Reynolds"/>
    <s v="South El Monte"/>
    <s v="CA"/>
    <x v="192"/>
    <n v="2"/>
    <n v="539.98"/>
    <s v="Electra Girl's Hawaii 1 (16-inch) - 2015/2016"/>
    <s v="Cruisers Bicycles"/>
    <x v="0"/>
    <s v="Genna Serrano"/>
    <s v="Electra"/>
  </r>
  <r>
    <n v="392"/>
    <s v="Carley Reynolds"/>
    <s v="South El Monte"/>
    <s v="CA"/>
    <x v="192"/>
    <n v="2"/>
    <n v="1999.98"/>
    <s v="Surly Wednesday Frameset - 2016"/>
    <s v="Mountain Bikes"/>
    <x v="0"/>
    <s v="Genna Serrano"/>
    <s v="Surly"/>
  </r>
  <r>
    <n v="393"/>
    <s v="Alysha Powers"/>
    <s v="Forest Hills"/>
    <s v="NY"/>
    <x v="193"/>
    <n v="2"/>
    <n v="939.98"/>
    <s v="Surly Ice Cream Truck Frameset - 2016"/>
    <s v="Mountain Bikes"/>
    <x v="1"/>
    <s v="Marcelene Boyer"/>
    <s v="Surly"/>
  </r>
  <r>
    <n v="394"/>
    <s v="Tammera Fischer"/>
    <s v="Oakland"/>
    <s v="CA"/>
    <x v="194"/>
    <n v="2"/>
    <n v="539.98"/>
    <s v="Electra Girl's Hawaii 1 (16-inch) - 2015/2016"/>
    <s v="Cruisers Bicycles"/>
    <x v="0"/>
    <s v="Genna Serrano"/>
    <s v="Electra"/>
  </r>
  <r>
    <n v="394"/>
    <s v="Tammera Fischer"/>
    <s v="Oakland"/>
    <s v="CA"/>
    <x v="194"/>
    <n v="1"/>
    <n v="299.99"/>
    <s v="Electra Girl's Hawaii 1 (20-inch) - 2015/2016"/>
    <s v="Children Bicycles"/>
    <x v="0"/>
    <s v="Genna Serrano"/>
    <s v="Electra"/>
  </r>
  <r>
    <n v="394"/>
    <s v="Tammera Fischer"/>
    <s v="Oakland"/>
    <s v="CA"/>
    <x v="194"/>
    <n v="1"/>
    <n v="599.99"/>
    <s v="Electra Townie Original 7D EQ - 2016"/>
    <s v="Cruisers Bicycles"/>
    <x v="0"/>
    <s v="Genna Serrano"/>
    <s v="Electra"/>
  </r>
  <r>
    <n v="395"/>
    <s v="Hans Price"/>
    <s v="Port Chester"/>
    <s v="NY"/>
    <x v="194"/>
    <n v="1"/>
    <n v="269.99"/>
    <s v="Electra Girl's Hawaii 1 (16-inch) - 2015/2016"/>
    <s v="Cruisers Bicycles"/>
    <x v="1"/>
    <s v="Marcelene Boyer"/>
    <s v="Electra"/>
  </r>
  <r>
    <n v="396"/>
    <s v="Timothy Byers"/>
    <s v="Ronkonkoma"/>
    <s v="NY"/>
    <x v="195"/>
    <n v="1"/>
    <n v="549.99"/>
    <s v="Electra Townie Original 21D - 2016"/>
    <s v="Cruisers Bicycles"/>
    <x v="1"/>
    <s v="Marcelene Boyer"/>
    <s v="Electra"/>
  </r>
  <r>
    <n v="396"/>
    <s v="Timothy Byers"/>
    <s v="Ronkonkoma"/>
    <s v="NY"/>
    <x v="195"/>
    <n v="2"/>
    <n v="999.98"/>
    <s v="Electra Townie Original 7D - 2015/2016"/>
    <s v="Comfort Bicycles"/>
    <x v="1"/>
    <s v="Marcelene Boyer"/>
    <s v="Electra"/>
  </r>
  <r>
    <n v="396"/>
    <s v="Timothy Byers"/>
    <s v="Ronkonkoma"/>
    <s v="NY"/>
    <x v="195"/>
    <n v="1"/>
    <n v="1320.99"/>
    <s v="Heller Shagamaw Frame - 2016"/>
    <s v="Mountain Bikes"/>
    <x v="1"/>
    <s v="Marcelene Boyer"/>
    <s v="Heller"/>
  </r>
  <r>
    <n v="397"/>
    <s v="Son Warner"/>
    <s v="Rockville Centre"/>
    <s v="NY"/>
    <x v="196"/>
    <n v="1"/>
    <n v="3999.99"/>
    <s v="Trek Slash 8 27.5 - 2016"/>
    <s v="Mountain Bikes"/>
    <x v="1"/>
    <s v="Venita Daniel"/>
    <s v="Trek"/>
  </r>
  <r>
    <n v="398"/>
    <s v="Chasidy Tran"/>
    <s v="Vista"/>
    <s v="CA"/>
    <x v="197"/>
    <n v="1"/>
    <n v="499.99"/>
    <s v="Electra Townie Original 7D - 2015/2016"/>
    <s v="Comfort Bicycles"/>
    <x v="0"/>
    <s v="Mireya Copeland"/>
    <s v="Electra"/>
  </r>
  <r>
    <n v="398"/>
    <s v="Chasidy Tran"/>
    <s v="Vista"/>
    <s v="CA"/>
    <x v="197"/>
    <n v="1"/>
    <n v="429"/>
    <s v="Pure Cycles Vine 8-Speed - 2016"/>
    <s v="Cruisers Bicycles"/>
    <x v="0"/>
    <s v="Mireya Copeland"/>
    <s v="Pure Cycles"/>
  </r>
  <r>
    <n v="398"/>
    <s v="Chasidy Tran"/>
    <s v="Vista"/>
    <s v="CA"/>
    <x v="197"/>
    <n v="2"/>
    <n v="898"/>
    <s v="Pure Cycles Western 3-Speed - Women's - 2015/2016"/>
    <s v="Cruisers Bicycles"/>
    <x v="0"/>
    <s v="Mireya Copeland"/>
    <s v="Pure Cycles"/>
  </r>
  <r>
    <n v="398"/>
    <s v="Chasidy Tran"/>
    <s v="Vista"/>
    <s v="CA"/>
    <x v="197"/>
    <n v="2"/>
    <n v="3599.98"/>
    <s v="Trek Remedy 29 Carbon Frameset - 2016"/>
    <s v="Mountain Bikes"/>
    <x v="0"/>
    <s v="Mireya Copeland"/>
    <s v="Trek"/>
  </r>
  <r>
    <n v="399"/>
    <s v="Lee Roman"/>
    <s v="Brentwood"/>
    <s v="NY"/>
    <x v="197"/>
    <n v="1"/>
    <n v="269.99"/>
    <s v="Electra Girl's Hawaii 1 (16-inch) - 2015/2016"/>
    <s v="Cruisers Bicycles"/>
    <x v="1"/>
    <s v="Venita Daniel"/>
    <s v="Electra"/>
  </r>
  <r>
    <n v="399"/>
    <s v="Lee Roman"/>
    <s v="Brentwood"/>
    <s v="NY"/>
    <x v="197"/>
    <n v="1"/>
    <n v="499.99"/>
    <s v="Electra Townie Original 7D - 2015/2016"/>
    <s v="Comfort Bicycles"/>
    <x v="1"/>
    <s v="Venita Daniel"/>
    <s v="Electra"/>
  </r>
  <r>
    <n v="399"/>
    <s v="Lee Roman"/>
    <s v="Brentwood"/>
    <s v="NY"/>
    <x v="197"/>
    <n v="2"/>
    <n v="3361.98"/>
    <s v="Surly Straggler 650b - 2016"/>
    <s v="Cyclocross Bicycles"/>
    <x v="1"/>
    <s v="Venita Daniel"/>
    <s v="Surly"/>
  </r>
  <r>
    <n v="400"/>
    <s v="Alline Beasley"/>
    <s v="North Tonawanda"/>
    <s v="NY"/>
    <x v="197"/>
    <n v="2"/>
    <n v="1099.98"/>
    <s v="Electra Townie Original 21D - 2016"/>
    <s v="Comfort Bicycles"/>
    <x v="1"/>
    <s v="Marcelene Boyer"/>
    <s v="Electra"/>
  </r>
  <r>
    <n v="400"/>
    <s v="Alline Beasley"/>
    <s v="North Tonawanda"/>
    <s v="NY"/>
    <x v="197"/>
    <n v="2"/>
    <n v="1999.98"/>
    <s v="Surly Wednesday Frameset - 2016"/>
    <s v="Mountain Bikes"/>
    <x v="1"/>
    <s v="Marcelene Boyer"/>
    <s v="Surly"/>
  </r>
  <r>
    <n v="400"/>
    <s v="Alline Beasley"/>
    <s v="North Tonawanda"/>
    <s v="NY"/>
    <x v="197"/>
    <n v="1"/>
    <n v="2999.99"/>
    <s v="Trek Conduit+ - 2016"/>
    <s v="Electric Bikes"/>
    <x v="1"/>
    <s v="Marcelene Boyer"/>
    <s v="Trek"/>
  </r>
  <r>
    <n v="401"/>
    <s v="Sylvie Wilkerson"/>
    <s v="Syosset"/>
    <s v="NY"/>
    <x v="198"/>
    <n v="1"/>
    <n v="299.99"/>
    <s v="Electra Girl's Hawaii 1 (20-inch) - 2015/2016"/>
    <s v="Children Bicycles"/>
    <x v="1"/>
    <s v="Marcelene Boyer"/>
    <s v="Electra"/>
  </r>
  <r>
    <n v="401"/>
    <s v="Sylvie Wilkerson"/>
    <s v="Syosset"/>
    <s v="NY"/>
    <x v="198"/>
    <n v="2"/>
    <n v="3098"/>
    <s v="Surly Straggler - 2016"/>
    <s v="Cyclocross Bicycles"/>
    <x v="1"/>
    <s v="Marcelene Boyer"/>
    <s v="Surly"/>
  </r>
  <r>
    <n v="402"/>
    <s v="Corina Lynch"/>
    <s v="Rosedale"/>
    <s v="NY"/>
    <x v="198"/>
    <n v="1"/>
    <n v="599.99"/>
    <s v="Electra Townie Original 7D EQ - 2016"/>
    <s v="Comfort Bicycles"/>
    <x v="1"/>
    <s v="Marcelene Boyer"/>
    <s v="Electra"/>
  </r>
  <r>
    <n v="402"/>
    <s v="Corina Lynch"/>
    <s v="Rosedale"/>
    <s v="NY"/>
    <x v="198"/>
    <n v="1"/>
    <n v="1320.99"/>
    <s v="Heller Shagamaw Frame - 2016"/>
    <s v="Mountain Bikes"/>
    <x v="1"/>
    <s v="Marcelene Boyer"/>
    <s v="Heller"/>
  </r>
  <r>
    <n v="402"/>
    <s v="Corina Lynch"/>
    <s v="Rosedale"/>
    <s v="NY"/>
    <x v="198"/>
    <n v="2"/>
    <n v="939.98"/>
    <s v="Surly Ice Cream Truck Frameset - 2016"/>
    <s v="Mountain Bikes"/>
    <x v="1"/>
    <s v="Marcelene Boyer"/>
    <s v="Surly"/>
  </r>
  <r>
    <n v="403"/>
    <s v="Salena Day"/>
    <s v="San Lorenzo"/>
    <s v="CA"/>
    <x v="199"/>
    <n v="2"/>
    <n v="539.98"/>
    <s v="Electra Girl's Hawaii 1 (16-inch) - 2015/2016"/>
    <s v="Children Bicycles"/>
    <x v="0"/>
    <s v="Genna Serrano"/>
    <s v="Electra"/>
  </r>
  <r>
    <n v="403"/>
    <s v="Salena Day"/>
    <s v="San Lorenzo"/>
    <s v="CA"/>
    <x v="199"/>
    <n v="1"/>
    <n v="549.99"/>
    <s v="Electra Townie Original 21D - 2016"/>
    <s v="Comfort Bicycles"/>
    <x v="0"/>
    <s v="Genna Serrano"/>
    <s v="Electra"/>
  </r>
  <r>
    <n v="403"/>
    <s v="Salena Day"/>
    <s v="San Lorenzo"/>
    <s v="CA"/>
    <x v="199"/>
    <n v="2"/>
    <n v="1099.98"/>
    <s v="Electra Townie Original 21D - 2016"/>
    <s v="Cruisers Bicycles"/>
    <x v="0"/>
    <s v="Genna Serrano"/>
    <s v="Electra"/>
  </r>
  <r>
    <n v="403"/>
    <s v="Salena Day"/>
    <s v="San Lorenzo"/>
    <s v="CA"/>
    <x v="199"/>
    <n v="2"/>
    <n v="7999.98"/>
    <s v="Trek Slash 8 27.5 - 2016"/>
    <s v="Mountain Bikes"/>
    <x v="0"/>
    <s v="Genna Serrano"/>
    <s v="Trek"/>
  </r>
  <r>
    <n v="404"/>
    <s v="Laverna Hernandez"/>
    <s v="Niagara Falls"/>
    <s v="NY"/>
    <x v="199"/>
    <n v="2"/>
    <n v="999.98"/>
    <s v="Electra Townie Original 7D - 2015/2016"/>
    <s v="Comfort Bicycles"/>
    <x v="1"/>
    <s v="Venita Daniel"/>
    <s v="Electra"/>
  </r>
  <r>
    <n v="404"/>
    <s v="Laverna Hernandez"/>
    <s v="Niagara Falls"/>
    <s v="NY"/>
    <x v="199"/>
    <n v="2"/>
    <n v="1199.98"/>
    <s v="Electra Townie Original 7D EQ - 2016"/>
    <s v="Cruisers Bicycles"/>
    <x v="1"/>
    <s v="Venita Daniel"/>
    <s v="Electra"/>
  </r>
  <r>
    <n v="404"/>
    <s v="Laverna Hernandez"/>
    <s v="Niagara Falls"/>
    <s v="NY"/>
    <x v="199"/>
    <n v="1"/>
    <n v="2999.99"/>
    <s v="Trek Conduit+ - 2016"/>
    <s v="Electric Bikes"/>
    <x v="1"/>
    <s v="Venita Daniel"/>
    <s v="Trek"/>
  </r>
  <r>
    <n v="405"/>
    <s v="Genevieve Juarez"/>
    <s v="New Hyde Park"/>
    <s v="NY"/>
    <x v="199"/>
    <n v="2"/>
    <n v="539.98"/>
    <s v="Electra Girl's Hawaii 1 (16-inch) - 2015/2016"/>
    <s v="Cruisers Bicycles"/>
    <x v="1"/>
    <s v="Marcelene Boyer"/>
    <s v="Electra"/>
  </r>
  <r>
    <n v="405"/>
    <s v="Genevieve Juarez"/>
    <s v="New Hyde Park"/>
    <s v="NY"/>
    <x v="199"/>
    <n v="2"/>
    <n v="3098"/>
    <s v="Surly Straggler - 2016"/>
    <s v="Cyclocross Bicycles"/>
    <x v="1"/>
    <s v="Marcelene Boyer"/>
    <s v="Surly"/>
  </r>
  <r>
    <n v="405"/>
    <s v="Genevieve Juarez"/>
    <s v="New Hyde Park"/>
    <s v="NY"/>
    <x v="199"/>
    <n v="2"/>
    <n v="1999.98"/>
    <s v="Surly Wednesday Frameset - 2016"/>
    <s v="Mountain Bikes"/>
    <x v="1"/>
    <s v="Marcelene Boyer"/>
    <s v="Surly"/>
  </r>
  <r>
    <n v="406"/>
    <s v="Eliz Lynch"/>
    <s v="Uniondale"/>
    <s v="NY"/>
    <x v="199"/>
    <n v="1"/>
    <n v="2899.99"/>
    <s v="Trek Fuel EX 8 29 - 2016"/>
    <s v="Mountain Bikes"/>
    <x v="1"/>
    <s v="Venita Daniel"/>
    <s v="Trek"/>
  </r>
  <r>
    <n v="407"/>
    <s v="Keri Bridges"/>
    <s v="Richardson"/>
    <s v="TX"/>
    <x v="200"/>
    <n v="1"/>
    <n v="599.99"/>
    <s v="Electra Townie Original 7D EQ - Women's - 2016"/>
    <s v="Cruisers Bicycles"/>
    <x v="2"/>
    <s v="Kali Vargas"/>
    <s v="Electra"/>
  </r>
  <r>
    <n v="407"/>
    <s v="Keri Bridges"/>
    <s v="Richardson"/>
    <s v="TX"/>
    <x v="200"/>
    <n v="1"/>
    <n v="1320.99"/>
    <s v="Heller Shagamaw Frame - 2016"/>
    <s v="Mountain Bikes"/>
    <x v="2"/>
    <s v="Kali Vargas"/>
    <s v="Heller"/>
  </r>
  <r>
    <n v="408"/>
    <s v="Shemeka Lyons"/>
    <s v="Pomona"/>
    <s v="CA"/>
    <x v="200"/>
    <n v="2"/>
    <n v="858"/>
    <s v="Pure Cycles Vine 8-Speed - 2016"/>
    <s v="Cruisers Bicycles"/>
    <x v="0"/>
    <s v="Mireya Copeland"/>
    <s v="Pure Cycles"/>
  </r>
  <r>
    <n v="408"/>
    <s v="Shemeka Lyons"/>
    <s v="Pomona"/>
    <s v="CA"/>
    <x v="200"/>
    <n v="1"/>
    <n v="449"/>
    <s v="Pure Cycles Western 3-Speed - Women's - 2015/2016"/>
    <s v="Cruisers Bicycles"/>
    <x v="0"/>
    <s v="Mireya Copeland"/>
    <s v="Pure Cycles"/>
  </r>
  <r>
    <n v="408"/>
    <s v="Shemeka Lyons"/>
    <s v="Pomona"/>
    <s v="CA"/>
    <x v="200"/>
    <n v="2"/>
    <n v="1499.98"/>
    <s v="Ritchey Timberwolf Frameset - 2016"/>
    <s v="Mountain Bikes"/>
    <x v="0"/>
    <s v="Mireya Copeland"/>
    <s v="Ritchey"/>
  </r>
  <r>
    <n v="408"/>
    <s v="Shemeka Lyons"/>
    <s v="Pomona"/>
    <s v="CA"/>
    <x v="200"/>
    <n v="1"/>
    <n v="999.99"/>
    <s v="Surly Wednesday Frameset - 2016"/>
    <s v="Mountain Bikes"/>
    <x v="0"/>
    <s v="Mireya Copeland"/>
    <s v="Surly"/>
  </r>
  <r>
    <n v="409"/>
    <s v="Luke Fuller"/>
    <s v="Hempstead"/>
    <s v="NY"/>
    <x v="200"/>
    <n v="1"/>
    <n v="269.99"/>
    <s v="Electra Cruiser 1 (24-Inch) - 2016"/>
    <s v="Children Bicycles"/>
    <x v="1"/>
    <s v="Venita Daniel"/>
    <s v="Electra"/>
  </r>
  <r>
    <n v="409"/>
    <s v="Luke Fuller"/>
    <s v="Hempstead"/>
    <s v="NY"/>
    <x v="200"/>
    <n v="1"/>
    <n v="529.99"/>
    <s v="Electra Moto 1 - 2016"/>
    <s v="Cruisers Bicycles"/>
    <x v="1"/>
    <s v="Venita Daniel"/>
    <s v="Electra"/>
  </r>
  <r>
    <n v="409"/>
    <s v="Luke Fuller"/>
    <s v="Hempstead"/>
    <s v="NY"/>
    <x v="200"/>
    <n v="2"/>
    <n v="1199.98"/>
    <s v="Electra Townie Original 7D EQ - 2016"/>
    <s v="Cruisers Bicycles"/>
    <x v="1"/>
    <s v="Venita Daniel"/>
    <s v="Electra"/>
  </r>
  <r>
    <n v="410"/>
    <s v="Herminia Reyes"/>
    <s v="Centereach"/>
    <s v="NY"/>
    <x v="200"/>
    <n v="2"/>
    <n v="1099.98"/>
    <s v="Electra Townie Original 21D - 2016"/>
    <s v="Comfort Bicycles"/>
    <x v="1"/>
    <s v="Marcelene Boyer"/>
    <s v="Electra"/>
  </r>
  <r>
    <n v="410"/>
    <s v="Herminia Reyes"/>
    <s v="Centereach"/>
    <s v="NY"/>
    <x v="200"/>
    <n v="1"/>
    <n v="499.99"/>
    <s v="Electra Townie Original 7D - 2015/2016"/>
    <s v="Comfort Bicycles"/>
    <x v="1"/>
    <s v="Marcelene Boyer"/>
    <s v="Electra"/>
  </r>
  <r>
    <n v="410"/>
    <s v="Herminia Reyes"/>
    <s v="Centereach"/>
    <s v="NY"/>
    <x v="200"/>
    <n v="2"/>
    <n v="5999.98"/>
    <s v="Trek Conduit+ - 2016"/>
    <s v="Electric Bikes"/>
    <x v="1"/>
    <s v="Marcelene Boyer"/>
    <s v="Trek"/>
  </r>
  <r>
    <n v="411"/>
    <s v="Ferne Kline"/>
    <s v="Fullerton"/>
    <s v="CA"/>
    <x v="201"/>
    <n v="2"/>
    <n v="1199.98"/>
    <s v="Electra Townie Original 7D EQ - 2016"/>
    <s v="Comfort Bicycles"/>
    <x v="0"/>
    <s v="Genna Serrano"/>
    <s v="Electra"/>
  </r>
  <r>
    <n v="411"/>
    <s v="Ferne Kline"/>
    <s v="Fullerton"/>
    <s v="CA"/>
    <x v="201"/>
    <n v="1"/>
    <n v="749.99"/>
    <s v="Ritchey Timberwolf Frameset - 2016"/>
    <s v="Mountain Bikes"/>
    <x v="0"/>
    <s v="Genna Serrano"/>
    <s v="Ritchey"/>
  </r>
  <r>
    <n v="412"/>
    <s v="Carmina Emerson"/>
    <s v="Banning"/>
    <s v="CA"/>
    <x v="201"/>
    <n v="1"/>
    <n v="549.99"/>
    <s v="Electra Townie Original 21D - 2016"/>
    <s v="Comfort Bicycles"/>
    <x v="0"/>
    <s v="Genna Serrano"/>
    <s v="Electra"/>
  </r>
  <r>
    <n v="412"/>
    <s v="Carmina Emerson"/>
    <s v="Banning"/>
    <s v="CA"/>
    <x v="201"/>
    <n v="1"/>
    <n v="429"/>
    <s v="Pure Cycles Vine 8-Speed - 2016"/>
    <s v="Cruisers Bicycles"/>
    <x v="0"/>
    <s v="Genna Serrano"/>
    <s v="Pure Cycles"/>
  </r>
  <r>
    <n v="412"/>
    <s v="Carmina Emerson"/>
    <s v="Banning"/>
    <s v="CA"/>
    <x v="201"/>
    <n v="1"/>
    <n v="3999.99"/>
    <s v="Trek Slash 8 27.5 - 2016"/>
    <s v="Mountain Bikes"/>
    <x v="0"/>
    <s v="Genna Serrano"/>
    <s v="Trek"/>
  </r>
  <r>
    <n v="413"/>
    <s v="Kristofer Craig"/>
    <s v="Plainview"/>
    <s v="NY"/>
    <x v="201"/>
    <n v="1"/>
    <n v="499.99"/>
    <s v="Electra Townie Original 7D - 2015/2016"/>
    <s v="Comfort Bicycles"/>
    <x v="1"/>
    <s v="Marcelene Boyer"/>
    <s v="Electra"/>
  </r>
  <r>
    <n v="413"/>
    <s v="Kristofer Craig"/>
    <s v="Plainview"/>
    <s v="NY"/>
    <x v="201"/>
    <n v="1"/>
    <n v="2999.99"/>
    <s v="Trek Conduit+ - 2016"/>
    <s v="Electric Bikes"/>
    <x v="1"/>
    <s v="Marcelene Boyer"/>
    <s v="Trek"/>
  </r>
  <r>
    <n v="413"/>
    <s v="Kristofer Craig"/>
    <s v="Plainview"/>
    <s v="NY"/>
    <x v="201"/>
    <n v="2"/>
    <n v="3599.98"/>
    <s v="Trek Remedy 29 Carbon Frameset - 2016"/>
    <s v="Mountain Bikes"/>
    <x v="1"/>
    <s v="Marcelene Boyer"/>
    <s v="Trek"/>
  </r>
  <r>
    <n v="414"/>
    <s v="Vernia Madden"/>
    <s v="Troy"/>
    <s v="NY"/>
    <x v="202"/>
    <n v="2"/>
    <n v="5799.98"/>
    <s v="Trek Fuel EX 8 29 - 2016"/>
    <s v="Mountain Bikes"/>
    <x v="1"/>
    <s v="Venita Daniel"/>
    <s v="Trek"/>
  </r>
  <r>
    <n v="415"/>
    <s v="Bonita Marshall"/>
    <s v="Endicott"/>
    <s v="NY"/>
    <x v="202"/>
    <n v="2"/>
    <n v="599.98"/>
    <s v="Electra Girl's Hawaii 1 (20-inch) - 2015/2016"/>
    <s v="Children Bicycles"/>
    <x v="1"/>
    <s v="Venita Daniel"/>
    <s v="Electra"/>
  </r>
  <r>
    <n v="415"/>
    <s v="Bonita Marshall"/>
    <s v="Endicott"/>
    <s v="NY"/>
    <x v="202"/>
    <n v="1"/>
    <n v="1320.99"/>
    <s v="Heller Shagamaw Frame - 2016"/>
    <s v="Mountain Bikes"/>
    <x v="1"/>
    <s v="Venita Daniel"/>
    <s v="Heller"/>
  </r>
  <r>
    <n v="415"/>
    <s v="Bonita Marshall"/>
    <s v="Endicott"/>
    <s v="NY"/>
    <x v="202"/>
    <n v="2"/>
    <n v="939.98"/>
    <s v="Surly Ice Cream Truck Frameset - 2016"/>
    <s v="Mountain Bikes"/>
    <x v="1"/>
    <s v="Venita Daniel"/>
    <s v="Surly"/>
  </r>
  <r>
    <n v="415"/>
    <s v="Bonita Marshall"/>
    <s v="Endicott"/>
    <s v="NY"/>
    <x v="202"/>
    <n v="1"/>
    <n v="999.99"/>
    <s v="Surly Wednesday Frameset - 2016"/>
    <s v="Mountain Bikes"/>
    <x v="1"/>
    <s v="Venita Daniel"/>
    <s v="Surly"/>
  </r>
  <r>
    <n v="416"/>
    <s v="Johana Jacobson"/>
    <s v="Rochester"/>
    <s v="NY"/>
    <x v="202"/>
    <n v="1"/>
    <n v="269.99"/>
    <s v="Electra Girl's Hawaii 1 (16-inch) - 2015/2016"/>
    <s v="Children Bicycles"/>
    <x v="1"/>
    <s v="Venita Daniel"/>
    <s v="Electra"/>
  </r>
  <r>
    <n v="416"/>
    <s v="Johana Jacobson"/>
    <s v="Rochester"/>
    <s v="NY"/>
    <x v="202"/>
    <n v="1"/>
    <n v="269.99"/>
    <s v="Electra Girl's Hawaii 1 (16-inch) - 2015/2016"/>
    <s v="Cruisers Bicycles"/>
    <x v="1"/>
    <s v="Venita Daniel"/>
    <s v="Electra"/>
  </r>
  <r>
    <n v="416"/>
    <s v="Johana Jacobson"/>
    <s v="Rochester"/>
    <s v="NY"/>
    <x v="202"/>
    <n v="1"/>
    <n v="549.99"/>
    <s v="Electra Townie Original 21D - 2016"/>
    <s v="Comfort Bicycles"/>
    <x v="1"/>
    <s v="Venita Daniel"/>
    <s v="Electra"/>
  </r>
  <r>
    <n v="417"/>
    <s v="Angie Powers"/>
    <s v="Pomona"/>
    <s v="CA"/>
    <x v="203"/>
    <n v="2"/>
    <n v="1199.98"/>
    <s v="Electra Townie Original 7D EQ - 2016"/>
    <s v="Comfort Bicycles"/>
    <x v="0"/>
    <s v="Genna Serrano"/>
    <s v="Electra"/>
  </r>
  <r>
    <n v="417"/>
    <s v="Angie Powers"/>
    <s v="Pomona"/>
    <s v="CA"/>
    <x v="203"/>
    <n v="2"/>
    <n v="939.98"/>
    <s v="Surly Ice Cream Truck Frameset - 2016"/>
    <s v="Mountain Bikes"/>
    <x v="0"/>
    <s v="Genna Serrano"/>
    <s v="Surly"/>
  </r>
  <r>
    <n v="418"/>
    <s v="Titus Bullock"/>
    <s v="Hollis"/>
    <s v="NY"/>
    <x v="203"/>
    <n v="1"/>
    <n v="549.99"/>
    <s v="Electra Townie Original 21D - 2016"/>
    <s v="Cruisers Bicycles"/>
    <x v="1"/>
    <s v="Marcelene Boyer"/>
    <s v="Electra"/>
  </r>
  <r>
    <n v="418"/>
    <s v="Titus Bullock"/>
    <s v="Hollis"/>
    <s v="NY"/>
    <x v="203"/>
    <n v="1"/>
    <n v="599.99"/>
    <s v="Electra Townie Original 7D EQ - Women's - 2016"/>
    <s v="Cruisers Bicycles"/>
    <x v="1"/>
    <s v="Marcelene Boyer"/>
    <s v="Electra"/>
  </r>
  <r>
    <n v="419"/>
    <s v="Garry Espinoza"/>
    <s v="Forney"/>
    <s v="TX"/>
    <x v="203"/>
    <n v="1"/>
    <n v="2999.99"/>
    <s v="Trek Conduit+ - 2016"/>
    <s v="Electric Bikes"/>
    <x v="2"/>
    <s v="Kali Vargas"/>
    <s v="Trek"/>
  </r>
  <r>
    <n v="420"/>
    <s v="Petronila Norris"/>
    <s v="South El Monte"/>
    <s v="CA"/>
    <x v="204"/>
    <n v="2"/>
    <n v="1059.98"/>
    <s v="Electra Moto 1 - 2016"/>
    <s v="Cruisers Bicycles"/>
    <x v="0"/>
    <s v="Genna Serrano"/>
    <s v="Electra"/>
  </r>
  <r>
    <n v="420"/>
    <s v="Petronila Norris"/>
    <s v="South El Monte"/>
    <s v="CA"/>
    <x v="204"/>
    <n v="2"/>
    <n v="858"/>
    <s v="Pure Cycles Vine 8-Speed - 2016"/>
    <s v="Cruisers Bicycles"/>
    <x v="0"/>
    <s v="Genna Serrano"/>
    <s v="Pure Cycles"/>
  </r>
  <r>
    <n v="420"/>
    <s v="Petronila Norris"/>
    <s v="South El Monte"/>
    <s v="CA"/>
    <x v="204"/>
    <n v="2"/>
    <n v="1999.98"/>
    <s v="Surly Wednesday Frameset - 2016"/>
    <s v="Mountain Bikes"/>
    <x v="0"/>
    <s v="Genna Serrano"/>
    <s v="Surly"/>
  </r>
  <r>
    <n v="421"/>
    <s v="Le Deleon"/>
    <s v="Banning"/>
    <s v="CA"/>
    <x v="204"/>
    <n v="2"/>
    <n v="599.98"/>
    <s v="Electra Girl's Hawaii 1 (20-inch) - 2015/2016"/>
    <s v="Children Bicycles"/>
    <x v="0"/>
    <s v="Genna Serrano"/>
    <s v="Electra"/>
  </r>
  <r>
    <n v="421"/>
    <s v="Le Deleon"/>
    <s v="Banning"/>
    <s v="CA"/>
    <x v="204"/>
    <n v="2"/>
    <n v="1199.98"/>
    <s v="Electra Townie Original 7D EQ - Women's - 2016"/>
    <s v="Cruisers Bicycles"/>
    <x v="0"/>
    <s v="Genna Serrano"/>
    <s v="Electra"/>
  </r>
  <r>
    <n v="421"/>
    <s v="Le Deleon"/>
    <s v="Banning"/>
    <s v="CA"/>
    <x v="204"/>
    <n v="2"/>
    <n v="939.98"/>
    <s v="Surly Ice Cream Truck Frameset - 2016"/>
    <s v="Mountain Bikes"/>
    <x v="0"/>
    <s v="Genna Serrano"/>
    <s v="Surly"/>
  </r>
  <r>
    <n v="421"/>
    <s v="Le Deleon"/>
    <s v="Banning"/>
    <s v="CA"/>
    <x v="204"/>
    <n v="2"/>
    <n v="1999.98"/>
    <s v="Surly Wednesday Frameset - 2016"/>
    <s v="Mountain Bikes"/>
    <x v="0"/>
    <s v="Genna Serrano"/>
    <s v="Surly"/>
  </r>
  <r>
    <n v="421"/>
    <s v="Le Deleon"/>
    <s v="Banning"/>
    <s v="CA"/>
    <x v="204"/>
    <n v="1"/>
    <n v="2899.99"/>
    <s v="Trek Fuel EX 8 29 - 2016"/>
    <s v="Mountain Bikes"/>
    <x v="0"/>
    <s v="Genna Serrano"/>
    <s v="Trek"/>
  </r>
  <r>
    <n v="422"/>
    <s v="Suellen Mercado"/>
    <s v="Sunnyside"/>
    <s v="NY"/>
    <x v="205"/>
    <n v="2"/>
    <n v="1199.98"/>
    <s v="Electra Townie Original 7D EQ - Women's - 2016"/>
    <s v="Cruisers Bicycles"/>
    <x v="1"/>
    <s v="Marcelene Boyer"/>
    <s v="Electra"/>
  </r>
  <r>
    <n v="423"/>
    <s v="Dewayne Herring"/>
    <s v="Webster"/>
    <s v="NY"/>
    <x v="205"/>
    <n v="2"/>
    <n v="599.98"/>
    <s v="Electra Girl's Hawaii 1 (20-inch) - 2015/2016"/>
    <s v="Children Bicycles"/>
    <x v="1"/>
    <s v="Venita Daniel"/>
    <s v="Electra"/>
  </r>
  <r>
    <n v="423"/>
    <s v="Dewayne Herring"/>
    <s v="Webster"/>
    <s v="NY"/>
    <x v="205"/>
    <n v="1"/>
    <n v="429"/>
    <s v="Pure Cycles Vine 8-Speed - 2016"/>
    <s v="Cruisers Bicycles"/>
    <x v="1"/>
    <s v="Venita Daniel"/>
    <s v="Pure Cycles"/>
  </r>
  <r>
    <n v="423"/>
    <s v="Dewayne Herring"/>
    <s v="Webster"/>
    <s v="NY"/>
    <x v="205"/>
    <n v="1"/>
    <n v="749.99"/>
    <s v="Ritchey Timberwolf Frameset - 2016"/>
    <s v="Mountain Bikes"/>
    <x v="1"/>
    <s v="Venita Daniel"/>
    <s v="Ritchey"/>
  </r>
  <r>
    <n v="423"/>
    <s v="Dewayne Herring"/>
    <s v="Webster"/>
    <s v="NY"/>
    <x v="205"/>
    <n v="2"/>
    <n v="3599.98"/>
    <s v="Trek Remedy 29 Carbon Frameset - 2016"/>
    <s v="Mountain Bikes"/>
    <x v="1"/>
    <s v="Venita Daniel"/>
    <s v="Trek"/>
  </r>
  <r>
    <n v="424"/>
    <s v="Tommie Melton"/>
    <s v="Sacramento"/>
    <s v="CA"/>
    <x v="206"/>
    <n v="1"/>
    <n v="269.99"/>
    <s v="Electra Girl's Hawaii 1 (16-inch) - 2015/2016"/>
    <s v="Children Bicycles"/>
    <x v="0"/>
    <s v="Genna Serrano"/>
    <s v="Electra"/>
  </r>
  <r>
    <n v="424"/>
    <s v="Tommie Melton"/>
    <s v="Sacramento"/>
    <s v="CA"/>
    <x v="206"/>
    <n v="1"/>
    <n v="469.99"/>
    <s v="Surly Ice Cream Truck Frameset - 2016"/>
    <s v="Mountain Bikes"/>
    <x v="0"/>
    <s v="Genna Serrano"/>
    <s v="Surly"/>
  </r>
  <r>
    <n v="425"/>
    <s v="Tessie Farmer"/>
    <s v="Plattsburgh"/>
    <s v="NY"/>
    <x v="206"/>
    <n v="2"/>
    <n v="539.98"/>
    <s v="Electra Cruiser 1 (24-Inch) - 2016"/>
    <s v="Children Bicycles"/>
    <x v="1"/>
    <s v="Marcelene Boyer"/>
    <s v="Electra"/>
  </r>
  <r>
    <n v="425"/>
    <s v="Tessie Farmer"/>
    <s v="Plattsburgh"/>
    <s v="NY"/>
    <x v="206"/>
    <n v="1"/>
    <n v="449"/>
    <s v="Pure Cycles William 3-Speed - 2016"/>
    <s v="Cruisers Bicycles"/>
    <x v="1"/>
    <s v="Marcelene Boyer"/>
    <s v="Pure Cycles"/>
  </r>
  <r>
    <n v="425"/>
    <s v="Tessie Farmer"/>
    <s v="Plattsburgh"/>
    <s v="NY"/>
    <x v="206"/>
    <n v="1"/>
    <n v="469.99"/>
    <s v="Surly Ice Cream Truck Frameset - 2016"/>
    <s v="Mountain Bikes"/>
    <x v="1"/>
    <s v="Marcelene Boyer"/>
    <s v="Surly"/>
  </r>
  <r>
    <n v="426"/>
    <s v="Tonja Henderson"/>
    <s v="Scarsdale"/>
    <s v="NY"/>
    <x v="206"/>
    <n v="2"/>
    <n v="599.98"/>
    <s v="Electra Girl's Hawaii 1 (20-inch) - 2015/2016"/>
    <s v="Children Bicycles"/>
    <x v="1"/>
    <s v="Marcelene Boyer"/>
    <s v="Electra"/>
  </r>
  <r>
    <n v="426"/>
    <s v="Tonja Henderson"/>
    <s v="Scarsdale"/>
    <s v="NY"/>
    <x v="206"/>
    <n v="1"/>
    <n v="1549"/>
    <s v="Surly Straggler - 2016"/>
    <s v="Cyclocross Bicycles"/>
    <x v="1"/>
    <s v="Marcelene Boyer"/>
    <s v="Surly"/>
  </r>
  <r>
    <n v="427"/>
    <s v="Douglass Little"/>
    <s v="Duarte"/>
    <s v="CA"/>
    <x v="207"/>
    <n v="2"/>
    <n v="1059.98"/>
    <s v="Electra Moto 1 - 2016"/>
    <s v="Cruisers Bicycles"/>
    <x v="0"/>
    <s v="Mireya Copeland"/>
    <s v="Electra"/>
  </r>
  <r>
    <n v="427"/>
    <s v="Douglass Little"/>
    <s v="Duarte"/>
    <s v="CA"/>
    <x v="207"/>
    <n v="2"/>
    <n v="1099.98"/>
    <s v="Electra Townie Original 21D - 2016"/>
    <s v="Cruisers Bicycles"/>
    <x v="0"/>
    <s v="Mireya Copeland"/>
    <s v="Electra"/>
  </r>
  <r>
    <n v="427"/>
    <s v="Douglass Little"/>
    <s v="Duarte"/>
    <s v="CA"/>
    <x v="207"/>
    <n v="2"/>
    <n v="1199.98"/>
    <s v="Electra Townie Original 7D EQ - 2016"/>
    <s v="Comfort Bicycles"/>
    <x v="0"/>
    <s v="Mireya Copeland"/>
    <s v="Electra"/>
  </r>
  <r>
    <n v="428"/>
    <s v="Bee Baker"/>
    <s v="Liverpool"/>
    <s v="NY"/>
    <x v="207"/>
    <n v="1"/>
    <n v="269.99"/>
    <s v="Electra Girl's Hawaii 1 (16-inch) - 2015/2016"/>
    <s v="Cruisers Bicycles"/>
    <x v="1"/>
    <s v="Marcelene Boyer"/>
    <s v="Electra"/>
  </r>
  <r>
    <n v="428"/>
    <s v="Bee Baker"/>
    <s v="Liverpool"/>
    <s v="NY"/>
    <x v="207"/>
    <n v="2"/>
    <n v="2641.98"/>
    <s v="Heller Shagamaw Frame - 2016"/>
    <s v="Mountain Bikes"/>
    <x v="1"/>
    <s v="Marcelene Boyer"/>
    <s v="Heller"/>
  </r>
  <r>
    <n v="429"/>
    <s v="Laraine Robbins"/>
    <s v="San Angelo"/>
    <s v="TX"/>
    <x v="208"/>
    <n v="2"/>
    <n v="2641.98"/>
    <s v="Heller Shagamaw Frame - 2016"/>
    <s v="Mountain Bikes"/>
    <x v="2"/>
    <s v="Kali Vargas"/>
    <s v="Heller"/>
  </r>
  <r>
    <n v="429"/>
    <s v="Laraine Robbins"/>
    <s v="San Angelo"/>
    <s v="TX"/>
    <x v="208"/>
    <n v="1"/>
    <n v="749.99"/>
    <s v="Ritchey Timberwolf Frameset - 2016"/>
    <s v="Mountain Bikes"/>
    <x v="2"/>
    <s v="Kali Vargas"/>
    <s v="Ritchey"/>
  </r>
  <r>
    <n v="429"/>
    <s v="Laraine Robbins"/>
    <s v="San Angelo"/>
    <s v="TX"/>
    <x v="208"/>
    <n v="1"/>
    <n v="469.99"/>
    <s v="Surly Ice Cream Truck Frameset - 2016"/>
    <s v="Mountain Bikes"/>
    <x v="2"/>
    <s v="Kali Vargas"/>
    <s v="Surly"/>
  </r>
  <r>
    <n v="429"/>
    <s v="Laraine Robbins"/>
    <s v="San Angelo"/>
    <s v="TX"/>
    <x v="208"/>
    <n v="1"/>
    <n v="1680.99"/>
    <s v="Surly Straggler 650b - 2016"/>
    <s v="Cyclocross Bicycles"/>
    <x v="2"/>
    <s v="Kali Vargas"/>
    <s v="Surly"/>
  </r>
  <r>
    <n v="429"/>
    <s v="Laraine Robbins"/>
    <s v="San Angelo"/>
    <s v="TX"/>
    <x v="208"/>
    <n v="2"/>
    <n v="5799.98"/>
    <s v="Trek Fuel EX 8 29 - 2016"/>
    <s v="Mountain Bikes"/>
    <x v="2"/>
    <s v="Kali Vargas"/>
    <s v="Trek"/>
  </r>
  <r>
    <n v="430"/>
    <s v="Deja Chaney"/>
    <s v="Jamaica"/>
    <s v="NY"/>
    <x v="209"/>
    <n v="2"/>
    <n v="539.98"/>
    <s v="Electra Cruiser 1 (24-Inch) - 2016"/>
    <s v="Cruisers Bicycles"/>
    <x v="1"/>
    <s v="Marcelene Boyer"/>
    <s v="Electra"/>
  </r>
  <r>
    <n v="430"/>
    <s v="Deja Chaney"/>
    <s v="Jamaica"/>
    <s v="NY"/>
    <x v="209"/>
    <n v="2"/>
    <n v="539.98"/>
    <s v="Electra Girl's Hawaii 1 (16-inch) - 2015/2016"/>
    <s v="Children Bicycles"/>
    <x v="1"/>
    <s v="Marcelene Boyer"/>
    <s v="Electra"/>
  </r>
  <r>
    <n v="430"/>
    <s v="Deja Chaney"/>
    <s v="Jamaica"/>
    <s v="NY"/>
    <x v="209"/>
    <n v="1"/>
    <n v="1680.99"/>
    <s v="Surly Straggler 650b - 2016"/>
    <s v="Cyclocross Bicycles"/>
    <x v="1"/>
    <s v="Marcelene Boyer"/>
    <s v="Surly"/>
  </r>
  <r>
    <n v="430"/>
    <s v="Deja Chaney"/>
    <s v="Jamaica"/>
    <s v="NY"/>
    <x v="209"/>
    <n v="2"/>
    <n v="5799.98"/>
    <s v="Trek Fuel EX 8 29 - 2016"/>
    <s v="Mountain Bikes"/>
    <x v="1"/>
    <s v="Marcelene Boyer"/>
    <s v="Trek"/>
  </r>
  <r>
    <n v="430"/>
    <s v="Deja Chaney"/>
    <s v="Jamaica"/>
    <s v="NY"/>
    <x v="209"/>
    <n v="1"/>
    <n v="1799.99"/>
    <s v="Trek Remedy 29 Carbon Frameset - 2016"/>
    <s v="Mountain Bikes"/>
    <x v="1"/>
    <s v="Marcelene Boyer"/>
    <s v="Trek"/>
  </r>
  <r>
    <n v="431"/>
    <s v="Carlie Terrell"/>
    <s v="Yonkers"/>
    <s v="NY"/>
    <x v="209"/>
    <n v="2"/>
    <n v="539.98"/>
    <s v="Electra Cruiser 1 (24-Inch) - 2016"/>
    <s v="Cruisers Bicycles"/>
    <x v="1"/>
    <s v="Marcelene Boyer"/>
    <s v="Electra"/>
  </r>
  <r>
    <n v="431"/>
    <s v="Carlie Terrell"/>
    <s v="Yonkers"/>
    <s v="NY"/>
    <x v="209"/>
    <n v="2"/>
    <n v="539.98"/>
    <s v="Electra Girl's Hawaii 1 (16-inch) - 2015/2016"/>
    <s v="Cruisers Bicycles"/>
    <x v="1"/>
    <s v="Marcelene Boyer"/>
    <s v="Electra"/>
  </r>
  <r>
    <n v="431"/>
    <s v="Carlie Terrell"/>
    <s v="Yonkers"/>
    <s v="NY"/>
    <x v="209"/>
    <n v="1"/>
    <n v="449"/>
    <s v="Pure Cycles Western 3-Speed - Women's - 2015/2016"/>
    <s v="Cruisers Bicycles"/>
    <x v="1"/>
    <s v="Marcelene Boyer"/>
    <s v="Pure Cycles"/>
  </r>
  <r>
    <n v="431"/>
    <s v="Carlie Terrell"/>
    <s v="Yonkers"/>
    <s v="NY"/>
    <x v="209"/>
    <n v="1"/>
    <n v="449"/>
    <s v="Pure Cycles William 3-Speed - 2016"/>
    <s v="Cruisers Bicycles"/>
    <x v="1"/>
    <s v="Marcelene Boyer"/>
    <s v="Pure Cycles"/>
  </r>
  <r>
    <n v="431"/>
    <s v="Carlie Terrell"/>
    <s v="Yonkers"/>
    <s v="NY"/>
    <x v="209"/>
    <n v="1"/>
    <n v="469.99"/>
    <s v="Surly Ice Cream Truck Frameset - 2016"/>
    <s v="Mountain Bikes"/>
    <x v="1"/>
    <s v="Marcelene Boyer"/>
    <s v="Surly"/>
  </r>
  <r>
    <n v="432"/>
    <s v="Karla Kirk"/>
    <s v="Palos Verdes Peninsula"/>
    <s v="CA"/>
    <x v="210"/>
    <n v="2"/>
    <n v="3098"/>
    <s v="Surly Straggler - 2016"/>
    <s v="Cyclocross Bicycles"/>
    <x v="0"/>
    <s v="Mireya Copeland"/>
    <s v="Surly"/>
  </r>
  <r>
    <n v="432"/>
    <s v="Karla Kirk"/>
    <s v="Palos Verdes Peninsula"/>
    <s v="CA"/>
    <x v="210"/>
    <n v="2"/>
    <n v="7999.98"/>
    <s v="Trek Slash 8 27.5 - 2016"/>
    <s v="Mountain Bikes"/>
    <x v="0"/>
    <s v="Mireya Copeland"/>
    <s v="Trek"/>
  </r>
  <r>
    <n v="433"/>
    <s v="Jerri Guthrie"/>
    <s v="Carmel"/>
    <s v="NY"/>
    <x v="210"/>
    <n v="1"/>
    <n v="549.99"/>
    <s v="Electra Townie Original 21D - 2016"/>
    <s v="Comfort Bicycles"/>
    <x v="1"/>
    <s v="Marcelene Boyer"/>
    <s v="Electra"/>
  </r>
  <r>
    <n v="433"/>
    <s v="Jerri Guthrie"/>
    <s v="Carmel"/>
    <s v="NY"/>
    <x v="210"/>
    <n v="1"/>
    <n v="469.99"/>
    <s v="Surly Ice Cream Truck Frameset - 2016"/>
    <s v="Mountain Bikes"/>
    <x v="1"/>
    <s v="Marcelene Boyer"/>
    <s v="Surly"/>
  </r>
  <r>
    <n v="433"/>
    <s v="Jerri Guthrie"/>
    <s v="Carmel"/>
    <s v="NY"/>
    <x v="210"/>
    <n v="1"/>
    <n v="1549"/>
    <s v="Surly Straggler - 2016"/>
    <s v="Cyclocross Bicycles"/>
    <x v="1"/>
    <s v="Marcelene Boyer"/>
    <s v="Surly"/>
  </r>
  <r>
    <n v="433"/>
    <s v="Jerri Guthrie"/>
    <s v="Carmel"/>
    <s v="NY"/>
    <x v="210"/>
    <n v="1"/>
    <n v="2899.99"/>
    <s v="Trek Fuel EX 8 29 - 2016"/>
    <s v="Mountain Bikes"/>
    <x v="1"/>
    <s v="Marcelene Boyer"/>
    <s v="Trek"/>
  </r>
  <r>
    <n v="434"/>
    <s v="Rochell Cantrell"/>
    <s v="Port Jefferson Station"/>
    <s v="NY"/>
    <x v="211"/>
    <n v="1"/>
    <n v="269.99"/>
    <s v="Electra Cruiser 1 (24-Inch) - 2016"/>
    <s v="Children Bicycles"/>
    <x v="1"/>
    <s v="Marcelene Boyer"/>
    <s v="Electra"/>
  </r>
  <r>
    <n v="434"/>
    <s v="Rochell Cantrell"/>
    <s v="Port Jefferson Station"/>
    <s v="NY"/>
    <x v="211"/>
    <n v="1"/>
    <n v="599.99"/>
    <s v="Electra Townie Original 7D EQ - Women's - 2016"/>
    <s v="Cruisers Bicycles"/>
    <x v="1"/>
    <s v="Marcelene Boyer"/>
    <s v="Electra"/>
  </r>
  <r>
    <n v="434"/>
    <s v="Rochell Cantrell"/>
    <s v="Port Jefferson Station"/>
    <s v="NY"/>
    <x v="211"/>
    <n v="2"/>
    <n v="898"/>
    <s v="Pure Cycles Western 3-Speed - Women's - 2015/2016"/>
    <s v="Cruisers Bicycles"/>
    <x v="1"/>
    <s v="Marcelene Boyer"/>
    <s v="Pure Cycles"/>
  </r>
  <r>
    <n v="434"/>
    <s v="Rochell Cantrell"/>
    <s v="Port Jefferson Station"/>
    <s v="NY"/>
    <x v="211"/>
    <n v="2"/>
    <n v="3361.98"/>
    <s v="Surly Straggler 650b - 2016"/>
    <s v="Cyclocross Bicycles"/>
    <x v="1"/>
    <s v="Marcelene Boyer"/>
    <s v="Surly"/>
  </r>
  <r>
    <n v="434"/>
    <s v="Rochell Cantrell"/>
    <s v="Port Jefferson Station"/>
    <s v="NY"/>
    <x v="211"/>
    <n v="1"/>
    <n v="2999.99"/>
    <s v="Trek Conduit+ - 2016"/>
    <s v="Electric Bikes"/>
    <x v="1"/>
    <s v="Marcelene Boyer"/>
    <s v="Trek"/>
  </r>
  <r>
    <n v="435"/>
    <s v="Keri Bridges"/>
    <s v="Richardson"/>
    <s v="TX"/>
    <x v="212"/>
    <n v="1"/>
    <n v="269.99"/>
    <s v="Electra Girl's Hawaii 1 (16-inch) - 2015/2016"/>
    <s v="Children Bicycles"/>
    <x v="2"/>
    <s v="Layla Terrell"/>
    <s v="Electra"/>
  </r>
  <r>
    <n v="435"/>
    <s v="Keri Bridges"/>
    <s v="Richardson"/>
    <s v="TX"/>
    <x v="212"/>
    <n v="1"/>
    <n v="449"/>
    <s v="Pure Cycles Western 3-Speed - Women's - 2015/2016"/>
    <s v="Cruisers Bicycles"/>
    <x v="2"/>
    <s v="Layla Terrell"/>
    <s v="Pure Cycles"/>
  </r>
  <r>
    <n v="435"/>
    <s v="Keri Bridges"/>
    <s v="Richardson"/>
    <s v="TX"/>
    <x v="212"/>
    <n v="1"/>
    <n v="2999.99"/>
    <s v="Trek Conduit+ - 2016"/>
    <s v="Electric Bikes"/>
    <x v="2"/>
    <s v="Layla Terrell"/>
    <s v="Trek"/>
  </r>
  <r>
    <n v="436"/>
    <s v="Yun Nelson"/>
    <s v="Ballston Spa"/>
    <s v="NY"/>
    <x v="213"/>
    <n v="1"/>
    <n v="299.99"/>
    <s v="Electra Girl's Hawaii 1 (20-inch) - 2015/2016"/>
    <s v="Children Bicycles"/>
    <x v="1"/>
    <s v="Venita Daniel"/>
    <s v="Electra"/>
  </r>
  <r>
    <n v="436"/>
    <s v="Yun Nelson"/>
    <s v="Ballston Spa"/>
    <s v="NY"/>
    <x v="213"/>
    <n v="1"/>
    <n v="999.99"/>
    <s v="Surly Wednesday Frameset - 2016"/>
    <s v="Mountain Bikes"/>
    <x v="1"/>
    <s v="Venita Daniel"/>
    <s v="Surly"/>
  </r>
  <r>
    <n v="437"/>
    <s v="Adam Thornton"/>
    <s v="Central Islip"/>
    <s v="NY"/>
    <x v="213"/>
    <n v="1"/>
    <n v="1549"/>
    <s v="Surly Straggler - 2016"/>
    <s v="Cyclocross Bicycles"/>
    <x v="1"/>
    <s v="Venita Daniel"/>
    <s v="Surly"/>
  </r>
  <r>
    <n v="437"/>
    <s v="Adam Thornton"/>
    <s v="Central Islip"/>
    <s v="NY"/>
    <x v="213"/>
    <n v="1"/>
    <n v="999.99"/>
    <s v="Surly Wednesday Frameset - 2016"/>
    <s v="Mountain Bikes"/>
    <x v="1"/>
    <s v="Venita Daniel"/>
    <s v="Surly"/>
  </r>
  <r>
    <n v="437"/>
    <s v="Adam Thornton"/>
    <s v="Central Islip"/>
    <s v="NY"/>
    <x v="213"/>
    <n v="2"/>
    <n v="3599.98"/>
    <s v="Trek Remedy 29 Carbon Frameset - 2016"/>
    <s v="Mountain Bikes"/>
    <x v="1"/>
    <s v="Venita Daniel"/>
    <s v="Trek"/>
  </r>
  <r>
    <n v="438"/>
    <s v="Javier Nichols"/>
    <s v="Rowlett"/>
    <s v="TX"/>
    <x v="213"/>
    <n v="2"/>
    <n v="539.98"/>
    <s v="Electra Cruiser 1 (24-Inch) - 2016"/>
    <s v="Cruisers Bicycles"/>
    <x v="2"/>
    <s v="Kali Vargas"/>
    <s v="Electra"/>
  </r>
  <r>
    <n v="438"/>
    <s v="Javier Nichols"/>
    <s v="Rowlett"/>
    <s v="TX"/>
    <x v="213"/>
    <n v="1"/>
    <n v="269.99"/>
    <s v="Electra Girl's Hawaii 1 (16-inch) - 2015/2016"/>
    <s v="Children Bicycles"/>
    <x v="2"/>
    <s v="Kali Vargas"/>
    <s v="Electra"/>
  </r>
  <r>
    <n v="438"/>
    <s v="Javier Nichols"/>
    <s v="Rowlett"/>
    <s v="TX"/>
    <x v="213"/>
    <n v="1"/>
    <n v="2899.99"/>
    <s v="Trek Fuel EX 8 29 - 2016"/>
    <s v="Mountain Bikes"/>
    <x v="2"/>
    <s v="Kali Vargas"/>
    <s v="Trek"/>
  </r>
  <r>
    <n v="438"/>
    <s v="Javier Nichols"/>
    <s v="Rowlett"/>
    <s v="TX"/>
    <x v="213"/>
    <n v="2"/>
    <n v="3599.98"/>
    <s v="Trek Remedy 29 Carbon Frameset - 2016"/>
    <s v="Mountain Bikes"/>
    <x v="2"/>
    <s v="Kali Vargas"/>
    <s v="Trek"/>
  </r>
  <r>
    <n v="439"/>
    <s v="Meredith Bryan"/>
    <s v="Spring Valley"/>
    <s v="NY"/>
    <x v="214"/>
    <n v="2"/>
    <n v="939.98"/>
    <s v="Surly Ice Cream Truck Frameset - 2016"/>
    <s v="Mountain Bikes"/>
    <x v="1"/>
    <s v="Marcelene Boyer"/>
    <s v="Surly"/>
  </r>
  <r>
    <n v="439"/>
    <s v="Meredith Bryan"/>
    <s v="Spring Valley"/>
    <s v="NY"/>
    <x v="214"/>
    <n v="2"/>
    <n v="7999.98"/>
    <s v="Trek Slash 8 27.5 - 2016"/>
    <s v="Mountain Bikes"/>
    <x v="1"/>
    <s v="Marcelene Boyer"/>
    <s v="Trek"/>
  </r>
  <r>
    <n v="440"/>
    <s v="Hilda Harvey"/>
    <s v="Ballston Spa"/>
    <s v="NY"/>
    <x v="214"/>
    <n v="2"/>
    <n v="898"/>
    <s v="Pure Cycles William 3-Speed - 2016"/>
    <s v="Cruisers Bicycles"/>
    <x v="1"/>
    <s v="Venita Daniel"/>
    <s v="Pure Cycles"/>
  </r>
  <r>
    <n v="440"/>
    <s v="Hilda Harvey"/>
    <s v="Ballston Spa"/>
    <s v="NY"/>
    <x v="214"/>
    <n v="2"/>
    <n v="5799.98"/>
    <s v="Trek Fuel EX 8 29 - 2016"/>
    <s v="Mountain Bikes"/>
    <x v="1"/>
    <s v="Venita Daniel"/>
    <s v="Trek"/>
  </r>
  <r>
    <n v="441"/>
    <s v="Morton Barron"/>
    <s v="Bakersfield"/>
    <s v="CA"/>
    <x v="215"/>
    <n v="1"/>
    <n v="529.99"/>
    <s v="Electra Moto 1 - 2016"/>
    <s v="Cruisers Bicycles"/>
    <x v="0"/>
    <s v="Mireya Copeland"/>
    <s v="Electra"/>
  </r>
  <r>
    <n v="441"/>
    <s v="Morton Barron"/>
    <s v="Bakersfield"/>
    <s v="CA"/>
    <x v="215"/>
    <n v="1"/>
    <n v="549.99"/>
    <s v="Electra Townie Original 21D - 2016"/>
    <s v="Cruisers Bicycles"/>
    <x v="0"/>
    <s v="Mireya Copeland"/>
    <s v="Electra"/>
  </r>
  <r>
    <n v="442"/>
    <s v="Etsuko Garrison"/>
    <s v="Richmond Hill"/>
    <s v="NY"/>
    <x v="215"/>
    <n v="2"/>
    <n v="1199.98"/>
    <s v="Electra Townie Original 7D EQ - 2016"/>
    <s v="Comfort Bicycles"/>
    <x v="1"/>
    <s v="Venita Daniel"/>
    <s v="Electra"/>
  </r>
  <r>
    <n v="442"/>
    <s v="Etsuko Garrison"/>
    <s v="Richmond Hill"/>
    <s v="NY"/>
    <x v="215"/>
    <n v="2"/>
    <n v="1199.98"/>
    <s v="Electra Townie Original 7D EQ - 2016"/>
    <s v="Cruisers Bicycles"/>
    <x v="1"/>
    <s v="Venita Daniel"/>
    <s v="Electra"/>
  </r>
  <r>
    <n v="442"/>
    <s v="Etsuko Garrison"/>
    <s v="Richmond Hill"/>
    <s v="NY"/>
    <x v="215"/>
    <n v="2"/>
    <n v="939.98"/>
    <s v="Surly Ice Cream Truck Frameset - 2016"/>
    <s v="Mountain Bikes"/>
    <x v="1"/>
    <s v="Venita Daniel"/>
    <s v="Surly"/>
  </r>
  <r>
    <n v="443"/>
    <s v="Pandora Estes"/>
    <s v="New Hyde Park"/>
    <s v="NY"/>
    <x v="215"/>
    <n v="1"/>
    <n v="599.99"/>
    <s v="Electra Townie Original 7D EQ - 2016"/>
    <s v="Comfort Bicycles"/>
    <x v="1"/>
    <s v="Marcelene Boyer"/>
    <s v="Electra"/>
  </r>
  <r>
    <n v="443"/>
    <s v="Pandora Estes"/>
    <s v="New Hyde Park"/>
    <s v="NY"/>
    <x v="215"/>
    <n v="1"/>
    <n v="1320.99"/>
    <s v="Heller Shagamaw Frame - 2016"/>
    <s v="Mountain Bikes"/>
    <x v="1"/>
    <s v="Marcelene Boyer"/>
    <s v="Heller"/>
  </r>
  <r>
    <n v="444"/>
    <s v="Jamaal Albert"/>
    <s v="Torrance"/>
    <s v="CA"/>
    <x v="216"/>
    <n v="1"/>
    <n v="269.99"/>
    <s v="Electra Girl's Hawaii 1 (16-inch) - 2015/2016"/>
    <s v="Children Bicycles"/>
    <x v="0"/>
    <s v="Mireya Copeland"/>
    <s v="Electra"/>
  </r>
  <r>
    <n v="444"/>
    <s v="Jamaal Albert"/>
    <s v="Torrance"/>
    <s v="CA"/>
    <x v="216"/>
    <n v="2"/>
    <n v="1059.98"/>
    <s v="Electra Moto 1 - 2016"/>
    <s v="Cruisers Bicycles"/>
    <x v="0"/>
    <s v="Mireya Copeland"/>
    <s v="Electra"/>
  </r>
  <r>
    <n v="444"/>
    <s v="Jamaal Albert"/>
    <s v="Torrance"/>
    <s v="CA"/>
    <x v="216"/>
    <n v="1"/>
    <n v="599.99"/>
    <s v="Electra Townie Original 7D EQ - 2016"/>
    <s v="Cruisers Bicycles"/>
    <x v="0"/>
    <s v="Mireya Copeland"/>
    <s v="Electra"/>
  </r>
  <r>
    <n v="444"/>
    <s v="Jamaal Albert"/>
    <s v="Torrance"/>
    <s v="CA"/>
    <x v="216"/>
    <n v="2"/>
    <n v="1199.98"/>
    <s v="Electra Townie Original 7D EQ - Women's - 2016"/>
    <s v="Cruisers Bicycles"/>
    <x v="0"/>
    <s v="Mireya Copeland"/>
    <s v="Electra"/>
  </r>
  <r>
    <n v="444"/>
    <s v="Jamaal Albert"/>
    <s v="Torrance"/>
    <s v="CA"/>
    <x v="216"/>
    <n v="2"/>
    <n v="3098"/>
    <s v="Surly Straggler - 2016"/>
    <s v="Cyclocross Bicycles"/>
    <x v="0"/>
    <s v="Mireya Copeland"/>
    <s v="Surly"/>
  </r>
  <r>
    <n v="445"/>
    <s v="Olevia Noel"/>
    <s v="Kingston"/>
    <s v="NY"/>
    <x v="216"/>
    <n v="1"/>
    <n v="299.99"/>
    <s v="Electra Girl's Hawaii 1 (20-inch) - 2015/2016"/>
    <s v="Children Bicycles"/>
    <x v="1"/>
    <s v="Marcelene Boyer"/>
    <s v="Electra"/>
  </r>
  <r>
    <n v="445"/>
    <s v="Olevia Noel"/>
    <s v="Kingston"/>
    <s v="NY"/>
    <x v="216"/>
    <n v="1"/>
    <n v="599.99"/>
    <s v="Electra Townie Original 7D EQ - 2016"/>
    <s v="Cruisers Bicycles"/>
    <x v="1"/>
    <s v="Marcelene Boyer"/>
    <s v="Electra"/>
  </r>
  <r>
    <n v="445"/>
    <s v="Olevia Noel"/>
    <s v="Kingston"/>
    <s v="NY"/>
    <x v="216"/>
    <n v="1"/>
    <n v="3999.99"/>
    <s v="Trek Slash 8 27.5 - 2016"/>
    <s v="Mountain Bikes"/>
    <x v="1"/>
    <s v="Marcelene Boyer"/>
    <s v="Trek"/>
  </r>
  <r>
    <n v="446"/>
    <s v="Bart Hess"/>
    <s v="Kingston"/>
    <s v="NY"/>
    <x v="216"/>
    <n v="1"/>
    <n v="269.99"/>
    <s v="Electra Girl's Hawaii 1 (16-inch) - 2015/2016"/>
    <s v="Children Bicycles"/>
    <x v="1"/>
    <s v="Venita Daniel"/>
    <s v="Electra"/>
  </r>
  <r>
    <n v="446"/>
    <s v="Bart Hess"/>
    <s v="Kingston"/>
    <s v="NY"/>
    <x v="216"/>
    <n v="2"/>
    <n v="1199.98"/>
    <s v="Electra Townie Original 7D EQ - 2016"/>
    <s v="Cruisers Bicycles"/>
    <x v="1"/>
    <s v="Venita Daniel"/>
    <s v="Electra"/>
  </r>
  <r>
    <n v="447"/>
    <s v="Vallie Dixon"/>
    <s v="Rowlett"/>
    <s v="TX"/>
    <x v="217"/>
    <n v="1"/>
    <n v="999.99"/>
    <s v="Surly Wednesday Frameset - 2016"/>
    <s v="Mountain Bikes"/>
    <x v="2"/>
    <s v="Kali Vargas"/>
    <s v="Surly"/>
  </r>
  <r>
    <n v="447"/>
    <s v="Vallie Dixon"/>
    <s v="Rowlett"/>
    <s v="TX"/>
    <x v="217"/>
    <n v="2"/>
    <n v="5799.98"/>
    <s v="Trek Fuel EX 8 29 - 2016"/>
    <s v="Mountain Bikes"/>
    <x v="2"/>
    <s v="Kali Vargas"/>
    <s v="Trek"/>
  </r>
  <r>
    <n v="447"/>
    <s v="Vallie Dixon"/>
    <s v="Rowlett"/>
    <s v="TX"/>
    <x v="217"/>
    <n v="1"/>
    <n v="1799.99"/>
    <s v="Trek Remedy 29 Carbon Frameset - 2016"/>
    <s v="Mountain Bikes"/>
    <x v="2"/>
    <s v="Kali Vargas"/>
    <s v="Trek"/>
  </r>
  <r>
    <n v="448"/>
    <s v="Nichelle Howell"/>
    <s v="Scarsdale"/>
    <s v="NY"/>
    <x v="218"/>
    <n v="2"/>
    <n v="539.98"/>
    <s v="Electra Cruiser 1 (24-Inch) - 2016"/>
    <s v="Cruisers Bicycles"/>
    <x v="1"/>
    <s v="Marcelene Boyer"/>
    <s v="Electra"/>
  </r>
  <r>
    <n v="448"/>
    <s v="Nichelle Howell"/>
    <s v="Scarsdale"/>
    <s v="NY"/>
    <x v="218"/>
    <n v="2"/>
    <n v="939.98"/>
    <s v="Surly Ice Cream Truck Frameset - 2016"/>
    <s v="Mountain Bikes"/>
    <x v="1"/>
    <s v="Marcelene Boyer"/>
    <s v="Surly"/>
  </r>
  <r>
    <n v="449"/>
    <s v="Justa Thompson"/>
    <s v="Corona"/>
    <s v="NY"/>
    <x v="218"/>
    <n v="2"/>
    <n v="1199.98"/>
    <s v="Electra Townie Original 7D EQ - 2016"/>
    <s v="Comfort Bicycles"/>
    <x v="1"/>
    <s v="Venita Daniel"/>
    <s v="Electra"/>
  </r>
  <r>
    <n v="449"/>
    <s v="Justa Thompson"/>
    <s v="Corona"/>
    <s v="NY"/>
    <x v="218"/>
    <n v="2"/>
    <n v="858"/>
    <s v="Pure Cycles Vine 8-Speed - 2016"/>
    <s v="Cruisers Bicycles"/>
    <x v="1"/>
    <s v="Venita Daniel"/>
    <s v="Pure Cycles"/>
  </r>
  <r>
    <n v="449"/>
    <s v="Justa Thompson"/>
    <s v="Corona"/>
    <s v="NY"/>
    <x v="218"/>
    <n v="1"/>
    <n v="749.99"/>
    <s v="Ritchey Timberwolf Frameset - 2016"/>
    <s v="Mountain Bikes"/>
    <x v="1"/>
    <s v="Venita Daniel"/>
    <s v="Ritchey"/>
  </r>
  <r>
    <n v="449"/>
    <s v="Justa Thompson"/>
    <s v="Corona"/>
    <s v="NY"/>
    <x v="218"/>
    <n v="2"/>
    <n v="7999.98"/>
    <s v="Trek Slash 8 27.5 - 2016"/>
    <s v="Mountain Bikes"/>
    <x v="1"/>
    <s v="Venita Daniel"/>
    <s v="Trek"/>
  </r>
  <r>
    <n v="450"/>
    <s v="Laurence Christian"/>
    <s v="Jamaica"/>
    <s v="NY"/>
    <x v="218"/>
    <n v="1"/>
    <n v="549.99"/>
    <s v="Electra Townie Original 21D - 2016"/>
    <s v="Comfort Bicycles"/>
    <x v="1"/>
    <s v="Venita Daniel"/>
    <s v="Electra"/>
  </r>
  <r>
    <n v="450"/>
    <s v="Laurence Christian"/>
    <s v="Jamaica"/>
    <s v="NY"/>
    <x v="218"/>
    <n v="1"/>
    <n v="549.99"/>
    <s v="Electra Townie Original 21D - 2016"/>
    <s v="Cruisers Bicycles"/>
    <x v="1"/>
    <s v="Venita Daniel"/>
    <s v="Electra"/>
  </r>
  <r>
    <n v="450"/>
    <s v="Laurence Christian"/>
    <s v="Jamaica"/>
    <s v="NY"/>
    <x v="218"/>
    <n v="1"/>
    <n v="1320.99"/>
    <s v="Heller Shagamaw Frame - 2016"/>
    <s v="Mountain Bikes"/>
    <x v="1"/>
    <s v="Venita Daniel"/>
    <s v="Heller"/>
  </r>
  <r>
    <n v="451"/>
    <s v="Charlsie Carson"/>
    <s v="Saint Albans"/>
    <s v="NY"/>
    <x v="218"/>
    <n v="2"/>
    <n v="539.98"/>
    <s v="Electra Girl's Hawaii 1 (16-inch) - 2015/2016"/>
    <s v="Cruisers Bicycles"/>
    <x v="1"/>
    <s v="Venita Daniel"/>
    <s v="Electra"/>
  </r>
  <r>
    <n v="452"/>
    <s v="Trinidad Mcclain"/>
    <s v="Baldwin"/>
    <s v="NY"/>
    <x v="219"/>
    <n v="1"/>
    <n v="599.99"/>
    <s v="Electra Townie Original 7D EQ - 2016"/>
    <s v="Cruisers Bicycles"/>
    <x v="1"/>
    <s v="Venita Daniel"/>
    <s v="Electra"/>
  </r>
  <r>
    <n v="452"/>
    <s v="Trinidad Mcclain"/>
    <s v="Baldwin"/>
    <s v="NY"/>
    <x v="219"/>
    <n v="1"/>
    <n v="1680.99"/>
    <s v="Surly Straggler 650b - 2016"/>
    <s v="Cyclocross Bicycles"/>
    <x v="1"/>
    <s v="Venita Daniel"/>
    <s v="Surly"/>
  </r>
  <r>
    <n v="452"/>
    <s v="Trinidad Mcclain"/>
    <s v="Baldwin"/>
    <s v="NY"/>
    <x v="219"/>
    <n v="1"/>
    <n v="1799.99"/>
    <s v="Trek Remedy 29 Carbon Frameset - 2016"/>
    <s v="Mountain Bikes"/>
    <x v="1"/>
    <s v="Venita Daniel"/>
    <s v="Trek"/>
  </r>
  <r>
    <n v="452"/>
    <s v="Trinidad Mcclain"/>
    <s v="Baldwin"/>
    <s v="NY"/>
    <x v="219"/>
    <n v="2"/>
    <n v="7999.98"/>
    <s v="Trek Slash 8 27.5 - 2016"/>
    <s v="Mountain Bikes"/>
    <x v="1"/>
    <s v="Venita Daniel"/>
    <s v="Trek"/>
  </r>
  <r>
    <n v="453"/>
    <s v="Shanna Bonner"/>
    <s v="Canandaigua"/>
    <s v="NY"/>
    <x v="219"/>
    <n v="1"/>
    <n v="299.99"/>
    <s v="Electra Girl's Hawaii 1 (20-inch) - 2015/2016"/>
    <s v="Children Bicycles"/>
    <x v="1"/>
    <s v="Venita Daniel"/>
    <s v="Electra"/>
  </r>
  <r>
    <n v="453"/>
    <s v="Shanna Bonner"/>
    <s v="Canandaigua"/>
    <s v="NY"/>
    <x v="219"/>
    <n v="2"/>
    <n v="1199.98"/>
    <s v="Electra Townie Original 7D EQ - Women's - 2016"/>
    <s v="Cruisers Bicycles"/>
    <x v="1"/>
    <s v="Venita Daniel"/>
    <s v="Electra"/>
  </r>
  <r>
    <n v="453"/>
    <s v="Shanna Bonner"/>
    <s v="Canandaigua"/>
    <s v="NY"/>
    <x v="219"/>
    <n v="1"/>
    <n v="2899.99"/>
    <s v="Trek Fuel EX 8 29 - 2016"/>
    <s v="Mountain Bikes"/>
    <x v="1"/>
    <s v="Venita Daniel"/>
    <s v="Trek"/>
  </r>
  <r>
    <n v="454"/>
    <s v="Vanda Holmes"/>
    <s v="Syosset"/>
    <s v="NY"/>
    <x v="220"/>
    <n v="2"/>
    <n v="539.98"/>
    <s v="Electra Cruiser 1 (24-Inch) - 2016"/>
    <s v="Cruisers Bicycles"/>
    <x v="1"/>
    <s v="Marcelene Boyer"/>
    <s v="Electra"/>
  </r>
  <r>
    <n v="454"/>
    <s v="Vanda Holmes"/>
    <s v="Syosset"/>
    <s v="NY"/>
    <x v="220"/>
    <n v="2"/>
    <n v="1099.98"/>
    <s v="Electra Townie Original 21D - 2016"/>
    <s v="Comfort Bicycles"/>
    <x v="1"/>
    <s v="Marcelene Boyer"/>
    <s v="Electra"/>
  </r>
  <r>
    <n v="454"/>
    <s v="Vanda Holmes"/>
    <s v="Syosset"/>
    <s v="NY"/>
    <x v="220"/>
    <n v="2"/>
    <n v="999.98"/>
    <s v="Electra Townie Original 7D - 2015/2016"/>
    <s v="Comfort Bicycles"/>
    <x v="1"/>
    <s v="Marcelene Boyer"/>
    <s v="Electra"/>
  </r>
  <r>
    <n v="455"/>
    <s v="Hildegarde Christensen"/>
    <s v="Maspeth"/>
    <s v="NY"/>
    <x v="220"/>
    <n v="1"/>
    <n v="2999.99"/>
    <s v="Trek Conduit+ - 2016"/>
    <s v="Electric Bikes"/>
    <x v="1"/>
    <s v="Venita Daniel"/>
    <s v="Trek"/>
  </r>
  <r>
    <n v="456"/>
    <s v="Alanna Barry"/>
    <s v="Euless"/>
    <s v="TX"/>
    <x v="220"/>
    <n v="1"/>
    <n v="299.99"/>
    <s v="Electra Girl's Hawaii 1 (20-inch) - 2015/2016"/>
    <s v="Children Bicycles"/>
    <x v="2"/>
    <s v="Layla Terrell"/>
    <s v="Electra"/>
  </r>
  <r>
    <n v="456"/>
    <s v="Alanna Barry"/>
    <s v="Euless"/>
    <s v="TX"/>
    <x v="220"/>
    <n v="2"/>
    <n v="858"/>
    <s v="Pure Cycles Vine 8-Speed - 2016"/>
    <s v="Cruisers Bicycles"/>
    <x v="2"/>
    <s v="Layla Terrell"/>
    <s v="Pure Cycles"/>
  </r>
  <r>
    <n v="457"/>
    <s v="Kami Rios"/>
    <s v="Encino"/>
    <s v="CA"/>
    <x v="221"/>
    <n v="2"/>
    <n v="1099.98"/>
    <s v="Electra Townie Original 21D - 2016"/>
    <s v="Comfort Bicycles"/>
    <x v="0"/>
    <s v="Genna Serrano"/>
    <s v="Electra"/>
  </r>
  <r>
    <n v="457"/>
    <s v="Kami Rios"/>
    <s v="Encino"/>
    <s v="CA"/>
    <x v="221"/>
    <n v="1"/>
    <n v="429"/>
    <s v="Pure Cycles Vine 8-Speed - 2016"/>
    <s v="Cruisers Bicycles"/>
    <x v="0"/>
    <s v="Genna Serrano"/>
    <s v="Pure Cycles"/>
  </r>
  <r>
    <n v="457"/>
    <s v="Kami Rios"/>
    <s v="Encino"/>
    <s v="CA"/>
    <x v="221"/>
    <n v="1"/>
    <n v="749.99"/>
    <s v="Ritchey Timberwolf Frameset - 2016"/>
    <s v="Mountain Bikes"/>
    <x v="0"/>
    <s v="Genna Serrano"/>
    <s v="Ritchey"/>
  </r>
  <r>
    <n v="457"/>
    <s v="Kami Rios"/>
    <s v="Encino"/>
    <s v="CA"/>
    <x v="221"/>
    <n v="2"/>
    <n v="7999.98"/>
    <s v="Trek Slash 8 27.5 - 2016"/>
    <s v="Mountain Bikes"/>
    <x v="0"/>
    <s v="Genna Serrano"/>
    <s v="Trek"/>
  </r>
  <r>
    <n v="458"/>
    <s v="Andy O'neill"/>
    <s v="Rego Park"/>
    <s v="NY"/>
    <x v="222"/>
    <n v="2"/>
    <n v="539.98"/>
    <s v="Electra Cruiser 1 (24-Inch) - 2016"/>
    <s v="Children Bicycles"/>
    <x v="1"/>
    <s v="Marcelene Boyer"/>
    <s v="Electra"/>
  </r>
  <r>
    <n v="458"/>
    <s v="Andy O'neill"/>
    <s v="Rego Park"/>
    <s v="NY"/>
    <x v="222"/>
    <n v="1"/>
    <n v="549.99"/>
    <s v="Electra Townie Original 21D - 2016"/>
    <s v="Comfort Bicycles"/>
    <x v="1"/>
    <s v="Marcelene Boyer"/>
    <s v="Electra"/>
  </r>
  <r>
    <n v="458"/>
    <s v="Andy O'neill"/>
    <s v="Rego Park"/>
    <s v="NY"/>
    <x v="222"/>
    <n v="1"/>
    <n v="749.99"/>
    <s v="Ritchey Timberwolf Frameset - 2016"/>
    <s v="Mountain Bikes"/>
    <x v="1"/>
    <s v="Marcelene Boyer"/>
    <s v="Ritchey"/>
  </r>
  <r>
    <n v="458"/>
    <s v="Andy O'neill"/>
    <s v="Rego Park"/>
    <s v="NY"/>
    <x v="222"/>
    <n v="1"/>
    <n v="1680.99"/>
    <s v="Surly Straggler 650b - 2016"/>
    <s v="Cyclocross Bicycles"/>
    <x v="1"/>
    <s v="Marcelene Boyer"/>
    <s v="Surly"/>
  </r>
  <r>
    <n v="458"/>
    <s v="Andy O'neill"/>
    <s v="Rego Park"/>
    <s v="NY"/>
    <x v="222"/>
    <n v="2"/>
    <n v="1999.98"/>
    <s v="Surly Wednesday Frameset - 2016"/>
    <s v="Mountain Bikes"/>
    <x v="1"/>
    <s v="Marcelene Boyer"/>
    <s v="Surly"/>
  </r>
  <r>
    <n v="459"/>
    <s v="Mila Good"/>
    <s v="Plattsburgh"/>
    <s v="NY"/>
    <x v="222"/>
    <n v="1"/>
    <n v="1680.99"/>
    <s v="Surly Straggler 650b - 2016"/>
    <s v="Cyclocross Bicycles"/>
    <x v="1"/>
    <s v="Marcelene Boyer"/>
    <s v="Surly"/>
  </r>
  <r>
    <n v="460"/>
    <s v="Ladawn Downs"/>
    <s v="Houston"/>
    <s v="TX"/>
    <x v="222"/>
    <n v="2"/>
    <n v="539.98"/>
    <s v="Electra Girl's Hawaii 1 (16-inch) - 2015/2016"/>
    <s v="Children Bicycles"/>
    <x v="2"/>
    <s v="Kali Vargas"/>
    <s v="Electra"/>
  </r>
  <r>
    <n v="460"/>
    <s v="Ladawn Downs"/>
    <s v="Houston"/>
    <s v="TX"/>
    <x v="222"/>
    <n v="2"/>
    <n v="898"/>
    <s v="Pure Cycles Western 3-Speed - Women's - 2015/2016"/>
    <s v="Cruisers Bicycles"/>
    <x v="2"/>
    <s v="Kali Vargas"/>
    <s v="Pure Cycles"/>
  </r>
  <r>
    <n v="460"/>
    <s v="Ladawn Downs"/>
    <s v="Houston"/>
    <s v="TX"/>
    <x v="222"/>
    <n v="1"/>
    <n v="449"/>
    <s v="Pure Cycles William 3-Speed - 2016"/>
    <s v="Cruisers Bicycles"/>
    <x v="2"/>
    <s v="Kali Vargas"/>
    <s v="Pure Cycles"/>
  </r>
  <r>
    <n v="460"/>
    <s v="Ladawn Downs"/>
    <s v="Houston"/>
    <s v="TX"/>
    <x v="222"/>
    <n v="1"/>
    <n v="2899.99"/>
    <s v="Trek Fuel EX 8 29 - 2016"/>
    <s v="Mountain Bikes"/>
    <x v="2"/>
    <s v="Kali Vargas"/>
    <s v="Trek"/>
  </r>
  <r>
    <n v="461"/>
    <s v="Brittney Rojas"/>
    <s v="Kingston"/>
    <s v="NY"/>
    <x v="223"/>
    <n v="1"/>
    <n v="549.99"/>
    <s v="Electra Townie Original 21D - 2016"/>
    <s v="Comfort Bicycles"/>
    <x v="1"/>
    <s v="Venita Daniel"/>
    <s v="Electra"/>
  </r>
  <r>
    <n v="461"/>
    <s v="Brittney Rojas"/>
    <s v="Kingston"/>
    <s v="NY"/>
    <x v="223"/>
    <n v="1"/>
    <n v="599.99"/>
    <s v="Electra Townie Original 7D EQ - 2016"/>
    <s v="Cruisers Bicycles"/>
    <x v="1"/>
    <s v="Venita Daniel"/>
    <s v="Electra"/>
  </r>
  <r>
    <n v="461"/>
    <s v="Brittney Rojas"/>
    <s v="Kingston"/>
    <s v="NY"/>
    <x v="223"/>
    <n v="2"/>
    <n v="898"/>
    <s v="Pure Cycles Western 3-Speed - Women's - 2015/2016"/>
    <s v="Cruisers Bicycles"/>
    <x v="1"/>
    <s v="Venita Daniel"/>
    <s v="Pure Cycles"/>
  </r>
  <r>
    <n v="461"/>
    <s v="Brittney Rojas"/>
    <s v="Kingston"/>
    <s v="NY"/>
    <x v="223"/>
    <n v="1"/>
    <n v="2899.99"/>
    <s v="Trek Fuel EX 8 29 - 2016"/>
    <s v="Mountain Bikes"/>
    <x v="1"/>
    <s v="Venita Daniel"/>
    <s v="Trek"/>
  </r>
  <r>
    <n v="461"/>
    <s v="Brittney Rojas"/>
    <s v="Kingston"/>
    <s v="NY"/>
    <x v="223"/>
    <n v="2"/>
    <n v="3599.98"/>
    <s v="Trek Remedy 29 Carbon Frameset - 2016"/>
    <s v="Mountain Bikes"/>
    <x v="1"/>
    <s v="Venita Daniel"/>
    <s v="Trek"/>
  </r>
  <r>
    <n v="462"/>
    <s v="Lezlie Thompson"/>
    <s v="Freeport"/>
    <s v="NY"/>
    <x v="224"/>
    <n v="2"/>
    <n v="1099.98"/>
    <s v="Electra Townie Original 21D - 2016"/>
    <s v="Cruisers Bicycles"/>
    <x v="1"/>
    <s v="Marcelene Boyer"/>
    <s v="Electra"/>
  </r>
  <r>
    <n v="463"/>
    <s v="Brent Calderon"/>
    <s v="Corpus Christi"/>
    <s v="TX"/>
    <x v="224"/>
    <n v="2"/>
    <n v="539.98"/>
    <s v="Electra Cruiser 1 (24-Inch) - 2016"/>
    <s v="Cruisers Bicycles"/>
    <x v="2"/>
    <s v="Kali Vargas"/>
    <s v="Electra"/>
  </r>
  <r>
    <n v="464"/>
    <s v="Georgeann Waller"/>
    <s v="North Tonawanda"/>
    <s v="NY"/>
    <x v="225"/>
    <n v="1"/>
    <n v="3999.99"/>
    <s v="Trek Slash 8 27.5 - 2016"/>
    <s v="Mountain Bikes"/>
    <x v="1"/>
    <s v="Venita Daniel"/>
    <s v="Trek"/>
  </r>
  <r>
    <n v="465"/>
    <s v="Cheryll Snyder"/>
    <s v="Brooklyn"/>
    <s v="NY"/>
    <x v="225"/>
    <n v="2"/>
    <n v="999.98"/>
    <s v="Electra Townie Original 7D - 2015/2016"/>
    <s v="Comfort Bicycles"/>
    <x v="1"/>
    <s v="Marcelene Boyer"/>
    <s v="Electra"/>
  </r>
  <r>
    <n v="465"/>
    <s v="Cheryll Snyder"/>
    <s v="Brooklyn"/>
    <s v="NY"/>
    <x v="225"/>
    <n v="2"/>
    <n v="939.98"/>
    <s v="Surly Ice Cream Truck Frameset - 2016"/>
    <s v="Mountain Bikes"/>
    <x v="1"/>
    <s v="Marcelene Boyer"/>
    <s v="Surly"/>
  </r>
  <r>
    <n v="466"/>
    <s v="Ernest Rollins"/>
    <s v="Oakland Gardens"/>
    <s v="NY"/>
    <x v="225"/>
    <n v="1"/>
    <n v="529.99"/>
    <s v="Electra Moto 1 - 2016"/>
    <s v="Cruisers Bicycles"/>
    <x v="1"/>
    <s v="Venita Daniel"/>
    <s v="Electra"/>
  </r>
  <r>
    <n v="466"/>
    <s v="Ernest Rollins"/>
    <s v="Oakland Gardens"/>
    <s v="NY"/>
    <x v="225"/>
    <n v="1"/>
    <n v="1320.99"/>
    <s v="Heller Shagamaw Frame - 2016"/>
    <s v="Mountain Bikes"/>
    <x v="1"/>
    <s v="Venita Daniel"/>
    <s v="Heller"/>
  </r>
  <r>
    <n v="466"/>
    <s v="Ernest Rollins"/>
    <s v="Oakland Gardens"/>
    <s v="NY"/>
    <x v="225"/>
    <n v="2"/>
    <n v="898"/>
    <s v="Pure Cycles William 3-Speed - 2016"/>
    <s v="Cruisers Bicycles"/>
    <x v="1"/>
    <s v="Venita Daniel"/>
    <s v="Pure Cycles"/>
  </r>
  <r>
    <n v="466"/>
    <s v="Ernest Rollins"/>
    <s v="Oakland Gardens"/>
    <s v="NY"/>
    <x v="225"/>
    <n v="1"/>
    <n v="469.99"/>
    <s v="Surly Ice Cream Truck Frameset - 2016"/>
    <s v="Mountain Bikes"/>
    <x v="1"/>
    <s v="Venita Daniel"/>
    <s v="Surly"/>
  </r>
  <r>
    <n v="466"/>
    <s v="Ernest Rollins"/>
    <s v="Oakland Gardens"/>
    <s v="NY"/>
    <x v="225"/>
    <n v="2"/>
    <n v="7999.98"/>
    <s v="Trek Slash 8 27.5 - 2016"/>
    <s v="Mountain Bikes"/>
    <x v="1"/>
    <s v="Venita Daniel"/>
    <s v="Trek"/>
  </r>
  <r>
    <n v="467"/>
    <s v="Marry Benjamin"/>
    <s v="Forney"/>
    <s v="TX"/>
    <x v="225"/>
    <n v="2"/>
    <n v="539.98"/>
    <s v="Electra Girl's Hawaii 1 (16-inch) - 2015/2016"/>
    <s v="Children Bicycles"/>
    <x v="2"/>
    <s v="Kali Vargas"/>
    <s v="Electra"/>
  </r>
  <r>
    <n v="467"/>
    <s v="Marry Benjamin"/>
    <s v="Forney"/>
    <s v="TX"/>
    <x v="225"/>
    <n v="2"/>
    <n v="858"/>
    <s v="Pure Cycles Vine 8-Speed - 2016"/>
    <s v="Cruisers Bicycles"/>
    <x v="2"/>
    <s v="Kali Vargas"/>
    <s v="Pure Cycles"/>
  </r>
  <r>
    <n v="467"/>
    <s v="Marry Benjamin"/>
    <s v="Forney"/>
    <s v="TX"/>
    <x v="225"/>
    <n v="1"/>
    <n v="449"/>
    <s v="Pure Cycles William 3-Speed - 2016"/>
    <s v="Cruisers Bicycles"/>
    <x v="2"/>
    <s v="Kali Vargas"/>
    <s v="Pure Cycles"/>
  </r>
  <r>
    <n v="467"/>
    <s v="Marry Benjamin"/>
    <s v="Forney"/>
    <s v="TX"/>
    <x v="225"/>
    <n v="1"/>
    <n v="1549"/>
    <s v="Surly Straggler - 2016"/>
    <s v="Cyclocross Bicycles"/>
    <x v="2"/>
    <s v="Kali Vargas"/>
    <s v="Surly"/>
  </r>
  <r>
    <n v="467"/>
    <s v="Marry Benjamin"/>
    <s v="Forney"/>
    <s v="TX"/>
    <x v="225"/>
    <n v="1"/>
    <n v="1680.99"/>
    <s v="Surly Straggler 650b - 2016"/>
    <s v="Cyclocross Bicycles"/>
    <x v="2"/>
    <s v="Kali Vargas"/>
    <s v="Surly"/>
  </r>
  <r>
    <n v="468"/>
    <s v="Adelaida Hancock"/>
    <s v="San Pablo"/>
    <s v="CA"/>
    <x v="226"/>
    <n v="1"/>
    <n v="499.99"/>
    <s v="Electra Townie Original 7D - 2015/2016"/>
    <s v="Comfort Bicycles"/>
    <x v="0"/>
    <s v="Genna Serrano"/>
    <s v="Electra"/>
  </r>
  <r>
    <n v="468"/>
    <s v="Adelaida Hancock"/>
    <s v="San Pablo"/>
    <s v="CA"/>
    <x v="226"/>
    <n v="1"/>
    <n v="449"/>
    <s v="Pure Cycles William 3-Speed - 2016"/>
    <s v="Cruisers Bicycles"/>
    <x v="0"/>
    <s v="Genna Serrano"/>
    <s v="Pure Cycles"/>
  </r>
  <r>
    <n v="468"/>
    <s v="Adelaida Hancock"/>
    <s v="San Pablo"/>
    <s v="CA"/>
    <x v="226"/>
    <n v="2"/>
    <n v="3098"/>
    <s v="Surly Straggler - 2016"/>
    <s v="Cyclocross Bicycles"/>
    <x v="0"/>
    <s v="Genna Serrano"/>
    <s v="Surly"/>
  </r>
  <r>
    <n v="468"/>
    <s v="Adelaida Hancock"/>
    <s v="San Pablo"/>
    <s v="CA"/>
    <x v="226"/>
    <n v="2"/>
    <n v="5999.98"/>
    <s v="Trek Conduit+ - 2016"/>
    <s v="Electric Bikes"/>
    <x v="0"/>
    <s v="Genna Serrano"/>
    <s v="Trek"/>
  </r>
  <r>
    <n v="469"/>
    <s v="Chere Mcfadden"/>
    <s v="Orchard Park"/>
    <s v="NY"/>
    <x v="226"/>
    <n v="2"/>
    <n v="1059.98"/>
    <s v="Electra Moto 1 - 2016"/>
    <s v="Cruisers Bicycles"/>
    <x v="1"/>
    <s v="Venita Daniel"/>
    <s v="Electra"/>
  </r>
  <r>
    <n v="469"/>
    <s v="Chere Mcfadden"/>
    <s v="Orchard Park"/>
    <s v="NY"/>
    <x v="226"/>
    <n v="1"/>
    <n v="2899.99"/>
    <s v="Trek Fuel EX 8 29 - 2016"/>
    <s v="Mountain Bikes"/>
    <x v="1"/>
    <s v="Venita Daniel"/>
    <s v="Trek"/>
  </r>
  <r>
    <n v="469"/>
    <s v="Chere Mcfadden"/>
    <s v="Orchard Park"/>
    <s v="NY"/>
    <x v="226"/>
    <n v="2"/>
    <n v="3599.98"/>
    <s v="Trek Remedy 29 Carbon Frameset - 2016"/>
    <s v="Mountain Bikes"/>
    <x v="1"/>
    <s v="Venita Daniel"/>
    <s v="Trek"/>
  </r>
  <r>
    <n v="470"/>
    <s v="Derrick Marks"/>
    <s v="Glendora"/>
    <s v="CA"/>
    <x v="227"/>
    <n v="1"/>
    <n v="269.99"/>
    <s v="Electra Cruiser 1 (24-Inch) - 2016"/>
    <s v="Cruisers Bicycles"/>
    <x v="0"/>
    <s v="Genna Serrano"/>
    <s v="Electra"/>
  </r>
  <r>
    <n v="470"/>
    <s v="Derrick Marks"/>
    <s v="Glendora"/>
    <s v="CA"/>
    <x v="227"/>
    <n v="1"/>
    <n v="449"/>
    <s v="Pure Cycles Western 3-Speed - Women's - 2015/2016"/>
    <s v="Cruisers Bicycles"/>
    <x v="0"/>
    <s v="Genna Serrano"/>
    <s v="Pure Cycles"/>
  </r>
  <r>
    <n v="470"/>
    <s v="Derrick Marks"/>
    <s v="Glendora"/>
    <s v="CA"/>
    <x v="227"/>
    <n v="2"/>
    <n v="3599.98"/>
    <s v="Trek Remedy 29 Carbon Frameset - 2016"/>
    <s v="Mountain Bikes"/>
    <x v="0"/>
    <s v="Genna Serrano"/>
    <s v="Trek"/>
  </r>
  <r>
    <n v="471"/>
    <s v="Alane Mccarty"/>
    <s v="San Diego"/>
    <s v="CA"/>
    <x v="227"/>
    <n v="2"/>
    <n v="539.98"/>
    <s v="Electra Cruiser 1 (24-Inch) - 2016"/>
    <s v="Cruisers Bicycles"/>
    <x v="0"/>
    <s v="Genna Serrano"/>
    <s v="Electra"/>
  </r>
  <r>
    <n v="471"/>
    <s v="Alane Mccarty"/>
    <s v="San Diego"/>
    <s v="CA"/>
    <x v="227"/>
    <n v="1"/>
    <n v="269.99"/>
    <s v="Electra Girl's Hawaii 1 (16-inch) - 2015/2016"/>
    <s v="Cruisers Bicycles"/>
    <x v="0"/>
    <s v="Genna Serrano"/>
    <s v="Electra"/>
  </r>
  <r>
    <n v="472"/>
    <s v="Jeanett Herman"/>
    <s v="Lindenhurst"/>
    <s v="NY"/>
    <x v="227"/>
    <n v="2"/>
    <n v="539.98"/>
    <s v="Electra Cruiser 1 (24-Inch) - 2016"/>
    <s v="Children Bicycles"/>
    <x v="1"/>
    <s v="Venita Daniel"/>
    <s v="Electra"/>
  </r>
  <r>
    <n v="472"/>
    <s v="Jeanett Herman"/>
    <s v="Lindenhurst"/>
    <s v="NY"/>
    <x v="227"/>
    <n v="1"/>
    <n v="529.99"/>
    <s v="Electra Moto 1 - 2016"/>
    <s v="Cruisers Bicycles"/>
    <x v="1"/>
    <s v="Venita Daniel"/>
    <s v="Electra"/>
  </r>
  <r>
    <n v="473"/>
    <s v="Elmo Arnold"/>
    <s v="Long Beach"/>
    <s v="NY"/>
    <x v="227"/>
    <n v="1"/>
    <n v="599.99"/>
    <s v="Electra Townie Original 7D EQ - 2016"/>
    <s v="Comfort Bicycles"/>
    <x v="1"/>
    <s v="Venita Daniel"/>
    <s v="Electra"/>
  </r>
  <r>
    <n v="474"/>
    <s v="Rory Cooper"/>
    <s v="Rocklin"/>
    <s v="CA"/>
    <x v="228"/>
    <n v="2"/>
    <n v="898"/>
    <s v="Pure Cycles William 3-Speed - 2016"/>
    <s v="Cruisers Bicycles"/>
    <x v="0"/>
    <s v="Genna Serrano"/>
    <s v="Pure Cycles"/>
  </r>
  <r>
    <n v="474"/>
    <s v="Rory Cooper"/>
    <s v="Rocklin"/>
    <s v="CA"/>
    <x v="228"/>
    <n v="1"/>
    <n v="1680.99"/>
    <s v="Surly Straggler 650b - 2016"/>
    <s v="Cyclocross Bicycles"/>
    <x v="0"/>
    <s v="Genna Serrano"/>
    <s v="Surly"/>
  </r>
  <r>
    <n v="475"/>
    <s v="Manie Sanchez"/>
    <s v="Queensbury"/>
    <s v="NY"/>
    <x v="228"/>
    <n v="1"/>
    <n v="499.99"/>
    <s v="Electra Townie Original 7D - 2015/2016"/>
    <s v="Comfort Bicycles"/>
    <x v="1"/>
    <s v="Venita Daniel"/>
    <s v="Electra"/>
  </r>
  <r>
    <n v="475"/>
    <s v="Manie Sanchez"/>
    <s v="Queensbury"/>
    <s v="NY"/>
    <x v="228"/>
    <n v="2"/>
    <n v="1199.98"/>
    <s v="Electra Townie Original 7D EQ - 2016"/>
    <s v="Comfort Bicycles"/>
    <x v="1"/>
    <s v="Venita Daniel"/>
    <s v="Electra"/>
  </r>
  <r>
    <n v="475"/>
    <s v="Manie Sanchez"/>
    <s v="Queensbury"/>
    <s v="NY"/>
    <x v="228"/>
    <n v="2"/>
    <n v="858"/>
    <s v="Pure Cycles Vine 8-Speed - 2016"/>
    <s v="Cruisers Bicycles"/>
    <x v="1"/>
    <s v="Venita Daniel"/>
    <s v="Pure Cycles"/>
  </r>
  <r>
    <n v="476"/>
    <s v="Basilia Thornton"/>
    <s v="Brentwood"/>
    <s v="NY"/>
    <x v="228"/>
    <n v="2"/>
    <n v="539.98"/>
    <s v="Electra Girl's Hawaii 1 (16-inch) - 2015/2016"/>
    <s v="Children Bicycles"/>
    <x v="1"/>
    <s v="Marcelene Boyer"/>
    <s v="Electra"/>
  </r>
  <r>
    <n v="476"/>
    <s v="Basilia Thornton"/>
    <s v="Brentwood"/>
    <s v="NY"/>
    <x v="228"/>
    <n v="2"/>
    <n v="1199.98"/>
    <s v="Electra Townie Original 7D EQ - Women's - 2016"/>
    <s v="Cruisers Bicycles"/>
    <x v="1"/>
    <s v="Marcelene Boyer"/>
    <s v="Electra"/>
  </r>
  <r>
    <n v="476"/>
    <s v="Basilia Thornton"/>
    <s v="Brentwood"/>
    <s v="NY"/>
    <x v="228"/>
    <n v="2"/>
    <n v="3361.98"/>
    <s v="Surly Straggler 650b - 2016"/>
    <s v="Cyclocross Bicycles"/>
    <x v="1"/>
    <s v="Marcelene Boyer"/>
    <s v="Surly"/>
  </r>
  <r>
    <n v="476"/>
    <s v="Basilia Thornton"/>
    <s v="Brentwood"/>
    <s v="NY"/>
    <x v="228"/>
    <n v="2"/>
    <n v="5799.98"/>
    <s v="Trek Fuel EX 8 29 - 2016"/>
    <s v="Mountain Bikes"/>
    <x v="1"/>
    <s v="Marcelene Boyer"/>
    <s v="Trek"/>
  </r>
  <r>
    <n v="477"/>
    <s v="Josie Schultz"/>
    <s v="Canyon Country"/>
    <s v="CA"/>
    <x v="229"/>
    <n v="1"/>
    <n v="469.99"/>
    <s v="Surly Ice Cream Truck Frameset - 2016"/>
    <s v="Mountain Bikes"/>
    <x v="0"/>
    <s v="Mireya Copeland"/>
    <s v="Surly"/>
  </r>
  <r>
    <n v="477"/>
    <s v="Josie Schultz"/>
    <s v="Canyon Country"/>
    <s v="CA"/>
    <x v="229"/>
    <n v="1"/>
    <n v="1549"/>
    <s v="Surly Straggler - 2016"/>
    <s v="Cyclocross Bicycles"/>
    <x v="0"/>
    <s v="Mireya Copeland"/>
    <s v="Surly"/>
  </r>
  <r>
    <n v="478"/>
    <s v="Jayme Zamora"/>
    <s v="Springfield Gardens"/>
    <s v="NY"/>
    <x v="229"/>
    <n v="2"/>
    <n v="539.98"/>
    <s v="Electra Cruiser 1 (24-Inch) - 2016"/>
    <s v="Children Bicycles"/>
    <x v="1"/>
    <s v="Venita Daniel"/>
    <s v="Electra"/>
  </r>
  <r>
    <n v="479"/>
    <s v="Ivette Warren"/>
    <s v="Franklin Square"/>
    <s v="NY"/>
    <x v="230"/>
    <n v="1"/>
    <n v="269.99"/>
    <s v="Electra Cruiser 1 (24-Inch) - 2016"/>
    <s v="Children Bicycles"/>
    <x v="1"/>
    <s v="Marcelene Boyer"/>
    <s v="Electra"/>
  </r>
  <r>
    <n v="479"/>
    <s v="Ivette Warren"/>
    <s v="Franklin Square"/>
    <s v="NY"/>
    <x v="230"/>
    <n v="1"/>
    <n v="549.99"/>
    <s v="Electra Townie Original 21D - 2016"/>
    <s v="Cruisers Bicycles"/>
    <x v="1"/>
    <s v="Marcelene Boyer"/>
    <s v="Electra"/>
  </r>
  <r>
    <n v="479"/>
    <s v="Ivette Warren"/>
    <s v="Franklin Square"/>
    <s v="NY"/>
    <x v="230"/>
    <n v="1"/>
    <n v="599.99"/>
    <s v="Electra Townie Original 7D EQ - 2016"/>
    <s v="Comfort Bicycles"/>
    <x v="1"/>
    <s v="Marcelene Boyer"/>
    <s v="Electra"/>
  </r>
  <r>
    <n v="479"/>
    <s v="Ivette Warren"/>
    <s v="Franklin Square"/>
    <s v="NY"/>
    <x v="230"/>
    <n v="1"/>
    <n v="1549"/>
    <s v="Surly Straggler - 2016"/>
    <s v="Cyclocross Bicycles"/>
    <x v="1"/>
    <s v="Marcelene Boyer"/>
    <s v="Surly"/>
  </r>
  <r>
    <n v="479"/>
    <s v="Ivette Warren"/>
    <s v="Franklin Square"/>
    <s v="NY"/>
    <x v="230"/>
    <n v="1"/>
    <n v="3999.99"/>
    <s v="Trek Slash 8 27.5 - 2016"/>
    <s v="Mountain Bikes"/>
    <x v="1"/>
    <s v="Marcelene Boyer"/>
    <s v="Trek"/>
  </r>
  <r>
    <n v="480"/>
    <s v="Darcel Harmon"/>
    <s v="Santa Clara"/>
    <s v="CA"/>
    <x v="231"/>
    <n v="2"/>
    <n v="599.98"/>
    <s v="Electra Girl's Hawaii 1 (20-inch) - 2015/2016"/>
    <s v="Children Bicycles"/>
    <x v="0"/>
    <s v="Genna Serrano"/>
    <s v="Electra"/>
  </r>
  <r>
    <n v="480"/>
    <s v="Darcel Harmon"/>
    <s v="Santa Clara"/>
    <s v="CA"/>
    <x v="231"/>
    <n v="1"/>
    <n v="529.99"/>
    <s v="Electra Moto 1 - 2016"/>
    <s v="Cruisers Bicycles"/>
    <x v="0"/>
    <s v="Genna Serrano"/>
    <s v="Electra"/>
  </r>
  <r>
    <n v="480"/>
    <s v="Darcel Harmon"/>
    <s v="Santa Clara"/>
    <s v="CA"/>
    <x v="231"/>
    <n v="1"/>
    <n v="2899.99"/>
    <s v="Trek Fuel EX 8 29 - 2016"/>
    <s v="Mountain Bikes"/>
    <x v="0"/>
    <s v="Genna Serrano"/>
    <s v="Trek"/>
  </r>
  <r>
    <n v="481"/>
    <s v="Jayson Rutledge"/>
    <s v="Lake Jackson"/>
    <s v="TX"/>
    <x v="231"/>
    <n v="2"/>
    <n v="539.98"/>
    <s v="Electra Cruiser 1 (24-Inch) - 2016"/>
    <s v="Cruisers Bicycles"/>
    <x v="2"/>
    <s v="Layla Terrell"/>
    <s v="Electra"/>
  </r>
  <r>
    <n v="481"/>
    <s v="Jayson Rutledge"/>
    <s v="Lake Jackson"/>
    <s v="TX"/>
    <x v="231"/>
    <n v="2"/>
    <n v="1199.98"/>
    <s v="Electra Townie Original 7D EQ - 2016"/>
    <s v="Cruisers Bicycles"/>
    <x v="2"/>
    <s v="Layla Terrell"/>
    <s v="Electra"/>
  </r>
  <r>
    <n v="481"/>
    <s v="Jayson Rutledge"/>
    <s v="Lake Jackson"/>
    <s v="TX"/>
    <x v="231"/>
    <n v="2"/>
    <n v="5999.98"/>
    <s v="Trek Conduit+ - 2016"/>
    <s v="Electric Bikes"/>
    <x v="2"/>
    <s v="Layla Terrell"/>
    <s v="Trek"/>
  </r>
  <r>
    <n v="482"/>
    <s v="Whitney Cash"/>
    <s v="Hamburg"/>
    <s v="NY"/>
    <x v="232"/>
    <n v="1"/>
    <n v="269.99"/>
    <s v="Electra Cruiser 1 (24-Inch) - 2016"/>
    <s v="Cruisers Bicycles"/>
    <x v="1"/>
    <s v="Marcelene Boyer"/>
    <s v="Electra"/>
  </r>
  <r>
    <n v="482"/>
    <s v="Whitney Cash"/>
    <s v="Hamburg"/>
    <s v="NY"/>
    <x v="232"/>
    <n v="1"/>
    <n v="269.99"/>
    <s v="Electra Girl's Hawaii 1 (16-inch) - 2015/2016"/>
    <s v="Cruisers Bicycles"/>
    <x v="1"/>
    <s v="Marcelene Boyer"/>
    <s v="Electra"/>
  </r>
  <r>
    <n v="483"/>
    <s v="Diana Cobb"/>
    <s v="Fullerton"/>
    <s v="CA"/>
    <x v="233"/>
    <n v="1"/>
    <n v="429"/>
    <s v="Pure Cycles Vine 8-Speed - 2016"/>
    <s v="Cruisers Bicycles"/>
    <x v="0"/>
    <s v="Mireya Copeland"/>
    <s v="Pure Cycles"/>
  </r>
  <r>
    <n v="484"/>
    <s v="Iola Rasmussen"/>
    <s v="Monroe"/>
    <s v="NY"/>
    <x v="233"/>
    <n v="1"/>
    <n v="549.99"/>
    <s v="Electra Townie Original 21D - 2016"/>
    <s v="Comfort Bicycles"/>
    <x v="1"/>
    <s v="Venita Daniel"/>
    <s v="Electra"/>
  </r>
  <r>
    <n v="484"/>
    <s v="Iola Rasmussen"/>
    <s v="Monroe"/>
    <s v="NY"/>
    <x v="233"/>
    <n v="1"/>
    <n v="469.99"/>
    <s v="Surly Ice Cream Truck Frameset - 2016"/>
    <s v="Mountain Bikes"/>
    <x v="1"/>
    <s v="Venita Daniel"/>
    <s v="Surly"/>
  </r>
  <r>
    <n v="484"/>
    <s v="Iola Rasmussen"/>
    <s v="Monroe"/>
    <s v="NY"/>
    <x v="233"/>
    <n v="2"/>
    <n v="5999.98"/>
    <s v="Trek Conduit+ - 2016"/>
    <s v="Electric Bikes"/>
    <x v="1"/>
    <s v="Venita Daniel"/>
    <s v="Trek"/>
  </r>
  <r>
    <n v="484"/>
    <s v="Iola Rasmussen"/>
    <s v="Monroe"/>
    <s v="NY"/>
    <x v="233"/>
    <n v="2"/>
    <n v="3599.98"/>
    <s v="Trek Remedy 29 Carbon Frameset - 2016"/>
    <s v="Mountain Bikes"/>
    <x v="1"/>
    <s v="Venita Daniel"/>
    <s v="Trek"/>
  </r>
  <r>
    <n v="485"/>
    <s v="Birdie Kramer"/>
    <s v="Troy"/>
    <s v="NY"/>
    <x v="233"/>
    <n v="1"/>
    <n v="269.99"/>
    <s v="Electra Cruiser 1 (24-Inch) - 2016"/>
    <s v="Cruisers Bicycles"/>
    <x v="1"/>
    <s v="Venita Daniel"/>
    <s v="Electra"/>
  </r>
  <r>
    <n v="485"/>
    <s v="Birdie Kramer"/>
    <s v="Troy"/>
    <s v="NY"/>
    <x v="233"/>
    <n v="2"/>
    <n v="1199.98"/>
    <s v="Electra Townie Original 7D EQ - 2016"/>
    <s v="Comfort Bicycles"/>
    <x v="1"/>
    <s v="Venita Daniel"/>
    <s v="Electra"/>
  </r>
  <r>
    <n v="486"/>
    <s v="Vinnie Chan"/>
    <s v="Forest Hills"/>
    <s v="NY"/>
    <x v="233"/>
    <n v="2"/>
    <n v="599.98"/>
    <s v="Electra Girl's Hawaii 1 (20-inch) - 2015/2016"/>
    <s v="Children Bicycles"/>
    <x v="1"/>
    <s v="Venita Daniel"/>
    <s v="Electra"/>
  </r>
  <r>
    <n v="486"/>
    <s v="Vinnie Chan"/>
    <s v="Forest Hills"/>
    <s v="NY"/>
    <x v="233"/>
    <n v="1"/>
    <n v="2999.99"/>
    <s v="Trek Conduit+ - 2016"/>
    <s v="Electric Bikes"/>
    <x v="1"/>
    <s v="Venita Daniel"/>
    <s v="Trek"/>
  </r>
  <r>
    <n v="487"/>
    <s v="George Pickett"/>
    <s v="Sunnyside"/>
    <s v="NY"/>
    <x v="233"/>
    <n v="1"/>
    <n v="469.99"/>
    <s v="Surly Ice Cream Truck Frameset - 2016"/>
    <s v="Mountain Bikes"/>
    <x v="1"/>
    <s v="Marcelene Boyer"/>
    <s v="Surly"/>
  </r>
  <r>
    <n v="488"/>
    <s v="Evelin Vargas"/>
    <s v="Webster"/>
    <s v="NY"/>
    <x v="233"/>
    <n v="2"/>
    <n v="539.98"/>
    <s v="Electra Cruiser 1 (24-Inch) - 2016"/>
    <s v="Cruisers Bicycles"/>
    <x v="1"/>
    <s v="Marcelene Boyer"/>
    <s v="Electra"/>
  </r>
  <r>
    <n v="488"/>
    <s v="Evelin Vargas"/>
    <s v="Webster"/>
    <s v="NY"/>
    <x v="233"/>
    <n v="1"/>
    <n v="269.99"/>
    <s v="Electra Girl's Hawaii 1 (16-inch) - 2015/2016"/>
    <s v="Children Bicycles"/>
    <x v="1"/>
    <s v="Marcelene Boyer"/>
    <s v="Electra"/>
  </r>
  <r>
    <n v="488"/>
    <s v="Evelin Vargas"/>
    <s v="Webster"/>
    <s v="NY"/>
    <x v="233"/>
    <n v="2"/>
    <n v="599.98"/>
    <s v="Electra Girl's Hawaii 1 (20-inch) - 2015/2016"/>
    <s v="Children Bicycles"/>
    <x v="1"/>
    <s v="Marcelene Boyer"/>
    <s v="Electra"/>
  </r>
  <r>
    <n v="489"/>
    <s v="Carisa Carpenter"/>
    <s v="Victoria"/>
    <s v="TX"/>
    <x v="233"/>
    <n v="2"/>
    <n v="3599.98"/>
    <s v="Trek Remedy 29 Carbon Frameset - 2016"/>
    <s v="Mountain Bikes"/>
    <x v="2"/>
    <s v="Kali Vargas"/>
    <s v="Trek"/>
  </r>
  <r>
    <n v="490"/>
    <s v="Onita Macdonald"/>
    <s v="Glen Cove"/>
    <s v="NY"/>
    <x v="234"/>
    <n v="2"/>
    <n v="539.98"/>
    <s v="Electra Cruiser 1 (24-Inch) - 2016"/>
    <s v="Cruisers Bicycles"/>
    <x v="1"/>
    <s v="Marcelene Boyer"/>
    <s v="Electra"/>
  </r>
  <r>
    <n v="490"/>
    <s v="Onita Macdonald"/>
    <s v="Glen Cove"/>
    <s v="NY"/>
    <x v="234"/>
    <n v="1"/>
    <n v="269.99"/>
    <s v="Electra Girl's Hawaii 1 (16-inch) - 2015/2016"/>
    <s v="Cruisers Bicycles"/>
    <x v="1"/>
    <s v="Marcelene Boyer"/>
    <s v="Electra"/>
  </r>
  <r>
    <n v="490"/>
    <s v="Onita Macdonald"/>
    <s v="Glen Cove"/>
    <s v="NY"/>
    <x v="234"/>
    <n v="1"/>
    <n v="299.99"/>
    <s v="Electra Girl's Hawaii 1 (20-inch) - 2015/2016"/>
    <s v="Children Bicycles"/>
    <x v="1"/>
    <s v="Marcelene Boyer"/>
    <s v="Electra"/>
  </r>
  <r>
    <n v="490"/>
    <s v="Onita Macdonald"/>
    <s v="Glen Cove"/>
    <s v="NY"/>
    <x v="234"/>
    <n v="1"/>
    <n v="549.99"/>
    <s v="Electra Townie Original 21D - 2016"/>
    <s v="Cruisers Bicycles"/>
    <x v="1"/>
    <s v="Marcelene Boyer"/>
    <s v="Electra"/>
  </r>
  <r>
    <n v="491"/>
    <s v="Ji Burt"/>
    <s v="Apple Valley"/>
    <s v="CA"/>
    <x v="235"/>
    <n v="2"/>
    <n v="539.98"/>
    <s v="Electra Cruiser 1 (24-Inch) - 2016"/>
    <s v="Children Bicycles"/>
    <x v="0"/>
    <s v="Mireya Copeland"/>
    <s v="Electra"/>
  </r>
  <r>
    <n v="491"/>
    <s v="Ji Burt"/>
    <s v="Apple Valley"/>
    <s v="CA"/>
    <x v="235"/>
    <n v="2"/>
    <n v="1059.98"/>
    <s v="Electra Moto 1 - 2016"/>
    <s v="Cruisers Bicycles"/>
    <x v="0"/>
    <s v="Mireya Copeland"/>
    <s v="Electra"/>
  </r>
  <r>
    <n v="491"/>
    <s v="Ji Burt"/>
    <s v="Apple Valley"/>
    <s v="CA"/>
    <x v="235"/>
    <n v="2"/>
    <n v="5999.98"/>
    <s v="Trek Conduit+ - 2016"/>
    <s v="Electric Bikes"/>
    <x v="0"/>
    <s v="Mireya Copeland"/>
    <s v="Trek"/>
  </r>
  <r>
    <n v="492"/>
    <s v="Graciela Barber"/>
    <s v="Oxnard"/>
    <s v="CA"/>
    <x v="236"/>
    <n v="2"/>
    <n v="539.98"/>
    <s v="Electra Girl's Hawaii 1 (16-inch) - 2015/2016"/>
    <s v="Children Bicycles"/>
    <x v="0"/>
    <s v="Mireya Copeland"/>
    <s v="Electra"/>
  </r>
  <r>
    <n v="492"/>
    <s v="Graciela Barber"/>
    <s v="Oxnard"/>
    <s v="CA"/>
    <x v="236"/>
    <n v="1"/>
    <n v="599.99"/>
    <s v="Electra Townie Original 7D EQ - 2016"/>
    <s v="Comfort Bicycles"/>
    <x v="0"/>
    <s v="Mireya Copeland"/>
    <s v="Electra"/>
  </r>
  <r>
    <n v="492"/>
    <s v="Graciela Barber"/>
    <s v="Oxnard"/>
    <s v="CA"/>
    <x v="236"/>
    <n v="1"/>
    <n v="469.99"/>
    <s v="Surly Ice Cream Truck Frameset - 2016"/>
    <s v="Mountain Bikes"/>
    <x v="0"/>
    <s v="Mireya Copeland"/>
    <s v="Surly"/>
  </r>
  <r>
    <n v="493"/>
    <s v="Rosalie Coffey"/>
    <s v="Upland"/>
    <s v="CA"/>
    <x v="236"/>
    <n v="1"/>
    <n v="529.99"/>
    <s v="Electra Moto 1 - 2016"/>
    <s v="Cruisers Bicycles"/>
    <x v="0"/>
    <s v="Genna Serrano"/>
    <s v="Electra"/>
  </r>
  <r>
    <n v="493"/>
    <s v="Rosalie Coffey"/>
    <s v="Upland"/>
    <s v="CA"/>
    <x v="236"/>
    <n v="1"/>
    <n v="599.99"/>
    <s v="Electra Townie Original 7D EQ - 2016"/>
    <s v="Comfort Bicycles"/>
    <x v="0"/>
    <s v="Genna Serrano"/>
    <s v="Electra"/>
  </r>
  <r>
    <n v="493"/>
    <s v="Rosalie Coffey"/>
    <s v="Upland"/>
    <s v="CA"/>
    <x v="236"/>
    <n v="2"/>
    <n v="898"/>
    <s v="Pure Cycles Western 3-Speed - Women's - 2015/2016"/>
    <s v="Cruisers Bicycles"/>
    <x v="0"/>
    <s v="Genna Serrano"/>
    <s v="Pure Cycles"/>
  </r>
  <r>
    <n v="494"/>
    <s v="Tanesha Sawyer"/>
    <s v="Rosedale"/>
    <s v="NY"/>
    <x v="236"/>
    <n v="1"/>
    <n v="299.99"/>
    <s v="Electra Girl's Hawaii 1 (20-inch) - 2015/2016"/>
    <s v="Children Bicycles"/>
    <x v="1"/>
    <s v="Marcelene Boyer"/>
    <s v="Electra"/>
  </r>
  <r>
    <n v="495"/>
    <s v="Kecia Olsen"/>
    <s v="Santa Cruz"/>
    <s v="CA"/>
    <x v="237"/>
    <n v="1"/>
    <n v="269.99"/>
    <s v="Electra Girl's Hawaii 1 (16-inch) - 2015/2016"/>
    <s v="Children Bicycles"/>
    <x v="0"/>
    <s v="Genna Serrano"/>
    <s v="Electra"/>
  </r>
  <r>
    <n v="495"/>
    <s v="Kecia Olsen"/>
    <s v="Santa Cruz"/>
    <s v="CA"/>
    <x v="237"/>
    <n v="1"/>
    <n v="2999.99"/>
    <s v="Trek Conduit+ - 2016"/>
    <s v="Electric Bikes"/>
    <x v="0"/>
    <s v="Genna Serrano"/>
    <s v="Trek"/>
  </r>
  <r>
    <n v="496"/>
    <s v="Ayanna Rhodes"/>
    <s v="Hicksville"/>
    <s v="NY"/>
    <x v="237"/>
    <n v="2"/>
    <n v="539.98"/>
    <s v="Electra Cruiser 1 (24-Inch) - 2016"/>
    <s v="Children Bicycles"/>
    <x v="1"/>
    <s v="Marcelene Boyer"/>
    <s v="Electra"/>
  </r>
  <r>
    <n v="496"/>
    <s v="Ayanna Rhodes"/>
    <s v="Hicksville"/>
    <s v="NY"/>
    <x v="237"/>
    <n v="1"/>
    <n v="269.99"/>
    <s v="Electra Cruiser 1 (24-Inch) - 2016"/>
    <s v="Cruisers Bicycles"/>
    <x v="1"/>
    <s v="Marcelene Boyer"/>
    <s v="Electra"/>
  </r>
  <r>
    <n v="496"/>
    <s v="Ayanna Rhodes"/>
    <s v="Hicksville"/>
    <s v="NY"/>
    <x v="237"/>
    <n v="1"/>
    <n v="299.99"/>
    <s v="Electra Girl's Hawaii 1 (20-inch) - 2015/2016"/>
    <s v="Children Bicycles"/>
    <x v="1"/>
    <s v="Marcelene Boyer"/>
    <s v="Electra"/>
  </r>
  <r>
    <n v="497"/>
    <s v="Kandis Mills"/>
    <s v="Hamburg"/>
    <s v="NY"/>
    <x v="237"/>
    <n v="2"/>
    <n v="999.98"/>
    <s v="Electra Townie Original 7D - 2015/2016"/>
    <s v="Comfort Bicycles"/>
    <x v="1"/>
    <s v="Marcelene Boyer"/>
    <s v="Electra"/>
  </r>
  <r>
    <n v="498"/>
    <s v="Divina Reeves"/>
    <s v="Newburgh"/>
    <s v="NY"/>
    <x v="237"/>
    <n v="1"/>
    <n v="269.99"/>
    <s v="Electra Cruiser 1 (24-Inch) - 2016"/>
    <s v="Children Bicycles"/>
    <x v="1"/>
    <s v="Marcelene Boyer"/>
    <s v="Electra"/>
  </r>
  <r>
    <n v="498"/>
    <s v="Divina Reeves"/>
    <s v="Newburgh"/>
    <s v="NY"/>
    <x v="237"/>
    <n v="1"/>
    <n v="549.99"/>
    <s v="Electra Townie Original 21D - 2016"/>
    <s v="Comfort Bicycles"/>
    <x v="1"/>
    <s v="Marcelene Boyer"/>
    <s v="Electra"/>
  </r>
  <r>
    <n v="498"/>
    <s v="Divina Reeves"/>
    <s v="Newburgh"/>
    <s v="NY"/>
    <x v="237"/>
    <n v="1"/>
    <n v="1549"/>
    <s v="Surly Straggler - 2016"/>
    <s v="Cyclocross Bicycles"/>
    <x v="1"/>
    <s v="Marcelene Boyer"/>
    <s v="Surly"/>
  </r>
  <r>
    <n v="499"/>
    <s v="Rodrick Shelton"/>
    <s v="Canyon Country"/>
    <s v="CA"/>
    <x v="238"/>
    <n v="2"/>
    <n v="539.98"/>
    <s v="Electra Girl's Hawaii 1 (16-inch) - 2015/2016"/>
    <s v="Cruisers Bicycles"/>
    <x v="0"/>
    <s v="Mireya Copeland"/>
    <s v="Electra"/>
  </r>
  <r>
    <n v="499"/>
    <s v="Rodrick Shelton"/>
    <s v="Canyon Country"/>
    <s v="CA"/>
    <x v="238"/>
    <n v="1"/>
    <n v="529.99"/>
    <s v="Electra Moto 1 - 2016"/>
    <s v="Cruisers Bicycles"/>
    <x v="0"/>
    <s v="Mireya Copeland"/>
    <s v="Electra"/>
  </r>
  <r>
    <n v="499"/>
    <s v="Rodrick Shelton"/>
    <s v="Canyon Country"/>
    <s v="CA"/>
    <x v="238"/>
    <n v="2"/>
    <n v="1199.98"/>
    <s v="Electra Townie Original 7D EQ - Women's - 2016"/>
    <s v="Cruisers Bicycles"/>
    <x v="0"/>
    <s v="Mireya Copeland"/>
    <s v="Electra"/>
  </r>
  <r>
    <n v="499"/>
    <s v="Rodrick Shelton"/>
    <s v="Canyon Country"/>
    <s v="CA"/>
    <x v="238"/>
    <n v="1"/>
    <n v="1680.99"/>
    <s v="Surly Straggler 650b - 2016"/>
    <s v="Cyclocross Bicycles"/>
    <x v="0"/>
    <s v="Mireya Copeland"/>
    <s v="Surly"/>
  </r>
  <r>
    <n v="500"/>
    <s v="Julee Woodard"/>
    <s v="Richmond Hill"/>
    <s v="NY"/>
    <x v="238"/>
    <n v="1"/>
    <n v="269.99"/>
    <s v="Electra Girl's Hawaii 1 (16-inch) - 2015/2016"/>
    <s v="Cruisers Bicycles"/>
    <x v="1"/>
    <s v="Marcelene Boyer"/>
    <s v="Electra"/>
  </r>
  <r>
    <n v="500"/>
    <s v="Julee Woodard"/>
    <s v="Richmond Hill"/>
    <s v="NY"/>
    <x v="238"/>
    <n v="2"/>
    <n v="1099.98"/>
    <s v="Electra Townie Original 21D - 2016"/>
    <s v="Cruisers Bicycles"/>
    <x v="1"/>
    <s v="Marcelene Boyer"/>
    <s v="Electra"/>
  </r>
  <r>
    <n v="501"/>
    <s v="Barton Cox"/>
    <s v="Amityville"/>
    <s v="NY"/>
    <x v="238"/>
    <n v="1"/>
    <n v="269.99"/>
    <s v="Electra Girl's Hawaii 1 (16-inch) - 2015/2016"/>
    <s v="Cruisers Bicycles"/>
    <x v="1"/>
    <s v="Venita Daniel"/>
    <s v="Electra"/>
  </r>
  <r>
    <n v="501"/>
    <s v="Barton Cox"/>
    <s v="Amityville"/>
    <s v="NY"/>
    <x v="238"/>
    <n v="2"/>
    <n v="599.98"/>
    <s v="Electra Girl's Hawaii 1 (20-inch) - 2015/2016"/>
    <s v="Children Bicycles"/>
    <x v="1"/>
    <s v="Venita Daniel"/>
    <s v="Electra"/>
  </r>
  <r>
    <n v="501"/>
    <s v="Barton Cox"/>
    <s v="Amityville"/>
    <s v="NY"/>
    <x v="238"/>
    <n v="2"/>
    <n v="898"/>
    <s v="Pure Cycles William 3-Speed - 2016"/>
    <s v="Cruisers Bicycles"/>
    <x v="1"/>
    <s v="Venita Daniel"/>
    <s v="Pure Cycles"/>
  </r>
  <r>
    <n v="501"/>
    <s v="Barton Cox"/>
    <s v="Amityville"/>
    <s v="NY"/>
    <x v="238"/>
    <n v="1"/>
    <n v="1799.99"/>
    <s v="Trek Remedy 29 Carbon Frameset - 2016"/>
    <s v="Mountain Bikes"/>
    <x v="1"/>
    <s v="Venita Daniel"/>
    <s v="Trek"/>
  </r>
  <r>
    <n v="502"/>
    <s v="Shaunda Barnett"/>
    <s v="Longview"/>
    <s v="TX"/>
    <x v="239"/>
    <n v="1"/>
    <n v="269.99"/>
    <s v="Electra Cruiser 1 (24-Inch) - 2016"/>
    <s v="Cruisers Bicycles"/>
    <x v="2"/>
    <s v="Layla Terrell"/>
    <s v="Electra"/>
  </r>
  <r>
    <n v="503"/>
    <s v="Yvonne Bean"/>
    <s v="Wappingers Falls"/>
    <s v="NY"/>
    <x v="240"/>
    <n v="2"/>
    <n v="539.98"/>
    <s v="Electra Cruiser 1 (24-Inch) - 2016"/>
    <s v="Cruisers Bicycles"/>
    <x v="1"/>
    <s v="Marcelene Boyer"/>
    <s v="Electra"/>
  </r>
  <r>
    <n v="503"/>
    <s v="Yvonne Bean"/>
    <s v="Wappingers Falls"/>
    <s v="NY"/>
    <x v="240"/>
    <n v="1"/>
    <n v="1549"/>
    <s v="Surly Straggler - 2016"/>
    <s v="Cyclocross Bicycles"/>
    <x v="1"/>
    <s v="Marcelene Boyer"/>
    <s v="Surly"/>
  </r>
  <r>
    <n v="504"/>
    <s v="Mercedez Brooks"/>
    <s v="Duarte"/>
    <s v="CA"/>
    <x v="241"/>
    <n v="2"/>
    <n v="1099.98"/>
    <s v="Electra Townie Original 21D - 2016"/>
    <s v="Comfort Bicycles"/>
    <x v="0"/>
    <s v="Mireya Copeland"/>
    <s v="Electra"/>
  </r>
  <r>
    <n v="504"/>
    <s v="Mercedez Brooks"/>
    <s v="Duarte"/>
    <s v="CA"/>
    <x v="241"/>
    <n v="2"/>
    <n v="1499.98"/>
    <s v="Ritchey Timberwolf Frameset - 2016"/>
    <s v="Mountain Bikes"/>
    <x v="0"/>
    <s v="Mireya Copeland"/>
    <s v="Ritchey"/>
  </r>
  <r>
    <n v="505"/>
    <s v="Erlinda Osborne"/>
    <s v="West Islip"/>
    <s v="NY"/>
    <x v="241"/>
    <n v="1"/>
    <n v="599.99"/>
    <s v="Electra Townie Original 7D EQ - 2016"/>
    <s v="Comfort Bicycles"/>
    <x v="1"/>
    <s v="Marcelene Boyer"/>
    <s v="Electra"/>
  </r>
  <r>
    <n v="506"/>
    <s v="Lory Berg"/>
    <s v="Oswego"/>
    <s v="NY"/>
    <x v="241"/>
    <n v="1"/>
    <n v="499.99"/>
    <s v="Electra Townie Original 7D - 2015/2016"/>
    <s v="Comfort Bicycles"/>
    <x v="1"/>
    <s v="Marcelene Boyer"/>
    <s v="Electra"/>
  </r>
  <r>
    <n v="506"/>
    <s v="Lory Berg"/>
    <s v="Oswego"/>
    <s v="NY"/>
    <x v="241"/>
    <n v="1"/>
    <n v="3999.99"/>
    <s v="Trek Slash 8 27.5 - 2016"/>
    <s v="Mountain Bikes"/>
    <x v="1"/>
    <s v="Marcelene Boyer"/>
    <s v="Trek"/>
  </r>
  <r>
    <n v="507"/>
    <s v="Enoch Rosario"/>
    <s v="Fresno"/>
    <s v="CA"/>
    <x v="242"/>
    <n v="2"/>
    <n v="539.98"/>
    <s v="Electra Cruiser 1 (24-Inch) - 2016"/>
    <s v="Cruisers Bicycles"/>
    <x v="0"/>
    <s v="Genna Serrano"/>
    <s v="Electra"/>
  </r>
  <r>
    <n v="507"/>
    <s v="Enoch Rosario"/>
    <s v="Fresno"/>
    <s v="CA"/>
    <x v="242"/>
    <n v="2"/>
    <n v="1199.98"/>
    <s v="Electra Townie Original 7D EQ - Women's - 2016"/>
    <s v="Cruisers Bicycles"/>
    <x v="0"/>
    <s v="Genna Serrano"/>
    <s v="Electra"/>
  </r>
  <r>
    <n v="507"/>
    <s v="Enoch Rosario"/>
    <s v="Fresno"/>
    <s v="CA"/>
    <x v="242"/>
    <n v="2"/>
    <n v="3361.98"/>
    <s v="Surly Straggler 650b - 2016"/>
    <s v="Cyclocross Bicycles"/>
    <x v="0"/>
    <s v="Genna Serrano"/>
    <s v="Surly"/>
  </r>
  <r>
    <n v="508"/>
    <s v="Octavia Donaldson"/>
    <s v="Levittown"/>
    <s v="NY"/>
    <x v="242"/>
    <n v="1"/>
    <n v="499.99"/>
    <s v="Electra Townie Original 7D - 2015/2016"/>
    <s v="Comfort Bicycles"/>
    <x v="1"/>
    <s v="Marcelene Boyer"/>
    <s v="Electra"/>
  </r>
  <r>
    <n v="508"/>
    <s v="Octavia Donaldson"/>
    <s v="Levittown"/>
    <s v="NY"/>
    <x v="242"/>
    <n v="2"/>
    <n v="1499.98"/>
    <s v="Ritchey Timberwolf Frameset - 2016"/>
    <s v="Mountain Bikes"/>
    <x v="1"/>
    <s v="Marcelene Boyer"/>
    <s v="Ritchey"/>
  </r>
  <r>
    <n v="508"/>
    <s v="Octavia Donaldson"/>
    <s v="Levittown"/>
    <s v="NY"/>
    <x v="242"/>
    <n v="2"/>
    <n v="3098"/>
    <s v="Surly Straggler - 2016"/>
    <s v="Cyclocross Bicycles"/>
    <x v="1"/>
    <s v="Marcelene Boyer"/>
    <s v="Surly"/>
  </r>
  <r>
    <n v="508"/>
    <s v="Octavia Donaldson"/>
    <s v="Levittown"/>
    <s v="NY"/>
    <x v="242"/>
    <n v="1"/>
    <n v="1799.99"/>
    <s v="Trek Remedy 29 Carbon Frameset - 2016"/>
    <s v="Mountain Bikes"/>
    <x v="1"/>
    <s v="Marcelene Boyer"/>
    <s v="Trek"/>
  </r>
  <r>
    <n v="509"/>
    <s v="Jeromy Elliott"/>
    <s v="Bay Shore"/>
    <s v="NY"/>
    <x v="243"/>
    <n v="2"/>
    <n v="599.98"/>
    <s v="Electra Girl's Hawaii 1 (20-inch) - 2015/2016"/>
    <s v="Children Bicycles"/>
    <x v="1"/>
    <s v="Venita Daniel"/>
    <s v="Electra"/>
  </r>
  <r>
    <n v="509"/>
    <s v="Jeromy Elliott"/>
    <s v="Bay Shore"/>
    <s v="NY"/>
    <x v="243"/>
    <n v="2"/>
    <n v="5799.98"/>
    <s v="Trek Fuel EX 8 29 - 2016"/>
    <s v="Mountain Bikes"/>
    <x v="1"/>
    <s v="Venita Daniel"/>
    <s v="Trek"/>
  </r>
  <r>
    <n v="510"/>
    <s v="Ulysses Gaines"/>
    <s v="Monsey"/>
    <s v="NY"/>
    <x v="244"/>
    <n v="1"/>
    <n v="429"/>
    <s v="Pure Cycles Vine 8-Speed - 2016"/>
    <s v="Cruisers Bicycles"/>
    <x v="1"/>
    <s v="Venita Daniel"/>
    <s v="Pure Cycles"/>
  </r>
  <r>
    <n v="511"/>
    <s v="Klara Mosley"/>
    <s v="Port Chester"/>
    <s v="NY"/>
    <x v="245"/>
    <n v="1"/>
    <n v="269.99"/>
    <s v="Electra Cruiser 1 (24-Inch) - 2016"/>
    <s v="Cruisers Bicycles"/>
    <x v="1"/>
    <s v="Venita Daniel"/>
    <s v="Electra"/>
  </r>
  <r>
    <n v="511"/>
    <s v="Klara Mosley"/>
    <s v="Port Chester"/>
    <s v="NY"/>
    <x v="245"/>
    <n v="2"/>
    <n v="539.98"/>
    <s v="Electra Girl's Hawaii 1 (16-inch) - 2015/2016"/>
    <s v="Children Bicycles"/>
    <x v="1"/>
    <s v="Venita Daniel"/>
    <s v="Electra"/>
  </r>
  <r>
    <n v="512"/>
    <s v="Jacquline Duncan"/>
    <s v="Jackson Heights"/>
    <s v="NY"/>
    <x v="246"/>
    <n v="1"/>
    <n v="269.99"/>
    <s v="Electra Cruiser 1 (24-Inch) - 2016"/>
    <s v="Children Bicycles"/>
    <x v="1"/>
    <s v="Venita Daniel"/>
    <s v="Electra"/>
  </r>
  <r>
    <n v="513"/>
    <s v="Lory Page"/>
    <s v="Bay Shore"/>
    <s v="NY"/>
    <x v="246"/>
    <n v="1"/>
    <n v="269.99"/>
    <s v="Electra Cruiser 1 (24-Inch) - 2016"/>
    <s v="Cruisers Bicycles"/>
    <x v="1"/>
    <s v="Marcelene Boyer"/>
    <s v="Electra"/>
  </r>
  <r>
    <n v="513"/>
    <s v="Lory Page"/>
    <s v="Bay Shore"/>
    <s v="NY"/>
    <x v="246"/>
    <n v="1"/>
    <n v="299.99"/>
    <s v="Electra Girl's Hawaii 1 (20-inch) - 2015/2016"/>
    <s v="Children Bicycles"/>
    <x v="1"/>
    <s v="Marcelene Boyer"/>
    <s v="Electra"/>
  </r>
  <r>
    <n v="513"/>
    <s v="Lory Page"/>
    <s v="Bay Shore"/>
    <s v="NY"/>
    <x v="246"/>
    <n v="1"/>
    <n v="3999.99"/>
    <s v="Trek Slash 8 27.5 - 2016"/>
    <s v="Mountain Bikes"/>
    <x v="1"/>
    <s v="Marcelene Boyer"/>
    <s v="Trek"/>
  </r>
  <r>
    <n v="514"/>
    <s v="Guillermo Hart"/>
    <s v="New York"/>
    <s v="NY"/>
    <x v="246"/>
    <n v="2"/>
    <n v="858"/>
    <s v="Pure Cycles Vine 8-Speed - 2016"/>
    <s v="Cruisers Bicycles"/>
    <x v="1"/>
    <s v="Venita Daniel"/>
    <s v="Pure Cycles"/>
  </r>
  <r>
    <n v="514"/>
    <s v="Guillermo Hart"/>
    <s v="New York"/>
    <s v="NY"/>
    <x v="246"/>
    <n v="2"/>
    <n v="898"/>
    <s v="Pure Cycles Western 3-Speed - Women's - 2015/2016"/>
    <s v="Cruisers Bicycles"/>
    <x v="1"/>
    <s v="Venita Daniel"/>
    <s v="Pure Cycles"/>
  </r>
  <r>
    <n v="515"/>
    <s v="Marcel Lindsay"/>
    <s v="Ossining"/>
    <s v="NY"/>
    <x v="246"/>
    <n v="2"/>
    <n v="999.98"/>
    <s v="Electra Townie Original 7D - 2015/2016"/>
    <s v="Comfort Bicycles"/>
    <x v="1"/>
    <s v="Marcelene Boyer"/>
    <s v="Electra"/>
  </r>
  <r>
    <n v="515"/>
    <s v="Marcel Lindsay"/>
    <s v="Ossining"/>
    <s v="NY"/>
    <x v="246"/>
    <n v="1"/>
    <n v="1320.99"/>
    <s v="Heller Shagamaw Frame - 2016"/>
    <s v="Mountain Bikes"/>
    <x v="1"/>
    <s v="Marcelene Boyer"/>
    <s v="Heller"/>
  </r>
  <r>
    <n v="515"/>
    <s v="Marcel Lindsay"/>
    <s v="Ossining"/>
    <s v="NY"/>
    <x v="246"/>
    <n v="2"/>
    <n v="939.98"/>
    <s v="Surly Ice Cream Truck Frameset - 2016"/>
    <s v="Mountain Bikes"/>
    <x v="1"/>
    <s v="Marcelene Boyer"/>
    <s v="Surly"/>
  </r>
  <r>
    <n v="515"/>
    <s v="Marcel Lindsay"/>
    <s v="Ossining"/>
    <s v="NY"/>
    <x v="246"/>
    <n v="1"/>
    <n v="1799.99"/>
    <s v="Trek Remedy 29 Carbon Frameset - 2016"/>
    <s v="Mountain Bikes"/>
    <x v="1"/>
    <s v="Marcelene Boyer"/>
    <s v="Trek"/>
  </r>
  <r>
    <n v="516"/>
    <s v="Shila White"/>
    <s v="Orchard Park"/>
    <s v="NY"/>
    <x v="247"/>
    <n v="2"/>
    <n v="2641.98"/>
    <s v="Heller Shagamaw Frame - 2016"/>
    <s v="Mountain Bikes"/>
    <x v="1"/>
    <s v="Marcelene Boyer"/>
    <s v="Heller"/>
  </r>
  <r>
    <n v="516"/>
    <s v="Shila White"/>
    <s v="Orchard Park"/>
    <s v="NY"/>
    <x v="247"/>
    <n v="1"/>
    <n v="3999.99"/>
    <s v="Trek Slash 8 27.5 - 2016"/>
    <s v="Mountain Bikes"/>
    <x v="1"/>
    <s v="Marcelene Boyer"/>
    <s v="Trek"/>
  </r>
  <r>
    <n v="517"/>
    <s v="Margene Eaton"/>
    <s v="Wantagh"/>
    <s v="NY"/>
    <x v="247"/>
    <n v="2"/>
    <n v="539.98"/>
    <s v="Electra Cruiser 1 (24-Inch) - 2016"/>
    <s v="Children Bicycles"/>
    <x v="1"/>
    <s v="Marcelene Boyer"/>
    <s v="Electra"/>
  </r>
  <r>
    <n v="518"/>
    <s v="Juliane Dillard"/>
    <s v="Glendora"/>
    <s v="CA"/>
    <x v="248"/>
    <n v="2"/>
    <n v="1059.98"/>
    <s v="Electra Moto 1 - 2016"/>
    <s v="Cruisers Bicycles"/>
    <x v="0"/>
    <s v="Mireya Copeland"/>
    <s v="Electra"/>
  </r>
  <r>
    <n v="518"/>
    <s v="Juliane Dillard"/>
    <s v="Glendora"/>
    <s v="CA"/>
    <x v="248"/>
    <n v="2"/>
    <n v="999.98"/>
    <s v="Electra Townie Original 7D - 2015/2016"/>
    <s v="Comfort Bicycles"/>
    <x v="0"/>
    <s v="Mireya Copeland"/>
    <s v="Electra"/>
  </r>
  <r>
    <n v="518"/>
    <s v="Juliane Dillard"/>
    <s v="Glendora"/>
    <s v="CA"/>
    <x v="248"/>
    <n v="2"/>
    <n v="1199.98"/>
    <s v="Electra Townie Original 7D EQ - 2016"/>
    <s v="Cruisers Bicycles"/>
    <x v="0"/>
    <s v="Mireya Copeland"/>
    <s v="Electra"/>
  </r>
  <r>
    <n v="518"/>
    <s v="Juliane Dillard"/>
    <s v="Glendora"/>
    <s v="CA"/>
    <x v="248"/>
    <n v="2"/>
    <n v="2641.98"/>
    <s v="Heller Shagamaw Frame - 2016"/>
    <s v="Mountain Bikes"/>
    <x v="0"/>
    <s v="Mireya Copeland"/>
    <s v="Heller"/>
  </r>
  <r>
    <n v="518"/>
    <s v="Juliane Dillard"/>
    <s v="Glendora"/>
    <s v="CA"/>
    <x v="248"/>
    <n v="2"/>
    <n v="3361.98"/>
    <s v="Surly Straggler 650b - 2016"/>
    <s v="Cyclocross Bicycles"/>
    <x v="0"/>
    <s v="Mireya Copeland"/>
    <s v="Surly"/>
  </r>
  <r>
    <n v="519"/>
    <s v="Fran Yang"/>
    <s v="Utica"/>
    <s v="NY"/>
    <x v="248"/>
    <n v="2"/>
    <n v="599.98"/>
    <s v="Electra Girl's Hawaii 1 (20-inch) - 2015/2016"/>
    <s v="Children Bicycles"/>
    <x v="1"/>
    <s v="Venita Daniel"/>
    <s v="Electra"/>
  </r>
  <r>
    <n v="519"/>
    <s v="Fran Yang"/>
    <s v="Utica"/>
    <s v="NY"/>
    <x v="248"/>
    <n v="1"/>
    <n v="599.99"/>
    <s v="Electra Townie Original 7D EQ - 2016"/>
    <s v="Cruisers Bicycles"/>
    <x v="1"/>
    <s v="Venita Daniel"/>
    <s v="Electra"/>
  </r>
  <r>
    <n v="519"/>
    <s v="Fran Yang"/>
    <s v="Utica"/>
    <s v="NY"/>
    <x v="248"/>
    <n v="2"/>
    <n v="898"/>
    <s v="Pure Cycles Western 3-Speed - Women's - 2015/2016"/>
    <s v="Cruisers Bicycles"/>
    <x v="1"/>
    <s v="Venita Daniel"/>
    <s v="Pure Cycles"/>
  </r>
  <r>
    <n v="519"/>
    <s v="Fran Yang"/>
    <s v="Utica"/>
    <s v="NY"/>
    <x v="248"/>
    <n v="1"/>
    <n v="469.99"/>
    <s v="Surly Ice Cream Truck Frameset - 2016"/>
    <s v="Mountain Bikes"/>
    <x v="1"/>
    <s v="Venita Daniel"/>
    <s v="Surly"/>
  </r>
  <r>
    <n v="519"/>
    <s v="Fran Yang"/>
    <s v="Utica"/>
    <s v="NY"/>
    <x v="248"/>
    <n v="1"/>
    <n v="3999.99"/>
    <s v="Trek Slash 8 27.5 - 2016"/>
    <s v="Mountain Bikes"/>
    <x v="1"/>
    <s v="Venita Daniel"/>
    <s v="Trek"/>
  </r>
  <r>
    <n v="520"/>
    <s v="Ronald Parsons"/>
    <s v="Maspeth"/>
    <s v="NY"/>
    <x v="249"/>
    <n v="1"/>
    <n v="549.99"/>
    <s v="Electra Townie Original 21D - 2016"/>
    <s v="Comfort Bicycles"/>
    <x v="1"/>
    <s v="Venita Daniel"/>
    <s v="Electra"/>
  </r>
  <r>
    <n v="520"/>
    <s v="Ronald Parsons"/>
    <s v="Maspeth"/>
    <s v="NY"/>
    <x v="249"/>
    <n v="1"/>
    <n v="599.99"/>
    <s v="Electra Townie Original 7D EQ - 2016"/>
    <s v="Comfort Bicycles"/>
    <x v="1"/>
    <s v="Venita Daniel"/>
    <s v="Electra"/>
  </r>
  <r>
    <n v="520"/>
    <s v="Ronald Parsons"/>
    <s v="Maspeth"/>
    <s v="NY"/>
    <x v="249"/>
    <n v="1"/>
    <n v="1549"/>
    <s v="Surly Straggler - 2016"/>
    <s v="Cyclocross Bicycles"/>
    <x v="1"/>
    <s v="Venita Daniel"/>
    <s v="Surly"/>
  </r>
  <r>
    <n v="521"/>
    <s v="Augustus Schmidt"/>
    <s v="Corona"/>
    <s v="NY"/>
    <x v="249"/>
    <n v="1"/>
    <n v="269.99"/>
    <s v="Electra Girl's Hawaii 1 (16-inch) - 2015/2016"/>
    <s v="Cruisers Bicycles"/>
    <x v="1"/>
    <s v="Marcelene Boyer"/>
    <s v="Electra"/>
  </r>
  <r>
    <n v="521"/>
    <s v="Augustus Schmidt"/>
    <s v="Corona"/>
    <s v="NY"/>
    <x v="249"/>
    <n v="1"/>
    <n v="1320.99"/>
    <s v="Heller Shagamaw Frame - 2016"/>
    <s v="Mountain Bikes"/>
    <x v="1"/>
    <s v="Marcelene Boyer"/>
    <s v="Heller"/>
  </r>
  <r>
    <n v="522"/>
    <s v="Lois Steele"/>
    <s v="Ossining"/>
    <s v="NY"/>
    <x v="249"/>
    <n v="1"/>
    <n v="269.99"/>
    <s v="Electra Cruiser 1 (24-Inch) - 2016"/>
    <s v="Children Bicycles"/>
    <x v="1"/>
    <s v="Venita Daniel"/>
    <s v="Electra"/>
  </r>
  <r>
    <n v="522"/>
    <s v="Lois Steele"/>
    <s v="Ossining"/>
    <s v="NY"/>
    <x v="249"/>
    <n v="2"/>
    <n v="539.98"/>
    <s v="Electra Girl's Hawaii 1 (16-inch) - 2015/2016"/>
    <s v="Children Bicycles"/>
    <x v="1"/>
    <s v="Venita Daniel"/>
    <s v="Electra"/>
  </r>
  <r>
    <n v="522"/>
    <s v="Lois Steele"/>
    <s v="Ossining"/>
    <s v="NY"/>
    <x v="249"/>
    <n v="2"/>
    <n v="5799.98"/>
    <s v="Trek Fuel EX 8 29 - 2016"/>
    <s v="Mountain Bikes"/>
    <x v="1"/>
    <s v="Venita Daniel"/>
    <s v="Trek"/>
  </r>
  <r>
    <n v="523"/>
    <s v="Rebbecca Espinoza"/>
    <s v="Mount Vernon"/>
    <s v="NY"/>
    <x v="250"/>
    <n v="1"/>
    <n v="549.99"/>
    <s v="Electra Townie Original 21D - 2016"/>
    <s v="Cruisers Bicycles"/>
    <x v="1"/>
    <s v="Marcelene Boyer"/>
    <s v="Electra"/>
  </r>
  <r>
    <n v="523"/>
    <s v="Rebbecca Espinoza"/>
    <s v="Mount Vernon"/>
    <s v="NY"/>
    <x v="250"/>
    <n v="2"/>
    <n v="1199.98"/>
    <s v="Electra Townie Original 7D EQ - 2016"/>
    <s v="Cruisers Bicycles"/>
    <x v="1"/>
    <s v="Marcelene Boyer"/>
    <s v="Electra"/>
  </r>
  <r>
    <n v="523"/>
    <s v="Rebbecca Espinoza"/>
    <s v="Mount Vernon"/>
    <s v="NY"/>
    <x v="250"/>
    <n v="1"/>
    <n v="599.99"/>
    <s v="Electra Townie Original 7D EQ - Women's - 2016"/>
    <s v="Cruisers Bicycles"/>
    <x v="1"/>
    <s v="Marcelene Boyer"/>
    <s v="Electra"/>
  </r>
  <r>
    <n v="523"/>
    <s v="Rebbecca Espinoza"/>
    <s v="Mount Vernon"/>
    <s v="NY"/>
    <x v="250"/>
    <n v="2"/>
    <n v="2641.98"/>
    <s v="Heller Shagamaw Frame - 2016"/>
    <s v="Mountain Bikes"/>
    <x v="1"/>
    <s v="Marcelene Boyer"/>
    <s v="Heller"/>
  </r>
  <r>
    <n v="524"/>
    <s v="Lucas Estes"/>
    <s v="Santa Monica"/>
    <s v="CA"/>
    <x v="251"/>
    <n v="1"/>
    <n v="599.99"/>
    <s v="Electra Townie Original 7D EQ - 2016"/>
    <s v="Comfort Bicycles"/>
    <x v="0"/>
    <s v="Mireya Copeland"/>
    <s v="Electra"/>
  </r>
  <r>
    <n v="524"/>
    <s v="Lucas Estes"/>
    <s v="Santa Monica"/>
    <s v="CA"/>
    <x v="251"/>
    <n v="1"/>
    <n v="749.99"/>
    <s v="Ritchey Timberwolf Frameset - 2016"/>
    <s v="Mountain Bikes"/>
    <x v="0"/>
    <s v="Mireya Copeland"/>
    <s v="Ritchey"/>
  </r>
  <r>
    <n v="524"/>
    <s v="Lucas Estes"/>
    <s v="Santa Monica"/>
    <s v="CA"/>
    <x v="251"/>
    <n v="1"/>
    <n v="1680.99"/>
    <s v="Surly Straggler 650b - 2016"/>
    <s v="Cyclocross Bicycles"/>
    <x v="0"/>
    <s v="Mireya Copeland"/>
    <s v="Surly"/>
  </r>
  <r>
    <n v="524"/>
    <s v="Lucas Estes"/>
    <s v="Santa Monica"/>
    <s v="CA"/>
    <x v="251"/>
    <n v="2"/>
    <n v="1999.98"/>
    <s v="Surly Wednesday Frameset - 2016"/>
    <s v="Mountain Bikes"/>
    <x v="0"/>
    <s v="Mireya Copeland"/>
    <s v="Surly"/>
  </r>
  <r>
    <n v="524"/>
    <s v="Lucas Estes"/>
    <s v="Santa Monica"/>
    <s v="CA"/>
    <x v="251"/>
    <n v="1"/>
    <n v="2999.99"/>
    <s v="Trek Conduit+ - 2016"/>
    <s v="Electric Bikes"/>
    <x v="0"/>
    <s v="Mireya Copeland"/>
    <s v="Trek"/>
  </r>
  <r>
    <n v="525"/>
    <s v="Omega Johnston"/>
    <s v="Canyon Country"/>
    <s v="CA"/>
    <x v="252"/>
    <n v="2"/>
    <n v="939.98"/>
    <s v="Surly Ice Cream Truck Frameset - 2016"/>
    <s v="Mountain Bikes"/>
    <x v="0"/>
    <s v="Genna Serrano"/>
    <s v="Surly"/>
  </r>
  <r>
    <n v="525"/>
    <s v="Omega Johnston"/>
    <s v="Canyon Country"/>
    <s v="CA"/>
    <x v="252"/>
    <n v="1"/>
    <n v="1549"/>
    <s v="Surly Straggler - 2016"/>
    <s v="Cyclocross Bicycles"/>
    <x v="0"/>
    <s v="Genna Serrano"/>
    <s v="Surly"/>
  </r>
  <r>
    <n v="525"/>
    <s v="Omega Johnston"/>
    <s v="Canyon Country"/>
    <s v="CA"/>
    <x v="252"/>
    <n v="2"/>
    <n v="5999.98"/>
    <s v="Trek Conduit+ - 2016"/>
    <s v="Electric Bikes"/>
    <x v="0"/>
    <s v="Genna Serrano"/>
    <s v="Trek"/>
  </r>
  <r>
    <n v="526"/>
    <s v="Tonda Webb"/>
    <s v="Baldwinsville"/>
    <s v="NY"/>
    <x v="252"/>
    <n v="1"/>
    <n v="269.99"/>
    <s v="Electra Cruiser 1 (24-Inch) - 2016"/>
    <s v="Children Bicycles"/>
    <x v="1"/>
    <s v="Marcelene Boyer"/>
    <s v="Electra"/>
  </r>
  <r>
    <n v="526"/>
    <s v="Tonda Webb"/>
    <s v="Baldwinsville"/>
    <s v="NY"/>
    <x v="252"/>
    <n v="1"/>
    <n v="529.99"/>
    <s v="Electra Moto 1 - 2016"/>
    <s v="Cruisers Bicycles"/>
    <x v="1"/>
    <s v="Marcelene Boyer"/>
    <s v="Electra"/>
  </r>
  <r>
    <n v="526"/>
    <s v="Tonda Webb"/>
    <s v="Baldwinsville"/>
    <s v="NY"/>
    <x v="252"/>
    <n v="2"/>
    <n v="1999.98"/>
    <s v="Surly Wednesday Frameset - 2016"/>
    <s v="Mountain Bikes"/>
    <x v="1"/>
    <s v="Marcelene Boyer"/>
    <s v="Surly"/>
  </r>
  <r>
    <n v="526"/>
    <s v="Tonda Webb"/>
    <s v="Baldwinsville"/>
    <s v="NY"/>
    <x v="252"/>
    <n v="1"/>
    <n v="1799.99"/>
    <s v="Trek Remedy 29 Carbon Frameset - 2016"/>
    <s v="Mountain Bikes"/>
    <x v="1"/>
    <s v="Marcelene Boyer"/>
    <s v="Trek"/>
  </r>
  <r>
    <n v="527"/>
    <s v="Irving Pitts"/>
    <s v="Torrance"/>
    <s v="CA"/>
    <x v="253"/>
    <n v="2"/>
    <n v="898"/>
    <s v="Pure Cycles Western 3-Speed - Women's - 2015/2016"/>
    <s v="Cruisers Bicycles"/>
    <x v="0"/>
    <s v="Mireya Copeland"/>
    <s v="Pure Cycles"/>
  </r>
  <r>
    <n v="527"/>
    <s v="Irving Pitts"/>
    <s v="Torrance"/>
    <s v="CA"/>
    <x v="253"/>
    <n v="1"/>
    <n v="449"/>
    <s v="Pure Cycles William 3-Speed - 2016"/>
    <s v="Cruisers Bicycles"/>
    <x v="0"/>
    <s v="Mireya Copeland"/>
    <s v="Pure Cycles"/>
  </r>
  <r>
    <n v="527"/>
    <s v="Irving Pitts"/>
    <s v="Torrance"/>
    <s v="CA"/>
    <x v="253"/>
    <n v="2"/>
    <n v="5999.98"/>
    <s v="Trek Conduit+ - 2016"/>
    <s v="Electric Bikes"/>
    <x v="0"/>
    <s v="Mireya Copeland"/>
    <s v="Trek"/>
  </r>
  <r>
    <n v="527"/>
    <s v="Irving Pitts"/>
    <s v="Torrance"/>
    <s v="CA"/>
    <x v="253"/>
    <n v="1"/>
    <n v="2899.99"/>
    <s v="Trek Fuel EX 8 29 - 2016"/>
    <s v="Mountain Bikes"/>
    <x v="0"/>
    <s v="Mireya Copeland"/>
    <s v="Trek"/>
  </r>
  <r>
    <n v="528"/>
    <s v="Gayle Wilkinson"/>
    <s v="Lindenhurst"/>
    <s v="NY"/>
    <x v="254"/>
    <n v="2"/>
    <n v="539.98"/>
    <s v="Electra Cruiser 1 (24-Inch) - 2016"/>
    <s v="Children Bicycles"/>
    <x v="1"/>
    <s v="Venita Daniel"/>
    <s v="Electra"/>
  </r>
  <r>
    <n v="529"/>
    <s v="Mandi Gibbs"/>
    <s v="East Elmhurst"/>
    <s v="NY"/>
    <x v="254"/>
    <n v="2"/>
    <n v="1099.98"/>
    <s v="Electra Townie Original 21D - 2016"/>
    <s v="Cruisers Bicycles"/>
    <x v="1"/>
    <s v="Venita Daniel"/>
    <s v="Electra"/>
  </r>
  <r>
    <n v="530"/>
    <s v="Yolando Wade"/>
    <s v="Massapequa"/>
    <s v="NY"/>
    <x v="254"/>
    <n v="2"/>
    <n v="1499.98"/>
    <s v="Ritchey Timberwolf Frameset - 2016"/>
    <s v="Mountain Bikes"/>
    <x v="1"/>
    <s v="Marcelene Boyer"/>
    <s v="Ritchey"/>
  </r>
  <r>
    <n v="530"/>
    <s v="Yolando Wade"/>
    <s v="Massapequa"/>
    <s v="NY"/>
    <x v="254"/>
    <n v="2"/>
    <n v="939.98"/>
    <s v="Surly Ice Cream Truck Frameset - 2016"/>
    <s v="Mountain Bikes"/>
    <x v="1"/>
    <s v="Marcelene Boyer"/>
    <s v="Surly"/>
  </r>
  <r>
    <n v="530"/>
    <s v="Yolando Wade"/>
    <s v="Massapequa"/>
    <s v="NY"/>
    <x v="254"/>
    <n v="1"/>
    <n v="2899.99"/>
    <s v="Trek Fuel EX 8 29 - 2016"/>
    <s v="Mountain Bikes"/>
    <x v="1"/>
    <s v="Marcelene Boyer"/>
    <s v="Trek"/>
  </r>
  <r>
    <n v="531"/>
    <s v="Merlene Vinson"/>
    <s v="Euless"/>
    <s v="TX"/>
    <x v="254"/>
    <n v="2"/>
    <n v="1099.98"/>
    <s v="Electra Townie Original 21D - 2016"/>
    <s v="Cruisers Bicycles"/>
    <x v="2"/>
    <s v="Kali Vargas"/>
    <s v="Electra"/>
  </r>
  <r>
    <n v="531"/>
    <s v="Merlene Vinson"/>
    <s v="Euless"/>
    <s v="TX"/>
    <x v="254"/>
    <n v="1"/>
    <n v="499.99"/>
    <s v="Electra Townie Original 7D - 2015/2016"/>
    <s v="Comfort Bicycles"/>
    <x v="2"/>
    <s v="Kali Vargas"/>
    <s v="Electra"/>
  </r>
  <r>
    <n v="531"/>
    <s v="Merlene Vinson"/>
    <s v="Euless"/>
    <s v="TX"/>
    <x v="254"/>
    <n v="1"/>
    <n v="469.99"/>
    <s v="Surly Ice Cream Truck Frameset - 2016"/>
    <s v="Mountain Bikes"/>
    <x v="2"/>
    <s v="Kali Vargas"/>
    <s v="Surly"/>
  </r>
  <r>
    <n v="532"/>
    <s v="Zelda Pratt"/>
    <s v="Lancaster"/>
    <s v="NY"/>
    <x v="255"/>
    <n v="1"/>
    <n v="549.99"/>
    <s v="Electra Townie Original 21D - 2016"/>
    <s v="Cruisers Bicycles"/>
    <x v="1"/>
    <s v="Venita Daniel"/>
    <s v="Electra"/>
  </r>
  <r>
    <n v="532"/>
    <s v="Zelda Pratt"/>
    <s v="Lancaster"/>
    <s v="NY"/>
    <x v="255"/>
    <n v="2"/>
    <n v="1199.98"/>
    <s v="Electra Townie Original 7D EQ - 2016"/>
    <s v="Cruisers Bicycles"/>
    <x v="1"/>
    <s v="Venita Daniel"/>
    <s v="Electra"/>
  </r>
  <r>
    <n v="532"/>
    <s v="Zelda Pratt"/>
    <s v="Lancaster"/>
    <s v="NY"/>
    <x v="255"/>
    <n v="2"/>
    <n v="858"/>
    <s v="Pure Cycles Vine 8-Speed - 2016"/>
    <s v="Cruisers Bicycles"/>
    <x v="1"/>
    <s v="Venita Daniel"/>
    <s v="Pure Cycles"/>
  </r>
  <r>
    <n v="533"/>
    <s v="Ashleigh Finch"/>
    <s v="Newburgh"/>
    <s v="NY"/>
    <x v="255"/>
    <n v="2"/>
    <n v="1099.98"/>
    <s v="Electra Townie Original 21D - 2016"/>
    <s v="Cruisers Bicycles"/>
    <x v="1"/>
    <s v="Marcelene Boyer"/>
    <s v="Electra"/>
  </r>
  <r>
    <n v="533"/>
    <s v="Ashleigh Finch"/>
    <s v="Newburgh"/>
    <s v="NY"/>
    <x v="255"/>
    <n v="1"/>
    <n v="499.99"/>
    <s v="Electra Townie Original 7D - 2015/2016"/>
    <s v="Comfort Bicycles"/>
    <x v="1"/>
    <s v="Marcelene Boyer"/>
    <s v="Electra"/>
  </r>
  <r>
    <n v="533"/>
    <s v="Ashleigh Finch"/>
    <s v="Newburgh"/>
    <s v="NY"/>
    <x v="255"/>
    <n v="1"/>
    <n v="1549"/>
    <s v="Surly Straggler - 2016"/>
    <s v="Cyclocross Bicycles"/>
    <x v="1"/>
    <s v="Marcelene Boyer"/>
    <s v="Surly"/>
  </r>
  <r>
    <n v="533"/>
    <s v="Ashleigh Finch"/>
    <s v="Newburgh"/>
    <s v="NY"/>
    <x v="255"/>
    <n v="1"/>
    <n v="2899.99"/>
    <s v="Trek Fuel EX 8 29 - 2016"/>
    <s v="Mountain Bikes"/>
    <x v="1"/>
    <s v="Marcelene Boyer"/>
    <s v="Trek"/>
  </r>
  <r>
    <n v="534"/>
    <s v="Farrah Orr"/>
    <s v="New Hyde Park"/>
    <s v="NY"/>
    <x v="255"/>
    <n v="2"/>
    <n v="539.98"/>
    <s v="Electra Cruiser 1 (24-Inch) - 2016"/>
    <s v="Children Bicycles"/>
    <x v="1"/>
    <s v="Venita Daniel"/>
    <s v="Electra"/>
  </r>
  <r>
    <n v="534"/>
    <s v="Farrah Orr"/>
    <s v="New Hyde Park"/>
    <s v="NY"/>
    <x v="255"/>
    <n v="2"/>
    <n v="1099.98"/>
    <s v="Electra Townie Original 21D - 2016"/>
    <s v="Comfort Bicycles"/>
    <x v="1"/>
    <s v="Venita Daniel"/>
    <s v="Electra"/>
  </r>
  <r>
    <n v="534"/>
    <s v="Farrah Orr"/>
    <s v="New Hyde Park"/>
    <s v="NY"/>
    <x v="255"/>
    <n v="1"/>
    <n v="749.99"/>
    <s v="Ritchey Timberwolf Frameset - 2016"/>
    <s v="Mountain Bikes"/>
    <x v="1"/>
    <s v="Venita Daniel"/>
    <s v="Ritchey"/>
  </r>
  <r>
    <n v="534"/>
    <s v="Farrah Orr"/>
    <s v="New Hyde Park"/>
    <s v="NY"/>
    <x v="255"/>
    <n v="2"/>
    <n v="5999.98"/>
    <s v="Trek Conduit+ - 2016"/>
    <s v="Electric Bikes"/>
    <x v="1"/>
    <s v="Venita Daniel"/>
    <s v="Trek"/>
  </r>
  <r>
    <n v="535"/>
    <s v="Roseanne Maynard"/>
    <s v="Euless"/>
    <s v="TX"/>
    <x v="255"/>
    <n v="2"/>
    <n v="539.98"/>
    <s v="Electra Girl's Hawaii 1 (16-inch) - 2015/2016"/>
    <s v="Children Bicycles"/>
    <x v="2"/>
    <s v="Layla Terrell"/>
    <s v="Electra"/>
  </r>
  <r>
    <n v="535"/>
    <s v="Roseanne Maynard"/>
    <s v="Euless"/>
    <s v="TX"/>
    <x v="255"/>
    <n v="1"/>
    <n v="529.99"/>
    <s v="Electra Moto 1 - 2016"/>
    <s v="Cruisers Bicycles"/>
    <x v="2"/>
    <s v="Layla Terrell"/>
    <s v="Electra"/>
  </r>
  <r>
    <n v="535"/>
    <s v="Roseanne Maynard"/>
    <s v="Euless"/>
    <s v="TX"/>
    <x v="255"/>
    <n v="1"/>
    <n v="549.99"/>
    <s v="Electra Townie Original 21D - 2016"/>
    <s v="Comfort Bicycles"/>
    <x v="2"/>
    <s v="Layla Terrell"/>
    <s v="Electra"/>
  </r>
  <r>
    <n v="536"/>
    <s v="Cira Downs"/>
    <s v="Oakland"/>
    <s v="CA"/>
    <x v="256"/>
    <n v="1"/>
    <n v="269.99"/>
    <s v="Electra Girl's Hawaii 1 (16-inch) - 2015/2016"/>
    <s v="Children Bicycles"/>
    <x v="0"/>
    <s v="Genna Serrano"/>
    <s v="Electra"/>
  </r>
  <r>
    <n v="536"/>
    <s v="Cira Downs"/>
    <s v="Oakland"/>
    <s v="CA"/>
    <x v="256"/>
    <n v="1"/>
    <n v="269.99"/>
    <s v="Electra Girl's Hawaii 1 (16-inch) - 2015/2016"/>
    <s v="Cruisers Bicycles"/>
    <x v="0"/>
    <s v="Genna Serrano"/>
    <s v="Electra"/>
  </r>
  <r>
    <n v="536"/>
    <s v="Cira Downs"/>
    <s v="Oakland"/>
    <s v="CA"/>
    <x v="256"/>
    <n v="2"/>
    <n v="1099.98"/>
    <s v="Electra Townie Original 21D - 2016"/>
    <s v="Cruisers Bicycles"/>
    <x v="0"/>
    <s v="Genna Serrano"/>
    <s v="Electra"/>
  </r>
  <r>
    <n v="536"/>
    <s v="Cira Downs"/>
    <s v="Oakland"/>
    <s v="CA"/>
    <x v="256"/>
    <n v="1"/>
    <n v="749.99"/>
    <s v="Ritchey Timberwolf Frameset - 2016"/>
    <s v="Mountain Bikes"/>
    <x v="0"/>
    <s v="Genna Serrano"/>
    <s v="Ritchey"/>
  </r>
  <r>
    <n v="537"/>
    <s v="Agatha Daniels"/>
    <s v="South El Monte"/>
    <s v="CA"/>
    <x v="256"/>
    <n v="2"/>
    <n v="999.98"/>
    <s v="Electra Townie Original 7D - 2015/2016"/>
    <s v="Comfort Bicycles"/>
    <x v="0"/>
    <s v="Mireya Copeland"/>
    <s v="Electra"/>
  </r>
  <r>
    <n v="537"/>
    <s v="Agatha Daniels"/>
    <s v="South El Monte"/>
    <s v="CA"/>
    <x v="256"/>
    <n v="1"/>
    <n v="599.99"/>
    <s v="Electra Townie Original 7D EQ - 2016"/>
    <s v="Comfort Bicycles"/>
    <x v="0"/>
    <s v="Mireya Copeland"/>
    <s v="Electra"/>
  </r>
  <r>
    <n v="537"/>
    <s v="Agatha Daniels"/>
    <s v="South El Monte"/>
    <s v="CA"/>
    <x v="256"/>
    <n v="2"/>
    <n v="858"/>
    <s v="Pure Cycles Vine 8-Speed - 2016"/>
    <s v="Cruisers Bicycles"/>
    <x v="0"/>
    <s v="Mireya Copeland"/>
    <s v="Pure Cycles"/>
  </r>
  <r>
    <n v="537"/>
    <s v="Agatha Daniels"/>
    <s v="South El Monte"/>
    <s v="CA"/>
    <x v="256"/>
    <n v="1"/>
    <n v="1549"/>
    <s v="Surly Straggler - 2016"/>
    <s v="Cyclocross Bicycles"/>
    <x v="0"/>
    <s v="Mireya Copeland"/>
    <s v="Surly"/>
  </r>
  <r>
    <n v="538"/>
    <s v="Delana Scott"/>
    <s v="Mount Vernon"/>
    <s v="NY"/>
    <x v="257"/>
    <n v="2"/>
    <n v="1499.98"/>
    <s v="Ritchey Timberwolf Frameset - 2016"/>
    <s v="Mountain Bikes"/>
    <x v="1"/>
    <s v="Marcelene Boyer"/>
    <s v="Ritchey"/>
  </r>
  <r>
    <n v="539"/>
    <s v="Jewel Sparks"/>
    <s v="Oakland Gardens"/>
    <s v="NY"/>
    <x v="257"/>
    <n v="2"/>
    <n v="539.98"/>
    <s v="Electra Cruiser 1 (24-Inch) - 2016"/>
    <s v="Children Bicycles"/>
    <x v="1"/>
    <s v="Venita Daniel"/>
    <s v="Electra"/>
  </r>
  <r>
    <n v="539"/>
    <s v="Jewel Sparks"/>
    <s v="Oakland Gardens"/>
    <s v="NY"/>
    <x v="257"/>
    <n v="1"/>
    <n v="299.99"/>
    <s v="Electra Girl's Hawaii 1 (20-inch) - 2015/2016"/>
    <s v="Children Bicycles"/>
    <x v="1"/>
    <s v="Venita Daniel"/>
    <s v="Electra"/>
  </r>
  <r>
    <n v="539"/>
    <s v="Jewel Sparks"/>
    <s v="Oakland Gardens"/>
    <s v="NY"/>
    <x v="257"/>
    <n v="2"/>
    <n v="5999.98"/>
    <s v="Trek Conduit+ - 2016"/>
    <s v="Electric Bikes"/>
    <x v="1"/>
    <s v="Venita Daniel"/>
    <s v="Trek"/>
  </r>
  <r>
    <n v="540"/>
    <s v="Lorrie Justice"/>
    <s v="Pomona"/>
    <s v="CA"/>
    <x v="258"/>
    <n v="2"/>
    <n v="599.98"/>
    <s v="Electra Girl's Hawaii 1 (20-inch) - 2015/2016"/>
    <s v="Children Bicycles"/>
    <x v="0"/>
    <s v="Genna Serrano"/>
    <s v="Electra"/>
  </r>
  <r>
    <n v="540"/>
    <s v="Lorrie Justice"/>
    <s v="Pomona"/>
    <s v="CA"/>
    <x v="258"/>
    <n v="2"/>
    <n v="1199.98"/>
    <s v="Electra Townie Original 7D EQ - 2016"/>
    <s v="Comfort Bicycles"/>
    <x v="0"/>
    <s v="Genna Serrano"/>
    <s v="Electra"/>
  </r>
  <r>
    <n v="540"/>
    <s v="Lorrie Justice"/>
    <s v="Pomona"/>
    <s v="CA"/>
    <x v="258"/>
    <n v="1"/>
    <n v="449"/>
    <s v="Pure Cycles William 3-Speed - 2016"/>
    <s v="Cruisers Bicycles"/>
    <x v="0"/>
    <s v="Genna Serrano"/>
    <s v="Pure Cycles"/>
  </r>
  <r>
    <n v="541"/>
    <s v="Zulema Clemons"/>
    <s v="Oakland"/>
    <s v="CA"/>
    <x v="259"/>
    <n v="2"/>
    <n v="539.98"/>
    <s v="Electra Girl's Hawaii 1 (16-inch) - 2015/2016"/>
    <s v="Children Bicycles"/>
    <x v="0"/>
    <s v="Genna Serrano"/>
    <s v="Electra"/>
  </r>
  <r>
    <n v="542"/>
    <s v="Melani Jarvis"/>
    <s v="Maspeth"/>
    <s v="NY"/>
    <x v="259"/>
    <n v="2"/>
    <n v="1199.98"/>
    <s v="Electra Townie Original 7D EQ - 2016"/>
    <s v="Cruisers Bicycles"/>
    <x v="1"/>
    <s v="Venita Daniel"/>
    <s v="Electra"/>
  </r>
  <r>
    <n v="542"/>
    <s v="Melani Jarvis"/>
    <s v="Maspeth"/>
    <s v="NY"/>
    <x v="259"/>
    <n v="1"/>
    <n v="599.99"/>
    <s v="Electra Townie Original 7D EQ - Women's - 2016"/>
    <s v="Cruisers Bicycles"/>
    <x v="1"/>
    <s v="Venita Daniel"/>
    <s v="Electra"/>
  </r>
  <r>
    <n v="542"/>
    <s v="Melani Jarvis"/>
    <s v="Maspeth"/>
    <s v="NY"/>
    <x v="259"/>
    <n v="2"/>
    <n v="898"/>
    <s v="Pure Cycles William 3-Speed - 2016"/>
    <s v="Cruisers Bicycles"/>
    <x v="1"/>
    <s v="Venita Daniel"/>
    <s v="Pure Cycles"/>
  </r>
  <r>
    <n v="542"/>
    <s v="Melani Jarvis"/>
    <s v="Maspeth"/>
    <s v="NY"/>
    <x v="259"/>
    <n v="1"/>
    <n v="2999.99"/>
    <s v="Trek Conduit+ - 2016"/>
    <s v="Electric Bikes"/>
    <x v="1"/>
    <s v="Venita Daniel"/>
    <s v="Trek"/>
  </r>
  <r>
    <n v="543"/>
    <s v="Alica Hunter"/>
    <s v="East Elmhurst"/>
    <s v="NY"/>
    <x v="260"/>
    <n v="1"/>
    <n v="499.99"/>
    <s v="Electra Townie Original 7D - 2015/2016"/>
    <s v="Comfort Bicycles"/>
    <x v="1"/>
    <s v="Marcelene Boyer"/>
    <s v="Electra"/>
  </r>
  <r>
    <n v="543"/>
    <s v="Alica Hunter"/>
    <s v="East Elmhurst"/>
    <s v="NY"/>
    <x v="260"/>
    <n v="2"/>
    <n v="1199.98"/>
    <s v="Electra Townie Original 7D EQ - 2016"/>
    <s v="Comfort Bicycles"/>
    <x v="1"/>
    <s v="Marcelene Boyer"/>
    <s v="Electra"/>
  </r>
  <r>
    <n v="543"/>
    <s v="Alica Hunter"/>
    <s v="East Elmhurst"/>
    <s v="NY"/>
    <x v="260"/>
    <n v="1"/>
    <n v="449"/>
    <s v="Pure Cycles Western 3-Speed - Women's - 2015/2016"/>
    <s v="Cruisers Bicycles"/>
    <x v="1"/>
    <s v="Marcelene Boyer"/>
    <s v="Pure Cycles"/>
  </r>
  <r>
    <n v="544"/>
    <s v="Chere Hardin"/>
    <s v="Brooklyn"/>
    <s v="NY"/>
    <x v="260"/>
    <n v="1"/>
    <n v="269.99"/>
    <s v="Electra Cruiser 1 (24-Inch) - 2016"/>
    <s v="Children Bicycles"/>
    <x v="1"/>
    <s v="Venita Daniel"/>
    <s v="Electra"/>
  </r>
  <r>
    <n v="544"/>
    <s v="Chere Hardin"/>
    <s v="Brooklyn"/>
    <s v="NY"/>
    <x v="260"/>
    <n v="1"/>
    <n v="549.99"/>
    <s v="Electra Townie Original 21D - 2016"/>
    <s v="Cruisers Bicycles"/>
    <x v="1"/>
    <s v="Venita Daniel"/>
    <s v="Electra"/>
  </r>
  <r>
    <n v="544"/>
    <s v="Chere Hardin"/>
    <s v="Brooklyn"/>
    <s v="NY"/>
    <x v="260"/>
    <n v="1"/>
    <n v="429"/>
    <s v="Pure Cycles Vine 8-Speed - 2016"/>
    <s v="Cruisers Bicycles"/>
    <x v="1"/>
    <s v="Venita Daniel"/>
    <s v="Pure Cycles"/>
  </r>
  <r>
    <n v="545"/>
    <s v="Bao Wade"/>
    <s v="Desoto"/>
    <s v="TX"/>
    <x v="261"/>
    <n v="1"/>
    <n v="549.99"/>
    <s v="Electra Townie Original 21D - 2016"/>
    <s v="Comfort Bicycles"/>
    <x v="2"/>
    <s v="Layla Terrell"/>
    <s v="Electra"/>
  </r>
  <r>
    <n v="545"/>
    <s v="Bao Wade"/>
    <s v="Desoto"/>
    <s v="TX"/>
    <x v="261"/>
    <n v="2"/>
    <n v="999.98"/>
    <s v="Electra Townie Original 7D - 2015/2016"/>
    <s v="Comfort Bicycles"/>
    <x v="2"/>
    <s v="Layla Terrell"/>
    <s v="Electra"/>
  </r>
  <r>
    <n v="545"/>
    <s v="Bao Wade"/>
    <s v="Desoto"/>
    <s v="TX"/>
    <x v="261"/>
    <n v="2"/>
    <n v="1199.98"/>
    <s v="Electra Townie Original 7D EQ - Women's - 2016"/>
    <s v="Cruisers Bicycles"/>
    <x v="2"/>
    <s v="Layla Terrell"/>
    <s v="Electra"/>
  </r>
  <r>
    <n v="545"/>
    <s v="Bao Wade"/>
    <s v="Desoto"/>
    <s v="TX"/>
    <x v="261"/>
    <n v="1"/>
    <n v="469.99"/>
    <s v="Surly Ice Cream Truck Frameset - 2016"/>
    <s v="Mountain Bikes"/>
    <x v="2"/>
    <s v="Layla Terrell"/>
    <s v="Surly"/>
  </r>
  <r>
    <n v="546"/>
    <s v="Loise Walker"/>
    <s v="Shirley"/>
    <s v="NY"/>
    <x v="262"/>
    <n v="2"/>
    <n v="858"/>
    <s v="Pure Cycles Vine 8-Speed - 2016"/>
    <s v="Cruisers Bicycles"/>
    <x v="1"/>
    <s v="Venita Daniel"/>
    <s v="Pure Cycles"/>
  </r>
  <r>
    <n v="546"/>
    <s v="Loise Walker"/>
    <s v="Shirley"/>
    <s v="NY"/>
    <x v="262"/>
    <n v="2"/>
    <n v="898"/>
    <s v="Pure Cycles Western 3-Speed - Women's - 2015/2016"/>
    <s v="Cruisers Bicycles"/>
    <x v="1"/>
    <s v="Venita Daniel"/>
    <s v="Pure Cycles"/>
  </r>
  <r>
    <n v="546"/>
    <s v="Loise Walker"/>
    <s v="Shirley"/>
    <s v="NY"/>
    <x v="262"/>
    <n v="1"/>
    <n v="1799.99"/>
    <s v="Trek Remedy 29 Carbon Frameset - 2016"/>
    <s v="Mountain Bikes"/>
    <x v="1"/>
    <s v="Venita Daniel"/>
    <s v="Trek"/>
  </r>
  <r>
    <n v="547"/>
    <s v="Aleta Shepard"/>
    <s v="Sugar Land"/>
    <s v="TX"/>
    <x v="262"/>
    <n v="1"/>
    <n v="1320.99"/>
    <s v="Heller Shagamaw Frame - 2016"/>
    <s v="Mountain Bikes"/>
    <x v="2"/>
    <s v="Kali Vargas"/>
    <s v="Heller"/>
  </r>
  <r>
    <n v="547"/>
    <s v="Aleta Shepard"/>
    <s v="Sugar Land"/>
    <s v="TX"/>
    <x v="262"/>
    <n v="2"/>
    <n v="3361.98"/>
    <s v="Surly Straggler 650b - 2016"/>
    <s v="Cyclocross Bicycles"/>
    <x v="2"/>
    <s v="Kali Vargas"/>
    <s v="Surly"/>
  </r>
  <r>
    <n v="547"/>
    <s v="Aleta Shepard"/>
    <s v="Sugar Land"/>
    <s v="TX"/>
    <x v="262"/>
    <n v="1"/>
    <n v="2999.99"/>
    <s v="Trek Conduit+ - 2016"/>
    <s v="Electric Bikes"/>
    <x v="2"/>
    <s v="Kali Vargas"/>
    <s v="Trek"/>
  </r>
  <r>
    <n v="548"/>
    <s v="Bobbi Banks"/>
    <s v="Bayside"/>
    <s v="NY"/>
    <x v="263"/>
    <n v="2"/>
    <n v="3361.98"/>
    <s v="Surly Straggler 650b - 2016"/>
    <s v="Cyclocross Bicycles"/>
    <x v="1"/>
    <s v="Venita Daniel"/>
    <s v="Surly"/>
  </r>
  <r>
    <n v="548"/>
    <s v="Bobbi Banks"/>
    <s v="Bayside"/>
    <s v="NY"/>
    <x v="263"/>
    <n v="1"/>
    <n v="1799.99"/>
    <s v="Trek Remedy 29 Carbon Frameset - 2016"/>
    <s v="Mountain Bikes"/>
    <x v="1"/>
    <s v="Venita Daniel"/>
    <s v="Trek"/>
  </r>
  <r>
    <n v="549"/>
    <s v="Bobbie Foster"/>
    <s v="Desoto"/>
    <s v="TX"/>
    <x v="264"/>
    <n v="2"/>
    <n v="539.98"/>
    <s v="Electra Cruiser 1 (24-Inch) - 2016"/>
    <s v="Cruisers Bicycles"/>
    <x v="2"/>
    <s v="Layla Terrell"/>
    <s v="Electra"/>
  </r>
  <r>
    <n v="549"/>
    <s v="Bobbie Foster"/>
    <s v="Desoto"/>
    <s v="TX"/>
    <x v="264"/>
    <n v="1"/>
    <n v="529.99"/>
    <s v="Electra Moto 1 - 2016"/>
    <s v="Cruisers Bicycles"/>
    <x v="2"/>
    <s v="Layla Terrell"/>
    <s v="Electra"/>
  </r>
  <r>
    <n v="549"/>
    <s v="Bobbie Foster"/>
    <s v="Desoto"/>
    <s v="TX"/>
    <x v="264"/>
    <n v="1"/>
    <n v="599.99"/>
    <s v="Electra Townie Original 7D EQ - 2016"/>
    <s v="Cruisers Bicycles"/>
    <x v="2"/>
    <s v="Layla Terrell"/>
    <s v="Electra"/>
  </r>
  <r>
    <n v="549"/>
    <s v="Bobbie Foster"/>
    <s v="Desoto"/>
    <s v="TX"/>
    <x v="264"/>
    <n v="1"/>
    <n v="999.99"/>
    <s v="Surly Wednesday Frameset - 2016"/>
    <s v="Mountain Bikes"/>
    <x v="2"/>
    <s v="Layla Terrell"/>
    <s v="Surly"/>
  </r>
  <r>
    <n v="549"/>
    <s v="Bobbie Foster"/>
    <s v="Desoto"/>
    <s v="TX"/>
    <x v="264"/>
    <n v="1"/>
    <n v="3999.99"/>
    <s v="Trek Slash 8 27.5 - 2016"/>
    <s v="Mountain Bikes"/>
    <x v="2"/>
    <s v="Layla Terrell"/>
    <s v="Trek"/>
  </r>
  <r>
    <n v="550"/>
    <s v="Alissa Craft"/>
    <s v="Ossining"/>
    <s v="NY"/>
    <x v="264"/>
    <n v="1"/>
    <n v="2899.99"/>
    <s v="Trek Fuel EX 8 29 - 2016"/>
    <s v="Mountain Bikes"/>
    <x v="1"/>
    <s v="Venita Daniel"/>
    <s v="Trek"/>
  </r>
  <r>
    <n v="551"/>
    <s v="Beatris Joyner"/>
    <s v="Spring Valley"/>
    <s v="NY"/>
    <x v="264"/>
    <n v="2"/>
    <n v="1059.98"/>
    <s v="Electra Moto 1 - 2016"/>
    <s v="Cruisers Bicycles"/>
    <x v="1"/>
    <s v="Marcelene Boyer"/>
    <s v="Electra"/>
  </r>
  <r>
    <n v="551"/>
    <s v="Beatris Joyner"/>
    <s v="Spring Valley"/>
    <s v="NY"/>
    <x v="264"/>
    <n v="1"/>
    <n v="599.99"/>
    <s v="Electra Townie Original 7D EQ - 2016"/>
    <s v="Comfort Bicycles"/>
    <x v="1"/>
    <s v="Marcelene Boyer"/>
    <s v="Electra"/>
  </r>
  <r>
    <n v="551"/>
    <s v="Beatris Joyner"/>
    <s v="Spring Valley"/>
    <s v="NY"/>
    <x v="264"/>
    <n v="1"/>
    <n v="599.99"/>
    <s v="Electra Townie Original 7D EQ - 2016"/>
    <s v="Cruisers Bicycles"/>
    <x v="1"/>
    <s v="Marcelene Boyer"/>
    <s v="Electra"/>
  </r>
  <r>
    <n v="551"/>
    <s v="Beatris Joyner"/>
    <s v="Spring Valley"/>
    <s v="NY"/>
    <x v="264"/>
    <n v="2"/>
    <n v="3361.98"/>
    <s v="Surly Straggler 650b - 2016"/>
    <s v="Cyclocross Bicycles"/>
    <x v="1"/>
    <s v="Marcelene Boyer"/>
    <s v="Surly"/>
  </r>
  <r>
    <n v="552"/>
    <s v="Alexis Mack"/>
    <s v="New City"/>
    <s v="NY"/>
    <x v="264"/>
    <n v="1"/>
    <n v="299.99"/>
    <s v="Electra Girl's Hawaii 1 (20-inch) - 2015/2016"/>
    <s v="Children Bicycles"/>
    <x v="1"/>
    <s v="Venita Daniel"/>
    <s v="Electra"/>
  </r>
  <r>
    <n v="552"/>
    <s v="Alexis Mack"/>
    <s v="New City"/>
    <s v="NY"/>
    <x v="264"/>
    <n v="1"/>
    <n v="549.99"/>
    <s v="Electra Townie Original 21D - 2016"/>
    <s v="Comfort Bicycles"/>
    <x v="1"/>
    <s v="Venita Daniel"/>
    <s v="Electra"/>
  </r>
  <r>
    <n v="552"/>
    <s v="Alexis Mack"/>
    <s v="New City"/>
    <s v="NY"/>
    <x v="264"/>
    <n v="1"/>
    <n v="449"/>
    <s v="Pure Cycles Western 3-Speed - Women's - 2015/2016"/>
    <s v="Cruisers Bicycles"/>
    <x v="1"/>
    <s v="Venita Daniel"/>
    <s v="Pure Cycles"/>
  </r>
  <r>
    <n v="552"/>
    <s v="Alexis Mack"/>
    <s v="New City"/>
    <s v="NY"/>
    <x v="264"/>
    <n v="2"/>
    <n v="898"/>
    <s v="Pure Cycles William 3-Speed - 2016"/>
    <s v="Cruisers Bicycles"/>
    <x v="1"/>
    <s v="Venita Daniel"/>
    <s v="Pure Cycles"/>
  </r>
  <r>
    <n v="552"/>
    <s v="Alexis Mack"/>
    <s v="New City"/>
    <s v="NY"/>
    <x v="264"/>
    <n v="1"/>
    <n v="749.99"/>
    <s v="Ritchey Timberwolf Frameset - 2016"/>
    <s v="Mountain Bikes"/>
    <x v="1"/>
    <s v="Venita Daniel"/>
    <s v="Ritchey"/>
  </r>
  <r>
    <n v="553"/>
    <s v="Liliana Kerr"/>
    <s v="Desoto"/>
    <s v="TX"/>
    <x v="264"/>
    <n v="1"/>
    <n v="549.99"/>
    <s v="Electra Townie Original 21D - 2016"/>
    <s v="Comfort Bicycles"/>
    <x v="2"/>
    <s v="Layla Terrell"/>
    <s v="Electra"/>
  </r>
  <r>
    <n v="553"/>
    <s v="Liliana Kerr"/>
    <s v="Desoto"/>
    <s v="TX"/>
    <x v="264"/>
    <n v="1"/>
    <n v="549.99"/>
    <s v="Electra Townie Original 21D - 2016"/>
    <s v="Cruisers Bicycles"/>
    <x v="2"/>
    <s v="Layla Terrell"/>
    <s v="Electra"/>
  </r>
  <r>
    <n v="553"/>
    <s v="Liliana Kerr"/>
    <s v="Desoto"/>
    <s v="TX"/>
    <x v="264"/>
    <n v="2"/>
    <n v="898"/>
    <s v="Pure Cycles Western 3-Speed - Women's - 2015/2016"/>
    <s v="Cruisers Bicycles"/>
    <x v="2"/>
    <s v="Layla Terrell"/>
    <s v="Pure Cycles"/>
  </r>
  <r>
    <n v="554"/>
    <s v="Katharina Bates"/>
    <s v="Campbell"/>
    <s v="CA"/>
    <x v="265"/>
    <n v="1"/>
    <n v="269.99"/>
    <s v="Electra Girl's Hawaii 1 (16-inch) - 2015/2016"/>
    <s v="Children Bicycles"/>
    <x v="0"/>
    <s v="Genna Serrano"/>
    <s v="Electra"/>
  </r>
  <r>
    <n v="554"/>
    <s v="Katharina Bates"/>
    <s v="Campbell"/>
    <s v="CA"/>
    <x v="265"/>
    <n v="2"/>
    <n v="1999.98"/>
    <s v="Surly Wednesday Frameset - 2016"/>
    <s v="Mountain Bikes"/>
    <x v="0"/>
    <s v="Genna Serrano"/>
    <s v="Surly"/>
  </r>
  <r>
    <n v="554"/>
    <s v="Katharina Bates"/>
    <s v="Campbell"/>
    <s v="CA"/>
    <x v="265"/>
    <n v="2"/>
    <n v="5799.98"/>
    <s v="Trek Fuel EX 8 29 - 2016"/>
    <s v="Mountain Bikes"/>
    <x v="0"/>
    <s v="Genna Serrano"/>
    <s v="Trek"/>
  </r>
  <r>
    <n v="555"/>
    <s v="Buford Bridges"/>
    <s v="Troy"/>
    <s v="NY"/>
    <x v="265"/>
    <n v="2"/>
    <n v="1199.98"/>
    <s v="Electra Townie Original 7D EQ - Women's - 2016"/>
    <s v="Cruisers Bicycles"/>
    <x v="1"/>
    <s v="Venita Daniel"/>
    <s v="Electra"/>
  </r>
  <r>
    <n v="555"/>
    <s v="Buford Bridges"/>
    <s v="Troy"/>
    <s v="NY"/>
    <x v="265"/>
    <n v="1"/>
    <n v="1799.99"/>
    <s v="Trek Remedy 29 Carbon Frameset - 2016"/>
    <s v="Mountain Bikes"/>
    <x v="1"/>
    <s v="Venita Daniel"/>
    <s v="Trek"/>
  </r>
  <r>
    <n v="555"/>
    <s v="Buford Bridges"/>
    <s v="Troy"/>
    <s v="NY"/>
    <x v="265"/>
    <n v="1"/>
    <n v="3999.99"/>
    <s v="Trek Slash 8 27.5 - 2016"/>
    <s v="Mountain Bikes"/>
    <x v="1"/>
    <s v="Venita Daniel"/>
    <s v="Trek"/>
  </r>
  <r>
    <n v="556"/>
    <s v="Elinore Aguilar"/>
    <s v="San Angelo"/>
    <s v="TX"/>
    <x v="265"/>
    <n v="1"/>
    <n v="599.99"/>
    <s v="Electra Townie Original 7D EQ - 2016"/>
    <s v="Cruisers Bicycles"/>
    <x v="2"/>
    <s v="Layla Terrell"/>
    <s v="Electra"/>
  </r>
  <r>
    <n v="556"/>
    <s v="Elinore Aguilar"/>
    <s v="San Angelo"/>
    <s v="TX"/>
    <x v="265"/>
    <n v="2"/>
    <n v="5799.98"/>
    <s v="Trek Fuel EX 8 29 - 2016"/>
    <s v="Mountain Bikes"/>
    <x v="2"/>
    <s v="Layla Terrell"/>
    <s v="Trek"/>
  </r>
  <r>
    <n v="557"/>
    <s v="Bethany Herring"/>
    <s v="Port Jefferson Station"/>
    <s v="NY"/>
    <x v="266"/>
    <n v="1"/>
    <n v="1549"/>
    <s v="Surly Straggler - 2016"/>
    <s v="Cyclocross Bicycles"/>
    <x v="1"/>
    <s v="Marcelene Boyer"/>
    <s v="Surly"/>
  </r>
  <r>
    <n v="557"/>
    <s v="Bethany Herring"/>
    <s v="Port Jefferson Station"/>
    <s v="NY"/>
    <x v="266"/>
    <n v="2"/>
    <n v="5999.98"/>
    <s v="Trek Conduit+ - 2016"/>
    <s v="Electric Bikes"/>
    <x v="1"/>
    <s v="Marcelene Boyer"/>
    <s v="Trek"/>
  </r>
  <r>
    <n v="558"/>
    <s v="Lezlie Lamb"/>
    <s v="Central Islip"/>
    <s v="NY"/>
    <x v="267"/>
    <n v="2"/>
    <n v="539.98"/>
    <s v="Electra Cruiser 1 (24-Inch) - 2016"/>
    <s v="Children Bicycles"/>
    <x v="1"/>
    <s v="Venita Daniel"/>
    <s v="Electra"/>
  </r>
  <r>
    <n v="558"/>
    <s v="Lezlie Lamb"/>
    <s v="Central Islip"/>
    <s v="NY"/>
    <x v="267"/>
    <n v="1"/>
    <n v="599.99"/>
    <s v="Electra Townie Original 7D EQ - 2016"/>
    <s v="Cruisers Bicycles"/>
    <x v="1"/>
    <s v="Venita Daniel"/>
    <s v="Electra"/>
  </r>
  <r>
    <n v="558"/>
    <s v="Lezlie Lamb"/>
    <s v="Central Islip"/>
    <s v="NY"/>
    <x v="267"/>
    <n v="2"/>
    <n v="3098"/>
    <s v="Surly Straggler - 2016"/>
    <s v="Cyclocross Bicycles"/>
    <x v="1"/>
    <s v="Venita Daniel"/>
    <s v="Surly"/>
  </r>
  <r>
    <n v="558"/>
    <s v="Lezlie Lamb"/>
    <s v="Central Islip"/>
    <s v="NY"/>
    <x v="267"/>
    <n v="1"/>
    <n v="2999.99"/>
    <s v="Trek Conduit+ - 2016"/>
    <s v="Electric Bikes"/>
    <x v="1"/>
    <s v="Venita Daniel"/>
    <s v="Trek"/>
  </r>
  <r>
    <n v="558"/>
    <s v="Lezlie Lamb"/>
    <s v="Central Islip"/>
    <s v="NY"/>
    <x v="267"/>
    <n v="1"/>
    <n v="3999.99"/>
    <s v="Trek Slash 8 27.5 - 2016"/>
    <s v="Mountain Bikes"/>
    <x v="1"/>
    <s v="Venita Daniel"/>
    <s v="Trek"/>
  </r>
  <r>
    <n v="559"/>
    <s v="Christel Barber"/>
    <s v="Sacramento"/>
    <s v="CA"/>
    <x v="268"/>
    <n v="2"/>
    <n v="1059.98"/>
    <s v="Electra Moto 1 - 2016"/>
    <s v="Cruisers Bicycles"/>
    <x v="0"/>
    <s v="Mireya Copeland"/>
    <s v="Electra"/>
  </r>
  <r>
    <n v="559"/>
    <s v="Christel Barber"/>
    <s v="Sacramento"/>
    <s v="CA"/>
    <x v="268"/>
    <n v="1"/>
    <n v="469.99"/>
    <s v="Surly Ice Cream Truck Frameset - 2016"/>
    <s v="Mountain Bikes"/>
    <x v="0"/>
    <s v="Mireya Copeland"/>
    <s v="Surly"/>
  </r>
  <r>
    <n v="559"/>
    <s v="Christel Barber"/>
    <s v="Sacramento"/>
    <s v="CA"/>
    <x v="268"/>
    <n v="2"/>
    <n v="7999.98"/>
    <s v="Trek Slash 8 27.5 - 2016"/>
    <s v="Mountain Bikes"/>
    <x v="0"/>
    <s v="Mireya Copeland"/>
    <s v="Trek"/>
  </r>
  <r>
    <n v="560"/>
    <s v="Thanh Figueroa"/>
    <s v="Mount Vernon"/>
    <s v="NY"/>
    <x v="269"/>
    <n v="2"/>
    <n v="1199.98"/>
    <s v="Electra Townie Original 7D EQ - 2016"/>
    <s v="Comfort Bicycles"/>
    <x v="1"/>
    <s v="Marcelene Boyer"/>
    <s v="Electra"/>
  </r>
  <r>
    <n v="560"/>
    <s v="Thanh Figueroa"/>
    <s v="Mount Vernon"/>
    <s v="NY"/>
    <x v="269"/>
    <n v="1"/>
    <n v="599.99"/>
    <s v="Electra Townie Original 7D EQ - 2016"/>
    <s v="Cruisers Bicycles"/>
    <x v="1"/>
    <s v="Marcelene Boyer"/>
    <s v="Electra"/>
  </r>
  <r>
    <n v="561"/>
    <s v="Marjorie Logan"/>
    <s v="Franklin Square"/>
    <s v="NY"/>
    <x v="270"/>
    <n v="2"/>
    <n v="1059.98"/>
    <s v="Electra Moto 1 - 2016"/>
    <s v="Cruisers Bicycles"/>
    <x v="1"/>
    <s v="Marcelene Boyer"/>
    <s v="Electra"/>
  </r>
  <r>
    <n v="561"/>
    <s v="Marjorie Logan"/>
    <s v="Franklin Square"/>
    <s v="NY"/>
    <x v="270"/>
    <n v="1"/>
    <n v="1320.99"/>
    <s v="Heller Shagamaw Frame - 2016"/>
    <s v="Mountain Bikes"/>
    <x v="1"/>
    <s v="Marcelene Boyer"/>
    <s v="Heller"/>
  </r>
  <r>
    <n v="561"/>
    <s v="Marjorie Logan"/>
    <s v="Franklin Square"/>
    <s v="NY"/>
    <x v="270"/>
    <n v="2"/>
    <n v="858"/>
    <s v="Pure Cycles Vine 8-Speed - 2016"/>
    <s v="Cruisers Bicycles"/>
    <x v="1"/>
    <s v="Marcelene Boyer"/>
    <s v="Pure Cycles"/>
  </r>
  <r>
    <n v="561"/>
    <s v="Marjorie Logan"/>
    <s v="Franklin Square"/>
    <s v="NY"/>
    <x v="270"/>
    <n v="1"/>
    <n v="449"/>
    <s v="Pure Cycles Western 3-Speed - Women's - 2015/2016"/>
    <s v="Cruisers Bicycles"/>
    <x v="1"/>
    <s v="Marcelene Boyer"/>
    <s v="Pure Cycles"/>
  </r>
  <r>
    <n v="562"/>
    <s v="Davis Long"/>
    <s v="Lancaster"/>
    <s v="NY"/>
    <x v="270"/>
    <n v="2"/>
    <n v="999.98"/>
    <s v="Electra Townie Original 7D - 2015/2016"/>
    <s v="Comfort Bicycles"/>
    <x v="1"/>
    <s v="Venita Daniel"/>
    <s v="Electra"/>
  </r>
  <r>
    <n v="562"/>
    <s v="Davis Long"/>
    <s v="Lancaster"/>
    <s v="NY"/>
    <x v="270"/>
    <n v="1"/>
    <n v="599.99"/>
    <s v="Electra Townie Original 7D EQ - 2016"/>
    <s v="Comfort Bicycles"/>
    <x v="1"/>
    <s v="Venita Daniel"/>
    <s v="Electra"/>
  </r>
  <r>
    <n v="563"/>
    <s v="Rodger Rojas"/>
    <s v="Bayside"/>
    <s v="NY"/>
    <x v="271"/>
    <n v="2"/>
    <n v="539.98"/>
    <s v="Electra Cruiser 1 (24-Inch) - 2016"/>
    <s v="Cruisers Bicycles"/>
    <x v="1"/>
    <s v="Marcelene Boyer"/>
    <s v="Electra"/>
  </r>
  <r>
    <n v="563"/>
    <s v="Rodger Rojas"/>
    <s v="Bayside"/>
    <s v="NY"/>
    <x v="271"/>
    <n v="1"/>
    <n v="449"/>
    <s v="Pure Cycles William 3-Speed - 2016"/>
    <s v="Cruisers Bicycles"/>
    <x v="1"/>
    <s v="Marcelene Boyer"/>
    <s v="Pure Cycles"/>
  </r>
  <r>
    <n v="563"/>
    <s v="Rodger Rojas"/>
    <s v="Bayside"/>
    <s v="NY"/>
    <x v="271"/>
    <n v="2"/>
    <n v="939.98"/>
    <s v="Surly Ice Cream Truck Frameset - 2016"/>
    <s v="Mountain Bikes"/>
    <x v="1"/>
    <s v="Marcelene Boyer"/>
    <s v="Surly"/>
  </r>
  <r>
    <n v="564"/>
    <s v="Aisha Woods"/>
    <s v="Webster"/>
    <s v="NY"/>
    <x v="271"/>
    <n v="1"/>
    <n v="529.99"/>
    <s v="Electra Moto 1 - 2016"/>
    <s v="Cruisers Bicycles"/>
    <x v="1"/>
    <s v="Venita Daniel"/>
    <s v="Electra"/>
  </r>
  <r>
    <n v="564"/>
    <s v="Aisha Woods"/>
    <s v="Webster"/>
    <s v="NY"/>
    <x v="271"/>
    <n v="1"/>
    <n v="2899.99"/>
    <s v="Trek Fuel EX 8 29 - 2016"/>
    <s v="Mountain Bikes"/>
    <x v="1"/>
    <s v="Venita Daniel"/>
    <s v="Trek"/>
  </r>
  <r>
    <n v="565"/>
    <s v="Nathaniel Richard"/>
    <s v="New Windsor"/>
    <s v="NY"/>
    <x v="272"/>
    <n v="2"/>
    <n v="999.98"/>
    <s v="Electra Townie Original 7D - 2015/2016"/>
    <s v="Comfort Bicycles"/>
    <x v="1"/>
    <s v="Venita Daniel"/>
    <s v="Electra"/>
  </r>
  <r>
    <n v="565"/>
    <s v="Nathaniel Richard"/>
    <s v="New Windsor"/>
    <s v="NY"/>
    <x v="272"/>
    <n v="1"/>
    <n v="429"/>
    <s v="Pure Cycles Vine 8-Speed - 2016"/>
    <s v="Cruisers Bicycles"/>
    <x v="1"/>
    <s v="Venita Daniel"/>
    <s v="Pure Cycles"/>
  </r>
  <r>
    <n v="565"/>
    <s v="Nathaniel Richard"/>
    <s v="New Windsor"/>
    <s v="NY"/>
    <x v="272"/>
    <n v="1"/>
    <n v="449"/>
    <s v="Pure Cycles Western 3-Speed - Women's - 2015/2016"/>
    <s v="Cruisers Bicycles"/>
    <x v="1"/>
    <s v="Venita Daniel"/>
    <s v="Pure Cycles"/>
  </r>
  <r>
    <n v="565"/>
    <s v="Nathaniel Richard"/>
    <s v="New Windsor"/>
    <s v="NY"/>
    <x v="272"/>
    <n v="1"/>
    <n v="2999.99"/>
    <s v="Trek Conduit+ - 2016"/>
    <s v="Electric Bikes"/>
    <x v="1"/>
    <s v="Venita Daniel"/>
    <s v="Trek"/>
  </r>
  <r>
    <n v="566"/>
    <s v="Jennie Middleton"/>
    <s v="Upland"/>
    <s v="CA"/>
    <x v="273"/>
    <n v="2"/>
    <n v="539.98"/>
    <s v="Electra Cruiser 1 (24-Inch) - 2016"/>
    <s v="Children Bicycles"/>
    <x v="0"/>
    <s v="Genna Serrano"/>
    <s v="Electra"/>
  </r>
  <r>
    <n v="566"/>
    <s v="Jennie Middleton"/>
    <s v="Upland"/>
    <s v="CA"/>
    <x v="273"/>
    <n v="2"/>
    <n v="1099.98"/>
    <s v="Electra Townie Original 21D - 2016"/>
    <s v="Comfort Bicycles"/>
    <x v="0"/>
    <s v="Genna Serrano"/>
    <s v="Electra"/>
  </r>
  <r>
    <n v="566"/>
    <s v="Jennie Middleton"/>
    <s v="Upland"/>
    <s v="CA"/>
    <x v="273"/>
    <n v="1"/>
    <n v="1799.99"/>
    <s v="Trek Remedy 29 Carbon Frameset - 2016"/>
    <s v="Mountain Bikes"/>
    <x v="0"/>
    <s v="Genna Serrano"/>
    <s v="Trek"/>
  </r>
  <r>
    <n v="566"/>
    <s v="Jennie Middleton"/>
    <s v="Upland"/>
    <s v="CA"/>
    <x v="273"/>
    <n v="2"/>
    <n v="7999.98"/>
    <s v="Trek Slash 8 27.5 - 2016"/>
    <s v="Mountain Bikes"/>
    <x v="0"/>
    <s v="Genna Serrano"/>
    <s v="Trek"/>
  </r>
  <r>
    <n v="567"/>
    <s v="Tayna Wade"/>
    <s v="Bakersfield"/>
    <s v="CA"/>
    <x v="273"/>
    <n v="1"/>
    <n v="1320.99"/>
    <s v="Heller Shagamaw Frame - 2016"/>
    <s v="Mountain Bikes"/>
    <x v="0"/>
    <s v="Mireya Copeland"/>
    <s v="Heller"/>
  </r>
  <r>
    <n v="567"/>
    <s v="Tayna Wade"/>
    <s v="Bakersfield"/>
    <s v="CA"/>
    <x v="273"/>
    <n v="1"/>
    <n v="2999.99"/>
    <s v="Trek Conduit+ - 2016"/>
    <s v="Electric Bikes"/>
    <x v="0"/>
    <s v="Mireya Copeland"/>
    <s v="Trek"/>
  </r>
  <r>
    <n v="568"/>
    <s v="Lenita Bonner"/>
    <s v="Los Banos"/>
    <s v="CA"/>
    <x v="274"/>
    <n v="1"/>
    <n v="1320.99"/>
    <s v="Heller Shagamaw Frame - 2016"/>
    <s v="Mountain Bikes"/>
    <x v="0"/>
    <s v="Genna Serrano"/>
    <s v="Heller"/>
  </r>
  <r>
    <n v="568"/>
    <s v="Lenita Bonner"/>
    <s v="Los Banos"/>
    <s v="CA"/>
    <x v="274"/>
    <n v="1"/>
    <n v="1549"/>
    <s v="Surly Straggler - 2016"/>
    <s v="Cyclocross Bicycles"/>
    <x v="0"/>
    <s v="Genna Serrano"/>
    <s v="Surly"/>
  </r>
  <r>
    <n v="569"/>
    <s v="Terese Briggs"/>
    <s v="Woodside"/>
    <s v="NY"/>
    <x v="274"/>
    <n v="2"/>
    <n v="1099.98"/>
    <s v="Electra Townie Original 21D - 2016"/>
    <s v="Comfort Bicycles"/>
    <x v="1"/>
    <s v="Marcelene Boyer"/>
    <s v="Electra"/>
  </r>
  <r>
    <n v="569"/>
    <s v="Terese Briggs"/>
    <s v="Woodside"/>
    <s v="NY"/>
    <x v="274"/>
    <n v="1"/>
    <n v="599.99"/>
    <s v="Electra Townie Original 7D EQ - 2016"/>
    <s v="Cruisers Bicycles"/>
    <x v="1"/>
    <s v="Marcelene Boyer"/>
    <s v="Electra"/>
  </r>
  <r>
    <n v="570"/>
    <s v="Loreen Byers"/>
    <s v="South Ozone Park"/>
    <s v="NY"/>
    <x v="274"/>
    <n v="2"/>
    <n v="1099.98"/>
    <s v="Electra Townie Original 21D - 2016"/>
    <s v="Comfort Bicycles"/>
    <x v="1"/>
    <s v="Marcelene Boyer"/>
    <s v="Electra"/>
  </r>
  <r>
    <n v="570"/>
    <s v="Loreen Byers"/>
    <s v="South Ozone Park"/>
    <s v="NY"/>
    <x v="274"/>
    <n v="1"/>
    <n v="599.99"/>
    <s v="Electra Townie Original 7D EQ - 2016"/>
    <s v="Cruisers Bicycles"/>
    <x v="1"/>
    <s v="Marcelene Boyer"/>
    <s v="Electra"/>
  </r>
  <r>
    <n v="570"/>
    <s v="Loreen Byers"/>
    <s v="South Ozone Park"/>
    <s v="NY"/>
    <x v="274"/>
    <n v="1"/>
    <n v="449"/>
    <s v="Pure Cycles Western 3-Speed - Women's - 2015/2016"/>
    <s v="Cruisers Bicycles"/>
    <x v="1"/>
    <s v="Marcelene Boyer"/>
    <s v="Pure Cycles"/>
  </r>
  <r>
    <n v="570"/>
    <s v="Loreen Byers"/>
    <s v="South Ozone Park"/>
    <s v="NY"/>
    <x v="274"/>
    <n v="1"/>
    <n v="1680.99"/>
    <s v="Surly Straggler 650b - 2016"/>
    <s v="Cyclocross Bicycles"/>
    <x v="1"/>
    <s v="Marcelene Boyer"/>
    <s v="Surly"/>
  </r>
  <r>
    <n v="570"/>
    <s v="Loreen Byers"/>
    <s v="South Ozone Park"/>
    <s v="NY"/>
    <x v="274"/>
    <n v="2"/>
    <n v="1999.98"/>
    <s v="Surly Wednesday Frameset - 2016"/>
    <s v="Mountain Bikes"/>
    <x v="1"/>
    <s v="Marcelene Boyer"/>
    <s v="Surly"/>
  </r>
  <r>
    <n v="571"/>
    <s v="Charolette Rice"/>
    <s v="Sacramento"/>
    <s v="CA"/>
    <x v="275"/>
    <n v="1"/>
    <n v="2999.99"/>
    <s v="Trek Conduit+ - 2016"/>
    <s v="Electric Bikes"/>
    <x v="0"/>
    <s v="Mireya Copeland"/>
    <s v="Trek"/>
  </r>
  <r>
    <n v="571"/>
    <s v="Charolette Rice"/>
    <s v="Sacramento"/>
    <s v="CA"/>
    <x v="275"/>
    <n v="1"/>
    <n v="2899.99"/>
    <s v="Trek Fuel EX 8 29 - 2016"/>
    <s v="Mountain Bikes"/>
    <x v="0"/>
    <s v="Mireya Copeland"/>
    <s v="Trek"/>
  </r>
  <r>
    <n v="572"/>
    <s v="Genoveva Tyler"/>
    <s v="New York"/>
    <s v="NY"/>
    <x v="275"/>
    <n v="2"/>
    <n v="539.98"/>
    <s v="Electra Cruiser 1 (24-Inch) - 2016"/>
    <s v="Cruisers Bicycles"/>
    <x v="1"/>
    <s v="Marcelene Boyer"/>
    <s v="Electra"/>
  </r>
  <r>
    <n v="572"/>
    <s v="Genoveva Tyler"/>
    <s v="New York"/>
    <s v="NY"/>
    <x v="275"/>
    <n v="2"/>
    <n v="3361.98"/>
    <s v="Surly Straggler 650b - 2016"/>
    <s v="Cyclocross Bicycles"/>
    <x v="1"/>
    <s v="Marcelene Boyer"/>
    <s v="Surly"/>
  </r>
  <r>
    <n v="572"/>
    <s v="Genoveva Tyler"/>
    <s v="New York"/>
    <s v="NY"/>
    <x v="275"/>
    <n v="1"/>
    <n v="999.99"/>
    <s v="Surly Wednesday Frameset - 2016"/>
    <s v="Mountain Bikes"/>
    <x v="1"/>
    <s v="Marcelene Boyer"/>
    <s v="Surly"/>
  </r>
  <r>
    <n v="573"/>
    <s v="Johna Powers"/>
    <s v="Deer Park"/>
    <s v="NY"/>
    <x v="275"/>
    <n v="1"/>
    <n v="749.99"/>
    <s v="Ritchey Timberwolf Frameset - 2016"/>
    <s v="Mountain Bikes"/>
    <x v="1"/>
    <s v="Marcelene Boyer"/>
    <s v="Ritchey"/>
  </r>
  <r>
    <n v="574"/>
    <s v="Leone Emerson"/>
    <s v="Whitestone"/>
    <s v="NY"/>
    <x v="276"/>
    <n v="2"/>
    <n v="539.98"/>
    <s v="Electra Cruiser 1 (24-Inch) - 2016"/>
    <s v="Cruisers Bicycles"/>
    <x v="1"/>
    <s v="Venita Daniel"/>
    <s v="Electra"/>
  </r>
  <r>
    <n v="574"/>
    <s v="Leone Emerson"/>
    <s v="Whitestone"/>
    <s v="NY"/>
    <x v="276"/>
    <n v="2"/>
    <n v="599.98"/>
    <s v="Electra Girl's Hawaii 1 (20-inch) - 2015/2016"/>
    <s v="Children Bicycles"/>
    <x v="1"/>
    <s v="Venita Daniel"/>
    <s v="Electra"/>
  </r>
  <r>
    <n v="574"/>
    <s v="Leone Emerson"/>
    <s v="Whitestone"/>
    <s v="NY"/>
    <x v="276"/>
    <n v="2"/>
    <n v="1099.98"/>
    <s v="Electra Townie Original 21D - 2016"/>
    <s v="Cruisers Bicycles"/>
    <x v="1"/>
    <s v="Venita Daniel"/>
    <s v="Electra"/>
  </r>
  <r>
    <n v="574"/>
    <s v="Leone Emerson"/>
    <s v="Whitestone"/>
    <s v="NY"/>
    <x v="276"/>
    <n v="1"/>
    <n v="599.99"/>
    <s v="Electra Townie Original 7D EQ - 2016"/>
    <s v="Comfort Bicycles"/>
    <x v="1"/>
    <s v="Venita Daniel"/>
    <s v="Electra"/>
  </r>
  <r>
    <n v="574"/>
    <s v="Leone Emerson"/>
    <s v="Whitestone"/>
    <s v="NY"/>
    <x v="276"/>
    <n v="2"/>
    <n v="3361.98"/>
    <s v="Surly Straggler 650b - 2016"/>
    <s v="Cyclocross Bicycles"/>
    <x v="1"/>
    <s v="Venita Daniel"/>
    <s v="Surly"/>
  </r>
  <r>
    <n v="575"/>
    <s v="Deloris Burke"/>
    <s v="Palos Verdes Peninsula"/>
    <s v="CA"/>
    <x v="277"/>
    <n v="1"/>
    <n v="549.99"/>
    <s v="Electra Townie Original 21D - 2016"/>
    <s v="Cruisers Bicycles"/>
    <x v="0"/>
    <s v="Genna Serrano"/>
    <s v="Electra"/>
  </r>
  <r>
    <n v="575"/>
    <s v="Deloris Burke"/>
    <s v="Palos Verdes Peninsula"/>
    <s v="CA"/>
    <x v="277"/>
    <n v="2"/>
    <n v="5799.98"/>
    <s v="Trek Fuel EX 8 29 - 2016"/>
    <s v="Mountain Bikes"/>
    <x v="0"/>
    <s v="Genna Serrano"/>
    <s v="Trek"/>
  </r>
  <r>
    <n v="576"/>
    <s v="Houston Vasquez"/>
    <s v="Fullerton"/>
    <s v="CA"/>
    <x v="277"/>
    <n v="1"/>
    <n v="2999.99"/>
    <s v="Trek Conduit+ - 2016"/>
    <s v="Electric Bikes"/>
    <x v="0"/>
    <s v="Genna Serrano"/>
    <s v="Trek"/>
  </r>
  <r>
    <n v="577"/>
    <s v="Earline Ballard"/>
    <s v="Mount Vernon"/>
    <s v="NY"/>
    <x v="277"/>
    <n v="2"/>
    <n v="1999.98"/>
    <s v="Surly Wednesday Frameset - 2016"/>
    <s v="Mountain Bikes"/>
    <x v="1"/>
    <s v="Marcelene Boyer"/>
    <s v="Surly"/>
  </r>
  <r>
    <n v="578"/>
    <s v="Yahaira Robertson"/>
    <s v="Endicott"/>
    <s v="NY"/>
    <x v="277"/>
    <n v="1"/>
    <n v="269.99"/>
    <s v="Electra Cruiser 1 (24-Inch) - 2016"/>
    <s v="Children Bicycles"/>
    <x v="1"/>
    <s v="Venita Daniel"/>
    <s v="Electra"/>
  </r>
  <r>
    <n v="578"/>
    <s v="Yahaira Robertson"/>
    <s v="Endicott"/>
    <s v="NY"/>
    <x v="277"/>
    <n v="2"/>
    <n v="999.98"/>
    <s v="Electra Townie Original 7D - 2015/2016"/>
    <s v="Comfort Bicycles"/>
    <x v="1"/>
    <s v="Venita Daniel"/>
    <s v="Electra"/>
  </r>
  <r>
    <n v="578"/>
    <s v="Yahaira Robertson"/>
    <s v="Endicott"/>
    <s v="NY"/>
    <x v="277"/>
    <n v="2"/>
    <n v="898"/>
    <s v="Pure Cycles Western 3-Speed - Women's - 2015/2016"/>
    <s v="Cruisers Bicycles"/>
    <x v="1"/>
    <s v="Venita Daniel"/>
    <s v="Pure Cycles"/>
  </r>
  <r>
    <n v="578"/>
    <s v="Yahaira Robertson"/>
    <s v="Endicott"/>
    <s v="NY"/>
    <x v="277"/>
    <n v="2"/>
    <n v="3599.98"/>
    <s v="Trek Remedy 29 Carbon Frameset - 2016"/>
    <s v="Mountain Bikes"/>
    <x v="1"/>
    <s v="Venita Daniel"/>
    <s v="Trek"/>
  </r>
  <r>
    <n v="579"/>
    <s v="Omer Estrada"/>
    <s v="Rowlett"/>
    <s v="TX"/>
    <x v="277"/>
    <n v="1"/>
    <n v="469.99"/>
    <s v="Surly Ice Cream Truck Frameset - 2016"/>
    <s v="Mountain Bikes"/>
    <x v="2"/>
    <s v="Kali Vargas"/>
    <s v="Surly"/>
  </r>
  <r>
    <n v="579"/>
    <s v="Omer Estrada"/>
    <s v="Rowlett"/>
    <s v="TX"/>
    <x v="277"/>
    <n v="2"/>
    <n v="7999.98"/>
    <s v="Trek Slash 8 27.5 - 2016"/>
    <s v="Mountain Bikes"/>
    <x v="2"/>
    <s v="Kali Vargas"/>
    <s v="Trek"/>
  </r>
  <r>
    <n v="580"/>
    <s v="Vonda Berger"/>
    <s v="Santa Clara"/>
    <s v="CA"/>
    <x v="278"/>
    <n v="2"/>
    <n v="539.98"/>
    <s v="Electra Cruiser 1 (24-Inch) - 2016"/>
    <s v="Children Bicycles"/>
    <x v="0"/>
    <s v="Genna Serrano"/>
    <s v="Electra"/>
  </r>
  <r>
    <n v="580"/>
    <s v="Vonda Berger"/>
    <s v="Santa Clara"/>
    <s v="CA"/>
    <x v="278"/>
    <n v="1"/>
    <n v="529.99"/>
    <s v="Electra Moto 1 - 2016"/>
    <s v="Cruisers Bicycles"/>
    <x v="0"/>
    <s v="Genna Serrano"/>
    <s v="Electra"/>
  </r>
  <r>
    <n v="580"/>
    <s v="Vonda Berger"/>
    <s v="Santa Clara"/>
    <s v="CA"/>
    <x v="278"/>
    <n v="2"/>
    <n v="1199.98"/>
    <s v="Electra Townie Original 7D EQ - 2016"/>
    <s v="Cruisers Bicycles"/>
    <x v="0"/>
    <s v="Genna Serrano"/>
    <s v="Electra"/>
  </r>
  <r>
    <n v="580"/>
    <s v="Vonda Berger"/>
    <s v="Santa Clara"/>
    <s v="CA"/>
    <x v="278"/>
    <n v="1"/>
    <n v="449"/>
    <s v="Pure Cycles William 3-Speed - 2016"/>
    <s v="Cruisers Bicycles"/>
    <x v="0"/>
    <s v="Genna Serrano"/>
    <s v="Pure Cycles"/>
  </r>
  <r>
    <n v="580"/>
    <s v="Vonda Berger"/>
    <s v="Santa Clara"/>
    <s v="CA"/>
    <x v="278"/>
    <n v="2"/>
    <n v="5999.98"/>
    <s v="Trek Conduit+ - 2016"/>
    <s v="Electric Bikes"/>
    <x v="0"/>
    <s v="Genna Serrano"/>
    <s v="Trek"/>
  </r>
  <r>
    <n v="581"/>
    <s v="Pearlie Cochran"/>
    <s v="Campbell"/>
    <s v="CA"/>
    <x v="279"/>
    <n v="2"/>
    <n v="3599.98"/>
    <s v="Trek Remedy 29 Carbon Frameset - 2016"/>
    <s v="Mountain Bikes"/>
    <x v="0"/>
    <s v="Genna Serrano"/>
    <s v="Trek"/>
  </r>
  <r>
    <n v="582"/>
    <s v="Araceli Golden"/>
    <s v="Fullerton"/>
    <s v="CA"/>
    <x v="280"/>
    <n v="2"/>
    <n v="858"/>
    <s v="Pure Cycles Vine 8-Speed - 2016"/>
    <s v="Cruisers Bicycles"/>
    <x v="0"/>
    <s v="Mireya Copeland"/>
    <s v="Pure Cycles"/>
  </r>
  <r>
    <n v="582"/>
    <s v="Araceli Golden"/>
    <s v="Fullerton"/>
    <s v="CA"/>
    <x v="280"/>
    <n v="2"/>
    <n v="3098"/>
    <s v="Surly Straggler - 2016"/>
    <s v="Cyclocross Bicycles"/>
    <x v="0"/>
    <s v="Mireya Copeland"/>
    <s v="Surly"/>
  </r>
  <r>
    <n v="583"/>
    <s v="Edgar Horn"/>
    <s v="West Babylon"/>
    <s v="NY"/>
    <x v="280"/>
    <n v="2"/>
    <n v="1059.98"/>
    <s v="Electra Moto 1 - 2016"/>
    <s v="Cruisers Bicycles"/>
    <x v="1"/>
    <s v="Venita Daniel"/>
    <s v="Electra"/>
  </r>
  <r>
    <n v="584"/>
    <s v="Deandrea Cox"/>
    <s v="Huntington"/>
    <s v="NY"/>
    <x v="280"/>
    <n v="1"/>
    <n v="269.99"/>
    <s v="Electra Girl's Hawaii 1 (16-inch) - 2015/2016"/>
    <s v="Children Bicycles"/>
    <x v="1"/>
    <s v="Venita Daniel"/>
    <s v="Electra"/>
  </r>
  <r>
    <n v="584"/>
    <s v="Deandrea Cox"/>
    <s v="Huntington"/>
    <s v="NY"/>
    <x v="280"/>
    <n v="1"/>
    <n v="299.99"/>
    <s v="Electra Girl's Hawaii 1 (20-inch) - 2015/2016"/>
    <s v="Children Bicycles"/>
    <x v="1"/>
    <s v="Venita Daniel"/>
    <s v="Electra"/>
  </r>
  <r>
    <n v="584"/>
    <s v="Deandrea Cox"/>
    <s v="Huntington"/>
    <s v="NY"/>
    <x v="280"/>
    <n v="1"/>
    <n v="529.99"/>
    <s v="Electra Moto 1 - 2016"/>
    <s v="Cruisers Bicycles"/>
    <x v="1"/>
    <s v="Venita Daniel"/>
    <s v="Electra"/>
  </r>
  <r>
    <n v="584"/>
    <s v="Deandrea Cox"/>
    <s v="Huntington"/>
    <s v="NY"/>
    <x v="280"/>
    <n v="1"/>
    <n v="449"/>
    <s v="Pure Cycles William 3-Speed - 2016"/>
    <s v="Cruisers Bicycles"/>
    <x v="1"/>
    <s v="Venita Daniel"/>
    <s v="Pure Cycles"/>
  </r>
  <r>
    <n v="584"/>
    <s v="Deandrea Cox"/>
    <s v="Huntington"/>
    <s v="NY"/>
    <x v="280"/>
    <n v="2"/>
    <n v="3599.98"/>
    <s v="Trek Remedy 29 Carbon Frameset - 2016"/>
    <s v="Mountain Bikes"/>
    <x v="1"/>
    <s v="Venita Daniel"/>
    <s v="Trek"/>
  </r>
  <r>
    <n v="585"/>
    <s v="Alden Atkinson"/>
    <s v="Shirley"/>
    <s v="NY"/>
    <x v="280"/>
    <n v="1"/>
    <n v="529.99"/>
    <s v="Electra Moto 1 - 2016"/>
    <s v="Cruisers Bicycles"/>
    <x v="1"/>
    <s v="Venita Daniel"/>
    <s v="Electra"/>
  </r>
  <r>
    <n v="585"/>
    <s v="Alden Atkinson"/>
    <s v="Shirley"/>
    <s v="NY"/>
    <x v="280"/>
    <n v="2"/>
    <n v="1099.98"/>
    <s v="Electra Townie Original 21D - 2016"/>
    <s v="Cruisers Bicycles"/>
    <x v="1"/>
    <s v="Venita Daniel"/>
    <s v="Electra"/>
  </r>
  <r>
    <n v="585"/>
    <s v="Alden Atkinson"/>
    <s v="Shirley"/>
    <s v="NY"/>
    <x v="280"/>
    <n v="2"/>
    <n v="898"/>
    <s v="Pure Cycles Western 3-Speed - Women's - 2015/2016"/>
    <s v="Cruisers Bicycles"/>
    <x v="1"/>
    <s v="Venita Daniel"/>
    <s v="Pure Cycles"/>
  </r>
  <r>
    <n v="585"/>
    <s v="Alden Atkinson"/>
    <s v="Shirley"/>
    <s v="NY"/>
    <x v="280"/>
    <n v="1"/>
    <n v="1549"/>
    <s v="Surly Straggler - 2016"/>
    <s v="Cyclocross Bicycles"/>
    <x v="1"/>
    <s v="Venita Daniel"/>
    <s v="Surly"/>
  </r>
  <r>
    <n v="586"/>
    <s v="America Swanson"/>
    <s v="Webster"/>
    <s v="NY"/>
    <x v="280"/>
    <n v="2"/>
    <n v="599.98"/>
    <s v="Electra Girl's Hawaii 1 (20-inch) - 2015/2016"/>
    <s v="Children Bicycles"/>
    <x v="1"/>
    <s v="Marcelene Boyer"/>
    <s v="Electra"/>
  </r>
  <r>
    <n v="586"/>
    <s v="America Swanson"/>
    <s v="Webster"/>
    <s v="NY"/>
    <x v="280"/>
    <n v="2"/>
    <n v="3361.98"/>
    <s v="Surly Straggler 650b - 2016"/>
    <s v="Cyclocross Bicycles"/>
    <x v="1"/>
    <s v="Marcelene Boyer"/>
    <s v="Surly"/>
  </r>
  <r>
    <n v="587"/>
    <s v="Grace Madden"/>
    <s v="San Pablo"/>
    <s v="CA"/>
    <x v="281"/>
    <n v="1"/>
    <n v="269.99"/>
    <s v="Electra Cruiser 1 (24-Inch) - 2016"/>
    <s v="Children Bicycles"/>
    <x v="0"/>
    <s v="Mireya Copeland"/>
    <s v="Electra"/>
  </r>
  <r>
    <n v="587"/>
    <s v="Grace Madden"/>
    <s v="San Pablo"/>
    <s v="CA"/>
    <x v="281"/>
    <n v="1"/>
    <n v="299.99"/>
    <s v="Electra Girl's Hawaii 1 (20-inch) - 2015/2016"/>
    <s v="Children Bicycles"/>
    <x v="0"/>
    <s v="Mireya Copeland"/>
    <s v="Electra"/>
  </r>
  <r>
    <n v="587"/>
    <s v="Grace Madden"/>
    <s v="San Pablo"/>
    <s v="CA"/>
    <x v="281"/>
    <n v="1"/>
    <n v="549.99"/>
    <s v="Electra Townie Original 21D - 2016"/>
    <s v="Comfort Bicycles"/>
    <x v="0"/>
    <s v="Mireya Copeland"/>
    <s v="Electra"/>
  </r>
  <r>
    <n v="587"/>
    <s v="Grace Madden"/>
    <s v="San Pablo"/>
    <s v="CA"/>
    <x v="281"/>
    <n v="1"/>
    <n v="449"/>
    <s v="Pure Cycles Western 3-Speed - Women's - 2015/2016"/>
    <s v="Cruisers Bicycles"/>
    <x v="0"/>
    <s v="Mireya Copeland"/>
    <s v="Pure Cycles"/>
  </r>
  <r>
    <n v="588"/>
    <s v="Marisol Goodman"/>
    <s v="Canandaigua"/>
    <s v="NY"/>
    <x v="281"/>
    <n v="1"/>
    <n v="299.99"/>
    <s v="Electra Girl's Hawaii 1 (20-inch) - 2015/2016"/>
    <s v="Children Bicycles"/>
    <x v="1"/>
    <s v="Venita Daniel"/>
    <s v="Electra"/>
  </r>
  <r>
    <n v="588"/>
    <s v="Marisol Goodman"/>
    <s v="Canandaigua"/>
    <s v="NY"/>
    <x v="281"/>
    <n v="2"/>
    <n v="3098"/>
    <s v="Surly Straggler - 2016"/>
    <s v="Cyclocross Bicycles"/>
    <x v="1"/>
    <s v="Venita Daniel"/>
    <s v="Surly"/>
  </r>
  <r>
    <n v="589"/>
    <s v="Nicki Fry"/>
    <s v="Endicott"/>
    <s v="NY"/>
    <x v="281"/>
    <n v="2"/>
    <n v="1059.98"/>
    <s v="Electra Moto 1 - 2016"/>
    <s v="Cruisers Bicycles"/>
    <x v="1"/>
    <s v="Venita Daniel"/>
    <s v="Electra"/>
  </r>
  <r>
    <n v="590"/>
    <s v="Casimira Chapman"/>
    <s v="Monroe"/>
    <s v="NY"/>
    <x v="281"/>
    <n v="1"/>
    <n v="549.99"/>
    <s v="Electra Townie Original 21D - 2016"/>
    <s v="Comfort Bicycles"/>
    <x v="1"/>
    <s v="Venita Daniel"/>
    <s v="Electra"/>
  </r>
  <r>
    <n v="590"/>
    <s v="Casimira Chapman"/>
    <s v="Monroe"/>
    <s v="NY"/>
    <x v="281"/>
    <n v="1"/>
    <n v="599.99"/>
    <s v="Electra Townie Original 7D EQ - Women's - 2016"/>
    <s v="Cruisers Bicycles"/>
    <x v="1"/>
    <s v="Venita Daniel"/>
    <s v="Electra"/>
  </r>
  <r>
    <n v="590"/>
    <s v="Casimira Chapman"/>
    <s v="Monroe"/>
    <s v="NY"/>
    <x v="281"/>
    <n v="2"/>
    <n v="2641.98"/>
    <s v="Heller Shagamaw Frame - 2016"/>
    <s v="Mountain Bikes"/>
    <x v="1"/>
    <s v="Venita Daniel"/>
    <s v="Heller"/>
  </r>
  <r>
    <n v="590"/>
    <s v="Casimira Chapman"/>
    <s v="Monroe"/>
    <s v="NY"/>
    <x v="281"/>
    <n v="2"/>
    <n v="1499.98"/>
    <s v="Ritchey Timberwolf Frameset - 2016"/>
    <s v="Mountain Bikes"/>
    <x v="1"/>
    <s v="Venita Daniel"/>
    <s v="Ritchey"/>
  </r>
  <r>
    <n v="590"/>
    <s v="Casimira Chapman"/>
    <s v="Monroe"/>
    <s v="NY"/>
    <x v="281"/>
    <n v="2"/>
    <n v="3599.98"/>
    <s v="Trek Remedy 29 Carbon Frameset - 2016"/>
    <s v="Mountain Bikes"/>
    <x v="1"/>
    <s v="Venita Daniel"/>
    <s v="Trek"/>
  </r>
  <r>
    <n v="591"/>
    <s v="Brenton Whitaker"/>
    <s v="Niagara Falls"/>
    <s v="NY"/>
    <x v="281"/>
    <n v="2"/>
    <n v="999.98"/>
    <s v="Electra Townie Original 7D - 2015/2016"/>
    <s v="Comfort Bicycles"/>
    <x v="1"/>
    <s v="Venita Daniel"/>
    <s v="Electra"/>
  </r>
  <r>
    <n v="591"/>
    <s v="Brenton Whitaker"/>
    <s v="Niagara Falls"/>
    <s v="NY"/>
    <x v="281"/>
    <n v="2"/>
    <n v="1199.98"/>
    <s v="Electra Townie Original 7D EQ - 2016"/>
    <s v="Cruisers Bicycles"/>
    <x v="1"/>
    <s v="Venita Daniel"/>
    <s v="Electra"/>
  </r>
  <r>
    <n v="591"/>
    <s v="Brenton Whitaker"/>
    <s v="Niagara Falls"/>
    <s v="NY"/>
    <x v="281"/>
    <n v="2"/>
    <n v="1499.98"/>
    <s v="Ritchey Timberwolf Frameset - 2016"/>
    <s v="Mountain Bikes"/>
    <x v="1"/>
    <s v="Venita Daniel"/>
    <s v="Ritchey"/>
  </r>
  <r>
    <n v="592"/>
    <s v="Jong Guthrie"/>
    <s v="Bethpage"/>
    <s v="NY"/>
    <x v="281"/>
    <n v="2"/>
    <n v="539.98"/>
    <s v="Electra Cruiser 1 (24-Inch) - 2016"/>
    <s v="Children Bicycles"/>
    <x v="1"/>
    <s v="Venita Daniel"/>
    <s v="Electra"/>
  </r>
  <r>
    <n v="592"/>
    <s v="Jong Guthrie"/>
    <s v="Bethpage"/>
    <s v="NY"/>
    <x v="281"/>
    <n v="1"/>
    <n v="599.99"/>
    <s v="Electra Townie Original 7D EQ - 2016"/>
    <s v="Cruisers Bicycles"/>
    <x v="1"/>
    <s v="Venita Daniel"/>
    <s v="Electra"/>
  </r>
  <r>
    <n v="592"/>
    <s v="Jong Guthrie"/>
    <s v="Bethpage"/>
    <s v="NY"/>
    <x v="281"/>
    <n v="2"/>
    <n v="898"/>
    <s v="Pure Cycles Western 3-Speed - Women's - 2015/2016"/>
    <s v="Cruisers Bicycles"/>
    <x v="1"/>
    <s v="Venita Daniel"/>
    <s v="Pure Cycles"/>
  </r>
  <r>
    <n v="593"/>
    <s v="Cleotilde Booth"/>
    <s v="Sugar Land"/>
    <s v="TX"/>
    <x v="282"/>
    <n v="1"/>
    <n v="499.99"/>
    <s v="Electra Townie Original 7D - 2015/2016"/>
    <s v="Comfort Bicycles"/>
    <x v="2"/>
    <s v="Kali Vargas"/>
    <s v="Electra"/>
  </r>
  <r>
    <n v="593"/>
    <s v="Cleotilde Booth"/>
    <s v="Sugar Land"/>
    <s v="TX"/>
    <x v="282"/>
    <n v="2"/>
    <n v="1999.98"/>
    <s v="Surly Wednesday Frameset - 2016"/>
    <s v="Mountain Bikes"/>
    <x v="2"/>
    <s v="Kali Vargas"/>
    <s v="Surly"/>
  </r>
  <r>
    <n v="594"/>
    <s v="Tisha Petty"/>
    <s v="San Antonio"/>
    <s v="TX"/>
    <x v="282"/>
    <n v="2"/>
    <n v="539.98"/>
    <s v="Electra Cruiser 1 (24-Inch) - 2016"/>
    <s v="Children Bicycles"/>
    <x v="2"/>
    <s v="Kali Vargas"/>
    <s v="Electra"/>
  </r>
  <r>
    <n v="594"/>
    <s v="Tisha Petty"/>
    <s v="San Antonio"/>
    <s v="TX"/>
    <x v="282"/>
    <n v="1"/>
    <n v="599.99"/>
    <s v="Electra Townie Original 7D EQ - 2016"/>
    <s v="Comfort Bicycles"/>
    <x v="2"/>
    <s v="Kali Vargas"/>
    <s v="Electra"/>
  </r>
  <r>
    <n v="595"/>
    <s v="Sherie Ayala"/>
    <s v="South El Monte"/>
    <s v="CA"/>
    <x v="283"/>
    <n v="2"/>
    <n v="1199.98"/>
    <s v="Electra Townie Original 7D EQ - 2016"/>
    <s v="Comfort Bicycles"/>
    <x v="0"/>
    <s v="Mireya Copeland"/>
    <s v="Electra"/>
  </r>
  <r>
    <n v="595"/>
    <s v="Sherie Ayala"/>
    <s v="South El Monte"/>
    <s v="CA"/>
    <x v="283"/>
    <n v="2"/>
    <n v="898"/>
    <s v="Pure Cycles William 3-Speed - 2016"/>
    <s v="Cruisers Bicycles"/>
    <x v="0"/>
    <s v="Mireya Copeland"/>
    <s v="Pure Cycles"/>
  </r>
  <r>
    <n v="595"/>
    <s v="Sherie Ayala"/>
    <s v="South El Monte"/>
    <s v="CA"/>
    <x v="283"/>
    <n v="1"/>
    <n v="1549"/>
    <s v="Surly Straggler - 2016"/>
    <s v="Cyclocross Bicycles"/>
    <x v="0"/>
    <s v="Mireya Copeland"/>
    <s v="Surly"/>
  </r>
  <r>
    <n v="595"/>
    <s v="Sherie Ayala"/>
    <s v="South El Monte"/>
    <s v="CA"/>
    <x v="283"/>
    <n v="1"/>
    <n v="999.99"/>
    <s v="Surly Wednesday Frameset - 2016"/>
    <s v="Mountain Bikes"/>
    <x v="0"/>
    <s v="Mireya Copeland"/>
    <s v="Surly"/>
  </r>
  <r>
    <n v="595"/>
    <s v="Sherie Ayala"/>
    <s v="South El Monte"/>
    <s v="CA"/>
    <x v="283"/>
    <n v="1"/>
    <n v="2899.99"/>
    <s v="Trek Fuel EX 8 29 - 2016"/>
    <s v="Mountain Bikes"/>
    <x v="0"/>
    <s v="Mireya Copeland"/>
    <s v="Trek"/>
  </r>
  <r>
    <n v="596"/>
    <s v="Aileen Marquez"/>
    <s v="Torrance"/>
    <s v="CA"/>
    <x v="283"/>
    <n v="2"/>
    <n v="599.98"/>
    <s v="Electra Girl's Hawaii 1 (20-inch) - 2015/2016"/>
    <s v="Children Bicycles"/>
    <x v="0"/>
    <s v="Genna Serrano"/>
    <s v="Electra"/>
  </r>
  <r>
    <n v="596"/>
    <s v="Aileen Marquez"/>
    <s v="Torrance"/>
    <s v="CA"/>
    <x v="283"/>
    <n v="1"/>
    <n v="1320.99"/>
    <s v="Heller Shagamaw Frame - 2016"/>
    <s v="Mountain Bikes"/>
    <x v="0"/>
    <s v="Genna Serrano"/>
    <s v="Heller"/>
  </r>
  <r>
    <n v="596"/>
    <s v="Aileen Marquez"/>
    <s v="Torrance"/>
    <s v="CA"/>
    <x v="283"/>
    <n v="1"/>
    <n v="2999.99"/>
    <s v="Trek Conduit+ - 2016"/>
    <s v="Electric Bikes"/>
    <x v="0"/>
    <s v="Genna Serrano"/>
    <s v="Trek"/>
  </r>
  <r>
    <n v="597"/>
    <s v="Shasta Combs"/>
    <s v="Yorktown Heights"/>
    <s v="NY"/>
    <x v="283"/>
    <n v="2"/>
    <n v="858"/>
    <s v="Pure Cycles Vine 8-Speed - 2016"/>
    <s v="Cruisers Bicycles"/>
    <x v="1"/>
    <s v="Marcelene Boyer"/>
    <s v="Pure Cycles"/>
  </r>
  <r>
    <n v="597"/>
    <s v="Shasta Combs"/>
    <s v="Yorktown Heights"/>
    <s v="NY"/>
    <x v="283"/>
    <n v="1"/>
    <n v="1799.99"/>
    <s v="Trek Remedy 29 Carbon Frameset - 2016"/>
    <s v="Mountain Bikes"/>
    <x v="1"/>
    <s v="Marcelene Boyer"/>
    <s v="Trek"/>
  </r>
  <r>
    <n v="598"/>
    <s v="Ronna Butler"/>
    <s v="Encino"/>
    <s v="CA"/>
    <x v="284"/>
    <n v="1"/>
    <n v="269.99"/>
    <s v="Electra Girl's Hawaii 1 (16-inch) - 2015/2016"/>
    <s v="Cruisers Bicycles"/>
    <x v="0"/>
    <s v="Genna Serrano"/>
    <s v="Electra"/>
  </r>
  <r>
    <n v="598"/>
    <s v="Ronna Butler"/>
    <s v="Encino"/>
    <s v="CA"/>
    <x v="284"/>
    <n v="2"/>
    <n v="1199.98"/>
    <s v="Electra Townie Original 7D EQ - 2016"/>
    <s v="Cruisers Bicycles"/>
    <x v="0"/>
    <s v="Genna Serrano"/>
    <s v="Electra"/>
  </r>
  <r>
    <n v="598"/>
    <s v="Ronna Butler"/>
    <s v="Encino"/>
    <s v="CA"/>
    <x v="284"/>
    <n v="2"/>
    <n v="5799.98"/>
    <s v="Trek Fuel EX 8 29 - 2016"/>
    <s v="Mountain Bikes"/>
    <x v="0"/>
    <s v="Genna Serrano"/>
    <s v="Trek"/>
  </r>
  <r>
    <n v="599"/>
    <s v="Debra Burks"/>
    <s v="Orchard Park"/>
    <s v="NY"/>
    <x v="284"/>
    <n v="2"/>
    <n v="539.98"/>
    <s v="Electra Girl's Hawaii 1 (16-inch) - 2015/2016"/>
    <s v="Children Bicycles"/>
    <x v="1"/>
    <s v="Marcelene Boyer"/>
    <s v="Electra"/>
  </r>
  <r>
    <n v="599"/>
    <s v="Debra Burks"/>
    <s v="Orchard Park"/>
    <s v="NY"/>
    <x v="284"/>
    <n v="1"/>
    <n v="299.99"/>
    <s v="Electra Girl's Hawaii 1 (20-inch) - 2015/2016"/>
    <s v="Children Bicycles"/>
    <x v="1"/>
    <s v="Marcelene Boyer"/>
    <s v="Electra"/>
  </r>
  <r>
    <n v="599"/>
    <s v="Debra Burks"/>
    <s v="Orchard Park"/>
    <s v="NY"/>
    <x v="284"/>
    <n v="2"/>
    <n v="3098"/>
    <s v="Surly Straggler - 2016"/>
    <s v="Cyclocross Bicycles"/>
    <x v="1"/>
    <s v="Marcelene Boyer"/>
    <s v="Surly"/>
  </r>
  <r>
    <n v="599"/>
    <s v="Debra Burks"/>
    <s v="Orchard Park"/>
    <s v="NY"/>
    <x v="284"/>
    <n v="2"/>
    <n v="5999.98"/>
    <s v="Trek Conduit+ - 2016"/>
    <s v="Electric Bikes"/>
    <x v="1"/>
    <s v="Marcelene Boyer"/>
    <s v="Trek"/>
  </r>
  <r>
    <n v="600"/>
    <s v="Sharika Colon"/>
    <s v="Long Beach"/>
    <s v="NY"/>
    <x v="284"/>
    <n v="2"/>
    <n v="1199.98"/>
    <s v="Electra Townie Original 7D EQ - 2016"/>
    <s v="Comfort Bicycles"/>
    <x v="1"/>
    <s v="Venita Daniel"/>
    <s v="Electra"/>
  </r>
  <r>
    <n v="600"/>
    <s v="Sharika Colon"/>
    <s v="Long Beach"/>
    <s v="NY"/>
    <x v="284"/>
    <n v="2"/>
    <n v="898"/>
    <s v="Pure Cycles Western 3-Speed - Women's - 2015/2016"/>
    <s v="Cruisers Bicycles"/>
    <x v="1"/>
    <s v="Venita Daniel"/>
    <s v="Pure Cycles"/>
  </r>
  <r>
    <n v="600"/>
    <s v="Sharika Colon"/>
    <s v="Long Beach"/>
    <s v="NY"/>
    <x v="284"/>
    <n v="1"/>
    <n v="2899.99"/>
    <s v="Trek Fuel EX 8 29 - 2016"/>
    <s v="Mountain Bikes"/>
    <x v="1"/>
    <s v="Venita Daniel"/>
    <s v="Trek"/>
  </r>
  <r>
    <n v="601"/>
    <s v="Amparo Burks"/>
    <s v="Merrick"/>
    <s v="NY"/>
    <x v="284"/>
    <n v="2"/>
    <n v="1099.98"/>
    <s v="Electra Townie Original 21D - 2016"/>
    <s v="Cruisers Bicycles"/>
    <x v="1"/>
    <s v="Marcelene Boyer"/>
    <s v="Electra"/>
  </r>
  <r>
    <n v="602"/>
    <s v="Tina Bush"/>
    <s v="Maspeth"/>
    <s v="NY"/>
    <x v="284"/>
    <n v="2"/>
    <n v="1059.98"/>
    <s v="Electra Moto 1 - 2016"/>
    <s v="Cruisers Bicycles"/>
    <x v="1"/>
    <s v="Marcelene Boyer"/>
    <s v="Electra"/>
  </r>
  <r>
    <n v="602"/>
    <s v="Tina Bush"/>
    <s v="Maspeth"/>
    <s v="NY"/>
    <x v="284"/>
    <n v="2"/>
    <n v="2641.98"/>
    <s v="Heller Shagamaw Frame - 2016"/>
    <s v="Mountain Bikes"/>
    <x v="1"/>
    <s v="Marcelene Boyer"/>
    <s v="Heller"/>
  </r>
  <r>
    <n v="603"/>
    <s v="Vernon Knowles"/>
    <s v="Huntington Station"/>
    <s v="NY"/>
    <x v="284"/>
    <n v="1"/>
    <n v="549.99"/>
    <s v="Electra Townie Original 21D - 2016"/>
    <s v="Cruisers Bicycles"/>
    <x v="1"/>
    <s v="Venita Daniel"/>
    <s v="Electra"/>
  </r>
  <r>
    <n v="603"/>
    <s v="Vernon Knowles"/>
    <s v="Huntington Station"/>
    <s v="NY"/>
    <x v="284"/>
    <n v="1"/>
    <n v="2899.99"/>
    <s v="Trek Fuel EX 8 29 - 2016"/>
    <s v="Mountain Bikes"/>
    <x v="1"/>
    <s v="Venita Daniel"/>
    <s v="Trek"/>
  </r>
  <r>
    <n v="604"/>
    <s v="Floretta Higgins"/>
    <s v="Bayside"/>
    <s v="NY"/>
    <x v="285"/>
    <n v="2"/>
    <n v="3098"/>
    <s v="Surly Straggler - 2016"/>
    <s v="Cyclocross Bicycles"/>
    <x v="1"/>
    <s v="Venita Daniel"/>
    <s v="Surly"/>
  </r>
  <r>
    <n v="604"/>
    <s v="Floretta Higgins"/>
    <s v="Bayside"/>
    <s v="NY"/>
    <x v="285"/>
    <n v="2"/>
    <n v="5999.98"/>
    <s v="Trek Conduit+ - 2016"/>
    <s v="Electric Bikes"/>
    <x v="1"/>
    <s v="Venita Daniel"/>
    <s v="Trek"/>
  </r>
  <r>
    <n v="605"/>
    <s v="Leila Barr"/>
    <s v="Carmel"/>
    <s v="NY"/>
    <x v="285"/>
    <n v="2"/>
    <n v="539.98"/>
    <s v="Electra Cruiser 1 (24-Inch) - 2016"/>
    <s v="Cruisers Bicycles"/>
    <x v="1"/>
    <s v="Marcelene Boyer"/>
    <s v="Electra"/>
  </r>
  <r>
    <n v="605"/>
    <s v="Leila Barr"/>
    <s v="Carmel"/>
    <s v="NY"/>
    <x v="285"/>
    <n v="2"/>
    <n v="999.98"/>
    <s v="Electra Townie Original 7D - 2015/2016"/>
    <s v="Comfort Bicycles"/>
    <x v="1"/>
    <s v="Marcelene Boyer"/>
    <s v="Electra"/>
  </r>
  <r>
    <n v="605"/>
    <s v="Leila Barr"/>
    <s v="Carmel"/>
    <s v="NY"/>
    <x v="285"/>
    <n v="1"/>
    <n v="449"/>
    <s v="Pure Cycles William 3-Speed - 2016"/>
    <s v="Cruisers Bicycles"/>
    <x v="1"/>
    <s v="Marcelene Boyer"/>
    <s v="Pure Cycles"/>
  </r>
  <r>
    <n v="605"/>
    <s v="Leila Barr"/>
    <s v="Carmel"/>
    <s v="NY"/>
    <x v="285"/>
    <n v="1"/>
    <n v="1680.99"/>
    <s v="Surly Straggler 650b - 2016"/>
    <s v="Cyclocross Bicycles"/>
    <x v="1"/>
    <s v="Marcelene Boyer"/>
    <s v="Surly"/>
  </r>
  <r>
    <n v="606"/>
    <s v="Georgetta Hardin"/>
    <s v="Canandaigua"/>
    <s v="NY"/>
    <x v="286"/>
    <n v="2"/>
    <n v="898"/>
    <s v="Pure Cycles Western 3-Speed - Women's - 2015/2016"/>
    <s v="Cruisers Bicycles"/>
    <x v="1"/>
    <s v="Venita Daniel"/>
    <s v="Pure Cycles"/>
  </r>
  <r>
    <n v="606"/>
    <s v="Georgetta Hardin"/>
    <s v="Canandaigua"/>
    <s v="NY"/>
    <x v="286"/>
    <n v="2"/>
    <n v="939.98"/>
    <s v="Surly Ice Cream Truck Frameset - 2016"/>
    <s v="Mountain Bikes"/>
    <x v="1"/>
    <s v="Venita Daniel"/>
    <s v="Surly"/>
  </r>
  <r>
    <n v="607"/>
    <s v="Anderson Martin"/>
    <s v="Canandaigua"/>
    <s v="NY"/>
    <x v="286"/>
    <n v="1"/>
    <n v="269.99"/>
    <s v="Electra Girl's Hawaii 1 (16-inch) - 2015/2016"/>
    <s v="Cruisers Bicycles"/>
    <x v="1"/>
    <s v="Marcelene Boyer"/>
    <s v="Electra"/>
  </r>
  <r>
    <n v="607"/>
    <s v="Anderson Martin"/>
    <s v="Canandaigua"/>
    <s v="NY"/>
    <x v="286"/>
    <n v="2"/>
    <n v="1199.98"/>
    <s v="Electra Townie Original 7D EQ - 2016"/>
    <s v="Comfort Bicycles"/>
    <x v="1"/>
    <s v="Marcelene Boyer"/>
    <s v="Electra"/>
  </r>
  <r>
    <n v="607"/>
    <s v="Anderson Martin"/>
    <s v="Canandaigua"/>
    <s v="NY"/>
    <x v="286"/>
    <n v="2"/>
    <n v="3361.98"/>
    <s v="Surly Straggler 650b - 2016"/>
    <s v="Cyclocross Bicycles"/>
    <x v="1"/>
    <s v="Marcelene Boyer"/>
    <s v="Surly"/>
  </r>
  <r>
    <n v="608"/>
    <s v="Ardelia Cooley"/>
    <s v="Canyon Country"/>
    <s v="CA"/>
    <x v="287"/>
    <n v="1"/>
    <n v="549.99"/>
    <s v="Electra Townie Original 21D - 2016"/>
    <s v="Comfort Bicycles"/>
    <x v="0"/>
    <s v="Genna Serrano"/>
    <s v="Electra"/>
  </r>
  <r>
    <n v="608"/>
    <s v="Ardelia Cooley"/>
    <s v="Canyon Country"/>
    <s v="CA"/>
    <x v="287"/>
    <n v="2"/>
    <n v="5799.98"/>
    <s v="Trek Fuel EX 8 29 - 2016"/>
    <s v="Mountain Bikes"/>
    <x v="0"/>
    <s v="Genna Serrano"/>
    <s v="Trek"/>
  </r>
  <r>
    <n v="608"/>
    <s v="Ardelia Cooley"/>
    <s v="Canyon Country"/>
    <s v="CA"/>
    <x v="287"/>
    <n v="2"/>
    <n v="7999.98"/>
    <s v="Trek Slash 8 27.5 - 2016"/>
    <s v="Mountain Bikes"/>
    <x v="0"/>
    <s v="Genna Serrano"/>
    <s v="Trek"/>
  </r>
  <r>
    <n v="609"/>
    <s v="Stefani Gamble"/>
    <s v="New City"/>
    <s v="NY"/>
    <x v="287"/>
    <n v="2"/>
    <n v="539.98"/>
    <s v="Electra Girl's Hawaii 1 (16-inch) - 2015/2016"/>
    <s v="Children Bicycles"/>
    <x v="1"/>
    <s v="Venita Daniel"/>
    <s v="Electra"/>
  </r>
  <r>
    <n v="609"/>
    <s v="Stefani Gamble"/>
    <s v="New City"/>
    <s v="NY"/>
    <x v="287"/>
    <n v="1"/>
    <n v="1320.99"/>
    <s v="Heller Shagamaw Frame - 2016"/>
    <s v="Mountain Bikes"/>
    <x v="1"/>
    <s v="Venita Daniel"/>
    <s v="Heller"/>
  </r>
  <r>
    <n v="609"/>
    <s v="Stefani Gamble"/>
    <s v="New City"/>
    <s v="NY"/>
    <x v="287"/>
    <n v="1"/>
    <n v="1549"/>
    <s v="Surly Straggler - 2016"/>
    <s v="Cyclocross Bicycles"/>
    <x v="1"/>
    <s v="Venita Daniel"/>
    <s v="Surly"/>
  </r>
  <r>
    <n v="609"/>
    <s v="Stefani Gamble"/>
    <s v="New City"/>
    <s v="NY"/>
    <x v="287"/>
    <n v="1"/>
    <n v="3999.99"/>
    <s v="Trek Slash 8 27.5 - 2016"/>
    <s v="Mountain Bikes"/>
    <x v="1"/>
    <s v="Venita Daniel"/>
    <s v="Trek"/>
  </r>
  <r>
    <n v="610"/>
    <s v="Jovita Bishop"/>
    <s v="Staten Island"/>
    <s v="NY"/>
    <x v="288"/>
    <n v="1"/>
    <n v="549.99"/>
    <s v="Electra Townie Original 21D - 2016"/>
    <s v="Comfort Bicycles"/>
    <x v="1"/>
    <s v="Marcelene Boyer"/>
    <s v="Electra"/>
  </r>
  <r>
    <n v="610"/>
    <s v="Jovita Bishop"/>
    <s v="Staten Island"/>
    <s v="NY"/>
    <x v="288"/>
    <n v="1"/>
    <n v="599.99"/>
    <s v="Electra Townie Original 7D EQ - 2016"/>
    <s v="Comfort Bicycles"/>
    <x v="1"/>
    <s v="Marcelene Boyer"/>
    <s v="Electra"/>
  </r>
  <r>
    <n v="610"/>
    <s v="Jovita Bishop"/>
    <s v="Staten Island"/>
    <s v="NY"/>
    <x v="288"/>
    <n v="2"/>
    <n v="898"/>
    <s v="Pure Cycles Western 3-Speed - Women's - 2015/2016"/>
    <s v="Cruisers Bicycles"/>
    <x v="1"/>
    <s v="Marcelene Boyer"/>
    <s v="Pure Cycles"/>
  </r>
  <r>
    <n v="610"/>
    <s v="Jovita Bishop"/>
    <s v="Staten Island"/>
    <s v="NY"/>
    <x v="288"/>
    <n v="1"/>
    <n v="999.99"/>
    <s v="Surly Wednesday Frameset - 2016"/>
    <s v="Mountain Bikes"/>
    <x v="1"/>
    <s v="Marcelene Boyer"/>
    <s v="Surly"/>
  </r>
  <r>
    <n v="610"/>
    <s v="Jovita Bishop"/>
    <s v="Staten Island"/>
    <s v="NY"/>
    <x v="288"/>
    <n v="1"/>
    <n v="1799.99"/>
    <s v="Trek Remedy 29 Carbon Frameset - 2016"/>
    <s v="Mountain Bikes"/>
    <x v="1"/>
    <s v="Marcelene Boyer"/>
    <s v="Trek"/>
  </r>
  <r>
    <n v="611"/>
    <s v="Leeanne Cross"/>
    <s v="Bayside"/>
    <s v="NY"/>
    <x v="289"/>
    <n v="2"/>
    <n v="1199.98"/>
    <s v="Electra Townie Original 7D EQ - 2016"/>
    <s v="Cruisers Bicycles"/>
    <x v="1"/>
    <s v="Venita Daniel"/>
    <s v="Electra"/>
  </r>
  <r>
    <n v="612"/>
    <s v="Taylor Cole"/>
    <s v="Carmel"/>
    <s v="NY"/>
    <x v="290"/>
    <n v="1"/>
    <n v="269.99"/>
    <s v="Electra Cruiser 1 (24-Inch) - 2016"/>
    <s v="Cruisers Bicycles"/>
    <x v="1"/>
    <s v="Venita Daniel"/>
    <s v="Electra"/>
  </r>
  <r>
    <n v="612"/>
    <s v="Taylor Cole"/>
    <s v="Carmel"/>
    <s v="NY"/>
    <x v="290"/>
    <n v="1"/>
    <n v="269.99"/>
    <s v="Electra Girl's Hawaii 1 (16-inch) - 2015/2016"/>
    <s v="Cruisers Bicycles"/>
    <x v="1"/>
    <s v="Venita Daniel"/>
    <s v="Electra"/>
  </r>
  <r>
    <n v="612"/>
    <s v="Taylor Cole"/>
    <s v="Carmel"/>
    <s v="NY"/>
    <x v="290"/>
    <n v="1"/>
    <n v="599.99"/>
    <s v="Electra Townie Original 7D EQ - Women's - 2016"/>
    <s v="Cruisers Bicycles"/>
    <x v="1"/>
    <s v="Venita Daniel"/>
    <s v="Electra"/>
  </r>
  <r>
    <n v="612"/>
    <s v="Taylor Cole"/>
    <s v="Carmel"/>
    <s v="NY"/>
    <x v="290"/>
    <n v="1"/>
    <n v="429"/>
    <s v="Pure Cycles Vine 8-Speed - 2016"/>
    <s v="Cruisers Bicycles"/>
    <x v="1"/>
    <s v="Venita Daniel"/>
    <s v="Pure Cycles"/>
  </r>
  <r>
    <n v="613"/>
    <s v="Charlene Norris"/>
    <s v="Syosset"/>
    <s v="NY"/>
    <x v="291"/>
    <n v="1"/>
    <n v="549.99"/>
    <s v="Electra Townie Original 21D - 2016"/>
    <s v="Cruisers Bicycles"/>
    <x v="1"/>
    <s v="Venita Daniel"/>
    <s v="Electra"/>
  </r>
  <r>
    <n v="613"/>
    <s v="Charlene Norris"/>
    <s v="Syosset"/>
    <s v="NY"/>
    <x v="291"/>
    <n v="2"/>
    <n v="898"/>
    <s v="Pure Cycles Western 3-Speed - Women's - 2015/2016"/>
    <s v="Cruisers Bicycles"/>
    <x v="1"/>
    <s v="Venita Daniel"/>
    <s v="Pure Cycles"/>
  </r>
  <r>
    <n v="613"/>
    <s v="Charlene Norris"/>
    <s v="Syosset"/>
    <s v="NY"/>
    <x v="291"/>
    <n v="2"/>
    <n v="5999.98"/>
    <s v="Trek Conduit+ - 2016"/>
    <s v="Electric Bikes"/>
    <x v="1"/>
    <s v="Venita Daniel"/>
    <s v="Trek"/>
  </r>
  <r>
    <n v="614"/>
    <s v="Eun Harris"/>
    <s v="San Diego"/>
    <s v="CA"/>
    <x v="292"/>
    <n v="1"/>
    <n v="269.99"/>
    <s v="Electra Cruiser 1 (24-Inch) - 2016"/>
    <s v="Children Bicycles"/>
    <x v="0"/>
    <s v="Mireya Copeland"/>
    <s v="Electra"/>
  </r>
  <r>
    <n v="614"/>
    <s v="Eun Harris"/>
    <s v="San Diego"/>
    <s v="CA"/>
    <x v="292"/>
    <n v="1"/>
    <n v="449"/>
    <s v="Pure Cycles Western 3-Speed - Women's - 2015/2016"/>
    <s v="Cruisers Bicycles"/>
    <x v="0"/>
    <s v="Mireya Copeland"/>
    <s v="Pure Cycles"/>
  </r>
  <r>
    <n v="615"/>
    <s v="Tricia Daniels"/>
    <s v="Forney"/>
    <s v="TX"/>
    <x v="293"/>
    <n v="1"/>
    <n v="299.99"/>
    <s v="Electra Girl's Hawaii 1 (20-inch) - 2015/2016"/>
    <s v="Children Bicycles"/>
    <x v="2"/>
    <s v="Layla Terrell"/>
    <s v="Electra"/>
  </r>
  <r>
    <n v="615"/>
    <s v="Tricia Daniels"/>
    <s v="Forney"/>
    <s v="TX"/>
    <x v="293"/>
    <n v="2"/>
    <n v="898"/>
    <s v="Pure Cycles William 3-Speed - 2016"/>
    <s v="Cruisers Bicycles"/>
    <x v="2"/>
    <s v="Layla Terrell"/>
    <s v="Pure Cycles"/>
  </r>
  <r>
    <n v="615"/>
    <s v="Tricia Daniels"/>
    <s v="Forney"/>
    <s v="TX"/>
    <x v="293"/>
    <n v="2"/>
    <n v="939.98"/>
    <s v="Surly Ice Cream Truck Frameset - 2016"/>
    <s v="Mountain Bikes"/>
    <x v="2"/>
    <s v="Layla Terrell"/>
    <s v="Surly"/>
  </r>
  <r>
    <n v="615"/>
    <s v="Tricia Daniels"/>
    <s v="Forney"/>
    <s v="TX"/>
    <x v="293"/>
    <n v="1"/>
    <n v="1680.99"/>
    <s v="Surly Straggler 650b - 2016"/>
    <s v="Cyclocross Bicycles"/>
    <x v="2"/>
    <s v="Layla Terrell"/>
    <s v="Surly"/>
  </r>
  <r>
    <n v="616"/>
    <s v="Ivette Estes"/>
    <s v="Canandaigua"/>
    <s v="NY"/>
    <x v="294"/>
    <n v="1"/>
    <n v="549.99"/>
    <s v="Electra Townie Original 21D - 2016"/>
    <s v="Comfort Bicycles"/>
    <x v="1"/>
    <s v="Marcelene Boyer"/>
    <s v="Electra"/>
  </r>
  <r>
    <n v="616"/>
    <s v="Ivette Estes"/>
    <s v="Canandaigua"/>
    <s v="NY"/>
    <x v="294"/>
    <n v="2"/>
    <n v="1199.98"/>
    <s v="Electra Townie Original 7D EQ - 2016"/>
    <s v="Cruisers Bicycles"/>
    <x v="1"/>
    <s v="Marcelene Boyer"/>
    <s v="Electra"/>
  </r>
  <r>
    <n v="617"/>
    <s v="Le Wood"/>
    <s v="Pittsford"/>
    <s v="NY"/>
    <x v="295"/>
    <n v="2"/>
    <n v="1059.98"/>
    <s v="Electra Moto 1 - 2016"/>
    <s v="Cruisers Bicycles"/>
    <x v="1"/>
    <s v="Venita Daniel"/>
    <s v="Electra"/>
  </r>
  <r>
    <n v="617"/>
    <s v="Le Wood"/>
    <s v="Pittsford"/>
    <s v="NY"/>
    <x v="295"/>
    <n v="2"/>
    <n v="3361.98"/>
    <s v="Surly Straggler 650b - 2016"/>
    <s v="Cyclocross Bicycles"/>
    <x v="1"/>
    <s v="Venita Daniel"/>
    <s v="Surly"/>
  </r>
  <r>
    <n v="618"/>
    <s v="Tanesha Hampton"/>
    <s v="Syosset"/>
    <s v="NY"/>
    <x v="295"/>
    <n v="2"/>
    <n v="858"/>
    <s v="Pure Cycles Vine 8-Speed - 2016"/>
    <s v="Cruisers Bicycles"/>
    <x v="1"/>
    <s v="Marcelene Boyer"/>
    <s v="Pure Cycles"/>
  </r>
  <r>
    <n v="618"/>
    <s v="Tanesha Hampton"/>
    <s v="Syosset"/>
    <s v="NY"/>
    <x v="295"/>
    <n v="1"/>
    <n v="1680.99"/>
    <s v="Surly Straggler 650b - 2016"/>
    <s v="Cyclocross Bicycles"/>
    <x v="1"/>
    <s v="Marcelene Boyer"/>
    <s v="Surly"/>
  </r>
  <r>
    <n v="619"/>
    <s v="Terese Palmer"/>
    <s v="Bay Shore"/>
    <s v="NY"/>
    <x v="296"/>
    <n v="1"/>
    <n v="499.99"/>
    <s v="Electra Townie Original 7D - 2015/2016"/>
    <s v="Comfort Bicycles"/>
    <x v="1"/>
    <s v="Venita Daniel"/>
    <s v="Electra"/>
  </r>
  <r>
    <n v="620"/>
    <s v="Collen Hayes"/>
    <s v="Smithtown"/>
    <s v="NY"/>
    <x v="296"/>
    <n v="2"/>
    <n v="2641.98"/>
    <s v="Heller Shagamaw Frame - 2016"/>
    <s v="Mountain Bikes"/>
    <x v="1"/>
    <s v="Marcelene Boyer"/>
    <s v="Heller"/>
  </r>
  <r>
    <n v="621"/>
    <s v="Anton Barton"/>
    <s v="Buffalo"/>
    <s v="NY"/>
    <x v="297"/>
    <n v="2"/>
    <n v="858"/>
    <s v="Pure Cycles Vine 8-Speed - 2016"/>
    <s v="Cruisers Bicycles"/>
    <x v="1"/>
    <s v="Marcelene Boyer"/>
    <s v="Pure Cycles"/>
  </r>
  <r>
    <n v="622"/>
    <s v="Nevada Hood"/>
    <s v="Hopewell Junction"/>
    <s v="NY"/>
    <x v="297"/>
    <n v="1"/>
    <n v="499.99"/>
    <s v="Electra Townie Original 7D - 2015/2016"/>
    <s v="Comfort Bicycles"/>
    <x v="1"/>
    <s v="Venita Daniel"/>
    <s v="Electra"/>
  </r>
  <r>
    <n v="622"/>
    <s v="Nevada Hood"/>
    <s v="Hopewell Junction"/>
    <s v="NY"/>
    <x v="297"/>
    <n v="1"/>
    <n v="449"/>
    <s v="Pure Cycles Western 3-Speed - Women's - 2015/2016"/>
    <s v="Cruisers Bicycles"/>
    <x v="1"/>
    <s v="Venita Daniel"/>
    <s v="Pure Cycles"/>
  </r>
  <r>
    <n v="622"/>
    <s v="Nevada Hood"/>
    <s v="Hopewell Junction"/>
    <s v="NY"/>
    <x v="297"/>
    <n v="1"/>
    <n v="1549"/>
    <s v="Surly Straggler - 2016"/>
    <s v="Cyclocross Bicycles"/>
    <x v="1"/>
    <s v="Venita Daniel"/>
    <s v="Surly"/>
  </r>
  <r>
    <n v="622"/>
    <s v="Nevada Hood"/>
    <s v="Hopewell Junction"/>
    <s v="NY"/>
    <x v="297"/>
    <n v="2"/>
    <n v="5999.98"/>
    <s v="Trek Conduit+ - 2016"/>
    <s v="Electric Bikes"/>
    <x v="1"/>
    <s v="Venita Daniel"/>
    <s v="Trek"/>
  </r>
  <r>
    <n v="623"/>
    <s v="Myron Johns"/>
    <s v="Whitestone"/>
    <s v="NY"/>
    <x v="298"/>
    <n v="1"/>
    <n v="1799.99"/>
    <s v="Trek Remedy 29 Carbon Frameset - 2016"/>
    <s v="Mountain Bikes"/>
    <x v="1"/>
    <s v="Marcelene Boyer"/>
    <s v="Trek"/>
  </r>
  <r>
    <n v="624"/>
    <s v="Ghislaine Compton"/>
    <s v="Lindenhurst"/>
    <s v="NY"/>
    <x v="298"/>
    <n v="2"/>
    <n v="539.98"/>
    <s v="Electra Cruiser 1 (24-Inch) - 2016"/>
    <s v="Children Bicycles"/>
    <x v="1"/>
    <s v="Marcelene Boyer"/>
    <s v="Electra"/>
  </r>
  <r>
    <n v="624"/>
    <s v="Ghislaine Compton"/>
    <s v="Lindenhurst"/>
    <s v="NY"/>
    <x v="298"/>
    <n v="1"/>
    <n v="269.99"/>
    <s v="Electra Girl's Hawaii 1 (16-inch) - 2015/2016"/>
    <s v="Children Bicycles"/>
    <x v="1"/>
    <s v="Marcelene Boyer"/>
    <s v="Electra"/>
  </r>
  <r>
    <n v="624"/>
    <s v="Ghislaine Compton"/>
    <s v="Lindenhurst"/>
    <s v="NY"/>
    <x v="298"/>
    <n v="2"/>
    <n v="539.98"/>
    <s v="Electra Girl's Hawaii 1 (16-inch) - 2015/2016"/>
    <s v="Cruisers Bicycles"/>
    <x v="1"/>
    <s v="Marcelene Boyer"/>
    <s v="Electra"/>
  </r>
  <r>
    <n v="624"/>
    <s v="Ghislaine Compton"/>
    <s v="Lindenhurst"/>
    <s v="NY"/>
    <x v="298"/>
    <n v="1"/>
    <n v="599.99"/>
    <s v="Electra Townie Original 7D EQ - 2016"/>
    <s v="Cruisers Bicycles"/>
    <x v="1"/>
    <s v="Marcelene Boyer"/>
    <s v="Electra"/>
  </r>
  <r>
    <n v="625"/>
    <s v="Carmela Hays"/>
    <s v="Lawndale"/>
    <s v="CA"/>
    <x v="299"/>
    <n v="2"/>
    <n v="599.98"/>
    <s v="Electra Girl's Hawaii 1 (20-inch) - 2015/2016"/>
    <s v="Children Bicycles"/>
    <x v="0"/>
    <s v="Mireya Copeland"/>
    <s v="Electra"/>
  </r>
  <r>
    <n v="625"/>
    <s v="Carmela Hays"/>
    <s v="Lawndale"/>
    <s v="CA"/>
    <x v="299"/>
    <n v="1"/>
    <n v="599.99"/>
    <s v="Electra Townie Original 7D EQ - 2016"/>
    <s v="Comfort Bicycles"/>
    <x v="0"/>
    <s v="Mireya Copeland"/>
    <s v="Electra"/>
  </r>
  <r>
    <n v="625"/>
    <s v="Carmela Hays"/>
    <s v="Lawndale"/>
    <s v="CA"/>
    <x v="299"/>
    <n v="1"/>
    <n v="429"/>
    <s v="Pure Cycles Vine 8-Speed - 2016"/>
    <s v="Cruisers Bicycles"/>
    <x v="0"/>
    <s v="Mireya Copeland"/>
    <s v="Pure Cycles"/>
  </r>
  <r>
    <n v="625"/>
    <s v="Carmela Hays"/>
    <s v="Lawndale"/>
    <s v="CA"/>
    <x v="299"/>
    <n v="2"/>
    <n v="3361.98"/>
    <s v="Surly Straggler 650b - 2016"/>
    <s v="Cyclocross Bicycles"/>
    <x v="0"/>
    <s v="Mireya Copeland"/>
    <s v="Surly"/>
  </r>
  <r>
    <n v="626"/>
    <s v="Wes Stanton"/>
    <s v="Troy"/>
    <s v="NY"/>
    <x v="299"/>
    <n v="1"/>
    <n v="529.99"/>
    <s v="Electra Moto 1 - 2016"/>
    <s v="Cruisers Bicycles"/>
    <x v="1"/>
    <s v="Venita Daniel"/>
    <s v="Electra"/>
  </r>
  <r>
    <n v="627"/>
    <s v="Tora Dunlap"/>
    <s v="Monsey"/>
    <s v="NY"/>
    <x v="299"/>
    <n v="1"/>
    <n v="599.99"/>
    <s v="Electra Townie Original 7D EQ - 2016"/>
    <s v="Comfort Bicycles"/>
    <x v="1"/>
    <s v="Marcelene Boyer"/>
    <s v="Electra"/>
  </r>
  <r>
    <n v="627"/>
    <s v="Tora Dunlap"/>
    <s v="Monsey"/>
    <s v="NY"/>
    <x v="299"/>
    <n v="1"/>
    <n v="449"/>
    <s v="Pure Cycles William 3-Speed - 2016"/>
    <s v="Cruisers Bicycles"/>
    <x v="1"/>
    <s v="Marcelene Boyer"/>
    <s v="Pure Cycles"/>
  </r>
  <r>
    <n v="627"/>
    <s v="Tora Dunlap"/>
    <s v="Monsey"/>
    <s v="NY"/>
    <x v="299"/>
    <n v="2"/>
    <n v="5999.98"/>
    <s v="Trek Conduit+ - 2016"/>
    <s v="Electric Bikes"/>
    <x v="1"/>
    <s v="Marcelene Boyer"/>
    <s v="Trek"/>
  </r>
  <r>
    <n v="628"/>
    <s v="Kandace Hughes"/>
    <s v="San Lorenzo"/>
    <s v="CA"/>
    <x v="300"/>
    <n v="2"/>
    <n v="1059.98"/>
    <s v="Electra Moto 1 - 2016"/>
    <s v="Cruisers Bicycles"/>
    <x v="0"/>
    <s v="Genna Serrano"/>
    <s v="Electra"/>
  </r>
  <r>
    <n v="629"/>
    <s v="Margaretta Clayton"/>
    <s v="Ridgecrest"/>
    <s v="CA"/>
    <x v="300"/>
    <n v="2"/>
    <n v="539.98"/>
    <s v="Electra Girl's Hawaii 1 (16-inch) - 2015/2016"/>
    <s v="Cruisers Bicycles"/>
    <x v="0"/>
    <s v="Mireya Copeland"/>
    <s v="Electra"/>
  </r>
  <r>
    <n v="629"/>
    <s v="Margaretta Clayton"/>
    <s v="Ridgecrest"/>
    <s v="CA"/>
    <x v="300"/>
    <n v="2"/>
    <n v="599.98"/>
    <s v="Electra Girl's Hawaii 1 (20-inch) - 2015/2016"/>
    <s v="Children Bicycles"/>
    <x v="0"/>
    <s v="Mireya Copeland"/>
    <s v="Electra"/>
  </r>
  <r>
    <n v="629"/>
    <s v="Margaretta Clayton"/>
    <s v="Ridgecrest"/>
    <s v="CA"/>
    <x v="300"/>
    <n v="2"/>
    <n v="2641.98"/>
    <s v="Heller Shagamaw Frame - 2016"/>
    <s v="Mountain Bikes"/>
    <x v="0"/>
    <s v="Mireya Copeland"/>
    <s v="Heller"/>
  </r>
  <r>
    <n v="629"/>
    <s v="Margaretta Clayton"/>
    <s v="Ridgecrest"/>
    <s v="CA"/>
    <x v="300"/>
    <n v="1"/>
    <n v="449"/>
    <s v="Pure Cycles William 3-Speed - 2016"/>
    <s v="Cruisers Bicycles"/>
    <x v="0"/>
    <s v="Mireya Copeland"/>
    <s v="Pure Cycles"/>
  </r>
  <r>
    <n v="629"/>
    <s v="Margaretta Clayton"/>
    <s v="Ridgecrest"/>
    <s v="CA"/>
    <x v="300"/>
    <n v="2"/>
    <n v="939.98"/>
    <s v="Surly Ice Cream Truck Frameset - 2016"/>
    <s v="Mountain Bikes"/>
    <x v="0"/>
    <s v="Mireya Copeland"/>
    <s v="Surly"/>
  </r>
  <r>
    <n v="630"/>
    <s v="Loyce Conway"/>
    <s v="Central Islip"/>
    <s v="NY"/>
    <x v="300"/>
    <n v="2"/>
    <n v="539.98"/>
    <s v="Electra Cruiser 1 (24-Inch) - 2016"/>
    <s v="Children Bicycles"/>
    <x v="1"/>
    <s v="Marcelene Boyer"/>
    <s v="Electra"/>
  </r>
  <r>
    <n v="630"/>
    <s v="Loyce Conway"/>
    <s v="Central Islip"/>
    <s v="NY"/>
    <x v="300"/>
    <n v="1"/>
    <n v="499.99"/>
    <s v="Electra Townie Original 7D - 2015/2016"/>
    <s v="Comfort Bicycles"/>
    <x v="1"/>
    <s v="Marcelene Boyer"/>
    <s v="Electra"/>
  </r>
  <r>
    <n v="630"/>
    <s v="Loyce Conway"/>
    <s v="Central Islip"/>
    <s v="NY"/>
    <x v="300"/>
    <n v="1"/>
    <n v="1320.99"/>
    <s v="Heller Shagamaw Frame - 2016"/>
    <s v="Mountain Bikes"/>
    <x v="1"/>
    <s v="Marcelene Boyer"/>
    <s v="Heller"/>
  </r>
  <r>
    <n v="630"/>
    <s v="Loyce Conway"/>
    <s v="Central Islip"/>
    <s v="NY"/>
    <x v="300"/>
    <n v="2"/>
    <n v="898"/>
    <s v="Pure Cycles Western 3-Speed - Women's - 2015/2016"/>
    <s v="Cruisers Bicycles"/>
    <x v="1"/>
    <s v="Marcelene Boyer"/>
    <s v="Pure Cycles"/>
  </r>
  <r>
    <n v="631"/>
    <s v="Lean Stark"/>
    <s v="Upland"/>
    <s v="CA"/>
    <x v="301"/>
    <n v="2"/>
    <n v="1059.98"/>
    <s v="Electra Moto 1 - 2016"/>
    <s v="Cruisers Bicycles"/>
    <x v="0"/>
    <s v="Genna Serrano"/>
    <s v="Electra"/>
  </r>
  <r>
    <n v="631"/>
    <s v="Lean Stark"/>
    <s v="Upland"/>
    <s v="CA"/>
    <x v="301"/>
    <n v="2"/>
    <n v="1099.98"/>
    <s v="Electra Townie Original 21D - 2016"/>
    <s v="Comfort Bicycles"/>
    <x v="0"/>
    <s v="Genna Serrano"/>
    <s v="Electra"/>
  </r>
  <r>
    <n v="632"/>
    <s v="Margert Stevens"/>
    <s v="Rome"/>
    <s v="NY"/>
    <x v="301"/>
    <n v="2"/>
    <n v="539.98"/>
    <s v="Electra Girl's Hawaii 1 (16-inch) - 2015/2016"/>
    <s v="Children Bicycles"/>
    <x v="1"/>
    <s v="Venita Daniel"/>
    <s v="Electra"/>
  </r>
  <r>
    <n v="632"/>
    <s v="Margert Stevens"/>
    <s v="Rome"/>
    <s v="NY"/>
    <x v="301"/>
    <n v="1"/>
    <n v="529.99"/>
    <s v="Electra Moto 1 - 2016"/>
    <s v="Cruisers Bicycles"/>
    <x v="1"/>
    <s v="Venita Daniel"/>
    <s v="Electra"/>
  </r>
  <r>
    <n v="632"/>
    <s v="Margert Stevens"/>
    <s v="Rome"/>
    <s v="NY"/>
    <x v="301"/>
    <n v="1"/>
    <n v="499.99"/>
    <s v="Electra Townie Original 7D - 2015/2016"/>
    <s v="Comfort Bicycles"/>
    <x v="1"/>
    <s v="Venita Daniel"/>
    <s v="Electra"/>
  </r>
  <r>
    <n v="632"/>
    <s v="Margert Stevens"/>
    <s v="Rome"/>
    <s v="NY"/>
    <x v="301"/>
    <n v="1"/>
    <n v="469.99"/>
    <s v="Surly Ice Cream Truck Frameset - 2016"/>
    <s v="Mountain Bikes"/>
    <x v="1"/>
    <s v="Venita Daniel"/>
    <s v="Surly"/>
  </r>
  <r>
    <n v="632"/>
    <s v="Margert Stevens"/>
    <s v="Rome"/>
    <s v="NY"/>
    <x v="301"/>
    <n v="2"/>
    <n v="3361.98"/>
    <s v="Surly Straggler 650b - 2016"/>
    <s v="Cyclocross Bicycles"/>
    <x v="1"/>
    <s v="Venita Daniel"/>
    <s v="Surly"/>
  </r>
  <r>
    <n v="633"/>
    <s v="Shantae Hammond"/>
    <s v="Victoria"/>
    <s v="TX"/>
    <x v="302"/>
    <n v="2"/>
    <n v="539.98"/>
    <s v="Electra Cruiser 1 (24-Inch) - 2016"/>
    <s v="Cruisers Bicycles"/>
    <x v="2"/>
    <s v="Kali Vargas"/>
    <s v="Electra"/>
  </r>
  <r>
    <n v="633"/>
    <s v="Shantae Hammond"/>
    <s v="Victoria"/>
    <s v="TX"/>
    <x v="302"/>
    <n v="2"/>
    <n v="1099.98"/>
    <s v="Electra Townie Original 21D - 2016"/>
    <s v="Cruisers Bicycles"/>
    <x v="2"/>
    <s v="Kali Vargas"/>
    <s v="Electra"/>
  </r>
  <r>
    <n v="633"/>
    <s v="Shantae Hammond"/>
    <s v="Victoria"/>
    <s v="TX"/>
    <x v="302"/>
    <n v="2"/>
    <n v="2641.98"/>
    <s v="Heller Shagamaw Frame - 2016"/>
    <s v="Mountain Bikes"/>
    <x v="2"/>
    <s v="Kali Vargas"/>
    <s v="Heller"/>
  </r>
  <r>
    <n v="633"/>
    <s v="Shantae Hammond"/>
    <s v="Victoria"/>
    <s v="TX"/>
    <x v="302"/>
    <n v="2"/>
    <n v="3098"/>
    <s v="Surly Straggler - 2016"/>
    <s v="Cyclocross Bicycles"/>
    <x v="2"/>
    <s v="Kali Vargas"/>
    <s v="Surly"/>
  </r>
  <r>
    <n v="634"/>
    <s v="Santos Valencia"/>
    <s v="Sunnyside"/>
    <s v="NY"/>
    <x v="303"/>
    <n v="1"/>
    <n v="549.99"/>
    <s v="Electra Townie Original 21D - 2016"/>
    <s v="Cruisers Bicycles"/>
    <x v="1"/>
    <s v="Marcelene Boyer"/>
    <s v="Electra"/>
  </r>
  <r>
    <n v="634"/>
    <s v="Santos Valencia"/>
    <s v="Sunnyside"/>
    <s v="NY"/>
    <x v="303"/>
    <n v="2"/>
    <n v="5799.98"/>
    <s v="Trek Fuel EX 8 29 - 2016"/>
    <s v="Mountain Bikes"/>
    <x v="1"/>
    <s v="Marcelene Boyer"/>
    <s v="Trek"/>
  </r>
  <r>
    <n v="635"/>
    <s v="Andreas Herman"/>
    <s v="Mount Vernon"/>
    <s v="NY"/>
    <x v="304"/>
    <n v="1"/>
    <n v="2899.99"/>
    <s v="Trek Fuel EX 8 29 - 2016"/>
    <s v="Mountain Bikes"/>
    <x v="1"/>
    <s v="Marcelene Boyer"/>
    <s v="Trek"/>
  </r>
  <r>
    <n v="636"/>
    <s v="Mia Delgado"/>
    <s v="Coachella"/>
    <s v="CA"/>
    <x v="305"/>
    <n v="2"/>
    <n v="659.98"/>
    <s v="Haro Downtown 16 - 2017"/>
    <s v="Children Bicycles"/>
    <x v="0"/>
    <s v="Mireya Copeland"/>
    <s v="Haro"/>
  </r>
  <r>
    <n v="637"/>
    <s v="Hee Greer"/>
    <s v="Selden"/>
    <s v="NY"/>
    <x v="305"/>
    <n v="2"/>
    <n v="899.98"/>
    <s v="Sun Bicycles Cruz 3 - 2017"/>
    <s v="Comfort Bicycles"/>
    <x v="1"/>
    <s v="Marcelene Boyer"/>
    <s v="Sun"/>
  </r>
  <r>
    <n v="637"/>
    <s v="Hee Greer"/>
    <s v="Selden"/>
    <s v="NY"/>
    <x v="305"/>
    <n v="1"/>
    <n v="2999.99"/>
    <s v="Trek Conduit+ - 2016"/>
    <s v="Electric Bikes"/>
    <x v="1"/>
    <s v="Marcelene Boyer"/>
    <s v="Trek"/>
  </r>
  <r>
    <n v="638"/>
    <s v="Verda Gilbert"/>
    <s v="East Northport"/>
    <s v="NY"/>
    <x v="306"/>
    <n v="1"/>
    <n v="551.99"/>
    <s v="Sun Bicycles Streamway 3 - 2017"/>
    <s v="Comfort Bicycles"/>
    <x v="1"/>
    <s v="Venita Daniel"/>
    <s v="Sun"/>
  </r>
  <r>
    <n v="638"/>
    <s v="Verda Gilbert"/>
    <s v="East Northport"/>
    <s v="NY"/>
    <x v="306"/>
    <n v="2"/>
    <n v="1499.98"/>
    <s v="Surly Ogre Frameset - 2017"/>
    <s v="Road Bikes"/>
    <x v="1"/>
    <s v="Venita Daniel"/>
    <s v="Surly"/>
  </r>
  <r>
    <n v="638"/>
    <s v="Verda Gilbert"/>
    <s v="East Northport"/>
    <s v="NY"/>
    <x v="306"/>
    <n v="1"/>
    <n v="5499.99"/>
    <s v="Trek Domane SLR 6 Disc - 2017"/>
    <s v="Road Bikes"/>
    <x v="1"/>
    <s v="Venita Daniel"/>
    <s v="Trek"/>
  </r>
  <r>
    <n v="639"/>
    <s v="Felicidad Golden"/>
    <s v="Lockport"/>
    <s v="NY"/>
    <x v="307"/>
    <n v="1"/>
    <n v="529.99"/>
    <s v="Electra Moto 1 - 2016"/>
    <s v="Cruisers Bicycles"/>
    <x v="1"/>
    <s v="Marcelene Boyer"/>
    <s v="Electra"/>
  </r>
  <r>
    <n v="639"/>
    <s v="Felicidad Golden"/>
    <s v="Lockport"/>
    <s v="NY"/>
    <x v="307"/>
    <n v="1"/>
    <n v="619.99"/>
    <s v="Sun Bicycles Biscayne Tandem 7 - 2017"/>
    <s v="Cruisers Bicycles"/>
    <x v="1"/>
    <s v="Marcelene Boyer"/>
    <s v="Sun"/>
  </r>
  <r>
    <n v="639"/>
    <s v="Felicidad Golden"/>
    <s v="Lockport"/>
    <s v="NY"/>
    <x v="307"/>
    <n v="1"/>
    <n v="749.99"/>
    <s v="Sun Bicycles Brickell Tandem 7 - 2017"/>
    <s v="Cruisers Bicycles"/>
    <x v="1"/>
    <s v="Marcelene Boyer"/>
    <s v="Sun"/>
  </r>
  <r>
    <n v="639"/>
    <s v="Felicidad Golden"/>
    <s v="Lockport"/>
    <s v="NY"/>
    <x v="307"/>
    <n v="2"/>
    <n v="9999.98"/>
    <s v="Trek Powerfly 8 FS Plus - 2017"/>
    <s v="Electric Bikes"/>
    <x v="1"/>
    <s v="Marcelene Boyer"/>
    <s v="Trek"/>
  </r>
  <r>
    <n v="640"/>
    <s v="Alejandrina Hodges"/>
    <s v="Deer Park"/>
    <s v="NY"/>
    <x v="307"/>
    <n v="2"/>
    <n v="599.98"/>
    <s v="Electra Girl's Hawaii 1 16&quot; - 2017"/>
    <s v="Cruisers Bicycles"/>
    <x v="1"/>
    <s v="Marcelene Boyer"/>
    <s v="Electra"/>
  </r>
  <r>
    <n v="640"/>
    <s v="Alejandrina Hodges"/>
    <s v="Deer Park"/>
    <s v="NY"/>
    <x v="307"/>
    <n v="2"/>
    <n v="899.98"/>
    <s v="Sun Bicycles Cruz 3 - 2017"/>
    <s v="Comfort Bicycles"/>
    <x v="1"/>
    <s v="Marcelene Boyer"/>
    <s v="Sun"/>
  </r>
  <r>
    <n v="640"/>
    <s v="Alejandrina Hodges"/>
    <s v="Deer Park"/>
    <s v="NY"/>
    <x v="307"/>
    <n v="2"/>
    <n v="833.98"/>
    <s v="Sun Bicycles Cruz 7 - Women's - 2017"/>
    <s v="Comfort Bicycles"/>
    <x v="1"/>
    <s v="Marcelene Boyer"/>
    <s v="Sun"/>
  </r>
  <r>
    <n v="640"/>
    <s v="Alejandrina Hodges"/>
    <s v="Deer Park"/>
    <s v="NY"/>
    <x v="307"/>
    <n v="1"/>
    <n v="999.99"/>
    <s v="Surly Ice Cream Truck Frameset - 2017"/>
    <s v="Mountain Bikes"/>
    <x v="1"/>
    <s v="Marcelene Boyer"/>
    <s v="Surly"/>
  </r>
  <r>
    <n v="640"/>
    <s v="Alejandrina Hodges"/>
    <s v="Deer Park"/>
    <s v="NY"/>
    <x v="307"/>
    <n v="1"/>
    <n v="469.99"/>
    <s v="Trek Farley Alloy Frameset - 2017"/>
    <s v="Mountain Bikes"/>
    <x v="1"/>
    <s v="Marcelene Boyer"/>
    <s v="Trek"/>
  </r>
  <r>
    <n v="641"/>
    <s v="Adam Henderson"/>
    <s v="Los Banos"/>
    <s v="CA"/>
    <x v="308"/>
    <n v="1"/>
    <n v="529.99"/>
    <s v="Electra Moto 1 - 2016"/>
    <s v="Cruisers Bicycles"/>
    <x v="0"/>
    <s v="Genna Serrano"/>
    <s v="Electra"/>
  </r>
  <r>
    <n v="641"/>
    <s v="Adam Henderson"/>
    <s v="Los Banos"/>
    <s v="CA"/>
    <x v="308"/>
    <n v="1"/>
    <n v="489.99"/>
    <s v="Electra Townie Original 7D - 2017"/>
    <s v="Cruisers Bicycles"/>
    <x v="0"/>
    <s v="Genna Serrano"/>
    <s v="Electra"/>
  </r>
  <r>
    <n v="641"/>
    <s v="Adam Henderson"/>
    <s v="Los Banos"/>
    <s v="CA"/>
    <x v="308"/>
    <n v="1"/>
    <n v="3499.99"/>
    <s v="Trek Boone 7 - 2017"/>
    <s v="Cyclocross Bicycles"/>
    <x v="0"/>
    <s v="Genna Serrano"/>
    <s v="Trek"/>
  </r>
  <r>
    <n v="642"/>
    <s v="Lizette Ellison"/>
    <s v="Port Washington"/>
    <s v="NY"/>
    <x v="308"/>
    <n v="2"/>
    <n v="899.98"/>
    <s v="Sun Bicycles Cruz 3 - 2017"/>
    <s v="Cruisers Bicycles"/>
    <x v="1"/>
    <s v="Venita Daniel"/>
    <s v="Sun"/>
  </r>
  <r>
    <n v="643"/>
    <s v="Lonna Franks"/>
    <s v="Ontario"/>
    <s v="CA"/>
    <x v="309"/>
    <n v="1"/>
    <n v="749.99"/>
    <s v="Surly Ogre Frameset - 2017"/>
    <s v="Road Bikes"/>
    <x v="0"/>
    <s v="Genna Serrano"/>
    <s v="Surly"/>
  </r>
  <r>
    <n v="644"/>
    <s v="Sunshine Rosario"/>
    <s v="Jamaica"/>
    <s v="NY"/>
    <x v="309"/>
    <n v="1"/>
    <n v="2999.99"/>
    <s v="Trek Conduit+ - 2016"/>
    <s v="Electric Bikes"/>
    <x v="1"/>
    <s v="Marcelene Boyer"/>
    <s v="Trek"/>
  </r>
  <r>
    <n v="645"/>
    <s v="Consuela Collier"/>
    <s v="North Tonawanda"/>
    <s v="NY"/>
    <x v="309"/>
    <n v="2"/>
    <n v="539.98"/>
    <s v="Electra Cruiser 1 (24-Inch) - 2016"/>
    <s v="Children Bicycles"/>
    <x v="1"/>
    <s v="Marcelene Boyer"/>
    <s v="Electra"/>
  </r>
  <r>
    <n v="645"/>
    <s v="Consuela Collier"/>
    <s v="North Tonawanda"/>
    <s v="NY"/>
    <x v="309"/>
    <n v="1"/>
    <n v="299.99"/>
    <s v="Electra Sugar Skulls 1 (20-inch) - Girl's - 2017"/>
    <s v="Children Bicycles"/>
    <x v="1"/>
    <s v="Marcelene Boyer"/>
    <s v="Electra"/>
  </r>
  <r>
    <n v="645"/>
    <s v="Consuela Collier"/>
    <s v="North Tonawanda"/>
    <s v="NY"/>
    <x v="309"/>
    <n v="1"/>
    <n v="469.99"/>
    <s v="Surly Ice Cream Truck Frameset - 2016"/>
    <s v="Mountain Bikes"/>
    <x v="1"/>
    <s v="Marcelene Boyer"/>
    <s v="Surly"/>
  </r>
  <r>
    <n v="645"/>
    <s v="Consuela Collier"/>
    <s v="North Tonawanda"/>
    <s v="NY"/>
    <x v="309"/>
    <n v="2"/>
    <n v="4599.9799999999996"/>
    <s v="Trek Fuel EX 5 27.5 Plus - 2017"/>
    <s v="Mountain Bikes"/>
    <x v="1"/>
    <s v="Marcelene Boyer"/>
    <s v="Trek"/>
  </r>
  <r>
    <n v="645"/>
    <s v="Consuela Collier"/>
    <s v="North Tonawanda"/>
    <s v="NY"/>
    <x v="309"/>
    <n v="2"/>
    <n v="10599.98"/>
    <s v="Trek Remedy 9.8 - 2017"/>
    <s v="Mountain Bikes"/>
    <x v="1"/>
    <s v="Marcelene Boyer"/>
    <s v="Trek"/>
  </r>
  <r>
    <n v="646"/>
    <s v="Annis Sanchez"/>
    <s v="Los Angeles"/>
    <s v="CA"/>
    <x v="310"/>
    <n v="1"/>
    <n v="299.99"/>
    <s v="Electra Girl's Hawaii 1 16&quot; - 2017"/>
    <s v="Children Bicycles"/>
    <x v="0"/>
    <s v="Mireya Copeland"/>
    <s v="Electra"/>
  </r>
  <r>
    <n v="646"/>
    <s v="Annis Sanchez"/>
    <s v="Los Angeles"/>
    <s v="CA"/>
    <x v="310"/>
    <n v="2"/>
    <n v="1059.98"/>
    <s v="Electra Moto 1 - 2016"/>
    <s v="Cruisers Bicycles"/>
    <x v="0"/>
    <s v="Mireya Copeland"/>
    <s v="Electra"/>
  </r>
  <r>
    <n v="646"/>
    <s v="Annis Sanchez"/>
    <s v="Los Angeles"/>
    <s v="CA"/>
    <x v="310"/>
    <n v="1"/>
    <n v="549.99"/>
    <s v="Electra Townie Original 21D - 2016"/>
    <s v="Cruisers Bicycles"/>
    <x v="0"/>
    <s v="Mireya Copeland"/>
    <s v="Electra"/>
  </r>
  <r>
    <n v="646"/>
    <s v="Annis Sanchez"/>
    <s v="Los Angeles"/>
    <s v="CA"/>
    <x v="310"/>
    <n v="1"/>
    <n v="2899.99"/>
    <s v="Trek Fuel EX 8 29 - 2016"/>
    <s v="Mountain Bikes"/>
    <x v="0"/>
    <s v="Mireya Copeland"/>
    <s v="Trek"/>
  </r>
  <r>
    <n v="647"/>
    <s v="Jaimee Day"/>
    <s v="Poughkeepsie"/>
    <s v="NY"/>
    <x v="310"/>
    <n v="1"/>
    <n v="269.99"/>
    <s v="Electra Cruiser 1 (24-Inch) - 2016"/>
    <s v="Cruisers Bicycles"/>
    <x v="1"/>
    <s v="Venita Daniel"/>
    <s v="Electra"/>
  </r>
  <r>
    <n v="647"/>
    <s v="Jaimee Day"/>
    <s v="Poughkeepsie"/>
    <s v="NY"/>
    <x v="310"/>
    <n v="2"/>
    <n v="999.98"/>
    <s v="Electra Townie Original 7D - 2015/2016"/>
    <s v="Comfort Bicycles"/>
    <x v="1"/>
    <s v="Venita Daniel"/>
    <s v="Electra"/>
  </r>
  <r>
    <n v="648"/>
    <s v="Jenny Bell"/>
    <s v="Niagara Falls"/>
    <s v="NY"/>
    <x v="310"/>
    <n v="1"/>
    <n v="549.99"/>
    <s v="Electra Townie Original 21D - 2016"/>
    <s v="Comfort Bicycles"/>
    <x v="1"/>
    <s v="Marcelene Boyer"/>
    <s v="Electra"/>
  </r>
  <r>
    <n v="649"/>
    <s v="Ara Vazquez"/>
    <s v="San Carlos"/>
    <s v="CA"/>
    <x v="311"/>
    <n v="2"/>
    <n v="699.98"/>
    <s v="Electra Savannah 3i (20-inch) - Girl's - 2017"/>
    <s v="Children Bicycles"/>
    <x v="0"/>
    <s v="Genna Serrano"/>
    <s v="Electra"/>
  </r>
  <r>
    <n v="649"/>
    <s v="Ara Vazquez"/>
    <s v="San Carlos"/>
    <s v="CA"/>
    <x v="311"/>
    <n v="1"/>
    <n v="647.99"/>
    <s v="Sun Bicycles Biscayne Tandem CB - 2017"/>
    <s v="Cruisers Bicycles"/>
    <x v="0"/>
    <s v="Genna Serrano"/>
    <s v="Sun"/>
  </r>
  <r>
    <n v="649"/>
    <s v="Ara Vazquez"/>
    <s v="San Carlos"/>
    <s v="CA"/>
    <x v="311"/>
    <n v="2"/>
    <n v="3361.98"/>
    <s v="Surly Straggler 650b - 2016"/>
    <s v="Cyclocross Bicycles"/>
    <x v="0"/>
    <s v="Genna Serrano"/>
    <s v="Surly"/>
  </r>
  <r>
    <n v="649"/>
    <s v="Ara Vazquez"/>
    <s v="San Carlos"/>
    <s v="CA"/>
    <x v="311"/>
    <n v="1"/>
    <n v="209.99"/>
    <s v="Trek Precaliber 16 Girls - 2017"/>
    <s v="Children Bicycles"/>
    <x v="0"/>
    <s v="Genna Serrano"/>
    <s v="Trek"/>
  </r>
  <r>
    <n v="650"/>
    <s v="Hue Dalton"/>
    <s v="Apple Valley"/>
    <s v="CA"/>
    <x v="312"/>
    <n v="1"/>
    <n v="999.99"/>
    <s v="Surly Wednesday Frameset - 2016"/>
    <s v="Mountain Bikes"/>
    <x v="0"/>
    <s v="Mireya Copeland"/>
    <s v="Surly"/>
  </r>
  <r>
    <n v="651"/>
    <s v="Toya Pratt"/>
    <s v="Long Beach"/>
    <s v="NY"/>
    <x v="312"/>
    <n v="2"/>
    <n v="979.98"/>
    <s v="Electra Townie Original 7D - 2017"/>
    <s v="Comfort Bicycles"/>
    <x v="1"/>
    <s v="Venita Daniel"/>
    <s v="Electra"/>
  </r>
  <r>
    <n v="651"/>
    <s v="Toya Pratt"/>
    <s v="Long Beach"/>
    <s v="NY"/>
    <x v="312"/>
    <n v="1"/>
    <n v="329.99"/>
    <s v="Haro Downtown 16 - 2017"/>
    <s v="Children Bicycles"/>
    <x v="1"/>
    <s v="Venita Daniel"/>
    <s v="Haro"/>
  </r>
  <r>
    <n v="651"/>
    <s v="Toya Pratt"/>
    <s v="Long Beach"/>
    <s v="NY"/>
    <x v="312"/>
    <n v="2"/>
    <n v="499.98"/>
    <s v="Haro Shredder Pro 20 - 2017"/>
    <s v="Children Bicycles"/>
    <x v="1"/>
    <s v="Venita Daniel"/>
    <s v="Haro"/>
  </r>
  <r>
    <n v="651"/>
    <s v="Toya Pratt"/>
    <s v="Long Beach"/>
    <s v="NY"/>
    <x v="312"/>
    <n v="1"/>
    <n v="402.99"/>
    <s v="Sun Bicycles Boardwalk (24-inch Wheels) - 2017"/>
    <s v="Cruisers Bicycles"/>
    <x v="1"/>
    <s v="Venita Daniel"/>
    <s v="Sun"/>
  </r>
  <r>
    <n v="652"/>
    <s v="Milagros Weber"/>
    <s v="Harlingen"/>
    <s v="TX"/>
    <x v="313"/>
    <n v="1"/>
    <n v="439.99"/>
    <s v="Electra Cruiser Lux 1 - 2017"/>
    <s v="Cruisers Bicycles"/>
    <x v="2"/>
    <s v="Layla Terrell"/>
    <s v="Electra"/>
  </r>
  <r>
    <n v="652"/>
    <s v="Milagros Weber"/>
    <s v="Harlingen"/>
    <s v="TX"/>
    <x v="313"/>
    <n v="1"/>
    <n v="299.99"/>
    <s v="Electra Girl's Hawaii 1 (20-inch) - 2015/2016"/>
    <s v="Children Bicycles"/>
    <x v="2"/>
    <s v="Layla Terrell"/>
    <s v="Electra"/>
  </r>
  <r>
    <n v="652"/>
    <s v="Milagros Weber"/>
    <s v="Harlingen"/>
    <s v="TX"/>
    <x v="313"/>
    <n v="1"/>
    <n v="489.99"/>
    <s v="Electra Townie Original 7D - 2017"/>
    <s v="Comfort Bicycles"/>
    <x v="2"/>
    <s v="Layla Terrell"/>
    <s v="Electra"/>
  </r>
  <r>
    <n v="652"/>
    <s v="Milagros Weber"/>
    <s v="Harlingen"/>
    <s v="TX"/>
    <x v="313"/>
    <n v="2"/>
    <n v="501.98"/>
    <s v="Sun Bicycles Revolutions 24 - Girl's - 2017"/>
    <s v="Cruisers Bicycles"/>
    <x v="2"/>
    <s v="Layla Terrell"/>
    <s v="Sun"/>
  </r>
  <r>
    <n v="652"/>
    <s v="Milagros Weber"/>
    <s v="Harlingen"/>
    <s v="TX"/>
    <x v="313"/>
    <n v="2"/>
    <n v="6999.98"/>
    <s v="Trek Boone 7 - 2017"/>
    <s v="Cyclocross Bicycles"/>
    <x v="2"/>
    <s v="Layla Terrell"/>
    <s v="Trek"/>
  </r>
  <r>
    <n v="653"/>
    <s v="Barbra Dickerson"/>
    <s v="Ridgecrest"/>
    <s v="CA"/>
    <x v="314"/>
    <n v="2"/>
    <n v="1499.98"/>
    <s v="Ritchey Timberwolf Frameset - 2016"/>
    <s v="Mountain Bikes"/>
    <x v="0"/>
    <s v="Mireya Copeland"/>
    <s v="Ritchey"/>
  </r>
  <r>
    <n v="653"/>
    <s v="Barbra Dickerson"/>
    <s v="Ridgecrest"/>
    <s v="CA"/>
    <x v="314"/>
    <n v="1"/>
    <n v="761.99"/>
    <s v="Sun Bicycles Brickell Tandem CB - 2017"/>
    <s v="Cruisers Bicycles"/>
    <x v="0"/>
    <s v="Mireya Copeland"/>
    <s v="Sun"/>
  </r>
  <r>
    <n v="653"/>
    <s v="Barbra Dickerson"/>
    <s v="Ridgecrest"/>
    <s v="CA"/>
    <x v="314"/>
    <n v="1"/>
    <n v="469.99"/>
    <s v="Surly Ice Cream Truck Frameset - 2016"/>
    <s v="Mountain Bikes"/>
    <x v="0"/>
    <s v="Mireya Copeland"/>
    <s v="Surly"/>
  </r>
  <r>
    <n v="653"/>
    <s v="Barbra Dickerson"/>
    <s v="Ridgecrest"/>
    <s v="CA"/>
    <x v="314"/>
    <n v="1"/>
    <n v="5299.99"/>
    <s v="Trek Fuel EX 9.8 27.5 Plus - 2017"/>
    <s v="Mountain Bikes"/>
    <x v="0"/>
    <s v="Mireya Copeland"/>
    <s v="Trek"/>
  </r>
  <r>
    <n v="653"/>
    <s v="Barbra Dickerson"/>
    <s v="Ridgecrest"/>
    <s v="CA"/>
    <x v="314"/>
    <n v="2"/>
    <n v="379.98"/>
    <s v="Trek Precaliber 12 Girls - 2017"/>
    <s v="Children Bicycles"/>
    <x v="0"/>
    <s v="Mireya Copeland"/>
    <s v="Trek"/>
  </r>
  <r>
    <n v="654"/>
    <s v="Gilberto Sanders"/>
    <s v="Woodside"/>
    <s v="NY"/>
    <x v="314"/>
    <n v="1"/>
    <n v="299.99"/>
    <s v="Electra Girl's Hawaii 1 16&quot; - 2017"/>
    <s v="Children Bicycles"/>
    <x v="1"/>
    <s v="Venita Daniel"/>
    <s v="Electra"/>
  </r>
  <r>
    <n v="654"/>
    <s v="Gilberto Sanders"/>
    <s v="Woodside"/>
    <s v="NY"/>
    <x v="314"/>
    <n v="2"/>
    <n v="699.98"/>
    <s v="Electra Savannah 3i (20-inch) - Girl's - 2017"/>
    <s v="Children Bicycles"/>
    <x v="1"/>
    <s v="Venita Daniel"/>
    <s v="Electra"/>
  </r>
  <r>
    <n v="654"/>
    <s v="Gilberto Sanders"/>
    <s v="Woodside"/>
    <s v="NY"/>
    <x v="314"/>
    <n v="2"/>
    <n v="941.98"/>
    <s v="Sun Bicycles Drifter 7 - 2017"/>
    <s v="Comfort Bicycles"/>
    <x v="1"/>
    <s v="Venita Daniel"/>
    <s v="Sun"/>
  </r>
  <r>
    <n v="654"/>
    <s v="Gilberto Sanders"/>
    <s v="Woodside"/>
    <s v="NY"/>
    <x v="314"/>
    <n v="1"/>
    <n v="2999.99"/>
    <s v="Trek Conduit+ - 2016"/>
    <s v="Electric Bikes"/>
    <x v="1"/>
    <s v="Venita Daniel"/>
    <s v="Trek"/>
  </r>
  <r>
    <n v="655"/>
    <s v="Kanesha Hudson"/>
    <s v="Oakland"/>
    <s v="CA"/>
    <x v="315"/>
    <n v="1"/>
    <n v="250.99"/>
    <s v="Sun Bicycles Revolutions 24 - Girl's - 2017"/>
    <s v="Cruisers Bicycles"/>
    <x v="0"/>
    <s v="Genna Serrano"/>
    <s v="Sun"/>
  </r>
  <r>
    <n v="656"/>
    <s v="Venessa Frost"/>
    <s v="Scarsdale"/>
    <s v="NY"/>
    <x v="315"/>
    <n v="1"/>
    <n v="269.99"/>
    <s v="Electra Girl's Hawaii 1 (16-inch) - 2015/2016"/>
    <s v="Children Bicycles"/>
    <x v="1"/>
    <s v="Venita Daniel"/>
    <s v="Electra"/>
  </r>
  <r>
    <n v="656"/>
    <s v="Venessa Frost"/>
    <s v="Scarsdale"/>
    <s v="NY"/>
    <x v="315"/>
    <n v="2"/>
    <n v="939.98"/>
    <s v="Surly Wednesday Frameset - 2017"/>
    <s v="Mountain Bikes"/>
    <x v="1"/>
    <s v="Venita Daniel"/>
    <s v="Surly"/>
  </r>
  <r>
    <n v="656"/>
    <s v="Venessa Frost"/>
    <s v="Scarsdale"/>
    <s v="NY"/>
    <x v="315"/>
    <n v="1"/>
    <n v="149.99"/>
    <s v="Trek Boy's Kickster - 2015/2017"/>
    <s v="Children Bicycles"/>
    <x v="1"/>
    <s v="Venita Daniel"/>
    <s v="Trek"/>
  </r>
  <r>
    <n v="657"/>
    <s v="Mable Pratt"/>
    <s v="Coachella"/>
    <s v="CA"/>
    <x v="316"/>
    <n v="1"/>
    <n v="875.99"/>
    <s v="Surly Steamroller - 2017"/>
    <s v="Road Bikes"/>
    <x v="0"/>
    <s v="Mireya Copeland"/>
    <s v="Surly"/>
  </r>
  <r>
    <n v="657"/>
    <s v="Mable Pratt"/>
    <s v="Coachella"/>
    <s v="CA"/>
    <x v="316"/>
    <n v="2"/>
    <n v="6399.98"/>
    <s v="Trek Domane SL Disc Frameset - 2017"/>
    <s v="Road Bikes"/>
    <x v="0"/>
    <s v="Mireya Copeland"/>
    <s v="Trek"/>
  </r>
  <r>
    <n v="658"/>
    <s v="Tonisha Fowler"/>
    <s v="Huntington Station"/>
    <s v="NY"/>
    <x v="316"/>
    <n v="1"/>
    <n v="2999.99"/>
    <s v="Trek Conduit+ - 2016"/>
    <s v="Electric Bikes"/>
    <x v="1"/>
    <s v="Venita Daniel"/>
    <s v="Trek"/>
  </r>
  <r>
    <n v="658"/>
    <s v="Tonisha Fowler"/>
    <s v="Huntington Station"/>
    <s v="NY"/>
    <x v="316"/>
    <n v="2"/>
    <n v="6999.98"/>
    <s v="Trek Domane SL 6 - 2017"/>
    <s v="Road Bikes"/>
    <x v="1"/>
    <s v="Venita Daniel"/>
    <s v="Trek"/>
  </r>
  <r>
    <n v="658"/>
    <s v="Tonisha Fowler"/>
    <s v="Huntington Station"/>
    <s v="NY"/>
    <x v="316"/>
    <n v="1"/>
    <n v="999.99"/>
    <s v="Trek X-Caliber 8 - 2017"/>
    <s v="Mountain Bikes"/>
    <x v="1"/>
    <s v="Venita Daniel"/>
    <s v="Trek"/>
  </r>
  <r>
    <n v="659"/>
    <s v="Sheryl Chase"/>
    <s v="Floral Park"/>
    <s v="NY"/>
    <x v="316"/>
    <n v="1"/>
    <n v="659.99"/>
    <s v="Electra Amsterdam Original 3i - 2015/2017"/>
    <s v="Cruisers Bicycles"/>
    <x v="1"/>
    <s v="Venita Daniel"/>
    <s v="Electra"/>
  </r>
  <r>
    <n v="659"/>
    <s v="Sheryl Chase"/>
    <s v="Floral Park"/>
    <s v="NY"/>
    <x v="316"/>
    <n v="2"/>
    <n v="4599.9799999999996"/>
    <s v="Trek Fuel EX 5 27.5 Plus - 2017"/>
    <s v="Mountain Bikes"/>
    <x v="1"/>
    <s v="Venita Daniel"/>
    <s v="Trek"/>
  </r>
  <r>
    <n v="659"/>
    <s v="Sheryl Chase"/>
    <s v="Floral Park"/>
    <s v="NY"/>
    <x v="316"/>
    <n v="2"/>
    <n v="9999.98"/>
    <s v="Trek Powerfly 8 FS Plus - 2017"/>
    <s v="Electric Bikes"/>
    <x v="1"/>
    <s v="Venita Daniel"/>
    <s v="Trek"/>
  </r>
  <r>
    <n v="659"/>
    <s v="Sheryl Chase"/>
    <s v="Floral Park"/>
    <s v="NY"/>
    <x v="316"/>
    <n v="2"/>
    <n v="2999.98"/>
    <s v="Trek Stache 5 - 2017"/>
    <s v="Mountain Bikes"/>
    <x v="1"/>
    <s v="Venita Daniel"/>
    <s v="Trek"/>
  </r>
  <r>
    <n v="660"/>
    <s v="Ashlee Pena"/>
    <s v="Whitestone"/>
    <s v="NY"/>
    <x v="317"/>
    <n v="1"/>
    <n v="999.99"/>
    <s v="Surly Ice Cream Truck Frameset - 2017"/>
    <s v="Mountain Bikes"/>
    <x v="1"/>
    <s v="Venita Daniel"/>
    <s v="Surly"/>
  </r>
  <r>
    <n v="660"/>
    <s v="Ashlee Pena"/>
    <s v="Whitestone"/>
    <s v="NY"/>
    <x v="317"/>
    <n v="2"/>
    <n v="5199.9799999999996"/>
    <s v="Trek Domane S 5 Disc - 2017"/>
    <s v="Road Bikes"/>
    <x v="1"/>
    <s v="Venita Daniel"/>
    <s v="Trek"/>
  </r>
  <r>
    <n v="660"/>
    <s v="Ashlee Pena"/>
    <s v="Whitestone"/>
    <s v="NY"/>
    <x v="317"/>
    <n v="2"/>
    <n v="10599.98"/>
    <s v="Trek Remedy 9.8 - 2017"/>
    <s v="Mountain Bikes"/>
    <x v="1"/>
    <s v="Venita Daniel"/>
    <s v="Trek"/>
  </r>
  <r>
    <n v="660"/>
    <s v="Ashlee Pena"/>
    <s v="Whitestone"/>
    <s v="NY"/>
    <x v="317"/>
    <n v="2"/>
    <n v="1999.98"/>
    <s v="Trek X-Caliber 8 - 2017"/>
    <s v="Mountain Bikes"/>
    <x v="1"/>
    <s v="Venita Daniel"/>
    <s v="Trek"/>
  </r>
  <r>
    <n v="661"/>
    <s v="Leigh Burke"/>
    <s v="Schenectady"/>
    <s v="NY"/>
    <x v="317"/>
    <n v="2"/>
    <n v="539.98"/>
    <s v="Electra Girl's Hawaii 1 (16-inch) - 2015/2016"/>
    <s v="Children Bicycles"/>
    <x v="1"/>
    <s v="Marcelene Boyer"/>
    <s v="Electra"/>
  </r>
  <r>
    <n v="661"/>
    <s v="Leigh Burke"/>
    <s v="Schenectady"/>
    <s v="NY"/>
    <x v="317"/>
    <n v="2"/>
    <n v="6999.98"/>
    <s v="Trek Boone Race Shop Limited - 2017"/>
    <s v="Cyclocross Bicycles"/>
    <x v="1"/>
    <s v="Marcelene Boyer"/>
    <s v="Trek"/>
  </r>
  <r>
    <n v="662"/>
    <s v="Caleb England"/>
    <s v="Pleasanton"/>
    <s v="CA"/>
    <x v="318"/>
    <n v="1"/>
    <n v="269.99"/>
    <s v="Electra Girl's Hawaii 1 (16-inch) - 2015/2016"/>
    <s v="Children Bicycles"/>
    <x v="0"/>
    <s v="Genna Serrano"/>
    <s v="Electra"/>
  </r>
  <r>
    <n v="662"/>
    <s v="Caleb England"/>
    <s v="Pleasanton"/>
    <s v="CA"/>
    <x v="318"/>
    <n v="2"/>
    <n v="599.98"/>
    <s v="Electra Girl's Hawaii 1 16&quot; - 2017"/>
    <s v="Children Bicycles"/>
    <x v="0"/>
    <s v="Genna Serrano"/>
    <s v="Electra"/>
  </r>
  <r>
    <n v="662"/>
    <s v="Caleb England"/>
    <s v="Pleasanton"/>
    <s v="CA"/>
    <x v="318"/>
    <n v="2"/>
    <n v="979.98"/>
    <s v="Electra Townie Original 7D - 2017"/>
    <s v="Comfort Bicycles"/>
    <x v="0"/>
    <s v="Genna Serrano"/>
    <s v="Electra"/>
  </r>
  <r>
    <n v="662"/>
    <s v="Caleb England"/>
    <s v="Pleasanton"/>
    <s v="CA"/>
    <x v="318"/>
    <n v="2"/>
    <n v="899.98"/>
    <s v="Sun Bicycles Cruz 3 - 2017"/>
    <s v="Comfort Bicycles"/>
    <x v="0"/>
    <s v="Genna Serrano"/>
    <s v="Sun"/>
  </r>
  <r>
    <n v="662"/>
    <s v="Caleb England"/>
    <s v="Pleasanton"/>
    <s v="CA"/>
    <x v="318"/>
    <n v="2"/>
    <n v="5399.98"/>
    <s v="Trek Domane S 6 - 2017"/>
    <s v="Road Bikes"/>
    <x v="0"/>
    <s v="Genna Serrano"/>
    <s v="Trek"/>
  </r>
  <r>
    <n v="663"/>
    <s v="Herta Rollins"/>
    <s v="Mountain View"/>
    <s v="CA"/>
    <x v="319"/>
    <n v="2"/>
    <n v="2939.98"/>
    <s v="Haro Shift R3 - 2017"/>
    <s v="Mountain Bikes"/>
    <x v="0"/>
    <s v="Genna Serrano"/>
    <s v="Haro"/>
  </r>
  <r>
    <n v="663"/>
    <s v="Herta Rollins"/>
    <s v="Mountain View"/>
    <s v="CA"/>
    <x v="319"/>
    <n v="1"/>
    <n v="249.99"/>
    <s v="Haro Shredder Pro 20 - 2017"/>
    <s v="Children Bicycles"/>
    <x v="0"/>
    <s v="Genna Serrano"/>
    <s v="Haro"/>
  </r>
  <r>
    <n v="663"/>
    <s v="Herta Rollins"/>
    <s v="Mountain View"/>
    <s v="CA"/>
    <x v="319"/>
    <n v="2"/>
    <n v="858"/>
    <s v="Pure Cycles Vine 8-Speed - 2016"/>
    <s v="Cruisers Bicycles"/>
    <x v="0"/>
    <s v="Genna Serrano"/>
    <s v="Pure Cycles"/>
  </r>
  <r>
    <n v="663"/>
    <s v="Herta Rollins"/>
    <s v="Mountain View"/>
    <s v="CA"/>
    <x v="319"/>
    <n v="1"/>
    <n v="416.99"/>
    <s v="Sun Bicycles Atlas X-Type - 2017"/>
    <s v="Cruisers Bicycles"/>
    <x v="0"/>
    <s v="Genna Serrano"/>
    <s v="Sun"/>
  </r>
  <r>
    <n v="663"/>
    <s v="Herta Rollins"/>
    <s v="Mountain View"/>
    <s v="CA"/>
    <x v="319"/>
    <n v="1"/>
    <n v="449.99"/>
    <s v="Sun Bicycles Cruz 3 - 2017"/>
    <s v="Comfort Bicycles"/>
    <x v="0"/>
    <s v="Genna Serrano"/>
    <s v="Sun"/>
  </r>
  <r>
    <n v="664"/>
    <s v="Reatha Perez"/>
    <s v="Holbrook"/>
    <s v="NY"/>
    <x v="319"/>
    <n v="2"/>
    <n v="679.98"/>
    <s v="Electra Townie 7D (20-inch) - Boys' - 2017"/>
    <s v="Children Bicycles"/>
    <x v="1"/>
    <s v="Venita Daniel"/>
    <s v="Electra"/>
  </r>
  <r>
    <n v="664"/>
    <s v="Reatha Perez"/>
    <s v="Holbrook"/>
    <s v="NY"/>
    <x v="319"/>
    <n v="1"/>
    <n v="1320.99"/>
    <s v="Heller Shagamaw Frame - 2016"/>
    <s v="Mountain Bikes"/>
    <x v="1"/>
    <s v="Venita Daniel"/>
    <s v="Heller"/>
  </r>
  <r>
    <n v="664"/>
    <s v="Reatha Perez"/>
    <s v="Holbrook"/>
    <s v="NY"/>
    <x v="319"/>
    <n v="2"/>
    <n v="1751.98"/>
    <s v="Surly Steamroller - 2017"/>
    <s v="Road Bikes"/>
    <x v="1"/>
    <s v="Venita Daniel"/>
    <s v="Surly"/>
  </r>
  <r>
    <n v="664"/>
    <s v="Reatha Perez"/>
    <s v="Holbrook"/>
    <s v="NY"/>
    <x v="319"/>
    <n v="1"/>
    <n v="5299.99"/>
    <s v="Trek Remedy 9.8 - 2017"/>
    <s v="Mountain Bikes"/>
    <x v="1"/>
    <s v="Venita Daniel"/>
    <s v="Trek"/>
  </r>
  <r>
    <n v="664"/>
    <s v="Reatha Perez"/>
    <s v="Holbrook"/>
    <s v="NY"/>
    <x v="319"/>
    <n v="1"/>
    <n v="5999.99"/>
    <s v="Trek Silque SLR 7 Women's - 2017"/>
    <s v="Road Bikes"/>
    <x v="1"/>
    <s v="Venita Daniel"/>
    <s v="Trek"/>
  </r>
  <r>
    <n v="665"/>
    <s v="Syreeta Hendricks"/>
    <s v="Mahopac"/>
    <s v="NY"/>
    <x v="320"/>
    <n v="2"/>
    <n v="999.98"/>
    <s v="Electra Townie Original 7D - 2015/2016"/>
    <s v="Comfort Bicycles"/>
    <x v="1"/>
    <s v="Marcelene Boyer"/>
    <s v="Electra"/>
  </r>
  <r>
    <n v="665"/>
    <s v="Syreeta Hendricks"/>
    <s v="Mahopac"/>
    <s v="NY"/>
    <x v="320"/>
    <n v="2"/>
    <n v="4599.9799999999996"/>
    <s v="Trek Fuel EX 5 27.5 Plus - 2017"/>
    <s v="Mountain Bikes"/>
    <x v="1"/>
    <s v="Marcelene Boyer"/>
    <s v="Trek"/>
  </r>
  <r>
    <n v="665"/>
    <s v="Syreeta Hendricks"/>
    <s v="Mahopac"/>
    <s v="NY"/>
    <x v="320"/>
    <n v="1"/>
    <n v="4999.99"/>
    <s v="Trek Madone 9.2 - 2017"/>
    <s v="Road Bikes"/>
    <x v="1"/>
    <s v="Marcelene Boyer"/>
    <s v="Trek"/>
  </r>
  <r>
    <n v="666"/>
    <s v="Lavonda Stephenson"/>
    <s v="Bay Shore"/>
    <s v="NY"/>
    <x v="320"/>
    <n v="2"/>
    <n v="979.98"/>
    <s v="Electra Straight 8 3i (20-inch) - Boy's - 2017"/>
    <s v="Children Bicycles"/>
    <x v="1"/>
    <s v="Venita Daniel"/>
    <s v="Electra"/>
  </r>
  <r>
    <n v="666"/>
    <s v="Lavonda Stephenson"/>
    <s v="Bay Shore"/>
    <s v="NY"/>
    <x v="320"/>
    <n v="1"/>
    <n v="1499.99"/>
    <s v="Trek Stache 5 - 2017"/>
    <s v="Mountain Bikes"/>
    <x v="1"/>
    <s v="Venita Daniel"/>
    <s v="Trek"/>
  </r>
  <r>
    <n v="667"/>
    <s v="Klara Kim"/>
    <s v="Rome"/>
    <s v="NY"/>
    <x v="321"/>
    <n v="1"/>
    <n v="299.99"/>
    <s v="Electra Sugar Skulls 1 (20-inch) - Girl's - 2017"/>
    <s v="Children Bicycles"/>
    <x v="1"/>
    <s v="Venita Daniel"/>
    <s v="Electra"/>
  </r>
  <r>
    <n v="667"/>
    <s v="Klara Kim"/>
    <s v="Rome"/>
    <s v="NY"/>
    <x v="321"/>
    <n v="1"/>
    <n v="329.99"/>
    <s v="Haro Downtown 16 - 2017"/>
    <s v="Children Bicycles"/>
    <x v="1"/>
    <s v="Venita Daniel"/>
    <s v="Haro"/>
  </r>
  <r>
    <n v="667"/>
    <s v="Klara Kim"/>
    <s v="Rome"/>
    <s v="NY"/>
    <x v="321"/>
    <n v="1"/>
    <n v="402.99"/>
    <s v="Sun Bicycles Boardwalk (24-inch Wheels) - 2017"/>
    <s v="Cruisers Bicycles"/>
    <x v="1"/>
    <s v="Venita Daniel"/>
    <s v="Sun"/>
  </r>
  <r>
    <n v="667"/>
    <s v="Klara Kim"/>
    <s v="Rome"/>
    <s v="NY"/>
    <x v="321"/>
    <n v="1"/>
    <n v="109.99"/>
    <s v="Sun Bicycles Lil Kitt'n - 2017"/>
    <s v="Children Bicycles"/>
    <x v="1"/>
    <s v="Venita Daniel"/>
    <s v="Sun"/>
  </r>
  <r>
    <n v="667"/>
    <s v="Klara Kim"/>
    <s v="Rome"/>
    <s v="NY"/>
    <x v="321"/>
    <n v="1"/>
    <n v="999.99"/>
    <s v="Surly Wednesday Frameset - 2016"/>
    <s v="Mountain Bikes"/>
    <x v="1"/>
    <s v="Venita Daniel"/>
    <s v="Surly"/>
  </r>
  <r>
    <n v="668"/>
    <s v="Christia Carson"/>
    <s v="Helotes"/>
    <s v="TX"/>
    <x v="321"/>
    <n v="2"/>
    <n v="898"/>
    <s v="Pure Cycles William 3-Speed - 2016"/>
    <s v="Cruisers Bicycles"/>
    <x v="2"/>
    <s v="Kali Vargas"/>
    <s v="Pure Cycles"/>
  </r>
  <r>
    <n v="668"/>
    <s v="Christia Carson"/>
    <s v="Helotes"/>
    <s v="TX"/>
    <x v="321"/>
    <n v="2"/>
    <n v="2999.98"/>
    <s v="Trek Emonda S 4 - 2017"/>
    <s v="Road Bikes"/>
    <x v="2"/>
    <s v="Kali Vargas"/>
    <s v="Trek"/>
  </r>
  <r>
    <n v="669"/>
    <s v="Carolyne Conley"/>
    <s v="Floral Park"/>
    <s v="NY"/>
    <x v="322"/>
    <n v="2"/>
    <n v="1199.98"/>
    <s v="Electra Townie Original 7D EQ - 2016"/>
    <s v="Cruisers Bicycles"/>
    <x v="1"/>
    <s v="Venita Daniel"/>
    <s v="Electra"/>
  </r>
  <r>
    <n v="669"/>
    <s v="Carolyne Conley"/>
    <s v="Floral Park"/>
    <s v="NY"/>
    <x v="322"/>
    <n v="1"/>
    <n v="619.99"/>
    <s v="Sun Bicycles Biscayne Tandem 7 - 2017"/>
    <s v="Cruisers Bicycles"/>
    <x v="1"/>
    <s v="Venita Daniel"/>
    <s v="Sun"/>
  </r>
  <r>
    <n v="670"/>
    <s v="Virgina Berg"/>
    <s v="Valley Stream"/>
    <s v="NY"/>
    <x v="323"/>
    <n v="2"/>
    <n v="1739.98"/>
    <s v="Haro SR 1.2 - 2017"/>
    <s v="Mountain Bikes"/>
    <x v="1"/>
    <s v="Marcelene Boyer"/>
    <s v="Haro"/>
  </r>
  <r>
    <n v="670"/>
    <s v="Virgina Berg"/>
    <s v="Valley Stream"/>
    <s v="NY"/>
    <x v="323"/>
    <n v="1"/>
    <n v="449.99"/>
    <s v="Sun Bicycles Cruz 3 - Women's - 2017"/>
    <s v="Comfort Bicycles"/>
    <x v="1"/>
    <s v="Marcelene Boyer"/>
    <s v="Sun"/>
  </r>
  <r>
    <n v="670"/>
    <s v="Virgina Berg"/>
    <s v="Valley Stream"/>
    <s v="NY"/>
    <x v="323"/>
    <n v="2"/>
    <n v="963.98"/>
    <s v="Sun Bicycles Streamway - 2017"/>
    <s v="Comfort Bicycles"/>
    <x v="1"/>
    <s v="Marcelene Boyer"/>
    <s v="Sun"/>
  </r>
  <r>
    <n v="670"/>
    <s v="Virgina Berg"/>
    <s v="Valley Stream"/>
    <s v="NY"/>
    <x v="323"/>
    <n v="1"/>
    <n v="2499.9899999999998"/>
    <s v="Surly Karate Monkey 27.5+ Frameset - 2017"/>
    <s v="Mountain Bikes"/>
    <x v="1"/>
    <s v="Marcelene Boyer"/>
    <s v="Surly"/>
  </r>
  <r>
    <n v="671"/>
    <s v="Elvia Cardenas"/>
    <s v="Massapequa"/>
    <s v="NY"/>
    <x v="324"/>
    <n v="1"/>
    <n v="416.99"/>
    <s v="Sun Bicycles Cruz 7 - 2017"/>
    <s v="Cruisers Bicycles"/>
    <x v="1"/>
    <s v="Venita Daniel"/>
    <s v="Sun"/>
  </r>
  <r>
    <n v="671"/>
    <s v="Elvia Cardenas"/>
    <s v="Massapequa"/>
    <s v="NY"/>
    <x v="324"/>
    <n v="2"/>
    <n v="833.98"/>
    <s v="Sun Bicycles Cruz 7 - Women's - 2017"/>
    <s v="Comfort Bicycles"/>
    <x v="1"/>
    <s v="Venita Daniel"/>
    <s v="Sun"/>
  </r>
  <r>
    <n v="671"/>
    <s v="Elvia Cardenas"/>
    <s v="Massapequa"/>
    <s v="NY"/>
    <x v="324"/>
    <n v="1"/>
    <n v="999.99"/>
    <s v="Surly Ice Cream Truck Frameset - 2017"/>
    <s v="Mountain Bikes"/>
    <x v="1"/>
    <s v="Venita Daniel"/>
    <s v="Surly"/>
  </r>
  <r>
    <n v="671"/>
    <s v="Elvia Cardenas"/>
    <s v="Massapequa"/>
    <s v="NY"/>
    <x v="324"/>
    <n v="1"/>
    <n v="2699.99"/>
    <s v="Trek Domane S 6 - 2017"/>
    <s v="Road Bikes"/>
    <x v="1"/>
    <s v="Venita Daniel"/>
    <s v="Trek"/>
  </r>
  <r>
    <n v="671"/>
    <s v="Elvia Cardenas"/>
    <s v="Massapequa"/>
    <s v="NY"/>
    <x v="324"/>
    <n v="1"/>
    <n v="2899.99"/>
    <s v="Trek Fuel EX 8 29 - 2016"/>
    <s v="Mountain Bikes"/>
    <x v="1"/>
    <s v="Venita Daniel"/>
    <s v="Trek"/>
  </r>
  <r>
    <n v="672"/>
    <s v="Delmar Wise"/>
    <s v="Lockport"/>
    <s v="NY"/>
    <x v="325"/>
    <n v="2"/>
    <n v="699.98"/>
    <s v="Electra Moto 3i (20-inch) - Boy's - 2017"/>
    <s v="Children Bicycles"/>
    <x v="1"/>
    <s v="Marcelene Boyer"/>
    <s v="Electra"/>
  </r>
  <r>
    <n v="672"/>
    <s v="Delmar Wise"/>
    <s v="Lockport"/>
    <s v="NY"/>
    <x v="325"/>
    <n v="2"/>
    <n v="2999.98"/>
    <s v="Trek Emonda S 4 - 2017"/>
    <s v="Road Bikes"/>
    <x v="1"/>
    <s v="Marcelene Boyer"/>
    <s v="Trek"/>
  </r>
  <r>
    <n v="672"/>
    <s v="Delmar Wise"/>
    <s v="Lockport"/>
    <s v="NY"/>
    <x v="325"/>
    <n v="2"/>
    <n v="12999.98"/>
    <s v="Trek Silque SLR 8 Women's - 2017"/>
    <s v="Road Bikes"/>
    <x v="1"/>
    <s v="Marcelene Boyer"/>
    <s v="Trek"/>
  </r>
  <r>
    <n v="673"/>
    <s v="Bobbie Foster"/>
    <s v="Desoto"/>
    <s v="TX"/>
    <x v="325"/>
    <n v="1"/>
    <n v="269.99"/>
    <s v="Electra Cruiser 1 (24-Inch) - 2016"/>
    <s v="Cruisers Bicycles"/>
    <x v="2"/>
    <s v="Layla Terrell"/>
    <s v="Electra"/>
  </r>
  <r>
    <n v="673"/>
    <s v="Bobbie Foster"/>
    <s v="Desoto"/>
    <s v="TX"/>
    <x v="325"/>
    <n v="1"/>
    <n v="549.99"/>
    <s v="Haro Flightline Two 26 Plus - 2017"/>
    <s v="Mountain Bikes"/>
    <x v="2"/>
    <s v="Layla Terrell"/>
    <s v="Haro"/>
  </r>
  <r>
    <n v="673"/>
    <s v="Bobbie Foster"/>
    <s v="Desoto"/>
    <s v="TX"/>
    <x v="325"/>
    <n v="1"/>
    <n v="1320.99"/>
    <s v="Heller Shagamaw Frame - 2016"/>
    <s v="Mountain Bikes"/>
    <x v="2"/>
    <s v="Layla Terrell"/>
    <s v="Heller"/>
  </r>
  <r>
    <n v="673"/>
    <s v="Bobbie Foster"/>
    <s v="Desoto"/>
    <s v="TX"/>
    <x v="325"/>
    <n v="1"/>
    <n v="250.99"/>
    <s v="Sun Bicycles Revolutions 24 - 2017"/>
    <s v="Cruisers Bicycles"/>
    <x v="2"/>
    <s v="Layla Terrell"/>
    <s v="Sun"/>
  </r>
  <r>
    <n v="674"/>
    <s v="Doreatha Ford"/>
    <s v="Huntington"/>
    <s v="NY"/>
    <x v="326"/>
    <n v="2"/>
    <n v="1199.98"/>
    <s v="Electra Townie Original 7D EQ - 2016"/>
    <s v="Comfort Bicycles"/>
    <x v="1"/>
    <s v="Marcelene Boyer"/>
    <s v="Electra"/>
  </r>
  <r>
    <n v="675"/>
    <s v="Boyce Burks"/>
    <s v="Sunnyside"/>
    <s v="NY"/>
    <x v="327"/>
    <n v="1"/>
    <n v="429"/>
    <s v="Pure Cycles Vine 8-Speed - 2016"/>
    <s v="Cruisers Bicycles"/>
    <x v="1"/>
    <s v="Venita Daniel"/>
    <s v="Pure Cycles"/>
  </r>
  <r>
    <n v="675"/>
    <s v="Boyce Burks"/>
    <s v="Sunnyside"/>
    <s v="NY"/>
    <x v="327"/>
    <n v="1"/>
    <n v="449"/>
    <s v="Pure Cycles William 3-Speed - 2016"/>
    <s v="Cruisers Bicycles"/>
    <x v="1"/>
    <s v="Venita Daniel"/>
    <s v="Pure Cycles"/>
  </r>
  <r>
    <n v="675"/>
    <s v="Boyce Burks"/>
    <s v="Sunnyside"/>
    <s v="NY"/>
    <x v="327"/>
    <n v="1"/>
    <n v="469.99"/>
    <s v="Trek Farley Alloy Frameset - 2017"/>
    <s v="Mountain Bikes"/>
    <x v="1"/>
    <s v="Venita Daniel"/>
    <s v="Trek"/>
  </r>
  <r>
    <n v="675"/>
    <s v="Boyce Burks"/>
    <s v="Sunnyside"/>
    <s v="NY"/>
    <x v="327"/>
    <n v="2"/>
    <n v="419.98"/>
    <s v="Trek Precaliber 16 Boys - 2017"/>
    <s v="Children Bicycles"/>
    <x v="1"/>
    <s v="Venita Daniel"/>
    <s v="Trek"/>
  </r>
  <r>
    <n v="676"/>
    <s v="Petronila Gallegos"/>
    <s v="Howard Beach"/>
    <s v="NY"/>
    <x v="327"/>
    <n v="1"/>
    <n v="659.99"/>
    <s v="Electra Amsterdam Original 3i - 2015/2017"/>
    <s v="Cruisers Bicycles"/>
    <x v="1"/>
    <s v="Venita Daniel"/>
    <s v="Electra"/>
  </r>
  <r>
    <n v="676"/>
    <s v="Petronila Gallegos"/>
    <s v="Howard Beach"/>
    <s v="NY"/>
    <x v="327"/>
    <n v="1"/>
    <n v="549.99"/>
    <s v="Electra Townie Original 21D - 2016"/>
    <s v="Comfort Bicycles"/>
    <x v="1"/>
    <s v="Venita Daniel"/>
    <s v="Electra"/>
  </r>
  <r>
    <n v="676"/>
    <s v="Petronila Gallegos"/>
    <s v="Howard Beach"/>
    <s v="NY"/>
    <x v="327"/>
    <n v="2"/>
    <n v="963.98"/>
    <s v="Sun Bicycles Streamway - 2017"/>
    <s v="Comfort Bicycles"/>
    <x v="1"/>
    <s v="Venita Daniel"/>
    <s v="Sun"/>
  </r>
  <r>
    <n v="676"/>
    <s v="Petronila Gallegos"/>
    <s v="Howard Beach"/>
    <s v="NY"/>
    <x v="327"/>
    <n v="1"/>
    <n v="999.99"/>
    <s v="Trek X-Caliber 8 - 2017"/>
    <s v="Mountain Bikes"/>
    <x v="1"/>
    <s v="Venita Daniel"/>
    <s v="Trek"/>
  </r>
  <r>
    <n v="677"/>
    <s v="Elnora Simpson"/>
    <s v="Bellmore"/>
    <s v="NY"/>
    <x v="327"/>
    <n v="1"/>
    <n v="599.99"/>
    <s v="Electra Cruiser Lux Fat Tire 1 Ladies - 2017"/>
    <s v="Cruisers Bicycles"/>
    <x v="1"/>
    <s v="Venita Daniel"/>
    <s v="Electra"/>
  </r>
  <r>
    <n v="677"/>
    <s v="Elnora Simpson"/>
    <s v="Bellmore"/>
    <s v="NY"/>
    <x v="327"/>
    <n v="2"/>
    <n v="1067.98"/>
    <s v="Sun Bicycles Streamway 7 - 2017"/>
    <s v="Comfort Bicycles"/>
    <x v="1"/>
    <s v="Venita Daniel"/>
    <s v="Sun"/>
  </r>
  <r>
    <n v="677"/>
    <s v="Elnora Simpson"/>
    <s v="Bellmore"/>
    <s v="NY"/>
    <x v="327"/>
    <n v="2"/>
    <n v="6399.98"/>
    <s v="Trek Domane SL Disc Frameset - 2017"/>
    <s v="Road Bikes"/>
    <x v="1"/>
    <s v="Venita Daniel"/>
    <s v="Trek"/>
  </r>
  <r>
    <n v="677"/>
    <s v="Elnora Simpson"/>
    <s v="Bellmore"/>
    <s v="NY"/>
    <x v="327"/>
    <n v="2"/>
    <n v="699.98"/>
    <s v="Trek Precaliber 24 (21-Speed) - Girls - 2017"/>
    <s v="Children Bicycles"/>
    <x v="1"/>
    <s v="Venita Daniel"/>
    <s v="Trek"/>
  </r>
  <r>
    <n v="677"/>
    <s v="Elnora Simpson"/>
    <s v="Bellmore"/>
    <s v="NY"/>
    <x v="327"/>
    <n v="2"/>
    <n v="7999.98"/>
    <s v="Trek Slash 8 27.5 - 2016"/>
    <s v="Mountain Bikes"/>
    <x v="1"/>
    <s v="Venita Daniel"/>
    <s v="Trek"/>
  </r>
  <r>
    <n v="678"/>
    <s v="Ivonne Yang"/>
    <s v="El Paso"/>
    <s v="TX"/>
    <x v="327"/>
    <n v="2"/>
    <n v="759.98"/>
    <s v="Haro Flightline One ST - 2017"/>
    <s v="Mountain Bikes"/>
    <x v="2"/>
    <s v="Layla Terrell"/>
    <s v="Haro"/>
  </r>
  <r>
    <n v="678"/>
    <s v="Ivonne Yang"/>
    <s v="El Paso"/>
    <s v="TX"/>
    <x v="327"/>
    <n v="2"/>
    <n v="1751.98"/>
    <s v="Surly Steamroller - 2017"/>
    <s v="Road Bikes"/>
    <x v="2"/>
    <s v="Layla Terrell"/>
    <s v="Surly"/>
  </r>
  <r>
    <n v="679"/>
    <s v="Zina Bonner"/>
    <s v="San Lorenzo"/>
    <s v="CA"/>
    <x v="328"/>
    <n v="2"/>
    <n v="1059.98"/>
    <s v="Electra Moto 1 - 2016"/>
    <s v="Cruisers Bicycles"/>
    <x v="0"/>
    <s v="Genna Serrano"/>
    <s v="Electra"/>
  </r>
  <r>
    <n v="679"/>
    <s v="Zina Bonner"/>
    <s v="San Lorenzo"/>
    <s v="CA"/>
    <x v="328"/>
    <n v="2"/>
    <n v="299.98"/>
    <s v="Trek Boy's Kickster - 2015/2017"/>
    <s v="Children Bicycles"/>
    <x v="0"/>
    <s v="Genna Serrano"/>
    <s v="Trek"/>
  </r>
  <r>
    <n v="680"/>
    <s v="Delila Hamilton"/>
    <s v="Palos Verdes Peninsula"/>
    <s v="CA"/>
    <x v="328"/>
    <n v="2"/>
    <n v="2199.98"/>
    <s v="Electra Amsterdam Fashion 7i Ladies' - 2017"/>
    <s v="Cruisers Bicycles"/>
    <x v="0"/>
    <s v="Genna Serrano"/>
    <s v="Electra"/>
  </r>
  <r>
    <n v="680"/>
    <s v="Delila Hamilton"/>
    <s v="Palos Verdes Peninsula"/>
    <s v="CA"/>
    <x v="328"/>
    <n v="1"/>
    <n v="5999.99"/>
    <s v="Trek Silque SLR 7 Women's - 2017"/>
    <s v="Road Bikes"/>
    <x v="0"/>
    <s v="Genna Serrano"/>
    <s v="Trek"/>
  </r>
  <r>
    <n v="680"/>
    <s v="Delila Hamilton"/>
    <s v="Palos Verdes Peninsula"/>
    <s v="CA"/>
    <x v="328"/>
    <n v="1"/>
    <n v="3999.99"/>
    <s v="Trek Slash 8 27.5 - 2016"/>
    <s v="Mountain Bikes"/>
    <x v="0"/>
    <s v="Genna Serrano"/>
    <s v="Trek"/>
  </r>
  <r>
    <n v="681"/>
    <s v="Lidia Ashley"/>
    <s v="Baldwinsville"/>
    <s v="NY"/>
    <x v="328"/>
    <n v="1"/>
    <n v="659.99"/>
    <s v="Electra Amsterdam Original 3i Ladies' - 2017"/>
    <s v="Cruisers Bicycles"/>
    <x v="1"/>
    <s v="Venita Daniel"/>
    <s v="Electra"/>
  </r>
  <r>
    <n v="681"/>
    <s v="Lidia Ashley"/>
    <s v="Baldwinsville"/>
    <s v="NY"/>
    <x v="328"/>
    <n v="2"/>
    <n v="939.98"/>
    <s v="Surly Ice Cream Truck Frameset - 2016"/>
    <s v="Mountain Bikes"/>
    <x v="1"/>
    <s v="Venita Daniel"/>
    <s v="Surly"/>
  </r>
  <r>
    <n v="681"/>
    <s v="Lidia Ashley"/>
    <s v="Baldwinsville"/>
    <s v="NY"/>
    <x v="328"/>
    <n v="1"/>
    <n v="999.99"/>
    <s v="Surly Ice Cream Truck Frameset - 2017"/>
    <s v="Mountain Bikes"/>
    <x v="1"/>
    <s v="Venita Daniel"/>
    <s v="Surly"/>
  </r>
  <r>
    <n v="681"/>
    <s v="Lidia Ashley"/>
    <s v="Baldwinsville"/>
    <s v="NY"/>
    <x v="328"/>
    <n v="1"/>
    <n v="3499.99"/>
    <s v="Trek Boone Race Shop Limited - 2017"/>
    <s v="Cyclocross Bicycles"/>
    <x v="1"/>
    <s v="Venita Daniel"/>
    <s v="Trek"/>
  </r>
  <r>
    <n v="681"/>
    <s v="Lidia Ashley"/>
    <s v="Baldwinsville"/>
    <s v="NY"/>
    <x v="328"/>
    <n v="1"/>
    <n v="4999.99"/>
    <s v="Trek Powerfly 8 FS Plus - 2017"/>
    <s v="Electric Bikes"/>
    <x v="1"/>
    <s v="Venita Daniel"/>
    <s v="Trek"/>
  </r>
  <r>
    <n v="682"/>
    <s v="Toshia Cardenas"/>
    <s v="Amsterdam"/>
    <s v="NY"/>
    <x v="328"/>
    <n v="1"/>
    <n v="299.99"/>
    <s v="Electra Sugar Skulls 1 (20-inch) - Girl's - 2017"/>
    <s v="Children Bicycles"/>
    <x v="1"/>
    <s v="Marcelene Boyer"/>
    <s v="Electra"/>
  </r>
  <r>
    <n v="682"/>
    <s v="Toshia Cardenas"/>
    <s v="Amsterdam"/>
    <s v="NY"/>
    <x v="328"/>
    <n v="2"/>
    <n v="3119.98"/>
    <s v="Sun Bicycles ElectroLite - 2017"/>
    <s v="Electric Bikes"/>
    <x v="1"/>
    <s v="Marcelene Boyer"/>
    <s v="Sun"/>
  </r>
  <r>
    <n v="682"/>
    <s v="Toshia Cardenas"/>
    <s v="Amsterdam"/>
    <s v="NY"/>
    <x v="328"/>
    <n v="1"/>
    <n v="1499.99"/>
    <s v="Trek Stache 5 - 2017"/>
    <s v="Mountain Bikes"/>
    <x v="1"/>
    <s v="Marcelene Boyer"/>
    <s v="Trek"/>
  </r>
  <r>
    <n v="683"/>
    <s v="Laci Castro"/>
    <s v="Saint Albans"/>
    <s v="NY"/>
    <x v="328"/>
    <n v="2"/>
    <n v="1499.98"/>
    <s v="Ritchey Timberwolf Frameset - 2016"/>
    <s v="Mountain Bikes"/>
    <x v="1"/>
    <s v="Marcelene Boyer"/>
    <s v="Ritchey"/>
  </r>
  <r>
    <n v="684"/>
    <s v="Quyen Houston"/>
    <s v="Central Islip"/>
    <s v="NY"/>
    <x v="329"/>
    <n v="1"/>
    <n v="469.99"/>
    <s v="Surly Wednesday Frameset - 2017"/>
    <s v="Mountain Bikes"/>
    <x v="1"/>
    <s v="Marcelene Boyer"/>
    <s v="Surly"/>
  </r>
  <r>
    <n v="684"/>
    <s v="Quyen Houston"/>
    <s v="Central Islip"/>
    <s v="NY"/>
    <x v="329"/>
    <n v="1"/>
    <n v="5499.99"/>
    <s v="Trek Domane SLR 6 Disc - 2017"/>
    <s v="Road Bikes"/>
    <x v="1"/>
    <s v="Marcelene Boyer"/>
    <s v="Trek"/>
  </r>
  <r>
    <n v="685"/>
    <s v="Ayanna Cherry"/>
    <s v="Smithtown"/>
    <s v="NY"/>
    <x v="329"/>
    <n v="2"/>
    <n v="979.98"/>
    <s v="Electra Straight 8 3i (20-inch) - Boy's - 2017"/>
    <s v="Children Bicycles"/>
    <x v="1"/>
    <s v="Venita Daniel"/>
    <s v="Electra"/>
  </r>
  <r>
    <n v="685"/>
    <s v="Ayanna Cherry"/>
    <s v="Smithtown"/>
    <s v="NY"/>
    <x v="329"/>
    <n v="1"/>
    <n v="416.99"/>
    <s v="Sun Bicycles Cruz 7 - 2017"/>
    <s v="Comfort Bicycles"/>
    <x v="1"/>
    <s v="Venita Daniel"/>
    <s v="Sun"/>
  </r>
  <r>
    <n v="685"/>
    <s v="Ayanna Cherry"/>
    <s v="Smithtown"/>
    <s v="NY"/>
    <x v="329"/>
    <n v="1"/>
    <n v="2599.9899999999998"/>
    <s v="Trek Domane S 5 Disc - 2017"/>
    <s v="Road Bikes"/>
    <x v="1"/>
    <s v="Venita Daniel"/>
    <s v="Trek"/>
  </r>
  <r>
    <n v="685"/>
    <s v="Ayanna Cherry"/>
    <s v="Smithtown"/>
    <s v="NY"/>
    <x v="329"/>
    <n v="2"/>
    <n v="10999.98"/>
    <s v="Trek Domane SLR 6 Disc - 2017"/>
    <s v="Road Bikes"/>
    <x v="1"/>
    <s v="Venita Daniel"/>
    <s v="Trek"/>
  </r>
  <r>
    <n v="685"/>
    <s v="Ayanna Cherry"/>
    <s v="Smithtown"/>
    <s v="NY"/>
    <x v="329"/>
    <n v="2"/>
    <n v="2999.98"/>
    <s v="Trek Emonda S 4 - 2017"/>
    <s v="Road Bikes"/>
    <x v="1"/>
    <s v="Venita Daniel"/>
    <s v="Trek"/>
  </r>
  <r>
    <n v="686"/>
    <s v="Alesia Horne"/>
    <s v="Selden"/>
    <s v="NY"/>
    <x v="330"/>
    <n v="1"/>
    <n v="599.99"/>
    <s v="Electra Townie Original 7D EQ - 2016"/>
    <s v="Cruisers Bicycles"/>
    <x v="1"/>
    <s v="Venita Daniel"/>
    <s v="Electra"/>
  </r>
  <r>
    <n v="686"/>
    <s v="Alesia Horne"/>
    <s v="Selden"/>
    <s v="NY"/>
    <x v="330"/>
    <n v="2"/>
    <n v="898"/>
    <s v="Pure Cycles William 3-Speed - 2016"/>
    <s v="Cruisers Bicycles"/>
    <x v="1"/>
    <s v="Venita Daniel"/>
    <s v="Pure Cycles"/>
  </r>
  <r>
    <n v="686"/>
    <s v="Alesia Horne"/>
    <s v="Selden"/>
    <s v="NY"/>
    <x v="330"/>
    <n v="1"/>
    <n v="481.99"/>
    <s v="Sun Bicycles Streamway - 2017"/>
    <s v="Comfort Bicycles"/>
    <x v="1"/>
    <s v="Venita Daniel"/>
    <s v="Sun"/>
  </r>
  <r>
    <n v="686"/>
    <s v="Alesia Horne"/>
    <s v="Selden"/>
    <s v="NY"/>
    <x v="330"/>
    <n v="1"/>
    <n v="999.99"/>
    <s v="Surly Ice Cream Truck Frameset - 2017"/>
    <s v="Mountain Bikes"/>
    <x v="1"/>
    <s v="Venita Daniel"/>
    <s v="Surly"/>
  </r>
  <r>
    <n v="686"/>
    <s v="Alesia Horne"/>
    <s v="Selden"/>
    <s v="NY"/>
    <x v="330"/>
    <n v="2"/>
    <n v="379.98"/>
    <s v="Trek Precaliber 12 Girls - 2017"/>
    <s v="Children Bicycles"/>
    <x v="1"/>
    <s v="Venita Daniel"/>
    <s v="Trek"/>
  </r>
  <r>
    <n v="687"/>
    <s v="Selene Austin"/>
    <s v="Duarte"/>
    <s v="CA"/>
    <x v="331"/>
    <n v="1"/>
    <n v="299.99"/>
    <s v="Electra Girl's Hawaii 1 16&quot; - 2017"/>
    <s v="Children Bicycles"/>
    <x v="0"/>
    <s v="Genna Serrano"/>
    <s v="Electra"/>
  </r>
  <r>
    <n v="687"/>
    <s v="Selene Austin"/>
    <s v="Duarte"/>
    <s v="CA"/>
    <x v="331"/>
    <n v="2"/>
    <n v="2641.98"/>
    <s v="Heller Shagamaw Frame - 2016"/>
    <s v="Mountain Bikes"/>
    <x v="0"/>
    <s v="Genna Serrano"/>
    <s v="Heller"/>
  </r>
  <r>
    <n v="687"/>
    <s v="Selene Austin"/>
    <s v="Duarte"/>
    <s v="CA"/>
    <x v="331"/>
    <n v="1"/>
    <n v="149.99"/>
    <s v="Trek Boy's Kickster - 2015/2017"/>
    <s v="Children Bicycles"/>
    <x v="0"/>
    <s v="Genna Serrano"/>
    <s v="Trek"/>
  </r>
  <r>
    <n v="687"/>
    <s v="Selene Austin"/>
    <s v="Duarte"/>
    <s v="CA"/>
    <x v="331"/>
    <n v="2"/>
    <n v="2999.98"/>
    <s v="Trek Emonda S 4 - 2017"/>
    <s v="Road Bikes"/>
    <x v="0"/>
    <s v="Genna Serrano"/>
    <s v="Trek"/>
  </r>
  <r>
    <n v="688"/>
    <s v="Jesica Fields"/>
    <s v="Commack"/>
    <s v="NY"/>
    <x v="331"/>
    <n v="1"/>
    <n v="189.99"/>
    <s v="Trek Precaliber 12 Girls - 2017"/>
    <s v="Children Bicycles"/>
    <x v="1"/>
    <s v="Venita Daniel"/>
    <s v="Trek"/>
  </r>
  <r>
    <n v="688"/>
    <s v="Jesica Fields"/>
    <s v="Commack"/>
    <s v="NY"/>
    <x v="331"/>
    <n v="1"/>
    <n v="1799.99"/>
    <s v="Trek Remedy 29 Carbon Frameset - 2016"/>
    <s v="Mountain Bikes"/>
    <x v="1"/>
    <s v="Venita Daniel"/>
    <s v="Trek"/>
  </r>
  <r>
    <n v="689"/>
    <s v="Willian Hardin"/>
    <s v="Oswego"/>
    <s v="NY"/>
    <x v="331"/>
    <n v="2"/>
    <n v="939.98"/>
    <s v="Surly Wednesday Frameset - 2017"/>
    <s v="Mountain Bikes"/>
    <x v="1"/>
    <s v="Venita Daniel"/>
    <s v="Surly"/>
  </r>
  <r>
    <n v="690"/>
    <s v="Collen Dennis"/>
    <s v="San Pablo"/>
    <s v="CA"/>
    <x v="332"/>
    <n v="1"/>
    <n v="329.99"/>
    <s v="Haro Downtown 16 - 2017"/>
    <s v="Children Bicycles"/>
    <x v="0"/>
    <s v="Mireya Copeland"/>
    <s v="Haro"/>
  </r>
  <r>
    <n v="690"/>
    <s v="Collen Dennis"/>
    <s v="San Pablo"/>
    <s v="CA"/>
    <x v="332"/>
    <n v="2"/>
    <n v="833.98"/>
    <s v="Sun Bicycles Cruz 7 - Women's - 2017"/>
    <s v="Comfort Bicycles"/>
    <x v="0"/>
    <s v="Mireya Copeland"/>
    <s v="Sun"/>
  </r>
  <r>
    <n v="690"/>
    <s v="Collen Dennis"/>
    <s v="San Pablo"/>
    <s v="CA"/>
    <x v="332"/>
    <n v="1"/>
    <n v="109.99"/>
    <s v="Sun Bicycles Lil Kitt'n - 2017"/>
    <s v="Children Bicycles"/>
    <x v="0"/>
    <s v="Mireya Copeland"/>
    <s v="Sun"/>
  </r>
  <r>
    <n v="690"/>
    <s v="Collen Dennis"/>
    <s v="San Pablo"/>
    <s v="CA"/>
    <x v="332"/>
    <n v="2"/>
    <n v="3361.98"/>
    <s v="Surly Straggler 650b - 2016"/>
    <s v="Cyclocross Bicycles"/>
    <x v="0"/>
    <s v="Mireya Copeland"/>
    <s v="Surly"/>
  </r>
  <r>
    <n v="691"/>
    <s v="Carson Macias"/>
    <s v="New Rochelle"/>
    <s v="NY"/>
    <x v="333"/>
    <n v="2"/>
    <n v="599.98"/>
    <s v="Electra Girl's Hawaii 1 (20-inch) - 2015/2016"/>
    <s v="Children Bicycles"/>
    <x v="1"/>
    <s v="Venita Daniel"/>
    <s v="Electra"/>
  </r>
  <r>
    <n v="691"/>
    <s v="Carson Macias"/>
    <s v="New Rochelle"/>
    <s v="NY"/>
    <x v="333"/>
    <n v="1"/>
    <n v="599.99"/>
    <s v="Electra Townie Original 7D EQ - Women's - 2016"/>
    <s v="Cruisers Bicycles"/>
    <x v="1"/>
    <s v="Venita Daniel"/>
    <s v="Electra"/>
  </r>
  <r>
    <n v="691"/>
    <s v="Carson Macias"/>
    <s v="New Rochelle"/>
    <s v="NY"/>
    <x v="333"/>
    <n v="2"/>
    <n v="2641.98"/>
    <s v="Heller Shagamaw Frame - 2016"/>
    <s v="Mountain Bikes"/>
    <x v="1"/>
    <s v="Venita Daniel"/>
    <s v="Heller"/>
  </r>
  <r>
    <n v="691"/>
    <s v="Carson Macias"/>
    <s v="New Rochelle"/>
    <s v="NY"/>
    <x v="333"/>
    <n v="2"/>
    <n v="5399.98"/>
    <s v="Trek Domane S 6 - 2017"/>
    <s v="Road Bikes"/>
    <x v="1"/>
    <s v="Venita Daniel"/>
    <s v="Trek"/>
  </r>
  <r>
    <n v="692"/>
    <s v="Kasha Todd"/>
    <s v="Campbell"/>
    <s v="CA"/>
    <x v="334"/>
    <n v="1"/>
    <n v="599.99"/>
    <s v="Electra Cruiser Lux Fat Tire 1 Ladies - 2017"/>
    <s v="Cruisers Bicycles"/>
    <x v="0"/>
    <s v="Genna Serrano"/>
    <s v="Electra"/>
  </r>
  <r>
    <n v="692"/>
    <s v="Kasha Todd"/>
    <s v="Campbell"/>
    <s v="CA"/>
    <x v="334"/>
    <n v="2"/>
    <n v="1059.98"/>
    <s v="Electra Moto 1 - 2016"/>
    <s v="Cruisers Bicycles"/>
    <x v="0"/>
    <s v="Genna Serrano"/>
    <s v="Electra"/>
  </r>
  <r>
    <n v="692"/>
    <s v="Kasha Todd"/>
    <s v="Campbell"/>
    <s v="CA"/>
    <x v="334"/>
    <n v="1"/>
    <n v="2599.9899999999998"/>
    <s v="Trek Domane S 5 Disc - 2017"/>
    <s v="Road Bikes"/>
    <x v="0"/>
    <s v="Genna Serrano"/>
    <s v="Trek"/>
  </r>
  <r>
    <n v="692"/>
    <s v="Kasha Todd"/>
    <s v="Campbell"/>
    <s v="CA"/>
    <x v="334"/>
    <n v="2"/>
    <n v="10999.98"/>
    <s v="Trek Domane SLR 6 Disc - 2017"/>
    <s v="Road Bikes"/>
    <x v="0"/>
    <s v="Genna Serrano"/>
    <s v="Trek"/>
  </r>
  <r>
    <n v="693"/>
    <s v="Lise Hebert"/>
    <s v="Vista"/>
    <s v="CA"/>
    <x v="334"/>
    <n v="1"/>
    <n v="269.99"/>
    <s v="Electra Cruiser 1 (24-Inch) - 2016"/>
    <s v="Cruisers Bicycles"/>
    <x v="0"/>
    <s v="Genna Serrano"/>
    <s v="Electra"/>
  </r>
  <r>
    <n v="693"/>
    <s v="Lise Hebert"/>
    <s v="Vista"/>
    <s v="CA"/>
    <x v="334"/>
    <n v="2"/>
    <n v="2641.98"/>
    <s v="Heller Shagamaw Frame - 2016"/>
    <s v="Mountain Bikes"/>
    <x v="0"/>
    <s v="Genna Serrano"/>
    <s v="Heller"/>
  </r>
  <r>
    <n v="693"/>
    <s v="Lise Hebert"/>
    <s v="Vista"/>
    <s v="CA"/>
    <x v="334"/>
    <n v="2"/>
    <n v="963.98"/>
    <s v="Sun Bicycles Streamway - 2017"/>
    <s v="Comfort Bicycles"/>
    <x v="0"/>
    <s v="Genna Serrano"/>
    <s v="Sun"/>
  </r>
  <r>
    <n v="693"/>
    <s v="Lise Hebert"/>
    <s v="Vista"/>
    <s v="CA"/>
    <x v="334"/>
    <n v="1"/>
    <n v="1632.99"/>
    <s v="Surly Wednesday - 2017"/>
    <s v="Mountain Bikes"/>
    <x v="0"/>
    <s v="Genna Serrano"/>
    <s v="Surly"/>
  </r>
  <r>
    <n v="694"/>
    <s v="Damien Dorsey"/>
    <s v="Central Islip"/>
    <s v="NY"/>
    <x v="334"/>
    <n v="2"/>
    <n v="1739.98"/>
    <s v="Haro SR 1.2 - 2017"/>
    <s v="Mountain Bikes"/>
    <x v="1"/>
    <s v="Venita Daniel"/>
    <s v="Haro"/>
  </r>
  <r>
    <n v="694"/>
    <s v="Damien Dorsey"/>
    <s v="Central Islip"/>
    <s v="NY"/>
    <x v="334"/>
    <n v="2"/>
    <n v="1103.98"/>
    <s v="Sun Bicycles Streamway 3 - 2017"/>
    <s v="Comfort Bicycles"/>
    <x v="1"/>
    <s v="Venita Daniel"/>
    <s v="Sun"/>
  </r>
  <r>
    <n v="694"/>
    <s v="Damien Dorsey"/>
    <s v="Central Islip"/>
    <s v="NY"/>
    <x v="334"/>
    <n v="2"/>
    <n v="5399.98"/>
    <s v="Trek Domane S 6 - 2017"/>
    <s v="Road Bikes"/>
    <x v="1"/>
    <s v="Venita Daniel"/>
    <s v="Trek"/>
  </r>
  <r>
    <n v="694"/>
    <s v="Damien Dorsey"/>
    <s v="Central Islip"/>
    <s v="NY"/>
    <x v="334"/>
    <n v="1"/>
    <n v="1499.99"/>
    <s v="Trek Emonda S 4 - 2017"/>
    <s v="Road Bikes"/>
    <x v="1"/>
    <s v="Venita Daniel"/>
    <s v="Trek"/>
  </r>
  <r>
    <n v="694"/>
    <s v="Damien Dorsey"/>
    <s v="Central Islip"/>
    <s v="NY"/>
    <x v="334"/>
    <n v="1"/>
    <n v="1499.99"/>
    <s v="Trek Stache 5 - 2017"/>
    <s v="Mountain Bikes"/>
    <x v="1"/>
    <s v="Venita Daniel"/>
    <s v="Trek"/>
  </r>
  <r>
    <n v="695"/>
    <s v="Sarah Kirkland"/>
    <s v="Wappingers Falls"/>
    <s v="NY"/>
    <x v="334"/>
    <n v="2"/>
    <n v="1319.98"/>
    <s v="Electra Amsterdam Original 3i Ladies' - 2017"/>
    <s v="Cruisers Bicycles"/>
    <x v="1"/>
    <s v="Venita Daniel"/>
    <s v="Electra"/>
  </r>
  <r>
    <n v="695"/>
    <s v="Sarah Kirkland"/>
    <s v="Wappingers Falls"/>
    <s v="NY"/>
    <x v="334"/>
    <n v="2"/>
    <n v="3999.98"/>
    <s v="Trek Emonda S 5 - 2017"/>
    <s v="Road Bikes"/>
    <x v="1"/>
    <s v="Venita Daniel"/>
    <s v="Trek"/>
  </r>
  <r>
    <n v="696"/>
    <s v="Chauncey Donaldson"/>
    <s v="Franklin Square"/>
    <s v="NY"/>
    <x v="334"/>
    <n v="1"/>
    <n v="869.99"/>
    <s v="Haro SR 1.2 - 2017"/>
    <s v="Mountain Bikes"/>
    <x v="1"/>
    <s v="Venita Daniel"/>
    <s v="Haro"/>
  </r>
  <r>
    <n v="696"/>
    <s v="Chauncey Donaldson"/>
    <s v="Franklin Square"/>
    <s v="NY"/>
    <x v="334"/>
    <n v="2"/>
    <n v="379.98"/>
    <s v="Trek Precaliber 12 Girls - 2017"/>
    <s v="Children Bicycles"/>
    <x v="1"/>
    <s v="Venita Daniel"/>
    <s v="Trek"/>
  </r>
  <r>
    <n v="696"/>
    <s v="Chauncey Donaldson"/>
    <s v="Franklin Square"/>
    <s v="NY"/>
    <x v="334"/>
    <n v="1"/>
    <n v="3999.99"/>
    <s v="Trek Slash 8 27.5 - 2016"/>
    <s v="Mountain Bikes"/>
    <x v="1"/>
    <s v="Venita Daniel"/>
    <s v="Trek"/>
  </r>
  <r>
    <n v="697"/>
    <s v="Alejandro Norman"/>
    <s v="Upland"/>
    <s v="CA"/>
    <x v="335"/>
    <n v="2"/>
    <n v="2641.98"/>
    <s v="Heller Shagamaw Frame - 2016"/>
    <s v="Mountain Bikes"/>
    <x v="0"/>
    <s v="Mireya Copeland"/>
    <s v="Heller"/>
  </r>
  <r>
    <n v="698"/>
    <s v="Jasmin Young"/>
    <s v="Helotes"/>
    <s v="TX"/>
    <x v="335"/>
    <n v="1"/>
    <n v="349.99"/>
    <s v="Electra Moto 3i (20-inch) - Boy's - 2017"/>
    <s v="Children Bicycles"/>
    <x v="2"/>
    <s v="Kali Vargas"/>
    <s v="Electra"/>
  </r>
  <r>
    <n v="698"/>
    <s v="Jasmin Young"/>
    <s v="Helotes"/>
    <s v="TX"/>
    <x v="335"/>
    <n v="1"/>
    <n v="549.99"/>
    <s v="Electra Townie Original 21D - 2016"/>
    <s v="Cruisers Bicycles"/>
    <x v="2"/>
    <s v="Kali Vargas"/>
    <s v="Electra"/>
  </r>
  <r>
    <n v="698"/>
    <s v="Jasmin Young"/>
    <s v="Helotes"/>
    <s v="TX"/>
    <x v="335"/>
    <n v="2"/>
    <n v="9999.98"/>
    <s v="Trek Fuel EX 9.8 29 - 2017"/>
    <s v="Mountain Bikes"/>
    <x v="2"/>
    <s v="Kali Vargas"/>
    <s v="Trek"/>
  </r>
  <r>
    <n v="699"/>
    <s v="Ciera Koch"/>
    <s v="Euless"/>
    <s v="TX"/>
    <x v="335"/>
    <n v="2"/>
    <n v="1319.98"/>
    <s v="Electra Amsterdam Original 3i Ladies' - 2017"/>
    <s v="Cruisers Bicycles"/>
    <x v="2"/>
    <s v="Layla Terrell"/>
    <s v="Electra"/>
  </r>
  <r>
    <n v="699"/>
    <s v="Ciera Koch"/>
    <s v="Euless"/>
    <s v="TX"/>
    <x v="335"/>
    <n v="2"/>
    <n v="1099.98"/>
    <s v="Electra Townie Original 21D - 2016"/>
    <s v="Comfort Bicycles"/>
    <x v="2"/>
    <s v="Layla Terrell"/>
    <s v="Electra"/>
  </r>
  <r>
    <n v="699"/>
    <s v="Ciera Koch"/>
    <s v="Euless"/>
    <s v="TX"/>
    <x v="335"/>
    <n v="2"/>
    <n v="899.98"/>
    <s v="Sun Bicycles Cruz 3 - 2017"/>
    <s v="Comfort Bicycles"/>
    <x v="2"/>
    <s v="Layla Terrell"/>
    <s v="Sun"/>
  </r>
  <r>
    <n v="699"/>
    <s v="Ciera Koch"/>
    <s v="Euless"/>
    <s v="TX"/>
    <x v="335"/>
    <n v="1"/>
    <n v="1632.99"/>
    <s v="Surly Wednesday - 2017"/>
    <s v="Mountain Bikes"/>
    <x v="2"/>
    <s v="Layla Terrell"/>
    <s v="Surly"/>
  </r>
  <r>
    <n v="699"/>
    <s v="Ciera Koch"/>
    <s v="Euless"/>
    <s v="TX"/>
    <x v="335"/>
    <n v="1"/>
    <n v="1499.99"/>
    <s v="Trek Emonda S 4 - 2017"/>
    <s v="Road Bikes"/>
    <x v="2"/>
    <s v="Layla Terrell"/>
    <s v="Trek"/>
  </r>
  <r>
    <n v="700"/>
    <s v="Daryl Spence"/>
    <s v="Uniondale"/>
    <s v="NY"/>
    <x v="336"/>
    <n v="1"/>
    <n v="3499.99"/>
    <s v="Trek Boone Race Shop Limited - 2017"/>
    <s v="Cyclocross Bicycles"/>
    <x v="1"/>
    <s v="Marcelene Boyer"/>
    <s v="Trek"/>
  </r>
  <r>
    <n v="700"/>
    <s v="Daryl Spence"/>
    <s v="Uniondale"/>
    <s v="NY"/>
    <x v="336"/>
    <n v="2"/>
    <n v="7999.98"/>
    <s v="Trek Slash 8 27.5 - 2016"/>
    <s v="Mountain Bikes"/>
    <x v="1"/>
    <s v="Marcelene Boyer"/>
    <s v="Trek"/>
  </r>
  <r>
    <n v="701"/>
    <s v="Stephanie Browning"/>
    <s v="Rowlett"/>
    <s v="TX"/>
    <x v="336"/>
    <n v="1"/>
    <n v="109.99"/>
    <s v="Sun Bicycles Lil Kitt'n - 2017"/>
    <s v="Children Bicycles"/>
    <x v="2"/>
    <s v="Layla Terrell"/>
    <s v="Sun"/>
  </r>
  <r>
    <n v="702"/>
    <s v="Dorothea Miranda"/>
    <s v="Upland"/>
    <s v="CA"/>
    <x v="337"/>
    <n v="2"/>
    <n v="999.98"/>
    <s v="Electra Townie Original 7D - 2015/2016"/>
    <s v="Comfort Bicycles"/>
    <x v="0"/>
    <s v="Genna Serrano"/>
    <s v="Electra"/>
  </r>
  <r>
    <n v="702"/>
    <s v="Dorothea Miranda"/>
    <s v="Upland"/>
    <s v="CA"/>
    <x v="337"/>
    <n v="1"/>
    <n v="481.99"/>
    <s v="Sun Bicycles Streamway - 2017"/>
    <s v="Comfort Bicycles"/>
    <x v="0"/>
    <s v="Genna Serrano"/>
    <s v="Sun"/>
  </r>
  <r>
    <n v="702"/>
    <s v="Dorothea Miranda"/>
    <s v="Upland"/>
    <s v="CA"/>
    <x v="337"/>
    <n v="2"/>
    <n v="1999.98"/>
    <s v="Surly Wednesday Frameset - 2016"/>
    <s v="Mountain Bikes"/>
    <x v="0"/>
    <s v="Genna Serrano"/>
    <s v="Surly"/>
  </r>
  <r>
    <n v="703"/>
    <s v="Zoraida Patton"/>
    <s v="Huntington Station"/>
    <s v="NY"/>
    <x v="337"/>
    <n v="2"/>
    <n v="1739.98"/>
    <s v="Haro SR 1.2 - 2017"/>
    <s v="Mountain Bikes"/>
    <x v="1"/>
    <s v="Venita Daniel"/>
    <s v="Haro"/>
  </r>
  <r>
    <n v="703"/>
    <s v="Zoraida Patton"/>
    <s v="Huntington Station"/>
    <s v="NY"/>
    <x v="337"/>
    <n v="1"/>
    <n v="619.99"/>
    <s v="Sun Bicycles Biscayne Tandem 7 - 2017"/>
    <s v="Cruisers Bicycles"/>
    <x v="1"/>
    <s v="Venita Daniel"/>
    <s v="Sun"/>
  </r>
  <r>
    <n v="703"/>
    <s v="Zoraida Patton"/>
    <s v="Huntington Station"/>
    <s v="NY"/>
    <x v="337"/>
    <n v="2"/>
    <n v="501.98"/>
    <s v="Sun Bicycles Revolutions 24 - 2017"/>
    <s v="Cruisers Bicycles"/>
    <x v="1"/>
    <s v="Venita Daniel"/>
    <s v="Sun"/>
  </r>
  <r>
    <n v="703"/>
    <s v="Zoraida Patton"/>
    <s v="Huntington Station"/>
    <s v="NY"/>
    <x v="337"/>
    <n v="2"/>
    <n v="5799.98"/>
    <s v="Trek Fuel EX 8 29 - 2016"/>
    <s v="Mountain Bikes"/>
    <x v="1"/>
    <s v="Venita Daniel"/>
    <s v="Trek"/>
  </r>
  <r>
    <n v="704"/>
    <s v="Dottie Roberts"/>
    <s v="Port Washington"/>
    <s v="NY"/>
    <x v="337"/>
    <n v="2"/>
    <n v="979.98"/>
    <s v="Electra Townie 3i EQ (20-inch) - Boys' - 2017"/>
    <s v="Children Bicycles"/>
    <x v="1"/>
    <s v="Marcelene Boyer"/>
    <s v="Electra"/>
  </r>
  <r>
    <n v="704"/>
    <s v="Dottie Roberts"/>
    <s v="Port Washington"/>
    <s v="NY"/>
    <x v="337"/>
    <n v="2"/>
    <n v="3098"/>
    <s v="Surly Straggler - 2016"/>
    <s v="Cyclocross Bicycles"/>
    <x v="1"/>
    <s v="Marcelene Boyer"/>
    <s v="Surly"/>
  </r>
  <r>
    <n v="704"/>
    <s v="Dottie Roberts"/>
    <s v="Port Washington"/>
    <s v="NY"/>
    <x v="337"/>
    <n v="1"/>
    <n v="3499.99"/>
    <s v="Trek Boone 7 - 2017"/>
    <s v="Cyclocross Bicycles"/>
    <x v="1"/>
    <s v="Marcelene Boyer"/>
    <s v="Trek"/>
  </r>
  <r>
    <n v="705"/>
    <s v="Ileana Holt"/>
    <s v="Patchogue"/>
    <s v="NY"/>
    <x v="337"/>
    <n v="1"/>
    <n v="4999.99"/>
    <s v="Trek Powerfly 8 FS Plus - 2017"/>
    <s v="Electric Bikes"/>
    <x v="1"/>
    <s v="Venita Daniel"/>
    <s v="Trek"/>
  </r>
  <r>
    <n v="706"/>
    <s v="Roy Chan"/>
    <s v="Pomona"/>
    <s v="CA"/>
    <x v="338"/>
    <n v="2"/>
    <n v="599.98"/>
    <s v="Electra Girl's Hawaii 1 (20-inch) - 2015/2016"/>
    <s v="Children Bicycles"/>
    <x v="0"/>
    <s v="Mireya Copeland"/>
    <s v="Electra"/>
  </r>
  <r>
    <n v="706"/>
    <s v="Roy Chan"/>
    <s v="Pomona"/>
    <s v="CA"/>
    <x v="338"/>
    <n v="1"/>
    <n v="1559.99"/>
    <s v="Sun Bicycles ElectroLite - 2017"/>
    <s v="Electric Bikes"/>
    <x v="0"/>
    <s v="Mireya Copeland"/>
    <s v="Sun"/>
  </r>
  <r>
    <n v="706"/>
    <s v="Roy Chan"/>
    <s v="Pomona"/>
    <s v="CA"/>
    <x v="338"/>
    <n v="1"/>
    <n v="999.99"/>
    <s v="Surly Big Dummy Frameset - 2017"/>
    <s v="Mountain Bikes"/>
    <x v="0"/>
    <s v="Mireya Copeland"/>
    <s v="Surly"/>
  </r>
  <r>
    <n v="707"/>
    <s v="Ashanti Parks"/>
    <s v="Baldwin"/>
    <s v="NY"/>
    <x v="338"/>
    <n v="1"/>
    <n v="489.99"/>
    <s v="Electra Townie 3i EQ (20-inch) - Boys' - 2017"/>
    <s v="Children Bicycles"/>
    <x v="1"/>
    <s v="Venita Daniel"/>
    <s v="Electra"/>
  </r>
  <r>
    <n v="707"/>
    <s v="Ashanti Parks"/>
    <s v="Baldwin"/>
    <s v="NY"/>
    <x v="338"/>
    <n v="2"/>
    <n v="1199.98"/>
    <s v="Electra Townie Original 7D EQ - 2016"/>
    <s v="Comfort Bicycles"/>
    <x v="1"/>
    <s v="Venita Daniel"/>
    <s v="Electra"/>
  </r>
  <r>
    <n v="707"/>
    <s v="Ashanti Parks"/>
    <s v="Baldwin"/>
    <s v="NY"/>
    <x v="338"/>
    <n v="2"/>
    <n v="899.98"/>
    <s v="Sun Bicycles Cruz 3 - 2017"/>
    <s v="Comfort Bicycles"/>
    <x v="1"/>
    <s v="Venita Daniel"/>
    <s v="Sun"/>
  </r>
  <r>
    <n v="707"/>
    <s v="Ashanti Parks"/>
    <s v="Baldwin"/>
    <s v="NY"/>
    <x v="338"/>
    <n v="2"/>
    <n v="3361.98"/>
    <s v="Surly Straggler 650b - 2016"/>
    <s v="Cyclocross Bicycles"/>
    <x v="1"/>
    <s v="Venita Daniel"/>
    <s v="Surly"/>
  </r>
  <r>
    <n v="708"/>
    <s v="Shara Pope"/>
    <s v="Ridgecrest"/>
    <s v="CA"/>
    <x v="339"/>
    <n v="1"/>
    <n v="469.99"/>
    <s v="Surly Ice Cream Truck Frameset - 2016"/>
    <s v="Mountain Bikes"/>
    <x v="0"/>
    <s v="Mireya Copeland"/>
    <s v="Surly"/>
  </r>
  <r>
    <n v="708"/>
    <s v="Shara Pope"/>
    <s v="Ridgecrest"/>
    <s v="CA"/>
    <x v="339"/>
    <n v="1"/>
    <n v="5299.99"/>
    <s v="Trek Remedy 9.8 - 2017"/>
    <s v="Mountain Bikes"/>
    <x v="0"/>
    <s v="Mireya Copeland"/>
    <s v="Trek"/>
  </r>
  <r>
    <n v="708"/>
    <s v="Shara Pope"/>
    <s v="Ridgecrest"/>
    <s v="CA"/>
    <x v="339"/>
    <n v="2"/>
    <n v="939.98"/>
    <s v="Trek Session DH 27.5 Carbon Frameset - 2017"/>
    <s v="Mountain Bikes"/>
    <x v="0"/>
    <s v="Mireya Copeland"/>
    <s v="Trek"/>
  </r>
  <r>
    <n v="709"/>
    <s v="Carmelina Sellers"/>
    <s v="Ithaca"/>
    <s v="NY"/>
    <x v="340"/>
    <n v="2"/>
    <n v="679.98"/>
    <s v="Electra Townie 7D (20-inch) - Boys' - 2017"/>
    <s v="Children Bicycles"/>
    <x v="1"/>
    <s v="Marcelene Boyer"/>
    <s v="Electra"/>
  </r>
  <r>
    <n v="709"/>
    <s v="Carmelina Sellers"/>
    <s v="Ithaca"/>
    <s v="NY"/>
    <x v="340"/>
    <n v="2"/>
    <n v="5399.98"/>
    <s v="Trek Domane S 6 - 2017"/>
    <s v="Road Bikes"/>
    <x v="1"/>
    <s v="Marcelene Boyer"/>
    <s v="Trek"/>
  </r>
  <r>
    <n v="709"/>
    <s v="Carmelina Sellers"/>
    <s v="Ithaca"/>
    <s v="NY"/>
    <x v="340"/>
    <n v="1"/>
    <n v="1499.99"/>
    <s v="Trek Emonda S 4 - 2017"/>
    <s v="Road Bikes"/>
    <x v="1"/>
    <s v="Marcelene Boyer"/>
    <s v="Trek"/>
  </r>
  <r>
    <n v="710"/>
    <s v="Danny Kim"/>
    <s v="South Ozone Park"/>
    <s v="NY"/>
    <x v="341"/>
    <n v="2"/>
    <n v="3119.98"/>
    <s v="Sun Bicycles ElectroLite - 2017"/>
    <s v="Electric Bikes"/>
    <x v="1"/>
    <s v="Marcelene Boyer"/>
    <s v="Sun"/>
  </r>
  <r>
    <n v="710"/>
    <s v="Danny Kim"/>
    <s v="South Ozone Park"/>
    <s v="NY"/>
    <x v="341"/>
    <n v="1"/>
    <n v="2499.9899999999998"/>
    <s v="Surly Karate Monkey 27.5+ Frameset - 2017"/>
    <s v="Mountain Bikes"/>
    <x v="1"/>
    <s v="Marcelene Boyer"/>
    <s v="Surly"/>
  </r>
  <r>
    <n v="710"/>
    <s v="Danny Kim"/>
    <s v="South Ozone Park"/>
    <s v="NY"/>
    <x v="341"/>
    <n v="1"/>
    <n v="1999.99"/>
    <s v="Trek Emonda S 5 - 2017"/>
    <s v="Road Bikes"/>
    <x v="1"/>
    <s v="Marcelene Boyer"/>
    <s v="Trek"/>
  </r>
  <r>
    <n v="710"/>
    <s v="Danny Kim"/>
    <s v="South Ozone Park"/>
    <s v="NY"/>
    <x v="341"/>
    <n v="1"/>
    <n v="2299.9899999999998"/>
    <s v="Trek Fuel EX 5 27.5 Plus - 2017"/>
    <s v="Mountain Bikes"/>
    <x v="1"/>
    <s v="Marcelene Boyer"/>
    <s v="Trek"/>
  </r>
  <r>
    <n v="710"/>
    <s v="Danny Kim"/>
    <s v="South Ozone Park"/>
    <s v="NY"/>
    <x v="341"/>
    <n v="2"/>
    <n v="2999.98"/>
    <s v="Trek Stache 5 - 2017"/>
    <s v="Mountain Bikes"/>
    <x v="1"/>
    <s v="Marcelene Boyer"/>
    <s v="Trek"/>
  </r>
  <r>
    <n v="711"/>
    <s v="Dale Rasmussen"/>
    <s v="Kingston"/>
    <s v="NY"/>
    <x v="341"/>
    <n v="2"/>
    <n v="599.98"/>
    <s v="Electra Girl's Hawaii 1 16&quot; - 2017"/>
    <s v="Children Bicycles"/>
    <x v="1"/>
    <s v="Marcelene Boyer"/>
    <s v="Electra"/>
  </r>
  <r>
    <n v="711"/>
    <s v="Dale Rasmussen"/>
    <s v="Kingston"/>
    <s v="NY"/>
    <x v="341"/>
    <n v="2"/>
    <n v="2641.98"/>
    <s v="Heller Shagamaw Frame - 2016"/>
    <s v="Mountain Bikes"/>
    <x v="1"/>
    <s v="Marcelene Boyer"/>
    <s v="Heller"/>
  </r>
  <r>
    <n v="711"/>
    <s v="Dale Rasmussen"/>
    <s v="Kingston"/>
    <s v="NY"/>
    <x v="341"/>
    <n v="2"/>
    <n v="1239.98"/>
    <s v="Sun Bicycles Biscayne Tandem 7 - 2017"/>
    <s v="Cruisers Bicycles"/>
    <x v="1"/>
    <s v="Marcelene Boyer"/>
    <s v="Sun"/>
  </r>
  <r>
    <n v="712"/>
    <s v="Marquerite Dawson"/>
    <s v="Garland"/>
    <s v="TX"/>
    <x v="341"/>
    <n v="2"/>
    <n v="879.98"/>
    <s v="Electra Cruiser Lux 1 - 2017"/>
    <s v="Cruisers Bicycles"/>
    <x v="2"/>
    <s v="Layla Terrell"/>
    <s v="Electra"/>
  </r>
  <r>
    <n v="712"/>
    <s v="Marquerite Dawson"/>
    <s v="Garland"/>
    <s v="TX"/>
    <x v="341"/>
    <n v="1"/>
    <n v="299.99"/>
    <s v="Electra Girl's Hawaii 1 16&quot; - 2017"/>
    <s v="Cruisers Bicycles"/>
    <x v="2"/>
    <s v="Layla Terrell"/>
    <s v="Electra"/>
  </r>
  <r>
    <n v="712"/>
    <s v="Marquerite Dawson"/>
    <s v="Garland"/>
    <s v="TX"/>
    <x v="341"/>
    <n v="2"/>
    <n v="1079.98"/>
    <s v="Haro SR 1.1 - 2017"/>
    <s v="Mountain Bikes"/>
    <x v="2"/>
    <s v="Layla Terrell"/>
    <s v="Haro"/>
  </r>
  <r>
    <n v="712"/>
    <s v="Marquerite Dawson"/>
    <s v="Garland"/>
    <s v="TX"/>
    <x v="341"/>
    <n v="1"/>
    <n v="832.99"/>
    <s v="Sun Bicycles Spider 3i - 2017"/>
    <s v="Mountain Bikes"/>
    <x v="2"/>
    <s v="Layla Terrell"/>
    <s v="Sun"/>
  </r>
  <r>
    <n v="712"/>
    <s v="Marquerite Dawson"/>
    <s v="Garland"/>
    <s v="TX"/>
    <x v="341"/>
    <n v="2"/>
    <n v="5799.98"/>
    <s v="Trek Fuel EX 8 29 - 2016"/>
    <s v="Mountain Bikes"/>
    <x v="2"/>
    <s v="Layla Terrell"/>
    <s v="Trek"/>
  </r>
  <r>
    <n v="713"/>
    <s v="Michel Blankenship"/>
    <s v="Forney"/>
    <s v="TX"/>
    <x v="341"/>
    <n v="2"/>
    <n v="699.98"/>
    <s v="Electra Savannah 3i (20-inch) - Girl's - 2017"/>
    <s v="Children Bicycles"/>
    <x v="2"/>
    <s v="Kali Vargas"/>
    <s v="Electra"/>
  </r>
  <r>
    <n v="713"/>
    <s v="Michel Blankenship"/>
    <s v="Forney"/>
    <s v="TX"/>
    <x v="341"/>
    <n v="2"/>
    <n v="419.98"/>
    <s v="Haro Shredder 20 Girls - 2017"/>
    <s v="Children Bicycles"/>
    <x v="2"/>
    <s v="Kali Vargas"/>
    <s v="Haro"/>
  </r>
  <r>
    <n v="713"/>
    <s v="Michel Blankenship"/>
    <s v="Forney"/>
    <s v="TX"/>
    <x v="341"/>
    <n v="2"/>
    <n v="899.98"/>
    <s v="Sun Bicycles Cruz 3 - Women's - 2017"/>
    <s v="Comfort Bicycles"/>
    <x v="2"/>
    <s v="Kali Vargas"/>
    <s v="Sun"/>
  </r>
  <r>
    <n v="713"/>
    <s v="Michel Blankenship"/>
    <s v="Forney"/>
    <s v="TX"/>
    <x v="341"/>
    <n v="1"/>
    <n v="749.99"/>
    <s v="Surly Ogre Frameset - 2017"/>
    <s v="Road Bikes"/>
    <x v="2"/>
    <s v="Kali Vargas"/>
    <s v="Surly"/>
  </r>
  <r>
    <n v="714"/>
    <s v="Phillis Fowler"/>
    <s v="Clifton Park"/>
    <s v="NY"/>
    <x v="342"/>
    <n v="2"/>
    <n v="419.98"/>
    <s v="Haro Shredder 20 - 2017"/>
    <s v="Children Bicycles"/>
    <x v="1"/>
    <s v="Venita Daniel"/>
    <s v="Haro"/>
  </r>
  <r>
    <n v="715"/>
    <s v="Robby Sykes"/>
    <s v="Hempstead"/>
    <s v="NY"/>
    <x v="343"/>
    <n v="2"/>
    <n v="9999.98"/>
    <s v="Trek Powerfly 8 FS Plus - 2017"/>
    <s v="Electric Bikes"/>
    <x v="1"/>
    <s v="Marcelene Boyer"/>
    <s v="Trek"/>
  </r>
  <r>
    <n v="715"/>
    <s v="Robby Sykes"/>
    <s v="Hempstead"/>
    <s v="NY"/>
    <x v="343"/>
    <n v="1"/>
    <n v="5999.99"/>
    <s v="Trek Silque SLR 7 Women's - 2017"/>
    <s v="Road Bikes"/>
    <x v="1"/>
    <s v="Marcelene Boyer"/>
    <s v="Trek"/>
  </r>
  <r>
    <n v="716"/>
    <s v="Elma Molina"/>
    <s v="New Rochelle"/>
    <s v="NY"/>
    <x v="343"/>
    <n v="2"/>
    <n v="419.98"/>
    <s v="Haro Shredder 20 Girls - 2017"/>
    <s v="Children Bicycles"/>
    <x v="1"/>
    <s v="Marcelene Boyer"/>
    <s v="Haro"/>
  </r>
  <r>
    <n v="716"/>
    <s v="Elma Molina"/>
    <s v="New Rochelle"/>
    <s v="NY"/>
    <x v="343"/>
    <n v="1"/>
    <n v="402.99"/>
    <s v="Sun Bicycles Boardwalk (24-inch Wheels) - 2017"/>
    <s v="Cruisers Bicycles"/>
    <x v="1"/>
    <s v="Marcelene Boyer"/>
    <s v="Sun"/>
  </r>
  <r>
    <n v="716"/>
    <s v="Elma Molina"/>
    <s v="New Rochelle"/>
    <s v="NY"/>
    <x v="343"/>
    <n v="2"/>
    <n v="941.98"/>
    <s v="Sun Bicycles Drifter 7 - Women's - 2017"/>
    <s v="Comfort Bicycles"/>
    <x v="1"/>
    <s v="Marcelene Boyer"/>
    <s v="Sun"/>
  </r>
  <r>
    <n v="716"/>
    <s v="Elma Molina"/>
    <s v="New Rochelle"/>
    <s v="NY"/>
    <x v="343"/>
    <n v="2"/>
    <n v="5799.98"/>
    <s v="Trek Fuel EX 8 29 - 2016"/>
    <s v="Mountain Bikes"/>
    <x v="1"/>
    <s v="Marcelene Boyer"/>
    <s v="Trek"/>
  </r>
  <r>
    <n v="717"/>
    <s v="Tereasa Bird"/>
    <s v="Ronkonkoma"/>
    <s v="NY"/>
    <x v="343"/>
    <n v="1"/>
    <n v="209.99"/>
    <s v="Haro Shredder 20 Girls - 2017"/>
    <s v="Children Bicycles"/>
    <x v="1"/>
    <s v="Marcelene Boyer"/>
    <s v="Haro"/>
  </r>
  <r>
    <n v="717"/>
    <s v="Tereasa Bird"/>
    <s v="Ronkonkoma"/>
    <s v="NY"/>
    <x v="343"/>
    <n v="2"/>
    <n v="10999.98"/>
    <s v="Trek Domane SLR 6 Disc - 2017"/>
    <s v="Road Bikes"/>
    <x v="1"/>
    <s v="Marcelene Boyer"/>
    <s v="Trek"/>
  </r>
  <r>
    <n v="718"/>
    <s v="Zelma Browning"/>
    <s v="Astoria"/>
    <s v="NY"/>
    <x v="344"/>
    <n v="2"/>
    <n v="979.98"/>
    <s v="Electra Townie Original 7D - 2017"/>
    <s v="Cruisers Bicycles"/>
    <x v="1"/>
    <s v="Venita Daniel"/>
    <s v="Electra"/>
  </r>
  <r>
    <n v="718"/>
    <s v="Zelma Browning"/>
    <s v="Astoria"/>
    <s v="NY"/>
    <x v="344"/>
    <n v="2"/>
    <n v="419.98"/>
    <s v="Haro Shredder 20 - 2017"/>
    <s v="Children Bicycles"/>
    <x v="1"/>
    <s v="Venita Daniel"/>
    <s v="Haro"/>
  </r>
  <r>
    <n v="718"/>
    <s v="Zelma Browning"/>
    <s v="Astoria"/>
    <s v="NY"/>
    <x v="344"/>
    <n v="2"/>
    <n v="9999.98"/>
    <s v="Trek Fuel EX 9.8 29 - 2017"/>
    <s v="Mountain Bikes"/>
    <x v="1"/>
    <s v="Venita Daniel"/>
    <s v="Trek"/>
  </r>
  <r>
    <n v="719"/>
    <s v="Ashely Holmes"/>
    <s v="Farmingdale"/>
    <s v="NY"/>
    <x v="344"/>
    <n v="1"/>
    <n v="489.99"/>
    <s v="Electra Townie 3i EQ (20-inch) - Boys' - 2017"/>
    <s v="Children Bicycles"/>
    <x v="1"/>
    <s v="Marcelene Boyer"/>
    <s v="Electra"/>
  </r>
  <r>
    <n v="720"/>
    <s v="Collin Webster"/>
    <s v="Howard Beach"/>
    <s v="NY"/>
    <x v="344"/>
    <n v="1"/>
    <n v="470.99"/>
    <s v="Sun Bicycles Drifter 7 - Women's - 2017"/>
    <s v="Comfort Bicycles"/>
    <x v="1"/>
    <s v="Marcelene Boyer"/>
    <s v="Sun"/>
  </r>
  <r>
    <n v="720"/>
    <s v="Collin Webster"/>
    <s v="Howard Beach"/>
    <s v="NY"/>
    <x v="344"/>
    <n v="1"/>
    <n v="469.99"/>
    <s v="Surly Ice Cream Truck Frameset - 2016"/>
    <s v="Mountain Bikes"/>
    <x v="1"/>
    <s v="Marcelene Boyer"/>
    <s v="Surly"/>
  </r>
  <r>
    <n v="721"/>
    <s v="Donnetta Henson"/>
    <s v="Webster"/>
    <s v="NY"/>
    <x v="344"/>
    <n v="1"/>
    <n v="489.99"/>
    <s v="Electra Townie Original 7D - 2017"/>
    <s v="Comfort Bicycles"/>
    <x v="1"/>
    <s v="Venita Daniel"/>
    <s v="Electra"/>
  </r>
  <r>
    <n v="721"/>
    <s v="Donnetta Henson"/>
    <s v="Webster"/>
    <s v="NY"/>
    <x v="344"/>
    <n v="2"/>
    <n v="1739.98"/>
    <s v="Haro SR 1.2 - 2017"/>
    <s v="Mountain Bikes"/>
    <x v="1"/>
    <s v="Venita Daniel"/>
    <s v="Haro"/>
  </r>
  <r>
    <n v="721"/>
    <s v="Donnetta Henson"/>
    <s v="Webster"/>
    <s v="NY"/>
    <x v="344"/>
    <n v="2"/>
    <n v="1499.98"/>
    <s v="Sun Bicycles Brickell Tandem 7 - 2017"/>
    <s v="Cruisers Bicycles"/>
    <x v="1"/>
    <s v="Venita Daniel"/>
    <s v="Sun"/>
  </r>
  <r>
    <n v="721"/>
    <s v="Donnetta Henson"/>
    <s v="Webster"/>
    <s v="NY"/>
    <x v="344"/>
    <n v="1"/>
    <n v="469.99"/>
    <s v="Surly Wednesday Frameset - 2017"/>
    <s v="Mountain Bikes"/>
    <x v="1"/>
    <s v="Venita Daniel"/>
    <s v="Surly"/>
  </r>
  <r>
    <n v="722"/>
    <s v="Angelika Perry"/>
    <s v="Canandaigua"/>
    <s v="NY"/>
    <x v="345"/>
    <n v="2"/>
    <n v="539.98"/>
    <s v="Electra Girl's Hawaii 1 (16-inch) - 2015/2016"/>
    <s v="Children Bicycles"/>
    <x v="1"/>
    <s v="Venita Daniel"/>
    <s v="Electra"/>
  </r>
  <r>
    <n v="722"/>
    <s v="Angelika Perry"/>
    <s v="Canandaigua"/>
    <s v="NY"/>
    <x v="345"/>
    <n v="2"/>
    <n v="963.98"/>
    <s v="Sun Bicycles Streamway - 2017"/>
    <s v="Comfort Bicycles"/>
    <x v="1"/>
    <s v="Venita Daniel"/>
    <s v="Sun"/>
  </r>
  <r>
    <n v="722"/>
    <s v="Angelika Perry"/>
    <s v="Canandaigua"/>
    <s v="NY"/>
    <x v="345"/>
    <n v="1"/>
    <n v="999.99"/>
    <s v="Surly Wednesday Frameset - 2016"/>
    <s v="Mountain Bikes"/>
    <x v="1"/>
    <s v="Venita Daniel"/>
    <s v="Surly"/>
  </r>
  <r>
    <n v="723"/>
    <s v="Kathyrn Bush"/>
    <s v="Bronx"/>
    <s v="NY"/>
    <x v="346"/>
    <n v="2"/>
    <n v="1099.98"/>
    <s v="Electra Townie Original 21D - 2016"/>
    <s v="Comfort Bicycles"/>
    <x v="1"/>
    <s v="Marcelene Boyer"/>
    <s v="Electra"/>
  </r>
  <r>
    <n v="723"/>
    <s v="Kathyrn Bush"/>
    <s v="Bronx"/>
    <s v="NY"/>
    <x v="346"/>
    <n v="1"/>
    <n v="599.99"/>
    <s v="Electra Townie Original 7D EQ - 2016"/>
    <s v="Cruisers Bicycles"/>
    <x v="1"/>
    <s v="Marcelene Boyer"/>
    <s v="Electra"/>
  </r>
  <r>
    <n v="723"/>
    <s v="Kathyrn Bush"/>
    <s v="Bronx"/>
    <s v="NY"/>
    <x v="346"/>
    <n v="1"/>
    <n v="449.99"/>
    <s v="Sun Bicycles Cruz 3 - Women's - 2017"/>
    <s v="Comfort Bicycles"/>
    <x v="1"/>
    <s v="Marcelene Boyer"/>
    <s v="Sun"/>
  </r>
  <r>
    <n v="724"/>
    <s v="Lore Sykes"/>
    <s v="Buffalo"/>
    <s v="NY"/>
    <x v="346"/>
    <n v="1"/>
    <n v="599.99"/>
    <s v="Electra Cruiser Lux Fat Tire 1 Ladies - 2017"/>
    <s v="Cruisers Bicycles"/>
    <x v="1"/>
    <s v="Marcelene Boyer"/>
    <s v="Electra"/>
  </r>
  <r>
    <n v="724"/>
    <s v="Lore Sykes"/>
    <s v="Buffalo"/>
    <s v="NY"/>
    <x v="346"/>
    <n v="1"/>
    <n v="299.99"/>
    <s v="Electra Girl's Hawaii 1 (20-inch) - 2015/2016"/>
    <s v="Children Bicycles"/>
    <x v="1"/>
    <s v="Marcelene Boyer"/>
    <s v="Electra"/>
  </r>
  <r>
    <n v="724"/>
    <s v="Lore Sykes"/>
    <s v="Buffalo"/>
    <s v="NY"/>
    <x v="346"/>
    <n v="1"/>
    <n v="489.99"/>
    <s v="Electra Townie Original 7D - 2017"/>
    <s v="Comfort Bicycles"/>
    <x v="1"/>
    <s v="Marcelene Boyer"/>
    <s v="Electra"/>
  </r>
  <r>
    <n v="724"/>
    <s v="Lore Sykes"/>
    <s v="Buffalo"/>
    <s v="NY"/>
    <x v="346"/>
    <n v="1"/>
    <n v="2699.99"/>
    <s v="Trek Domane S 6 - 2017"/>
    <s v="Road Bikes"/>
    <x v="1"/>
    <s v="Marcelene Boyer"/>
    <s v="Trek"/>
  </r>
  <r>
    <n v="725"/>
    <s v="Dwain Carlson"/>
    <s v="Smithtown"/>
    <s v="NY"/>
    <x v="346"/>
    <n v="2"/>
    <n v="1599.98"/>
    <s v="Electra Glam Punk 3i Ladies' - 2017"/>
    <s v="Cruisers Bicycles"/>
    <x v="1"/>
    <s v="Venita Daniel"/>
    <s v="Electra"/>
  </r>
  <r>
    <n v="725"/>
    <s v="Dwain Carlson"/>
    <s v="Smithtown"/>
    <s v="NY"/>
    <x v="346"/>
    <n v="2"/>
    <n v="6999.98"/>
    <s v="Trek Boone 7 - 2017"/>
    <s v="Cyclocross Bicycles"/>
    <x v="1"/>
    <s v="Venita Daniel"/>
    <s v="Trek"/>
  </r>
  <r>
    <n v="725"/>
    <s v="Dwain Carlson"/>
    <s v="Smithtown"/>
    <s v="NY"/>
    <x v="346"/>
    <n v="1"/>
    <n v="209.99"/>
    <s v="Trek Precaliber 16 Girls - 2017"/>
    <s v="Children Bicycles"/>
    <x v="1"/>
    <s v="Venita Daniel"/>
    <s v="Trek"/>
  </r>
  <r>
    <n v="725"/>
    <s v="Dwain Carlson"/>
    <s v="Smithtown"/>
    <s v="NY"/>
    <x v="346"/>
    <n v="1"/>
    <n v="349.99"/>
    <s v="Trek Precaliber 24 (21-Speed) - Girls - 2017"/>
    <s v="Children Bicycles"/>
    <x v="1"/>
    <s v="Venita Daniel"/>
    <s v="Trek"/>
  </r>
  <r>
    <n v="726"/>
    <s v="Jennell Solis"/>
    <s v="Rochester"/>
    <s v="NY"/>
    <x v="346"/>
    <n v="1"/>
    <n v="489.99"/>
    <s v="Electra Townie Original 7D - 2017"/>
    <s v="Cruisers Bicycles"/>
    <x v="1"/>
    <s v="Marcelene Boyer"/>
    <s v="Electra"/>
  </r>
  <r>
    <n v="727"/>
    <s v="Maple Griffin"/>
    <s v="Copperas Cove"/>
    <s v="TX"/>
    <x v="346"/>
    <n v="2"/>
    <n v="1319.98"/>
    <s v="Electra Amsterdam Original 3i Ladies' - 2017"/>
    <s v="Cruisers Bicycles"/>
    <x v="2"/>
    <s v="Layla Terrell"/>
    <s v="Electra"/>
  </r>
  <r>
    <n v="727"/>
    <s v="Maple Griffin"/>
    <s v="Copperas Cove"/>
    <s v="TX"/>
    <x v="346"/>
    <n v="1"/>
    <n v="647.99"/>
    <s v="Sun Bicycles Biscayne Tandem CB - 2017"/>
    <s v="Cruisers Bicycles"/>
    <x v="2"/>
    <s v="Layla Terrell"/>
    <s v="Sun"/>
  </r>
  <r>
    <n v="728"/>
    <s v="Hubert Stone"/>
    <s v="Ridgecrest"/>
    <s v="CA"/>
    <x v="347"/>
    <n v="1"/>
    <n v="659.99"/>
    <s v="Electra Amsterdam Original 3i - 2015/2017"/>
    <s v="Cruisers Bicycles"/>
    <x v="0"/>
    <s v="Genna Serrano"/>
    <s v="Electra"/>
  </r>
  <r>
    <n v="728"/>
    <s v="Hubert Stone"/>
    <s v="Ridgecrest"/>
    <s v="CA"/>
    <x v="347"/>
    <n v="1"/>
    <n v="5499.99"/>
    <s v="Trek Domane SLR 6 Disc - 2017"/>
    <s v="Road Bikes"/>
    <x v="0"/>
    <s v="Genna Serrano"/>
    <s v="Trek"/>
  </r>
  <r>
    <n v="728"/>
    <s v="Hubert Stone"/>
    <s v="Ridgecrest"/>
    <s v="CA"/>
    <x v="347"/>
    <n v="1"/>
    <n v="4999.99"/>
    <s v="Trek Madone 9.2 - 2017"/>
    <s v="Road Bikes"/>
    <x v="0"/>
    <s v="Genna Serrano"/>
    <s v="Trek"/>
  </r>
  <r>
    <n v="728"/>
    <s v="Hubert Stone"/>
    <s v="Ridgecrest"/>
    <s v="CA"/>
    <x v="347"/>
    <n v="1"/>
    <n v="349.99"/>
    <s v="Trek Precaliber 24 (21-Speed) - Girls - 2017"/>
    <s v="Children Bicycles"/>
    <x v="0"/>
    <s v="Genna Serrano"/>
    <s v="Trek"/>
  </r>
  <r>
    <n v="729"/>
    <s v="Bettyann Acosta"/>
    <s v="Lancaster"/>
    <s v="NY"/>
    <x v="347"/>
    <n v="2"/>
    <n v="679.98"/>
    <s v="Electra Townie 7D (20-inch) - Boys' - 2017"/>
    <s v="Children Bicycles"/>
    <x v="1"/>
    <s v="Venita Daniel"/>
    <s v="Electra"/>
  </r>
  <r>
    <n v="730"/>
    <s v="Moira Lester"/>
    <s v="Jackson Heights"/>
    <s v="NY"/>
    <x v="348"/>
    <n v="1"/>
    <n v="269.99"/>
    <s v="Electra Cruiser 1 (24-Inch) - 2016"/>
    <s v="Cruisers Bicycles"/>
    <x v="1"/>
    <s v="Marcelene Boyer"/>
    <s v="Electra"/>
  </r>
  <r>
    <n v="730"/>
    <s v="Moira Lester"/>
    <s v="Jackson Heights"/>
    <s v="NY"/>
    <x v="348"/>
    <n v="2"/>
    <n v="699.98"/>
    <s v="Electra Moto 3i (20-inch) - Boy's - 2017"/>
    <s v="Children Bicycles"/>
    <x v="1"/>
    <s v="Marcelene Boyer"/>
    <s v="Electra"/>
  </r>
  <r>
    <n v="730"/>
    <s v="Moira Lester"/>
    <s v="Jackson Heights"/>
    <s v="NY"/>
    <x v="348"/>
    <n v="1"/>
    <n v="402.99"/>
    <s v="Sun Bicycles Boardwalk (24-inch Wheels) - 2017"/>
    <s v="Cruisers Bicycles"/>
    <x v="1"/>
    <s v="Marcelene Boyer"/>
    <s v="Sun"/>
  </r>
  <r>
    <n v="730"/>
    <s v="Moira Lester"/>
    <s v="Jackson Heights"/>
    <s v="NY"/>
    <x v="348"/>
    <n v="2"/>
    <n v="5199.9799999999996"/>
    <s v="Trek Domane S 5 Disc - 2017"/>
    <s v="Road Bikes"/>
    <x v="1"/>
    <s v="Marcelene Boyer"/>
    <s v="Trek"/>
  </r>
  <r>
    <n v="731"/>
    <s v="Elenore William"/>
    <s v="Mcallen"/>
    <s v="TX"/>
    <x v="349"/>
    <n v="2"/>
    <n v="501.98"/>
    <s v="Sun Bicycles Revolutions 24 - Girl's - 2017"/>
    <s v="Cruisers Bicycles"/>
    <x v="2"/>
    <s v="Layla Terrell"/>
    <s v="Sun"/>
  </r>
  <r>
    <n v="731"/>
    <s v="Elenore William"/>
    <s v="Mcallen"/>
    <s v="TX"/>
    <x v="349"/>
    <n v="1"/>
    <n v="3499.99"/>
    <s v="Trek Domane SL 6 - 2017"/>
    <s v="Road Bikes"/>
    <x v="2"/>
    <s v="Layla Terrell"/>
    <s v="Trek"/>
  </r>
  <r>
    <n v="731"/>
    <s v="Elenore William"/>
    <s v="Mcallen"/>
    <s v="TX"/>
    <x v="349"/>
    <n v="1"/>
    <n v="349.99"/>
    <s v="Trek Precaliber 24 (21-Speed) - Girls - 2017"/>
    <s v="Children Bicycles"/>
    <x v="2"/>
    <s v="Layla Terrell"/>
    <s v="Trek"/>
  </r>
  <r>
    <n v="731"/>
    <s v="Elenore William"/>
    <s v="Mcallen"/>
    <s v="TX"/>
    <x v="349"/>
    <n v="1"/>
    <n v="999.99"/>
    <s v="Trek X-Caliber 8 - 2017"/>
    <s v="Mountain Bikes"/>
    <x v="2"/>
    <s v="Layla Terrell"/>
    <s v="Trek"/>
  </r>
  <r>
    <n v="732"/>
    <s v="Bernetta Marquez"/>
    <s v="Smithtown"/>
    <s v="NY"/>
    <x v="350"/>
    <n v="2"/>
    <n v="5799.98"/>
    <s v="Trek Fuel EX 8 29 - 2016"/>
    <s v="Mountain Bikes"/>
    <x v="1"/>
    <s v="Venita Daniel"/>
    <s v="Trek"/>
  </r>
  <r>
    <n v="732"/>
    <s v="Bernetta Marquez"/>
    <s v="Smithtown"/>
    <s v="NY"/>
    <x v="350"/>
    <n v="1"/>
    <n v="5299.99"/>
    <s v="Trek Remedy 9.8 - 2017"/>
    <s v="Mountain Bikes"/>
    <x v="1"/>
    <s v="Venita Daniel"/>
    <s v="Trek"/>
  </r>
  <r>
    <n v="733"/>
    <s v="Pamala Fowler"/>
    <s v="Ballston Spa"/>
    <s v="NY"/>
    <x v="350"/>
    <n v="2"/>
    <n v="979.98"/>
    <s v="Electra Townie Original 7D - 2017"/>
    <s v="Comfort Bicycles"/>
    <x v="1"/>
    <s v="Venita Daniel"/>
    <s v="Electra"/>
  </r>
  <r>
    <n v="733"/>
    <s v="Pamala Fowler"/>
    <s v="Ballston Spa"/>
    <s v="NY"/>
    <x v="350"/>
    <n v="1"/>
    <n v="109.99"/>
    <s v="Sun Bicycles Lil Kitt'n - 2017"/>
    <s v="Children Bicycles"/>
    <x v="1"/>
    <s v="Venita Daniel"/>
    <s v="Sun"/>
  </r>
  <r>
    <n v="733"/>
    <s v="Pamala Fowler"/>
    <s v="Ballston Spa"/>
    <s v="NY"/>
    <x v="350"/>
    <n v="1"/>
    <n v="2699.99"/>
    <s v="Trek Domane S 6 - 2017"/>
    <s v="Road Bikes"/>
    <x v="1"/>
    <s v="Venita Daniel"/>
    <s v="Trek"/>
  </r>
  <r>
    <n v="734"/>
    <s v="Maximina Hutchinson"/>
    <s v="Corpus Christi"/>
    <s v="TX"/>
    <x v="350"/>
    <n v="1"/>
    <n v="599.99"/>
    <s v="Electra Townie Original 7D EQ - 2016"/>
    <s v="Comfort Bicycles"/>
    <x v="2"/>
    <s v="Layla Terrell"/>
    <s v="Electra"/>
  </r>
  <r>
    <n v="734"/>
    <s v="Maximina Hutchinson"/>
    <s v="Corpus Christi"/>
    <s v="TX"/>
    <x v="350"/>
    <n v="2"/>
    <n v="693.98"/>
    <s v="Sun Bicycles Lil Bolt Type-R - 2017"/>
    <s v="Cruisers Bicycles"/>
    <x v="2"/>
    <s v="Layla Terrell"/>
    <s v="Sun"/>
  </r>
  <r>
    <n v="734"/>
    <s v="Maximina Hutchinson"/>
    <s v="Corpus Christi"/>
    <s v="TX"/>
    <x v="350"/>
    <n v="2"/>
    <n v="219.98"/>
    <s v="Sun Bicycles Lil Kitt'n - 2017"/>
    <s v="Children Bicycles"/>
    <x v="2"/>
    <s v="Layla Terrell"/>
    <s v="Sun"/>
  </r>
  <r>
    <n v="734"/>
    <s v="Maximina Hutchinson"/>
    <s v="Corpus Christi"/>
    <s v="TX"/>
    <x v="350"/>
    <n v="1"/>
    <n v="999.99"/>
    <s v="Surly Wednesday Frameset - 2016"/>
    <s v="Mountain Bikes"/>
    <x v="2"/>
    <s v="Layla Terrell"/>
    <s v="Surly"/>
  </r>
  <r>
    <n v="735"/>
    <s v="Aleta Shepard"/>
    <s v="Sugar Land"/>
    <s v="TX"/>
    <x v="351"/>
    <n v="2"/>
    <n v="833.98"/>
    <s v="Sun Bicycles Atlas X-Type - 2017"/>
    <s v="Cruisers Bicycles"/>
    <x v="2"/>
    <s v="Layla Terrell"/>
    <s v="Sun"/>
  </r>
  <r>
    <n v="735"/>
    <s v="Aleta Shepard"/>
    <s v="Sugar Land"/>
    <s v="TX"/>
    <x v="351"/>
    <n v="2"/>
    <n v="3098"/>
    <s v="Surly Straggler - 2016"/>
    <s v="Cyclocross Bicycles"/>
    <x v="2"/>
    <s v="Layla Terrell"/>
    <s v="Surly"/>
  </r>
  <r>
    <n v="736"/>
    <s v="Klara Stanley"/>
    <s v="Webster"/>
    <s v="NY"/>
    <x v="351"/>
    <n v="1"/>
    <n v="429"/>
    <s v="Pure Cycles Vine 8-Speed - 2016"/>
    <s v="Cruisers Bicycles"/>
    <x v="1"/>
    <s v="Venita Daniel"/>
    <s v="Pure Cycles"/>
  </r>
  <r>
    <n v="736"/>
    <s v="Klara Stanley"/>
    <s v="Webster"/>
    <s v="NY"/>
    <x v="351"/>
    <n v="2"/>
    <n v="6999.98"/>
    <s v="Trek Boone 7 - 2017"/>
    <s v="Cyclocross Bicycles"/>
    <x v="1"/>
    <s v="Venita Daniel"/>
    <s v="Trek"/>
  </r>
  <r>
    <n v="736"/>
    <s v="Klara Stanley"/>
    <s v="Webster"/>
    <s v="NY"/>
    <x v="351"/>
    <n v="2"/>
    <n v="10999.98"/>
    <s v="Trek Domane SLR 6 Disc - 2017"/>
    <s v="Road Bikes"/>
    <x v="1"/>
    <s v="Venita Daniel"/>
    <s v="Trek"/>
  </r>
  <r>
    <n v="737"/>
    <s v="Lanie Dunn"/>
    <s v="North Tonawanda"/>
    <s v="NY"/>
    <x v="351"/>
    <n v="2"/>
    <n v="1599.98"/>
    <s v="Electra Glam Punk 3i Ladies' - 2017"/>
    <s v="Cruisers Bicycles"/>
    <x v="1"/>
    <s v="Marcelene Boyer"/>
    <s v="Electra"/>
  </r>
  <r>
    <n v="737"/>
    <s v="Lanie Dunn"/>
    <s v="North Tonawanda"/>
    <s v="NY"/>
    <x v="351"/>
    <n v="2"/>
    <n v="898"/>
    <s v="Pure Cycles William 3-Speed - 2016"/>
    <s v="Cruisers Bicycles"/>
    <x v="1"/>
    <s v="Marcelene Boyer"/>
    <s v="Pure Cycles"/>
  </r>
  <r>
    <n v="737"/>
    <s v="Lanie Dunn"/>
    <s v="North Tonawanda"/>
    <s v="NY"/>
    <x v="351"/>
    <n v="1"/>
    <n v="875.99"/>
    <s v="Surly Steamroller - 2017"/>
    <s v="Road Bikes"/>
    <x v="1"/>
    <s v="Marcelene Boyer"/>
    <s v="Surly"/>
  </r>
  <r>
    <n v="737"/>
    <s v="Lanie Dunn"/>
    <s v="North Tonawanda"/>
    <s v="NY"/>
    <x v="351"/>
    <n v="1"/>
    <n v="469.99"/>
    <s v="Trek Session DH 27.5 Carbon Frameset - 2017"/>
    <s v="Mountain Bikes"/>
    <x v="1"/>
    <s v="Marcelene Boyer"/>
    <s v="Trek"/>
  </r>
  <r>
    <n v="738"/>
    <s v="Jeni Booker"/>
    <s v="South El Monte"/>
    <s v="CA"/>
    <x v="352"/>
    <n v="2"/>
    <n v="1319.98"/>
    <s v="Electra Amsterdam Original 3i Ladies' - 2017"/>
    <s v="Cruisers Bicycles"/>
    <x v="0"/>
    <s v="Mireya Copeland"/>
    <s v="Electra"/>
  </r>
  <r>
    <n v="738"/>
    <s v="Jeni Booker"/>
    <s v="South El Monte"/>
    <s v="CA"/>
    <x v="352"/>
    <n v="1"/>
    <n v="499.99"/>
    <s v="Electra Townie Original 7D - 2015/2016"/>
    <s v="Comfort Bicycles"/>
    <x v="0"/>
    <s v="Mireya Copeland"/>
    <s v="Electra"/>
  </r>
  <r>
    <n v="738"/>
    <s v="Jeni Booker"/>
    <s v="South El Monte"/>
    <s v="CA"/>
    <x v="352"/>
    <n v="2"/>
    <n v="1099.98"/>
    <s v="Haro Flightline Two 26 Plus - 2017"/>
    <s v="Mountain Bikes"/>
    <x v="0"/>
    <s v="Mireya Copeland"/>
    <s v="Haro"/>
  </r>
  <r>
    <n v="738"/>
    <s v="Jeni Booker"/>
    <s v="South El Monte"/>
    <s v="CA"/>
    <x v="352"/>
    <n v="1"/>
    <n v="3499.99"/>
    <s v="Trek Boone Race Shop Limited - 2017"/>
    <s v="Cyclocross Bicycles"/>
    <x v="0"/>
    <s v="Mireya Copeland"/>
    <s v="Trek"/>
  </r>
  <r>
    <n v="739"/>
    <s v="Caroll Hays"/>
    <s v="Fairport"/>
    <s v="NY"/>
    <x v="352"/>
    <n v="1"/>
    <n v="999.99"/>
    <s v="Surly Wednesday Frameset - 2016"/>
    <s v="Mountain Bikes"/>
    <x v="1"/>
    <s v="Marcelene Boyer"/>
    <s v="Surly"/>
  </r>
  <r>
    <n v="740"/>
    <s v="Kendra Harrington"/>
    <s v="Jamestown"/>
    <s v="NY"/>
    <x v="352"/>
    <n v="1"/>
    <n v="1099.99"/>
    <s v="Electra Amsterdam Fashion 7i Ladies' - 2017"/>
    <s v="Cruisers Bicycles"/>
    <x v="1"/>
    <s v="Marcelene Boyer"/>
    <s v="Electra"/>
  </r>
  <r>
    <n v="740"/>
    <s v="Kendra Harrington"/>
    <s v="Jamestown"/>
    <s v="NY"/>
    <x v="352"/>
    <n v="2"/>
    <n v="1099.98"/>
    <s v="Electra Townie Original 21D - 2016"/>
    <s v="Cruisers Bicycles"/>
    <x v="1"/>
    <s v="Marcelene Boyer"/>
    <s v="Electra"/>
  </r>
  <r>
    <n v="740"/>
    <s v="Kendra Harrington"/>
    <s v="Jamestown"/>
    <s v="NY"/>
    <x v="352"/>
    <n v="2"/>
    <n v="499.98"/>
    <s v="Haro Shredder Pro 20 - 2017"/>
    <s v="Children Bicycles"/>
    <x v="1"/>
    <s v="Marcelene Boyer"/>
    <s v="Haro"/>
  </r>
  <r>
    <n v="740"/>
    <s v="Kendra Harrington"/>
    <s v="Jamestown"/>
    <s v="NY"/>
    <x v="352"/>
    <n v="1"/>
    <n v="449"/>
    <s v="Pure Cycles William 3-Speed - 2016"/>
    <s v="Cruisers Bicycles"/>
    <x v="1"/>
    <s v="Marcelene Boyer"/>
    <s v="Pure Cycles"/>
  </r>
  <r>
    <n v="740"/>
    <s v="Kendra Harrington"/>
    <s v="Jamestown"/>
    <s v="NY"/>
    <x v="352"/>
    <n v="1"/>
    <n v="1680.99"/>
    <s v="Surly Straggler 650b - 2016"/>
    <s v="Cyclocross Bicycles"/>
    <x v="1"/>
    <s v="Marcelene Boyer"/>
    <s v="Surly"/>
  </r>
  <r>
    <n v="741"/>
    <s v="Thalia Dillard"/>
    <s v="San Angelo"/>
    <s v="TX"/>
    <x v="352"/>
    <n v="2"/>
    <n v="539.98"/>
    <s v="Electra Cruiser 1 (24-Inch) - 2016"/>
    <s v="Children Bicycles"/>
    <x v="2"/>
    <s v="Kali Vargas"/>
    <s v="Electra"/>
  </r>
  <r>
    <n v="741"/>
    <s v="Thalia Dillard"/>
    <s v="San Angelo"/>
    <s v="TX"/>
    <x v="352"/>
    <n v="1"/>
    <n v="299.99"/>
    <s v="Electra Girl's Hawaii 1 16&quot; - 2017"/>
    <s v="Cruisers Bicycles"/>
    <x v="2"/>
    <s v="Kali Vargas"/>
    <s v="Electra"/>
  </r>
  <r>
    <n v="741"/>
    <s v="Thalia Dillard"/>
    <s v="San Angelo"/>
    <s v="TX"/>
    <x v="352"/>
    <n v="2"/>
    <n v="10999.98"/>
    <s v="Trek Domane SLR 6 Disc - 2017"/>
    <s v="Road Bikes"/>
    <x v="2"/>
    <s v="Kali Vargas"/>
    <s v="Trek"/>
  </r>
  <r>
    <n v="741"/>
    <s v="Thalia Dillard"/>
    <s v="San Angelo"/>
    <s v="TX"/>
    <x v="352"/>
    <n v="1"/>
    <n v="4999.99"/>
    <s v="Trek Madone 9.2 - 2017"/>
    <s v="Road Bikes"/>
    <x v="2"/>
    <s v="Kali Vargas"/>
    <s v="Trek"/>
  </r>
  <r>
    <n v="742"/>
    <s v="Holly Nieves"/>
    <s v="Longview"/>
    <s v="TX"/>
    <x v="352"/>
    <n v="1"/>
    <n v="869.99"/>
    <s v="Haro SR 1.2 - 2017"/>
    <s v="Mountain Bikes"/>
    <x v="2"/>
    <s v="Layla Terrell"/>
    <s v="Haro"/>
  </r>
  <r>
    <n v="742"/>
    <s v="Holly Nieves"/>
    <s v="Longview"/>
    <s v="TX"/>
    <x v="352"/>
    <n v="2"/>
    <n v="833.98"/>
    <s v="Sun Bicycles Cruz 7 - 2017"/>
    <s v="Comfort Bicycles"/>
    <x v="2"/>
    <s v="Layla Terrell"/>
    <s v="Sun"/>
  </r>
  <r>
    <n v="743"/>
    <s v="Shonta Mercer"/>
    <s v="Massapequa"/>
    <s v="NY"/>
    <x v="353"/>
    <n v="1"/>
    <n v="761.99"/>
    <s v="Sun Bicycles Brickell Tandem CB - 2017"/>
    <s v="Cruisers Bicycles"/>
    <x v="1"/>
    <s v="Marcelene Boyer"/>
    <s v="Sun"/>
  </r>
  <r>
    <n v="744"/>
    <s v="Lena Mills"/>
    <s v="Woodhaven"/>
    <s v="NY"/>
    <x v="353"/>
    <n v="2"/>
    <n v="939.98"/>
    <s v="Surly Wednesday Frameset - 2017"/>
    <s v="Mountain Bikes"/>
    <x v="1"/>
    <s v="Venita Daniel"/>
    <s v="Surly"/>
  </r>
  <r>
    <n v="745"/>
    <s v="Charleen Joyner"/>
    <s v="Corona"/>
    <s v="NY"/>
    <x v="353"/>
    <n v="2"/>
    <n v="539.98"/>
    <s v="Electra Girl's Hawaii 1 (16-inch) - 2015/2016"/>
    <s v="Children Bicycles"/>
    <x v="1"/>
    <s v="Venita Daniel"/>
    <s v="Electra"/>
  </r>
  <r>
    <n v="745"/>
    <s v="Charleen Joyner"/>
    <s v="Corona"/>
    <s v="NY"/>
    <x v="353"/>
    <n v="2"/>
    <n v="599.98"/>
    <s v="Electra Girl's Hawaii 1 16&quot; - 2017"/>
    <s v="Children Bicycles"/>
    <x v="1"/>
    <s v="Venita Daniel"/>
    <s v="Electra"/>
  </r>
  <r>
    <n v="745"/>
    <s v="Charleen Joyner"/>
    <s v="Corona"/>
    <s v="NY"/>
    <x v="353"/>
    <n v="1"/>
    <n v="647.99"/>
    <s v="Sun Bicycles Biscayne Tandem CB - 2017"/>
    <s v="Cruisers Bicycles"/>
    <x v="1"/>
    <s v="Venita Daniel"/>
    <s v="Sun"/>
  </r>
  <r>
    <n v="746"/>
    <s v="Vernita Ball"/>
    <s v="Los Banos"/>
    <s v="CA"/>
    <x v="354"/>
    <n v="1"/>
    <n v="299.99"/>
    <s v="Electra Sugar Skulls 1 (20-inch) - Girl's - 2017"/>
    <s v="Children Bicycles"/>
    <x v="0"/>
    <s v="Genna Serrano"/>
    <s v="Electra"/>
  </r>
  <r>
    <n v="747"/>
    <s v="Yan Mcgowan"/>
    <s v="Duarte"/>
    <s v="CA"/>
    <x v="355"/>
    <n v="1"/>
    <n v="1099.99"/>
    <s v="Electra Amsterdam Fashion 7i Ladies' - 2017"/>
    <s v="Cruisers Bicycles"/>
    <x v="0"/>
    <s v="Genna Serrano"/>
    <s v="Electra"/>
  </r>
  <r>
    <n v="747"/>
    <s v="Yan Mcgowan"/>
    <s v="Duarte"/>
    <s v="CA"/>
    <x v="355"/>
    <n v="1"/>
    <n v="470.99"/>
    <s v="Sun Bicycles Drifter 7 - 2017"/>
    <s v="Comfort Bicycles"/>
    <x v="0"/>
    <s v="Genna Serrano"/>
    <s v="Sun"/>
  </r>
  <r>
    <n v="747"/>
    <s v="Yan Mcgowan"/>
    <s v="Duarte"/>
    <s v="CA"/>
    <x v="355"/>
    <n v="2"/>
    <n v="939.98"/>
    <s v="Surly Wednesday Frameset - 2017"/>
    <s v="Mountain Bikes"/>
    <x v="0"/>
    <s v="Genna Serrano"/>
    <s v="Surly"/>
  </r>
  <r>
    <n v="747"/>
    <s v="Yan Mcgowan"/>
    <s v="Duarte"/>
    <s v="CA"/>
    <x v="355"/>
    <n v="1"/>
    <n v="149.99"/>
    <s v="Trek Girl's Kickster - 2017"/>
    <s v="Children Bicycles"/>
    <x v="0"/>
    <s v="Genna Serrano"/>
    <s v="Trek"/>
  </r>
  <r>
    <n v="748"/>
    <s v="Maryalice Henry"/>
    <s v="Richardson"/>
    <s v="TX"/>
    <x v="355"/>
    <n v="2"/>
    <n v="1199.98"/>
    <s v="Electra Townie Original 7D EQ - 2016"/>
    <s v="Cruisers Bicycles"/>
    <x v="2"/>
    <s v="Kali Vargas"/>
    <s v="Electra"/>
  </r>
  <r>
    <n v="748"/>
    <s v="Maryalice Henry"/>
    <s v="Richardson"/>
    <s v="TX"/>
    <x v="355"/>
    <n v="1"/>
    <n v="1469.99"/>
    <s v="Haro Shift R3 - 2017"/>
    <s v="Mountain Bikes"/>
    <x v="2"/>
    <s v="Kali Vargas"/>
    <s v="Haro"/>
  </r>
  <r>
    <n v="748"/>
    <s v="Maryalice Henry"/>
    <s v="Richardson"/>
    <s v="TX"/>
    <x v="355"/>
    <n v="2"/>
    <n v="1665.98"/>
    <s v="Sun Bicycles Spider 3i - 2017"/>
    <s v="Mountain Bikes"/>
    <x v="2"/>
    <s v="Kali Vargas"/>
    <s v="Sun"/>
  </r>
  <r>
    <n v="748"/>
    <s v="Maryalice Henry"/>
    <s v="Richardson"/>
    <s v="TX"/>
    <x v="355"/>
    <n v="2"/>
    <n v="299.98"/>
    <s v="Trek Boy's Kickster - 2015/2017"/>
    <s v="Children Bicycles"/>
    <x v="2"/>
    <s v="Kali Vargas"/>
    <s v="Trek"/>
  </r>
  <r>
    <n v="749"/>
    <s v="Flossie Holder"/>
    <s v="Massapequa Park"/>
    <s v="NY"/>
    <x v="356"/>
    <n v="1"/>
    <n v="549.99"/>
    <s v="Electra Townie Original 21D - 2016"/>
    <s v="Comfort Bicycles"/>
    <x v="1"/>
    <s v="Venita Daniel"/>
    <s v="Electra"/>
  </r>
  <r>
    <n v="749"/>
    <s v="Flossie Holder"/>
    <s v="Massapequa Park"/>
    <s v="NY"/>
    <x v="356"/>
    <n v="1"/>
    <n v="402.99"/>
    <s v="Sun Bicycles Boardwalk (24-inch Wheels) - 2017"/>
    <s v="Cruisers Bicycles"/>
    <x v="1"/>
    <s v="Venita Daniel"/>
    <s v="Sun"/>
  </r>
  <r>
    <n v="749"/>
    <s v="Flossie Holder"/>
    <s v="Massapequa Park"/>
    <s v="NY"/>
    <x v="356"/>
    <n v="1"/>
    <n v="2499.9899999999998"/>
    <s v="Surly Karate Monkey 27.5+ Frameset - 2017"/>
    <s v="Mountain Bikes"/>
    <x v="1"/>
    <s v="Venita Daniel"/>
    <s v="Surly"/>
  </r>
  <r>
    <n v="749"/>
    <s v="Flossie Holder"/>
    <s v="Massapequa Park"/>
    <s v="NY"/>
    <x v="356"/>
    <n v="1"/>
    <n v="2999.99"/>
    <s v="Trek Conduit+ - 2016"/>
    <s v="Electric Bikes"/>
    <x v="1"/>
    <s v="Venita Daniel"/>
    <s v="Trek"/>
  </r>
  <r>
    <n v="749"/>
    <s v="Flossie Holder"/>
    <s v="Massapequa Park"/>
    <s v="NY"/>
    <x v="356"/>
    <n v="1"/>
    <n v="4999.99"/>
    <s v="Trek Fuel EX 9.8 29 - 2017"/>
    <s v="Mountain Bikes"/>
    <x v="1"/>
    <s v="Venita Daniel"/>
    <s v="Trek"/>
  </r>
  <r>
    <n v="750"/>
    <s v="Freddie Mathis"/>
    <s v="Euless"/>
    <s v="TX"/>
    <x v="356"/>
    <n v="1"/>
    <n v="619.99"/>
    <s v="Sun Bicycles Biscayne Tandem 7 - 2017"/>
    <s v="Cruisers Bicycles"/>
    <x v="2"/>
    <s v="Kali Vargas"/>
    <s v="Sun"/>
  </r>
  <r>
    <n v="750"/>
    <s v="Freddie Mathis"/>
    <s v="Euless"/>
    <s v="TX"/>
    <x v="356"/>
    <n v="2"/>
    <n v="1295.98"/>
    <s v="Sun Bicycles Biscayne Tandem CB - 2017"/>
    <s v="Cruisers Bicycles"/>
    <x v="2"/>
    <s v="Kali Vargas"/>
    <s v="Sun"/>
  </r>
  <r>
    <n v="751"/>
    <s v="Hilary Savage"/>
    <s v="Oxnard"/>
    <s v="CA"/>
    <x v="357"/>
    <n v="2"/>
    <n v="1739.98"/>
    <s v="Haro SR 1.2 - 2017"/>
    <s v="Mountain Bikes"/>
    <x v="0"/>
    <s v="Genna Serrano"/>
    <s v="Haro"/>
  </r>
  <r>
    <n v="752"/>
    <s v="Scarlet Reed"/>
    <s v="Bronx"/>
    <s v="NY"/>
    <x v="357"/>
    <n v="2"/>
    <n v="1099.98"/>
    <s v="Electra Townie Original 21D - 2016"/>
    <s v="Cruisers Bicycles"/>
    <x v="1"/>
    <s v="Marcelene Boyer"/>
    <s v="Electra"/>
  </r>
  <r>
    <n v="752"/>
    <s v="Scarlet Reed"/>
    <s v="Bronx"/>
    <s v="NY"/>
    <x v="357"/>
    <n v="2"/>
    <n v="3265.98"/>
    <s v="Surly Wednesday - 2017"/>
    <s v="Mountain Bikes"/>
    <x v="1"/>
    <s v="Marcelene Boyer"/>
    <s v="Surly"/>
  </r>
  <r>
    <n v="753"/>
    <s v="Nita Guy"/>
    <s v="Port Chester"/>
    <s v="NY"/>
    <x v="357"/>
    <n v="1"/>
    <n v="299.99"/>
    <s v="Electra Girl's Hawaii 1 16&quot; - 2017"/>
    <s v="Children Bicycles"/>
    <x v="1"/>
    <s v="Venita Daniel"/>
    <s v="Electra"/>
  </r>
  <r>
    <n v="753"/>
    <s v="Nita Guy"/>
    <s v="Port Chester"/>
    <s v="NY"/>
    <x v="357"/>
    <n v="1"/>
    <n v="250.99"/>
    <s v="Sun Bicycles Revolutions 24 - 2017"/>
    <s v="Cruisers Bicycles"/>
    <x v="1"/>
    <s v="Venita Daniel"/>
    <s v="Sun"/>
  </r>
  <r>
    <n v="753"/>
    <s v="Nita Guy"/>
    <s v="Port Chester"/>
    <s v="NY"/>
    <x v="357"/>
    <n v="2"/>
    <n v="1067.98"/>
    <s v="Sun Bicycles Streamway 7 - 2017"/>
    <s v="Comfort Bicycles"/>
    <x v="1"/>
    <s v="Venita Daniel"/>
    <s v="Sun"/>
  </r>
  <r>
    <n v="753"/>
    <s v="Nita Guy"/>
    <s v="Port Chester"/>
    <s v="NY"/>
    <x v="357"/>
    <n v="2"/>
    <n v="1665.98"/>
    <s v="Surly Troll Frameset - 2017"/>
    <s v="Mountain Bikes"/>
    <x v="1"/>
    <s v="Venita Daniel"/>
    <s v="Surly"/>
  </r>
  <r>
    <n v="753"/>
    <s v="Nita Guy"/>
    <s v="Port Chester"/>
    <s v="NY"/>
    <x v="357"/>
    <n v="2"/>
    <n v="7999.98"/>
    <s v="Trek Slash 8 27.5 - 2016"/>
    <s v="Mountain Bikes"/>
    <x v="1"/>
    <s v="Venita Daniel"/>
    <s v="Trek"/>
  </r>
  <r>
    <n v="754"/>
    <s v="Ann Heath"/>
    <s v="South El Monte"/>
    <s v="CA"/>
    <x v="358"/>
    <n v="2"/>
    <n v="879.98"/>
    <s v="Electra Cruiser Lux 1 - 2017"/>
    <s v="Cruisers Bicycles"/>
    <x v="0"/>
    <s v="Mireya Copeland"/>
    <s v="Electra"/>
  </r>
  <r>
    <n v="754"/>
    <s v="Ann Heath"/>
    <s v="South El Monte"/>
    <s v="CA"/>
    <x v="358"/>
    <n v="2"/>
    <n v="1099.98"/>
    <s v="Electra Townie Original 21D - 2016"/>
    <s v="Cruisers Bicycles"/>
    <x v="0"/>
    <s v="Mireya Copeland"/>
    <s v="Electra"/>
  </r>
  <r>
    <n v="754"/>
    <s v="Ann Heath"/>
    <s v="South El Monte"/>
    <s v="CA"/>
    <x v="358"/>
    <n v="2"/>
    <n v="501.98"/>
    <s v="Sun Bicycles Revolutions 24 - Girl's - 2017"/>
    <s v="Cruisers Bicycles"/>
    <x v="0"/>
    <s v="Mireya Copeland"/>
    <s v="Sun"/>
  </r>
  <r>
    <n v="754"/>
    <s v="Ann Heath"/>
    <s v="South El Monte"/>
    <s v="CA"/>
    <x v="358"/>
    <n v="1"/>
    <n v="999.99"/>
    <s v="Surly Wednesday Frameset - 2016"/>
    <s v="Mountain Bikes"/>
    <x v="0"/>
    <s v="Mireya Copeland"/>
    <s v="Surly"/>
  </r>
  <r>
    <n v="754"/>
    <s v="Ann Heath"/>
    <s v="South El Monte"/>
    <s v="CA"/>
    <x v="358"/>
    <n v="1"/>
    <n v="3999.99"/>
    <s v="Trek Slash 8 27.5 - 2016"/>
    <s v="Mountain Bikes"/>
    <x v="0"/>
    <s v="Mireya Copeland"/>
    <s v="Trek"/>
  </r>
  <r>
    <n v="755"/>
    <s v="Kimberely Bowen"/>
    <s v="Troy"/>
    <s v="NY"/>
    <x v="358"/>
    <n v="2"/>
    <n v="1523.98"/>
    <s v="Sun Bicycles Brickell Tandem CB - 2017"/>
    <s v="Cruisers Bicycles"/>
    <x v="1"/>
    <s v="Marcelene Boyer"/>
    <s v="Sun"/>
  </r>
  <r>
    <n v="755"/>
    <s v="Kimberely Bowen"/>
    <s v="Troy"/>
    <s v="NY"/>
    <x v="358"/>
    <n v="2"/>
    <n v="3999.98"/>
    <s v="Trek Emonda S 5 - 2017"/>
    <s v="Road Bikes"/>
    <x v="1"/>
    <s v="Marcelene Boyer"/>
    <s v="Trek"/>
  </r>
  <r>
    <n v="755"/>
    <s v="Kimberely Bowen"/>
    <s v="Troy"/>
    <s v="NY"/>
    <x v="358"/>
    <n v="2"/>
    <n v="10599.98"/>
    <s v="Trek Fuel EX 9.8 27.5 Plus - 2017"/>
    <s v="Mountain Bikes"/>
    <x v="1"/>
    <s v="Marcelene Boyer"/>
    <s v="Trek"/>
  </r>
  <r>
    <n v="756"/>
    <s v="Sommer Hopkins"/>
    <s v="Tonawanda"/>
    <s v="NY"/>
    <x v="358"/>
    <n v="1"/>
    <n v="489.99"/>
    <s v="Electra Townie Original 7D - 2017"/>
    <s v="Cruisers Bicycles"/>
    <x v="1"/>
    <s v="Marcelene Boyer"/>
    <s v="Electra"/>
  </r>
  <r>
    <n v="756"/>
    <s v="Sommer Hopkins"/>
    <s v="Tonawanda"/>
    <s v="NY"/>
    <x v="358"/>
    <n v="2"/>
    <n v="858"/>
    <s v="Pure Cycles Vine 8-Speed - 2016"/>
    <s v="Cruisers Bicycles"/>
    <x v="1"/>
    <s v="Marcelene Boyer"/>
    <s v="Pure Cycles"/>
  </r>
  <r>
    <n v="757"/>
    <s v="Joe Melton"/>
    <s v="New Windsor"/>
    <s v="NY"/>
    <x v="358"/>
    <n v="1"/>
    <n v="299.99"/>
    <s v="Electra Girl's Hawaii 1 16&quot; - 2017"/>
    <s v="Children Bicycles"/>
    <x v="1"/>
    <s v="Venita Daniel"/>
    <s v="Electra"/>
  </r>
  <r>
    <n v="758"/>
    <s v="Kattie Stevenson"/>
    <s v="Helotes"/>
    <s v="TX"/>
    <x v="358"/>
    <n v="2"/>
    <n v="539.98"/>
    <s v="Electra Girl's Hawaii 1 (16-inch) - 2015/2016"/>
    <s v="Children Bicycles"/>
    <x v="2"/>
    <s v="Layla Terrell"/>
    <s v="Electra"/>
  </r>
  <r>
    <n v="758"/>
    <s v="Kattie Stevenson"/>
    <s v="Helotes"/>
    <s v="TX"/>
    <x v="358"/>
    <n v="1"/>
    <n v="299.99"/>
    <s v="Electra Sugar Skulls 1 (20-inch) - Girl's - 2017"/>
    <s v="Children Bicycles"/>
    <x v="2"/>
    <s v="Layla Terrell"/>
    <s v="Electra"/>
  </r>
  <r>
    <n v="758"/>
    <s v="Kattie Stevenson"/>
    <s v="Helotes"/>
    <s v="TX"/>
    <x v="358"/>
    <n v="1"/>
    <n v="416.99"/>
    <s v="Sun Bicycles Cruz 7 - Women's - 2017"/>
    <s v="Comfort Bicycles"/>
    <x v="2"/>
    <s v="Layla Terrell"/>
    <s v="Sun"/>
  </r>
  <r>
    <n v="758"/>
    <s v="Kattie Stevenson"/>
    <s v="Helotes"/>
    <s v="TX"/>
    <x v="358"/>
    <n v="2"/>
    <n v="693.98"/>
    <s v="Sun Bicycles Lil Bolt Type-R - 2017"/>
    <s v="Cruisers Bicycles"/>
    <x v="2"/>
    <s v="Layla Terrell"/>
    <s v="Sun"/>
  </r>
  <r>
    <n v="758"/>
    <s v="Kattie Stevenson"/>
    <s v="Helotes"/>
    <s v="TX"/>
    <x v="358"/>
    <n v="1"/>
    <n v="999.99"/>
    <s v="Surly Big Dummy Frameset - 2017"/>
    <s v="Mountain Bikes"/>
    <x v="2"/>
    <s v="Layla Terrell"/>
    <s v="Surly"/>
  </r>
  <r>
    <n v="759"/>
    <s v="Susann Bass"/>
    <s v="Commack"/>
    <s v="NY"/>
    <x v="359"/>
    <n v="2"/>
    <n v="419.98"/>
    <s v="Haro Shredder 20 Girls - 2017"/>
    <s v="Children Bicycles"/>
    <x v="1"/>
    <s v="Venita Daniel"/>
    <s v="Haro"/>
  </r>
  <r>
    <n v="759"/>
    <s v="Susann Bass"/>
    <s v="Commack"/>
    <s v="NY"/>
    <x v="359"/>
    <n v="1"/>
    <n v="647.99"/>
    <s v="Sun Bicycles Biscayne Tandem CB - 2017"/>
    <s v="Cruisers Bicycles"/>
    <x v="1"/>
    <s v="Venita Daniel"/>
    <s v="Sun"/>
  </r>
  <r>
    <n v="760"/>
    <s v="Khalilah Robertson"/>
    <s v="Spring Valley"/>
    <s v="NY"/>
    <x v="359"/>
    <n v="2"/>
    <n v="539.98"/>
    <s v="Electra Cruiser 1 (24-Inch) - 2016"/>
    <s v="Children Bicycles"/>
    <x v="1"/>
    <s v="Marcelene Boyer"/>
    <s v="Electra"/>
  </r>
  <r>
    <n v="760"/>
    <s v="Khalilah Robertson"/>
    <s v="Spring Valley"/>
    <s v="NY"/>
    <x v="359"/>
    <n v="2"/>
    <n v="1999.98"/>
    <s v="Trek X-Caliber 8 - 2017"/>
    <s v="Mountain Bikes"/>
    <x v="1"/>
    <s v="Marcelene Boyer"/>
    <s v="Trek"/>
  </r>
  <r>
    <n v="761"/>
    <s v="Shiloh Bates"/>
    <s v="Monsey"/>
    <s v="NY"/>
    <x v="359"/>
    <n v="2"/>
    <n v="1751.98"/>
    <s v="Surly Steamroller - 2017"/>
    <s v="Road Bikes"/>
    <x v="1"/>
    <s v="Venita Daniel"/>
    <s v="Surly"/>
  </r>
  <r>
    <n v="761"/>
    <s v="Shiloh Bates"/>
    <s v="Monsey"/>
    <s v="NY"/>
    <x v="359"/>
    <n v="1"/>
    <n v="5299.99"/>
    <s v="Trek Fuel EX 9.8 27.5 Plus - 2017"/>
    <s v="Mountain Bikes"/>
    <x v="1"/>
    <s v="Venita Daniel"/>
    <s v="Trek"/>
  </r>
  <r>
    <n v="762"/>
    <s v="Wm Pope"/>
    <s v="Auburn"/>
    <s v="NY"/>
    <x v="360"/>
    <n v="2"/>
    <n v="979.98"/>
    <s v="Electra Townie Original 7D - 2017"/>
    <s v="Comfort Bicycles"/>
    <x v="1"/>
    <s v="Marcelene Boyer"/>
    <s v="Electra"/>
  </r>
  <r>
    <n v="763"/>
    <s v="Giselle Robles"/>
    <s v="San Angelo"/>
    <s v="TX"/>
    <x v="360"/>
    <n v="1"/>
    <n v="551.99"/>
    <s v="Sun Bicycles Streamway 3 - 2017"/>
    <s v="Comfort Bicycles"/>
    <x v="2"/>
    <s v="Layla Terrell"/>
    <s v="Sun"/>
  </r>
  <r>
    <n v="763"/>
    <s v="Giselle Robles"/>
    <s v="San Angelo"/>
    <s v="TX"/>
    <x v="360"/>
    <n v="1"/>
    <n v="209.99"/>
    <s v="Trek Precaliber 16 Girls - 2017"/>
    <s v="Children Bicycles"/>
    <x v="2"/>
    <s v="Layla Terrell"/>
    <s v="Trek"/>
  </r>
  <r>
    <n v="764"/>
    <s v="Alysia Nicholson"/>
    <s v="Oxnard"/>
    <s v="CA"/>
    <x v="361"/>
    <n v="2"/>
    <n v="2199.98"/>
    <s v="Electra Amsterdam Fashion 7i Ladies' - 2017"/>
    <s v="Cruisers Bicycles"/>
    <x v="0"/>
    <s v="Mireya Copeland"/>
    <s v="Electra"/>
  </r>
  <r>
    <n v="764"/>
    <s v="Alysia Nicholson"/>
    <s v="Oxnard"/>
    <s v="CA"/>
    <x v="361"/>
    <n v="2"/>
    <n v="599.98"/>
    <s v="Electra Girl's Hawaii 1 16&quot; - 2017"/>
    <s v="Children Bicycles"/>
    <x v="0"/>
    <s v="Mireya Copeland"/>
    <s v="Electra"/>
  </r>
  <r>
    <n v="764"/>
    <s v="Alysia Nicholson"/>
    <s v="Oxnard"/>
    <s v="CA"/>
    <x v="361"/>
    <n v="1"/>
    <n v="2699.99"/>
    <s v="Trek Domane S 6 - 2017"/>
    <s v="Road Bikes"/>
    <x v="0"/>
    <s v="Mireya Copeland"/>
    <s v="Trek"/>
  </r>
  <r>
    <n v="765"/>
    <s v="Tuyet Rosa"/>
    <s v="South El Monte"/>
    <s v="CA"/>
    <x v="361"/>
    <n v="1"/>
    <n v="549.99"/>
    <s v="Electra Townie Original 21D - 2016"/>
    <s v="Cruisers Bicycles"/>
    <x v="0"/>
    <s v="Mireya Copeland"/>
    <s v="Electra"/>
  </r>
  <r>
    <n v="765"/>
    <s v="Tuyet Rosa"/>
    <s v="South El Monte"/>
    <s v="CA"/>
    <x v="361"/>
    <n v="1"/>
    <n v="499.99"/>
    <s v="Electra Townie Original 7D - 2015/2016"/>
    <s v="Comfort Bicycles"/>
    <x v="0"/>
    <s v="Mireya Copeland"/>
    <s v="Electra"/>
  </r>
  <r>
    <n v="765"/>
    <s v="Tuyet Rosa"/>
    <s v="South El Monte"/>
    <s v="CA"/>
    <x v="361"/>
    <n v="1"/>
    <n v="346.99"/>
    <s v="Sun Bicycles Lil Bolt Type-R - 2017"/>
    <s v="Cruisers Bicycles"/>
    <x v="0"/>
    <s v="Mireya Copeland"/>
    <s v="Sun"/>
  </r>
  <r>
    <n v="765"/>
    <s v="Tuyet Rosa"/>
    <s v="South El Monte"/>
    <s v="CA"/>
    <x v="361"/>
    <n v="2"/>
    <n v="4999.9799999999996"/>
    <s v="Surly Karate Monkey 27.5+ Frameset - 2017"/>
    <s v="Mountain Bikes"/>
    <x v="0"/>
    <s v="Mireya Copeland"/>
    <s v="Surly"/>
  </r>
  <r>
    <n v="765"/>
    <s v="Tuyet Rosa"/>
    <s v="South El Monte"/>
    <s v="CA"/>
    <x v="361"/>
    <n v="1"/>
    <n v="749.99"/>
    <s v="Surly Ogre Frameset - 2017"/>
    <s v="Road Bikes"/>
    <x v="0"/>
    <s v="Mireya Copeland"/>
    <s v="Surly"/>
  </r>
  <r>
    <n v="766"/>
    <s v="Ramiro Byers"/>
    <s v="Saint Albans"/>
    <s v="NY"/>
    <x v="361"/>
    <n v="1"/>
    <n v="470.99"/>
    <s v="Sun Bicycles Drifter 7 - Women's - 2017"/>
    <s v="Comfort Bicycles"/>
    <x v="1"/>
    <s v="Marcelene Boyer"/>
    <s v="Sun"/>
  </r>
  <r>
    <n v="767"/>
    <s v="Bettie Pierce"/>
    <s v="Farmingdale"/>
    <s v="NY"/>
    <x v="361"/>
    <n v="2"/>
    <n v="1599.98"/>
    <s v="Electra Glam Punk 3i Ladies' - 2017"/>
    <s v="Cruisers Bicycles"/>
    <x v="1"/>
    <s v="Venita Daniel"/>
    <s v="Electra"/>
  </r>
  <r>
    <n v="767"/>
    <s v="Bettie Pierce"/>
    <s v="Farmingdale"/>
    <s v="NY"/>
    <x v="361"/>
    <n v="2"/>
    <n v="2939.98"/>
    <s v="Haro Shift R3 - 2017"/>
    <s v="Mountain Bikes"/>
    <x v="1"/>
    <s v="Venita Daniel"/>
    <s v="Haro"/>
  </r>
  <r>
    <n v="767"/>
    <s v="Bettie Pierce"/>
    <s v="Farmingdale"/>
    <s v="NY"/>
    <x v="361"/>
    <n v="1"/>
    <n v="3499.99"/>
    <s v="Trek Boone Race Shop Limited - 2017"/>
    <s v="Cyclocross Bicycles"/>
    <x v="1"/>
    <s v="Venita Daniel"/>
    <s v="Trek"/>
  </r>
  <r>
    <n v="767"/>
    <s v="Bettie Pierce"/>
    <s v="Farmingdale"/>
    <s v="NY"/>
    <x v="361"/>
    <n v="1"/>
    <n v="999.99"/>
    <s v="Trek X-Caliber 8 - 2017"/>
    <s v="Mountain Bikes"/>
    <x v="1"/>
    <s v="Venita Daniel"/>
    <s v="Trek"/>
  </r>
  <r>
    <n v="768"/>
    <s v="Manie Maxwell"/>
    <s v="Ronkonkoma"/>
    <s v="NY"/>
    <x v="361"/>
    <n v="1"/>
    <n v="299.99"/>
    <s v="Electra Girl's Hawaii 1 16&quot; - 2017"/>
    <s v="Cruisers Bicycles"/>
    <x v="1"/>
    <s v="Venita Daniel"/>
    <s v="Electra"/>
  </r>
  <r>
    <n v="768"/>
    <s v="Manie Maxwell"/>
    <s v="Ronkonkoma"/>
    <s v="NY"/>
    <x v="361"/>
    <n v="1"/>
    <n v="1632.99"/>
    <s v="Surly Wednesday - 2017"/>
    <s v="Mountain Bikes"/>
    <x v="1"/>
    <s v="Venita Daniel"/>
    <s v="Surly"/>
  </r>
  <r>
    <n v="769"/>
    <s v="Angella Bridges"/>
    <s v="Pittsford"/>
    <s v="NY"/>
    <x v="361"/>
    <n v="2"/>
    <n v="939.98"/>
    <s v="Surly Ice Cream Truck Frameset - 2016"/>
    <s v="Mountain Bikes"/>
    <x v="1"/>
    <s v="Marcelene Boyer"/>
    <s v="Surly"/>
  </r>
  <r>
    <n v="769"/>
    <s v="Angella Bridges"/>
    <s v="Pittsford"/>
    <s v="NY"/>
    <x v="361"/>
    <n v="2"/>
    <n v="1665.98"/>
    <s v="Surly Troll Frameset - 2017"/>
    <s v="Mountain Bikes"/>
    <x v="1"/>
    <s v="Marcelene Boyer"/>
    <s v="Surly"/>
  </r>
  <r>
    <n v="769"/>
    <s v="Angella Bridges"/>
    <s v="Pittsford"/>
    <s v="NY"/>
    <x v="361"/>
    <n v="1"/>
    <n v="1799.99"/>
    <s v="Trek Remedy 29 Carbon Frameset - 2016"/>
    <s v="Mountain Bikes"/>
    <x v="1"/>
    <s v="Marcelene Boyer"/>
    <s v="Trek"/>
  </r>
  <r>
    <n v="770"/>
    <s v="Dorthey Jackson"/>
    <s v="Houston"/>
    <s v="TX"/>
    <x v="361"/>
    <n v="1"/>
    <n v="470.99"/>
    <s v="Sun Bicycles Drifter 7 - 2017"/>
    <s v="Comfort Bicycles"/>
    <x v="2"/>
    <s v="Layla Terrell"/>
    <s v="Sun"/>
  </r>
  <r>
    <n v="770"/>
    <s v="Dorthey Jackson"/>
    <s v="Houston"/>
    <s v="TX"/>
    <x v="361"/>
    <n v="1"/>
    <n v="551.99"/>
    <s v="Sun Bicycles Streamway 3 - 2017"/>
    <s v="Comfort Bicycles"/>
    <x v="2"/>
    <s v="Layla Terrell"/>
    <s v="Sun"/>
  </r>
  <r>
    <n v="770"/>
    <s v="Dorthey Jackson"/>
    <s v="Houston"/>
    <s v="TX"/>
    <x v="361"/>
    <n v="2"/>
    <n v="3361.98"/>
    <s v="Surly Straggler 650b - 2016"/>
    <s v="Cyclocross Bicycles"/>
    <x v="2"/>
    <s v="Layla Terrell"/>
    <s v="Surly"/>
  </r>
  <r>
    <n v="770"/>
    <s v="Dorthey Jackson"/>
    <s v="Houston"/>
    <s v="TX"/>
    <x v="361"/>
    <n v="1"/>
    <n v="2299.9899999999998"/>
    <s v="Trek Fuel EX 5 27.5 Plus - 2017"/>
    <s v="Mountain Bikes"/>
    <x v="2"/>
    <s v="Layla Terrell"/>
    <s v="Trek"/>
  </r>
  <r>
    <n v="771"/>
    <s v="Jennette Baker"/>
    <s v="Banning"/>
    <s v="CA"/>
    <x v="362"/>
    <n v="2"/>
    <n v="539.98"/>
    <s v="Electra Cruiser 1 (24-Inch) - 2016"/>
    <s v="Cruisers Bicycles"/>
    <x v="0"/>
    <s v="Genna Serrano"/>
    <s v="Electra"/>
  </r>
  <r>
    <n v="771"/>
    <s v="Jennette Baker"/>
    <s v="Banning"/>
    <s v="CA"/>
    <x v="362"/>
    <n v="1"/>
    <n v="189.99"/>
    <s v="Trek Precaliber 12 Girls - 2017"/>
    <s v="Children Bicycles"/>
    <x v="0"/>
    <s v="Genna Serrano"/>
    <s v="Trek"/>
  </r>
  <r>
    <n v="772"/>
    <s v="Janella Bright"/>
    <s v="Rochester"/>
    <s v="NY"/>
    <x v="362"/>
    <n v="1"/>
    <n v="551.99"/>
    <s v="Sun Bicycles Streamway 3 - 2017"/>
    <s v="Comfort Bicycles"/>
    <x v="1"/>
    <s v="Venita Daniel"/>
    <s v="Sun"/>
  </r>
  <r>
    <n v="773"/>
    <s v="Kenton Hughes"/>
    <s v="Canandaigua"/>
    <s v="NY"/>
    <x v="362"/>
    <n v="1"/>
    <n v="269.99"/>
    <s v="Electra Girl's Hawaii 1 (16-inch) - 2015/2016"/>
    <s v="Cruisers Bicycles"/>
    <x v="1"/>
    <s v="Marcelene Boyer"/>
    <s v="Electra"/>
  </r>
  <r>
    <n v="773"/>
    <s v="Kenton Hughes"/>
    <s v="Canandaigua"/>
    <s v="NY"/>
    <x v="362"/>
    <n v="1"/>
    <n v="209.99"/>
    <s v="Haro Shredder 20 - 2017"/>
    <s v="Children Bicycles"/>
    <x v="1"/>
    <s v="Marcelene Boyer"/>
    <s v="Haro"/>
  </r>
  <r>
    <n v="773"/>
    <s v="Kenton Hughes"/>
    <s v="Canandaigua"/>
    <s v="NY"/>
    <x v="362"/>
    <n v="2"/>
    <n v="858"/>
    <s v="Pure Cycles Vine 8-Speed - 2016"/>
    <s v="Cruisers Bicycles"/>
    <x v="1"/>
    <s v="Marcelene Boyer"/>
    <s v="Pure Cycles"/>
  </r>
  <r>
    <n v="773"/>
    <s v="Kenton Hughes"/>
    <s v="Canandaigua"/>
    <s v="NY"/>
    <x v="362"/>
    <n v="2"/>
    <n v="939.98"/>
    <s v="Surly Wednesday Frameset - 2017"/>
    <s v="Mountain Bikes"/>
    <x v="1"/>
    <s v="Marcelene Boyer"/>
    <s v="Surly"/>
  </r>
  <r>
    <n v="774"/>
    <s v="Yevette Elliott"/>
    <s v="Jackson Heights"/>
    <s v="NY"/>
    <x v="363"/>
    <n v="1"/>
    <n v="599.99"/>
    <s v="Electra Townie Original 7D EQ - Women's - 2016"/>
    <s v="Cruisers Bicycles"/>
    <x v="1"/>
    <s v="Marcelene Boyer"/>
    <s v="Electra"/>
  </r>
  <r>
    <n v="774"/>
    <s v="Yevette Elliott"/>
    <s v="Jackson Heights"/>
    <s v="NY"/>
    <x v="363"/>
    <n v="1"/>
    <n v="749.99"/>
    <s v="Sun Bicycles Brickell Tandem 7 - 2017"/>
    <s v="Cruisers Bicycles"/>
    <x v="1"/>
    <s v="Marcelene Boyer"/>
    <s v="Sun"/>
  </r>
  <r>
    <n v="774"/>
    <s v="Yevette Elliott"/>
    <s v="Jackson Heights"/>
    <s v="NY"/>
    <x v="363"/>
    <n v="1"/>
    <n v="346.99"/>
    <s v="Sun Bicycles Lil Bolt Type-R - 2017"/>
    <s v="Cruisers Bicycles"/>
    <x v="1"/>
    <s v="Marcelene Boyer"/>
    <s v="Sun"/>
  </r>
  <r>
    <n v="774"/>
    <s v="Yevette Elliott"/>
    <s v="Jackson Heights"/>
    <s v="NY"/>
    <x v="363"/>
    <n v="2"/>
    <n v="1665.98"/>
    <s v="Surly Troll Frameset - 2017"/>
    <s v="Mountain Bikes"/>
    <x v="1"/>
    <s v="Marcelene Boyer"/>
    <s v="Surly"/>
  </r>
  <r>
    <n v="774"/>
    <s v="Yevette Elliott"/>
    <s v="Jackson Heights"/>
    <s v="NY"/>
    <x v="363"/>
    <n v="2"/>
    <n v="9999.98"/>
    <s v="Trek Madone 9.2 - 2017"/>
    <s v="Road Bikes"/>
    <x v="1"/>
    <s v="Marcelene Boyer"/>
    <s v="Trek"/>
  </r>
  <r>
    <n v="775"/>
    <s v="Jonna Brown"/>
    <s v="Mahopac"/>
    <s v="NY"/>
    <x v="363"/>
    <n v="1"/>
    <n v="1499.99"/>
    <s v="Trek Stache 5 - 2017"/>
    <s v="Mountain Bikes"/>
    <x v="1"/>
    <s v="Marcelene Boyer"/>
    <s v="Trek"/>
  </r>
  <r>
    <n v="776"/>
    <s v="Yu Mcdonald"/>
    <s v="Ossining"/>
    <s v="NY"/>
    <x v="364"/>
    <n v="1"/>
    <n v="416.99"/>
    <s v="Sun Bicycles Atlas X-Type - 2017"/>
    <s v="Cruisers Bicycles"/>
    <x v="1"/>
    <s v="Marcelene Boyer"/>
    <s v="Sun"/>
  </r>
  <r>
    <n v="776"/>
    <s v="Yu Mcdonald"/>
    <s v="Ossining"/>
    <s v="NY"/>
    <x v="364"/>
    <n v="1"/>
    <n v="832.99"/>
    <s v="Sun Bicycles Spider 3i - 2017"/>
    <s v="Mountain Bikes"/>
    <x v="1"/>
    <s v="Marcelene Boyer"/>
    <s v="Sun"/>
  </r>
  <r>
    <n v="776"/>
    <s v="Yu Mcdonald"/>
    <s v="Ossining"/>
    <s v="NY"/>
    <x v="364"/>
    <n v="1"/>
    <n v="2499.9899999999998"/>
    <s v="Surly Karate Monkey 27.5+ Frameset - 2017"/>
    <s v="Mountain Bikes"/>
    <x v="1"/>
    <s v="Marcelene Boyer"/>
    <s v="Surly"/>
  </r>
  <r>
    <n v="776"/>
    <s v="Yu Mcdonald"/>
    <s v="Ossining"/>
    <s v="NY"/>
    <x v="364"/>
    <n v="2"/>
    <n v="4599.9799999999996"/>
    <s v="Trek Fuel EX 5 27.5 Plus - 2017"/>
    <s v="Mountain Bikes"/>
    <x v="1"/>
    <s v="Marcelene Boyer"/>
    <s v="Trek"/>
  </r>
  <r>
    <n v="777"/>
    <s v="Shu Mays"/>
    <s v="Astoria"/>
    <s v="NY"/>
    <x v="364"/>
    <n v="1"/>
    <n v="1320.99"/>
    <s v="Heller Shagamaw Frame - 2016"/>
    <s v="Mountain Bikes"/>
    <x v="1"/>
    <s v="Marcelene Boyer"/>
    <s v="Heller"/>
  </r>
  <r>
    <n v="777"/>
    <s v="Shu Mays"/>
    <s v="Astoria"/>
    <s v="NY"/>
    <x v="364"/>
    <n v="1"/>
    <n v="749.99"/>
    <s v="Ritchey Timberwolf Frameset - 2016"/>
    <s v="Mountain Bikes"/>
    <x v="1"/>
    <s v="Marcelene Boyer"/>
    <s v="Ritchey"/>
  </r>
  <r>
    <n v="777"/>
    <s v="Shu Mays"/>
    <s v="Astoria"/>
    <s v="NY"/>
    <x v="364"/>
    <n v="2"/>
    <n v="7999.98"/>
    <s v="Trek Slash 8 27.5 - 2016"/>
    <s v="Mountain Bikes"/>
    <x v="1"/>
    <s v="Marcelene Boyer"/>
    <s v="Trek"/>
  </r>
  <r>
    <n v="778"/>
    <s v="Lolita Mosley"/>
    <s v="Houston"/>
    <s v="TX"/>
    <x v="365"/>
    <n v="1"/>
    <n v="489.99"/>
    <s v="Electra Townie Original 7D - 2017"/>
    <s v="Cruisers Bicycles"/>
    <x v="2"/>
    <s v="Layla Terrell"/>
    <s v="Electra"/>
  </r>
  <r>
    <n v="778"/>
    <s v="Lolita Mosley"/>
    <s v="Houston"/>
    <s v="TX"/>
    <x v="365"/>
    <n v="1"/>
    <n v="329.99"/>
    <s v="Haro Downtown 16 - 2017"/>
    <s v="Children Bicycles"/>
    <x v="2"/>
    <s v="Layla Terrell"/>
    <s v="Haro"/>
  </r>
  <r>
    <n v="779"/>
    <s v="Blanca Hooper"/>
    <s v="Ozone Park"/>
    <s v="NY"/>
    <x v="365"/>
    <n v="1"/>
    <n v="339.99"/>
    <s v="Electra Townie 7D (20-inch) - Boys' - 2017"/>
    <s v="Children Bicycles"/>
    <x v="1"/>
    <s v="Marcelene Boyer"/>
    <s v="Electra"/>
  </r>
  <r>
    <n v="779"/>
    <s v="Blanca Hooper"/>
    <s v="Ozone Park"/>
    <s v="NY"/>
    <x v="365"/>
    <n v="1"/>
    <n v="329.99"/>
    <s v="Haro Downtown 16 - 2017"/>
    <s v="Children Bicycles"/>
    <x v="1"/>
    <s v="Marcelene Boyer"/>
    <s v="Haro"/>
  </r>
  <r>
    <n v="779"/>
    <s v="Blanca Hooper"/>
    <s v="Ozone Park"/>
    <s v="NY"/>
    <x v="365"/>
    <n v="2"/>
    <n v="419.98"/>
    <s v="Trek Precaliber 16 Girls - 2017"/>
    <s v="Children Bicycles"/>
    <x v="1"/>
    <s v="Marcelene Boyer"/>
    <s v="Trek"/>
  </r>
  <r>
    <n v="779"/>
    <s v="Blanca Hooper"/>
    <s v="Ozone Park"/>
    <s v="NY"/>
    <x v="365"/>
    <n v="1"/>
    <n v="1799.99"/>
    <s v="Trek Remedy 29 Carbon Frameset - 2016"/>
    <s v="Mountain Bikes"/>
    <x v="1"/>
    <s v="Marcelene Boyer"/>
    <s v="Trek"/>
  </r>
  <r>
    <n v="779"/>
    <s v="Blanca Hooper"/>
    <s v="Ozone Park"/>
    <s v="NY"/>
    <x v="365"/>
    <n v="1"/>
    <n v="5299.99"/>
    <s v="Trek Remedy 9.8 - 2017"/>
    <s v="Mountain Bikes"/>
    <x v="1"/>
    <s v="Marcelene Boyer"/>
    <s v="Trek"/>
  </r>
  <r>
    <n v="780"/>
    <s v="Joni Lee"/>
    <s v="Centereach"/>
    <s v="NY"/>
    <x v="365"/>
    <n v="1"/>
    <n v="469.99"/>
    <s v="Trek Farley Alloy Frameset - 2017"/>
    <s v="Mountain Bikes"/>
    <x v="1"/>
    <s v="Marcelene Boyer"/>
    <s v="Trek"/>
  </r>
  <r>
    <n v="781"/>
    <s v="Carita Salinas"/>
    <s v="Maspeth"/>
    <s v="NY"/>
    <x v="365"/>
    <n v="2"/>
    <n v="833.98"/>
    <s v="Sun Bicycles Cruz 7 - Women's - 2017"/>
    <s v="Comfort Bicycles"/>
    <x v="1"/>
    <s v="Marcelene Boyer"/>
    <s v="Sun"/>
  </r>
  <r>
    <n v="781"/>
    <s v="Carita Salinas"/>
    <s v="Maspeth"/>
    <s v="NY"/>
    <x v="365"/>
    <n v="2"/>
    <n v="3999.98"/>
    <s v="Trek Emonda S 5 - 2017"/>
    <s v="Road Bikes"/>
    <x v="1"/>
    <s v="Marcelene Boyer"/>
    <s v="Trek"/>
  </r>
  <r>
    <n v="781"/>
    <s v="Carita Salinas"/>
    <s v="Maspeth"/>
    <s v="NY"/>
    <x v="365"/>
    <n v="2"/>
    <n v="7999.98"/>
    <s v="Trek Slash 8 27.5 - 2016"/>
    <s v="Mountain Bikes"/>
    <x v="1"/>
    <s v="Marcelene Boyer"/>
    <s v="Trek"/>
  </r>
  <r>
    <n v="782"/>
    <s v="Trudy Riddle"/>
    <s v="Schenectady"/>
    <s v="NY"/>
    <x v="365"/>
    <n v="1"/>
    <n v="299.99"/>
    <s v="Electra Sugar Skulls 1 (20-inch) - Girl's - 2017"/>
    <s v="Children Bicycles"/>
    <x v="1"/>
    <s v="Venita Daniel"/>
    <s v="Electra"/>
  </r>
  <r>
    <n v="782"/>
    <s v="Trudy Riddle"/>
    <s v="Schenectady"/>
    <s v="NY"/>
    <x v="365"/>
    <n v="2"/>
    <n v="1199.98"/>
    <s v="Electra Townie Original 7D EQ - 2016"/>
    <s v="Cruisers Bicycles"/>
    <x v="1"/>
    <s v="Venita Daniel"/>
    <s v="Electra"/>
  </r>
  <r>
    <n v="782"/>
    <s v="Trudy Riddle"/>
    <s v="Schenectady"/>
    <s v="NY"/>
    <x v="365"/>
    <n v="2"/>
    <n v="1199.98"/>
    <s v="Electra Townie Original 7D EQ - Women's - 2016"/>
    <s v="Cruisers Bicycles"/>
    <x v="1"/>
    <s v="Venita Daniel"/>
    <s v="Electra"/>
  </r>
  <r>
    <n v="782"/>
    <s v="Trudy Riddle"/>
    <s v="Schenectady"/>
    <s v="NY"/>
    <x v="365"/>
    <n v="1"/>
    <n v="1999.99"/>
    <s v="Trek Emonda S 5 - 2017"/>
    <s v="Road Bikes"/>
    <x v="1"/>
    <s v="Venita Daniel"/>
    <s v="Trek"/>
  </r>
  <r>
    <n v="783"/>
    <s v="Jama Rodriquez"/>
    <s v="Upland"/>
    <s v="CA"/>
    <x v="366"/>
    <n v="2"/>
    <n v="539.98"/>
    <s v="Electra Girl's Hawaii 1 (16-inch) - 2015/2016"/>
    <s v="Children Bicycles"/>
    <x v="0"/>
    <s v="Mireya Copeland"/>
    <s v="Electra"/>
  </r>
  <r>
    <n v="783"/>
    <s v="Jama Rodriquez"/>
    <s v="Upland"/>
    <s v="CA"/>
    <x v="366"/>
    <n v="1"/>
    <n v="209.99"/>
    <s v="Haro Shredder 20 - 2017"/>
    <s v="Children Bicycles"/>
    <x v="0"/>
    <s v="Mireya Copeland"/>
    <s v="Haro"/>
  </r>
  <r>
    <n v="783"/>
    <s v="Jama Rodriquez"/>
    <s v="Upland"/>
    <s v="CA"/>
    <x v="366"/>
    <n v="1"/>
    <n v="249.99"/>
    <s v="Haro Shredder Pro 20 - 2017"/>
    <s v="Children Bicycles"/>
    <x v="0"/>
    <s v="Mireya Copeland"/>
    <s v="Haro"/>
  </r>
  <r>
    <n v="783"/>
    <s v="Jama Rodriquez"/>
    <s v="Upland"/>
    <s v="CA"/>
    <x v="366"/>
    <n v="1"/>
    <n v="999.99"/>
    <s v="Trek X-Caliber 8 - 2017"/>
    <s v="Mountain Bikes"/>
    <x v="0"/>
    <s v="Mireya Copeland"/>
    <s v="Trek"/>
  </r>
  <r>
    <n v="784"/>
    <s v="Kandi Mcneil"/>
    <s v="Massapequa Park"/>
    <s v="NY"/>
    <x v="366"/>
    <n v="1"/>
    <n v="269.99"/>
    <s v="Electra Girl's Hawaii 1 (16-inch) - 2015/2016"/>
    <s v="Children Bicycles"/>
    <x v="1"/>
    <s v="Venita Daniel"/>
    <s v="Electra"/>
  </r>
  <r>
    <n v="784"/>
    <s v="Kandi Mcneil"/>
    <s v="Massapequa Park"/>
    <s v="NY"/>
    <x v="366"/>
    <n v="1"/>
    <n v="599.99"/>
    <s v="Electra Townie Original 7D EQ - 2016"/>
    <s v="Cruisers Bicycles"/>
    <x v="1"/>
    <s v="Venita Daniel"/>
    <s v="Electra"/>
  </r>
  <r>
    <n v="784"/>
    <s v="Kandi Mcneil"/>
    <s v="Massapequa Park"/>
    <s v="NY"/>
    <x v="366"/>
    <n v="2"/>
    <n v="1239.98"/>
    <s v="Sun Bicycles Biscayne Tandem 7 - 2017"/>
    <s v="Cruisers Bicycles"/>
    <x v="1"/>
    <s v="Venita Daniel"/>
    <s v="Sun"/>
  </r>
  <r>
    <n v="785"/>
    <s v="Donette Mccarthy"/>
    <s v="Redondo Beach"/>
    <s v="CA"/>
    <x v="367"/>
    <n v="1"/>
    <n v="499.99"/>
    <s v="Electra Townie Original 7D - 2015/2016"/>
    <s v="Comfort Bicycles"/>
    <x v="0"/>
    <s v="Mireya Copeland"/>
    <s v="Electra"/>
  </r>
  <r>
    <n v="785"/>
    <s v="Donette Mccarthy"/>
    <s v="Redondo Beach"/>
    <s v="CA"/>
    <x v="367"/>
    <n v="2"/>
    <n v="5199.9799999999996"/>
    <s v="Trek Domane S 5 Disc - 2017"/>
    <s v="Road Bikes"/>
    <x v="0"/>
    <s v="Mireya Copeland"/>
    <s v="Trek"/>
  </r>
  <r>
    <n v="785"/>
    <s v="Donette Mccarthy"/>
    <s v="Redondo Beach"/>
    <s v="CA"/>
    <x v="367"/>
    <n v="1"/>
    <n v="4999.99"/>
    <s v="Trek Fuel EX 9.8 29 - 2017"/>
    <s v="Mountain Bikes"/>
    <x v="0"/>
    <s v="Mireya Copeland"/>
    <s v="Trek"/>
  </r>
  <r>
    <n v="786"/>
    <s v="Magda Eaton"/>
    <s v="Ossining"/>
    <s v="NY"/>
    <x v="367"/>
    <n v="1"/>
    <n v="761.99"/>
    <s v="Sun Bicycles Brickell Tandem CB - 2017"/>
    <s v="Cruisers Bicycles"/>
    <x v="1"/>
    <s v="Marcelene Boyer"/>
    <s v="Sun"/>
  </r>
  <r>
    <n v="787"/>
    <s v="Collene Knox"/>
    <s v="Corpus Christi"/>
    <s v="TX"/>
    <x v="367"/>
    <n v="2"/>
    <n v="501.98"/>
    <s v="Sun Bicycles Revolutions 24 - 2017"/>
    <s v="Cruisers Bicycles"/>
    <x v="2"/>
    <s v="Layla Terrell"/>
    <s v="Sun"/>
  </r>
  <r>
    <n v="787"/>
    <s v="Collene Knox"/>
    <s v="Corpus Christi"/>
    <s v="TX"/>
    <x v="367"/>
    <n v="2"/>
    <n v="12999.98"/>
    <s v="Trek Silque SLR 8 Women's - 2017"/>
    <s v="Road Bikes"/>
    <x v="2"/>
    <s v="Layla Terrell"/>
    <s v="Trek"/>
  </r>
  <r>
    <n v="788"/>
    <s v="Nestor Haynes"/>
    <s v="Houston"/>
    <s v="TX"/>
    <x v="367"/>
    <n v="1"/>
    <n v="269.99"/>
    <s v="Electra Cruiser 1 (24-Inch) - 2016"/>
    <s v="Cruisers Bicycles"/>
    <x v="2"/>
    <s v="Layla Terrell"/>
    <s v="Electra"/>
  </r>
  <r>
    <n v="788"/>
    <s v="Nestor Haynes"/>
    <s v="Houston"/>
    <s v="TX"/>
    <x v="367"/>
    <n v="1"/>
    <n v="449"/>
    <s v="Pure Cycles William 3-Speed - 2016"/>
    <s v="Cruisers Bicycles"/>
    <x v="2"/>
    <s v="Layla Terrell"/>
    <s v="Pure Cycles"/>
  </r>
  <r>
    <n v="788"/>
    <s v="Nestor Haynes"/>
    <s v="Houston"/>
    <s v="TX"/>
    <x v="367"/>
    <n v="1"/>
    <n v="1499.99"/>
    <s v="Trek Emonda S 4 - 2017"/>
    <s v="Road Bikes"/>
    <x v="2"/>
    <s v="Layla Terrell"/>
    <s v="Trek"/>
  </r>
  <r>
    <n v="789"/>
    <s v="Latricia Lindsey"/>
    <s v="Yorktown Heights"/>
    <s v="NY"/>
    <x v="368"/>
    <n v="2"/>
    <n v="979.98"/>
    <s v="Electra Townie 3i EQ (20-inch) - Boys' - 2017"/>
    <s v="Children Bicycles"/>
    <x v="1"/>
    <s v="Marcelene Boyer"/>
    <s v="Electra"/>
  </r>
  <r>
    <n v="789"/>
    <s v="Latricia Lindsey"/>
    <s v="Yorktown Heights"/>
    <s v="NY"/>
    <x v="368"/>
    <n v="2"/>
    <n v="419.98"/>
    <s v="Haro Shredder 20 Girls - 2017"/>
    <s v="Children Bicycles"/>
    <x v="1"/>
    <s v="Marcelene Boyer"/>
    <s v="Haro"/>
  </r>
  <r>
    <n v="790"/>
    <s v="Nichelle Rosario"/>
    <s v="Garden City"/>
    <s v="NY"/>
    <x v="368"/>
    <n v="2"/>
    <n v="6999.98"/>
    <s v="Trek Boone 7 - 2017"/>
    <s v="Cyclocross Bicycles"/>
    <x v="1"/>
    <s v="Venita Daniel"/>
    <s v="Trek"/>
  </r>
  <r>
    <n v="790"/>
    <s v="Nichelle Rosario"/>
    <s v="Garden City"/>
    <s v="NY"/>
    <x v="368"/>
    <n v="1"/>
    <n v="349.99"/>
    <s v="Trek Precaliber 24 (21-Speed) - Girls - 2017"/>
    <s v="Children Bicycles"/>
    <x v="1"/>
    <s v="Venita Daniel"/>
    <s v="Trek"/>
  </r>
  <r>
    <n v="791"/>
    <s v="Julius Holt"/>
    <s v="East Meadow"/>
    <s v="NY"/>
    <x v="369"/>
    <n v="2"/>
    <n v="999.98"/>
    <s v="Electra Townie Original 7D - 2015/2016"/>
    <s v="Comfort Bicycles"/>
    <x v="1"/>
    <s v="Marcelene Boyer"/>
    <s v="Electra"/>
  </r>
  <r>
    <n v="791"/>
    <s v="Julius Holt"/>
    <s v="East Meadow"/>
    <s v="NY"/>
    <x v="369"/>
    <n v="1"/>
    <n v="3199.99"/>
    <s v="Trek Domane SL Disc Frameset - 2017"/>
    <s v="Road Bikes"/>
    <x v="1"/>
    <s v="Marcelene Boyer"/>
    <s v="Trek"/>
  </r>
  <r>
    <n v="792"/>
    <s v="Gertha Mejia"/>
    <s v="Flushing"/>
    <s v="NY"/>
    <x v="370"/>
    <n v="2"/>
    <n v="1199.98"/>
    <s v="Electra Townie Original 7D EQ - 2016"/>
    <s v="Cruisers Bicycles"/>
    <x v="1"/>
    <s v="Marcelene Boyer"/>
    <s v="Electra"/>
  </r>
  <r>
    <n v="792"/>
    <s v="Gertha Mejia"/>
    <s v="Flushing"/>
    <s v="NY"/>
    <x v="370"/>
    <n v="1"/>
    <n v="749.99"/>
    <s v="Ritchey Timberwolf Frameset - 2016"/>
    <s v="Mountain Bikes"/>
    <x v="1"/>
    <s v="Marcelene Boyer"/>
    <s v="Ritchey"/>
  </r>
  <r>
    <n v="792"/>
    <s v="Gertha Mejia"/>
    <s v="Flushing"/>
    <s v="NY"/>
    <x v="370"/>
    <n v="1"/>
    <n v="999.99"/>
    <s v="Surly Ice Cream Truck Frameset - 2017"/>
    <s v="Mountain Bikes"/>
    <x v="1"/>
    <s v="Marcelene Boyer"/>
    <s v="Surly"/>
  </r>
  <r>
    <n v="792"/>
    <s v="Gertha Mejia"/>
    <s v="Flushing"/>
    <s v="NY"/>
    <x v="370"/>
    <n v="1"/>
    <n v="5499.99"/>
    <s v="Trek Domane SLR 6 Disc - 2017"/>
    <s v="Road Bikes"/>
    <x v="1"/>
    <s v="Marcelene Boyer"/>
    <s v="Trek"/>
  </r>
  <r>
    <n v="792"/>
    <s v="Gertha Mejia"/>
    <s v="Flushing"/>
    <s v="NY"/>
    <x v="370"/>
    <n v="1"/>
    <n v="1499.99"/>
    <s v="Trek Stache 5 - 2017"/>
    <s v="Mountain Bikes"/>
    <x v="1"/>
    <s v="Marcelene Boyer"/>
    <s v="Trek"/>
  </r>
  <r>
    <n v="793"/>
    <s v="Florencio Davenport"/>
    <s v="Jamestown"/>
    <s v="NY"/>
    <x v="371"/>
    <n v="2"/>
    <n v="1199.98"/>
    <s v="Electra Cruiser Lux Fat Tire 1 Ladies - 2017"/>
    <s v="Cruisers Bicycles"/>
    <x v="1"/>
    <s v="Marcelene Boyer"/>
    <s v="Electra"/>
  </r>
  <r>
    <n v="793"/>
    <s v="Florencio Davenport"/>
    <s v="Jamestown"/>
    <s v="NY"/>
    <x v="371"/>
    <n v="2"/>
    <n v="599.98"/>
    <s v="Electra Girl's Hawaii 1 16&quot; - 2017"/>
    <s v="Children Bicycles"/>
    <x v="1"/>
    <s v="Marcelene Boyer"/>
    <s v="Electra"/>
  </r>
  <r>
    <n v="793"/>
    <s v="Florencio Davenport"/>
    <s v="Jamestown"/>
    <s v="NY"/>
    <x v="371"/>
    <n v="1"/>
    <n v="1559.99"/>
    <s v="Sun Bicycles ElectroLite - 2017"/>
    <s v="Electric Bikes"/>
    <x v="1"/>
    <s v="Marcelene Boyer"/>
    <s v="Sun"/>
  </r>
  <r>
    <n v="794"/>
    <s v="Shonta Preston"/>
    <s v="Utica"/>
    <s v="NY"/>
    <x v="371"/>
    <n v="2"/>
    <n v="2939.98"/>
    <s v="Haro Shift R3 - 2017"/>
    <s v="Mountain Bikes"/>
    <x v="1"/>
    <s v="Venita Daniel"/>
    <s v="Haro"/>
  </r>
  <r>
    <n v="794"/>
    <s v="Shonta Preston"/>
    <s v="Utica"/>
    <s v="NY"/>
    <x v="371"/>
    <n v="1"/>
    <n v="429"/>
    <s v="Pure Cycles Vine 8-Speed - 2016"/>
    <s v="Cruisers Bicycles"/>
    <x v="1"/>
    <s v="Venita Daniel"/>
    <s v="Pure Cycles"/>
  </r>
  <r>
    <n v="794"/>
    <s v="Shonta Preston"/>
    <s v="Utica"/>
    <s v="NY"/>
    <x v="371"/>
    <n v="1"/>
    <n v="449.99"/>
    <s v="Sun Bicycles Cruz 3 - 2017"/>
    <s v="Cruisers Bicycles"/>
    <x v="1"/>
    <s v="Venita Daniel"/>
    <s v="Sun"/>
  </r>
  <r>
    <n v="794"/>
    <s v="Shonta Preston"/>
    <s v="Utica"/>
    <s v="NY"/>
    <x v="371"/>
    <n v="1"/>
    <n v="2499.9899999999998"/>
    <s v="Surly Karate Monkey 27.5+ Frameset - 2017"/>
    <s v="Mountain Bikes"/>
    <x v="1"/>
    <s v="Venita Daniel"/>
    <s v="Surly"/>
  </r>
  <r>
    <n v="795"/>
    <s v="Chere Alston"/>
    <s v="Patchogue"/>
    <s v="NY"/>
    <x v="371"/>
    <n v="2"/>
    <n v="599.98"/>
    <s v="Electra Girl's Hawaii 1 16&quot; - 2017"/>
    <s v="Children Bicycles"/>
    <x v="1"/>
    <s v="Venita Daniel"/>
    <s v="Electra"/>
  </r>
  <r>
    <n v="795"/>
    <s v="Chere Alston"/>
    <s v="Patchogue"/>
    <s v="NY"/>
    <x v="371"/>
    <n v="2"/>
    <n v="599.98"/>
    <s v="Electra Sugar Skulls 1 (20-inch) - Girl's - 2017"/>
    <s v="Children Bicycles"/>
    <x v="1"/>
    <s v="Venita Daniel"/>
    <s v="Electra"/>
  </r>
  <r>
    <n v="796"/>
    <s v="Jenise Preston"/>
    <s v="Helotes"/>
    <s v="TX"/>
    <x v="371"/>
    <n v="2"/>
    <n v="939.98"/>
    <s v="Surly Ice Cream Truck Frameset - 2016"/>
    <s v="Mountain Bikes"/>
    <x v="2"/>
    <s v="Layla Terrell"/>
    <s v="Surly"/>
  </r>
  <r>
    <n v="797"/>
    <s v="Candelaria Coffey"/>
    <s v="Merrick"/>
    <s v="NY"/>
    <x v="372"/>
    <n v="1"/>
    <n v="439.99"/>
    <s v="Electra Cruiser Lux 1 - 2017"/>
    <s v="Cruisers Bicycles"/>
    <x v="1"/>
    <s v="Venita Daniel"/>
    <s v="Electra"/>
  </r>
  <r>
    <n v="797"/>
    <s v="Candelaria Coffey"/>
    <s v="Merrick"/>
    <s v="NY"/>
    <x v="372"/>
    <n v="1"/>
    <n v="416.99"/>
    <s v="Sun Bicycles Cruz 7 - 2017"/>
    <s v="Cruisers Bicycles"/>
    <x v="1"/>
    <s v="Venita Daniel"/>
    <s v="Sun"/>
  </r>
  <r>
    <n v="797"/>
    <s v="Candelaria Coffey"/>
    <s v="Merrick"/>
    <s v="NY"/>
    <x v="372"/>
    <n v="1"/>
    <n v="1680.99"/>
    <s v="Surly Straggler 650b - 2016"/>
    <s v="Cyclocross Bicycles"/>
    <x v="1"/>
    <s v="Venita Daniel"/>
    <s v="Surly"/>
  </r>
  <r>
    <n v="797"/>
    <s v="Candelaria Coffey"/>
    <s v="Merrick"/>
    <s v="NY"/>
    <x v="372"/>
    <n v="2"/>
    <n v="6999.98"/>
    <s v="Trek Boone 7 - 2017"/>
    <s v="Cyclocross Bicycles"/>
    <x v="1"/>
    <s v="Venita Daniel"/>
    <s v="Trek"/>
  </r>
  <r>
    <n v="797"/>
    <s v="Candelaria Coffey"/>
    <s v="Merrick"/>
    <s v="NY"/>
    <x v="372"/>
    <n v="2"/>
    <n v="6399.98"/>
    <s v="Trek Domane SL Disc Frameset - 2017"/>
    <s v="Road Bikes"/>
    <x v="1"/>
    <s v="Venita Daniel"/>
    <s v="Trek"/>
  </r>
  <r>
    <n v="798"/>
    <s v="Ana Palmer"/>
    <s v="Anaheim"/>
    <s v="CA"/>
    <x v="373"/>
    <n v="1"/>
    <n v="299.99"/>
    <s v="Electra Girl's Hawaii 1 (20-inch) - 2015/2016"/>
    <s v="Children Bicycles"/>
    <x v="0"/>
    <s v="Genna Serrano"/>
    <s v="Electra"/>
  </r>
  <r>
    <n v="798"/>
    <s v="Ana Palmer"/>
    <s v="Anaheim"/>
    <s v="CA"/>
    <x v="373"/>
    <n v="2"/>
    <n v="1199.98"/>
    <s v="Electra Townie Original 7D EQ - 2016"/>
    <s v="Comfort Bicycles"/>
    <x v="0"/>
    <s v="Genna Serrano"/>
    <s v="Electra"/>
  </r>
  <r>
    <n v="798"/>
    <s v="Ana Palmer"/>
    <s v="Anaheim"/>
    <s v="CA"/>
    <x v="373"/>
    <n v="1"/>
    <n v="2299.9899999999998"/>
    <s v="Trek Fuel EX 5 27.5 Plus - 2017"/>
    <s v="Mountain Bikes"/>
    <x v="0"/>
    <s v="Genna Serrano"/>
    <s v="Trek"/>
  </r>
  <r>
    <n v="798"/>
    <s v="Ana Palmer"/>
    <s v="Anaheim"/>
    <s v="CA"/>
    <x v="373"/>
    <n v="1"/>
    <n v="209.99"/>
    <s v="Trek Precaliber 16 Girls - 2017"/>
    <s v="Children Bicycles"/>
    <x v="0"/>
    <s v="Genna Serrano"/>
    <s v="Trek"/>
  </r>
  <r>
    <n v="798"/>
    <s v="Ana Palmer"/>
    <s v="Anaheim"/>
    <s v="CA"/>
    <x v="373"/>
    <n v="2"/>
    <n v="699.98"/>
    <s v="Trek Precaliber 24 (21-Speed) - Girls - 2017"/>
    <s v="Children Bicycles"/>
    <x v="0"/>
    <s v="Genna Serrano"/>
    <s v="Trek"/>
  </r>
  <r>
    <n v="799"/>
    <s v="Paul Lester"/>
    <s v="Vista"/>
    <s v="CA"/>
    <x v="374"/>
    <n v="2"/>
    <n v="2641.98"/>
    <s v="Heller Shagamaw Frame - 2016"/>
    <s v="Mountain Bikes"/>
    <x v="0"/>
    <s v="Genna Serrano"/>
    <s v="Heller"/>
  </r>
  <r>
    <n v="799"/>
    <s v="Paul Lester"/>
    <s v="Vista"/>
    <s v="CA"/>
    <x v="374"/>
    <n v="1"/>
    <n v="3499.99"/>
    <s v="Trek Boone Race Shop Limited - 2017"/>
    <s v="Cyclocross Bicycles"/>
    <x v="0"/>
    <s v="Genna Serrano"/>
    <s v="Trek"/>
  </r>
  <r>
    <n v="799"/>
    <s v="Paul Lester"/>
    <s v="Vista"/>
    <s v="CA"/>
    <x v="374"/>
    <n v="2"/>
    <n v="9999.98"/>
    <s v="Trek Madone 9.2 - 2017"/>
    <s v="Road Bikes"/>
    <x v="0"/>
    <s v="Genna Serrano"/>
    <s v="Trek"/>
  </r>
  <r>
    <n v="799"/>
    <s v="Paul Lester"/>
    <s v="Vista"/>
    <s v="CA"/>
    <x v="374"/>
    <n v="2"/>
    <n v="939.98"/>
    <s v="Trek Session DH 27.5 Carbon Frameset - 2017"/>
    <s v="Mountain Bikes"/>
    <x v="0"/>
    <s v="Genna Serrano"/>
    <s v="Trek"/>
  </r>
  <r>
    <n v="799"/>
    <s v="Paul Lester"/>
    <s v="Vista"/>
    <s v="CA"/>
    <x v="374"/>
    <n v="2"/>
    <n v="1999.98"/>
    <s v="Trek X-Caliber 8 - 2017"/>
    <s v="Mountain Bikes"/>
    <x v="0"/>
    <s v="Genna Serrano"/>
    <s v="Trek"/>
  </r>
  <r>
    <n v="800"/>
    <s v="Conchita Boone"/>
    <s v="Mount Vernon"/>
    <s v="NY"/>
    <x v="374"/>
    <n v="2"/>
    <n v="599.98"/>
    <s v="Electra Girl's Hawaii 1 16&quot; - 2017"/>
    <s v="Children Bicycles"/>
    <x v="1"/>
    <s v="Marcelene Boyer"/>
    <s v="Electra"/>
  </r>
  <r>
    <n v="800"/>
    <s v="Conchita Boone"/>
    <s v="Mount Vernon"/>
    <s v="NY"/>
    <x v="374"/>
    <n v="2"/>
    <n v="693.98"/>
    <s v="Sun Bicycles Lil Bolt Type-R - 2017"/>
    <s v="Cruisers Bicycles"/>
    <x v="1"/>
    <s v="Marcelene Boyer"/>
    <s v="Sun"/>
  </r>
  <r>
    <n v="800"/>
    <s v="Conchita Boone"/>
    <s v="Mount Vernon"/>
    <s v="NY"/>
    <x v="374"/>
    <n v="2"/>
    <n v="939.98"/>
    <s v="Surly Ice Cream Truck Frameset - 2016"/>
    <s v="Mountain Bikes"/>
    <x v="1"/>
    <s v="Marcelene Boyer"/>
    <s v="Surly"/>
  </r>
  <r>
    <n v="800"/>
    <s v="Conchita Boone"/>
    <s v="Mount Vernon"/>
    <s v="NY"/>
    <x v="374"/>
    <n v="1"/>
    <n v="875.99"/>
    <s v="Surly Steamroller - 2017"/>
    <s v="Road Bikes"/>
    <x v="1"/>
    <s v="Marcelene Boyer"/>
    <s v="Surly"/>
  </r>
  <r>
    <n v="800"/>
    <s v="Conchita Boone"/>
    <s v="Mount Vernon"/>
    <s v="NY"/>
    <x v="374"/>
    <n v="1"/>
    <n v="3199.99"/>
    <s v="Trek Domane SL Disc Frameset - 2017"/>
    <s v="Road Bikes"/>
    <x v="1"/>
    <s v="Marcelene Boyer"/>
    <s v="Trek"/>
  </r>
  <r>
    <n v="801"/>
    <s v="Chi Goff"/>
    <s v="Palos Verdes Peninsula"/>
    <s v="CA"/>
    <x v="375"/>
    <n v="1"/>
    <n v="339.99"/>
    <s v="Electra Townie 7D (20-inch) - Boys' - 2017"/>
    <s v="Children Bicycles"/>
    <x v="0"/>
    <s v="Mireya Copeland"/>
    <s v="Electra"/>
  </r>
  <r>
    <n v="802"/>
    <s v="Yanira Bradshaw"/>
    <s v="Smithtown"/>
    <s v="NY"/>
    <x v="375"/>
    <n v="1"/>
    <n v="999.99"/>
    <s v="Surly Ice Cream Truck Frameset - 2017"/>
    <s v="Mountain Bikes"/>
    <x v="1"/>
    <s v="Marcelene Boyer"/>
    <s v="Surly"/>
  </r>
  <r>
    <n v="802"/>
    <s v="Yanira Bradshaw"/>
    <s v="Smithtown"/>
    <s v="NY"/>
    <x v="375"/>
    <n v="1"/>
    <n v="2499.9899999999998"/>
    <s v="Surly Karate Monkey 27.5+ Frameset - 2017"/>
    <s v="Mountain Bikes"/>
    <x v="1"/>
    <s v="Marcelene Boyer"/>
    <s v="Surly"/>
  </r>
  <r>
    <n v="802"/>
    <s v="Yanira Bradshaw"/>
    <s v="Smithtown"/>
    <s v="NY"/>
    <x v="375"/>
    <n v="2"/>
    <n v="1665.98"/>
    <s v="Surly Troll Frameset - 2017"/>
    <s v="Mountain Bikes"/>
    <x v="1"/>
    <s v="Marcelene Boyer"/>
    <s v="Surly"/>
  </r>
  <r>
    <n v="802"/>
    <s v="Yanira Bradshaw"/>
    <s v="Smithtown"/>
    <s v="NY"/>
    <x v="375"/>
    <n v="1"/>
    <n v="4999.99"/>
    <s v="Trek Fuel EX 9.8 29 - 2017"/>
    <s v="Mountain Bikes"/>
    <x v="1"/>
    <s v="Marcelene Boyer"/>
    <s v="Trek"/>
  </r>
  <r>
    <n v="803"/>
    <s v="Armando Black"/>
    <s v="Richardson"/>
    <s v="TX"/>
    <x v="375"/>
    <n v="1"/>
    <n v="489.99"/>
    <s v="Electra Townie Original 7D - 2017"/>
    <s v="Comfort Bicycles"/>
    <x v="2"/>
    <s v="Kali Vargas"/>
    <s v="Electra"/>
  </r>
  <r>
    <n v="803"/>
    <s v="Armando Black"/>
    <s v="Richardson"/>
    <s v="TX"/>
    <x v="375"/>
    <n v="1"/>
    <n v="470.99"/>
    <s v="Sun Bicycles Drifter 7 - Women's - 2017"/>
    <s v="Comfort Bicycles"/>
    <x v="2"/>
    <s v="Kali Vargas"/>
    <s v="Sun"/>
  </r>
  <r>
    <n v="803"/>
    <s v="Armando Black"/>
    <s v="Richardson"/>
    <s v="TX"/>
    <x v="375"/>
    <n v="2"/>
    <n v="1751.98"/>
    <s v="Surly Steamroller - 2017"/>
    <s v="Road Bikes"/>
    <x v="2"/>
    <s v="Kali Vargas"/>
    <s v="Surly"/>
  </r>
  <r>
    <n v="803"/>
    <s v="Armando Black"/>
    <s v="Richardson"/>
    <s v="TX"/>
    <x v="375"/>
    <n v="2"/>
    <n v="299.98"/>
    <s v="Trek Boy's Kickster - 2015/2017"/>
    <s v="Children Bicycles"/>
    <x v="2"/>
    <s v="Kali Vargas"/>
    <s v="Trek"/>
  </r>
  <r>
    <n v="804"/>
    <s v="Letitia Franco"/>
    <s v="Saratoga Springs"/>
    <s v="NY"/>
    <x v="376"/>
    <n v="1"/>
    <n v="749.99"/>
    <s v="Surly Ogre Frameset - 2017"/>
    <s v="Road Bikes"/>
    <x v="1"/>
    <s v="Marcelene Boyer"/>
    <s v="Surly"/>
  </r>
  <r>
    <n v="804"/>
    <s v="Letitia Franco"/>
    <s v="Saratoga Springs"/>
    <s v="NY"/>
    <x v="376"/>
    <n v="2"/>
    <n v="419.98"/>
    <s v="Trek Precaliber 16 Boys - 2017"/>
    <s v="Children Bicycles"/>
    <x v="1"/>
    <s v="Marcelene Boyer"/>
    <s v="Trek"/>
  </r>
  <r>
    <n v="804"/>
    <s v="Letitia Franco"/>
    <s v="Saratoga Springs"/>
    <s v="NY"/>
    <x v="376"/>
    <n v="2"/>
    <n v="11999.98"/>
    <s v="Trek Silque SLR 7 Women's - 2017"/>
    <s v="Road Bikes"/>
    <x v="1"/>
    <s v="Marcelene Boyer"/>
    <s v="Trek"/>
  </r>
  <r>
    <n v="805"/>
    <s v="Vince Schneider"/>
    <s v="Merrick"/>
    <s v="NY"/>
    <x v="376"/>
    <n v="1"/>
    <n v="549.99"/>
    <s v="Electra Townie Original 21D - 2016"/>
    <s v="Comfort Bicycles"/>
    <x v="1"/>
    <s v="Marcelene Boyer"/>
    <s v="Electra"/>
  </r>
  <r>
    <n v="805"/>
    <s v="Vince Schneider"/>
    <s v="Merrick"/>
    <s v="NY"/>
    <x v="376"/>
    <n v="2"/>
    <n v="939.98"/>
    <s v="Surly Ice Cream Truck Frameset - 2016"/>
    <s v="Mountain Bikes"/>
    <x v="1"/>
    <s v="Marcelene Boyer"/>
    <s v="Surly"/>
  </r>
  <r>
    <n v="805"/>
    <s v="Vince Schneider"/>
    <s v="Merrick"/>
    <s v="NY"/>
    <x v="376"/>
    <n v="2"/>
    <n v="939.98"/>
    <s v="Surly Wednesday Frameset - 2017"/>
    <s v="Mountain Bikes"/>
    <x v="1"/>
    <s v="Marcelene Boyer"/>
    <s v="Surly"/>
  </r>
  <r>
    <n v="805"/>
    <s v="Vince Schneider"/>
    <s v="Merrick"/>
    <s v="NY"/>
    <x v="376"/>
    <n v="2"/>
    <n v="6999.98"/>
    <s v="Trek Boone 7 - 2017"/>
    <s v="Cyclocross Bicycles"/>
    <x v="1"/>
    <s v="Marcelene Boyer"/>
    <s v="Trek"/>
  </r>
  <r>
    <n v="805"/>
    <s v="Vince Schneider"/>
    <s v="Merrick"/>
    <s v="NY"/>
    <x v="376"/>
    <n v="1"/>
    <n v="469.99"/>
    <s v="Trek Farley Alloy Frameset - 2017"/>
    <s v="Mountain Bikes"/>
    <x v="1"/>
    <s v="Marcelene Boyer"/>
    <s v="Trek"/>
  </r>
  <r>
    <n v="806"/>
    <s v="Winfred Harris"/>
    <s v="East Meadow"/>
    <s v="NY"/>
    <x v="377"/>
    <n v="2"/>
    <n v="1319.98"/>
    <s v="Electra Amsterdam Original 3i Ladies' - 2017"/>
    <s v="Cruisers Bicycles"/>
    <x v="1"/>
    <s v="Venita Daniel"/>
    <s v="Electra"/>
  </r>
  <r>
    <n v="806"/>
    <s v="Winfred Harris"/>
    <s v="East Meadow"/>
    <s v="NY"/>
    <x v="377"/>
    <n v="2"/>
    <n v="1599.98"/>
    <s v="Electra Glam Punk 3i Ladies' - 2017"/>
    <s v="Cruisers Bicycles"/>
    <x v="1"/>
    <s v="Venita Daniel"/>
    <s v="Electra"/>
  </r>
  <r>
    <n v="806"/>
    <s v="Winfred Harris"/>
    <s v="East Meadow"/>
    <s v="NY"/>
    <x v="377"/>
    <n v="1"/>
    <n v="349.99"/>
    <s v="Electra Savannah 3i (20-inch) - Girl's - 2017"/>
    <s v="Children Bicycles"/>
    <x v="1"/>
    <s v="Venita Daniel"/>
    <s v="Electra"/>
  </r>
  <r>
    <n v="806"/>
    <s v="Winfred Harris"/>
    <s v="East Meadow"/>
    <s v="NY"/>
    <x v="377"/>
    <n v="2"/>
    <n v="419.98"/>
    <s v="Haro Shredder 20 Girls - 2017"/>
    <s v="Children Bicycles"/>
    <x v="1"/>
    <s v="Venita Daniel"/>
    <s v="Haro"/>
  </r>
  <r>
    <n v="806"/>
    <s v="Winfred Harris"/>
    <s v="East Meadow"/>
    <s v="NY"/>
    <x v="377"/>
    <n v="2"/>
    <n v="699.98"/>
    <s v="Trek Precaliber 24 (21-Speed) - Girls - 2017"/>
    <s v="Children Bicycles"/>
    <x v="1"/>
    <s v="Venita Daniel"/>
    <s v="Trek"/>
  </r>
  <r>
    <n v="807"/>
    <s v="Lenore Valdez"/>
    <s v="Spring Valley"/>
    <s v="NY"/>
    <x v="377"/>
    <n v="2"/>
    <n v="539.98"/>
    <s v="Electra Cruiser 1 (24-Inch) - 2016"/>
    <s v="Children Bicycles"/>
    <x v="1"/>
    <s v="Marcelene Boyer"/>
    <s v="Electra"/>
  </r>
  <r>
    <n v="807"/>
    <s v="Lenore Valdez"/>
    <s v="Spring Valley"/>
    <s v="NY"/>
    <x v="377"/>
    <n v="1"/>
    <n v="599.99"/>
    <s v="Electra Townie Original 7D EQ - 2016"/>
    <s v="Cruisers Bicycles"/>
    <x v="1"/>
    <s v="Marcelene Boyer"/>
    <s v="Electra"/>
  </r>
  <r>
    <n v="807"/>
    <s v="Lenore Valdez"/>
    <s v="Spring Valley"/>
    <s v="NY"/>
    <x v="377"/>
    <n v="1"/>
    <n v="469.99"/>
    <s v="Surly Ice Cream Truck Frameset - 2016"/>
    <s v="Mountain Bikes"/>
    <x v="1"/>
    <s v="Marcelene Boyer"/>
    <s v="Surly"/>
  </r>
  <r>
    <n v="807"/>
    <s v="Lenore Valdez"/>
    <s v="Spring Valley"/>
    <s v="NY"/>
    <x v="377"/>
    <n v="2"/>
    <n v="1999.98"/>
    <s v="Surly Wednesday Frameset - 2016"/>
    <s v="Mountain Bikes"/>
    <x v="1"/>
    <s v="Marcelene Boyer"/>
    <s v="Surly"/>
  </r>
  <r>
    <n v="807"/>
    <s v="Lenore Valdez"/>
    <s v="Spring Valley"/>
    <s v="NY"/>
    <x v="377"/>
    <n v="2"/>
    <n v="5999.98"/>
    <s v="Trek Conduit+ - 2016"/>
    <s v="Electric Bikes"/>
    <x v="1"/>
    <s v="Marcelene Boyer"/>
    <s v="Trek"/>
  </r>
  <r>
    <n v="808"/>
    <s v="Justina Jenkins"/>
    <s v="Baldwin"/>
    <s v="NY"/>
    <x v="378"/>
    <n v="2"/>
    <n v="699.98"/>
    <s v="Electra Moto 3i (20-inch) - Boy's - 2017"/>
    <s v="Children Bicycles"/>
    <x v="1"/>
    <s v="Marcelene Boyer"/>
    <s v="Electra"/>
  </r>
  <r>
    <n v="808"/>
    <s v="Justina Jenkins"/>
    <s v="Baldwin"/>
    <s v="NY"/>
    <x v="378"/>
    <n v="1"/>
    <n v="329.99"/>
    <s v="Haro Downtown 16 - 2017"/>
    <s v="Children Bicycles"/>
    <x v="1"/>
    <s v="Marcelene Boyer"/>
    <s v="Haro"/>
  </r>
  <r>
    <n v="808"/>
    <s v="Justina Jenkins"/>
    <s v="Baldwin"/>
    <s v="NY"/>
    <x v="378"/>
    <n v="1"/>
    <n v="449"/>
    <s v="Pure Cycles Western 3-Speed - Women's - 2015/2016"/>
    <s v="Cruisers Bicycles"/>
    <x v="1"/>
    <s v="Marcelene Boyer"/>
    <s v="Pure Cycles"/>
  </r>
  <r>
    <n v="808"/>
    <s v="Justina Jenkins"/>
    <s v="Baldwin"/>
    <s v="NY"/>
    <x v="378"/>
    <n v="2"/>
    <n v="898"/>
    <s v="Pure Cycles William 3-Speed - 2016"/>
    <s v="Cruisers Bicycles"/>
    <x v="1"/>
    <s v="Marcelene Boyer"/>
    <s v="Pure Cycles"/>
  </r>
  <r>
    <n v="809"/>
    <s v="Geraldine O'donnell"/>
    <s v="Flushing"/>
    <s v="NY"/>
    <x v="378"/>
    <n v="1"/>
    <n v="599.99"/>
    <s v="Electra Townie Original 7D EQ - 2016"/>
    <s v="Comfort Bicycles"/>
    <x v="1"/>
    <s v="Venita Daniel"/>
    <s v="Electra"/>
  </r>
  <r>
    <n v="809"/>
    <s v="Geraldine O'donnell"/>
    <s v="Flushing"/>
    <s v="NY"/>
    <x v="378"/>
    <n v="2"/>
    <n v="419.98"/>
    <s v="Haro Shredder 20 - 2017"/>
    <s v="Children Bicycles"/>
    <x v="1"/>
    <s v="Venita Daniel"/>
    <s v="Haro"/>
  </r>
  <r>
    <n v="809"/>
    <s v="Geraldine O'donnell"/>
    <s v="Flushing"/>
    <s v="NY"/>
    <x v="378"/>
    <n v="1"/>
    <n v="647.99"/>
    <s v="Sun Bicycles Biscayne Tandem CB - 2017"/>
    <s v="Cruisers Bicycles"/>
    <x v="1"/>
    <s v="Venita Daniel"/>
    <s v="Sun"/>
  </r>
  <r>
    <n v="810"/>
    <s v="Laraine Robbins"/>
    <s v="San Angelo"/>
    <s v="TX"/>
    <x v="379"/>
    <n v="1"/>
    <n v="269.99"/>
    <s v="Electra Girl's Hawaii 1 (16-inch) - 2015/2016"/>
    <s v="Children Bicycles"/>
    <x v="2"/>
    <s v="Kali Vargas"/>
    <s v="Electra"/>
  </r>
  <r>
    <n v="810"/>
    <s v="Laraine Robbins"/>
    <s v="San Angelo"/>
    <s v="TX"/>
    <x v="379"/>
    <n v="1"/>
    <n v="489.99"/>
    <s v="Electra Townie 3i EQ (20-inch) - Boys' - 2017"/>
    <s v="Children Bicycles"/>
    <x v="2"/>
    <s v="Kali Vargas"/>
    <s v="Electra"/>
  </r>
  <r>
    <n v="810"/>
    <s v="Laraine Robbins"/>
    <s v="San Angelo"/>
    <s v="TX"/>
    <x v="379"/>
    <n v="2"/>
    <n v="1103.98"/>
    <s v="Sun Bicycles Streamway 3 - 2017"/>
    <s v="Comfort Bicycles"/>
    <x v="2"/>
    <s v="Kali Vargas"/>
    <s v="Sun"/>
  </r>
  <r>
    <n v="810"/>
    <s v="Laraine Robbins"/>
    <s v="San Angelo"/>
    <s v="TX"/>
    <x v="379"/>
    <n v="1"/>
    <n v="5499.99"/>
    <s v="Trek Domane SLR 6 Disc - 2017"/>
    <s v="Road Bikes"/>
    <x v="2"/>
    <s v="Kali Vargas"/>
    <s v="Trek"/>
  </r>
  <r>
    <n v="811"/>
    <s v="Larraine Horn"/>
    <s v="Utica"/>
    <s v="NY"/>
    <x v="379"/>
    <n v="1"/>
    <n v="659.99"/>
    <s v="Electra Amsterdam Original 3i - 2015/2017"/>
    <s v="Cruisers Bicycles"/>
    <x v="1"/>
    <s v="Venita Daniel"/>
    <s v="Electra"/>
  </r>
  <r>
    <n v="811"/>
    <s v="Larraine Horn"/>
    <s v="Utica"/>
    <s v="NY"/>
    <x v="379"/>
    <n v="2"/>
    <n v="1739.98"/>
    <s v="Haro SR 1.2 - 2017"/>
    <s v="Mountain Bikes"/>
    <x v="1"/>
    <s v="Venita Daniel"/>
    <s v="Haro"/>
  </r>
  <r>
    <n v="811"/>
    <s v="Larraine Horn"/>
    <s v="Utica"/>
    <s v="NY"/>
    <x v="379"/>
    <n v="1"/>
    <n v="250.99"/>
    <s v="Sun Bicycles Revolutions 24 - 2017"/>
    <s v="Cruisers Bicycles"/>
    <x v="1"/>
    <s v="Venita Daniel"/>
    <s v="Sun"/>
  </r>
  <r>
    <n v="811"/>
    <s v="Larraine Horn"/>
    <s v="Utica"/>
    <s v="NY"/>
    <x v="379"/>
    <n v="1"/>
    <n v="3199.99"/>
    <s v="Trek Domane SL Disc Frameset - 2017"/>
    <s v="Road Bikes"/>
    <x v="1"/>
    <s v="Venita Daniel"/>
    <s v="Trek"/>
  </r>
  <r>
    <n v="812"/>
    <s v="Patrina Tanner"/>
    <s v="Scarsdale"/>
    <s v="NY"/>
    <x v="379"/>
    <n v="2"/>
    <n v="599.98"/>
    <s v="Electra Girl's Hawaii 1 16&quot; - 2017"/>
    <s v="Cruisers Bicycles"/>
    <x v="1"/>
    <s v="Venita Daniel"/>
    <s v="Electra"/>
  </r>
  <r>
    <n v="812"/>
    <s v="Patrina Tanner"/>
    <s v="Scarsdale"/>
    <s v="NY"/>
    <x v="379"/>
    <n v="1"/>
    <n v="4999.99"/>
    <s v="Trek Fuel EX 9.8 29 - 2017"/>
    <s v="Mountain Bikes"/>
    <x v="1"/>
    <s v="Venita Daniel"/>
    <s v="Trek"/>
  </r>
  <r>
    <n v="813"/>
    <s v="Georgeann Rojas"/>
    <s v="Desoto"/>
    <s v="TX"/>
    <x v="379"/>
    <n v="2"/>
    <n v="699.98"/>
    <s v="Electra Moto 3i (20-inch) - Boy's - 2017"/>
    <s v="Children Bicycles"/>
    <x v="2"/>
    <s v="Layla Terrell"/>
    <s v="Electra"/>
  </r>
  <r>
    <n v="813"/>
    <s v="Georgeann Rojas"/>
    <s v="Desoto"/>
    <s v="TX"/>
    <x v="379"/>
    <n v="2"/>
    <n v="1199.98"/>
    <s v="Electra Townie Original 7D EQ - 2016"/>
    <s v="Comfort Bicycles"/>
    <x v="2"/>
    <s v="Layla Terrell"/>
    <s v="Electra"/>
  </r>
  <r>
    <n v="813"/>
    <s v="Georgeann Rojas"/>
    <s v="Desoto"/>
    <s v="TX"/>
    <x v="379"/>
    <n v="2"/>
    <n v="659.98"/>
    <s v="Haro Downtown 16 - 2017"/>
    <s v="Children Bicycles"/>
    <x v="2"/>
    <s v="Layla Terrell"/>
    <s v="Haro"/>
  </r>
  <r>
    <n v="813"/>
    <s v="Georgeann Rojas"/>
    <s v="Desoto"/>
    <s v="TX"/>
    <x v="379"/>
    <n v="2"/>
    <n v="833.98"/>
    <s v="Sun Bicycles Atlas X-Type - 2017"/>
    <s v="Cruisers Bicycles"/>
    <x v="2"/>
    <s v="Layla Terrell"/>
    <s v="Sun"/>
  </r>
  <r>
    <n v="813"/>
    <s v="Georgeann Rojas"/>
    <s v="Desoto"/>
    <s v="TX"/>
    <x v="379"/>
    <n v="2"/>
    <n v="939.98"/>
    <s v="Surly Wednesday Frameset - 2017"/>
    <s v="Mountain Bikes"/>
    <x v="2"/>
    <s v="Layla Terrell"/>
    <s v="Surly"/>
  </r>
  <r>
    <n v="814"/>
    <s v="Evelina Byrd"/>
    <s v="Buffalo"/>
    <s v="NY"/>
    <x v="380"/>
    <n v="1"/>
    <n v="489.99"/>
    <s v="Electra Townie 3i EQ (20-inch) - Boys' - 2017"/>
    <s v="Children Bicycles"/>
    <x v="1"/>
    <s v="Venita Daniel"/>
    <s v="Electra"/>
  </r>
  <r>
    <n v="814"/>
    <s v="Evelina Byrd"/>
    <s v="Buffalo"/>
    <s v="NY"/>
    <x v="380"/>
    <n v="2"/>
    <n v="833.98"/>
    <s v="Sun Bicycles Cruz 7 - 2017"/>
    <s v="Cruisers Bicycles"/>
    <x v="1"/>
    <s v="Venita Daniel"/>
    <s v="Sun"/>
  </r>
  <r>
    <n v="814"/>
    <s v="Evelina Byrd"/>
    <s v="Buffalo"/>
    <s v="NY"/>
    <x v="380"/>
    <n v="1"/>
    <n v="346.99"/>
    <s v="Sun Bicycles Lil Bolt Type-R - 2017"/>
    <s v="Cruisers Bicycles"/>
    <x v="1"/>
    <s v="Venita Daniel"/>
    <s v="Sun"/>
  </r>
  <r>
    <n v="814"/>
    <s v="Evelina Byrd"/>
    <s v="Buffalo"/>
    <s v="NY"/>
    <x v="380"/>
    <n v="2"/>
    <n v="299.98"/>
    <s v="Trek Boy's Kickster - 2015/2017"/>
    <s v="Children Bicycles"/>
    <x v="1"/>
    <s v="Venita Daniel"/>
    <s v="Trek"/>
  </r>
  <r>
    <n v="815"/>
    <s v="Nanette Roman"/>
    <s v="Glendora"/>
    <s v="CA"/>
    <x v="381"/>
    <n v="1"/>
    <n v="299.99"/>
    <s v="Electra Girl's Hawaii 1 (20-inch) - 2015/2016"/>
    <s v="Children Bicycles"/>
    <x v="0"/>
    <s v="Genna Serrano"/>
    <s v="Electra"/>
  </r>
  <r>
    <n v="815"/>
    <s v="Nanette Roman"/>
    <s v="Glendora"/>
    <s v="CA"/>
    <x v="381"/>
    <n v="2"/>
    <n v="979.98"/>
    <s v="Electra Townie Original 7D - 2017"/>
    <s v="Comfort Bicycles"/>
    <x v="0"/>
    <s v="Genna Serrano"/>
    <s v="Electra"/>
  </r>
  <r>
    <n v="815"/>
    <s v="Nanette Roman"/>
    <s v="Glendora"/>
    <s v="CA"/>
    <x v="381"/>
    <n v="2"/>
    <n v="1067.98"/>
    <s v="Sun Bicycles Streamway 7 - 2017"/>
    <s v="Comfort Bicycles"/>
    <x v="0"/>
    <s v="Genna Serrano"/>
    <s v="Sun"/>
  </r>
  <r>
    <n v="815"/>
    <s v="Nanette Roman"/>
    <s v="Glendora"/>
    <s v="CA"/>
    <x v="381"/>
    <n v="2"/>
    <n v="379.98"/>
    <s v="Trek Precaliber 12 Boys - 2017"/>
    <s v="Children Bicycles"/>
    <x v="0"/>
    <s v="Genna Serrano"/>
    <s v="Trek"/>
  </r>
  <r>
    <n v="816"/>
    <s v="Shanti Johnston"/>
    <s v="Staten Island"/>
    <s v="NY"/>
    <x v="381"/>
    <n v="2"/>
    <n v="1199.98"/>
    <s v="Electra Cruiser Lux Fat Tire 1 Ladies - 2017"/>
    <s v="Cruisers Bicycles"/>
    <x v="1"/>
    <s v="Marcelene Boyer"/>
    <s v="Electra"/>
  </r>
  <r>
    <n v="816"/>
    <s v="Shanti Johnston"/>
    <s v="Staten Island"/>
    <s v="NY"/>
    <x v="381"/>
    <n v="2"/>
    <n v="979.98"/>
    <s v="Electra Townie Original 7D - 2017"/>
    <s v="Cruisers Bicycles"/>
    <x v="1"/>
    <s v="Marcelene Boyer"/>
    <s v="Electra"/>
  </r>
  <r>
    <n v="817"/>
    <s v="Annett Garrett"/>
    <s v="Scarsdale"/>
    <s v="NY"/>
    <x v="382"/>
    <n v="1"/>
    <n v="329.99"/>
    <s v="Haro Downtown 16 - 2017"/>
    <s v="Children Bicycles"/>
    <x v="1"/>
    <s v="Venita Daniel"/>
    <s v="Haro"/>
  </r>
  <r>
    <n v="817"/>
    <s v="Annett Garrett"/>
    <s v="Scarsdale"/>
    <s v="NY"/>
    <x v="382"/>
    <n v="2"/>
    <n v="1067.98"/>
    <s v="Sun Bicycles Streamway 7 - 2017"/>
    <s v="Comfort Bicycles"/>
    <x v="1"/>
    <s v="Venita Daniel"/>
    <s v="Sun"/>
  </r>
  <r>
    <n v="817"/>
    <s v="Annett Garrett"/>
    <s v="Scarsdale"/>
    <s v="NY"/>
    <x v="382"/>
    <n v="2"/>
    <n v="2999.98"/>
    <s v="Trek Emonda S 4 - 2017"/>
    <s v="Road Bikes"/>
    <x v="1"/>
    <s v="Venita Daniel"/>
    <s v="Trek"/>
  </r>
  <r>
    <n v="818"/>
    <s v="Claris Santiago"/>
    <s v="Newburgh"/>
    <s v="NY"/>
    <x v="382"/>
    <n v="2"/>
    <n v="1079.98"/>
    <s v="Haro SR 1.1 - 2017"/>
    <s v="Mountain Bikes"/>
    <x v="1"/>
    <s v="Marcelene Boyer"/>
    <s v="Haro"/>
  </r>
  <r>
    <n v="818"/>
    <s v="Claris Santiago"/>
    <s v="Newburgh"/>
    <s v="NY"/>
    <x v="382"/>
    <n v="2"/>
    <n v="898"/>
    <s v="Pure Cycles William 3-Speed - 2016"/>
    <s v="Cruisers Bicycles"/>
    <x v="1"/>
    <s v="Marcelene Boyer"/>
    <s v="Pure Cycles"/>
  </r>
  <r>
    <n v="818"/>
    <s v="Claris Santiago"/>
    <s v="Newburgh"/>
    <s v="NY"/>
    <x v="382"/>
    <n v="1"/>
    <n v="551.99"/>
    <s v="Sun Bicycles Streamway 3 - 2017"/>
    <s v="Comfort Bicycles"/>
    <x v="1"/>
    <s v="Marcelene Boyer"/>
    <s v="Sun"/>
  </r>
  <r>
    <n v="818"/>
    <s v="Claris Santiago"/>
    <s v="Newburgh"/>
    <s v="NY"/>
    <x v="382"/>
    <n v="2"/>
    <n v="2999.98"/>
    <s v="Trek Emonda S 4 - 2017"/>
    <s v="Road Bikes"/>
    <x v="1"/>
    <s v="Marcelene Boyer"/>
    <s v="Trek"/>
  </r>
  <r>
    <n v="819"/>
    <s v="Clementine Mooney"/>
    <s v="Mcallen"/>
    <s v="TX"/>
    <x v="382"/>
    <n v="1"/>
    <n v="249.99"/>
    <s v="Haro Shredder Pro 20 - 2017"/>
    <s v="Children Bicycles"/>
    <x v="2"/>
    <s v="Layla Terrell"/>
    <s v="Haro"/>
  </r>
  <r>
    <n v="820"/>
    <s v="Carola Mcpherson"/>
    <s v="Rego Park"/>
    <s v="NY"/>
    <x v="383"/>
    <n v="1"/>
    <n v="416.99"/>
    <s v="Sun Bicycles Cruz 7 - 2017"/>
    <s v="Comfort Bicycles"/>
    <x v="1"/>
    <s v="Venita Daniel"/>
    <s v="Sun"/>
  </r>
  <r>
    <n v="821"/>
    <s v="Agustina Lawrence"/>
    <s v="Brooklyn"/>
    <s v="NY"/>
    <x v="383"/>
    <n v="2"/>
    <n v="1319.98"/>
    <s v="Electra Amsterdam Original 3i - 2015/2017"/>
    <s v="Cruisers Bicycles"/>
    <x v="1"/>
    <s v="Venita Daniel"/>
    <s v="Electra"/>
  </r>
  <r>
    <n v="821"/>
    <s v="Agustina Lawrence"/>
    <s v="Brooklyn"/>
    <s v="NY"/>
    <x v="383"/>
    <n v="1"/>
    <n v="489.99"/>
    <s v="Electra Townie Original 7D - 2017"/>
    <s v="Comfort Bicycles"/>
    <x v="1"/>
    <s v="Venita Daniel"/>
    <s v="Electra"/>
  </r>
  <r>
    <n v="821"/>
    <s v="Agustina Lawrence"/>
    <s v="Brooklyn"/>
    <s v="NY"/>
    <x v="383"/>
    <n v="1"/>
    <n v="416.99"/>
    <s v="Sun Bicycles Cruz 7 - 2017"/>
    <s v="Comfort Bicycles"/>
    <x v="1"/>
    <s v="Venita Daniel"/>
    <s v="Sun"/>
  </r>
  <r>
    <n v="821"/>
    <s v="Agustina Lawrence"/>
    <s v="Brooklyn"/>
    <s v="NY"/>
    <x v="383"/>
    <n v="1"/>
    <n v="469.99"/>
    <s v="Surly Ice Cream Truck Frameset - 2016"/>
    <s v="Mountain Bikes"/>
    <x v="1"/>
    <s v="Venita Daniel"/>
    <s v="Surly"/>
  </r>
  <r>
    <n v="822"/>
    <s v="Clementina Sargent"/>
    <s v="Rome"/>
    <s v="NY"/>
    <x v="384"/>
    <n v="1"/>
    <n v="619.99"/>
    <s v="Sun Bicycles Biscayne Tandem 7 - 2017"/>
    <s v="Cruisers Bicycles"/>
    <x v="1"/>
    <s v="Venita Daniel"/>
    <s v="Sun"/>
  </r>
  <r>
    <n v="822"/>
    <s v="Clementina Sargent"/>
    <s v="Rome"/>
    <s v="NY"/>
    <x v="384"/>
    <n v="1"/>
    <n v="749.99"/>
    <s v="Surly Ogre Frameset - 2017"/>
    <s v="Road Bikes"/>
    <x v="1"/>
    <s v="Venita Daniel"/>
    <s v="Surly"/>
  </r>
  <r>
    <n v="823"/>
    <s v="Gwendolyn Miller"/>
    <s v="Harlingen"/>
    <s v="TX"/>
    <x v="384"/>
    <n v="1"/>
    <n v="1099.99"/>
    <s v="Electra Amsterdam Fashion 7i Ladies' - 2017"/>
    <s v="Cruisers Bicycles"/>
    <x v="2"/>
    <s v="Kali Vargas"/>
    <s v="Electra"/>
  </r>
  <r>
    <n v="823"/>
    <s v="Gwendolyn Miller"/>
    <s v="Harlingen"/>
    <s v="TX"/>
    <x v="384"/>
    <n v="2"/>
    <n v="10999.98"/>
    <s v="Trek Domane SLR 6 Disc - 2017"/>
    <s v="Road Bikes"/>
    <x v="2"/>
    <s v="Kali Vargas"/>
    <s v="Trek"/>
  </r>
  <r>
    <n v="823"/>
    <s v="Gwendolyn Miller"/>
    <s v="Harlingen"/>
    <s v="TX"/>
    <x v="384"/>
    <n v="2"/>
    <n v="299.98"/>
    <s v="Trek Girl's Kickster - 2017"/>
    <s v="Children Bicycles"/>
    <x v="2"/>
    <s v="Kali Vargas"/>
    <s v="Trek"/>
  </r>
  <r>
    <n v="824"/>
    <s v="Giovanna Jefferson"/>
    <s v="Ridgecrest"/>
    <s v="CA"/>
    <x v="385"/>
    <n v="2"/>
    <n v="419.98"/>
    <s v="Haro Shredder 20 - 2017"/>
    <s v="Children Bicycles"/>
    <x v="0"/>
    <s v="Mireya Copeland"/>
    <s v="Haro"/>
  </r>
  <r>
    <n v="825"/>
    <s v="Pamelia Newman"/>
    <s v="Monroe"/>
    <s v="NY"/>
    <x v="385"/>
    <n v="1"/>
    <n v="449"/>
    <s v="Pure Cycles William 3-Speed - 2016"/>
    <s v="Cruisers Bicycles"/>
    <x v="1"/>
    <s v="Venita Daniel"/>
    <s v="Pure Cycles"/>
  </r>
  <r>
    <n v="825"/>
    <s v="Pamelia Newman"/>
    <s v="Monroe"/>
    <s v="NY"/>
    <x v="385"/>
    <n v="2"/>
    <n v="1999.98"/>
    <s v="Surly Ice Cream Truck Frameset - 2017"/>
    <s v="Mountain Bikes"/>
    <x v="1"/>
    <s v="Venita Daniel"/>
    <s v="Surly"/>
  </r>
  <r>
    <n v="826"/>
    <s v="Bennett Armstrong"/>
    <s v="Bethpage"/>
    <s v="NY"/>
    <x v="385"/>
    <n v="2"/>
    <n v="1739.98"/>
    <s v="Haro SR 1.2 - 2017"/>
    <s v="Mountain Bikes"/>
    <x v="1"/>
    <s v="Marcelene Boyer"/>
    <s v="Haro"/>
  </r>
  <r>
    <n v="826"/>
    <s v="Bennett Armstrong"/>
    <s v="Bethpage"/>
    <s v="NY"/>
    <x v="385"/>
    <n v="1"/>
    <n v="832.99"/>
    <s v="Surly Troll Frameset - 2017"/>
    <s v="Mountain Bikes"/>
    <x v="1"/>
    <s v="Marcelene Boyer"/>
    <s v="Surly"/>
  </r>
  <r>
    <n v="827"/>
    <s v="Brittni Green"/>
    <s v="Floral Park"/>
    <s v="NY"/>
    <x v="385"/>
    <n v="1"/>
    <n v="1469.99"/>
    <s v="Haro Shift R3 - 2017"/>
    <s v="Mountain Bikes"/>
    <x v="1"/>
    <s v="Venita Daniel"/>
    <s v="Haro"/>
  </r>
  <r>
    <n v="827"/>
    <s v="Brittni Green"/>
    <s v="Floral Park"/>
    <s v="NY"/>
    <x v="385"/>
    <n v="1"/>
    <n v="449.99"/>
    <s v="Sun Bicycles Cruz 3 - Women's - 2017"/>
    <s v="Comfort Bicycles"/>
    <x v="1"/>
    <s v="Venita Daniel"/>
    <s v="Sun"/>
  </r>
  <r>
    <n v="827"/>
    <s v="Brittni Green"/>
    <s v="Floral Park"/>
    <s v="NY"/>
    <x v="385"/>
    <n v="1"/>
    <n v="2499.9899999999998"/>
    <s v="Surly Karate Monkey 27.5+ Frameset - 2017"/>
    <s v="Mountain Bikes"/>
    <x v="1"/>
    <s v="Venita Daniel"/>
    <s v="Surly"/>
  </r>
  <r>
    <n v="827"/>
    <s v="Brittni Green"/>
    <s v="Floral Park"/>
    <s v="NY"/>
    <x v="385"/>
    <n v="1"/>
    <n v="5299.99"/>
    <s v="Trek Fuel EX 9.8 27.5 Plus - 2017"/>
    <s v="Mountain Bikes"/>
    <x v="1"/>
    <s v="Venita Daniel"/>
    <s v="Trek"/>
  </r>
  <r>
    <n v="828"/>
    <s v="Dionne Norris"/>
    <s v="Niagara Falls"/>
    <s v="NY"/>
    <x v="386"/>
    <n v="1"/>
    <n v="549.99"/>
    <s v="Electra Townie Original 21D - 2016"/>
    <s v="Comfort Bicycles"/>
    <x v="1"/>
    <s v="Marcelene Boyer"/>
    <s v="Electra"/>
  </r>
  <r>
    <n v="828"/>
    <s v="Dionne Norris"/>
    <s v="Niagara Falls"/>
    <s v="NY"/>
    <x v="386"/>
    <n v="2"/>
    <n v="999.98"/>
    <s v="Electra Townie Original 7D - 2015/2016"/>
    <s v="Comfort Bicycles"/>
    <x v="1"/>
    <s v="Marcelene Boyer"/>
    <s v="Electra"/>
  </r>
  <r>
    <n v="828"/>
    <s v="Dionne Norris"/>
    <s v="Niagara Falls"/>
    <s v="NY"/>
    <x v="386"/>
    <n v="2"/>
    <n v="5399.98"/>
    <s v="Trek Domane S 6 - 2017"/>
    <s v="Road Bikes"/>
    <x v="1"/>
    <s v="Marcelene Boyer"/>
    <s v="Trek"/>
  </r>
  <r>
    <n v="829"/>
    <s v="Ira Moore"/>
    <s v="Saratoga Springs"/>
    <s v="NY"/>
    <x v="386"/>
    <n v="1"/>
    <n v="551.99"/>
    <s v="Sun Bicycles Streamway 3 - 2017"/>
    <s v="Comfort Bicycles"/>
    <x v="1"/>
    <s v="Venita Daniel"/>
    <s v="Sun"/>
  </r>
  <r>
    <n v="829"/>
    <s v="Ira Moore"/>
    <s v="Saratoga Springs"/>
    <s v="NY"/>
    <x v="386"/>
    <n v="2"/>
    <n v="1067.98"/>
    <s v="Sun Bicycles Streamway 7 - 2017"/>
    <s v="Comfort Bicycles"/>
    <x v="1"/>
    <s v="Venita Daniel"/>
    <s v="Sun"/>
  </r>
  <r>
    <n v="830"/>
    <s v="Luciano Marsh"/>
    <s v="Bellmore"/>
    <s v="NY"/>
    <x v="387"/>
    <n v="2"/>
    <n v="699.98"/>
    <s v="Electra Moto 3i (20-inch) - Boy's - 2017"/>
    <s v="Children Bicycles"/>
    <x v="1"/>
    <s v="Marcelene Boyer"/>
    <s v="Electra"/>
  </r>
  <r>
    <n v="830"/>
    <s v="Luciano Marsh"/>
    <s v="Bellmore"/>
    <s v="NY"/>
    <x v="387"/>
    <n v="2"/>
    <n v="979.98"/>
    <s v="Electra Townie 3i EQ (20-inch) - Boys' - 2017"/>
    <s v="Children Bicycles"/>
    <x v="1"/>
    <s v="Marcelene Boyer"/>
    <s v="Electra"/>
  </r>
  <r>
    <n v="830"/>
    <s v="Luciano Marsh"/>
    <s v="Bellmore"/>
    <s v="NY"/>
    <x v="387"/>
    <n v="2"/>
    <n v="659.98"/>
    <s v="Haro Downtown 16 - 2017"/>
    <s v="Children Bicycles"/>
    <x v="1"/>
    <s v="Marcelene Boyer"/>
    <s v="Haro"/>
  </r>
  <r>
    <n v="831"/>
    <s v="Shiloh Reeves"/>
    <s v="West Babylon"/>
    <s v="NY"/>
    <x v="387"/>
    <n v="1"/>
    <n v="449.99"/>
    <s v="Sun Bicycles Cruz 3 - 2017"/>
    <s v="Cruisers Bicycles"/>
    <x v="1"/>
    <s v="Venita Daniel"/>
    <s v="Sun"/>
  </r>
  <r>
    <n v="831"/>
    <s v="Shiloh Reeves"/>
    <s v="West Babylon"/>
    <s v="NY"/>
    <x v="387"/>
    <n v="1"/>
    <n v="250.99"/>
    <s v="Sun Bicycles Revolutions 24 - Girl's - 2017"/>
    <s v="Cruisers Bicycles"/>
    <x v="1"/>
    <s v="Venita Daniel"/>
    <s v="Sun"/>
  </r>
  <r>
    <n v="831"/>
    <s v="Shiloh Reeves"/>
    <s v="West Babylon"/>
    <s v="NY"/>
    <x v="387"/>
    <n v="1"/>
    <n v="1680.99"/>
    <s v="Surly Straggler 650b - 2016"/>
    <s v="Cyclocross Bicycles"/>
    <x v="1"/>
    <s v="Venita Daniel"/>
    <s v="Surly"/>
  </r>
  <r>
    <n v="832"/>
    <s v="Karl Stephens"/>
    <s v="Rockville Centre"/>
    <s v="NY"/>
    <x v="387"/>
    <n v="2"/>
    <n v="1199.98"/>
    <s v="Electra Townie Original 7D EQ - 2016"/>
    <s v="Cruisers Bicycles"/>
    <x v="1"/>
    <s v="Venita Daniel"/>
    <s v="Electra"/>
  </r>
  <r>
    <n v="832"/>
    <s v="Karl Stephens"/>
    <s v="Rockville Centre"/>
    <s v="NY"/>
    <x v="387"/>
    <n v="1"/>
    <n v="869.99"/>
    <s v="Haro SR 1.2 - 2017"/>
    <s v="Mountain Bikes"/>
    <x v="1"/>
    <s v="Venita Daniel"/>
    <s v="Haro"/>
  </r>
  <r>
    <n v="832"/>
    <s v="Karl Stephens"/>
    <s v="Rockville Centre"/>
    <s v="NY"/>
    <x v="387"/>
    <n v="1"/>
    <n v="999.99"/>
    <s v="Surly Big Dummy Frameset - 2017"/>
    <s v="Mountain Bikes"/>
    <x v="1"/>
    <s v="Venita Daniel"/>
    <s v="Surly"/>
  </r>
  <r>
    <n v="832"/>
    <s v="Karl Stephens"/>
    <s v="Rockville Centre"/>
    <s v="NY"/>
    <x v="387"/>
    <n v="1"/>
    <n v="3199.99"/>
    <s v="Trek Domane SL Disc Frameset - 2017"/>
    <s v="Road Bikes"/>
    <x v="1"/>
    <s v="Venita Daniel"/>
    <s v="Trek"/>
  </r>
  <r>
    <n v="833"/>
    <s v="Kerrie O'neill"/>
    <s v="Shirley"/>
    <s v="NY"/>
    <x v="388"/>
    <n v="2"/>
    <n v="1199.98"/>
    <s v="Electra Townie Original 7D EQ - Women's - 2016"/>
    <s v="Cruisers Bicycles"/>
    <x v="1"/>
    <s v="Venita Daniel"/>
    <s v="Electra"/>
  </r>
  <r>
    <n v="834"/>
    <s v="Rosanne George"/>
    <s v="Ossining"/>
    <s v="NY"/>
    <x v="388"/>
    <n v="1"/>
    <n v="269.99"/>
    <s v="Electra Cruiser 1 (24-Inch) - 2016"/>
    <s v="Children Bicycles"/>
    <x v="1"/>
    <s v="Marcelene Boyer"/>
    <s v="Electra"/>
  </r>
  <r>
    <n v="834"/>
    <s v="Rosanne George"/>
    <s v="Ossining"/>
    <s v="NY"/>
    <x v="388"/>
    <n v="1"/>
    <n v="647.99"/>
    <s v="Sun Bicycles Biscayne Tandem CB - 2017"/>
    <s v="Cruisers Bicycles"/>
    <x v="1"/>
    <s v="Marcelene Boyer"/>
    <s v="Sun"/>
  </r>
  <r>
    <n v="834"/>
    <s v="Rosanne George"/>
    <s v="Ossining"/>
    <s v="NY"/>
    <x v="388"/>
    <n v="1"/>
    <n v="3199.99"/>
    <s v="Trek Domane SL Disc Frameset - 2017"/>
    <s v="Road Bikes"/>
    <x v="1"/>
    <s v="Marcelene Boyer"/>
    <s v="Trek"/>
  </r>
  <r>
    <n v="835"/>
    <s v="Marina Hinton"/>
    <s v="Encino"/>
    <s v="CA"/>
    <x v="389"/>
    <n v="1"/>
    <n v="659.99"/>
    <s v="Electra Amsterdam Original 3i Ladies' - 2017"/>
    <s v="Cruisers Bicycles"/>
    <x v="0"/>
    <s v="Mireya Copeland"/>
    <s v="Electra"/>
  </r>
  <r>
    <n v="835"/>
    <s v="Marina Hinton"/>
    <s v="Encino"/>
    <s v="CA"/>
    <x v="389"/>
    <n v="1"/>
    <n v="749.99"/>
    <s v="Ritchey Timberwolf Frameset - 2016"/>
    <s v="Mountain Bikes"/>
    <x v="0"/>
    <s v="Mireya Copeland"/>
    <s v="Ritchey"/>
  </r>
  <r>
    <n v="835"/>
    <s v="Marina Hinton"/>
    <s v="Encino"/>
    <s v="CA"/>
    <x v="389"/>
    <n v="2"/>
    <n v="693.98"/>
    <s v="Sun Bicycles Lil Bolt Type-R - 2017"/>
    <s v="Cruisers Bicycles"/>
    <x v="0"/>
    <s v="Mireya Copeland"/>
    <s v="Sun"/>
  </r>
  <r>
    <n v="836"/>
    <s v="Sherita Cherry"/>
    <s v="Liverpool"/>
    <s v="NY"/>
    <x v="389"/>
    <n v="2"/>
    <n v="899.98"/>
    <s v="Sun Bicycles Cruz 3 - Women's - 2017"/>
    <s v="Comfort Bicycles"/>
    <x v="1"/>
    <s v="Marcelene Boyer"/>
    <s v="Sun"/>
  </r>
  <r>
    <n v="837"/>
    <s v="Siobhan Lang"/>
    <s v="Levittown"/>
    <s v="NY"/>
    <x v="389"/>
    <n v="1"/>
    <n v="349.99"/>
    <s v="Electra Savannah 3i (20-inch) - Girl's - 2017"/>
    <s v="Children Bicycles"/>
    <x v="1"/>
    <s v="Venita Daniel"/>
    <s v="Electra"/>
  </r>
  <r>
    <n v="837"/>
    <s v="Siobhan Lang"/>
    <s v="Levittown"/>
    <s v="NY"/>
    <x v="389"/>
    <n v="2"/>
    <n v="379.98"/>
    <s v="Trek Precaliber 12 Boys - 2017"/>
    <s v="Children Bicycles"/>
    <x v="1"/>
    <s v="Venita Daniel"/>
    <s v="Trek"/>
  </r>
  <r>
    <n v="837"/>
    <s v="Siobhan Lang"/>
    <s v="Levittown"/>
    <s v="NY"/>
    <x v="389"/>
    <n v="1"/>
    <n v="6499.99"/>
    <s v="Trek Silque SLR 8 Women's - 2017"/>
    <s v="Road Bikes"/>
    <x v="1"/>
    <s v="Venita Daniel"/>
    <s v="Trek"/>
  </r>
  <r>
    <n v="838"/>
    <s v="Eliseo Knight"/>
    <s v="Woodhaven"/>
    <s v="NY"/>
    <x v="390"/>
    <n v="2"/>
    <n v="979.98"/>
    <s v="Electra Townie 3i EQ (20-inch) - Boys' - 2017"/>
    <s v="Children Bicycles"/>
    <x v="1"/>
    <s v="Venita Daniel"/>
    <s v="Electra"/>
  </r>
  <r>
    <n v="838"/>
    <s v="Eliseo Knight"/>
    <s v="Woodhaven"/>
    <s v="NY"/>
    <x v="390"/>
    <n v="2"/>
    <n v="693.98"/>
    <s v="Sun Bicycles Lil Bolt Type-R - 2017"/>
    <s v="Cruisers Bicycles"/>
    <x v="1"/>
    <s v="Venita Daniel"/>
    <s v="Sun"/>
  </r>
  <r>
    <n v="838"/>
    <s v="Eliseo Knight"/>
    <s v="Woodhaven"/>
    <s v="NY"/>
    <x v="390"/>
    <n v="1"/>
    <n v="2499.9899999999998"/>
    <s v="Surly Karate Monkey 27.5+ Frameset - 2017"/>
    <s v="Mountain Bikes"/>
    <x v="1"/>
    <s v="Venita Daniel"/>
    <s v="Surly"/>
  </r>
  <r>
    <n v="838"/>
    <s v="Eliseo Knight"/>
    <s v="Woodhaven"/>
    <s v="NY"/>
    <x v="390"/>
    <n v="1"/>
    <n v="1549"/>
    <s v="Surly Straggler - 2016"/>
    <s v="Cyclocross Bicycles"/>
    <x v="1"/>
    <s v="Venita Daniel"/>
    <s v="Surly"/>
  </r>
  <r>
    <n v="839"/>
    <s v="Novella Ross"/>
    <s v="Glendora"/>
    <s v="CA"/>
    <x v="391"/>
    <n v="1"/>
    <n v="329.99"/>
    <s v="Haro Downtown 16 - 2017"/>
    <s v="Children Bicycles"/>
    <x v="0"/>
    <s v="Genna Serrano"/>
    <s v="Haro"/>
  </r>
  <r>
    <n v="839"/>
    <s v="Novella Ross"/>
    <s v="Glendora"/>
    <s v="CA"/>
    <x v="391"/>
    <n v="1"/>
    <n v="2699.99"/>
    <s v="Trek Domane S 6 - 2017"/>
    <s v="Road Bikes"/>
    <x v="0"/>
    <s v="Genna Serrano"/>
    <s v="Trek"/>
  </r>
  <r>
    <n v="839"/>
    <s v="Novella Ross"/>
    <s v="Glendora"/>
    <s v="CA"/>
    <x v="391"/>
    <n v="2"/>
    <n v="9999.98"/>
    <s v="Trek Madone 9.2 - 2017"/>
    <s v="Road Bikes"/>
    <x v="0"/>
    <s v="Genna Serrano"/>
    <s v="Trek"/>
  </r>
  <r>
    <n v="840"/>
    <s v="Collene Roman"/>
    <s v="Wappingers Falls"/>
    <s v="NY"/>
    <x v="391"/>
    <n v="2"/>
    <n v="899.98"/>
    <s v="Sun Bicycles Cruz 3 - 2017"/>
    <s v="Comfort Bicycles"/>
    <x v="1"/>
    <s v="Marcelene Boyer"/>
    <s v="Sun"/>
  </r>
  <r>
    <n v="840"/>
    <s v="Collene Roman"/>
    <s v="Wappingers Falls"/>
    <s v="NY"/>
    <x v="391"/>
    <n v="1"/>
    <n v="999.99"/>
    <s v="Surly Big Dummy Frameset - 2017"/>
    <s v="Mountain Bikes"/>
    <x v="1"/>
    <s v="Marcelene Boyer"/>
    <s v="Surly"/>
  </r>
  <r>
    <n v="840"/>
    <s v="Collene Roman"/>
    <s v="Wappingers Falls"/>
    <s v="NY"/>
    <x v="391"/>
    <n v="1"/>
    <n v="5299.99"/>
    <s v="Trek Fuel EX 9.8 27.5 Plus - 2017"/>
    <s v="Mountain Bikes"/>
    <x v="1"/>
    <s v="Marcelene Boyer"/>
    <s v="Trek"/>
  </r>
  <r>
    <n v="841"/>
    <s v="Hipolito Padilla"/>
    <s v="New Rochelle"/>
    <s v="NY"/>
    <x v="391"/>
    <n v="2"/>
    <n v="539.98"/>
    <s v="Electra Girl's Hawaii 1 (16-inch) - 2015/2016"/>
    <s v="Children Bicycles"/>
    <x v="1"/>
    <s v="Venita Daniel"/>
    <s v="Electra"/>
  </r>
  <r>
    <n v="841"/>
    <s v="Hipolito Padilla"/>
    <s v="New Rochelle"/>
    <s v="NY"/>
    <x v="391"/>
    <n v="1"/>
    <n v="489.99"/>
    <s v="Electra Townie 3i EQ (20-inch) - Boys' - 2017"/>
    <s v="Children Bicycles"/>
    <x v="1"/>
    <s v="Venita Daniel"/>
    <s v="Electra"/>
  </r>
  <r>
    <n v="841"/>
    <s v="Hipolito Padilla"/>
    <s v="New Rochelle"/>
    <s v="NY"/>
    <x v="391"/>
    <n v="1"/>
    <n v="1680.99"/>
    <s v="Surly Straggler 650b - 2016"/>
    <s v="Cyclocross Bicycles"/>
    <x v="1"/>
    <s v="Venita Daniel"/>
    <s v="Surly"/>
  </r>
  <r>
    <n v="841"/>
    <s v="Hipolito Padilla"/>
    <s v="New Rochelle"/>
    <s v="NY"/>
    <x v="391"/>
    <n v="1"/>
    <n v="2999.99"/>
    <s v="Trek Conduit+ - 2016"/>
    <s v="Electric Bikes"/>
    <x v="1"/>
    <s v="Venita Daniel"/>
    <s v="Trek"/>
  </r>
  <r>
    <n v="841"/>
    <s v="Hipolito Padilla"/>
    <s v="New Rochelle"/>
    <s v="NY"/>
    <x v="391"/>
    <n v="2"/>
    <n v="419.98"/>
    <s v="Trek Precaliber 16 Girls - 2017"/>
    <s v="Children Bicycles"/>
    <x v="1"/>
    <s v="Venita Daniel"/>
    <s v="Trek"/>
  </r>
  <r>
    <n v="842"/>
    <s v="Dung King"/>
    <s v="West Islip"/>
    <s v="NY"/>
    <x v="391"/>
    <n v="2"/>
    <n v="2199.98"/>
    <s v="Electra Amsterdam Fashion 7i Ladies' - 2017"/>
    <s v="Cruisers Bicycles"/>
    <x v="1"/>
    <s v="Marcelene Boyer"/>
    <s v="Electra"/>
  </r>
  <r>
    <n v="842"/>
    <s v="Dung King"/>
    <s v="West Islip"/>
    <s v="NY"/>
    <x v="391"/>
    <n v="1"/>
    <n v="2299.9899999999998"/>
    <s v="Trek Fuel EX 5 27.5 Plus - 2017"/>
    <s v="Mountain Bikes"/>
    <x v="1"/>
    <s v="Marcelene Boyer"/>
    <s v="Trek"/>
  </r>
  <r>
    <n v="843"/>
    <s v="Season Harvey"/>
    <s v="East Northport"/>
    <s v="NY"/>
    <x v="392"/>
    <n v="1"/>
    <n v="1099.99"/>
    <s v="Electra Amsterdam Fashion 7i Ladies' - 2017"/>
    <s v="Cruisers Bicycles"/>
    <x v="1"/>
    <s v="Venita Daniel"/>
    <s v="Electra"/>
  </r>
  <r>
    <n v="843"/>
    <s v="Season Harvey"/>
    <s v="East Northport"/>
    <s v="NY"/>
    <x v="392"/>
    <n v="2"/>
    <n v="1199.98"/>
    <s v="Electra Cruiser Lux Fat Tire 1 Ladies - 2017"/>
    <s v="Cruisers Bicycles"/>
    <x v="1"/>
    <s v="Venita Daniel"/>
    <s v="Electra"/>
  </r>
  <r>
    <n v="843"/>
    <s v="Season Harvey"/>
    <s v="East Northport"/>
    <s v="NY"/>
    <x v="392"/>
    <n v="2"/>
    <n v="599.98"/>
    <s v="Electra Girl's Hawaii 1 (20-inch) - 2015/2016"/>
    <s v="Children Bicycles"/>
    <x v="1"/>
    <s v="Venita Daniel"/>
    <s v="Electra"/>
  </r>
  <r>
    <n v="843"/>
    <s v="Season Harvey"/>
    <s v="East Northport"/>
    <s v="NY"/>
    <x v="392"/>
    <n v="1"/>
    <n v="619.99"/>
    <s v="Sun Bicycles Biscayne Tandem 7 - 2017"/>
    <s v="Cruisers Bicycles"/>
    <x v="1"/>
    <s v="Venita Daniel"/>
    <s v="Sun"/>
  </r>
  <r>
    <n v="844"/>
    <s v="Macie Ayers"/>
    <s v="Bellmore"/>
    <s v="NY"/>
    <x v="392"/>
    <n v="1"/>
    <n v="549.99"/>
    <s v="Electra Townie Original 21D - 2016"/>
    <s v="Cruisers Bicycles"/>
    <x v="1"/>
    <s v="Marcelene Boyer"/>
    <s v="Electra"/>
  </r>
  <r>
    <n v="844"/>
    <s v="Macie Ayers"/>
    <s v="Bellmore"/>
    <s v="NY"/>
    <x v="392"/>
    <n v="2"/>
    <n v="805.98"/>
    <s v="Sun Bicycles Boardwalk (24-inch Wheels) - 2017"/>
    <s v="Cruisers Bicycles"/>
    <x v="1"/>
    <s v="Marcelene Boyer"/>
    <s v="Sun"/>
  </r>
  <r>
    <n v="844"/>
    <s v="Macie Ayers"/>
    <s v="Bellmore"/>
    <s v="NY"/>
    <x v="392"/>
    <n v="2"/>
    <n v="6999.98"/>
    <s v="Trek Boone Race Shop Limited - 2017"/>
    <s v="Cyclocross Bicycles"/>
    <x v="1"/>
    <s v="Marcelene Boyer"/>
    <s v="Trek"/>
  </r>
  <r>
    <n v="844"/>
    <s v="Macie Ayers"/>
    <s v="Bellmore"/>
    <s v="NY"/>
    <x v="392"/>
    <n v="2"/>
    <n v="299.98"/>
    <s v="Trek Boy's Kickster - 2015/2017"/>
    <s v="Children Bicycles"/>
    <x v="1"/>
    <s v="Marcelene Boyer"/>
    <s v="Trek"/>
  </r>
  <r>
    <n v="844"/>
    <s v="Macie Ayers"/>
    <s v="Bellmore"/>
    <s v="NY"/>
    <x v="392"/>
    <n v="1"/>
    <n v="1499.99"/>
    <s v="Trek Emonda S 4 - 2017"/>
    <s v="Road Bikes"/>
    <x v="1"/>
    <s v="Marcelene Boyer"/>
    <s v="Trek"/>
  </r>
  <r>
    <n v="845"/>
    <s v="Loraine Sykes"/>
    <s v="Scarsdale"/>
    <s v="NY"/>
    <x v="393"/>
    <n v="1"/>
    <n v="599.99"/>
    <s v="Electra Cruiser Lux Fat Tire 1 Ladies - 2017"/>
    <s v="Cruisers Bicycles"/>
    <x v="1"/>
    <s v="Venita Daniel"/>
    <s v="Electra"/>
  </r>
  <r>
    <n v="845"/>
    <s v="Loraine Sykes"/>
    <s v="Scarsdale"/>
    <s v="NY"/>
    <x v="393"/>
    <n v="2"/>
    <n v="1199.98"/>
    <s v="Electra Townie Original 7D EQ - 2016"/>
    <s v="Comfort Bicycles"/>
    <x v="1"/>
    <s v="Venita Daniel"/>
    <s v="Electra"/>
  </r>
  <r>
    <n v="845"/>
    <s v="Loraine Sykes"/>
    <s v="Scarsdale"/>
    <s v="NY"/>
    <x v="393"/>
    <n v="2"/>
    <n v="1199.98"/>
    <s v="Electra Townie Original 7D EQ - 2016"/>
    <s v="Cruisers Bicycles"/>
    <x v="1"/>
    <s v="Venita Daniel"/>
    <s v="Electra"/>
  </r>
  <r>
    <n v="845"/>
    <s v="Loraine Sykes"/>
    <s v="Scarsdale"/>
    <s v="NY"/>
    <x v="393"/>
    <n v="2"/>
    <n v="1499.98"/>
    <s v="Sun Bicycles Brickell Tandem 7 - 2017"/>
    <s v="Cruisers Bicycles"/>
    <x v="1"/>
    <s v="Venita Daniel"/>
    <s v="Sun"/>
  </r>
  <r>
    <n v="845"/>
    <s v="Loraine Sykes"/>
    <s v="Scarsdale"/>
    <s v="NY"/>
    <x v="393"/>
    <n v="1"/>
    <n v="189.99"/>
    <s v="Trek Precaliber 12 Girls - 2017"/>
    <s v="Children Bicycles"/>
    <x v="1"/>
    <s v="Venita Daniel"/>
    <s v="Trek"/>
  </r>
  <r>
    <n v="846"/>
    <s v="Larae Carney"/>
    <s v="Sunnyside"/>
    <s v="NY"/>
    <x v="393"/>
    <n v="2"/>
    <n v="2819.98"/>
    <s v="Haro SR 1.3 - 2017"/>
    <s v="Mountain Bikes"/>
    <x v="1"/>
    <s v="Marcelene Boyer"/>
    <s v="Haro"/>
  </r>
  <r>
    <n v="846"/>
    <s v="Larae Carney"/>
    <s v="Sunnyside"/>
    <s v="NY"/>
    <x v="393"/>
    <n v="1"/>
    <n v="416.99"/>
    <s v="Sun Bicycles Atlas X-Type - 2017"/>
    <s v="Cruisers Bicycles"/>
    <x v="1"/>
    <s v="Marcelene Boyer"/>
    <s v="Sun"/>
  </r>
  <r>
    <n v="846"/>
    <s v="Larae Carney"/>
    <s v="Sunnyside"/>
    <s v="NY"/>
    <x v="393"/>
    <n v="2"/>
    <n v="1239.98"/>
    <s v="Sun Bicycles Biscayne Tandem 7 - 2017"/>
    <s v="Cruisers Bicycles"/>
    <x v="1"/>
    <s v="Marcelene Boyer"/>
    <s v="Sun"/>
  </r>
  <r>
    <n v="846"/>
    <s v="Larae Carney"/>
    <s v="Sunnyside"/>
    <s v="NY"/>
    <x v="393"/>
    <n v="2"/>
    <n v="1103.98"/>
    <s v="Sun Bicycles Streamway 3 - 2017"/>
    <s v="Comfort Bicycles"/>
    <x v="1"/>
    <s v="Marcelene Boyer"/>
    <s v="Sun"/>
  </r>
  <r>
    <n v="846"/>
    <s v="Larae Carney"/>
    <s v="Sunnyside"/>
    <s v="NY"/>
    <x v="393"/>
    <n v="1"/>
    <n v="5299.99"/>
    <s v="Trek Remedy 9.8 - 2017"/>
    <s v="Mountain Bikes"/>
    <x v="1"/>
    <s v="Marcelene Boyer"/>
    <s v="Trek"/>
  </r>
  <r>
    <n v="847"/>
    <s v="Marilyn Frank"/>
    <s v="Port Chester"/>
    <s v="NY"/>
    <x v="394"/>
    <n v="2"/>
    <n v="9999.98"/>
    <s v="Trek Powerfly 8 FS Plus - 2017"/>
    <s v="Electric Bikes"/>
    <x v="1"/>
    <s v="Venita Daniel"/>
    <s v="Trek"/>
  </r>
  <r>
    <n v="848"/>
    <s v="Rudolf Moran"/>
    <s v="Maspeth"/>
    <s v="NY"/>
    <x v="394"/>
    <n v="2"/>
    <n v="979.98"/>
    <s v="Electra Townie 3i EQ (20-inch) - Boys' - 2017"/>
    <s v="Children Bicycles"/>
    <x v="1"/>
    <s v="Venita Daniel"/>
    <s v="Electra"/>
  </r>
  <r>
    <n v="848"/>
    <s v="Rudolf Moran"/>
    <s v="Maspeth"/>
    <s v="NY"/>
    <x v="394"/>
    <n v="2"/>
    <n v="2939.98"/>
    <s v="Haro Shift R3 - 2017"/>
    <s v="Mountain Bikes"/>
    <x v="1"/>
    <s v="Venita Daniel"/>
    <s v="Haro"/>
  </r>
  <r>
    <n v="848"/>
    <s v="Rudolf Moran"/>
    <s v="Maspeth"/>
    <s v="NY"/>
    <x v="394"/>
    <n v="1"/>
    <n v="209.99"/>
    <s v="Haro Shredder 20 Girls - 2017"/>
    <s v="Children Bicycles"/>
    <x v="1"/>
    <s v="Venita Daniel"/>
    <s v="Haro"/>
  </r>
  <r>
    <n v="848"/>
    <s v="Rudolf Moran"/>
    <s v="Maspeth"/>
    <s v="NY"/>
    <x v="394"/>
    <n v="2"/>
    <n v="379.98"/>
    <s v="Trek Precaliber 12 Girls - 2017"/>
    <s v="Children Bicycles"/>
    <x v="1"/>
    <s v="Venita Daniel"/>
    <s v="Trek"/>
  </r>
  <r>
    <n v="849"/>
    <s v="Angelique Merrill"/>
    <s v="South El Monte"/>
    <s v="CA"/>
    <x v="395"/>
    <n v="1"/>
    <n v="416.99"/>
    <s v="Sun Bicycles Cruz 7 - Women's - 2017"/>
    <s v="Comfort Bicycles"/>
    <x v="0"/>
    <s v="Mireya Copeland"/>
    <s v="Sun"/>
  </r>
  <r>
    <n v="850"/>
    <s v="Sanora Webster"/>
    <s v="Los Angeles"/>
    <s v="CA"/>
    <x v="395"/>
    <n v="2"/>
    <n v="679.98"/>
    <s v="Electra Townie 7D (20-inch) - Boys' - 2017"/>
    <s v="Children Bicycles"/>
    <x v="0"/>
    <s v="Genna Serrano"/>
    <s v="Electra"/>
  </r>
  <r>
    <n v="850"/>
    <s v="Sanora Webster"/>
    <s v="Los Angeles"/>
    <s v="CA"/>
    <x v="395"/>
    <n v="1"/>
    <n v="379.99"/>
    <s v="Haro Flightline One ST - 2017"/>
    <s v="Mountain Bikes"/>
    <x v="0"/>
    <s v="Genna Serrano"/>
    <s v="Haro"/>
  </r>
  <r>
    <n v="850"/>
    <s v="Sanora Webster"/>
    <s v="Los Angeles"/>
    <s v="CA"/>
    <x v="395"/>
    <n v="2"/>
    <n v="2641.98"/>
    <s v="Heller Shagamaw Frame - 2016"/>
    <s v="Mountain Bikes"/>
    <x v="0"/>
    <s v="Genna Serrano"/>
    <s v="Heller"/>
  </r>
  <r>
    <n v="851"/>
    <s v="Gabriella Jones"/>
    <s v="Mount Vernon"/>
    <s v="NY"/>
    <x v="396"/>
    <n v="1"/>
    <n v="209.99"/>
    <s v="Haro Shredder 20 Girls - 2017"/>
    <s v="Children Bicycles"/>
    <x v="1"/>
    <s v="Marcelene Boyer"/>
    <s v="Haro"/>
  </r>
  <r>
    <n v="851"/>
    <s v="Gabriella Jones"/>
    <s v="Mount Vernon"/>
    <s v="NY"/>
    <x v="396"/>
    <n v="1"/>
    <n v="999.99"/>
    <s v="Surly Ice Cream Truck Frameset - 2017"/>
    <s v="Mountain Bikes"/>
    <x v="1"/>
    <s v="Marcelene Boyer"/>
    <s v="Surly"/>
  </r>
  <r>
    <n v="852"/>
    <s v="Lashawn Ortiz"/>
    <s v="Longview"/>
    <s v="TX"/>
    <x v="397"/>
    <n v="2"/>
    <n v="2819.98"/>
    <s v="Haro SR 1.3 - 2017"/>
    <s v="Mountain Bikes"/>
    <x v="2"/>
    <s v="Layla Terrell"/>
    <s v="Haro"/>
  </r>
  <r>
    <n v="853"/>
    <s v="Gilberte Duke"/>
    <s v="El Paso"/>
    <s v="TX"/>
    <x v="397"/>
    <n v="1"/>
    <n v="299.99"/>
    <s v="Electra Sugar Skulls 1 (20-inch) - Girl's - 2017"/>
    <s v="Children Bicycles"/>
    <x v="2"/>
    <s v="Kali Vargas"/>
    <s v="Electra"/>
  </r>
  <r>
    <n v="853"/>
    <s v="Gilberte Duke"/>
    <s v="El Paso"/>
    <s v="TX"/>
    <x v="397"/>
    <n v="1"/>
    <n v="869.99"/>
    <s v="Haro SR 1.2 - 2017"/>
    <s v="Mountain Bikes"/>
    <x v="2"/>
    <s v="Kali Vargas"/>
    <s v="Haro"/>
  </r>
  <r>
    <n v="853"/>
    <s v="Gilberte Duke"/>
    <s v="El Paso"/>
    <s v="TX"/>
    <x v="397"/>
    <n v="1"/>
    <n v="469.99"/>
    <s v="Surly Ice Cream Truck Frameset - 2016"/>
    <s v="Mountain Bikes"/>
    <x v="2"/>
    <s v="Kali Vargas"/>
    <s v="Surly"/>
  </r>
  <r>
    <n v="853"/>
    <s v="Gilberte Duke"/>
    <s v="El Paso"/>
    <s v="TX"/>
    <x v="397"/>
    <n v="2"/>
    <n v="4599.9799999999996"/>
    <s v="Trek Fuel EX 5 27.5 Plus - 2017"/>
    <s v="Mountain Bikes"/>
    <x v="2"/>
    <s v="Kali Vargas"/>
    <s v="Trek"/>
  </r>
  <r>
    <n v="853"/>
    <s v="Gilberte Duke"/>
    <s v="El Paso"/>
    <s v="TX"/>
    <x v="397"/>
    <n v="2"/>
    <n v="9999.98"/>
    <s v="Trek Madone 9.2 - 2017"/>
    <s v="Road Bikes"/>
    <x v="2"/>
    <s v="Kali Vargas"/>
    <s v="Trek"/>
  </r>
  <r>
    <n v="854"/>
    <s v="Carissa Foreman"/>
    <s v="Maspeth"/>
    <s v="NY"/>
    <x v="398"/>
    <n v="1"/>
    <n v="189.99"/>
    <s v="Trek Precaliber 12 Boys - 2017"/>
    <s v="Children Bicycles"/>
    <x v="1"/>
    <s v="Marcelene Boyer"/>
    <s v="Trek"/>
  </r>
  <r>
    <n v="855"/>
    <s v="Kermit Hyde"/>
    <s v="Patchogue"/>
    <s v="NY"/>
    <x v="398"/>
    <n v="2"/>
    <n v="419.98"/>
    <s v="Haro Shredder 20 Girls - 2017"/>
    <s v="Children Bicycles"/>
    <x v="1"/>
    <s v="Marcelene Boyer"/>
    <s v="Haro"/>
  </r>
  <r>
    <n v="855"/>
    <s v="Kermit Hyde"/>
    <s v="Patchogue"/>
    <s v="NY"/>
    <x v="398"/>
    <n v="1"/>
    <n v="449"/>
    <s v="Pure Cycles Western 3-Speed - Women's - 2015/2016"/>
    <s v="Cruisers Bicycles"/>
    <x v="1"/>
    <s v="Marcelene Boyer"/>
    <s v="Pure Cycles"/>
  </r>
  <r>
    <n v="855"/>
    <s v="Kermit Hyde"/>
    <s v="Patchogue"/>
    <s v="NY"/>
    <x v="398"/>
    <n v="1"/>
    <n v="209.99"/>
    <s v="Trek Precaliber 16 Boys - 2017"/>
    <s v="Children Bicycles"/>
    <x v="1"/>
    <s v="Marcelene Boyer"/>
    <s v="Trek"/>
  </r>
  <r>
    <n v="856"/>
    <s v="Arminda Weber"/>
    <s v="Bellmore"/>
    <s v="NY"/>
    <x v="399"/>
    <n v="2"/>
    <n v="1099.98"/>
    <s v="Haro Flightline Two 26 Plus - 2017"/>
    <s v="Mountain Bikes"/>
    <x v="1"/>
    <s v="Marcelene Boyer"/>
    <s v="Haro"/>
  </r>
  <r>
    <n v="857"/>
    <s v="Sandee Alvarado"/>
    <s v="Depew"/>
    <s v="NY"/>
    <x v="400"/>
    <n v="1"/>
    <n v="999.99"/>
    <s v="Trek X-Caliber 8 - 2017"/>
    <s v="Mountain Bikes"/>
    <x v="1"/>
    <s v="Venita Daniel"/>
    <s v="Trek"/>
  </r>
  <r>
    <n v="858"/>
    <s v="Kam Wilder"/>
    <s v="Newburgh"/>
    <s v="NY"/>
    <x v="401"/>
    <n v="1"/>
    <n v="269.99"/>
    <s v="Electra Girl's Hawaii 1 (16-inch) - 2015/2016"/>
    <s v="Cruisers Bicycles"/>
    <x v="1"/>
    <s v="Marcelene Boyer"/>
    <s v="Electra"/>
  </r>
  <r>
    <n v="858"/>
    <s v="Kam Wilder"/>
    <s v="Newburgh"/>
    <s v="NY"/>
    <x v="401"/>
    <n v="2"/>
    <n v="1739.98"/>
    <s v="Haro SR 1.2 - 2017"/>
    <s v="Mountain Bikes"/>
    <x v="1"/>
    <s v="Marcelene Boyer"/>
    <s v="Haro"/>
  </r>
  <r>
    <n v="858"/>
    <s v="Kam Wilder"/>
    <s v="Newburgh"/>
    <s v="NY"/>
    <x v="401"/>
    <n v="1"/>
    <n v="1320.99"/>
    <s v="Heller Shagamaw Frame - 2016"/>
    <s v="Mountain Bikes"/>
    <x v="1"/>
    <s v="Marcelene Boyer"/>
    <s v="Heller"/>
  </r>
  <r>
    <n v="858"/>
    <s v="Kam Wilder"/>
    <s v="Newburgh"/>
    <s v="NY"/>
    <x v="401"/>
    <n v="2"/>
    <n v="1499.98"/>
    <s v="Sun Bicycles Brickell Tandem 7 - 2017"/>
    <s v="Cruisers Bicycles"/>
    <x v="1"/>
    <s v="Marcelene Boyer"/>
    <s v="Sun"/>
  </r>
  <r>
    <n v="859"/>
    <s v="Valentin Mclaughlin"/>
    <s v="Lindenhurst"/>
    <s v="NY"/>
    <x v="401"/>
    <n v="1"/>
    <n v="269.99"/>
    <s v="Electra Cruiser 1 (24-Inch) - 2016"/>
    <s v="Cruisers Bicycles"/>
    <x v="1"/>
    <s v="Marcelene Boyer"/>
    <s v="Electra"/>
  </r>
  <r>
    <n v="859"/>
    <s v="Valentin Mclaughlin"/>
    <s v="Lindenhurst"/>
    <s v="NY"/>
    <x v="401"/>
    <n v="2"/>
    <n v="539.98"/>
    <s v="Electra Girl's Hawaii 1 (16-inch) - 2015/2016"/>
    <s v="Cruisers Bicycles"/>
    <x v="1"/>
    <s v="Marcelene Boyer"/>
    <s v="Electra"/>
  </r>
  <r>
    <n v="859"/>
    <s v="Valentin Mclaughlin"/>
    <s v="Lindenhurst"/>
    <s v="NY"/>
    <x v="401"/>
    <n v="2"/>
    <n v="1099.98"/>
    <s v="Haro Flightline Two 26 Plus - 2017"/>
    <s v="Mountain Bikes"/>
    <x v="1"/>
    <s v="Marcelene Boyer"/>
    <s v="Haro"/>
  </r>
  <r>
    <n v="859"/>
    <s v="Valentin Mclaughlin"/>
    <s v="Lindenhurst"/>
    <s v="NY"/>
    <x v="401"/>
    <n v="2"/>
    <n v="833.98"/>
    <s v="Sun Bicycles Atlas X-Type - 2017"/>
    <s v="Cruisers Bicycles"/>
    <x v="1"/>
    <s v="Marcelene Boyer"/>
    <s v="Sun"/>
  </r>
  <r>
    <n v="859"/>
    <s v="Valentin Mclaughlin"/>
    <s v="Lindenhurst"/>
    <s v="NY"/>
    <x v="401"/>
    <n v="2"/>
    <n v="1665.98"/>
    <s v="Surly Troll Frameset - 2017"/>
    <s v="Mountain Bikes"/>
    <x v="1"/>
    <s v="Marcelene Boyer"/>
    <s v="Surly"/>
  </r>
  <r>
    <n v="860"/>
    <s v="Lashawna Richardson"/>
    <s v="Baldwin"/>
    <s v="NY"/>
    <x v="402"/>
    <n v="2"/>
    <n v="599.98"/>
    <s v="Electra Girl's Hawaii 1 16&quot; - 2017"/>
    <s v="Children Bicycles"/>
    <x v="1"/>
    <s v="Venita Daniel"/>
    <s v="Electra"/>
  </r>
  <r>
    <n v="860"/>
    <s v="Lashawna Richardson"/>
    <s v="Baldwin"/>
    <s v="NY"/>
    <x v="402"/>
    <n v="2"/>
    <n v="1099.98"/>
    <s v="Electra Townie Original 21D - 2016"/>
    <s v="Comfort Bicycles"/>
    <x v="1"/>
    <s v="Venita Daniel"/>
    <s v="Electra"/>
  </r>
  <r>
    <n v="860"/>
    <s v="Lashawna Richardson"/>
    <s v="Baldwin"/>
    <s v="NY"/>
    <x v="402"/>
    <n v="1"/>
    <n v="499.99"/>
    <s v="Electra Townie Original 7D - 2015/2016"/>
    <s v="Comfort Bicycles"/>
    <x v="1"/>
    <s v="Venita Daniel"/>
    <s v="Electra"/>
  </r>
  <r>
    <n v="860"/>
    <s v="Lashawna Richardson"/>
    <s v="Baldwin"/>
    <s v="NY"/>
    <x v="402"/>
    <n v="1"/>
    <n v="469.99"/>
    <s v="Surly Ice Cream Truck Frameset - 2016"/>
    <s v="Mountain Bikes"/>
    <x v="1"/>
    <s v="Venita Daniel"/>
    <s v="Surly"/>
  </r>
  <r>
    <n v="860"/>
    <s v="Lashawna Richardson"/>
    <s v="Baldwin"/>
    <s v="NY"/>
    <x v="402"/>
    <n v="2"/>
    <n v="9999.98"/>
    <s v="Trek Madone 9.2 - 2017"/>
    <s v="Road Bikes"/>
    <x v="1"/>
    <s v="Venita Daniel"/>
    <s v="Trek"/>
  </r>
  <r>
    <n v="861"/>
    <s v="Charlesetta Soto"/>
    <s v="Poughkeepsie"/>
    <s v="NY"/>
    <x v="402"/>
    <n v="2"/>
    <n v="539.98"/>
    <s v="Electra Girl's Hawaii 1 (16-inch) - 2015/2016"/>
    <s v="Cruisers Bicycles"/>
    <x v="1"/>
    <s v="Venita Daniel"/>
    <s v="Electra"/>
  </r>
  <r>
    <n v="861"/>
    <s v="Charlesetta Soto"/>
    <s v="Poughkeepsie"/>
    <s v="NY"/>
    <x v="402"/>
    <n v="1"/>
    <n v="3499.99"/>
    <s v="Trek Boone 7 - 2017"/>
    <s v="Cyclocross Bicycles"/>
    <x v="1"/>
    <s v="Venita Daniel"/>
    <s v="Trek"/>
  </r>
  <r>
    <n v="862"/>
    <s v="Jesus Burch"/>
    <s v="Desoto"/>
    <s v="TX"/>
    <x v="402"/>
    <n v="1"/>
    <n v="299.99"/>
    <s v="Electra Sugar Skulls 1 (20-inch) - Girl's - 2017"/>
    <s v="Children Bicycles"/>
    <x v="2"/>
    <s v="Kali Vargas"/>
    <s v="Electra"/>
  </r>
  <r>
    <n v="862"/>
    <s v="Jesus Burch"/>
    <s v="Desoto"/>
    <s v="TX"/>
    <x v="402"/>
    <n v="1"/>
    <n v="329.99"/>
    <s v="Haro Downtown 16 - 2017"/>
    <s v="Children Bicycles"/>
    <x v="2"/>
    <s v="Kali Vargas"/>
    <s v="Haro"/>
  </r>
  <r>
    <n v="862"/>
    <s v="Jesus Burch"/>
    <s v="Desoto"/>
    <s v="TX"/>
    <x v="402"/>
    <n v="2"/>
    <n v="6999.98"/>
    <s v="Trek Domane SL 6 - 2017"/>
    <s v="Road Bikes"/>
    <x v="2"/>
    <s v="Kali Vargas"/>
    <s v="Trek"/>
  </r>
  <r>
    <n v="863"/>
    <s v="Nathanael Bradley"/>
    <s v="Amsterdam"/>
    <s v="NY"/>
    <x v="403"/>
    <n v="2"/>
    <n v="419.98"/>
    <s v="Haro Shredder 20 Girls - 2017"/>
    <s v="Children Bicycles"/>
    <x v="1"/>
    <s v="Venita Daniel"/>
    <s v="Haro"/>
  </r>
  <r>
    <n v="864"/>
    <s v="Elease Dejesus"/>
    <s v="Oswego"/>
    <s v="NY"/>
    <x v="403"/>
    <n v="1"/>
    <n v="269.99"/>
    <s v="Electra Cruiser 1 (24-Inch) - 2016"/>
    <s v="Cruisers Bicycles"/>
    <x v="1"/>
    <s v="Marcelene Boyer"/>
    <s v="Electra"/>
  </r>
  <r>
    <n v="864"/>
    <s v="Elease Dejesus"/>
    <s v="Oswego"/>
    <s v="NY"/>
    <x v="403"/>
    <n v="1"/>
    <n v="379.99"/>
    <s v="Haro Flightline One ST - 2017"/>
    <s v="Mountain Bikes"/>
    <x v="1"/>
    <s v="Marcelene Boyer"/>
    <s v="Haro"/>
  </r>
  <r>
    <n v="864"/>
    <s v="Elease Dejesus"/>
    <s v="Oswego"/>
    <s v="NY"/>
    <x v="403"/>
    <n v="2"/>
    <n v="693.98"/>
    <s v="Sun Bicycles Lil Bolt Type-R - 2017"/>
    <s v="Cruisers Bicycles"/>
    <x v="1"/>
    <s v="Marcelene Boyer"/>
    <s v="Sun"/>
  </r>
  <r>
    <n v="865"/>
    <s v="Marcell Barrett"/>
    <s v="Astoria"/>
    <s v="NY"/>
    <x v="404"/>
    <n v="2"/>
    <n v="833.98"/>
    <s v="Sun Bicycles Cruz 7 - Women's - 2017"/>
    <s v="Comfort Bicycles"/>
    <x v="1"/>
    <s v="Marcelene Boyer"/>
    <s v="Sun"/>
  </r>
  <r>
    <n v="865"/>
    <s v="Marcell Barrett"/>
    <s v="Astoria"/>
    <s v="NY"/>
    <x v="404"/>
    <n v="1"/>
    <n v="469.99"/>
    <s v="Trek Session DH 27.5 Carbon Frameset - 2017"/>
    <s v="Mountain Bikes"/>
    <x v="1"/>
    <s v="Marcelene Boyer"/>
    <s v="Trek"/>
  </r>
  <r>
    <n v="866"/>
    <s v="Lurlene Finch"/>
    <s v="Yonkers"/>
    <s v="NY"/>
    <x v="404"/>
    <n v="2"/>
    <n v="539.98"/>
    <s v="Electra Cruiser 1 (24-Inch) - 2016"/>
    <s v="Cruisers Bicycles"/>
    <x v="1"/>
    <s v="Marcelene Boyer"/>
    <s v="Electra"/>
  </r>
  <r>
    <n v="866"/>
    <s v="Lurlene Finch"/>
    <s v="Yonkers"/>
    <s v="NY"/>
    <x v="404"/>
    <n v="1"/>
    <n v="761.99"/>
    <s v="Sun Bicycles Brickell Tandem CB - 2017"/>
    <s v="Cruisers Bicycles"/>
    <x v="1"/>
    <s v="Marcelene Boyer"/>
    <s v="Sun"/>
  </r>
  <r>
    <n v="866"/>
    <s v="Lurlene Finch"/>
    <s v="Yonkers"/>
    <s v="NY"/>
    <x v="404"/>
    <n v="2"/>
    <n v="501.98"/>
    <s v="Sun Bicycles Revolutions 24 - Girl's - 2017"/>
    <s v="Cruisers Bicycles"/>
    <x v="1"/>
    <s v="Marcelene Boyer"/>
    <s v="Sun"/>
  </r>
  <r>
    <n v="866"/>
    <s v="Lurlene Finch"/>
    <s v="Yonkers"/>
    <s v="NY"/>
    <x v="404"/>
    <n v="1"/>
    <n v="189.99"/>
    <s v="Trek Precaliber 12 Girls - 2017"/>
    <s v="Children Bicycles"/>
    <x v="1"/>
    <s v="Marcelene Boyer"/>
    <s v="Trek"/>
  </r>
  <r>
    <n v="867"/>
    <s v="Louanne Martin"/>
    <s v="Yuba City"/>
    <s v="CA"/>
    <x v="405"/>
    <n v="1"/>
    <n v="339.99"/>
    <s v="Electra Townie 7D (20-inch) - Boys' - 2017"/>
    <s v="Children Bicycles"/>
    <x v="0"/>
    <s v="Genna Serrano"/>
    <s v="Electra"/>
  </r>
  <r>
    <n v="868"/>
    <s v="Domingo Casey"/>
    <s v="San Jose"/>
    <s v="CA"/>
    <x v="405"/>
    <n v="1"/>
    <n v="1409.99"/>
    <s v="Haro SR 1.3 - 2017"/>
    <s v="Mountain Bikes"/>
    <x v="0"/>
    <s v="Genna Serrano"/>
    <s v="Haro"/>
  </r>
  <r>
    <n v="869"/>
    <s v="Felica Munoz"/>
    <s v="South Ozone Park"/>
    <s v="NY"/>
    <x v="405"/>
    <n v="2"/>
    <n v="899.98"/>
    <s v="Sun Bicycles Cruz 3 - 2017"/>
    <s v="Comfort Bicycles"/>
    <x v="1"/>
    <s v="Venita Daniel"/>
    <s v="Sun"/>
  </r>
  <r>
    <n v="869"/>
    <s v="Felica Munoz"/>
    <s v="South Ozone Park"/>
    <s v="NY"/>
    <x v="405"/>
    <n v="2"/>
    <n v="693.98"/>
    <s v="Sun Bicycles Lil Bolt Type-R - 2017"/>
    <s v="Cruisers Bicycles"/>
    <x v="1"/>
    <s v="Venita Daniel"/>
    <s v="Sun"/>
  </r>
  <r>
    <n v="869"/>
    <s v="Felica Munoz"/>
    <s v="South Ozone Park"/>
    <s v="NY"/>
    <x v="405"/>
    <n v="1"/>
    <n v="469.99"/>
    <s v="Surly Wednesday Frameset - 2017"/>
    <s v="Mountain Bikes"/>
    <x v="1"/>
    <s v="Venita Daniel"/>
    <s v="Surly"/>
  </r>
  <r>
    <n v="869"/>
    <s v="Felica Munoz"/>
    <s v="South Ozone Park"/>
    <s v="NY"/>
    <x v="405"/>
    <n v="2"/>
    <n v="5399.98"/>
    <s v="Trek Domane S 6 - 2017"/>
    <s v="Road Bikes"/>
    <x v="1"/>
    <s v="Venita Daniel"/>
    <s v="Trek"/>
  </r>
  <r>
    <n v="869"/>
    <s v="Felica Munoz"/>
    <s v="South Ozone Park"/>
    <s v="NY"/>
    <x v="405"/>
    <n v="1"/>
    <n v="3999.99"/>
    <s v="Trek Slash 8 27.5 - 2016"/>
    <s v="Mountain Bikes"/>
    <x v="1"/>
    <s v="Venita Daniel"/>
    <s v="Trek"/>
  </r>
  <r>
    <n v="870"/>
    <s v="Miranda Kennedy"/>
    <s v="Astoria"/>
    <s v="NY"/>
    <x v="405"/>
    <n v="1"/>
    <n v="3499.99"/>
    <s v="Trek Boone Race Shop Limited - 2017"/>
    <s v="Cyclocross Bicycles"/>
    <x v="1"/>
    <s v="Marcelene Boyer"/>
    <s v="Trek"/>
  </r>
  <r>
    <n v="871"/>
    <s v="Kandace Giles"/>
    <s v="Wantagh"/>
    <s v="NY"/>
    <x v="406"/>
    <n v="1"/>
    <n v="549.99"/>
    <s v="Haro Flightline Two 26 Plus - 2017"/>
    <s v="Mountain Bikes"/>
    <x v="1"/>
    <s v="Venita Daniel"/>
    <s v="Haro"/>
  </r>
  <r>
    <n v="871"/>
    <s v="Kandace Giles"/>
    <s v="Wantagh"/>
    <s v="NY"/>
    <x v="406"/>
    <n v="1"/>
    <n v="449.99"/>
    <s v="Sun Bicycles Cruz 3 - 2017"/>
    <s v="Comfort Bicycles"/>
    <x v="1"/>
    <s v="Venita Daniel"/>
    <s v="Sun"/>
  </r>
  <r>
    <n v="871"/>
    <s v="Kandace Giles"/>
    <s v="Wantagh"/>
    <s v="NY"/>
    <x v="406"/>
    <n v="2"/>
    <n v="833.98"/>
    <s v="Sun Bicycles Cruz 7 - 2017"/>
    <s v="Comfort Bicycles"/>
    <x v="1"/>
    <s v="Venita Daniel"/>
    <s v="Sun"/>
  </r>
  <r>
    <n v="871"/>
    <s v="Kandace Giles"/>
    <s v="Wantagh"/>
    <s v="NY"/>
    <x v="406"/>
    <n v="2"/>
    <n v="1999.98"/>
    <s v="Surly Ice Cream Truck Frameset - 2017"/>
    <s v="Mountain Bikes"/>
    <x v="1"/>
    <s v="Venita Daniel"/>
    <s v="Surly"/>
  </r>
  <r>
    <n v="872"/>
    <s v="Virgen Clemons"/>
    <s v="South El Monte"/>
    <s v="CA"/>
    <x v="407"/>
    <n v="1"/>
    <n v="749.99"/>
    <s v="Surly Ogre Frameset - 2017"/>
    <s v="Road Bikes"/>
    <x v="0"/>
    <s v="Genna Serrano"/>
    <s v="Surly"/>
  </r>
  <r>
    <n v="872"/>
    <s v="Virgen Clemons"/>
    <s v="South El Monte"/>
    <s v="CA"/>
    <x v="407"/>
    <n v="2"/>
    <n v="6999.98"/>
    <s v="Trek Boone 7 - 2017"/>
    <s v="Cyclocross Bicycles"/>
    <x v="0"/>
    <s v="Genna Serrano"/>
    <s v="Trek"/>
  </r>
  <r>
    <n v="873"/>
    <s v="Marcy Rodriguez"/>
    <s v="Lockport"/>
    <s v="NY"/>
    <x v="407"/>
    <n v="2"/>
    <n v="939.98"/>
    <s v="Trek Farley Alloy Frameset - 2017"/>
    <s v="Mountain Bikes"/>
    <x v="1"/>
    <s v="Venita Daniel"/>
    <s v="Trek"/>
  </r>
  <r>
    <n v="874"/>
    <s v="Trena Hudson"/>
    <s v="Monroe"/>
    <s v="NY"/>
    <x v="408"/>
    <n v="2"/>
    <n v="1599.98"/>
    <s v="Electra Glam Punk 3i Ladies' - 2017"/>
    <s v="Cruisers Bicycles"/>
    <x v="1"/>
    <s v="Venita Daniel"/>
    <s v="Electra"/>
  </r>
  <r>
    <n v="874"/>
    <s v="Trena Hudson"/>
    <s v="Monroe"/>
    <s v="NY"/>
    <x v="408"/>
    <n v="1"/>
    <n v="749.99"/>
    <s v="Sun Bicycles Brickell Tandem 7 - 2017"/>
    <s v="Cruisers Bicycles"/>
    <x v="1"/>
    <s v="Venita Daniel"/>
    <s v="Sun"/>
  </r>
  <r>
    <n v="874"/>
    <s v="Trena Hudson"/>
    <s v="Monroe"/>
    <s v="NY"/>
    <x v="408"/>
    <n v="2"/>
    <n v="1999.98"/>
    <s v="Surly Big Dummy Frameset - 2017"/>
    <s v="Mountain Bikes"/>
    <x v="1"/>
    <s v="Venita Daniel"/>
    <s v="Surly"/>
  </r>
  <r>
    <n v="874"/>
    <s v="Trena Hudson"/>
    <s v="Monroe"/>
    <s v="NY"/>
    <x v="408"/>
    <n v="1"/>
    <n v="5499.99"/>
    <s v="Trek Domane SLR 6 Disc - 2017"/>
    <s v="Road Bikes"/>
    <x v="1"/>
    <s v="Venita Daniel"/>
    <s v="Trek"/>
  </r>
  <r>
    <n v="875"/>
    <s v="Nelle Beck"/>
    <s v="Upland"/>
    <s v="CA"/>
    <x v="409"/>
    <n v="1"/>
    <n v="269.99"/>
    <s v="Electra Girl's Hawaii 1 (16-inch) - 2015/2016"/>
    <s v="Cruisers Bicycles"/>
    <x v="0"/>
    <s v="Genna Serrano"/>
    <s v="Electra"/>
  </r>
  <r>
    <n v="875"/>
    <s v="Nelle Beck"/>
    <s v="Upland"/>
    <s v="CA"/>
    <x v="409"/>
    <n v="2"/>
    <n v="1059.98"/>
    <s v="Electra Moto 1 - 2016"/>
    <s v="Cruisers Bicycles"/>
    <x v="0"/>
    <s v="Genna Serrano"/>
    <s v="Electra"/>
  </r>
  <r>
    <n v="875"/>
    <s v="Nelle Beck"/>
    <s v="Upland"/>
    <s v="CA"/>
    <x v="409"/>
    <n v="2"/>
    <n v="2641.98"/>
    <s v="Heller Shagamaw Frame - 2016"/>
    <s v="Mountain Bikes"/>
    <x v="0"/>
    <s v="Genna Serrano"/>
    <s v="Heller"/>
  </r>
  <r>
    <n v="875"/>
    <s v="Nelle Beck"/>
    <s v="Upland"/>
    <s v="CA"/>
    <x v="409"/>
    <n v="1"/>
    <n v="470.99"/>
    <s v="Sun Bicycles Drifter 7 - Women's - 2017"/>
    <s v="Comfort Bicycles"/>
    <x v="0"/>
    <s v="Genna Serrano"/>
    <s v="Sun"/>
  </r>
  <r>
    <n v="876"/>
    <s v="Dane Mcdaniel"/>
    <s v="Canandaigua"/>
    <s v="NY"/>
    <x v="409"/>
    <n v="1"/>
    <n v="349.99"/>
    <s v="Electra Moto 3i (20-inch) - Boy's - 2017"/>
    <s v="Children Bicycles"/>
    <x v="1"/>
    <s v="Venita Daniel"/>
    <s v="Electra"/>
  </r>
  <r>
    <n v="876"/>
    <s v="Dane Mcdaniel"/>
    <s v="Canandaigua"/>
    <s v="NY"/>
    <x v="409"/>
    <n v="2"/>
    <n v="858"/>
    <s v="Pure Cycles Vine 8-Speed - 2016"/>
    <s v="Cruisers Bicycles"/>
    <x v="1"/>
    <s v="Venita Daniel"/>
    <s v="Pure Cycles"/>
  </r>
  <r>
    <n v="876"/>
    <s v="Dane Mcdaniel"/>
    <s v="Canandaigua"/>
    <s v="NY"/>
    <x v="409"/>
    <n v="2"/>
    <n v="833.98"/>
    <s v="Sun Bicycles Cruz 7 - 2017"/>
    <s v="Comfort Bicycles"/>
    <x v="1"/>
    <s v="Venita Daniel"/>
    <s v="Sun"/>
  </r>
  <r>
    <n v="876"/>
    <s v="Dane Mcdaniel"/>
    <s v="Canandaigua"/>
    <s v="NY"/>
    <x v="409"/>
    <n v="2"/>
    <n v="501.98"/>
    <s v="Sun Bicycles Revolutions 24 - 2017"/>
    <s v="Cruisers Bicycles"/>
    <x v="1"/>
    <s v="Venita Daniel"/>
    <s v="Sun"/>
  </r>
  <r>
    <n v="877"/>
    <s v="Debbra Jacobson"/>
    <s v="Ballston Spa"/>
    <s v="NY"/>
    <x v="410"/>
    <n v="1"/>
    <n v="749.99"/>
    <s v="Sun Bicycles Brickell Tandem 7 - 2017"/>
    <s v="Cruisers Bicycles"/>
    <x v="1"/>
    <s v="Marcelene Boyer"/>
    <s v="Sun"/>
  </r>
  <r>
    <n v="877"/>
    <s v="Debbra Jacobson"/>
    <s v="Ballston Spa"/>
    <s v="NY"/>
    <x v="410"/>
    <n v="1"/>
    <n v="551.99"/>
    <s v="Sun Bicycles Streamway 3 - 2017"/>
    <s v="Comfort Bicycles"/>
    <x v="1"/>
    <s v="Marcelene Boyer"/>
    <s v="Sun"/>
  </r>
  <r>
    <n v="878"/>
    <s v="Moses Pope"/>
    <s v="Lawndale"/>
    <s v="CA"/>
    <x v="411"/>
    <n v="1"/>
    <n v="269.99"/>
    <s v="Electra Cruiser 1 (24-Inch) - 2016"/>
    <s v="Cruisers Bicycles"/>
    <x v="0"/>
    <s v="Genna Serrano"/>
    <s v="Electra"/>
  </r>
  <r>
    <n v="878"/>
    <s v="Moses Pope"/>
    <s v="Lawndale"/>
    <s v="CA"/>
    <x v="411"/>
    <n v="2"/>
    <n v="898"/>
    <s v="Pure Cycles Western 3-Speed - Women's - 2015/2016"/>
    <s v="Cruisers Bicycles"/>
    <x v="0"/>
    <s v="Genna Serrano"/>
    <s v="Pure Cycles"/>
  </r>
  <r>
    <n v="878"/>
    <s v="Moses Pope"/>
    <s v="Lawndale"/>
    <s v="CA"/>
    <x v="411"/>
    <n v="1"/>
    <n v="551.99"/>
    <s v="Sun Bicycles Streamway 3 - 2017"/>
    <s v="Comfort Bicycles"/>
    <x v="0"/>
    <s v="Genna Serrano"/>
    <s v="Sun"/>
  </r>
  <r>
    <n v="878"/>
    <s v="Moses Pope"/>
    <s v="Lawndale"/>
    <s v="CA"/>
    <x v="411"/>
    <n v="2"/>
    <n v="939.98"/>
    <s v="Surly Ice Cream Truck Frameset - 2016"/>
    <s v="Mountain Bikes"/>
    <x v="0"/>
    <s v="Genna Serrano"/>
    <s v="Surly"/>
  </r>
  <r>
    <n v="879"/>
    <s v="Ross Pugh"/>
    <s v="North Tonawanda"/>
    <s v="NY"/>
    <x v="412"/>
    <n v="1"/>
    <n v="659.99"/>
    <s v="Electra Amsterdam Original 3i Ladies' - 2017"/>
    <s v="Cruisers Bicycles"/>
    <x v="1"/>
    <s v="Venita Daniel"/>
    <s v="Electra"/>
  </r>
  <r>
    <n v="879"/>
    <s v="Ross Pugh"/>
    <s v="North Tonawanda"/>
    <s v="NY"/>
    <x v="412"/>
    <n v="2"/>
    <n v="979.98"/>
    <s v="Electra Townie 3i EQ (20-inch) - Boys' - 2017"/>
    <s v="Children Bicycles"/>
    <x v="1"/>
    <s v="Venita Daniel"/>
    <s v="Electra"/>
  </r>
  <r>
    <n v="879"/>
    <s v="Ross Pugh"/>
    <s v="North Tonawanda"/>
    <s v="NY"/>
    <x v="412"/>
    <n v="2"/>
    <n v="1499.98"/>
    <s v="Ritchey Timberwolf Frameset - 2016"/>
    <s v="Mountain Bikes"/>
    <x v="1"/>
    <s v="Venita Daniel"/>
    <s v="Ritchey"/>
  </r>
  <r>
    <n v="879"/>
    <s v="Ross Pugh"/>
    <s v="North Tonawanda"/>
    <s v="NY"/>
    <x v="412"/>
    <n v="2"/>
    <n v="299.98"/>
    <s v="Trek Boy's Kickster - 2015/2017"/>
    <s v="Children Bicycles"/>
    <x v="1"/>
    <s v="Venita Daniel"/>
    <s v="Trek"/>
  </r>
  <r>
    <n v="880"/>
    <s v="Mercy Brown"/>
    <s v="Hollis"/>
    <s v="NY"/>
    <x v="412"/>
    <n v="1"/>
    <n v="299.99"/>
    <s v="Electra Girl's Hawaii 1 16&quot; - 2017"/>
    <s v="Children Bicycles"/>
    <x v="1"/>
    <s v="Marcelene Boyer"/>
    <s v="Electra"/>
  </r>
  <r>
    <n v="880"/>
    <s v="Mercy Brown"/>
    <s v="Hollis"/>
    <s v="NY"/>
    <x v="412"/>
    <n v="1"/>
    <n v="599.99"/>
    <s v="Electra Townie Original 7D EQ - 2016"/>
    <s v="Comfort Bicycles"/>
    <x v="1"/>
    <s v="Marcelene Boyer"/>
    <s v="Electra"/>
  </r>
  <r>
    <n v="880"/>
    <s v="Mercy Brown"/>
    <s v="Hollis"/>
    <s v="NY"/>
    <x v="412"/>
    <n v="1"/>
    <n v="1320.99"/>
    <s v="Heller Shagamaw Frame - 2016"/>
    <s v="Mountain Bikes"/>
    <x v="1"/>
    <s v="Marcelene Boyer"/>
    <s v="Heller"/>
  </r>
  <r>
    <n v="880"/>
    <s v="Mercy Brown"/>
    <s v="Hollis"/>
    <s v="NY"/>
    <x v="412"/>
    <n v="1"/>
    <n v="250.99"/>
    <s v="Sun Bicycles Revolutions 24 - 2017"/>
    <s v="Cruisers Bicycles"/>
    <x v="1"/>
    <s v="Marcelene Boyer"/>
    <s v="Sun"/>
  </r>
  <r>
    <n v="880"/>
    <s v="Mercy Brown"/>
    <s v="Hollis"/>
    <s v="NY"/>
    <x v="412"/>
    <n v="2"/>
    <n v="4999.9799999999996"/>
    <s v="Surly Karate Monkey 27.5+ Frameset - 2017"/>
    <s v="Mountain Bikes"/>
    <x v="1"/>
    <s v="Marcelene Boyer"/>
    <s v="Surly"/>
  </r>
  <r>
    <n v="881"/>
    <s v="Coleman Boyd"/>
    <s v="El Paso"/>
    <s v="TX"/>
    <x v="412"/>
    <n v="1"/>
    <n v="489.99"/>
    <s v="Electra Straight 8 3i (20-inch) - Boy's - 2017"/>
    <s v="Children Bicycles"/>
    <x v="2"/>
    <s v="Layla Terrell"/>
    <s v="Electra"/>
  </r>
  <r>
    <n v="881"/>
    <s v="Coleman Boyd"/>
    <s v="El Paso"/>
    <s v="TX"/>
    <x v="412"/>
    <n v="2"/>
    <n v="979.98"/>
    <s v="Electra Townie Original 7D - 2017"/>
    <s v="Cruisers Bicycles"/>
    <x v="2"/>
    <s v="Layla Terrell"/>
    <s v="Electra"/>
  </r>
  <r>
    <n v="881"/>
    <s v="Coleman Boyd"/>
    <s v="El Paso"/>
    <s v="TX"/>
    <x v="412"/>
    <n v="1"/>
    <n v="250.99"/>
    <s v="Sun Bicycles Revolutions 24 - Girl's - 2017"/>
    <s v="Cruisers Bicycles"/>
    <x v="2"/>
    <s v="Layla Terrell"/>
    <s v="Sun"/>
  </r>
  <r>
    <n v="881"/>
    <s v="Coleman Boyd"/>
    <s v="El Paso"/>
    <s v="TX"/>
    <x v="412"/>
    <n v="1"/>
    <n v="5999.99"/>
    <s v="Trek Silque SLR 7 Women's - 2017"/>
    <s v="Road Bikes"/>
    <x v="2"/>
    <s v="Layla Terrell"/>
    <s v="Trek"/>
  </r>
  <r>
    <n v="882"/>
    <s v="Edythe Valencia"/>
    <s v="North Tonawanda"/>
    <s v="NY"/>
    <x v="413"/>
    <n v="2"/>
    <n v="899.98"/>
    <s v="Sun Bicycles Cruz 3 - Women's - 2017"/>
    <s v="Comfort Bicycles"/>
    <x v="1"/>
    <s v="Marcelene Boyer"/>
    <s v="Sun"/>
  </r>
  <r>
    <n v="882"/>
    <s v="Edythe Valencia"/>
    <s v="North Tonawanda"/>
    <s v="NY"/>
    <x v="413"/>
    <n v="2"/>
    <n v="6999.98"/>
    <s v="Trek Boone Race Shop Limited - 2017"/>
    <s v="Cyclocross Bicycles"/>
    <x v="1"/>
    <s v="Marcelene Boyer"/>
    <s v="Trek"/>
  </r>
  <r>
    <n v="882"/>
    <s v="Edythe Valencia"/>
    <s v="North Tonawanda"/>
    <s v="NY"/>
    <x v="413"/>
    <n v="2"/>
    <n v="3999.98"/>
    <s v="Trek Emonda S 5 - 2017"/>
    <s v="Road Bikes"/>
    <x v="1"/>
    <s v="Marcelene Boyer"/>
    <s v="Trek"/>
  </r>
  <r>
    <n v="883"/>
    <s v="Sheree Pena"/>
    <s v="Staten Island"/>
    <s v="NY"/>
    <x v="414"/>
    <n v="1"/>
    <n v="539.99"/>
    <s v="Haro SR 1.1 - 2017"/>
    <s v="Mountain Bikes"/>
    <x v="1"/>
    <s v="Marcelene Boyer"/>
    <s v="Haro"/>
  </r>
  <r>
    <n v="883"/>
    <s v="Sheree Pena"/>
    <s v="Staten Island"/>
    <s v="NY"/>
    <x v="414"/>
    <n v="2"/>
    <n v="2641.98"/>
    <s v="Heller Shagamaw Frame - 2016"/>
    <s v="Mountain Bikes"/>
    <x v="1"/>
    <s v="Marcelene Boyer"/>
    <s v="Heller"/>
  </r>
  <r>
    <n v="884"/>
    <s v="Erlinda Humphrey"/>
    <s v="New Windsor"/>
    <s v="NY"/>
    <x v="414"/>
    <n v="2"/>
    <n v="539.98"/>
    <s v="Electra Cruiser 1 (24-Inch) - 2016"/>
    <s v="Children Bicycles"/>
    <x v="1"/>
    <s v="Venita Daniel"/>
    <s v="Electra"/>
  </r>
  <r>
    <n v="884"/>
    <s v="Erlinda Humphrey"/>
    <s v="New Windsor"/>
    <s v="NY"/>
    <x v="414"/>
    <n v="2"/>
    <n v="2819.98"/>
    <s v="Haro SR 1.3 - 2017"/>
    <s v="Mountain Bikes"/>
    <x v="1"/>
    <s v="Venita Daniel"/>
    <s v="Haro"/>
  </r>
  <r>
    <n v="884"/>
    <s v="Erlinda Humphrey"/>
    <s v="New Windsor"/>
    <s v="NY"/>
    <x v="414"/>
    <n v="2"/>
    <n v="833.98"/>
    <s v="Sun Bicycles Cruz 7 - 2017"/>
    <s v="Cruisers Bicycles"/>
    <x v="1"/>
    <s v="Venita Daniel"/>
    <s v="Sun"/>
  </r>
  <r>
    <n v="884"/>
    <s v="Erlinda Humphrey"/>
    <s v="New Windsor"/>
    <s v="NY"/>
    <x v="414"/>
    <n v="1"/>
    <n v="1549"/>
    <s v="Surly Straggler - 2016"/>
    <s v="Cyclocross Bicycles"/>
    <x v="1"/>
    <s v="Venita Daniel"/>
    <s v="Surly"/>
  </r>
  <r>
    <n v="884"/>
    <s v="Erlinda Humphrey"/>
    <s v="New Windsor"/>
    <s v="NY"/>
    <x v="414"/>
    <n v="2"/>
    <n v="6999.98"/>
    <s v="Trek Domane SL 6 - 2017"/>
    <s v="Road Bikes"/>
    <x v="1"/>
    <s v="Venita Daniel"/>
    <s v="Trek"/>
  </r>
  <r>
    <n v="885"/>
    <s v="Lorrie Becker"/>
    <s v="Garland"/>
    <s v="TX"/>
    <x v="415"/>
    <n v="1"/>
    <n v="449.99"/>
    <s v="Sun Bicycles Cruz 3 - 2017"/>
    <s v="Comfort Bicycles"/>
    <x v="2"/>
    <s v="Kali Vargas"/>
    <s v="Sun"/>
  </r>
  <r>
    <n v="885"/>
    <s v="Lorrie Becker"/>
    <s v="Garland"/>
    <s v="TX"/>
    <x v="415"/>
    <n v="1"/>
    <n v="5299.99"/>
    <s v="Trek Fuel EX 9.8 27.5 Plus - 2017"/>
    <s v="Mountain Bikes"/>
    <x v="2"/>
    <s v="Kali Vargas"/>
    <s v="Trek"/>
  </r>
  <r>
    <n v="886"/>
    <s v="Delma Bailey"/>
    <s v="Anaheim"/>
    <s v="CA"/>
    <x v="415"/>
    <n v="1"/>
    <n v="999.99"/>
    <s v="Surly Ice Cream Truck Frameset - 2017"/>
    <s v="Mountain Bikes"/>
    <x v="0"/>
    <s v="Mireya Copeland"/>
    <s v="Surly"/>
  </r>
  <r>
    <n v="886"/>
    <s v="Delma Bailey"/>
    <s v="Anaheim"/>
    <s v="CA"/>
    <x v="415"/>
    <n v="1"/>
    <n v="5299.99"/>
    <s v="Trek Remedy 9.8 - 2017"/>
    <s v="Mountain Bikes"/>
    <x v="0"/>
    <s v="Mireya Copeland"/>
    <s v="Trek"/>
  </r>
  <r>
    <n v="887"/>
    <s v="Chantell Bridges"/>
    <s v="Buffalo"/>
    <s v="NY"/>
    <x v="415"/>
    <n v="1"/>
    <n v="659.99"/>
    <s v="Electra Amsterdam Original 3i - 2015/2017"/>
    <s v="Cruisers Bicycles"/>
    <x v="1"/>
    <s v="Marcelene Boyer"/>
    <s v="Electra"/>
  </r>
  <r>
    <n v="887"/>
    <s v="Chantell Bridges"/>
    <s v="Buffalo"/>
    <s v="NY"/>
    <x v="415"/>
    <n v="2"/>
    <n v="11999.98"/>
    <s v="Trek Silque SLR 7 Women's - 2017"/>
    <s v="Road Bikes"/>
    <x v="1"/>
    <s v="Marcelene Boyer"/>
    <s v="Trek"/>
  </r>
  <r>
    <n v="888"/>
    <s v="Garry Juarez"/>
    <s v="Forest Hills"/>
    <s v="NY"/>
    <x v="416"/>
    <n v="2"/>
    <n v="1199.98"/>
    <s v="Electra Townie Original 7D EQ - 2016"/>
    <s v="Comfort Bicycles"/>
    <x v="1"/>
    <s v="Venita Daniel"/>
    <s v="Electra"/>
  </r>
  <r>
    <n v="888"/>
    <s v="Garry Juarez"/>
    <s v="Forest Hills"/>
    <s v="NY"/>
    <x v="416"/>
    <n v="2"/>
    <n v="939.98"/>
    <s v="Surly Wednesday Frameset - 2017"/>
    <s v="Mountain Bikes"/>
    <x v="1"/>
    <s v="Venita Daniel"/>
    <s v="Surly"/>
  </r>
  <r>
    <n v="889"/>
    <s v="Edmund Gaines"/>
    <s v="Copperas Cove"/>
    <s v="TX"/>
    <x v="416"/>
    <n v="2"/>
    <n v="1099.98"/>
    <s v="Electra Townie Original 21D - 2016"/>
    <s v="Cruisers Bicycles"/>
    <x v="2"/>
    <s v="Kali Vargas"/>
    <s v="Electra"/>
  </r>
  <r>
    <n v="890"/>
    <s v="Miriam Baker"/>
    <s v="Uniondale"/>
    <s v="NY"/>
    <x v="417"/>
    <n v="2"/>
    <n v="1199.98"/>
    <s v="Electra Townie Original 7D EQ - 2016"/>
    <s v="Cruisers Bicycles"/>
    <x v="1"/>
    <s v="Marcelene Boyer"/>
    <s v="Electra"/>
  </r>
  <r>
    <n v="890"/>
    <s v="Miriam Baker"/>
    <s v="Uniondale"/>
    <s v="NY"/>
    <x v="417"/>
    <n v="2"/>
    <n v="693.98"/>
    <s v="Sun Bicycles Lil Bolt Type-R - 2017"/>
    <s v="Cruisers Bicycles"/>
    <x v="1"/>
    <s v="Marcelene Boyer"/>
    <s v="Sun"/>
  </r>
  <r>
    <n v="890"/>
    <s v="Miriam Baker"/>
    <s v="Uniondale"/>
    <s v="NY"/>
    <x v="417"/>
    <n v="1"/>
    <n v="250.99"/>
    <s v="Sun Bicycles Revolutions 24 - Girl's - 2017"/>
    <s v="Cruisers Bicycles"/>
    <x v="1"/>
    <s v="Marcelene Boyer"/>
    <s v="Sun"/>
  </r>
  <r>
    <n v="890"/>
    <s v="Miriam Baker"/>
    <s v="Uniondale"/>
    <s v="NY"/>
    <x v="417"/>
    <n v="2"/>
    <n v="1067.98"/>
    <s v="Sun Bicycles Streamway 7 - 2017"/>
    <s v="Comfort Bicycles"/>
    <x v="1"/>
    <s v="Marcelene Boyer"/>
    <s v="Sun"/>
  </r>
  <r>
    <n v="890"/>
    <s v="Miriam Baker"/>
    <s v="Uniondale"/>
    <s v="NY"/>
    <x v="417"/>
    <n v="1"/>
    <n v="875.99"/>
    <s v="Surly Steamroller - 2017"/>
    <s v="Road Bikes"/>
    <x v="1"/>
    <s v="Marcelene Boyer"/>
    <s v="Surly"/>
  </r>
  <r>
    <n v="891"/>
    <s v="Aimee Merritt"/>
    <s v="Flushing"/>
    <s v="NY"/>
    <x v="417"/>
    <n v="2"/>
    <n v="833.98"/>
    <s v="Sun Bicycles Cruz 7 - 2017"/>
    <s v="Comfort Bicycles"/>
    <x v="1"/>
    <s v="Marcelene Boyer"/>
    <s v="Sun"/>
  </r>
  <r>
    <n v="891"/>
    <s v="Aimee Merritt"/>
    <s v="Flushing"/>
    <s v="NY"/>
    <x v="417"/>
    <n v="2"/>
    <n v="1665.98"/>
    <s v="Sun Bicycles Spider 3i - 2017"/>
    <s v="Mountain Bikes"/>
    <x v="1"/>
    <s v="Marcelene Boyer"/>
    <s v="Sun"/>
  </r>
  <r>
    <n v="891"/>
    <s v="Aimee Merritt"/>
    <s v="Flushing"/>
    <s v="NY"/>
    <x v="417"/>
    <n v="1"/>
    <n v="469.99"/>
    <s v="Trek Farley Alloy Frameset - 2017"/>
    <s v="Mountain Bikes"/>
    <x v="1"/>
    <s v="Marcelene Boyer"/>
    <s v="Trek"/>
  </r>
  <r>
    <n v="891"/>
    <s v="Aimee Merritt"/>
    <s v="Flushing"/>
    <s v="NY"/>
    <x v="417"/>
    <n v="1"/>
    <n v="5999.99"/>
    <s v="Trek Silque SLR 7 Women's - 2017"/>
    <s v="Road Bikes"/>
    <x v="1"/>
    <s v="Marcelene Boyer"/>
    <s v="Trek"/>
  </r>
  <r>
    <n v="892"/>
    <s v="Laure Pena"/>
    <s v="Wappingers Falls"/>
    <s v="NY"/>
    <x v="417"/>
    <n v="1"/>
    <n v="832.99"/>
    <s v="Surly Troll Frameset - 2017"/>
    <s v="Mountain Bikes"/>
    <x v="1"/>
    <s v="Venita Daniel"/>
    <s v="Surly"/>
  </r>
  <r>
    <n v="892"/>
    <s v="Laure Pena"/>
    <s v="Wappingers Falls"/>
    <s v="NY"/>
    <x v="417"/>
    <n v="2"/>
    <n v="5999.98"/>
    <s v="Trek Conduit+ - 2016"/>
    <s v="Electric Bikes"/>
    <x v="1"/>
    <s v="Venita Daniel"/>
    <s v="Trek"/>
  </r>
  <r>
    <n v="892"/>
    <s v="Laure Pena"/>
    <s v="Wappingers Falls"/>
    <s v="NY"/>
    <x v="417"/>
    <n v="1"/>
    <n v="189.99"/>
    <s v="Trek Precaliber 12 Girls - 2017"/>
    <s v="Children Bicycles"/>
    <x v="1"/>
    <s v="Venita Daniel"/>
    <s v="Trek"/>
  </r>
  <r>
    <n v="892"/>
    <s v="Laure Pena"/>
    <s v="Wappingers Falls"/>
    <s v="NY"/>
    <x v="417"/>
    <n v="2"/>
    <n v="11999.98"/>
    <s v="Trek Silque SLR 7 Women's - 2017"/>
    <s v="Road Bikes"/>
    <x v="1"/>
    <s v="Venita Daniel"/>
    <s v="Trek"/>
  </r>
  <r>
    <n v="893"/>
    <s v="Sally Kinney"/>
    <s v="Floral Park"/>
    <s v="NY"/>
    <x v="418"/>
    <n v="1"/>
    <n v="869.99"/>
    <s v="Haro SR 1.2 - 2017"/>
    <s v="Mountain Bikes"/>
    <x v="1"/>
    <s v="Venita Daniel"/>
    <s v="Haro"/>
  </r>
  <r>
    <n v="893"/>
    <s v="Sally Kinney"/>
    <s v="Floral Park"/>
    <s v="NY"/>
    <x v="418"/>
    <n v="2"/>
    <n v="501.98"/>
    <s v="Sun Bicycles Revolutions 24 - Girl's - 2017"/>
    <s v="Cruisers Bicycles"/>
    <x v="1"/>
    <s v="Venita Daniel"/>
    <s v="Sun"/>
  </r>
  <r>
    <n v="894"/>
    <s v="Obdulia Barber"/>
    <s v="Newburgh"/>
    <s v="NY"/>
    <x v="418"/>
    <n v="2"/>
    <n v="679.98"/>
    <s v="Electra Townie 7D (20-inch) - Boys' - 2017"/>
    <s v="Children Bicycles"/>
    <x v="1"/>
    <s v="Marcelene Boyer"/>
    <s v="Electra"/>
  </r>
  <r>
    <n v="895"/>
    <s v="Inga Koch"/>
    <s v="New Windsor"/>
    <s v="NY"/>
    <x v="419"/>
    <n v="1"/>
    <n v="449.99"/>
    <s v="Sun Bicycles Cruz 3 - 2017"/>
    <s v="Comfort Bicycles"/>
    <x v="1"/>
    <s v="Marcelene Boyer"/>
    <s v="Sun"/>
  </r>
  <r>
    <n v="896"/>
    <s v="Elanor Patrick"/>
    <s v="Victoria"/>
    <s v="TX"/>
    <x v="420"/>
    <n v="1"/>
    <n v="1549"/>
    <s v="Surly Straggler - 2016"/>
    <s v="Cyclocross Bicycles"/>
    <x v="2"/>
    <s v="Layla Terrell"/>
    <s v="Surly"/>
  </r>
  <r>
    <n v="896"/>
    <s v="Elanor Patrick"/>
    <s v="Victoria"/>
    <s v="TX"/>
    <x v="420"/>
    <n v="2"/>
    <n v="699.98"/>
    <s v="Trek Precaliber 24 (21-Speed) - Girls - 2017"/>
    <s v="Children Bicycles"/>
    <x v="2"/>
    <s v="Layla Terrell"/>
    <s v="Trek"/>
  </r>
  <r>
    <n v="897"/>
    <s v="Bridgette Guerra"/>
    <s v="San Lorenzo"/>
    <s v="CA"/>
    <x v="421"/>
    <n v="1"/>
    <n v="349.99"/>
    <s v="Electra Moto 3i (20-inch) - Boy's - 2017"/>
    <s v="Children Bicycles"/>
    <x v="0"/>
    <s v="Mireya Copeland"/>
    <s v="Electra"/>
  </r>
  <r>
    <n v="897"/>
    <s v="Bridgette Guerra"/>
    <s v="San Lorenzo"/>
    <s v="CA"/>
    <x v="421"/>
    <n v="1"/>
    <n v="533.99"/>
    <s v="Sun Bicycles Streamway 7 - 2017"/>
    <s v="Comfort Bicycles"/>
    <x v="0"/>
    <s v="Mireya Copeland"/>
    <s v="Sun"/>
  </r>
  <r>
    <n v="898"/>
    <s v="Josef Greer"/>
    <s v="Jamaica"/>
    <s v="NY"/>
    <x v="421"/>
    <n v="1"/>
    <n v="599.99"/>
    <s v="Electra Townie Original 7D EQ - 2016"/>
    <s v="Cruisers Bicycles"/>
    <x v="1"/>
    <s v="Marcelene Boyer"/>
    <s v="Electra"/>
  </r>
  <r>
    <n v="898"/>
    <s v="Josef Greer"/>
    <s v="Jamaica"/>
    <s v="NY"/>
    <x v="421"/>
    <n v="2"/>
    <n v="1739.98"/>
    <s v="Haro SR 1.2 - 2017"/>
    <s v="Mountain Bikes"/>
    <x v="1"/>
    <s v="Marcelene Boyer"/>
    <s v="Haro"/>
  </r>
  <r>
    <n v="898"/>
    <s v="Josef Greer"/>
    <s v="Jamaica"/>
    <s v="NY"/>
    <x v="421"/>
    <n v="2"/>
    <n v="833.98"/>
    <s v="Sun Bicycles Cruz 7 - 2017"/>
    <s v="Cruisers Bicycles"/>
    <x v="1"/>
    <s v="Marcelene Boyer"/>
    <s v="Sun"/>
  </r>
  <r>
    <n v="898"/>
    <s v="Josef Greer"/>
    <s v="Jamaica"/>
    <s v="NY"/>
    <x v="421"/>
    <n v="2"/>
    <n v="3999.98"/>
    <s v="Trek Emonda S 5 - 2017"/>
    <s v="Road Bikes"/>
    <x v="1"/>
    <s v="Marcelene Boyer"/>
    <s v="Trek"/>
  </r>
  <r>
    <n v="899"/>
    <s v="Renita Henry"/>
    <s v="New Rochelle"/>
    <s v="NY"/>
    <x v="421"/>
    <n v="1"/>
    <n v="429"/>
    <s v="Pure Cycles Vine 8-Speed - 2016"/>
    <s v="Cruisers Bicycles"/>
    <x v="1"/>
    <s v="Venita Daniel"/>
    <s v="Pure Cycles"/>
  </r>
  <r>
    <n v="899"/>
    <s v="Renita Henry"/>
    <s v="New Rochelle"/>
    <s v="NY"/>
    <x v="421"/>
    <n v="1"/>
    <n v="469.99"/>
    <s v="Surly Ice Cream Truck Frameset - 2016"/>
    <s v="Mountain Bikes"/>
    <x v="1"/>
    <s v="Venita Daniel"/>
    <s v="Surly"/>
  </r>
  <r>
    <n v="899"/>
    <s v="Renita Henry"/>
    <s v="New Rochelle"/>
    <s v="NY"/>
    <x v="421"/>
    <n v="2"/>
    <n v="5199.9799999999996"/>
    <s v="Trek Domane S 5 Disc - 2017"/>
    <s v="Road Bikes"/>
    <x v="1"/>
    <s v="Venita Daniel"/>
    <s v="Trek"/>
  </r>
  <r>
    <n v="900"/>
    <s v="Samual Warner"/>
    <s v="Brentwood"/>
    <s v="NY"/>
    <x v="421"/>
    <n v="2"/>
    <n v="1199.98"/>
    <s v="Electra Townie Original 7D EQ - 2016"/>
    <s v="Comfort Bicycles"/>
    <x v="1"/>
    <s v="Marcelene Boyer"/>
    <s v="Electra"/>
  </r>
  <r>
    <n v="900"/>
    <s v="Samual Warner"/>
    <s v="Brentwood"/>
    <s v="NY"/>
    <x v="421"/>
    <n v="1"/>
    <n v="449.99"/>
    <s v="Sun Bicycles Cruz 3 - Women's - 2017"/>
    <s v="Comfort Bicycles"/>
    <x v="1"/>
    <s v="Marcelene Boyer"/>
    <s v="Sun"/>
  </r>
  <r>
    <n v="900"/>
    <s v="Samual Warner"/>
    <s v="Brentwood"/>
    <s v="NY"/>
    <x v="421"/>
    <n v="2"/>
    <n v="4999.9799999999996"/>
    <s v="Surly Karate Monkey 27.5+ Frameset - 2017"/>
    <s v="Mountain Bikes"/>
    <x v="1"/>
    <s v="Marcelene Boyer"/>
    <s v="Surly"/>
  </r>
  <r>
    <n v="900"/>
    <s v="Samual Warner"/>
    <s v="Brentwood"/>
    <s v="NY"/>
    <x v="421"/>
    <n v="2"/>
    <n v="9999.98"/>
    <s v="Trek Powerfly 8 FS Plus - 2017"/>
    <s v="Electric Bikes"/>
    <x v="1"/>
    <s v="Marcelene Boyer"/>
    <s v="Trek"/>
  </r>
  <r>
    <n v="900"/>
    <s v="Samual Warner"/>
    <s v="Brentwood"/>
    <s v="NY"/>
    <x v="421"/>
    <n v="1"/>
    <n v="209.99"/>
    <s v="Trek Precaliber 16 Boys - 2017"/>
    <s v="Children Bicycles"/>
    <x v="1"/>
    <s v="Marcelene Boyer"/>
    <s v="Trek"/>
  </r>
  <r>
    <n v="901"/>
    <s v="Mi Gray"/>
    <s v="Albany"/>
    <s v="NY"/>
    <x v="422"/>
    <n v="1"/>
    <n v="5299.99"/>
    <s v="Trek Fuel EX 9.8 27.5 Plus - 2017"/>
    <s v="Mountain Bikes"/>
    <x v="1"/>
    <s v="Venita Daniel"/>
    <s v="Trek"/>
  </r>
  <r>
    <n v="901"/>
    <s v="Mi Gray"/>
    <s v="Albany"/>
    <s v="NY"/>
    <x v="422"/>
    <n v="1"/>
    <n v="5999.99"/>
    <s v="Trek Silque SLR 7 Women's - 2017"/>
    <s v="Road Bikes"/>
    <x v="1"/>
    <s v="Venita Daniel"/>
    <s v="Trek"/>
  </r>
  <r>
    <n v="902"/>
    <s v="Loan Graham"/>
    <s v="Jackson Heights"/>
    <s v="NY"/>
    <x v="422"/>
    <n v="2"/>
    <n v="599.98"/>
    <s v="Electra Girl's Hawaii 1 16&quot; - 2017"/>
    <s v="Cruisers Bicycles"/>
    <x v="1"/>
    <s v="Marcelene Boyer"/>
    <s v="Electra"/>
  </r>
  <r>
    <n v="902"/>
    <s v="Loan Graham"/>
    <s v="Jackson Heights"/>
    <s v="NY"/>
    <x v="422"/>
    <n v="1"/>
    <n v="549.99"/>
    <s v="Electra Townie Original 21D - 2016"/>
    <s v="Cruisers Bicycles"/>
    <x v="1"/>
    <s v="Marcelene Boyer"/>
    <s v="Electra"/>
  </r>
  <r>
    <n v="902"/>
    <s v="Loan Graham"/>
    <s v="Jackson Heights"/>
    <s v="NY"/>
    <x v="422"/>
    <n v="2"/>
    <n v="1099.98"/>
    <s v="Haro Flightline Two 26 Plus - 2017"/>
    <s v="Mountain Bikes"/>
    <x v="1"/>
    <s v="Marcelene Boyer"/>
    <s v="Haro"/>
  </r>
  <r>
    <n v="902"/>
    <s v="Loan Graham"/>
    <s v="Jackson Heights"/>
    <s v="NY"/>
    <x v="422"/>
    <n v="1"/>
    <n v="209.99"/>
    <s v="Haro Shredder 20 - 2017"/>
    <s v="Children Bicycles"/>
    <x v="1"/>
    <s v="Marcelene Boyer"/>
    <s v="Haro"/>
  </r>
  <r>
    <n v="903"/>
    <s v="Deane Sears"/>
    <s v="Pittsford"/>
    <s v="NY"/>
    <x v="423"/>
    <n v="2"/>
    <n v="3265.98"/>
    <s v="Surly Wednesday - 2017"/>
    <s v="Mountain Bikes"/>
    <x v="1"/>
    <s v="Venita Daniel"/>
    <s v="Surly"/>
  </r>
  <r>
    <n v="903"/>
    <s v="Deane Sears"/>
    <s v="Pittsford"/>
    <s v="NY"/>
    <x v="423"/>
    <n v="2"/>
    <n v="2999.98"/>
    <s v="Trek Emonda S 4 - 2017"/>
    <s v="Road Bikes"/>
    <x v="1"/>
    <s v="Venita Daniel"/>
    <s v="Trek"/>
  </r>
  <r>
    <n v="904"/>
    <s v="Lorraine Marks"/>
    <s v="San Carlos"/>
    <s v="CA"/>
    <x v="424"/>
    <n v="1"/>
    <n v="269.99"/>
    <s v="Electra Cruiser 1 (24-Inch) - 2016"/>
    <s v="Cruisers Bicycles"/>
    <x v="0"/>
    <s v="Mireya Copeland"/>
    <s v="Electra"/>
  </r>
  <r>
    <n v="904"/>
    <s v="Lorraine Marks"/>
    <s v="San Carlos"/>
    <s v="CA"/>
    <x v="424"/>
    <n v="2"/>
    <n v="419.98"/>
    <s v="Haro Shredder 20 - 2017"/>
    <s v="Children Bicycles"/>
    <x v="0"/>
    <s v="Mireya Copeland"/>
    <s v="Haro"/>
  </r>
  <r>
    <n v="904"/>
    <s v="Lorraine Marks"/>
    <s v="San Carlos"/>
    <s v="CA"/>
    <x v="424"/>
    <n v="2"/>
    <n v="1665.98"/>
    <s v="Surly Troll Frameset - 2017"/>
    <s v="Mountain Bikes"/>
    <x v="0"/>
    <s v="Mireya Copeland"/>
    <s v="Surly"/>
  </r>
  <r>
    <n v="904"/>
    <s v="Lorraine Marks"/>
    <s v="San Carlos"/>
    <s v="CA"/>
    <x v="424"/>
    <n v="2"/>
    <n v="12999.98"/>
    <s v="Trek Silque SLR 8 Women's - 2017"/>
    <s v="Road Bikes"/>
    <x v="0"/>
    <s v="Mireya Copeland"/>
    <s v="Trek"/>
  </r>
  <r>
    <n v="905"/>
    <s v="Eliana Reese"/>
    <s v="Woodhaven"/>
    <s v="NY"/>
    <x v="424"/>
    <n v="1"/>
    <n v="599.99"/>
    <s v="Electra Townie Original 7D EQ - Women's - 2016"/>
    <s v="Cruisers Bicycles"/>
    <x v="1"/>
    <s v="Marcelene Boyer"/>
    <s v="Electra"/>
  </r>
  <r>
    <n v="905"/>
    <s v="Eliana Reese"/>
    <s v="Woodhaven"/>
    <s v="NY"/>
    <x v="424"/>
    <n v="1"/>
    <n v="250.99"/>
    <s v="Sun Bicycles Revolutions 24 - Girl's - 2017"/>
    <s v="Cruisers Bicycles"/>
    <x v="1"/>
    <s v="Marcelene Boyer"/>
    <s v="Sun"/>
  </r>
  <r>
    <n v="905"/>
    <s v="Eliana Reese"/>
    <s v="Woodhaven"/>
    <s v="NY"/>
    <x v="424"/>
    <n v="2"/>
    <n v="6999.98"/>
    <s v="Trek Boone 7 - 2017"/>
    <s v="Cyclocross Bicycles"/>
    <x v="1"/>
    <s v="Marcelene Boyer"/>
    <s v="Trek"/>
  </r>
  <r>
    <n v="905"/>
    <s v="Eliana Reese"/>
    <s v="Woodhaven"/>
    <s v="NY"/>
    <x v="424"/>
    <n v="2"/>
    <n v="4599.9799999999996"/>
    <s v="Trek Fuel EX 5 27.5 Plus - 2017"/>
    <s v="Mountain Bikes"/>
    <x v="1"/>
    <s v="Marcelene Boyer"/>
    <s v="Trek"/>
  </r>
  <r>
    <n v="906"/>
    <s v="Janine Manning"/>
    <s v="Howard Beach"/>
    <s v="NY"/>
    <x v="424"/>
    <n v="2"/>
    <n v="539.98"/>
    <s v="Electra Girl's Hawaii 1 (16-inch) - 2015/2016"/>
    <s v="Children Bicycles"/>
    <x v="1"/>
    <s v="Venita Daniel"/>
    <s v="Electra"/>
  </r>
  <r>
    <n v="906"/>
    <s v="Janine Manning"/>
    <s v="Howard Beach"/>
    <s v="NY"/>
    <x v="424"/>
    <n v="2"/>
    <n v="599.98"/>
    <s v="Electra Girl's Hawaii 1 (20-inch) - 2015/2016"/>
    <s v="Children Bicycles"/>
    <x v="1"/>
    <s v="Venita Daniel"/>
    <s v="Electra"/>
  </r>
  <r>
    <n v="906"/>
    <s v="Janine Manning"/>
    <s v="Howard Beach"/>
    <s v="NY"/>
    <x v="424"/>
    <n v="2"/>
    <n v="979.98"/>
    <s v="Electra Townie Original 7D - 2017"/>
    <s v="Comfort Bicycles"/>
    <x v="1"/>
    <s v="Venita Daniel"/>
    <s v="Electra"/>
  </r>
  <r>
    <n v="906"/>
    <s v="Janine Manning"/>
    <s v="Howard Beach"/>
    <s v="NY"/>
    <x v="424"/>
    <n v="1"/>
    <n v="1409.99"/>
    <s v="Haro SR 1.3 - 2017"/>
    <s v="Mountain Bikes"/>
    <x v="1"/>
    <s v="Venita Daniel"/>
    <s v="Haro"/>
  </r>
  <r>
    <n v="906"/>
    <s v="Janine Manning"/>
    <s v="Howard Beach"/>
    <s v="NY"/>
    <x v="424"/>
    <n v="2"/>
    <n v="4999.9799999999996"/>
    <s v="Surly Karate Monkey 27.5+ Frameset - 2017"/>
    <s v="Mountain Bikes"/>
    <x v="1"/>
    <s v="Venita Daniel"/>
    <s v="Surly"/>
  </r>
  <r>
    <n v="907"/>
    <s v="Luz House"/>
    <s v="Fresno"/>
    <s v="CA"/>
    <x v="425"/>
    <n v="1"/>
    <n v="346.99"/>
    <s v="Sun Bicycles Lil Bolt Type-R - 2017"/>
    <s v="Cruisers Bicycles"/>
    <x v="0"/>
    <s v="Mireya Copeland"/>
    <s v="Sun"/>
  </r>
  <r>
    <n v="907"/>
    <s v="Luz House"/>
    <s v="Fresno"/>
    <s v="CA"/>
    <x v="425"/>
    <n v="2"/>
    <n v="219.98"/>
    <s v="Sun Bicycles Lil Kitt'n - 2017"/>
    <s v="Children Bicycles"/>
    <x v="0"/>
    <s v="Mireya Copeland"/>
    <s v="Sun"/>
  </r>
  <r>
    <n v="908"/>
    <s v="Kerrie Morton"/>
    <s v="Pittsford"/>
    <s v="NY"/>
    <x v="426"/>
    <n v="2"/>
    <n v="979.98"/>
    <s v="Electra Townie Original 7D - 2017"/>
    <s v="Comfort Bicycles"/>
    <x v="1"/>
    <s v="Venita Daniel"/>
    <s v="Electra"/>
  </r>
  <r>
    <n v="908"/>
    <s v="Kerrie Morton"/>
    <s v="Pittsford"/>
    <s v="NY"/>
    <x v="426"/>
    <n v="1"/>
    <n v="1469.99"/>
    <s v="Haro Shift R3 - 2017"/>
    <s v="Mountain Bikes"/>
    <x v="1"/>
    <s v="Venita Daniel"/>
    <s v="Haro"/>
  </r>
  <r>
    <n v="908"/>
    <s v="Kerrie Morton"/>
    <s v="Pittsford"/>
    <s v="NY"/>
    <x v="426"/>
    <n v="1"/>
    <n v="249.99"/>
    <s v="Haro Shredder Pro 20 - 2017"/>
    <s v="Children Bicycles"/>
    <x v="1"/>
    <s v="Venita Daniel"/>
    <s v="Haro"/>
  </r>
  <r>
    <n v="909"/>
    <s v="Sharla Flynn"/>
    <s v="Oxnard"/>
    <s v="CA"/>
    <x v="427"/>
    <n v="1"/>
    <n v="1320.99"/>
    <s v="Heller Shagamaw Frame - 2016"/>
    <s v="Mountain Bikes"/>
    <x v="0"/>
    <s v="Mireya Copeland"/>
    <s v="Heller"/>
  </r>
  <r>
    <n v="910"/>
    <s v="Cassondra Pruitt"/>
    <s v="Merrick"/>
    <s v="NY"/>
    <x v="427"/>
    <n v="1"/>
    <n v="299.99"/>
    <s v="Electra Girl's Hawaii 1 (20-inch) - 2015/2016"/>
    <s v="Children Bicycles"/>
    <x v="1"/>
    <s v="Venita Daniel"/>
    <s v="Electra"/>
  </r>
  <r>
    <n v="911"/>
    <s v="Graig Cannon"/>
    <s v="Syosset"/>
    <s v="NY"/>
    <x v="427"/>
    <n v="1"/>
    <n v="449.99"/>
    <s v="Sun Bicycles Cruz 3 - 2017"/>
    <s v="Comfort Bicycles"/>
    <x v="1"/>
    <s v="Marcelene Boyer"/>
    <s v="Sun"/>
  </r>
  <r>
    <n v="911"/>
    <s v="Graig Cannon"/>
    <s v="Syosset"/>
    <s v="NY"/>
    <x v="427"/>
    <n v="2"/>
    <n v="501.98"/>
    <s v="Sun Bicycles Revolutions 24 - 2017"/>
    <s v="Cruisers Bicycles"/>
    <x v="1"/>
    <s v="Marcelene Boyer"/>
    <s v="Sun"/>
  </r>
  <r>
    <n v="911"/>
    <s v="Graig Cannon"/>
    <s v="Syosset"/>
    <s v="NY"/>
    <x v="427"/>
    <n v="1"/>
    <n v="3499.99"/>
    <s v="Trek Domane SL 6 - 2017"/>
    <s v="Road Bikes"/>
    <x v="1"/>
    <s v="Marcelene Boyer"/>
    <s v="Trek"/>
  </r>
  <r>
    <n v="911"/>
    <s v="Graig Cannon"/>
    <s v="Syosset"/>
    <s v="NY"/>
    <x v="427"/>
    <n v="2"/>
    <n v="699.98"/>
    <s v="Trek Precaliber 24 (21-Speed) - Girls - 2017"/>
    <s v="Children Bicycles"/>
    <x v="1"/>
    <s v="Marcelene Boyer"/>
    <s v="Trek"/>
  </r>
  <r>
    <n v="912"/>
    <s v="Rudolf Gilliam"/>
    <s v="Palos Verdes Peninsula"/>
    <s v="CA"/>
    <x v="428"/>
    <n v="2"/>
    <n v="539.98"/>
    <s v="Electra Girl's Hawaii 1 (16-inch) - 2015/2016"/>
    <s v="Children Bicycles"/>
    <x v="0"/>
    <s v="Mireya Copeland"/>
    <s v="Electra"/>
  </r>
  <r>
    <n v="912"/>
    <s v="Rudolf Gilliam"/>
    <s v="Palos Verdes Peninsula"/>
    <s v="CA"/>
    <x v="428"/>
    <n v="1"/>
    <n v="339.99"/>
    <s v="Electra Townie 7D (20-inch) - Boys' - 2017"/>
    <s v="Children Bicycles"/>
    <x v="0"/>
    <s v="Mireya Copeland"/>
    <s v="Electra"/>
  </r>
  <r>
    <n v="912"/>
    <s v="Rudolf Gilliam"/>
    <s v="Palos Verdes Peninsula"/>
    <s v="CA"/>
    <x v="428"/>
    <n v="2"/>
    <n v="1499.98"/>
    <s v="Ritchey Timberwolf Frameset - 2016"/>
    <s v="Mountain Bikes"/>
    <x v="0"/>
    <s v="Mireya Copeland"/>
    <s v="Ritchey"/>
  </r>
  <r>
    <n v="912"/>
    <s v="Rudolf Gilliam"/>
    <s v="Palos Verdes Peninsula"/>
    <s v="CA"/>
    <x v="428"/>
    <n v="2"/>
    <n v="833.98"/>
    <s v="Sun Bicycles Atlas X-Type - 2017"/>
    <s v="Cruisers Bicycles"/>
    <x v="0"/>
    <s v="Mireya Copeland"/>
    <s v="Sun"/>
  </r>
  <r>
    <n v="913"/>
    <s v="Zella Fernandez"/>
    <s v="Rockville Centre"/>
    <s v="NY"/>
    <x v="428"/>
    <n v="2"/>
    <n v="1099.98"/>
    <s v="Electra Townie Original 21D - 2016"/>
    <s v="Comfort Bicycles"/>
    <x v="1"/>
    <s v="Marcelene Boyer"/>
    <s v="Electra"/>
  </r>
  <r>
    <n v="913"/>
    <s v="Zella Fernandez"/>
    <s v="Rockville Centre"/>
    <s v="NY"/>
    <x v="428"/>
    <n v="2"/>
    <n v="419.98"/>
    <s v="Trek Precaliber 16 Girls - 2017"/>
    <s v="Children Bicycles"/>
    <x v="1"/>
    <s v="Marcelene Boyer"/>
    <s v="Trek"/>
  </r>
  <r>
    <n v="914"/>
    <s v="Doris Kaufman"/>
    <s v="Duarte"/>
    <s v="CA"/>
    <x v="429"/>
    <n v="2"/>
    <n v="1199.98"/>
    <s v="Electra Townie Original 7D EQ - Women's - 2016"/>
    <s v="Cruisers Bicycles"/>
    <x v="0"/>
    <s v="Mireya Copeland"/>
    <s v="Electra"/>
  </r>
  <r>
    <n v="914"/>
    <s v="Doris Kaufman"/>
    <s v="Duarte"/>
    <s v="CA"/>
    <x v="429"/>
    <n v="1"/>
    <n v="549.99"/>
    <s v="Haro Flightline Two 26 Plus - 2017"/>
    <s v="Mountain Bikes"/>
    <x v="0"/>
    <s v="Mireya Copeland"/>
    <s v="Haro"/>
  </r>
  <r>
    <n v="914"/>
    <s v="Doris Kaufman"/>
    <s v="Duarte"/>
    <s v="CA"/>
    <x v="429"/>
    <n v="1"/>
    <n v="1409.99"/>
    <s v="Haro SR 1.3 - 2017"/>
    <s v="Mountain Bikes"/>
    <x v="0"/>
    <s v="Mireya Copeland"/>
    <s v="Haro"/>
  </r>
  <r>
    <n v="914"/>
    <s v="Doris Kaufman"/>
    <s v="Duarte"/>
    <s v="CA"/>
    <x v="429"/>
    <n v="1"/>
    <n v="449.99"/>
    <s v="Sun Bicycles Cruz 3 - 2017"/>
    <s v="Comfort Bicycles"/>
    <x v="0"/>
    <s v="Mireya Copeland"/>
    <s v="Sun"/>
  </r>
  <r>
    <n v="915"/>
    <s v="Judith Finley"/>
    <s v="Whitestone"/>
    <s v="NY"/>
    <x v="429"/>
    <n v="1"/>
    <n v="489.99"/>
    <s v="Electra Townie Original 7D - 2017"/>
    <s v="Cruisers Bicycles"/>
    <x v="1"/>
    <s v="Marcelene Boyer"/>
    <s v="Electra"/>
  </r>
  <r>
    <n v="915"/>
    <s v="Judith Finley"/>
    <s v="Whitestone"/>
    <s v="NY"/>
    <x v="429"/>
    <n v="1"/>
    <n v="749.99"/>
    <s v="Ritchey Timberwolf Frameset - 2016"/>
    <s v="Mountain Bikes"/>
    <x v="1"/>
    <s v="Marcelene Boyer"/>
    <s v="Ritchey"/>
  </r>
  <r>
    <n v="915"/>
    <s v="Judith Finley"/>
    <s v="Whitestone"/>
    <s v="NY"/>
    <x v="429"/>
    <n v="1"/>
    <n v="1499.99"/>
    <s v="Trek Emonda S 4 - 2017"/>
    <s v="Road Bikes"/>
    <x v="1"/>
    <s v="Marcelene Boyer"/>
    <s v="Trek"/>
  </r>
  <r>
    <n v="915"/>
    <s v="Judith Finley"/>
    <s v="Whitestone"/>
    <s v="NY"/>
    <x v="429"/>
    <n v="1"/>
    <n v="2299.9899999999998"/>
    <s v="Trek Fuel EX 5 27.5 Plus - 2017"/>
    <s v="Mountain Bikes"/>
    <x v="1"/>
    <s v="Marcelene Boyer"/>
    <s v="Trek"/>
  </r>
  <r>
    <n v="916"/>
    <s v="Luciana Mcgee"/>
    <s v="Selden"/>
    <s v="NY"/>
    <x v="429"/>
    <n v="1"/>
    <n v="209.99"/>
    <s v="Haro Shredder 20 - 2017"/>
    <s v="Children Bicycles"/>
    <x v="1"/>
    <s v="Marcelene Boyer"/>
    <s v="Haro"/>
  </r>
  <r>
    <n v="917"/>
    <s v="Chloe Patel"/>
    <s v="Santa Monica"/>
    <s v="CA"/>
    <x v="430"/>
    <n v="1"/>
    <n v="1469.99"/>
    <s v="Haro Shift R3 - 2017"/>
    <s v="Mountain Bikes"/>
    <x v="0"/>
    <s v="Mireya Copeland"/>
    <s v="Haro"/>
  </r>
  <r>
    <n v="918"/>
    <s v="Rutha Howell"/>
    <s v="Canyon Country"/>
    <s v="CA"/>
    <x v="431"/>
    <n v="1"/>
    <n v="1632.99"/>
    <s v="Surly Wednesday - 2017"/>
    <s v="Mountain Bikes"/>
    <x v="0"/>
    <s v="Genna Serrano"/>
    <s v="Surly"/>
  </r>
  <r>
    <n v="918"/>
    <s v="Rutha Howell"/>
    <s v="Canyon Country"/>
    <s v="CA"/>
    <x v="431"/>
    <n v="2"/>
    <n v="5799.98"/>
    <s v="Trek Fuel EX 8 29 - 2016"/>
    <s v="Mountain Bikes"/>
    <x v="0"/>
    <s v="Genna Serrano"/>
    <s v="Trek"/>
  </r>
  <r>
    <n v="918"/>
    <s v="Rutha Howell"/>
    <s v="Canyon Country"/>
    <s v="CA"/>
    <x v="431"/>
    <n v="1"/>
    <n v="349.99"/>
    <s v="Trek Precaliber 24 (21-Speed) - Girls - 2017"/>
    <s v="Children Bicycles"/>
    <x v="0"/>
    <s v="Genna Serrano"/>
    <s v="Trek"/>
  </r>
  <r>
    <n v="919"/>
    <s v="Tajuana Riddle"/>
    <s v="Bayside"/>
    <s v="NY"/>
    <x v="431"/>
    <n v="1"/>
    <n v="539.99"/>
    <s v="Haro SR 1.1 - 2017"/>
    <s v="Mountain Bikes"/>
    <x v="1"/>
    <s v="Venita Daniel"/>
    <s v="Haro"/>
  </r>
  <r>
    <n v="919"/>
    <s v="Tajuana Riddle"/>
    <s v="Bayside"/>
    <s v="NY"/>
    <x v="431"/>
    <n v="1"/>
    <n v="3999.99"/>
    <s v="Trek Slash 8 27.5 - 2016"/>
    <s v="Mountain Bikes"/>
    <x v="1"/>
    <s v="Venita Daniel"/>
    <s v="Trek"/>
  </r>
  <r>
    <n v="920"/>
    <s v="Novella Patel"/>
    <s v="Glen Cove"/>
    <s v="NY"/>
    <x v="431"/>
    <n v="1"/>
    <n v="299.99"/>
    <s v="Electra Girl's Hawaii 1 16&quot; - 2017"/>
    <s v="Cruisers Bicycles"/>
    <x v="1"/>
    <s v="Venita Daniel"/>
    <s v="Electra"/>
  </r>
  <r>
    <n v="920"/>
    <s v="Novella Patel"/>
    <s v="Glen Cove"/>
    <s v="NY"/>
    <x v="431"/>
    <n v="1"/>
    <n v="647.99"/>
    <s v="Sun Bicycles Biscayne Tandem CB - 2017"/>
    <s v="Cruisers Bicycles"/>
    <x v="1"/>
    <s v="Venita Daniel"/>
    <s v="Sun"/>
  </r>
  <r>
    <n v="920"/>
    <s v="Novella Patel"/>
    <s v="Glen Cove"/>
    <s v="NY"/>
    <x v="431"/>
    <n v="2"/>
    <n v="1523.98"/>
    <s v="Sun Bicycles Brickell Tandem CB - 2017"/>
    <s v="Cruisers Bicycles"/>
    <x v="1"/>
    <s v="Venita Daniel"/>
    <s v="Sun"/>
  </r>
  <r>
    <n v="920"/>
    <s v="Novella Patel"/>
    <s v="Glen Cove"/>
    <s v="NY"/>
    <x v="431"/>
    <n v="2"/>
    <n v="2999.98"/>
    <s v="Trek Stache 5 - 2017"/>
    <s v="Mountain Bikes"/>
    <x v="1"/>
    <s v="Venita Daniel"/>
    <s v="Trek"/>
  </r>
  <r>
    <n v="921"/>
    <s v="Ehtel Cobb"/>
    <s v="Lockport"/>
    <s v="NY"/>
    <x v="432"/>
    <n v="2"/>
    <n v="1199.98"/>
    <s v="Electra Cruiser Lux Fat Tire 1 Ladies - 2017"/>
    <s v="Cruisers Bicycles"/>
    <x v="1"/>
    <s v="Marcelene Boyer"/>
    <s v="Electra"/>
  </r>
  <r>
    <n v="921"/>
    <s v="Ehtel Cobb"/>
    <s v="Lockport"/>
    <s v="NY"/>
    <x v="432"/>
    <n v="1"/>
    <n v="799.99"/>
    <s v="Electra Glam Punk 3i Ladies' - 2017"/>
    <s v="Cruisers Bicycles"/>
    <x v="1"/>
    <s v="Marcelene Boyer"/>
    <s v="Electra"/>
  </r>
  <r>
    <n v="921"/>
    <s v="Ehtel Cobb"/>
    <s v="Lockport"/>
    <s v="NY"/>
    <x v="432"/>
    <n v="1"/>
    <n v="1499.99"/>
    <s v="Trek Emonda S 4 - 2017"/>
    <s v="Road Bikes"/>
    <x v="1"/>
    <s v="Marcelene Boyer"/>
    <s v="Trek"/>
  </r>
  <r>
    <n v="922"/>
    <s v="Romana Barnes"/>
    <s v="Floral Park"/>
    <s v="NY"/>
    <x v="432"/>
    <n v="1"/>
    <n v="749.99"/>
    <s v="Sun Bicycles Brickell Tandem 7 - 2017"/>
    <s v="Cruisers Bicycles"/>
    <x v="1"/>
    <s v="Marcelene Boyer"/>
    <s v="Sun"/>
  </r>
  <r>
    <n v="922"/>
    <s v="Romana Barnes"/>
    <s v="Floral Park"/>
    <s v="NY"/>
    <x v="432"/>
    <n v="1"/>
    <n v="449.99"/>
    <s v="Sun Bicycles Cruz 3 - 2017"/>
    <s v="Cruisers Bicycles"/>
    <x v="1"/>
    <s v="Marcelene Boyer"/>
    <s v="Sun"/>
  </r>
  <r>
    <n v="922"/>
    <s v="Romana Barnes"/>
    <s v="Floral Park"/>
    <s v="NY"/>
    <x v="432"/>
    <n v="1"/>
    <n v="149.99"/>
    <s v="Trek Girl's Kickster - 2017"/>
    <s v="Children Bicycles"/>
    <x v="1"/>
    <s v="Marcelene Boyer"/>
    <s v="Trek"/>
  </r>
  <r>
    <n v="923"/>
    <s v="Agatha Melton"/>
    <s v="Springfield Gardens"/>
    <s v="NY"/>
    <x v="432"/>
    <n v="2"/>
    <n v="879.98"/>
    <s v="Electra Cruiser Lux 1 - 2017"/>
    <s v="Cruisers Bicycles"/>
    <x v="1"/>
    <s v="Venita Daniel"/>
    <s v="Electra"/>
  </r>
  <r>
    <n v="923"/>
    <s v="Agatha Melton"/>
    <s v="Springfield Gardens"/>
    <s v="NY"/>
    <x v="432"/>
    <n v="1"/>
    <n v="469.99"/>
    <s v="Surly Ice Cream Truck Frameset - 2016"/>
    <s v="Mountain Bikes"/>
    <x v="1"/>
    <s v="Venita Daniel"/>
    <s v="Surly"/>
  </r>
  <r>
    <n v="924"/>
    <s v="Jayne Kirkland"/>
    <s v="Rowlett"/>
    <s v="TX"/>
    <x v="433"/>
    <n v="2"/>
    <n v="699.98"/>
    <s v="Electra Savannah 3i (20-inch) - Girl's - 2017"/>
    <s v="Children Bicycles"/>
    <x v="2"/>
    <s v="Kali Vargas"/>
    <s v="Electra"/>
  </r>
  <r>
    <n v="924"/>
    <s v="Jayne Kirkland"/>
    <s v="Rowlett"/>
    <s v="TX"/>
    <x v="433"/>
    <n v="1"/>
    <n v="832.99"/>
    <s v="Surly Troll Frameset - 2017"/>
    <s v="Mountain Bikes"/>
    <x v="2"/>
    <s v="Kali Vargas"/>
    <s v="Surly"/>
  </r>
  <r>
    <n v="925"/>
    <s v="Conrad Mueller"/>
    <s v="Massapequa"/>
    <s v="NY"/>
    <x v="433"/>
    <n v="1"/>
    <n v="349.99"/>
    <s v="Electra Savannah 3i (20-inch) - Girl's - 2017"/>
    <s v="Children Bicycles"/>
    <x v="1"/>
    <s v="Venita Daniel"/>
    <s v="Electra"/>
  </r>
  <r>
    <n v="925"/>
    <s v="Conrad Mueller"/>
    <s v="Massapequa"/>
    <s v="NY"/>
    <x v="433"/>
    <n v="2"/>
    <n v="6999.98"/>
    <s v="Trek Boone 7 - 2017"/>
    <s v="Cyclocross Bicycles"/>
    <x v="1"/>
    <s v="Venita Daniel"/>
    <s v="Trek"/>
  </r>
  <r>
    <n v="926"/>
    <s v="Mariana Strong"/>
    <s v="Santa Clara"/>
    <s v="CA"/>
    <x v="434"/>
    <n v="2"/>
    <n v="759.98"/>
    <s v="Haro Flightline One ST - 2017"/>
    <s v="Mountain Bikes"/>
    <x v="0"/>
    <s v="Mireya Copeland"/>
    <s v="Haro"/>
  </r>
  <r>
    <n v="927"/>
    <s v="Lee Dunn"/>
    <s v="San Jose"/>
    <s v="CA"/>
    <x v="434"/>
    <n v="2"/>
    <n v="879.98"/>
    <s v="Electra Cruiser Lux 1 - 2017"/>
    <s v="Cruisers Bicycles"/>
    <x v="0"/>
    <s v="Mireya Copeland"/>
    <s v="Electra"/>
  </r>
  <r>
    <n v="927"/>
    <s v="Lee Dunn"/>
    <s v="San Jose"/>
    <s v="CA"/>
    <x v="434"/>
    <n v="2"/>
    <n v="1199.98"/>
    <s v="Electra Townie Original 7D EQ - 2016"/>
    <s v="Cruisers Bicycles"/>
    <x v="0"/>
    <s v="Mireya Copeland"/>
    <s v="Electra"/>
  </r>
  <r>
    <n v="927"/>
    <s v="Lee Dunn"/>
    <s v="San Jose"/>
    <s v="CA"/>
    <x v="434"/>
    <n v="1"/>
    <n v="999.99"/>
    <s v="Surly Wednesday Frameset - 2016"/>
    <s v="Mountain Bikes"/>
    <x v="0"/>
    <s v="Mireya Copeland"/>
    <s v="Surly"/>
  </r>
  <r>
    <n v="927"/>
    <s v="Lee Dunn"/>
    <s v="San Jose"/>
    <s v="CA"/>
    <x v="434"/>
    <n v="1"/>
    <n v="5299.99"/>
    <s v="Trek Fuel EX 9.8 27.5 Plus - 2017"/>
    <s v="Mountain Bikes"/>
    <x v="0"/>
    <s v="Mireya Copeland"/>
    <s v="Trek"/>
  </r>
  <r>
    <n v="927"/>
    <s v="Lee Dunn"/>
    <s v="San Jose"/>
    <s v="CA"/>
    <x v="434"/>
    <n v="1"/>
    <n v="5999.99"/>
    <s v="Trek Silque SLR 7 Women's - 2017"/>
    <s v="Road Bikes"/>
    <x v="0"/>
    <s v="Mireya Copeland"/>
    <s v="Trek"/>
  </r>
  <r>
    <n v="928"/>
    <s v="Stephen Vega"/>
    <s v="Anaheim"/>
    <s v="CA"/>
    <x v="435"/>
    <n v="2"/>
    <n v="833.98"/>
    <s v="Sun Bicycles Atlas X-Type - 2017"/>
    <s v="Cruisers Bicycles"/>
    <x v="0"/>
    <s v="Genna Serrano"/>
    <s v="Sun"/>
  </r>
  <r>
    <n v="928"/>
    <s v="Stephen Vega"/>
    <s v="Anaheim"/>
    <s v="CA"/>
    <x v="435"/>
    <n v="1"/>
    <n v="149.99"/>
    <s v="Trek Boy's Kickster - 2015/2017"/>
    <s v="Children Bicycles"/>
    <x v="0"/>
    <s v="Genna Serrano"/>
    <s v="Trek"/>
  </r>
  <r>
    <n v="929"/>
    <s v="Myron Ruiz"/>
    <s v="Amityville"/>
    <s v="NY"/>
    <x v="435"/>
    <n v="1"/>
    <n v="659.99"/>
    <s v="Electra Amsterdam Original 3i Ladies' - 2017"/>
    <s v="Cruisers Bicycles"/>
    <x v="1"/>
    <s v="Marcelene Boyer"/>
    <s v="Electra"/>
  </r>
  <r>
    <n v="929"/>
    <s v="Myron Ruiz"/>
    <s v="Amityville"/>
    <s v="NY"/>
    <x v="435"/>
    <n v="1"/>
    <n v="549.99"/>
    <s v="Electra Townie Original 21D - 2016"/>
    <s v="Comfort Bicycles"/>
    <x v="1"/>
    <s v="Marcelene Boyer"/>
    <s v="Electra"/>
  </r>
  <r>
    <n v="929"/>
    <s v="Myron Ruiz"/>
    <s v="Amityville"/>
    <s v="NY"/>
    <x v="435"/>
    <n v="2"/>
    <n v="6999.98"/>
    <s v="Trek Boone Race Shop Limited - 2017"/>
    <s v="Cyclocross Bicycles"/>
    <x v="1"/>
    <s v="Marcelene Boyer"/>
    <s v="Trek"/>
  </r>
  <r>
    <n v="930"/>
    <s v="Abram Copeland"/>
    <s v="Harlingen"/>
    <s v="TX"/>
    <x v="435"/>
    <n v="1"/>
    <n v="659.99"/>
    <s v="Electra Amsterdam Original 3i Ladies' - 2017"/>
    <s v="Cruisers Bicycles"/>
    <x v="2"/>
    <s v="Layla Terrell"/>
    <s v="Electra"/>
  </r>
  <r>
    <n v="930"/>
    <s v="Abram Copeland"/>
    <s v="Harlingen"/>
    <s v="TX"/>
    <x v="435"/>
    <n v="1"/>
    <n v="1559.99"/>
    <s v="Sun Bicycles ElectroLite - 2017"/>
    <s v="Electric Bikes"/>
    <x v="2"/>
    <s v="Layla Terrell"/>
    <s v="Sun"/>
  </r>
  <r>
    <n v="930"/>
    <s v="Abram Copeland"/>
    <s v="Harlingen"/>
    <s v="TX"/>
    <x v="435"/>
    <n v="2"/>
    <n v="693.98"/>
    <s v="Sun Bicycles Lil Bolt Type-R - 2017"/>
    <s v="Cruisers Bicycles"/>
    <x v="2"/>
    <s v="Layla Terrell"/>
    <s v="Sun"/>
  </r>
  <r>
    <n v="930"/>
    <s v="Abram Copeland"/>
    <s v="Harlingen"/>
    <s v="TX"/>
    <x v="435"/>
    <n v="2"/>
    <n v="10999.98"/>
    <s v="Trek Domane SLR 6 Disc - 2017"/>
    <s v="Road Bikes"/>
    <x v="2"/>
    <s v="Layla Terrell"/>
    <s v="Trek"/>
  </r>
  <r>
    <n v="930"/>
    <s v="Abram Copeland"/>
    <s v="Harlingen"/>
    <s v="TX"/>
    <x v="435"/>
    <n v="2"/>
    <n v="12999.98"/>
    <s v="Trek Silque SLR 8 Women's - 2017"/>
    <s v="Road Bikes"/>
    <x v="2"/>
    <s v="Layla Terrell"/>
    <s v="Trek"/>
  </r>
  <r>
    <n v="931"/>
    <s v="Tressa Weiss"/>
    <s v="Ossining"/>
    <s v="NY"/>
    <x v="436"/>
    <n v="1"/>
    <n v="299.99"/>
    <s v="Electra Girl's Hawaii 1 16&quot; - 2017"/>
    <s v="Cruisers Bicycles"/>
    <x v="1"/>
    <s v="Marcelene Boyer"/>
    <s v="Electra"/>
  </r>
  <r>
    <n v="931"/>
    <s v="Tressa Weiss"/>
    <s v="Ossining"/>
    <s v="NY"/>
    <x v="436"/>
    <n v="2"/>
    <n v="6999.98"/>
    <s v="Trek Domane SL 6 - 2017"/>
    <s v="Road Bikes"/>
    <x v="1"/>
    <s v="Marcelene Boyer"/>
    <s v="Trek"/>
  </r>
  <r>
    <n v="932"/>
    <s v="Douglas Richards"/>
    <s v="Valley Stream"/>
    <s v="NY"/>
    <x v="436"/>
    <n v="1"/>
    <n v="439.99"/>
    <s v="Electra Cruiser Lux 1 - 2017"/>
    <s v="Cruisers Bicycles"/>
    <x v="1"/>
    <s v="Marcelene Boyer"/>
    <s v="Electra"/>
  </r>
  <r>
    <n v="933"/>
    <s v="Alita Salinas"/>
    <s v="Uniondale"/>
    <s v="NY"/>
    <x v="436"/>
    <n v="1"/>
    <n v="269.99"/>
    <s v="Electra Cruiser 1 (24-Inch) - 2016"/>
    <s v="Children Bicycles"/>
    <x v="1"/>
    <s v="Marcelene Boyer"/>
    <s v="Electra"/>
  </r>
  <r>
    <n v="933"/>
    <s v="Alita Salinas"/>
    <s v="Uniondale"/>
    <s v="NY"/>
    <x v="436"/>
    <n v="2"/>
    <n v="1199.98"/>
    <s v="Electra Cruiser Lux Fat Tire 1 Ladies - 2017"/>
    <s v="Cruisers Bicycles"/>
    <x v="1"/>
    <s v="Marcelene Boyer"/>
    <s v="Electra"/>
  </r>
  <r>
    <n v="933"/>
    <s v="Alita Salinas"/>
    <s v="Uniondale"/>
    <s v="NY"/>
    <x v="436"/>
    <n v="1"/>
    <n v="799.99"/>
    <s v="Electra Glam Punk 3i Ladies' - 2017"/>
    <s v="Cruisers Bicycles"/>
    <x v="1"/>
    <s v="Marcelene Boyer"/>
    <s v="Electra"/>
  </r>
  <r>
    <n v="934"/>
    <s v="Corrina Sawyer"/>
    <s v="Troy"/>
    <s v="NY"/>
    <x v="437"/>
    <n v="1"/>
    <n v="449"/>
    <s v="Pure Cycles Western 3-Speed - Women's - 2015/2016"/>
    <s v="Cruisers Bicycles"/>
    <x v="1"/>
    <s v="Venita Daniel"/>
    <s v="Pure Cycles"/>
  </r>
  <r>
    <n v="934"/>
    <s v="Corrina Sawyer"/>
    <s v="Troy"/>
    <s v="NY"/>
    <x v="437"/>
    <n v="2"/>
    <n v="1665.98"/>
    <s v="Sun Bicycles Spider 3i - 2017"/>
    <s v="Mountain Bikes"/>
    <x v="1"/>
    <s v="Venita Daniel"/>
    <s v="Sun"/>
  </r>
  <r>
    <n v="934"/>
    <s v="Corrina Sawyer"/>
    <s v="Troy"/>
    <s v="NY"/>
    <x v="437"/>
    <n v="2"/>
    <n v="10999.98"/>
    <s v="Trek Domane SLR 6 Disc - 2017"/>
    <s v="Road Bikes"/>
    <x v="1"/>
    <s v="Venita Daniel"/>
    <s v="Trek"/>
  </r>
  <r>
    <n v="934"/>
    <s v="Corrina Sawyer"/>
    <s v="Troy"/>
    <s v="NY"/>
    <x v="437"/>
    <n v="1"/>
    <n v="1499.99"/>
    <s v="Trek Emonda S 4 - 2017"/>
    <s v="Road Bikes"/>
    <x v="1"/>
    <s v="Venita Daniel"/>
    <s v="Trek"/>
  </r>
  <r>
    <n v="934"/>
    <s v="Corrina Sawyer"/>
    <s v="Troy"/>
    <s v="NY"/>
    <x v="437"/>
    <n v="1"/>
    <n v="4999.99"/>
    <s v="Trek Powerfly 8 FS Plus - 2017"/>
    <s v="Electric Bikes"/>
    <x v="1"/>
    <s v="Venita Daniel"/>
    <s v="Trek"/>
  </r>
  <r>
    <n v="935"/>
    <s v="Mozelle Carter"/>
    <s v="Houston"/>
    <s v="TX"/>
    <x v="438"/>
    <n v="2"/>
    <n v="599.98"/>
    <s v="Electra Girl's Hawaii 1 16&quot; - 2017"/>
    <s v="Cruisers Bicycles"/>
    <x v="2"/>
    <s v="Kali Vargas"/>
    <s v="Electra"/>
  </r>
  <r>
    <n v="935"/>
    <s v="Mozelle Carter"/>
    <s v="Houston"/>
    <s v="TX"/>
    <x v="438"/>
    <n v="1"/>
    <n v="549.99"/>
    <s v="Haro Flightline Two 26 Plus - 2017"/>
    <s v="Mountain Bikes"/>
    <x v="2"/>
    <s v="Kali Vargas"/>
    <s v="Haro"/>
  </r>
  <r>
    <n v="935"/>
    <s v="Mozelle Carter"/>
    <s v="Houston"/>
    <s v="TX"/>
    <x v="438"/>
    <n v="2"/>
    <n v="693.98"/>
    <s v="Sun Bicycles Lil Bolt Type-R - 2017"/>
    <s v="Cruisers Bicycles"/>
    <x v="2"/>
    <s v="Kali Vargas"/>
    <s v="Sun"/>
  </r>
  <r>
    <n v="935"/>
    <s v="Mozelle Carter"/>
    <s v="Houston"/>
    <s v="TX"/>
    <x v="438"/>
    <n v="1"/>
    <n v="469.99"/>
    <s v="Surly Ice Cream Truck Frameset - 2016"/>
    <s v="Mountain Bikes"/>
    <x v="2"/>
    <s v="Kali Vargas"/>
    <s v="Surly"/>
  </r>
  <r>
    <n v="936"/>
    <s v="Mellisa Farley"/>
    <s v="Central Islip"/>
    <s v="NY"/>
    <x v="438"/>
    <n v="1"/>
    <n v="659.99"/>
    <s v="Electra Amsterdam Original 3i - 2015/2017"/>
    <s v="Cruisers Bicycles"/>
    <x v="1"/>
    <s v="Marcelene Boyer"/>
    <s v="Electra"/>
  </r>
  <r>
    <n v="936"/>
    <s v="Mellisa Farley"/>
    <s v="Central Islip"/>
    <s v="NY"/>
    <x v="438"/>
    <n v="1"/>
    <n v="539.99"/>
    <s v="Haro SR 1.1 - 2017"/>
    <s v="Mountain Bikes"/>
    <x v="1"/>
    <s v="Marcelene Boyer"/>
    <s v="Haro"/>
  </r>
  <r>
    <n v="937"/>
    <s v="Melanie Hayes"/>
    <s v="Liverpool"/>
    <s v="NY"/>
    <x v="439"/>
    <n v="2"/>
    <n v="899.98"/>
    <s v="Sun Bicycles Cruz 3 - Women's - 2017"/>
    <s v="Comfort Bicycles"/>
    <x v="1"/>
    <s v="Venita Daniel"/>
    <s v="Sun"/>
  </r>
  <r>
    <n v="937"/>
    <s v="Melanie Hayes"/>
    <s v="Liverpool"/>
    <s v="NY"/>
    <x v="439"/>
    <n v="1"/>
    <n v="250.99"/>
    <s v="Sun Bicycles Revolutions 24 - 2017"/>
    <s v="Cruisers Bicycles"/>
    <x v="1"/>
    <s v="Venita Daniel"/>
    <s v="Sun"/>
  </r>
  <r>
    <n v="937"/>
    <s v="Melanie Hayes"/>
    <s v="Liverpool"/>
    <s v="NY"/>
    <x v="439"/>
    <n v="2"/>
    <n v="4999.9799999999996"/>
    <s v="Surly Karate Monkey 27.5+ Frameset - 2017"/>
    <s v="Mountain Bikes"/>
    <x v="1"/>
    <s v="Venita Daniel"/>
    <s v="Surly"/>
  </r>
  <r>
    <n v="937"/>
    <s v="Melanie Hayes"/>
    <s v="Liverpool"/>
    <s v="NY"/>
    <x v="439"/>
    <n v="2"/>
    <n v="9999.98"/>
    <s v="Trek Madone 9.2 - 2017"/>
    <s v="Road Bikes"/>
    <x v="1"/>
    <s v="Venita Daniel"/>
    <s v="Trek"/>
  </r>
  <r>
    <n v="937"/>
    <s v="Melanie Hayes"/>
    <s v="Liverpool"/>
    <s v="NY"/>
    <x v="439"/>
    <n v="2"/>
    <n v="12999.98"/>
    <s v="Trek Silque SLR 8 Women's - 2017"/>
    <s v="Road Bikes"/>
    <x v="1"/>
    <s v="Venita Daniel"/>
    <s v="Trek"/>
  </r>
  <r>
    <n v="938"/>
    <s v="Walton Dejesus"/>
    <s v="Lockport"/>
    <s v="NY"/>
    <x v="439"/>
    <n v="1"/>
    <n v="269.99"/>
    <s v="Electra Cruiser 1 (24-Inch) - 2016"/>
    <s v="Cruisers Bicycles"/>
    <x v="1"/>
    <s v="Marcelene Boyer"/>
    <s v="Electra"/>
  </r>
  <r>
    <n v="938"/>
    <s v="Walton Dejesus"/>
    <s v="Lockport"/>
    <s v="NY"/>
    <x v="439"/>
    <n v="1"/>
    <n v="2899.99"/>
    <s v="Trek Fuel EX 8 29 - 2016"/>
    <s v="Mountain Bikes"/>
    <x v="1"/>
    <s v="Marcelene Boyer"/>
    <s v="Trek"/>
  </r>
  <r>
    <n v="939"/>
    <s v="Hugh Craft"/>
    <s v="Centereach"/>
    <s v="NY"/>
    <x v="439"/>
    <n v="1"/>
    <n v="1320.99"/>
    <s v="Heller Shagamaw Frame - 2016"/>
    <s v="Mountain Bikes"/>
    <x v="1"/>
    <s v="Marcelene Boyer"/>
    <s v="Heller"/>
  </r>
  <r>
    <n v="939"/>
    <s v="Hugh Craft"/>
    <s v="Centereach"/>
    <s v="NY"/>
    <x v="439"/>
    <n v="2"/>
    <n v="833.98"/>
    <s v="Sun Bicycles Cruz 7 - 2017"/>
    <s v="Comfort Bicycles"/>
    <x v="1"/>
    <s v="Marcelene Boyer"/>
    <s v="Sun"/>
  </r>
  <r>
    <n v="940"/>
    <s v="Chasidy Webster"/>
    <s v="Rocklin"/>
    <s v="CA"/>
    <x v="440"/>
    <n v="2"/>
    <n v="1199.98"/>
    <s v="Electra Cruiser Lux Fat Tire 1 Ladies - 2017"/>
    <s v="Cruisers Bicycles"/>
    <x v="0"/>
    <s v="Mireya Copeland"/>
    <s v="Electra"/>
  </r>
  <r>
    <n v="941"/>
    <s v="Genny Hensley"/>
    <s v="Redondo Beach"/>
    <s v="CA"/>
    <x v="440"/>
    <n v="1"/>
    <n v="499.99"/>
    <s v="Electra Townie Original 7D - 2015/2016"/>
    <s v="Comfort Bicycles"/>
    <x v="0"/>
    <s v="Mireya Copeland"/>
    <s v="Electra"/>
  </r>
  <r>
    <n v="941"/>
    <s v="Genny Hensley"/>
    <s v="Redondo Beach"/>
    <s v="CA"/>
    <x v="440"/>
    <n v="2"/>
    <n v="979.98"/>
    <s v="Electra Townie Original 7D - 2017"/>
    <s v="Comfort Bicycles"/>
    <x v="0"/>
    <s v="Mireya Copeland"/>
    <s v="Electra"/>
  </r>
  <r>
    <n v="941"/>
    <s v="Genny Hensley"/>
    <s v="Redondo Beach"/>
    <s v="CA"/>
    <x v="440"/>
    <n v="2"/>
    <n v="3361.98"/>
    <s v="Surly Straggler 650b - 2016"/>
    <s v="Cyclocross Bicycles"/>
    <x v="0"/>
    <s v="Mireya Copeland"/>
    <s v="Surly"/>
  </r>
  <r>
    <n v="942"/>
    <s v="Carter Bentley"/>
    <s v="Carmel"/>
    <s v="NY"/>
    <x v="441"/>
    <n v="2"/>
    <n v="979.98"/>
    <s v="Electra Straight 8 3i (20-inch) - Boy's - 2017"/>
    <s v="Children Bicycles"/>
    <x v="1"/>
    <s v="Marcelene Boyer"/>
    <s v="Electra"/>
  </r>
  <r>
    <n v="942"/>
    <s v="Carter Bentley"/>
    <s v="Carmel"/>
    <s v="NY"/>
    <x v="441"/>
    <n v="1"/>
    <n v="489.99"/>
    <s v="Electra Townie 3i EQ (20-inch) - Boys' - 2017"/>
    <s v="Children Bicycles"/>
    <x v="1"/>
    <s v="Marcelene Boyer"/>
    <s v="Electra"/>
  </r>
  <r>
    <n v="942"/>
    <s v="Carter Bentley"/>
    <s v="Carmel"/>
    <s v="NY"/>
    <x v="441"/>
    <n v="2"/>
    <n v="941.98"/>
    <s v="Sun Bicycles Drifter 7 - 2017"/>
    <s v="Comfort Bicycles"/>
    <x v="1"/>
    <s v="Marcelene Boyer"/>
    <s v="Sun"/>
  </r>
  <r>
    <n v="942"/>
    <s v="Carter Bentley"/>
    <s v="Carmel"/>
    <s v="NY"/>
    <x v="441"/>
    <n v="2"/>
    <n v="1665.98"/>
    <s v="Sun Bicycles Spider 3i - 2017"/>
    <s v="Mountain Bikes"/>
    <x v="1"/>
    <s v="Marcelene Boyer"/>
    <s v="Sun"/>
  </r>
  <r>
    <n v="942"/>
    <s v="Carter Bentley"/>
    <s v="Carmel"/>
    <s v="NY"/>
    <x v="441"/>
    <n v="1"/>
    <n v="551.99"/>
    <s v="Sun Bicycles Streamway 3 - 2017"/>
    <s v="Comfort Bicycles"/>
    <x v="1"/>
    <s v="Marcelene Boyer"/>
    <s v="Sun"/>
  </r>
  <r>
    <n v="943"/>
    <s v="Daphine Willis"/>
    <s v="Farmingdale"/>
    <s v="NY"/>
    <x v="441"/>
    <n v="1"/>
    <n v="659.99"/>
    <s v="Electra Amsterdam Original 3i Ladies' - 2017"/>
    <s v="Cruisers Bicycles"/>
    <x v="1"/>
    <s v="Marcelene Boyer"/>
    <s v="Electra"/>
  </r>
  <r>
    <n v="943"/>
    <s v="Daphine Willis"/>
    <s v="Farmingdale"/>
    <s v="NY"/>
    <x v="441"/>
    <n v="1"/>
    <n v="499.99"/>
    <s v="Electra Townie Original 7D - 2015/2016"/>
    <s v="Comfort Bicycles"/>
    <x v="1"/>
    <s v="Marcelene Boyer"/>
    <s v="Electra"/>
  </r>
  <r>
    <n v="944"/>
    <s v="Jone Bernard"/>
    <s v="Anaheim"/>
    <s v="CA"/>
    <x v="442"/>
    <n v="2"/>
    <n v="1319.98"/>
    <s v="Electra Amsterdam Original 3i - 2015/2017"/>
    <s v="Cruisers Bicycles"/>
    <x v="0"/>
    <s v="Genna Serrano"/>
    <s v="Electra"/>
  </r>
  <r>
    <n v="944"/>
    <s v="Jone Bernard"/>
    <s v="Anaheim"/>
    <s v="CA"/>
    <x v="442"/>
    <n v="2"/>
    <n v="1199.98"/>
    <s v="Electra Townie Original 7D EQ - 2016"/>
    <s v="Cruisers Bicycles"/>
    <x v="0"/>
    <s v="Genna Serrano"/>
    <s v="Electra"/>
  </r>
  <r>
    <n v="944"/>
    <s v="Jone Bernard"/>
    <s v="Anaheim"/>
    <s v="CA"/>
    <x v="442"/>
    <n v="2"/>
    <n v="659.98"/>
    <s v="Haro Downtown 16 - 2017"/>
    <s v="Children Bicycles"/>
    <x v="0"/>
    <s v="Genna Serrano"/>
    <s v="Haro"/>
  </r>
  <r>
    <n v="944"/>
    <s v="Jone Bernard"/>
    <s v="Anaheim"/>
    <s v="CA"/>
    <x v="442"/>
    <n v="2"/>
    <n v="833.98"/>
    <s v="Sun Bicycles Cruz 7 - 2017"/>
    <s v="Cruisers Bicycles"/>
    <x v="0"/>
    <s v="Genna Serrano"/>
    <s v="Sun"/>
  </r>
  <r>
    <n v="944"/>
    <s v="Jone Bernard"/>
    <s v="Anaheim"/>
    <s v="CA"/>
    <x v="442"/>
    <n v="2"/>
    <n v="1999.98"/>
    <s v="Trek X-Caliber 8 - 2017"/>
    <s v="Mountain Bikes"/>
    <x v="0"/>
    <s v="Genna Serrano"/>
    <s v="Trek"/>
  </r>
  <r>
    <n v="945"/>
    <s v="Loreta Johnston"/>
    <s v="Spring Valley"/>
    <s v="NY"/>
    <x v="442"/>
    <n v="2"/>
    <n v="499.98"/>
    <s v="Haro Shredder Pro 20 - 2017"/>
    <s v="Children Bicycles"/>
    <x v="1"/>
    <s v="Venita Daniel"/>
    <s v="Haro"/>
  </r>
  <r>
    <n v="945"/>
    <s v="Loreta Johnston"/>
    <s v="Spring Valley"/>
    <s v="NY"/>
    <x v="442"/>
    <n v="2"/>
    <n v="1079.98"/>
    <s v="Haro SR 1.1 - 2017"/>
    <s v="Mountain Bikes"/>
    <x v="1"/>
    <s v="Venita Daniel"/>
    <s v="Haro"/>
  </r>
  <r>
    <n v="945"/>
    <s v="Loreta Johnston"/>
    <s v="Spring Valley"/>
    <s v="NY"/>
    <x v="442"/>
    <n v="1"/>
    <n v="533.99"/>
    <s v="Sun Bicycles Streamway 7 - 2017"/>
    <s v="Comfort Bicycles"/>
    <x v="1"/>
    <s v="Venita Daniel"/>
    <s v="Sun"/>
  </r>
  <r>
    <n v="945"/>
    <s v="Loreta Johnston"/>
    <s v="Spring Valley"/>
    <s v="NY"/>
    <x v="442"/>
    <n v="2"/>
    <n v="939.98"/>
    <s v="Trek Session DH 27.5 Carbon Frameset - 2017"/>
    <s v="Mountain Bikes"/>
    <x v="1"/>
    <s v="Venita Daniel"/>
    <s v="Trek"/>
  </r>
  <r>
    <n v="945"/>
    <s v="Loreta Johnston"/>
    <s v="Spring Valley"/>
    <s v="NY"/>
    <x v="442"/>
    <n v="2"/>
    <n v="11999.98"/>
    <s v="Trek Silque SLR 7 Women's - 2017"/>
    <s v="Road Bikes"/>
    <x v="1"/>
    <s v="Venita Daniel"/>
    <s v="Trek"/>
  </r>
  <r>
    <n v="946"/>
    <s v="Andreas Mayer"/>
    <s v="New Rochelle"/>
    <s v="NY"/>
    <x v="442"/>
    <n v="2"/>
    <n v="539.98"/>
    <s v="Electra Girl's Hawaii 1 (16-inch) - 2015/2016"/>
    <s v="Children Bicycles"/>
    <x v="1"/>
    <s v="Marcelene Boyer"/>
    <s v="Electra"/>
  </r>
  <r>
    <n v="946"/>
    <s v="Andreas Mayer"/>
    <s v="New Rochelle"/>
    <s v="NY"/>
    <x v="442"/>
    <n v="2"/>
    <n v="659.98"/>
    <s v="Haro Downtown 16 - 2017"/>
    <s v="Children Bicycles"/>
    <x v="1"/>
    <s v="Marcelene Boyer"/>
    <s v="Haro"/>
  </r>
  <r>
    <n v="946"/>
    <s v="Andreas Mayer"/>
    <s v="New Rochelle"/>
    <s v="NY"/>
    <x v="442"/>
    <n v="1"/>
    <n v="3499.99"/>
    <s v="Trek Boone 7 - 2017"/>
    <s v="Cyclocross Bicycles"/>
    <x v="1"/>
    <s v="Marcelene Boyer"/>
    <s v="Trek"/>
  </r>
  <r>
    <n v="946"/>
    <s v="Andreas Mayer"/>
    <s v="New Rochelle"/>
    <s v="NY"/>
    <x v="442"/>
    <n v="2"/>
    <n v="10999.98"/>
    <s v="Trek Domane SLR 6 Disc - 2017"/>
    <s v="Road Bikes"/>
    <x v="1"/>
    <s v="Marcelene Boyer"/>
    <s v="Trek"/>
  </r>
  <r>
    <n v="946"/>
    <s v="Andreas Mayer"/>
    <s v="New Rochelle"/>
    <s v="NY"/>
    <x v="442"/>
    <n v="1"/>
    <n v="3999.99"/>
    <s v="Trek Slash 8 27.5 - 2016"/>
    <s v="Mountain Bikes"/>
    <x v="1"/>
    <s v="Marcelene Boyer"/>
    <s v="Trek"/>
  </r>
  <r>
    <n v="947"/>
    <s v="Myesha Burgess"/>
    <s v="Campbell"/>
    <s v="CA"/>
    <x v="443"/>
    <n v="1"/>
    <n v="539.99"/>
    <s v="Haro SR 1.1 - 2017"/>
    <s v="Mountain Bikes"/>
    <x v="0"/>
    <s v="Genna Serrano"/>
    <s v="Haro"/>
  </r>
  <r>
    <n v="947"/>
    <s v="Myesha Burgess"/>
    <s v="Campbell"/>
    <s v="CA"/>
    <x v="443"/>
    <n v="1"/>
    <n v="469.99"/>
    <s v="Trek Farley Alloy Frameset - 2017"/>
    <s v="Mountain Bikes"/>
    <x v="0"/>
    <s v="Genna Serrano"/>
    <s v="Trek"/>
  </r>
  <r>
    <n v="947"/>
    <s v="Myesha Burgess"/>
    <s v="Campbell"/>
    <s v="CA"/>
    <x v="443"/>
    <n v="2"/>
    <n v="4599.9799999999996"/>
    <s v="Trek Fuel EX 5 27.5 Plus - 2017"/>
    <s v="Mountain Bikes"/>
    <x v="0"/>
    <s v="Genna Serrano"/>
    <s v="Trek"/>
  </r>
  <r>
    <n v="948"/>
    <s v="Skye Pope"/>
    <s v="Richmond Hill"/>
    <s v="NY"/>
    <x v="443"/>
    <n v="2"/>
    <n v="599.98"/>
    <s v="Electra Girl's Hawaii 1 (20-inch) - 2015/2016"/>
    <s v="Children Bicycles"/>
    <x v="1"/>
    <s v="Marcelene Boyer"/>
    <s v="Electra"/>
  </r>
  <r>
    <n v="948"/>
    <s v="Skye Pope"/>
    <s v="Richmond Hill"/>
    <s v="NY"/>
    <x v="443"/>
    <n v="1"/>
    <n v="339.99"/>
    <s v="Electra Townie 7D (20-inch) - Boys' - 2017"/>
    <s v="Children Bicycles"/>
    <x v="1"/>
    <s v="Marcelene Boyer"/>
    <s v="Electra"/>
  </r>
  <r>
    <n v="948"/>
    <s v="Skye Pope"/>
    <s v="Richmond Hill"/>
    <s v="NY"/>
    <x v="443"/>
    <n v="2"/>
    <n v="1199.98"/>
    <s v="Electra Townie Original 7D EQ - Women's - 2016"/>
    <s v="Cruisers Bicycles"/>
    <x v="1"/>
    <s v="Marcelene Boyer"/>
    <s v="Electra"/>
  </r>
  <r>
    <n v="948"/>
    <s v="Skye Pope"/>
    <s v="Richmond Hill"/>
    <s v="NY"/>
    <x v="443"/>
    <n v="2"/>
    <n v="419.98"/>
    <s v="Haro Shredder 20 - 2017"/>
    <s v="Children Bicycles"/>
    <x v="1"/>
    <s v="Marcelene Boyer"/>
    <s v="Haro"/>
  </r>
  <r>
    <n v="948"/>
    <s v="Skye Pope"/>
    <s v="Richmond Hill"/>
    <s v="NY"/>
    <x v="443"/>
    <n v="2"/>
    <n v="1239.98"/>
    <s v="Sun Bicycles Biscayne Tandem 7 - 2017"/>
    <s v="Cruisers Bicycles"/>
    <x v="1"/>
    <s v="Marcelene Boyer"/>
    <s v="Sun"/>
  </r>
  <r>
    <n v="949"/>
    <s v="Rosalva Hamilton"/>
    <s v="Campbell"/>
    <s v="CA"/>
    <x v="444"/>
    <n v="2"/>
    <n v="5999.98"/>
    <s v="Trek Conduit+ - 2016"/>
    <s v="Electric Bikes"/>
    <x v="0"/>
    <s v="Genna Serrano"/>
    <s v="Trek"/>
  </r>
  <r>
    <n v="949"/>
    <s v="Rosalva Hamilton"/>
    <s v="Campbell"/>
    <s v="CA"/>
    <x v="444"/>
    <n v="2"/>
    <n v="5399.98"/>
    <s v="Trek Domane S 6 - 2017"/>
    <s v="Road Bikes"/>
    <x v="0"/>
    <s v="Genna Serrano"/>
    <s v="Trek"/>
  </r>
  <r>
    <n v="950"/>
    <s v="Nicholas Vazquez"/>
    <s v="West Hempstead"/>
    <s v="NY"/>
    <x v="444"/>
    <n v="1"/>
    <n v="5499.99"/>
    <s v="Trek Domane SLR 6 Disc - 2017"/>
    <s v="Road Bikes"/>
    <x v="1"/>
    <s v="Marcelene Boyer"/>
    <s v="Trek"/>
  </r>
  <r>
    <n v="951"/>
    <s v="Tamela Harrell"/>
    <s v="Central Islip"/>
    <s v="NY"/>
    <x v="444"/>
    <n v="2"/>
    <n v="6999.98"/>
    <s v="Trek Boone 7 - 2017"/>
    <s v="Cyclocross Bicycles"/>
    <x v="1"/>
    <s v="Venita Daniel"/>
    <s v="Trek"/>
  </r>
  <r>
    <n v="951"/>
    <s v="Tamela Harrell"/>
    <s v="Central Islip"/>
    <s v="NY"/>
    <x v="444"/>
    <n v="1"/>
    <n v="2599.9899999999998"/>
    <s v="Trek Domane S 5 Disc - 2017"/>
    <s v="Road Bikes"/>
    <x v="1"/>
    <s v="Venita Daniel"/>
    <s v="Trek"/>
  </r>
  <r>
    <n v="951"/>
    <s v="Tamela Harrell"/>
    <s v="Central Islip"/>
    <s v="NY"/>
    <x v="444"/>
    <n v="2"/>
    <n v="10599.98"/>
    <s v="Trek Fuel EX 9.8 27.5 Plus - 2017"/>
    <s v="Mountain Bikes"/>
    <x v="1"/>
    <s v="Venita Daniel"/>
    <s v="Trek"/>
  </r>
  <r>
    <n v="952"/>
    <s v="Arvilla Weiss"/>
    <s v="Bay Shore"/>
    <s v="NY"/>
    <x v="444"/>
    <n v="2"/>
    <n v="1199.98"/>
    <s v="Electra Townie Original 7D EQ - Women's - 2016"/>
    <s v="Cruisers Bicycles"/>
    <x v="1"/>
    <s v="Venita Daniel"/>
    <s v="Electra"/>
  </r>
  <r>
    <n v="952"/>
    <s v="Arvilla Weiss"/>
    <s v="Bay Shore"/>
    <s v="NY"/>
    <x v="444"/>
    <n v="1"/>
    <n v="1999.99"/>
    <s v="Trek Emonda S 5 - 2017"/>
    <s v="Road Bikes"/>
    <x v="1"/>
    <s v="Venita Daniel"/>
    <s v="Trek"/>
  </r>
  <r>
    <n v="953"/>
    <s v="Nicki Larson"/>
    <s v="Monsey"/>
    <s v="NY"/>
    <x v="444"/>
    <n v="2"/>
    <n v="599.98"/>
    <s v="Electra Girl's Hawaii 1 (20-inch) - 2015/2016"/>
    <s v="Children Bicycles"/>
    <x v="1"/>
    <s v="Venita Daniel"/>
    <s v="Electra"/>
  </r>
  <r>
    <n v="954"/>
    <s v="Ashleigh Frank"/>
    <s v="Levittown"/>
    <s v="NY"/>
    <x v="445"/>
    <n v="2"/>
    <n v="5799.98"/>
    <s v="Trek Fuel EX 8 29 - 2016"/>
    <s v="Mountain Bikes"/>
    <x v="1"/>
    <s v="Marcelene Boyer"/>
    <s v="Trek"/>
  </r>
  <r>
    <n v="955"/>
    <s v="Phebe Turner"/>
    <s v="Sunnyside"/>
    <s v="NY"/>
    <x v="445"/>
    <n v="1"/>
    <n v="349.99"/>
    <s v="Electra Moto 3i (20-inch) - Boy's - 2017"/>
    <s v="Children Bicycles"/>
    <x v="1"/>
    <s v="Marcelene Boyer"/>
    <s v="Electra"/>
  </r>
  <r>
    <n v="955"/>
    <s v="Phebe Turner"/>
    <s v="Sunnyside"/>
    <s v="NY"/>
    <x v="445"/>
    <n v="2"/>
    <n v="3265.98"/>
    <s v="Surly Wednesday - 2017"/>
    <s v="Mountain Bikes"/>
    <x v="1"/>
    <s v="Marcelene Boyer"/>
    <s v="Surly"/>
  </r>
  <r>
    <n v="955"/>
    <s v="Phebe Turner"/>
    <s v="Sunnyside"/>
    <s v="NY"/>
    <x v="445"/>
    <n v="1"/>
    <n v="3499.99"/>
    <s v="Trek Boone Race Shop Limited - 2017"/>
    <s v="Cyclocross Bicycles"/>
    <x v="1"/>
    <s v="Marcelene Boyer"/>
    <s v="Trek"/>
  </r>
  <r>
    <n v="955"/>
    <s v="Phebe Turner"/>
    <s v="Sunnyside"/>
    <s v="NY"/>
    <x v="445"/>
    <n v="1"/>
    <n v="5299.99"/>
    <s v="Trek Fuel EX 9.8 27.5 Plus - 2017"/>
    <s v="Mountain Bikes"/>
    <x v="1"/>
    <s v="Marcelene Boyer"/>
    <s v="Trek"/>
  </r>
  <r>
    <n v="955"/>
    <s v="Phebe Turner"/>
    <s v="Sunnyside"/>
    <s v="NY"/>
    <x v="445"/>
    <n v="1"/>
    <n v="189.99"/>
    <s v="Trek Precaliber 12 Girls - 2017"/>
    <s v="Children Bicycles"/>
    <x v="1"/>
    <s v="Marcelene Boyer"/>
    <s v="Trek"/>
  </r>
  <r>
    <n v="956"/>
    <s v="Annabelle Hebert"/>
    <s v="Spring Valley"/>
    <s v="NY"/>
    <x v="445"/>
    <n v="2"/>
    <n v="539.98"/>
    <s v="Electra Cruiser 1 (24-Inch) - 2016"/>
    <s v="Cruisers Bicycles"/>
    <x v="1"/>
    <s v="Marcelene Boyer"/>
    <s v="Electra"/>
  </r>
  <r>
    <n v="956"/>
    <s v="Annabelle Hebert"/>
    <s v="Spring Valley"/>
    <s v="NY"/>
    <x v="445"/>
    <n v="1"/>
    <n v="299.99"/>
    <s v="Electra Girl's Hawaii 1 (20-inch) - 2015/2016"/>
    <s v="Children Bicycles"/>
    <x v="1"/>
    <s v="Marcelene Boyer"/>
    <s v="Electra"/>
  </r>
  <r>
    <n v="956"/>
    <s v="Annabelle Hebert"/>
    <s v="Spring Valley"/>
    <s v="NY"/>
    <x v="445"/>
    <n v="2"/>
    <n v="599.98"/>
    <s v="Electra Girl's Hawaii 1 16&quot; - 2017"/>
    <s v="Cruisers Bicycles"/>
    <x v="1"/>
    <s v="Marcelene Boyer"/>
    <s v="Electra"/>
  </r>
  <r>
    <n v="956"/>
    <s v="Annabelle Hebert"/>
    <s v="Spring Valley"/>
    <s v="NY"/>
    <x v="445"/>
    <n v="2"/>
    <n v="805.98"/>
    <s v="Sun Bicycles Boardwalk (24-inch Wheels) - 2017"/>
    <s v="Cruisers Bicycles"/>
    <x v="1"/>
    <s v="Marcelene Boyer"/>
    <s v="Sun"/>
  </r>
  <r>
    <n v="956"/>
    <s v="Annabelle Hebert"/>
    <s v="Spring Valley"/>
    <s v="NY"/>
    <x v="445"/>
    <n v="2"/>
    <n v="1499.98"/>
    <s v="Sun Bicycles Brickell Tandem 7 - 2017"/>
    <s v="Cruisers Bicycles"/>
    <x v="1"/>
    <s v="Marcelene Boyer"/>
    <s v="Sun"/>
  </r>
  <r>
    <n v="957"/>
    <s v="Camila Carroll"/>
    <s v="San Antonio"/>
    <s v="TX"/>
    <x v="445"/>
    <n v="2"/>
    <n v="1319.98"/>
    <s v="Electra Amsterdam Original 3i - 2015/2017"/>
    <s v="Cruisers Bicycles"/>
    <x v="2"/>
    <s v="Layla Terrell"/>
    <s v="Electra"/>
  </r>
  <r>
    <n v="957"/>
    <s v="Camila Carroll"/>
    <s v="San Antonio"/>
    <s v="TX"/>
    <x v="445"/>
    <n v="2"/>
    <n v="539.98"/>
    <s v="Electra Girl's Hawaii 1 (16-inch) - 2015/2016"/>
    <s v="Cruisers Bicycles"/>
    <x v="2"/>
    <s v="Layla Terrell"/>
    <s v="Electra"/>
  </r>
  <r>
    <n v="957"/>
    <s v="Camila Carroll"/>
    <s v="San Antonio"/>
    <s v="TX"/>
    <x v="445"/>
    <n v="2"/>
    <n v="899.98"/>
    <s v="Sun Bicycles Cruz 3 - Women's - 2017"/>
    <s v="Comfort Bicycles"/>
    <x v="2"/>
    <s v="Layla Terrell"/>
    <s v="Sun"/>
  </r>
  <r>
    <n v="957"/>
    <s v="Camila Carroll"/>
    <s v="San Antonio"/>
    <s v="TX"/>
    <x v="445"/>
    <n v="1"/>
    <n v="470.99"/>
    <s v="Sun Bicycles Drifter 7 - Women's - 2017"/>
    <s v="Comfort Bicycles"/>
    <x v="2"/>
    <s v="Layla Terrell"/>
    <s v="Sun"/>
  </r>
  <r>
    <n v="957"/>
    <s v="Camila Carroll"/>
    <s v="San Antonio"/>
    <s v="TX"/>
    <x v="445"/>
    <n v="1"/>
    <n v="250.99"/>
    <s v="Sun Bicycles Revolutions 24 - 2017"/>
    <s v="Cruisers Bicycles"/>
    <x v="2"/>
    <s v="Layla Terrell"/>
    <s v="Sun"/>
  </r>
  <r>
    <n v="958"/>
    <s v="Shona Mcmillan"/>
    <s v="Apple Valley"/>
    <s v="CA"/>
    <x v="446"/>
    <n v="1"/>
    <n v="299.99"/>
    <s v="Electra Girl's Hawaii 1 16&quot; - 2017"/>
    <s v="Cruisers Bicycles"/>
    <x v="0"/>
    <s v="Mireya Copeland"/>
    <s v="Electra"/>
  </r>
  <r>
    <n v="958"/>
    <s v="Shona Mcmillan"/>
    <s v="Apple Valley"/>
    <s v="CA"/>
    <x v="446"/>
    <n v="1"/>
    <n v="6499.99"/>
    <s v="Trek Silque SLR 8 Women's - 2017"/>
    <s v="Road Bikes"/>
    <x v="0"/>
    <s v="Mireya Copeland"/>
    <s v="Trek"/>
  </r>
  <r>
    <n v="959"/>
    <s v="Rita Bailey"/>
    <s v="Ossining"/>
    <s v="NY"/>
    <x v="446"/>
    <n v="1"/>
    <n v="529.99"/>
    <s v="Electra Moto 1 - 2016"/>
    <s v="Cruisers Bicycles"/>
    <x v="1"/>
    <s v="Venita Daniel"/>
    <s v="Electra"/>
  </r>
  <r>
    <n v="959"/>
    <s v="Rita Bailey"/>
    <s v="Ossining"/>
    <s v="NY"/>
    <x v="446"/>
    <n v="1"/>
    <n v="1469.99"/>
    <s v="Haro Shift R3 - 2017"/>
    <s v="Mountain Bikes"/>
    <x v="1"/>
    <s v="Venita Daniel"/>
    <s v="Haro"/>
  </r>
  <r>
    <n v="959"/>
    <s v="Rita Bailey"/>
    <s v="Ossining"/>
    <s v="NY"/>
    <x v="446"/>
    <n v="1"/>
    <n v="619.99"/>
    <s v="Sun Bicycles Biscayne Tandem 7 - 2017"/>
    <s v="Cruisers Bicycles"/>
    <x v="1"/>
    <s v="Venita Daniel"/>
    <s v="Sun"/>
  </r>
  <r>
    <n v="959"/>
    <s v="Rita Bailey"/>
    <s v="Ossining"/>
    <s v="NY"/>
    <x v="446"/>
    <n v="1"/>
    <n v="346.99"/>
    <s v="Sun Bicycles Lil Bolt Type-R - 2017"/>
    <s v="Cruisers Bicycles"/>
    <x v="1"/>
    <s v="Venita Daniel"/>
    <s v="Sun"/>
  </r>
  <r>
    <n v="960"/>
    <s v="Genoveva Lloyd"/>
    <s v="Bayside"/>
    <s v="NY"/>
    <x v="446"/>
    <n v="2"/>
    <n v="1499.98"/>
    <s v="Sun Bicycles Brickell Tandem 7 - 2017"/>
    <s v="Cruisers Bicycles"/>
    <x v="1"/>
    <s v="Venita Daniel"/>
    <s v="Sun"/>
  </r>
  <r>
    <n v="960"/>
    <s v="Genoveva Lloyd"/>
    <s v="Bayside"/>
    <s v="NY"/>
    <x v="446"/>
    <n v="1"/>
    <n v="875.99"/>
    <s v="Surly Steamroller - 2017"/>
    <s v="Road Bikes"/>
    <x v="1"/>
    <s v="Venita Daniel"/>
    <s v="Surly"/>
  </r>
  <r>
    <n v="960"/>
    <s v="Genoveva Lloyd"/>
    <s v="Bayside"/>
    <s v="NY"/>
    <x v="446"/>
    <n v="2"/>
    <n v="299.98"/>
    <s v="Trek Boy's Kickster - 2015/2017"/>
    <s v="Children Bicycles"/>
    <x v="1"/>
    <s v="Venita Daniel"/>
    <s v="Trek"/>
  </r>
  <r>
    <n v="960"/>
    <s v="Genoveva Lloyd"/>
    <s v="Bayside"/>
    <s v="NY"/>
    <x v="446"/>
    <n v="2"/>
    <n v="2999.98"/>
    <s v="Trek Emonda S 4 - 2017"/>
    <s v="Road Bikes"/>
    <x v="1"/>
    <s v="Venita Daniel"/>
    <s v="Trek"/>
  </r>
  <r>
    <n v="961"/>
    <s v="Lizzie Joyner"/>
    <s v="Coachella"/>
    <s v="CA"/>
    <x v="447"/>
    <n v="2"/>
    <n v="693.98"/>
    <s v="Sun Bicycles Lil Bolt Type-R - 2017"/>
    <s v="Cruisers Bicycles"/>
    <x v="0"/>
    <s v="Mireya Copeland"/>
    <s v="Sun"/>
  </r>
  <r>
    <n v="961"/>
    <s v="Lizzie Joyner"/>
    <s v="Coachella"/>
    <s v="CA"/>
    <x v="447"/>
    <n v="1"/>
    <n v="533.99"/>
    <s v="Sun Bicycles Streamway 7 - 2017"/>
    <s v="Comfort Bicycles"/>
    <x v="0"/>
    <s v="Mireya Copeland"/>
    <s v="Sun"/>
  </r>
  <r>
    <n v="961"/>
    <s v="Lizzie Joyner"/>
    <s v="Coachella"/>
    <s v="CA"/>
    <x v="447"/>
    <n v="2"/>
    <n v="10599.98"/>
    <s v="Trek Remedy 9.8 - 2017"/>
    <s v="Mountain Bikes"/>
    <x v="0"/>
    <s v="Mireya Copeland"/>
    <s v="Trek"/>
  </r>
  <r>
    <n v="962"/>
    <s v="Marissa Summers"/>
    <s v="Saint Albans"/>
    <s v="NY"/>
    <x v="447"/>
    <n v="2"/>
    <n v="979.98"/>
    <s v="Electra Townie Original 7D - 2017"/>
    <s v="Cruisers Bicycles"/>
    <x v="1"/>
    <s v="Venita Daniel"/>
    <s v="Electra"/>
  </r>
  <r>
    <n v="962"/>
    <s v="Marissa Summers"/>
    <s v="Saint Albans"/>
    <s v="NY"/>
    <x v="447"/>
    <n v="2"/>
    <n v="693.98"/>
    <s v="Sun Bicycles Lil Bolt Type-R - 2017"/>
    <s v="Cruisers Bicycles"/>
    <x v="1"/>
    <s v="Venita Daniel"/>
    <s v="Sun"/>
  </r>
  <r>
    <n v="963"/>
    <s v="Zona Cameron"/>
    <s v="East Northport"/>
    <s v="NY"/>
    <x v="447"/>
    <n v="1"/>
    <n v="2899.99"/>
    <s v="Trek Fuel EX 8 29 - 2016"/>
    <s v="Mountain Bikes"/>
    <x v="1"/>
    <s v="Marcelene Boyer"/>
    <s v="Trek"/>
  </r>
  <r>
    <n v="964"/>
    <s v="Augustus Steele"/>
    <s v="Ballston Spa"/>
    <s v="NY"/>
    <x v="448"/>
    <n v="1"/>
    <n v="439.99"/>
    <s v="Electra Cruiser Lux 1 - 2017"/>
    <s v="Cruisers Bicycles"/>
    <x v="1"/>
    <s v="Venita Daniel"/>
    <s v="Electra"/>
  </r>
  <r>
    <n v="964"/>
    <s v="Augustus Steele"/>
    <s v="Ballston Spa"/>
    <s v="NY"/>
    <x v="448"/>
    <n v="1"/>
    <n v="209.99"/>
    <s v="Trek Precaliber 16 Girls - 2017"/>
    <s v="Children Bicycles"/>
    <x v="1"/>
    <s v="Venita Daniel"/>
    <s v="Trek"/>
  </r>
  <r>
    <n v="965"/>
    <s v="Jeni Farley"/>
    <s v="Richmond Hill"/>
    <s v="NY"/>
    <x v="448"/>
    <n v="2"/>
    <n v="419.98"/>
    <s v="Trek Precaliber 16 Girls - 2017"/>
    <s v="Children Bicycles"/>
    <x v="1"/>
    <s v="Marcelene Boyer"/>
    <s v="Trek"/>
  </r>
  <r>
    <n v="966"/>
    <s v="Leif Short"/>
    <s v="San Angelo"/>
    <s v="TX"/>
    <x v="448"/>
    <n v="1"/>
    <n v="749.99"/>
    <s v="Sun Bicycles Brickell Tandem 7 - 2017"/>
    <s v="Cruisers Bicycles"/>
    <x v="2"/>
    <s v="Kali Vargas"/>
    <s v="Sun"/>
  </r>
  <r>
    <n v="966"/>
    <s v="Leif Short"/>
    <s v="San Angelo"/>
    <s v="TX"/>
    <x v="448"/>
    <n v="1"/>
    <n v="189.99"/>
    <s v="Trek Precaliber 12 Girls - 2017"/>
    <s v="Children Bicycles"/>
    <x v="2"/>
    <s v="Kali Vargas"/>
    <s v="Trek"/>
  </r>
  <r>
    <n v="967"/>
    <s v="Ebony Cotton"/>
    <s v="West Babylon"/>
    <s v="NY"/>
    <x v="449"/>
    <n v="2"/>
    <n v="1599.98"/>
    <s v="Electra Glam Punk 3i Ladies' - 2017"/>
    <s v="Cruisers Bicycles"/>
    <x v="1"/>
    <s v="Marcelene Boyer"/>
    <s v="Electra"/>
  </r>
  <r>
    <n v="967"/>
    <s v="Ebony Cotton"/>
    <s v="West Babylon"/>
    <s v="NY"/>
    <x v="449"/>
    <n v="1"/>
    <n v="250.99"/>
    <s v="Sun Bicycles Revolutions 24 - 2017"/>
    <s v="Cruisers Bicycles"/>
    <x v="1"/>
    <s v="Marcelene Boyer"/>
    <s v="Sun"/>
  </r>
  <r>
    <n v="967"/>
    <s v="Ebony Cotton"/>
    <s v="West Babylon"/>
    <s v="NY"/>
    <x v="449"/>
    <n v="1"/>
    <n v="551.99"/>
    <s v="Sun Bicycles Streamway 3 - 2017"/>
    <s v="Comfort Bicycles"/>
    <x v="1"/>
    <s v="Marcelene Boyer"/>
    <s v="Sun"/>
  </r>
  <r>
    <n v="967"/>
    <s v="Ebony Cotton"/>
    <s v="West Babylon"/>
    <s v="NY"/>
    <x v="449"/>
    <n v="1"/>
    <n v="189.99"/>
    <s v="Trek Precaliber 12 Boys - 2017"/>
    <s v="Children Bicycles"/>
    <x v="1"/>
    <s v="Marcelene Boyer"/>
    <s v="Trek"/>
  </r>
  <r>
    <n v="968"/>
    <s v="Mila Moody"/>
    <s v="Troy"/>
    <s v="NY"/>
    <x v="449"/>
    <n v="2"/>
    <n v="3098"/>
    <s v="Surly Straggler - 2016"/>
    <s v="Cyclocross Bicycles"/>
    <x v="1"/>
    <s v="Marcelene Boyer"/>
    <s v="Surly"/>
  </r>
  <r>
    <n v="968"/>
    <s v="Mila Moody"/>
    <s v="Troy"/>
    <s v="NY"/>
    <x v="449"/>
    <n v="2"/>
    <n v="9999.98"/>
    <s v="Trek Powerfly 8 FS Plus - 2017"/>
    <s v="Electric Bikes"/>
    <x v="1"/>
    <s v="Marcelene Boyer"/>
    <s v="Trek"/>
  </r>
  <r>
    <n v="968"/>
    <s v="Mila Moody"/>
    <s v="Troy"/>
    <s v="NY"/>
    <x v="449"/>
    <n v="1"/>
    <n v="189.99"/>
    <s v="Trek Precaliber 12 Boys - 2017"/>
    <s v="Children Bicycles"/>
    <x v="1"/>
    <s v="Marcelene Boyer"/>
    <s v="Trek"/>
  </r>
  <r>
    <n v="969"/>
    <s v="Cecelia Gill"/>
    <s v="Mcallen"/>
    <s v="TX"/>
    <x v="449"/>
    <n v="1"/>
    <n v="439.99"/>
    <s v="Electra Cruiser Lux 1 - 2017"/>
    <s v="Cruisers Bicycles"/>
    <x v="2"/>
    <s v="Layla Terrell"/>
    <s v="Electra"/>
  </r>
  <r>
    <n v="969"/>
    <s v="Cecelia Gill"/>
    <s v="Mcallen"/>
    <s v="TX"/>
    <x v="449"/>
    <n v="1"/>
    <n v="832.99"/>
    <s v="Surly Troll Frameset - 2017"/>
    <s v="Mountain Bikes"/>
    <x v="2"/>
    <s v="Layla Terrell"/>
    <s v="Surly"/>
  </r>
  <r>
    <n v="970"/>
    <s v="Corinna Adams"/>
    <s v="Rosedale"/>
    <s v="NY"/>
    <x v="450"/>
    <n v="1"/>
    <n v="329.99"/>
    <s v="Haro Downtown 16 - 2017"/>
    <s v="Children Bicycles"/>
    <x v="1"/>
    <s v="Venita Daniel"/>
    <s v="Haro"/>
  </r>
  <r>
    <n v="970"/>
    <s v="Corinna Adams"/>
    <s v="Rosedale"/>
    <s v="NY"/>
    <x v="450"/>
    <n v="1"/>
    <n v="449.99"/>
    <s v="Sun Bicycles Cruz 3 - 2017"/>
    <s v="Cruisers Bicycles"/>
    <x v="1"/>
    <s v="Venita Daniel"/>
    <s v="Sun"/>
  </r>
  <r>
    <n v="970"/>
    <s v="Corinna Adams"/>
    <s v="Rosedale"/>
    <s v="NY"/>
    <x v="450"/>
    <n v="2"/>
    <n v="6399.98"/>
    <s v="Trek Domane SL Disc Frameset - 2017"/>
    <s v="Road Bikes"/>
    <x v="1"/>
    <s v="Venita Daniel"/>
    <s v="Trek"/>
  </r>
  <r>
    <n v="970"/>
    <s v="Corinna Adams"/>
    <s v="Rosedale"/>
    <s v="NY"/>
    <x v="450"/>
    <n v="2"/>
    <n v="2999.98"/>
    <s v="Trek Emonda S 4 - 2017"/>
    <s v="Road Bikes"/>
    <x v="1"/>
    <s v="Venita Daniel"/>
    <s v="Trek"/>
  </r>
  <r>
    <n v="971"/>
    <s v="Londa Gould"/>
    <s v="Corpus Christi"/>
    <s v="TX"/>
    <x v="450"/>
    <n v="2"/>
    <n v="1319.98"/>
    <s v="Electra Amsterdam Original 3i - 2015/2017"/>
    <s v="Cruisers Bicycles"/>
    <x v="2"/>
    <s v="Kali Vargas"/>
    <s v="Electra"/>
  </r>
  <r>
    <n v="971"/>
    <s v="Londa Gould"/>
    <s v="Corpus Christi"/>
    <s v="TX"/>
    <x v="450"/>
    <n v="2"/>
    <n v="1099.98"/>
    <s v="Electra Townie Original 21D - 2016"/>
    <s v="Cruisers Bicycles"/>
    <x v="2"/>
    <s v="Kali Vargas"/>
    <s v="Electra"/>
  </r>
  <r>
    <n v="971"/>
    <s v="Londa Gould"/>
    <s v="Corpus Christi"/>
    <s v="TX"/>
    <x v="450"/>
    <n v="1"/>
    <n v="549.99"/>
    <s v="Haro Flightline Two 26 Plus - 2017"/>
    <s v="Mountain Bikes"/>
    <x v="2"/>
    <s v="Kali Vargas"/>
    <s v="Haro"/>
  </r>
  <r>
    <n v="971"/>
    <s v="Londa Gould"/>
    <s v="Corpus Christi"/>
    <s v="TX"/>
    <x v="450"/>
    <n v="2"/>
    <n v="693.98"/>
    <s v="Sun Bicycles Lil Bolt Type-R - 2017"/>
    <s v="Cruisers Bicycles"/>
    <x v="2"/>
    <s v="Kali Vargas"/>
    <s v="Sun"/>
  </r>
  <r>
    <n v="971"/>
    <s v="Londa Gould"/>
    <s v="Corpus Christi"/>
    <s v="TX"/>
    <x v="450"/>
    <n v="2"/>
    <n v="3599.98"/>
    <s v="Trek Remedy 29 Carbon Frameset - 2016"/>
    <s v="Mountain Bikes"/>
    <x v="2"/>
    <s v="Kali Vargas"/>
    <s v="Trek"/>
  </r>
  <r>
    <n v="972"/>
    <s v="Claudio Wise"/>
    <s v="Kingston"/>
    <s v="NY"/>
    <x v="451"/>
    <n v="1"/>
    <n v="489.99"/>
    <s v="Electra Townie 3i EQ (20-inch) - Boys' - 2017"/>
    <s v="Children Bicycles"/>
    <x v="1"/>
    <s v="Venita Daniel"/>
    <s v="Electra"/>
  </r>
  <r>
    <n v="972"/>
    <s v="Claudio Wise"/>
    <s v="Kingston"/>
    <s v="NY"/>
    <x v="451"/>
    <n v="1"/>
    <n v="3499.99"/>
    <s v="Trek Boone Race Shop Limited - 2017"/>
    <s v="Cyclocross Bicycles"/>
    <x v="1"/>
    <s v="Venita Daniel"/>
    <s v="Trek"/>
  </r>
  <r>
    <n v="973"/>
    <s v="Cindi Larson"/>
    <s v="Howard Beach"/>
    <s v="NY"/>
    <x v="452"/>
    <n v="1"/>
    <n v="416.99"/>
    <s v="Sun Bicycles Atlas X-Type - 2017"/>
    <s v="Cruisers Bicycles"/>
    <x v="1"/>
    <s v="Marcelene Boyer"/>
    <s v="Sun"/>
  </r>
  <r>
    <n v="973"/>
    <s v="Cindi Larson"/>
    <s v="Howard Beach"/>
    <s v="NY"/>
    <x v="452"/>
    <n v="2"/>
    <n v="4999.9799999999996"/>
    <s v="Surly Karate Monkey 27.5+ Frameset - 2017"/>
    <s v="Mountain Bikes"/>
    <x v="1"/>
    <s v="Marcelene Boyer"/>
    <s v="Surly"/>
  </r>
  <r>
    <n v="973"/>
    <s v="Cindi Larson"/>
    <s v="Howard Beach"/>
    <s v="NY"/>
    <x v="452"/>
    <n v="2"/>
    <n v="5799.98"/>
    <s v="Trek Fuel EX 8 29 - 2016"/>
    <s v="Mountain Bikes"/>
    <x v="1"/>
    <s v="Marcelene Boyer"/>
    <s v="Trek"/>
  </r>
  <r>
    <n v="973"/>
    <s v="Cindi Larson"/>
    <s v="Howard Beach"/>
    <s v="NY"/>
    <x v="452"/>
    <n v="2"/>
    <n v="10599.98"/>
    <s v="Trek Remedy 9.8 - 2017"/>
    <s v="Mountain Bikes"/>
    <x v="1"/>
    <s v="Marcelene Boyer"/>
    <s v="Trek"/>
  </r>
  <r>
    <n v="974"/>
    <s v="Julienne Moody"/>
    <s v="Fort Worth"/>
    <s v="TX"/>
    <x v="452"/>
    <n v="2"/>
    <n v="539.98"/>
    <s v="Electra Girl's Hawaii 1 (16-inch) - 2015/2016"/>
    <s v="Children Bicycles"/>
    <x v="2"/>
    <s v="Kali Vargas"/>
    <s v="Electra"/>
  </r>
  <r>
    <n v="974"/>
    <s v="Julienne Moody"/>
    <s v="Fort Worth"/>
    <s v="TX"/>
    <x v="452"/>
    <n v="2"/>
    <n v="939.98"/>
    <s v="Surly Wednesday Frameset - 2017"/>
    <s v="Mountain Bikes"/>
    <x v="2"/>
    <s v="Kali Vargas"/>
    <s v="Surly"/>
  </r>
  <r>
    <n v="975"/>
    <s v="Lavinia Cotton"/>
    <s v="East Northport"/>
    <s v="NY"/>
    <x v="453"/>
    <n v="2"/>
    <n v="941.98"/>
    <s v="Sun Bicycles Drifter 7 - 2017"/>
    <s v="Comfort Bicycles"/>
    <x v="1"/>
    <s v="Marcelene Boyer"/>
    <s v="Sun"/>
  </r>
  <r>
    <n v="976"/>
    <s v="Myrl Gay"/>
    <s v="Garland"/>
    <s v="TX"/>
    <x v="453"/>
    <n v="2"/>
    <n v="1199.98"/>
    <s v="Electra Townie Original 7D EQ - 2016"/>
    <s v="Comfort Bicycles"/>
    <x v="2"/>
    <s v="Layla Terrell"/>
    <s v="Electra"/>
  </r>
  <r>
    <n v="976"/>
    <s v="Myrl Gay"/>
    <s v="Garland"/>
    <s v="TX"/>
    <x v="453"/>
    <n v="1"/>
    <n v="1499.99"/>
    <s v="Trek Stache 5 - 2017"/>
    <s v="Mountain Bikes"/>
    <x v="2"/>
    <s v="Layla Terrell"/>
    <s v="Trek"/>
  </r>
  <r>
    <n v="977"/>
    <s v="Alfredo Dodson"/>
    <s v="Depew"/>
    <s v="NY"/>
    <x v="454"/>
    <n v="2"/>
    <n v="1523.98"/>
    <s v="Sun Bicycles Brickell Tandem CB - 2017"/>
    <s v="Cruisers Bicycles"/>
    <x v="1"/>
    <s v="Venita Daniel"/>
    <s v="Sun"/>
  </r>
  <r>
    <n v="977"/>
    <s v="Alfredo Dodson"/>
    <s v="Depew"/>
    <s v="NY"/>
    <x v="454"/>
    <n v="2"/>
    <n v="833.98"/>
    <s v="Sun Bicycles Cruz 7 - 2017"/>
    <s v="Cruisers Bicycles"/>
    <x v="1"/>
    <s v="Venita Daniel"/>
    <s v="Sun"/>
  </r>
  <r>
    <n v="977"/>
    <s v="Alfredo Dodson"/>
    <s v="Depew"/>
    <s v="NY"/>
    <x v="454"/>
    <n v="1"/>
    <n v="999.99"/>
    <s v="Surly Big Dummy Frameset - 2017"/>
    <s v="Mountain Bikes"/>
    <x v="1"/>
    <s v="Venita Daniel"/>
    <s v="Surly"/>
  </r>
  <r>
    <n v="977"/>
    <s v="Alfredo Dodson"/>
    <s v="Depew"/>
    <s v="NY"/>
    <x v="454"/>
    <n v="2"/>
    <n v="1751.98"/>
    <s v="Surly Steamroller - 2017"/>
    <s v="Road Bikes"/>
    <x v="1"/>
    <s v="Venita Daniel"/>
    <s v="Surly"/>
  </r>
  <r>
    <n v="978"/>
    <s v="Raphael O'neil"/>
    <s v="Fairport"/>
    <s v="NY"/>
    <x v="454"/>
    <n v="2"/>
    <n v="999.98"/>
    <s v="Electra Townie Original 7D - 2015/2016"/>
    <s v="Comfort Bicycles"/>
    <x v="1"/>
    <s v="Marcelene Boyer"/>
    <s v="Electra"/>
  </r>
  <r>
    <n v="978"/>
    <s v="Raphael O'neil"/>
    <s v="Fairport"/>
    <s v="NY"/>
    <x v="454"/>
    <n v="2"/>
    <n v="899.98"/>
    <s v="Sun Bicycles Cruz 3 - 2017"/>
    <s v="Comfort Bicycles"/>
    <x v="1"/>
    <s v="Marcelene Boyer"/>
    <s v="Sun"/>
  </r>
  <r>
    <n v="978"/>
    <s v="Raphael O'neil"/>
    <s v="Fairport"/>
    <s v="NY"/>
    <x v="454"/>
    <n v="2"/>
    <n v="899.98"/>
    <s v="Sun Bicycles Cruz 3 - Women's - 2017"/>
    <s v="Comfort Bicycles"/>
    <x v="1"/>
    <s v="Marcelene Boyer"/>
    <s v="Sun"/>
  </r>
  <r>
    <n v="979"/>
    <s v="Romeo Steele"/>
    <s v="Port Jefferson Station"/>
    <s v="NY"/>
    <x v="454"/>
    <n v="2"/>
    <n v="1099.98"/>
    <s v="Electra Townie Original 21D - 2016"/>
    <s v="Cruisers Bicycles"/>
    <x v="1"/>
    <s v="Marcelene Boyer"/>
    <s v="Electra"/>
  </r>
  <r>
    <n v="979"/>
    <s v="Romeo Steele"/>
    <s v="Port Jefferson Station"/>
    <s v="NY"/>
    <x v="454"/>
    <n v="2"/>
    <n v="833.98"/>
    <s v="Sun Bicycles Atlas X-Type - 2017"/>
    <s v="Cruisers Bicycles"/>
    <x v="1"/>
    <s v="Marcelene Boyer"/>
    <s v="Sun"/>
  </r>
  <r>
    <n v="979"/>
    <s v="Romeo Steele"/>
    <s v="Port Jefferson Station"/>
    <s v="NY"/>
    <x v="454"/>
    <n v="1"/>
    <n v="875.99"/>
    <s v="Surly Steamroller - 2017"/>
    <s v="Road Bikes"/>
    <x v="1"/>
    <s v="Marcelene Boyer"/>
    <s v="Surly"/>
  </r>
  <r>
    <n v="979"/>
    <s v="Romeo Steele"/>
    <s v="Port Jefferson Station"/>
    <s v="NY"/>
    <x v="454"/>
    <n v="1"/>
    <n v="2699.99"/>
    <s v="Trek Domane S 6 - 2017"/>
    <s v="Road Bikes"/>
    <x v="1"/>
    <s v="Marcelene Boyer"/>
    <s v="Trek"/>
  </r>
  <r>
    <n v="980"/>
    <s v="Bettie Glover"/>
    <s v="Euless"/>
    <s v="TX"/>
    <x v="454"/>
    <n v="1"/>
    <n v="489.99"/>
    <s v="Electra Townie Original 7D - 2017"/>
    <s v="Cruisers Bicycles"/>
    <x v="2"/>
    <s v="Layla Terrell"/>
    <s v="Electra"/>
  </r>
  <r>
    <n v="980"/>
    <s v="Bettie Glover"/>
    <s v="Euless"/>
    <s v="TX"/>
    <x v="454"/>
    <n v="1"/>
    <n v="2999.99"/>
    <s v="Trek Conduit+ - 2016"/>
    <s v="Electric Bikes"/>
    <x v="2"/>
    <s v="Layla Terrell"/>
    <s v="Trek"/>
  </r>
  <r>
    <n v="980"/>
    <s v="Bettie Glover"/>
    <s v="Euless"/>
    <s v="TX"/>
    <x v="454"/>
    <n v="2"/>
    <n v="6999.98"/>
    <s v="Trek Domane SL 6 - 2017"/>
    <s v="Road Bikes"/>
    <x v="2"/>
    <s v="Layla Terrell"/>
    <s v="Trek"/>
  </r>
  <r>
    <n v="981"/>
    <s v="Cecilia Camacho"/>
    <s v="Desoto"/>
    <s v="TX"/>
    <x v="454"/>
    <n v="2"/>
    <n v="539.98"/>
    <s v="Electra Cruiser 1 (24-Inch) - 2016"/>
    <s v="Children Bicycles"/>
    <x v="2"/>
    <s v="Kali Vargas"/>
    <s v="Electra"/>
  </r>
  <r>
    <n v="981"/>
    <s v="Cecilia Camacho"/>
    <s v="Desoto"/>
    <s v="TX"/>
    <x v="454"/>
    <n v="2"/>
    <n v="599.98"/>
    <s v="Electra Girl's Hawaii 1 16&quot; - 2017"/>
    <s v="Children Bicycles"/>
    <x v="2"/>
    <s v="Kali Vargas"/>
    <s v="Electra"/>
  </r>
  <r>
    <n v="981"/>
    <s v="Cecilia Camacho"/>
    <s v="Desoto"/>
    <s v="TX"/>
    <x v="454"/>
    <n v="1"/>
    <n v="832.99"/>
    <s v="Sun Bicycles Spider 3i - 2017"/>
    <s v="Mountain Bikes"/>
    <x v="2"/>
    <s v="Kali Vargas"/>
    <s v="Sun"/>
  </r>
  <r>
    <n v="981"/>
    <s v="Cecilia Camacho"/>
    <s v="Desoto"/>
    <s v="TX"/>
    <x v="454"/>
    <n v="2"/>
    <n v="1665.98"/>
    <s v="Surly Troll Frameset - 2017"/>
    <s v="Mountain Bikes"/>
    <x v="2"/>
    <s v="Kali Vargas"/>
    <s v="Surly"/>
  </r>
  <r>
    <n v="981"/>
    <s v="Cecilia Camacho"/>
    <s v="Desoto"/>
    <s v="TX"/>
    <x v="454"/>
    <n v="1"/>
    <n v="4999.99"/>
    <s v="Trek Powerfly 8 FS Plus - 2017"/>
    <s v="Electric Bikes"/>
    <x v="2"/>
    <s v="Kali Vargas"/>
    <s v="Trek"/>
  </r>
  <r>
    <n v="982"/>
    <s v="Dollie Cervantes"/>
    <s v="Fort Worth"/>
    <s v="TX"/>
    <x v="454"/>
    <n v="2"/>
    <n v="539.98"/>
    <s v="Electra Girl's Hawaii 1 (16-inch) - 2015/2016"/>
    <s v="Children Bicycles"/>
    <x v="2"/>
    <s v="Layla Terrell"/>
    <s v="Electra"/>
  </r>
  <r>
    <n v="982"/>
    <s v="Dollie Cervantes"/>
    <s v="Fort Worth"/>
    <s v="TX"/>
    <x v="454"/>
    <n v="1"/>
    <n v="470.99"/>
    <s v="Sun Bicycles Drifter 7 - 2017"/>
    <s v="Comfort Bicycles"/>
    <x v="2"/>
    <s v="Layla Terrell"/>
    <s v="Sun"/>
  </r>
  <r>
    <n v="982"/>
    <s v="Dollie Cervantes"/>
    <s v="Fort Worth"/>
    <s v="TX"/>
    <x v="454"/>
    <n v="1"/>
    <n v="875.99"/>
    <s v="Surly Steamroller - 2017"/>
    <s v="Road Bikes"/>
    <x v="2"/>
    <s v="Layla Terrell"/>
    <s v="Surly"/>
  </r>
  <r>
    <n v="982"/>
    <s v="Dollie Cervantes"/>
    <s v="Fort Worth"/>
    <s v="TX"/>
    <x v="454"/>
    <n v="2"/>
    <n v="9999.98"/>
    <s v="Trek Fuel EX 9.8 29 - 2017"/>
    <s v="Mountain Bikes"/>
    <x v="2"/>
    <s v="Layla Terrell"/>
    <s v="Trek"/>
  </r>
  <r>
    <n v="983"/>
    <s v="Vito Pickett"/>
    <s v="Canandaigua"/>
    <s v="NY"/>
    <x v="455"/>
    <n v="2"/>
    <n v="2199.98"/>
    <s v="Electra Amsterdam Fashion 7i Ladies' - 2017"/>
    <s v="Cruisers Bicycles"/>
    <x v="1"/>
    <s v="Marcelene Boyer"/>
    <s v="Electra"/>
  </r>
  <r>
    <n v="983"/>
    <s v="Vito Pickett"/>
    <s v="Canandaigua"/>
    <s v="NY"/>
    <x v="455"/>
    <n v="2"/>
    <n v="1199.98"/>
    <s v="Electra Townie Original 7D EQ - Women's - 2016"/>
    <s v="Cruisers Bicycles"/>
    <x v="1"/>
    <s v="Marcelene Boyer"/>
    <s v="Electra"/>
  </r>
  <r>
    <n v="983"/>
    <s v="Vito Pickett"/>
    <s v="Canandaigua"/>
    <s v="NY"/>
    <x v="455"/>
    <n v="1"/>
    <n v="449.99"/>
    <s v="Sun Bicycles Cruz 3 - 2017"/>
    <s v="Cruisers Bicycles"/>
    <x v="1"/>
    <s v="Marcelene Boyer"/>
    <s v="Sun"/>
  </r>
  <r>
    <n v="983"/>
    <s v="Vito Pickett"/>
    <s v="Canandaigua"/>
    <s v="NY"/>
    <x v="455"/>
    <n v="1"/>
    <n v="3499.99"/>
    <s v="Trek Boone Race Shop Limited - 2017"/>
    <s v="Cyclocross Bicycles"/>
    <x v="1"/>
    <s v="Marcelene Boyer"/>
    <s v="Trek"/>
  </r>
  <r>
    <n v="983"/>
    <s v="Vito Pickett"/>
    <s v="Canandaigua"/>
    <s v="NY"/>
    <x v="455"/>
    <n v="1"/>
    <n v="189.99"/>
    <s v="Trek Precaliber 12 Girls - 2017"/>
    <s v="Children Bicycles"/>
    <x v="1"/>
    <s v="Marcelene Boyer"/>
    <s v="Trek"/>
  </r>
  <r>
    <n v="984"/>
    <s v="Victor Pittman"/>
    <s v="Astoria"/>
    <s v="NY"/>
    <x v="455"/>
    <n v="2"/>
    <n v="2199.98"/>
    <s v="Electra Amsterdam Fashion 7i Ladies' - 2017"/>
    <s v="Cruisers Bicycles"/>
    <x v="1"/>
    <s v="Venita Daniel"/>
    <s v="Electra"/>
  </r>
  <r>
    <n v="984"/>
    <s v="Victor Pittman"/>
    <s v="Astoria"/>
    <s v="NY"/>
    <x v="455"/>
    <n v="1"/>
    <n v="549.99"/>
    <s v="Electra Townie Original 21D - 2016"/>
    <s v="Cruisers Bicycles"/>
    <x v="1"/>
    <s v="Venita Daniel"/>
    <s v="Electra"/>
  </r>
  <r>
    <n v="984"/>
    <s v="Victor Pittman"/>
    <s v="Astoria"/>
    <s v="NY"/>
    <x v="455"/>
    <n v="1"/>
    <n v="449.99"/>
    <s v="Sun Bicycles Cruz 3 - 2017"/>
    <s v="Cruisers Bicycles"/>
    <x v="1"/>
    <s v="Venita Daniel"/>
    <s v="Sun"/>
  </r>
  <r>
    <n v="984"/>
    <s v="Victor Pittman"/>
    <s v="Astoria"/>
    <s v="NY"/>
    <x v="455"/>
    <n v="1"/>
    <n v="470.99"/>
    <s v="Sun Bicycles Drifter 7 - Women's - 2017"/>
    <s v="Comfort Bicycles"/>
    <x v="1"/>
    <s v="Venita Daniel"/>
    <s v="Sun"/>
  </r>
  <r>
    <n v="985"/>
    <s v="Effie Jenkins"/>
    <s v="Brentwood"/>
    <s v="NY"/>
    <x v="456"/>
    <n v="2"/>
    <n v="2641.98"/>
    <s v="Heller Shagamaw Frame - 2016"/>
    <s v="Mountain Bikes"/>
    <x v="1"/>
    <s v="Marcelene Boyer"/>
    <s v="Heller"/>
  </r>
  <r>
    <n v="985"/>
    <s v="Effie Jenkins"/>
    <s v="Brentwood"/>
    <s v="NY"/>
    <x v="456"/>
    <n v="2"/>
    <n v="1295.98"/>
    <s v="Sun Bicycles Biscayne Tandem CB - 2017"/>
    <s v="Cruisers Bicycles"/>
    <x v="1"/>
    <s v="Marcelene Boyer"/>
    <s v="Sun"/>
  </r>
  <r>
    <n v="985"/>
    <s v="Effie Jenkins"/>
    <s v="Brentwood"/>
    <s v="NY"/>
    <x v="456"/>
    <n v="1"/>
    <n v="2599.9899999999998"/>
    <s v="Trek Domane S 5 Disc - 2017"/>
    <s v="Road Bikes"/>
    <x v="1"/>
    <s v="Marcelene Boyer"/>
    <s v="Trek"/>
  </r>
  <r>
    <n v="986"/>
    <s v="Vernell Goff"/>
    <s v="Monroe"/>
    <s v="NY"/>
    <x v="456"/>
    <n v="2"/>
    <n v="1199.98"/>
    <s v="Electra Townie Original 7D EQ - 2016"/>
    <s v="Comfort Bicycles"/>
    <x v="1"/>
    <s v="Venita Daniel"/>
    <s v="Electra"/>
  </r>
  <r>
    <n v="986"/>
    <s v="Vernell Goff"/>
    <s v="Monroe"/>
    <s v="NY"/>
    <x v="456"/>
    <n v="1"/>
    <n v="647.99"/>
    <s v="Sun Bicycles Biscayne Tandem CB - 2017"/>
    <s v="Cruisers Bicycles"/>
    <x v="1"/>
    <s v="Venita Daniel"/>
    <s v="Sun"/>
  </r>
  <r>
    <n v="986"/>
    <s v="Vernell Goff"/>
    <s v="Monroe"/>
    <s v="NY"/>
    <x v="456"/>
    <n v="1"/>
    <n v="189.99"/>
    <s v="Trek Precaliber 12 Boys - 2017"/>
    <s v="Children Bicycles"/>
    <x v="1"/>
    <s v="Venita Daniel"/>
    <s v="Trek"/>
  </r>
  <r>
    <n v="987"/>
    <s v="Jeanie Kirkland"/>
    <s v="Santa Clara"/>
    <s v="CA"/>
    <x v="457"/>
    <n v="1"/>
    <n v="761.99"/>
    <s v="Sun Bicycles Brickell Tandem CB - 2017"/>
    <s v="Cruisers Bicycles"/>
    <x v="0"/>
    <s v="Mireya Copeland"/>
    <s v="Sun"/>
  </r>
  <r>
    <n v="987"/>
    <s v="Jeanie Kirkland"/>
    <s v="Santa Clara"/>
    <s v="CA"/>
    <x v="457"/>
    <n v="2"/>
    <n v="3119.98"/>
    <s v="Sun Bicycles ElectroLite - 2017"/>
    <s v="Electric Bikes"/>
    <x v="0"/>
    <s v="Mireya Copeland"/>
    <s v="Sun"/>
  </r>
  <r>
    <n v="987"/>
    <s v="Jeanie Kirkland"/>
    <s v="Santa Clara"/>
    <s v="CA"/>
    <x v="457"/>
    <n v="2"/>
    <n v="12999.98"/>
    <s v="Trek Silque SLR 8 Women's - 2017"/>
    <s v="Road Bikes"/>
    <x v="0"/>
    <s v="Mireya Copeland"/>
    <s v="Trek"/>
  </r>
  <r>
    <n v="988"/>
    <s v="Honey Camacho"/>
    <s v="Bayside"/>
    <s v="NY"/>
    <x v="457"/>
    <n v="2"/>
    <n v="1099.98"/>
    <s v="Electra Townie Original 21D - 2016"/>
    <s v="Cruisers Bicycles"/>
    <x v="1"/>
    <s v="Marcelene Boyer"/>
    <s v="Electra"/>
  </r>
  <r>
    <n v="988"/>
    <s v="Honey Camacho"/>
    <s v="Bayside"/>
    <s v="NY"/>
    <x v="457"/>
    <n v="1"/>
    <n v="549.99"/>
    <s v="Haro Flightline Two 26 Plus - 2017"/>
    <s v="Mountain Bikes"/>
    <x v="1"/>
    <s v="Marcelene Boyer"/>
    <s v="Haro"/>
  </r>
  <r>
    <n v="988"/>
    <s v="Honey Camacho"/>
    <s v="Bayside"/>
    <s v="NY"/>
    <x v="457"/>
    <n v="1"/>
    <n v="832.99"/>
    <s v="Sun Bicycles Spider 3i - 2017"/>
    <s v="Mountain Bikes"/>
    <x v="1"/>
    <s v="Marcelene Boyer"/>
    <s v="Sun"/>
  </r>
  <r>
    <n v="989"/>
    <s v="Deandrea Vega"/>
    <s v="Yonkers"/>
    <s v="NY"/>
    <x v="457"/>
    <n v="1"/>
    <n v="659.99"/>
    <s v="Electra Amsterdam Original 3i - 2015/2017"/>
    <s v="Cruisers Bicycles"/>
    <x v="1"/>
    <s v="Marcelene Boyer"/>
    <s v="Electra"/>
  </r>
  <r>
    <n v="989"/>
    <s v="Deandrea Vega"/>
    <s v="Yonkers"/>
    <s v="NY"/>
    <x v="457"/>
    <n v="1"/>
    <n v="299.99"/>
    <s v="Electra Sugar Skulls 1 (20-inch) - Girl's - 2017"/>
    <s v="Children Bicycles"/>
    <x v="1"/>
    <s v="Marcelene Boyer"/>
    <s v="Electra"/>
  </r>
  <r>
    <n v="989"/>
    <s v="Deandrea Vega"/>
    <s v="Yonkers"/>
    <s v="NY"/>
    <x v="457"/>
    <n v="1"/>
    <n v="1320.99"/>
    <s v="Heller Shagamaw Frame - 2016"/>
    <s v="Mountain Bikes"/>
    <x v="1"/>
    <s v="Marcelene Boyer"/>
    <s v="Heller"/>
  </r>
  <r>
    <n v="989"/>
    <s v="Deandrea Vega"/>
    <s v="Yonkers"/>
    <s v="NY"/>
    <x v="457"/>
    <n v="2"/>
    <n v="219.98"/>
    <s v="Sun Bicycles Lil Kitt'n - 2017"/>
    <s v="Children Bicycles"/>
    <x v="1"/>
    <s v="Marcelene Boyer"/>
    <s v="Sun"/>
  </r>
  <r>
    <n v="989"/>
    <s v="Deandrea Vega"/>
    <s v="Yonkers"/>
    <s v="NY"/>
    <x v="457"/>
    <n v="1"/>
    <n v="999.99"/>
    <s v="Surly Big Dummy Frameset - 2017"/>
    <s v="Mountain Bikes"/>
    <x v="1"/>
    <s v="Marcelene Boyer"/>
    <s v="Surly"/>
  </r>
  <r>
    <n v="990"/>
    <s v="Lolita O'neill"/>
    <s v="Massapequa Park"/>
    <s v="NY"/>
    <x v="458"/>
    <n v="2"/>
    <n v="539.98"/>
    <s v="Electra Girl's Hawaii 1 (16-inch) - 2015/2016"/>
    <s v="Cruisers Bicycles"/>
    <x v="1"/>
    <s v="Venita Daniel"/>
    <s v="Electra"/>
  </r>
  <r>
    <n v="990"/>
    <s v="Lolita O'neill"/>
    <s v="Massapequa Park"/>
    <s v="NY"/>
    <x v="458"/>
    <n v="2"/>
    <n v="939.98"/>
    <s v="Surly Ice Cream Truck Frameset - 2016"/>
    <s v="Mountain Bikes"/>
    <x v="1"/>
    <s v="Venita Daniel"/>
    <s v="Surly"/>
  </r>
  <r>
    <n v="990"/>
    <s v="Lolita O'neill"/>
    <s v="Massapequa Park"/>
    <s v="NY"/>
    <x v="458"/>
    <n v="1"/>
    <n v="349.99"/>
    <s v="Trek Precaliber 24 (21-Speed) - Girls - 2017"/>
    <s v="Children Bicycles"/>
    <x v="1"/>
    <s v="Venita Daniel"/>
    <s v="Trek"/>
  </r>
  <r>
    <n v="990"/>
    <s v="Lolita O'neill"/>
    <s v="Massapequa Park"/>
    <s v="NY"/>
    <x v="458"/>
    <n v="1"/>
    <n v="999.99"/>
    <s v="Trek X-Caliber 8 - 2017"/>
    <s v="Mountain Bikes"/>
    <x v="1"/>
    <s v="Venita Daniel"/>
    <s v="Trek"/>
  </r>
  <r>
    <n v="991"/>
    <s v="Hermila Mckay"/>
    <s v="Coachella"/>
    <s v="CA"/>
    <x v="459"/>
    <n v="1"/>
    <n v="402.99"/>
    <s v="Sun Bicycles Boardwalk (24-inch Wheels) - 2017"/>
    <s v="Cruisers Bicycles"/>
    <x v="0"/>
    <s v="Mireya Copeland"/>
    <s v="Sun"/>
  </r>
  <r>
    <n v="991"/>
    <s v="Hermila Mckay"/>
    <s v="Coachella"/>
    <s v="CA"/>
    <x v="459"/>
    <n v="2"/>
    <n v="5999.98"/>
    <s v="Trek Conduit+ - 2016"/>
    <s v="Electric Bikes"/>
    <x v="0"/>
    <s v="Mireya Copeland"/>
    <s v="Trek"/>
  </r>
  <r>
    <n v="991"/>
    <s v="Hermila Mckay"/>
    <s v="Coachella"/>
    <s v="CA"/>
    <x v="459"/>
    <n v="1"/>
    <n v="469.99"/>
    <s v="Trek Session DH 27.5 Carbon Frameset - 2017"/>
    <s v="Mountain Bikes"/>
    <x v="0"/>
    <s v="Mireya Copeland"/>
    <s v="Trek"/>
  </r>
  <r>
    <n v="992"/>
    <s v="Vicki Wiggins"/>
    <s v="Wappingers Falls"/>
    <s v="NY"/>
    <x v="460"/>
    <n v="2"/>
    <n v="679.98"/>
    <s v="Electra Townie 7D (20-inch) - Boys' - 2017"/>
    <s v="Children Bicycles"/>
    <x v="1"/>
    <s v="Venita Daniel"/>
    <s v="Electra"/>
  </r>
  <r>
    <n v="992"/>
    <s v="Vicki Wiggins"/>
    <s v="Wappingers Falls"/>
    <s v="NY"/>
    <x v="460"/>
    <n v="1"/>
    <n v="489.99"/>
    <s v="Electra Townie Original 7D - 2017"/>
    <s v="Comfort Bicycles"/>
    <x v="1"/>
    <s v="Venita Daniel"/>
    <s v="Electra"/>
  </r>
  <r>
    <n v="992"/>
    <s v="Vicki Wiggins"/>
    <s v="Wappingers Falls"/>
    <s v="NY"/>
    <x v="460"/>
    <n v="1"/>
    <n v="599.99"/>
    <s v="Electra Townie Original 7D EQ - Women's - 2016"/>
    <s v="Cruisers Bicycles"/>
    <x v="1"/>
    <s v="Venita Daniel"/>
    <s v="Electra"/>
  </r>
  <r>
    <n v="992"/>
    <s v="Vicki Wiggins"/>
    <s v="Wappingers Falls"/>
    <s v="NY"/>
    <x v="460"/>
    <n v="1"/>
    <n v="869.99"/>
    <s v="Haro SR 1.2 - 2017"/>
    <s v="Mountain Bikes"/>
    <x v="1"/>
    <s v="Venita Daniel"/>
    <s v="Haro"/>
  </r>
  <r>
    <n v="992"/>
    <s v="Vicki Wiggins"/>
    <s v="Wappingers Falls"/>
    <s v="NY"/>
    <x v="460"/>
    <n v="1"/>
    <n v="3999.99"/>
    <s v="Trek Slash 8 27.5 - 2016"/>
    <s v="Mountain Bikes"/>
    <x v="1"/>
    <s v="Venita Daniel"/>
    <s v="Trek"/>
  </r>
  <r>
    <n v="993"/>
    <s v="Harold O'connor"/>
    <s v="Santa Cruz"/>
    <s v="CA"/>
    <x v="461"/>
    <n v="2"/>
    <n v="599.98"/>
    <s v="Electra Sugar Skulls 1 (20-inch) - Girl's - 2017"/>
    <s v="Children Bicycles"/>
    <x v="0"/>
    <s v="Genna Serrano"/>
    <s v="Electra"/>
  </r>
  <r>
    <n v="993"/>
    <s v="Harold O'connor"/>
    <s v="Santa Cruz"/>
    <s v="CA"/>
    <x v="461"/>
    <n v="2"/>
    <n v="805.98"/>
    <s v="Sun Bicycles Boardwalk (24-inch Wheels) - 2017"/>
    <s v="Cruisers Bicycles"/>
    <x v="0"/>
    <s v="Genna Serrano"/>
    <s v="Sun"/>
  </r>
  <r>
    <n v="993"/>
    <s v="Harold O'connor"/>
    <s v="Santa Cruz"/>
    <s v="CA"/>
    <x v="461"/>
    <n v="2"/>
    <n v="3098"/>
    <s v="Surly Straggler - 2016"/>
    <s v="Cyclocross Bicycles"/>
    <x v="0"/>
    <s v="Genna Serrano"/>
    <s v="Surly"/>
  </r>
  <r>
    <n v="993"/>
    <s v="Harold O'connor"/>
    <s v="Santa Cruz"/>
    <s v="CA"/>
    <x v="461"/>
    <n v="2"/>
    <n v="1665.98"/>
    <s v="Surly Troll Frameset - 2017"/>
    <s v="Mountain Bikes"/>
    <x v="0"/>
    <s v="Genna Serrano"/>
    <s v="Surly"/>
  </r>
  <r>
    <n v="993"/>
    <s v="Harold O'connor"/>
    <s v="Santa Cruz"/>
    <s v="CA"/>
    <x v="461"/>
    <n v="1"/>
    <n v="4999.99"/>
    <s v="Trek Madone 9.2 - 2017"/>
    <s v="Road Bikes"/>
    <x v="0"/>
    <s v="Genna Serrano"/>
    <s v="Trek"/>
  </r>
  <r>
    <n v="994"/>
    <s v="Krystin Marshall"/>
    <s v="Poughkeepsie"/>
    <s v="NY"/>
    <x v="461"/>
    <n v="2"/>
    <n v="759.98"/>
    <s v="Haro Flightline One ST - 2017"/>
    <s v="Mountain Bikes"/>
    <x v="1"/>
    <s v="Venita Daniel"/>
    <s v="Haro"/>
  </r>
  <r>
    <n v="994"/>
    <s v="Krystin Marshall"/>
    <s v="Poughkeepsie"/>
    <s v="NY"/>
    <x v="461"/>
    <n v="1"/>
    <n v="869.99"/>
    <s v="Haro SR 1.2 - 2017"/>
    <s v="Mountain Bikes"/>
    <x v="1"/>
    <s v="Venita Daniel"/>
    <s v="Haro"/>
  </r>
  <r>
    <n v="994"/>
    <s v="Krystin Marshall"/>
    <s v="Poughkeepsie"/>
    <s v="NY"/>
    <x v="461"/>
    <n v="1"/>
    <n v="250.99"/>
    <s v="Sun Bicycles Revolutions 24 - 2017"/>
    <s v="Cruisers Bicycles"/>
    <x v="1"/>
    <s v="Venita Daniel"/>
    <s v="Sun"/>
  </r>
  <r>
    <n v="995"/>
    <s v="Basil Ballard"/>
    <s v="San Lorenzo"/>
    <s v="CA"/>
    <x v="462"/>
    <n v="1"/>
    <n v="339.99"/>
    <s v="Electra Townie 7D (20-inch) - Boys' - 2017"/>
    <s v="Children Bicycles"/>
    <x v="0"/>
    <s v="Mireya Copeland"/>
    <s v="Electra"/>
  </r>
  <r>
    <n v="995"/>
    <s v="Basil Ballard"/>
    <s v="San Lorenzo"/>
    <s v="CA"/>
    <x v="462"/>
    <n v="2"/>
    <n v="1199.98"/>
    <s v="Electra Townie Original 7D EQ - 2016"/>
    <s v="Cruisers Bicycles"/>
    <x v="0"/>
    <s v="Mireya Copeland"/>
    <s v="Electra"/>
  </r>
  <r>
    <n v="995"/>
    <s v="Basil Ballard"/>
    <s v="San Lorenzo"/>
    <s v="CA"/>
    <x v="462"/>
    <n v="1"/>
    <n v="209.99"/>
    <s v="Trek Precaliber 16 Girls - 2017"/>
    <s v="Children Bicycles"/>
    <x v="0"/>
    <s v="Mireya Copeland"/>
    <s v="Trek"/>
  </r>
  <r>
    <n v="996"/>
    <s v="Beryl Bennett"/>
    <s v="Sacramento"/>
    <s v="CA"/>
    <x v="462"/>
    <n v="2"/>
    <n v="899.98"/>
    <s v="Sun Bicycles Cruz 3 - 2017"/>
    <s v="Cruisers Bicycles"/>
    <x v="0"/>
    <s v="Mireya Copeland"/>
    <s v="Sun"/>
  </r>
  <r>
    <n v="996"/>
    <s v="Beryl Bennett"/>
    <s v="Sacramento"/>
    <s v="CA"/>
    <x v="462"/>
    <n v="1"/>
    <n v="469.99"/>
    <s v="Trek Farley Alloy Frameset - 2017"/>
    <s v="Mountain Bikes"/>
    <x v="0"/>
    <s v="Mireya Copeland"/>
    <s v="Trek"/>
  </r>
  <r>
    <n v="997"/>
    <s v="Catherine Miles"/>
    <s v="East Elmhurst"/>
    <s v="NY"/>
    <x v="462"/>
    <n v="2"/>
    <n v="539.98"/>
    <s v="Electra Girl's Hawaii 1 (16-inch) - 2015/2016"/>
    <s v="Cruisers Bicycles"/>
    <x v="1"/>
    <s v="Venita Daniel"/>
    <s v="Electra"/>
  </r>
  <r>
    <n v="997"/>
    <s v="Catherine Miles"/>
    <s v="East Elmhurst"/>
    <s v="NY"/>
    <x v="462"/>
    <n v="2"/>
    <n v="1067.98"/>
    <s v="Sun Bicycles Streamway 7 - 2017"/>
    <s v="Comfort Bicycles"/>
    <x v="1"/>
    <s v="Venita Daniel"/>
    <s v="Sun"/>
  </r>
  <r>
    <n v="997"/>
    <s v="Catherine Miles"/>
    <s v="East Elmhurst"/>
    <s v="NY"/>
    <x v="462"/>
    <n v="2"/>
    <n v="299.98"/>
    <s v="Trek Girl's Kickster - 2017"/>
    <s v="Children Bicycles"/>
    <x v="1"/>
    <s v="Venita Daniel"/>
    <s v="Trek"/>
  </r>
  <r>
    <n v="998"/>
    <s v="Darcie Morgan"/>
    <s v="Oceanside"/>
    <s v="NY"/>
    <x v="463"/>
    <n v="2"/>
    <n v="1199.98"/>
    <s v="Electra Townie Original 7D EQ - 2016"/>
    <s v="Comfort Bicycles"/>
    <x v="1"/>
    <s v="Venita Daniel"/>
    <s v="Electra"/>
  </r>
  <r>
    <n v="998"/>
    <s v="Darcie Morgan"/>
    <s v="Oceanside"/>
    <s v="NY"/>
    <x v="463"/>
    <n v="1"/>
    <n v="533.99"/>
    <s v="Sun Bicycles Streamway 7 - 2017"/>
    <s v="Comfort Bicycles"/>
    <x v="1"/>
    <s v="Venita Daniel"/>
    <s v="Sun"/>
  </r>
  <r>
    <n v="999"/>
    <s v="Cyndi Dyer"/>
    <s v="Baldwin"/>
    <s v="NY"/>
    <x v="463"/>
    <n v="2"/>
    <n v="1319.98"/>
    <s v="Electra Amsterdam Original 3i - 2015/2017"/>
    <s v="Cruisers Bicycles"/>
    <x v="1"/>
    <s v="Marcelene Boyer"/>
    <s v="Electra"/>
  </r>
  <r>
    <n v="999"/>
    <s v="Cyndi Dyer"/>
    <s v="Baldwin"/>
    <s v="NY"/>
    <x v="463"/>
    <n v="1"/>
    <n v="449.99"/>
    <s v="Sun Bicycles Cruz 3 - 2017"/>
    <s v="Comfort Bicycles"/>
    <x v="1"/>
    <s v="Marcelene Boyer"/>
    <s v="Sun"/>
  </r>
  <r>
    <n v="1000"/>
    <s v="Lewis Garner"/>
    <s v="Brentwood"/>
    <s v="NY"/>
    <x v="463"/>
    <n v="2"/>
    <n v="898"/>
    <s v="Pure Cycles William 3-Speed - 2016"/>
    <s v="Cruisers Bicycles"/>
    <x v="1"/>
    <s v="Venita Daniel"/>
    <s v="Pure Cycles"/>
  </r>
  <r>
    <n v="1000"/>
    <s v="Lewis Garner"/>
    <s v="Brentwood"/>
    <s v="NY"/>
    <x v="463"/>
    <n v="1"/>
    <n v="470.99"/>
    <s v="Sun Bicycles Drifter 7 - Women's - 2017"/>
    <s v="Comfort Bicycles"/>
    <x v="1"/>
    <s v="Venita Daniel"/>
    <s v="Sun"/>
  </r>
  <r>
    <n v="1000"/>
    <s v="Lewis Garner"/>
    <s v="Brentwood"/>
    <s v="NY"/>
    <x v="463"/>
    <n v="2"/>
    <n v="693.98"/>
    <s v="Sun Bicycles Lil Bolt Type-R - 2017"/>
    <s v="Cruisers Bicycles"/>
    <x v="1"/>
    <s v="Venita Daniel"/>
    <s v="Sun"/>
  </r>
  <r>
    <n v="1000"/>
    <s v="Lewis Garner"/>
    <s v="Brentwood"/>
    <s v="NY"/>
    <x v="463"/>
    <n v="2"/>
    <n v="1999.98"/>
    <s v="Trek X-Caliber 8 - 2017"/>
    <s v="Mountain Bikes"/>
    <x v="1"/>
    <s v="Venita Daniel"/>
    <s v="Trek"/>
  </r>
  <r>
    <n v="1001"/>
    <s v="Tonda Armstrong"/>
    <s v="Sunnyside"/>
    <s v="NY"/>
    <x v="464"/>
    <n v="2"/>
    <n v="1739.98"/>
    <s v="Haro SR 1.2 - 2017"/>
    <s v="Mountain Bikes"/>
    <x v="1"/>
    <s v="Marcelene Boyer"/>
    <s v="Haro"/>
  </r>
  <r>
    <n v="1001"/>
    <s v="Tonda Armstrong"/>
    <s v="Sunnyside"/>
    <s v="NY"/>
    <x v="464"/>
    <n v="1"/>
    <n v="619.99"/>
    <s v="Sun Bicycles Biscayne Tandem 7 - 2017"/>
    <s v="Cruisers Bicycles"/>
    <x v="1"/>
    <s v="Marcelene Boyer"/>
    <s v="Sun"/>
  </r>
  <r>
    <n v="1001"/>
    <s v="Tonda Armstrong"/>
    <s v="Sunnyside"/>
    <s v="NY"/>
    <x v="464"/>
    <n v="1"/>
    <n v="470.99"/>
    <s v="Sun Bicycles Drifter 7 - Women's - 2017"/>
    <s v="Comfort Bicycles"/>
    <x v="1"/>
    <s v="Marcelene Boyer"/>
    <s v="Sun"/>
  </r>
  <r>
    <n v="1001"/>
    <s v="Tonda Armstrong"/>
    <s v="Sunnyside"/>
    <s v="NY"/>
    <x v="464"/>
    <n v="1"/>
    <n v="4999.99"/>
    <s v="Trek Madone 9.2 - 2017"/>
    <s v="Road Bikes"/>
    <x v="1"/>
    <s v="Marcelene Boyer"/>
    <s v="Trek"/>
  </r>
  <r>
    <n v="1002"/>
    <s v="Penni Best"/>
    <s v="Anaheim"/>
    <s v="CA"/>
    <x v="465"/>
    <n v="1"/>
    <n v="489.99"/>
    <s v="Electra Townie 3i EQ (20-inch) - Boys' - 2017"/>
    <s v="Children Bicycles"/>
    <x v="0"/>
    <s v="Genna Serrano"/>
    <s v="Electra"/>
  </r>
  <r>
    <n v="1002"/>
    <s v="Penni Best"/>
    <s v="Anaheim"/>
    <s v="CA"/>
    <x v="465"/>
    <n v="1"/>
    <n v="402.99"/>
    <s v="Sun Bicycles Boardwalk (24-inch Wheels) - 2017"/>
    <s v="Cruisers Bicycles"/>
    <x v="0"/>
    <s v="Genna Serrano"/>
    <s v="Sun"/>
  </r>
  <r>
    <n v="1002"/>
    <s v="Penni Best"/>
    <s v="Anaheim"/>
    <s v="CA"/>
    <x v="465"/>
    <n v="1"/>
    <n v="149.99"/>
    <s v="Trek Boy's Kickster - 2015/2017"/>
    <s v="Children Bicycles"/>
    <x v="0"/>
    <s v="Genna Serrano"/>
    <s v="Trek"/>
  </r>
  <r>
    <n v="1002"/>
    <s v="Penni Best"/>
    <s v="Anaheim"/>
    <s v="CA"/>
    <x v="465"/>
    <n v="2"/>
    <n v="3599.98"/>
    <s v="Trek Remedy 29 Carbon Frameset - 2016"/>
    <s v="Mountain Bikes"/>
    <x v="0"/>
    <s v="Genna Serrano"/>
    <s v="Trek"/>
  </r>
  <r>
    <n v="1003"/>
    <s v="Marlo Jefferson"/>
    <s v="Niagara Falls"/>
    <s v="NY"/>
    <x v="465"/>
    <n v="2"/>
    <n v="939.98"/>
    <s v="Trek Session DH 27.5 Carbon Frameset - 2017"/>
    <s v="Mountain Bikes"/>
    <x v="1"/>
    <s v="Venita Daniel"/>
    <s v="Trek"/>
  </r>
  <r>
    <n v="1003"/>
    <s v="Marlo Jefferson"/>
    <s v="Niagara Falls"/>
    <s v="NY"/>
    <x v="465"/>
    <n v="2"/>
    <n v="12999.98"/>
    <s v="Trek Silque SLR 8 Women's - 2017"/>
    <s v="Road Bikes"/>
    <x v="1"/>
    <s v="Venita Daniel"/>
    <s v="Trek"/>
  </r>
  <r>
    <n v="1004"/>
    <s v="Ulrike Chan"/>
    <s v="Port Chester"/>
    <s v="NY"/>
    <x v="465"/>
    <n v="2"/>
    <n v="1665.98"/>
    <s v="Surly Troll Frameset - 2017"/>
    <s v="Mountain Bikes"/>
    <x v="1"/>
    <s v="Marcelene Boyer"/>
    <s v="Surly"/>
  </r>
  <r>
    <n v="1005"/>
    <s v="Myung Hooper"/>
    <s v="Elmont"/>
    <s v="NY"/>
    <x v="466"/>
    <n v="2"/>
    <n v="2199.98"/>
    <s v="Electra Amsterdam Fashion 7i Ladies' - 2017"/>
    <s v="Cruisers Bicycles"/>
    <x v="1"/>
    <s v="Venita Daniel"/>
    <s v="Electra"/>
  </r>
  <r>
    <n v="1005"/>
    <s v="Myung Hooper"/>
    <s v="Elmont"/>
    <s v="NY"/>
    <x v="466"/>
    <n v="2"/>
    <n v="539.98"/>
    <s v="Electra Girl's Hawaii 1 (16-inch) - 2015/2016"/>
    <s v="Cruisers Bicycles"/>
    <x v="1"/>
    <s v="Venita Daniel"/>
    <s v="Electra"/>
  </r>
  <r>
    <n v="1005"/>
    <s v="Myung Hooper"/>
    <s v="Elmont"/>
    <s v="NY"/>
    <x v="466"/>
    <n v="1"/>
    <n v="299.99"/>
    <s v="Electra Sugar Skulls 1 (20-inch) - Girl's - 2017"/>
    <s v="Children Bicycles"/>
    <x v="1"/>
    <s v="Venita Daniel"/>
    <s v="Electra"/>
  </r>
  <r>
    <n v="1006"/>
    <s v="Olimpia Mays"/>
    <s v="Oakland Gardens"/>
    <s v="NY"/>
    <x v="466"/>
    <n v="1"/>
    <n v="599.99"/>
    <s v="Electra Townie Original 7D EQ - Women's - 2016"/>
    <s v="Cruisers Bicycles"/>
    <x v="1"/>
    <s v="Venita Daniel"/>
    <s v="Electra"/>
  </r>
  <r>
    <n v="1006"/>
    <s v="Olimpia Mays"/>
    <s v="Oakland Gardens"/>
    <s v="NY"/>
    <x v="466"/>
    <n v="1"/>
    <n v="1409.99"/>
    <s v="Haro SR 1.3 - 2017"/>
    <s v="Mountain Bikes"/>
    <x v="1"/>
    <s v="Venita Daniel"/>
    <s v="Haro"/>
  </r>
  <r>
    <n v="1006"/>
    <s v="Olimpia Mays"/>
    <s v="Oakland Gardens"/>
    <s v="NY"/>
    <x v="466"/>
    <n v="1"/>
    <n v="449.99"/>
    <s v="Sun Bicycles Cruz 3 - 2017"/>
    <s v="Cruisers Bicycles"/>
    <x v="1"/>
    <s v="Venita Daniel"/>
    <s v="Sun"/>
  </r>
  <r>
    <n v="1006"/>
    <s v="Olimpia Mays"/>
    <s v="Oakland Gardens"/>
    <s v="NY"/>
    <x v="466"/>
    <n v="1"/>
    <n v="346.99"/>
    <s v="Sun Bicycles Lil Bolt Type-R - 2017"/>
    <s v="Cruisers Bicycles"/>
    <x v="1"/>
    <s v="Venita Daniel"/>
    <s v="Sun"/>
  </r>
  <r>
    <n v="1006"/>
    <s v="Olimpia Mays"/>
    <s v="Oakland Gardens"/>
    <s v="NY"/>
    <x v="466"/>
    <n v="2"/>
    <n v="10999.98"/>
    <s v="Trek Domane SLR 6 Disc - 2017"/>
    <s v="Road Bikes"/>
    <x v="1"/>
    <s v="Venita Daniel"/>
    <s v="Trek"/>
  </r>
  <r>
    <n v="1007"/>
    <s v="Lina Meadows"/>
    <s v="Glen Cove"/>
    <s v="NY"/>
    <x v="467"/>
    <n v="1"/>
    <n v="299.99"/>
    <s v="Electra Girl's Hawaii 1 16&quot; - 2017"/>
    <s v="Cruisers Bicycles"/>
    <x v="1"/>
    <s v="Marcelene Boyer"/>
    <s v="Electra"/>
  </r>
  <r>
    <n v="1007"/>
    <s v="Lina Meadows"/>
    <s v="Glen Cove"/>
    <s v="NY"/>
    <x v="467"/>
    <n v="1"/>
    <n v="599.99"/>
    <s v="Electra Townie Original 7D EQ - 2016"/>
    <s v="Comfort Bicycles"/>
    <x v="1"/>
    <s v="Marcelene Boyer"/>
    <s v="Electra"/>
  </r>
  <r>
    <n v="1007"/>
    <s v="Lina Meadows"/>
    <s v="Glen Cove"/>
    <s v="NY"/>
    <x v="467"/>
    <n v="2"/>
    <n v="659.98"/>
    <s v="Haro Downtown 16 - 2017"/>
    <s v="Children Bicycles"/>
    <x v="1"/>
    <s v="Marcelene Boyer"/>
    <s v="Haro"/>
  </r>
  <r>
    <n v="1007"/>
    <s v="Lina Meadows"/>
    <s v="Glen Cove"/>
    <s v="NY"/>
    <x v="467"/>
    <n v="2"/>
    <n v="899.98"/>
    <s v="Sun Bicycles Cruz 3 - 2017"/>
    <s v="Comfort Bicycles"/>
    <x v="1"/>
    <s v="Marcelene Boyer"/>
    <s v="Sun"/>
  </r>
  <r>
    <n v="1007"/>
    <s v="Lina Meadows"/>
    <s v="Glen Cove"/>
    <s v="NY"/>
    <x v="467"/>
    <n v="1"/>
    <n v="1680.99"/>
    <s v="Surly Straggler 650b - 2016"/>
    <s v="Cyclocross Bicycles"/>
    <x v="1"/>
    <s v="Marcelene Boyer"/>
    <s v="Surly"/>
  </r>
  <r>
    <n v="1008"/>
    <s v="Arie Hunter"/>
    <s v="Flushing"/>
    <s v="NY"/>
    <x v="467"/>
    <n v="1"/>
    <n v="299.99"/>
    <s v="Electra Girl's Hawaii 1 16&quot; - 2017"/>
    <s v="Children Bicycles"/>
    <x v="1"/>
    <s v="Marcelene Boyer"/>
    <s v="Electra"/>
  </r>
  <r>
    <n v="1008"/>
    <s v="Arie Hunter"/>
    <s v="Flushing"/>
    <s v="NY"/>
    <x v="467"/>
    <n v="1"/>
    <n v="749.99"/>
    <s v="Ritchey Timberwolf Frameset - 2016"/>
    <s v="Mountain Bikes"/>
    <x v="1"/>
    <s v="Marcelene Boyer"/>
    <s v="Ritchey"/>
  </r>
  <r>
    <n v="1008"/>
    <s v="Arie Hunter"/>
    <s v="Flushing"/>
    <s v="NY"/>
    <x v="467"/>
    <n v="1"/>
    <n v="416.99"/>
    <s v="Sun Bicycles Atlas X-Type - 2017"/>
    <s v="Cruisers Bicycles"/>
    <x v="1"/>
    <s v="Marcelene Boyer"/>
    <s v="Sun"/>
  </r>
  <r>
    <n v="1009"/>
    <s v="Patsy Russo"/>
    <s v="Rowlett"/>
    <s v="TX"/>
    <x v="467"/>
    <n v="2"/>
    <n v="599.98"/>
    <s v="Electra Girl's Hawaii 1 16&quot; - 2017"/>
    <s v="Children Bicycles"/>
    <x v="2"/>
    <s v="Kali Vargas"/>
    <s v="Electra"/>
  </r>
  <r>
    <n v="1009"/>
    <s v="Patsy Russo"/>
    <s v="Rowlett"/>
    <s v="TX"/>
    <x v="467"/>
    <n v="1"/>
    <n v="539.99"/>
    <s v="Haro SR 1.1 - 2017"/>
    <s v="Mountain Bikes"/>
    <x v="2"/>
    <s v="Kali Vargas"/>
    <s v="Haro"/>
  </r>
  <r>
    <n v="1010"/>
    <s v="Jacquline Duncan"/>
    <s v="Jackson Heights"/>
    <s v="NY"/>
    <x v="468"/>
    <n v="2"/>
    <n v="833.98"/>
    <s v="Sun Bicycles Cruz 7 - Women's - 2017"/>
    <s v="Comfort Bicycles"/>
    <x v="1"/>
    <s v="Venita Daniel"/>
    <s v="Sun"/>
  </r>
  <r>
    <n v="1011"/>
    <s v="Travis Goodman"/>
    <s v="Los Banos"/>
    <s v="CA"/>
    <x v="468"/>
    <n v="2"/>
    <n v="599.98"/>
    <s v="Electra Sugar Skulls 1 (20-inch) - Girl's - 2017"/>
    <s v="Children Bicycles"/>
    <x v="0"/>
    <s v="Genna Serrano"/>
    <s v="Electra"/>
  </r>
  <r>
    <n v="1011"/>
    <s v="Travis Goodman"/>
    <s v="Los Banos"/>
    <s v="CA"/>
    <x v="468"/>
    <n v="2"/>
    <n v="1199.98"/>
    <s v="Electra Townie Original 7D EQ - 2016"/>
    <s v="Cruisers Bicycles"/>
    <x v="0"/>
    <s v="Genna Serrano"/>
    <s v="Electra"/>
  </r>
  <r>
    <n v="1011"/>
    <s v="Travis Goodman"/>
    <s v="Los Banos"/>
    <s v="CA"/>
    <x v="468"/>
    <n v="2"/>
    <n v="899.98"/>
    <s v="Sun Bicycles Cruz 3 - 2017"/>
    <s v="Cruisers Bicycles"/>
    <x v="0"/>
    <s v="Genna Serrano"/>
    <s v="Sun"/>
  </r>
  <r>
    <n v="1011"/>
    <s v="Travis Goodman"/>
    <s v="Los Banos"/>
    <s v="CA"/>
    <x v="468"/>
    <n v="1"/>
    <n v="189.99"/>
    <s v="Trek Precaliber 12 Girls - 2017"/>
    <s v="Children Bicycles"/>
    <x v="0"/>
    <s v="Genna Serrano"/>
    <s v="Trek"/>
  </r>
  <r>
    <n v="1012"/>
    <s v="Eric Hardin"/>
    <s v="Jamaica"/>
    <s v="NY"/>
    <x v="468"/>
    <n v="1"/>
    <n v="489.99"/>
    <s v="Electra Townie Original 7D - 2017"/>
    <s v="Cruisers Bicycles"/>
    <x v="1"/>
    <s v="Venita Daniel"/>
    <s v="Electra"/>
  </r>
  <r>
    <n v="1012"/>
    <s v="Eric Hardin"/>
    <s v="Jamaica"/>
    <s v="NY"/>
    <x v="468"/>
    <n v="1"/>
    <n v="1799.99"/>
    <s v="Trek Remedy 29 Carbon Frameset - 2016"/>
    <s v="Mountain Bikes"/>
    <x v="1"/>
    <s v="Venita Daniel"/>
    <s v="Trek"/>
  </r>
  <r>
    <n v="1013"/>
    <s v="Babara Ochoa"/>
    <s v="Scarsdale"/>
    <s v="NY"/>
    <x v="469"/>
    <n v="2"/>
    <n v="3119.98"/>
    <s v="Sun Bicycles ElectroLite - 2017"/>
    <s v="Electric Bikes"/>
    <x v="1"/>
    <s v="Marcelene Boyer"/>
    <s v="Sun"/>
  </r>
  <r>
    <n v="1014"/>
    <s v="Oliva Blackwell"/>
    <s v="Elmhurst"/>
    <s v="NY"/>
    <x v="469"/>
    <n v="2"/>
    <n v="2199.98"/>
    <s v="Electra Amsterdam Fashion 7i Ladies' - 2017"/>
    <s v="Cruisers Bicycles"/>
    <x v="1"/>
    <s v="Marcelene Boyer"/>
    <s v="Electra"/>
  </r>
  <r>
    <n v="1014"/>
    <s v="Oliva Blackwell"/>
    <s v="Elmhurst"/>
    <s v="NY"/>
    <x v="469"/>
    <n v="1"/>
    <n v="349.99"/>
    <s v="Electra Savannah 3i (20-inch) - Girl's - 2017"/>
    <s v="Children Bicycles"/>
    <x v="1"/>
    <s v="Marcelene Boyer"/>
    <s v="Electra"/>
  </r>
  <r>
    <n v="1014"/>
    <s v="Oliva Blackwell"/>
    <s v="Elmhurst"/>
    <s v="NY"/>
    <x v="469"/>
    <n v="2"/>
    <n v="1739.98"/>
    <s v="Haro SR 1.2 - 2017"/>
    <s v="Mountain Bikes"/>
    <x v="1"/>
    <s v="Marcelene Boyer"/>
    <s v="Haro"/>
  </r>
  <r>
    <n v="1014"/>
    <s v="Oliva Blackwell"/>
    <s v="Elmhurst"/>
    <s v="NY"/>
    <x v="469"/>
    <n v="1"/>
    <n v="2599.9899999999998"/>
    <s v="Trek Domane S 5 Disc - 2017"/>
    <s v="Road Bikes"/>
    <x v="1"/>
    <s v="Marcelene Boyer"/>
    <s v="Trek"/>
  </r>
  <r>
    <n v="1015"/>
    <s v="India Barron"/>
    <s v="Huntington"/>
    <s v="NY"/>
    <x v="469"/>
    <n v="1"/>
    <n v="269.99"/>
    <s v="Electra Cruiser 1 (24-Inch) - 2016"/>
    <s v="Cruisers Bicycles"/>
    <x v="1"/>
    <s v="Venita Daniel"/>
    <s v="Electra"/>
  </r>
  <r>
    <n v="1015"/>
    <s v="India Barron"/>
    <s v="Huntington"/>
    <s v="NY"/>
    <x v="469"/>
    <n v="2"/>
    <n v="679.98"/>
    <s v="Electra Townie 7D (20-inch) - Boys' - 2017"/>
    <s v="Children Bicycles"/>
    <x v="1"/>
    <s v="Venita Daniel"/>
    <s v="Electra"/>
  </r>
  <r>
    <n v="1015"/>
    <s v="India Barron"/>
    <s v="Huntington"/>
    <s v="NY"/>
    <x v="469"/>
    <n v="2"/>
    <n v="1499.98"/>
    <s v="Sun Bicycles Brickell Tandem 7 - 2017"/>
    <s v="Cruisers Bicycles"/>
    <x v="1"/>
    <s v="Venita Daniel"/>
    <s v="Sun"/>
  </r>
  <r>
    <n v="1015"/>
    <s v="India Barron"/>
    <s v="Huntington"/>
    <s v="NY"/>
    <x v="469"/>
    <n v="2"/>
    <n v="939.98"/>
    <s v="Surly Ice Cream Truck Frameset - 2016"/>
    <s v="Mountain Bikes"/>
    <x v="1"/>
    <s v="Venita Daniel"/>
    <s v="Surly"/>
  </r>
  <r>
    <n v="1016"/>
    <s v="Jasper Castro"/>
    <s v="Forney"/>
    <s v="TX"/>
    <x v="469"/>
    <n v="2"/>
    <n v="599.98"/>
    <s v="Electra Girl's Hawaii 1 16&quot; - 2017"/>
    <s v="Cruisers Bicycles"/>
    <x v="2"/>
    <s v="Layla Terrell"/>
    <s v="Electra"/>
  </r>
  <r>
    <n v="1017"/>
    <s v="Nettie Mcdaniel"/>
    <s v="South Ozone Park"/>
    <s v="NY"/>
    <x v="470"/>
    <n v="2"/>
    <n v="1319.98"/>
    <s v="Electra Amsterdam Original 3i Ladies' - 2017"/>
    <s v="Cruisers Bicycles"/>
    <x v="1"/>
    <s v="Marcelene Boyer"/>
    <s v="Electra"/>
  </r>
  <r>
    <n v="1017"/>
    <s v="Nettie Mcdaniel"/>
    <s v="South Ozone Park"/>
    <s v="NY"/>
    <x v="470"/>
    <n v="2"/>
    <n v="1599.98"/>
    <s v="Electra Glam Punk 3i Ladies' - 2017"/>
    <s v="Cruisers Bicycles"/>
    <x v="1"/>
    <s v="Marcelene Boyer"/>
    <s v="Electra"/>
  </r>
  <r>
    <n v="1017"/>
    <s v="Nettie Mcdaniel"/>
    <s v="South Ozone Park"/>
    <s v="NY"/>
    <x v="470"/>
    <n v="1"/>
    <n v="489.99"/>
    <s v="Electra Townie 3i EQ (20-inch) - Boys' - 2017"/>
    <s v="Children Bicycles"/>
    <x v="1"/>
    <s v="Marcelene Boyer"/>
    <s v="Electra"/>
  </r>
  <r>
    <n v="1017"/>
    <s v="Nettie Mcdaniel"/>
    <s v="South Ozone Park"/>
    <s v="NY"/>
    <x v="470"/>
    <n v="2"/>
    <n v="898"/>
    <s v="Pure Cycles Western 3-Speed - Women's - 2015/2016"/>
    <s v="Cruisers Bicycles"/>
    <x v="1"/>
    <s v="Marcelene Boyer"/>
    <s v="Pure Cycles"/>
  </r>
  <r>
    <n v="1017"/>
    <s v="Nettie Mcdaniel"/>
    <s v="South Ozone Park"/>
    <s v="NY"/>
    <x v="470"/>
    <n v="1"/>
    <n v="209.99"/>
    <s v="Trek Precaliber 16 Boys - 2017"/>
    <s v="Children Bicycles"/>
    <x v="1"/>
    <s v="Marcelene Boyer"/>
    <s v="Trek"/>
  </r>
  <r>
    <n v="1018"/>
    <s v="Barry Buckner"/>
    <s v="Centereach"/>
    <s v="NY"/>
    <x v="471"/>
    <n v="2"/>
    <n v="599.98"/>
    <s v="Electra Girl's Hawaii 1 16&quot; - 2017"/>
    <s v="Cruisers Bicycles"/>
    <x v="1"/>
    <s v="Marcelene Boyer"/>
    <s v="Electra"/>
  </r>
  <r>
    <n v="1018"/>
    <s v="Barry Buckner"/>
    <s v="Centereach"/>
    <s v="NY"/>
    <x v="471"/>
    <n v="2"/>
    <n v="699.98"/>
    <s v="Electra Savannah 3i (20-inch) - Girl's - 2017"/>
    <s v="Children Bicycles"/>
    <x v="1"/>
    <s v="Marcelene Boyer"/>
    <s v="Electra"/>
  </r>
  <r>
    <n v="1018"/>
    <s v="Barry Buckner"/>
    <s v="Centereach"/>
    <s v="NY"/>
    <x v="471"/>
    <n v="1"/>
    <n v="349.99"/>
    <s v="Trek Precaliber 24 (21-Speed) - Girls - 2017"/>
    <s v="Children Bicycles"/>
    <x v="1"/>
    <s v="Marcelene Boyer"/>
    <s v="Trek"/>
  </r>
  <r>
    <n v="1019"/>
    <s v="Edra Fitzgerald"/>
    <s v="Central Islip"/>
    <s v="NY"/>
    <x v="471"/>
    <n v="1"/>
    <n v="379.99"/>
    <s v="Haro Flightline One ST - 2017"/>
    <s v="Mountain Bikes"/>
    <x v="1"/>
    <s v="Venita Daniel"/>
    <s v="Haro"/>
  </r>
  <r>
    <n v="1019"/>
    <s v="Edra Fitzgerald"/>
    <s v="Central Islip"/>
    <s v="NY"/>
    <x v="471"/>
    <n v="2"/>
    <n v="419.98"/>
    <s v="Haro Shredder 20 Girls - 2017"/>
    <s v="Children Bicycles"/>
    <x v="1"/>
    <s v="Venita Daniel"/>
    <s v="Haro"/>
  </r>
  <r>
    <n v="1019"/>
    <s v="Edra Fitzgerald"/>
    <s v="Central Islip"/>
    <s v="NY"/>
    <x v="471"/>
    <n v="1"/>
    <n v="999.99"/>
    <s v="Surly Ice Cream Truck Frameset - 2017"/>
    <s v="Mountain Bikes"/>
    <x v="1"/>
    <s v="Venita Daniel"/>
    <s v="Surly"/>
  </r>
  <r>
    <n v="1019"/>
    <s v="Edra Fitzgerald"/>
    <s v="Central Islip"/>
    <s v="NY"/>
    <x v="471"/>
    <n v="1"/>
    <n v="875.99"/>
    <s v="Surly Steamroller - 2017"/>
    <s v="Road Bikes"/>
    <x v="1"/>
    <s v="Venita Daniel"/>
    <s v="Surly"/>
  </r>
  <r>
    <n v="1020"/>
    <s v="Emmitt Sanchez"/>
    <s v="New York"/>
    <s v="NY"/>
    <x v="472"/>
    <n v="1"/>
    <n v="529.99"/>
    <s v="Electra Moto 1 - 2016"/>
    <s v="Cruisers Bicycles"/>
    <x v="1"/>
    <s v="Marcelene Boyer"/>
    <s v="Electra"/>
  </r>
  <r>
    <n v="1020"/>
    <s v="Emmitt Sanchez"/>
    <s v="New York"/>
    <s v="NY"/>
    <x v="472"/>
    <n v="2"/>
    <n v="1199.98"/>
    <s v="Electra Townie Original 7D EQ - Women's - 2016"/>
    <s v="Cruisers Bicycles"/>
    <x v="1"/>
    <s v="Marcelene Boyer"/>
    <s v="Electra"/>
  </r>
  <r>
    <n v="1020"/>
    <s v="Emmitt Sanchez"/>
    <s v="New York"/>
    <s v="NY"/>
    <x v="472"/>
    <n v="2"/>
    <n v="833.98"/>
    <s v="Sun Bicycles Cruz 7 - 2017"/>
    <s v="Cruisers Bicycles"/>
    <x v="1"/>
    <s v="Marcelene Boyer"/>
    <s v="Sun"/>
  </r>
  <r>
    <n v="1020"/>
    <s v="Emmitt Sanchez"/>
    <s v="New York"/>
    <s v="NY"/>
    <x v="472"/>
    <n v="2"/>
    <n v="3999.98"/>
    <s v="Trek Emonda S 5 - 2017"/>
    <s v="Road Bikes"/>
    <x v="1"/>
    <s v="Marcelene Boyer"/>
    <s v="Trek"/>
  </r>
  <r>
    <n v="1020"/>
    <s v="Emmitt Sanchez"/>
    <s v="New York"/>
    <s v="NY"/>
    <x v="472"/>
    <n v="2"/>
    <n v="9999.98"/>
    <s v="Trek Fuel EX 9.8 29 - 2017"/>
    <s v="Mountain Bikes"/>
    <x v="1"/>
    <s v="Marcelene Boyer"/>
    <s v="Trek"/>
  </r>
  <r>
    <n v="1021"/>
    <s v="Herlinda Stone"/>
    <s v="Canandaigua"/>
    <s v="NY"/>
    <x v="472"/>
    <n v="2"/>
    <n v="599.98"/>
    <s v="Electra Girl's Hawaii 1 (20-inch) - 2015/2016"/>
    <s v="Children Bicycles"/>
    <x v="1"/>
    <s v="Marcelene Boyer"/>
    <s v="Electra"/>
  </r>
  <r>
    <n v="1021"/>
    <s v="Herlinda Stone"/>
    <s v="Canandaigua"/>
    <s v="NY"/>
    <x v="472"/>
    <n v="2"/>
    <n v="6999.98"/>
    <s v="Trek Domane SL 6 - 2017"/>
    <s v="Road Bikes"/>
    <x v="1"/>
    <s v="Marcelene Boyer"/>
    <s v="Trek"/>
  </r>
  <r>
    <n v="1022"/>
    <s v="Tisa Whitney"/>
    <s v="Monsey"/>
    <s v="NY"/>
    <x v="472"/>
    <n v="1"/>
    <n v="1409.99"/>
    <s v="Haro SR 1.3 - 2017"/>
    <s v="Mountain Bikes"/>
    <x v="1"/>
    <s v="Venita Daniel"/>
    <s v="Haro"/>
  </r>
  <r>
    <n v="1022"/>
    <s v="Tisa Whitney"/>
    <s v="Monsey"/>
    <s v="NY"/>
    <x v="472"/>
    <n v="1"/>
    <n v="1320.99"/>
    <s v="Heller Shagamaw Frame - 2016"/>
    <s v="Mountain Bikes"/>
    <x v="1"/>
    <s v="Venita Daniel"/>
    <s v="Heller"/>
  </r>
  <r>
    <n v="1022"/>
    <s v="Tisa Whitney"/>
    <s v="Monsey"/>
    <s v="NY"/>
    <x v="472"/>
    <n v="1"/>
    <n v="346.99"/>
    <s v="Sun Bicycles Lil Bolt Type-R - 2017"/>
    <s v="Cruisers Bicycles"/>
    <x v="1"/>
    <s v="Venita Daniel"/>
    <s v="Sun"/>
  </r>
  <r>
    <n v="1022"/>
    <s v="Tisa Whitney"/>
    <s v="Monsey"/>
    <s v="NY"/>
    <x v="472"/>
    <n v="1"/>
    <n v="469.99"/>
    <s v="Surly Wednesday Frameset - 2017"/>
    <s v="Mountain Bikes"/>
    <x v="1"/>
    <s v="Venita Daniel"/>
    <s v="Surly"/>
  </r>
  <r>
    <n v="1023"/>
    <s v="Vashti Rosario"/>
    <s v="Bronx"/>
    <s v="NY"/>
    <x v="472"/>
    <n v="2"/>
    <n v="10599.98"/>
    <s v="Trek Fuel EX 9.8 27.5 Plus - 2017"/>
    <s v="Mountain Bikes"/>
    <x v="1"/>
    <s v="Marcelene Boyer"/>
    <s v="Trek"/>
  </r>
  <r>
    <n v="1023"/>
    <s v="Vashti Rosario"/>
    <s v="Bronx"/>
    <s v="NY"/>
    <x v="472"/>
    <n v="1"/>
    <n v="349.99"/>
    <s v="Trek Precaliber 24 (21-Speed) - Girls - 2017"/>
    <s v="Children Bicycles"/>
    <x v="1"/>
    <s v="Marcelene Boyer"/>
    <s v="Trek"/>
  </r>
  <r>
    <n v="1024"/>
    <s v="Kellye Campbell"/>
    <s v="Baldwinsville"/>
    <s v="NY"/>
    <x v="472"/>
    <n v="2"/>
    <n v="699.98"/>
    <s v="Electra Moto 3i (20-inch) - Boy's - 2017"/>
    <s v="Children Bicycles"/>
    <x v="1"/>
    <s v="Venita Daniel"/>
    <s v="Electra"/>
  </r>
  <r>
    <n v="1024"/>
    <s v="Kellye Campbell"/>
    <s v="Baldwinsville"/>
    <s v="NY"/>
    <x v="472"/>
    <n v="2"/>
    <n v="979.98"/>
    <s v="Electra Straight 8 3i (20-inch) - Boy's - 2017"/>
    <s v="Children Bicycles"/>
    <x v="1"/>
    <s v="Venita Daniel"/>
    <s v="Electra"/>
  </r>
  <r>
    <n v="1024"/>
    <s v="Kellye Campbell"/>
    <s v="Baldwinsville"/>
    <s v="NY"/>
    <x v="472"/>
    <n v="1"/>
    <n v="481.99"/>
    <s v="Sun Bicycles Streamway - 2017"/>
    <s v="Comfort Bicycles"/>
    <x v="1"/>
    <s v="Venita Daniel"/>
    <s v="Sun"/>
  </r>
  <r>
    <n v="1024"/>
    <s v="Kellye Campbell"/>
    <s v="Baldwinsville"/>
    <s v="NY"/>
    <x v="472"/>
    <n v="2"/>
    <n v="4999.9799999999996"/>
    <s v="Surly Karate Monkey 27.5+ Frameset - 2017"/>
    <s v="Mountain Bikes"/>
    <x v="1"/>
    <s v="Venita Daniel"/>
    <s v="Surly"/>
  </r>
  <r>
    <n v="1024"/>
    <s v="Kellye Campbell"/>
    <s v="Baldwinsville"/>
    <s v="NY"/>
    <x v="472"/>
    <n v="1"/>
    <n v="349.99"/>
    <s v="Trek Precaliber 24 (21-Speed) - Girls - 2017"/>
    <s v="Children Bicycles"/>
    <x v="1"/>
    <s v="Venita Daniel"/>
    <s v="Trek"/>
  </r>
  <r>
    <n v="1025"/>
    <s v="Tama Berg"/>
    <s v="Hollis"/>
    <s v="NY"/>
    <x v="472"/>
    <n v="1"/>
    <n v="529.99"/>
    <s v="Electra Moto 1 - 2016"/>
    <s v="Cruisers Bicycles"/>
    <x v="1"/>
    <s v="Marcelene Boyer"/>
    <s v="Electra"/>
  </r>
  <r>
    <n v="1025"/>
    <s v="Tama Berg"/>
    <s v="Hollis"/>
    <s v="NY"/>
    <x v="472"/>
    <n v="1"/>
    <n v="489.99"/>
    <s v="Electra Townie Original 7D - 2017"/>
    <s v="Comfort Bicycles"/>
    <x v="1"/>
    <s v="Marcelene Boyer"/>
    <s v="Electra"/>
  </r>
  <r>
    <n v="1025"/>
    <s v="Tama Berg"/>
    <s v="Hollis"/>
    <s v="NY"/>
    <x v="472"/>
    <n v="2"/>
    <n v="501.98"/>
    <s v="Sun Bicycles Revolutions 24 - 2017"/>
    <s v="Cruisers Bicycles"/>
    <x v="1"/>
    <s v="Marcelene Boyer"/>
    <s v="Sun"/>
  </r>
  <r>
    <n v="1025"/>
    <s v="Tama Berg"/>
    <s v="Hollis"/>
    <s v="NY"/>
    <x v="472"/>
    <n v="1"/>
    <n v="209.99"/>
    <s v="Trek Precaliber 16 Boys - 2017"/>
    <s v="Children Bicycles"/>
    <x v="1"/>
    <s v="Marcelene Boyer"/>
    <s v="Trek"/>
  </r>
  <r>
    <n v="1025"/>
    <s v="Tama Berg"/>
    <s v="Hollis"/>
    <s v="NY"/>
    <x v="472"/>
    <n v="1"/>
    <n v="1499.99"/>
    <s v="Trek Stache 5 - 2017"/>
    <s v="Mountain Bikes"/>
    <x v="1"/>
    <s v="Marcelene Boyer"/>
    <s v="Trek"/>
  </r>
  <r>
    <n v="1026"/>
    <s v="Rona Rojas"/>
    <s v="San Jose"/>
    <s v="CA"/>
    <x v="473"/>
    <n v="2"/>
    <n v="7999.98"/>
    <s v="Trek Slash 8 27.5 - 2016"/>
    <s v="Mountain Bikes"/>
    <x v="0"/>
    <s v="Mireya Copeland"/>
    <s v="Trek"/>
  </r>
  <r>
    <n v="1027"/>
    <s v="Cherelle Key"/>
    <s v="Valley Stream"/>
    <s v="NY"/>
    <x v="473"/>
    <n v="2"/>
    <n v="539.98"/>
    <s v="Electra Girl's Hawaii 1 (16-inch) - 2015/2016"/>
    <s v="Cruisers Bicycles"/>
    <x v="1"/>
    <s v="Marcelene Boyer"/>
    <s v="Electra"/>
  </r>
  <r>
    <n v="1027"/>
    <s v="Cherelle Key"/>
    <s v="Valley Stream"/>
    <s v="NY"/>
    <x v="473"/>
    <n v="2"/>
    <n v="599.98"/>
    <s v="Electra Girl's Hawaii 1 16&quot; - 2017"/>
    <s v="Children Bicycles"/>
    <x v="1"/>
    <s v="Marcelene Boyer"/>
    <s v="Electra"/>
  </r>
  <r>
    <n v="1028"/>
    <s v="Cheree Hale"/>
    <s v="Oswego"/>
    <s v="NY"/>
    <x v="474"/>
    <n v="1"/>
    <n v="1469.99"/>
    <s v="Haro Shift R3 - 2017"/>
    <s v="Mountain Bikes"/>
    <x v="1"/>
    <s v="Venita Daniel"/>
    <s v="Haro"/>
  </r>
  <r>
    <n v="1028"/>
    <s v="Cheree Hale"/>
    <s v="Oswego"/>
    <s v="NY"/>
    <x v="474"/>
    <n v="1"/>
    <n v="449.99"/>
    <s v="Sun Bicycles Cruz 3 - Women's - 2017"/>
    <s v="Comfort Bicycles"/>
    <x v="1"/>
    <s v="Venita Daniel"/>
    <s v="Sun"/>
  </r>
  <r>
    <n v="1028"/>
    <s v="Cheree Hale"/>
    <s v="Oswego"/>
    <s v="NY"/>
    <x v="474"/>
    <n v="2"/>
    <n v="941.98"/>
    <s v="Sun Bicycles Drifter 7 - Women's - 2017"/>
    <s v="Comfort Bicycles"/>
    <x v="1"/>
    <s v="Venita Daniel"/>
    <s v="Sun"/>
  </r>
  <r>
    <n v="1028"/>
    <s v="Cheree Hale"/>
    <s v="Oswego"/>
    <s v="NY"/>
    <x v="474"/>
    <n v="2"/>
    <n v="1665.98"/>
    <s v="Sun Bicycles Spider 3i - 2017"/>
    <s v="Mountain Bikes"/>
    <x v="1"/>
    <s v="Venita Daniel"/>
    <s v="Sun"/>
  </r>
  <r>
    <n v="1028"/>
    <s v="Cheree Hale"/>
    <s v="Oswego"/>
    <s v="NY"/>
    <x v="474"/>
    <n v="1"/>
    <n v="1549"/>
    <s v="Surly Straggler - 2016"/>
    <s v="Cyclocross Bicycles"/>
    <x v="1"/>
    <s v="Venita Daniel"/>
    <s v="Surly"/>
  </r>
  <r>
    <n v="1029"/>
    <s v="Dannette Guerrero"/>
    <s v="San Pablo"/>
    <s v="CA"/>
    <x v="475"/>
    <n v="1"/>
    <n v="599.99"/>
    <s v="Electra Townie Original 7D EQ - Women's - 2016"/>
    <s v="Cruisers Bicycles"/>
    <x v="0"/>
    <s v="Genna Serrano"/>
    <s v="Electra"/>
  </r>
  <r>
    <n v="1029"/>
    <s v="Dannette Guerrero"/>
    <s v="San Pablo"/>
    <s v="CA"/>
    <x v="475"/>
    <n v="2"/>
    <n v="899.98"/>
    <s v="Sun Bicycles Cruz 3 - 2017"/>
    <s v="Cruisers Bicycles"/>
    <x v="0"/>
    <s v="Genna Serrano"/>
    <s v="Sun"/>
  </r>
  <r>
    <n v="1029"/>
    <s v="Dannette Guerrero"/>
    <s v="San Pablo"/>
    <s v="CA"/>
    <x v="475"/>
    <n v="1"/>
    <n v="2699.99"/>
    <s v="Trek Domane S 6 - 2017"/>
    <s v="Road Bikes"/>
    <x v="0"/>
    <s v="Genna Serrano"/>
    <s v="Trek"/>
  </r>
  <r>
    <n v="1029"/>
    <s v="Dannette Guerrero"/>
    <s v="San Pablo"/>
    <s v="CA"/>
    <x v="475"/>
    <n v="1"/>
    <n v="4999.99"/>
    <s v="Trek Fuel EX 9.8 29 - 2017"/>
    <s v="Mountain Bikes"/>
    <x v="0"/>
    <s v="Genna Serrano"/>
    <s v="Trek"/>
  </r>
  <r>
    <n v="1030"/>
    <s v="Crystle Gilliam"/>
    <s v="Smithtown"/>
    <s v="NY"/>
    <x v="475"/>
    <n v="1"/>
    <n v="619.99"/>
    <s v="Sun Bicycles Biscayne Tandem 7 - 2017"/>
    <s v="Cruisers Bicycles"/>
    <x v="1"/>
    <s v="Marcelene Boyer"/>
    <s v="Sun"/>
  </r>
  <r>
    <n v="1030"/>
    <s v="Crystle Gilliam"/>
    <s v="Smithtown"/>
    <s v="NY"/>
    <x v="475"/>
    <n v="1"/>
    <n v="999.99"/>
    <s v="Surly Big Dummy Frameset - 2017"/>
    <s v="Mountain Bikes"/>
    <x v="1"/>
    <s v="Marcelene Boyer"/>
    <s v="Surly"/>
  </r>
  <r>
    <n v="1030"/>
    <s v="Crystle Gilliam"/>
    <s v="Smithtown"/>
    <s v="NY"/>
    <x v="475"/>
    <n v="2"/>
    <n v="3098"/>
    <s v="Surly Straggler - 2016"/>
    <s v="Cyclocross Bicycles"/>
    <x v="1"/>
    <s v="Marcelene Boyer"/>
    <s v="Surly"/>
  </r>
  <r>
    <n v="1031"/>
    <s v="Shea Howell"/>
    <s v="South El Monte"/>
    <s v="CA"/>
    <x v="476"/>
    <n v="2"/>
    <n v="899.98"/>
    <s v="Sun Bicycles Cruz 3 - Women's - 2017"/>
    <s v="Comfort Bicycles"/>
    <x v="0"/>
    <s v="Mireya Copeland"/>
    <s v="Sun"/>
  </r>
  <r>
    <n v="1031"/>
    <s v="Shea Howell"/>
    <s v="South El Monte"/>
    <s v="CA"/>
    <x v="476"/>
    <n v="2"/>
    <n v="1999.98"/>
    <s v="Surly Big Dummy Frameset - 2017"/>
    <s v="Mountain Bikes"/>
    <x v="0"/>
    <s v="Mireya Copeland"/>
    <s v="Surly"/>
  </r>
  <r>
    <n v="1032"/>
    <s v="Emmett Casey"/>
    <s v="Valley Stream"/>
    <s v="NY"/>
    <x v="476"/>
    <n v="1"/>
    <n v="429"/>
    <s v="Pure Cycles Vine 8-Speed - 2016"/>
    <s v="Cruisers Bicycles"/>
    <x v="1"/>
    <s v="Marcelene Boyer"/>
    <s v="Pure Cycles"/>
  </r>
  <r>
    <n v="1032"/>
    <s v="Emmett Casey"/>
    <s v="Valley Stream"/>
    <s v="NY"/>
    <x v="476"/>
    <n v="2"/>
    <n v="3119.98"/>
    <s v="Sun Bicycles ElectroLite - 2017"/>
    <s v="Electric Bikes"/>
    <x v="1"/>
    <s v="Marcelene Boyer"/>
    <s v="Sun"/>
  </r>
  <r>
    <n v="1033"/>
    <s v="Soledad Moses"/>
    <s v="Jackson Heights"/>
    <s v="NY"/>
    <x v="476"/>
    <n v="1"/>
    <n v="599.99"/>
    <s v="Electra Townie Original 7D EQ - 2016"/>
    <s v="Comfort Bicycles"/>
    <x v="1"/>
    <s v="Venita Daniel"/>
    <s v="Electra"/>
  </r>
  <r>
    <n v="1033"/>
    <s v="Soledad Moses"/>
    <s v="Jackson Heights"/>
    <s v="NY"/>
    <x v="476"/>
    <n v="2"/>
    <n v="833.98"/>
    <s v="Sun Bicycles Cruz 7 - Women's - 2017"/>
    <s v="Comfort Bicycles"/>
    <x v="1"/>
    <s v="Venita Daniel"/>
    <s v="Sun"/>
  </r>
  <r>
    <n v="1033"/>
    <s v="Soledad Moses"/>
    <s v="Jackson Heights"/>
    <s v="NY"/>
    <x v="476"/>
    <n v="2"/>
    <n v="1999.98"/>
    <s v="Surly Big Dummy Frameset - 2017"/>
    <s v="Mountain Bikes"/>
    <x v="1"/>
    <s v="Venita Daniel"/>
    <s v="Surly"/>
  </r>
  <r>
    <n v="1034"/>
    <s v="Elaina Key"/>
    <s v="Plainview"/>
    <s v="NY"/>
    <x v="476"/>
    <n v="1"/>
    <n v="269.99"/>
    <s v="Electra Cruiser 1 (24-Inch) - 2016"/>
    <s v="Children Bicycles"/>
    <x v="1"/>
    <s v="Venita Daniel"/>
    <s v="Electra"/>
  </r>
  <r>
    <n v="1034"/>
    <s v="Elaina Key"/>
    <s v="Plainview"/>
    <s v="NY"/>
    <x v="476"/>
    <n v="1"/>
    <n v="339.99"/>
    <s v="Electra Townie 7D (20-inch) - Boys' - 2017"/>
    <s v="Children Bicycles"/>
    <x v="1"/>
    <s v="Venita Daniel"/>
    <s v="Electra"/>
  </r>
  <r>
    <n v="1034"/>
    <s v="Elaina Key"/>
    <s v="Plainview"/>
    <s v="NY"/>
    <x v="476"/>
    <n v="2"/>
    <n v="3361.98"/>
    <s v="Surly Straggler 650b - 2016"/>
    <s v="Cyclocross Bicycles"/>
    <x v="1"/>
    <s v="Venita Daniel"/>
    <s v="Surly"/>
  </r>
  <r>
    <n v="1034"/>
    <s v="Elaina Key"/>
    <s v="Plainview"/>
    <s v="NY"/>
    <x v="476"/>
    <n v="2"/>
    <n v="3599.98"/>
    <s v="Trek Remedy 29 Carbon Frameset - 2016"/>
    <s v="Mountain Bikes"/>
    <x v="1"/>
    <s v="Venita Daniel"/>
    <s v="Trek"/>
  </r>
  <r>
    <n v="1035"/>
    <s v="Mica Barry"/>
    <s v="Hopewell Junction"/>
    <s v="NY"/>
    <x v="476"/>
    <n v="1"/>
    <n v="349.99"/>
    <s v="Electra Moto 3i (20-inch) - Boy's - 2017"/>
    <s v="Children Bicycles"/>
    <x v="1"/>
    <s v="Marcelene Boyer"/>
    <s v="Electra"/>
  </r>
  <r>
    <n v="1036"/>
    <s v="Cassie Cline"/>
    <s v="Brooklyn"/>
    <s v="NY"/>
    <x v="476"/>
    <n v="1"/>
    <n v="299.99"/>
    <s v="Electra Girl's Hawaii 1 16&quot; - 2017"/>
    <s v="Cruisers Bicycles"/>
    <x v="1"/>
    <s v="Marcelene Boyer"/>
    <s v="Electra"/>
  </r>
  <r>
    <n v="1036"/>
    <s v="Cassie Cline"/>
    <s v="Brooklyn"/>
    <s v="NY"/>
    <x v="476"/>
    <n v="1"/>
    <n v="549.99"/>
    <s v="Electra Townie Original 21D - 2016"/>
    <s v="Cruisers Bicycles"/>
    <x v="1"/>
    <s v="Marcelene Boyer"/>
    <s v="Electra"/>
  </r>
  <r>
    <n v="1036"/>
    <s v="Cassie Cline"/>
    <s v="Brooklyn"/>
    <s v="NY"/>
    <x v="476"/>
    <n v="2"/>
    <n v="898"/>
    <s v="Pure Cycles Western 3-Speed - Women's - 2015/2016"/>
    <s v="Cruisers Bicycles"/>
    <x v="1"/>
    <s v="Marcelene Boyer"/>
    <s v="Pure Cycles"/>
  </r>
  <r>
    <n v="1036"/>
    <s v="Cassie Cline"/>
    <s v="Brooklyn"/>
    <s v="NY"/>
    <x v="476"/>
    <n v="2"/>
    <n v="693.98"/>
    <s v="Sun Bicycles Lil Bolt Type-R - 2017"/>
    <s v="Cruisers Bicycles"/>
    <x v="1"/>
    <s v="Marcelene Boyer"/>
    <s v="Sun"/>
  </r>
  <r>
    <n v="1036"/>
    <s v="Cassie Cline"/>
    <s v="Brooklyn"/>
    <s v="NY"/>
    <x v="476"/>
    <n v="2"/>
    <n v="5399.98"/>
    <s v="Trek Domane S 6 - 2017"/>
    <s v="Road Bikes"/>
    <x v="1"/>
    <s v="Marcelene Boyer"/>
    <s v="Trek"/>
  </r>
  <r>
    <n v="1037"/>
    <s v="Carina Lynch"/>
    <s v="Wappingers Falls"/>
    <s v="NY"/>
    <x v="477"/>
    <n v="2"/>
    <n v="879.98"/>
    <s v="Electra Cruiser Lux 1 - 2017"/>
    <s v="Cruisers Bicycles"/>
    <x v="1"/>
    <s v="Marcelene Boyer"/>
    <s v="Electra"/>
  </r>
  <r>
    <n v="1037"/>
    <s v="Carina Lynch"/>
    <s v="Wappingers Falls"/>
    <s v="NY"/>
    <x v="477"/>
    <n v="1"/>
    <n v="209.99"/>
    <s v="Haro Shredder 20 - 2017"/>
    <s v="Children Bicycles"/>
    <x v="1"/>
    <s v="Marcelene Boyer"/>
    <s v="Haro"/>
  </r>
  <r>
    <n v="1037"/>
    <s v="Carina Lynch"/>
    <s v="Wappingers Falls"/>
    <s v="NY"/>
    <x v="477"/>
    <n v="2"/>
    <n v="693.98"/>
    <s v="Sun Bicycles Lil Bolt Type-R - 2017"/>
    <s v="Cruisers Bicycles"/>
    <x v="1"/>
    <s v="Marcelene Boyer"/>
    <s v="Sun"/>
  </r>
  <r>
    <n v="1037"/>
    <s v="Carina Lynch"/>
    <s v="Wappingers Falls"/>
    <s v="NY"/>
    <x v="477"/>
    <n v="2"/>
    <n v="219.98"/>
    <s v="Sun Bicycles Lil Kitt'n - 2017"/>
    <s v="Children Bicycles"/>
    <x v="1"/>
    <s v="Marcelene Boyer"/>
    <s v="Sun"/>
  </r>
  <r>
    <n v="1037"/>
    <s v="Carina Lynch"/>
    <s v="Wappingers Falls"/>
    <s v="NY"/>
    <x v="477"/>
    <n v="1"/>
    <n v="999.99"/>
    <s v="Surly Wednesday Frameset - 2016"/>
    <s v="Mountain Bikes"/>
    <x v="1"/>
    <s v="Marcelene Boyer"/>
    <s v="Surly"/>
  </r>
  <r>
    <n v="1038"/>
    <s v="Marlen Dawson"/>
    <s v="Woodside"/>
    <s v="NY"/>
    <x v="477"/>
    <n v="1"/>
    <n v="149.99"/>
    <s v="Trek Boy's Kickster - 2015/2017"/>
    <s v="Children Bicycles"/>
    <x v="1"/>
    <s v="Venita Daniel"/>
    <s v="Trek"/>
  </r>
  <r>
    <n v="1038"/>
    <s v="Marlen Dawson"/>
    <s v="Woodside"/>
    <s v="NY"/>
    <x v="477"/>
    <n v="1"/>
    <n v="2999.99"/>
    <s v="Trek Conduit+ - 2016"/>
    <s v="Electric Bikes"/>
    <x v="1"/>
    <s v="Venita Daniel"/>
    <s v="Trek"/>
  </r>
  <r>
    <n v="1039"/>
    <s v="Heather Perry"/>
    <s v="Sunnyside"/>
    <s v="NY"/>
    <x v="478"/>
    <n v="2"/>
    <n v="898"/>
    <s v="Pure Cycles Western 3-Speed - Women's - 2015/2016"/>
    <s v="Cruisers Bicycles"/>
    <x v="1"/>
    <s v="Venita Daniel"/>
    <s v="Pure Cycles"/>
  </r>
  <r>
    <n v="1040"/>
    <s v="Mellisa Griffin"/>
    <s v="Los Banos"/>
    <s v="CA"/>
    <x v="479"/>
    <n v="1"/>
    <n v="349.99"/>
    <s v="Electra Savannah 3i (20-inch) - Girl's - 2017"/>
    <s v="Children Bicycles"/>
    <x v="0"/>
    <s v="Mireya Copeland"/>
    <s v="Electra"/>
  </r>
  <r>
    <n v="1040"/>
    <s v="Mellisa Griffin"/>
    <s v="Los Banos"/>
    <s v="CA"/>
    <x v="479"/>
    <n v="1"/>
    <n v="489.99"/>
    <s v="Electra Townie Original 7D - 2017"/>
    <s v="Cruisers Bicycles"/>
    <x v="0"/>
    <s v="Mireya Copeland"/>
    <s v="Electra"/>
  </r>
  <r>
    <n v="1040"/>
    <s v="Mellisa Griffin"/>
    <s v="Los Banos"/>
    <s v="CA"/>
    <x v="479"/>
    <n v="2"/>
    <n v="1999.98"/>
    <s v="Surly Big Dummy Frameset - 2017"/>
    <s v="Mountain Bikes"/>
    <x v="0"/>
    <s v="Mireya Copeland"/>
    <s v="Surly"/>
  </r>
  <r>
    <n v="1040"/>
    <s v="Mellisa Griffin"/>
    <s v="Los Banos"/>
    <s v="CA"/>
    <x v="479"/>
    <n v="2"/>
    <n v="4999.9799999999996"/>
    <s v="Surly Karate Monkey 27.5+ Frameset - 2017"/>
    <s v="Mountain Bikes"/>
    <x v="0"/>
    <s v="Mireya Copeland"/>
    <s v="Surly"/>
  </r>
  <r>
    <n v="1040"/>
    <s v="Mellisa Griffin"/>
    <s v="Los Banos"/>
    <s v="CA"/>
    <x v="479"/>
    <n v="2"/>
    <n v="3599.98"/>
    <s v="Trek Remedy 29 Carbon Frameset - 2016"/>
    <s v="Mountain Bikes"/>
    <x v="0"/>
    <s v="Mireya Copeland"/>
    <s v="Trek"/>
  </r>
  <r>
    <n v="1041"/>
    <s v="Tomasa Carson"/>
    <s v="East Elmhurst"/>
    <s v="NY"/>
    <x v="479"/>
    <n v="2"/>
    <n v="499.98"/>
    <s v="Haro Shredder Pro 20 - 2017"/>
    <s v="Children Bicycles"/>
    <x v="1"/>
    <s v="Venita Daniel"/>
    <s v="Haro"/>
  </r>
  <r>
    <n v="1041"/>
    <s v="Tomasa Carson"/>
    <s v="East Elmhurst"/>
    <s v="NY"/>
    <x v="479"/>
    <n v="2"/>
    <n v="9999.98"/>
    <s v="Trek Powerfly 8 FS Plus - 2017"/>
    <s v="Electric Bikes"/>
    <x v="1"/>
    <s v="Venita Daniel"/>
    <s v="Trek"/>
  </r>
  <r>
    <n v="1041"/>
    <s v="Tomasa Carson"/>
    <s v="East Elmhurst"/>
    <s v="NY"/>
    <x v="479"/>
    <n v="1"/>
    <n v="209.99"/>
    <s v="Trek Precaliber 16 Boys - 2017"/>
    <s v="Children Bicycles"/>
    <x v="1"/>
    <s v="Venita Daniel"/>
    <s v="Trek"/>
  </r>
  <r>
    <n v="1042"/>
    <s v="Jamika Acevedo"/>
    <s v="Ozone Park"/>
    <s v="NY"/>
    <x v="480"/>
    <n v="1"/>
    <n v="299.99"/>
    <s v="Electra Girl's Hawaii 1 (20-inch) - 2015/2016"/>
    <s v="Children Bicycles"/>
    <x v="1"/>
    <s v="Venita Daniel"/>
    <s v="Electra"/>
  </r>
  <r>
    <n v="1043"/>
    <s v="Georgina Gonzales"/>
    <s v="Endicott"/>
    <s v="NY"/>
    <x v="480"/>
    <n v="1"/>
    <n v="599.99"/>
    <s v="Electra Townie Original 7D EQ - Women's - 2016"/>
    <s v="Cruisers Bicycles"/>
    <x v="1"/>
    <s v="Marcelene Boyer"/>
    <s v="Electra"/>
  </r>
  <r>
    <n v="1043"/>
    <s v="Georgina Gonzales"/>
    <s v="Endicott"/>
    <s v="NY"/>
    <x v="480"/>
    <n v="2"/>
    <n v="5399.98"/>
    <s v="Trek Domane S 6 - 2017"/>
    <s v="Road Bikes"/>
    <x v="1"/>
    <s v="Marcelene Boyer"/>
    <s v="Trek"/>
  </r>
  <r>
    <n v="1044"/>
    <s v="Ciera Webb"/>
    <s v="Orchard Park"/>
    <s v="NY"/>
    <x v="481"/>
    <n v="2"/>
    <n v="699.98"/>
    <s v="Electra Savannah 3i (20-inch) - Girl's - 2017"/>
    <s v="Children Bicycles"/>
    <x v="1"/>
    <s v="Venita Daniel"/>
    <s v="Electra"/>
  </r>
  <r>
    <n v="1045"/>
    <s v="Morton Lee"/>
    <s v="San Angelo"/>
    <s v="TX"/>
    <x v="481"/>
    <n v="2"/>
    <n v="963.98"/>
    <s v="Sun Bicycles Streamway - 2017"/>
    <s v="Comfort Bicycles"/>
    <x v="2"/>
    <s v="Layla Terrell"/>
    <s v="Sun"/>
  </r>
  <r>
    <n v="1045"/>
    <s v="Morton Lee"/>
    <s v="San Angelo"/>
    <s v="TX"/>
    <x v="481"/>
    <n v="1"/>
    <n v="2499.9899999999998"/>
    <s v="Surly Karate Monkey 27.5+ Frameset - 2017"/>
    <s v="Mountain Bikes"/>
    <x v="2"/>
    <s v="Layla Terrell"/>
    <s v="Surly"/>
  </r>
  <r>
    <n v="1046"/>
    <s v="Sherril Alvarado"/>
    <s v="Desoto"/>
    <s v="TX"/>
    <x v="481"/>
    <n v="2"/>
    <n v="2939.98"/>
    <s v="Haro Shift R3 - 2017"/>
    <s v="Mountain Bikes"/>
    <x v="2"/>
    <s v="Kali Vargas"/>
    <s v="Haro"/>
  </r>
  <r>
    <n v="1046"/>
    <s v="Sherril Alvarado"/>
    <s v="Desoto"/>
    <s v="TX"/>
    <x v="481"/>
    <n v="2"/>
    <n v="858"/>
    <s v="Pure Cycles Vine 8-Speed - 2016"/>
    <s v="Cruisers Bicycles"/>
    <x v="2"/>
    <s v="Kali Vargas"/>
    <s v="Pure Cycles"/>
  </r>
  <r>
    <n v="1046"/>
    <s v="Sherril Alvarado"/>
    <s v="Desoto"/>
    <s v="TX"/>
    <x v="481"/>
    <n v="1"/>
    <n v="402.99"/>
    <s v="Sun Bicycles Boardwalk (24-inch Wheels) - 2017"/>
    <s v="Cruisers Bicycles"/>
    <x v="2"/>
    <s v="Kali Vargas"/>
    <s v="Sun"/>
  </r>
  <r>
    <n v="1046"/>
    <s v="Sherril Alvarado"/>
    <s v="Desoto"/>
    <s v="TX"/>
    <x v="481"/>
    <n v="1"/>
    <n v="1559.99"/>
    <s v="Sun Bicycles ElectroLite - 2017"/>
    <s v="Electric Bikes"/>
    <x v="2"/>
    <s v="Kali Vargas"/>
    <s v="Sun"/>
  </r>
  <r>
    <n v="1046"/>
    <s v="Sherril Alvarado"/>
    <s v="Desoto"/>
    <s v="TX"/>
    <x v="481"/>
    <n v="1"/>
    <n v="469.99"/>
    <s v="Trek Farley Alloy Frameset - 2017"/>
    <s v="Mountain Bikes"/>
    <x v="2"/>
    <s v="Kali Vargas"/>
    <s v="Trek"/>
  </r>
  <r>
    <n v="1047"/>
    <s v="Merlene Vinson"/>
    <s v="Euless"/>
    <s v="TX"/>
    <x v="482"/>
    <n v="1"/>
    <n v="647.99"/>
    <s v="Sun Bicycles Biscayne Tandem CB - 2017"/>
    <s v="Cruisers Bicycles"/>
    <x v="2"/>
    <s v="Kali Vargas"/>
    <s v="Sun"/>
  </r>
  <r>
    <n v="1047"/>
    <s v="Merlene Vinson"/>
    <s v="Euless"/>
    <s v="TX"/>
    <x v="482"/>
    <n v="1"/>
    <n v="832.99"/>
    <s v="Sun Bicycles Spider 3i - 2017"/>
    <s v="Mountain Bikes"/>
    <x v="2"/>
    <s v="Kali Vargas"/>
    <s v="Sun"/>
  </r>
  <r>
    <n v="1047"/>
    <s v="Merlene Vinson"/>
    <s v="Euless"/>
    <s v="TX"/>
    <x v="482"/>
    <n v="2"/>
    <n v="4999.9799999999996"/>
    <s v="Surly Karate Monkey 27.5+ Frameset - 2017"/>
    <s v="Mountain Bikes"/>
    <x v="2"/>
    <s v="Kali Vargas"/>
    <s v="Surly"/>
  </r>
  <r>
    <n v="1047"/>
    <s v="Merlene Vinson"/>
    <s v="Euless"/>
    <s v="TX"/>
    <x v="482"/>
    <n v="1"/>
    <n v="3499.99"/>
    <s v="Trek Domane SL 6 - 2017"/>
    <s v="Road Bikes"/>
    <x v="2"/>
    <s v="Kali Vargas"/>
    <s v="Trek"/>
  </r>
  <r>
    <n v="1048"/>
    <s v="Ilda Roberson"/>
    <s v="Kingston"/>
    <s v="NY"/>
    <x v="482"/>
    <n v="1"/>
    <n v="379.99"/>
    <s v="Haro Flightline One ST - 2017"/>
    <s v="Mountain Bikes"/>
    <x v="1"/>
    <s v="Venita Daniel"/>
    <s v="Haro"/>
  </r>
  <r>
    <n v="1048"/>
    <s v="Ilda Roberson"/>
    <s v="Kingston"/>
    <s v="NY"/>
    <x v="482"/>
    <n v="1"/>
    <n v="249.99"/>
    <s v="Haro Shredder Pro 20 - 2017"/>
    <s v="Children Bicycles"/>
    <x v="1"/>
    <s v="Venita Daniel"/>
    <s v="Haro"/>
  </r>
  <r>
    <n v="1048"/>
    <s v="Ilda Roberson"/>
    <s v="Kingston"/>
    <s v="NY"/>
    <x v="482"/>
    <n v="2"/>
    <n v="1999.98"/>
    <s v="Surly Wednesday Frameset - 2016"/>
    <s v="Mountain Bikes"/>
    <x v="1"/>
    <s v="Venita Daniel"/>
    <s v="Surly"/>
  </r>
  <r>
    <n v="1049"/>
    <s v="Dorine Roberson"/>
    <s v="Santa Cruz"/>
    <s v="CA"/>
    <x v="483"/>
    <n v="1"/>
    <n v="599.99"/>
    <s v="Electra Townie Original 7D EQ - 2016"/>
    <s v="Comfort Bicycles"/>
    <x v="0"/>
    <s v="Mireya Copeland"/>
    <s v="Electra"/>
  </r>
  <r>
    <n v="1049"/>
    <s v="Dorine Roberson"/>
    <s v="Santa Cruz"/>
    <s v="CA"/>
    <x v="483"/>
    <n v="2"/>
    <n v="3098"/>
    <s v="Surly Straggler - 2016"/>
    <s v="Cyclocross Bicycles"/>
    <x v="0"/>
    <s v="Mireya Copeland"/>
    <s v="Surly"/>
  </r>
  <r>
    <n v="1049"/>
    <s v="Dorine Roberson"/>
    <s v="Santa Cruz"/>
    <s v="CA"/>
    <x v="483"/>
    <n v="2"/>
    <n v="1665.98"/>
    <s v="Surly Troll Frameset - 2017"/>
    <s v="Mountain Bikes"/>
    <x v="0"/>
    <s v="Mireya Copeland"/>
    <s v="Surly"/>
  </r>
  <r>
    <n v="1049"/>
    <s v="Dorine Roberson"/>
    <s v="Santa Cruz"/>
    <s v="CA"/>
    <x v="483"/>
    <n v="1"/>
    <n v="999.99"/>
    <s v="Surly Wednesday Frameset - 2016"/>
    <s v="Mountain Bikes"/>
    <x v="0"/>
    <s v="Mireya Copeland"/>
    <s v="Surly"/>
  </r>
  <r>
    <n v="1049"/>
    <s v="Dorine Roberson"/>
    <s v="Santa Cruz"/>
    <s v="CA"/>
    <x v="483"/>
    <n v="1"/>
    <n v="2999.99"/>
    <s v="Trek Conduit+ - 2016"/>
    <s v="Electric Bikes"/>
    <x v="0"/>
    <s v="Mireya Copeland"/>
    <s v="Trek"/>
  </r>
  <r>
    <n v="1050"/>
    <s v="Felice Guzman"/>
    <s v="Canyon Country"/>
    <s v="CA"/>
    <x v="483"/>
    <n v="2"/>
    <n v="539.98"/>
    <s v="Electra Girl's Hawaii 1 (16-inch) - 2015/2016"/>
    <s v="Cruisers Bicycles"/>
    <x v="0"/>
    <s v="Genna Serrano"/>
    <s v="Electra"/>
  </r>
  <r>
    <n v="1050"/>
    <s v="Felice Guzman"/>
    <s v="Canyon Country"/>
    <s v="CA"/>
    <x v="483"/>
    <n v="2"/>
    <n v="699.98"/>
    <s v="Electra Moto 3i (20-inch) - Boy's - 2017"/>
    <s v="Children Bicycles"/>
    <x v="0"/>
    <s v="Genna Serrano"/>
    <s v="Electra"/>
  </r>
  <r>
    <n v="1050"/>
    <s v="Felice Guzman"/>
    <s v="Canyon Country"/>
    <s v="CA"/>
    <x v="483"/>
    <n v="2"/>
    <n v="599.98"/>
    <s v="Electra Sugar Skulls 1 (20-inch) - Girl's - 2017"/>
    <s v="Children Bicycles"/>
    <x v="0"/>
    <s v="Genna Serrano"/>
    <s v="Electra"/>
  </r>
  <r>
    <n v="1050"/>
    <s v="Felice Guzman"/>
    <s v="Canyon Country"/>
    <s v="CA"/>
    <x v="483"/>
    <n v="2"/>
    <n v="1739.98"/>
    <s v="Haro SR 1.2 - 2017"/>
    <s v="Mountain Bikes"/>
    <x v="0"/>
    <s v="Genna Serrano"/>
    <s v="Haro"/>
  </r>
  <r>
    <n v="1051"/>
    <s v="Jutta Everett"/>
    <s v="Selden"/>
    <s v="NY"/>
    <x v="484"/>
    <n v="1"/>
    <n v="1409.99"/>
    <s v="Haro SR 1.3 - 2017"/>
    <s v="Mountain Bikes"/>
    <x v="1"/>
    <s v="Venita Daniel"/>
    <s v="Haro"/>
  </r>
  <r>
    <n v="1052"/>
    <s v="Romelia Myers"/>
    <s v="Garden City"/>
    <s v="NY"/>
    <x v="484"/>
    <n v="2"/>
    <n v="1199.98"/>
    <s v="Electra Townie Original 7D EQ - 2016"/>
    <s v="Comfort Bicycles"/>
    <x v="1"/>
    <s v="Marcelene Boyer"/>
    <s v="Electra"/>
  </r>
  <r>
    <n v="1052"/>
    <s v="Romelia Myers"/>
    <s v="Garden City"/>
    <s v="NY"/>
    <x v="484"/>
    <n v="1"/>
    <n v="551.99"/>
    <s v="Sun Bicycles Streamway 3 - 2017"/>
    <s v="Comfort Bicycles"/>
    <x v="1"/>
    <s v="Marcelene Boyer"/>
    <s v="Sun"/>
  </r>
  <r>
    <n v="1052"/>
    <s v="Romelia Myers"/>
    <s v="Garden City"/>
    <s v="NY"/>
    <x v="484"/>
    <n v="1"/>
    <n v="3999.99"/>
    <s v="Trek Slash 8 27.5 - 2016"/>
    <s v="Mountain Bikes"/>
    <x v="1"/>
    <s v="Marcelene Boyer"/>
    <s v="Trek"/>
  </r>
  <r>
    <n v="1053"/>
    <s v="Florrie Little"/>
    <s v="New Rochelle"/>
    <s v="NY"/>
    <x v="484"/>
    <n v="2"/>
    <n v="599.98"/>
    <s v="Electra Girl's Hawaii 1 (20-inch) - 2015/2016"/>
    <s v="Children Bicycles"/>
    <x v="1"/>
    <s v="Marcelene Boyer"/>
    <s v="Electra"/>
  </r>
  <r>
    <n v="1053"/>
    <s v="Florrie Little"/>
    <s v="New Rochelle"/>
    <s v="NY"/>
    <x v="484"/>
    <n v="2"/>
    <n v="1199.98"/>
    <s v="Electra Townie Original 7D EQ - 2016"/>
    <s v="Comfort Bicycles"/>
    <x v="1"/>
    <s v="Marcelene Boyer"/>
    <s v="Electra"/>
  </r>
  <r>
    <n v="1053"/>
    <s v="Florrie Little"/>
    <s v="New Rochelle"/>
    <s v="NY"/>
    <x v="484"/>
    <n v="2"/>
    <n v="1499.98"/>
    <s v="Sun Bicycles Brickell Tandem 7 - 2017"/>
    <s v="Cruisers Bicycles"/>
    <x v="1"/>
    <s v="Marcelene Boyer"/>
    <s v="Sun"/>
  </r>
  <r>
    <n v="1053"/>
    <s v="Florrie Little"/>
    <s v="New Rochelle"/>
    <s v="NY"/>
    <x v="484"/>
    <n v="1"/>
    <n v="449.99"/>
    <s v="Sun Bicycles Cruz 3 - 2017"/>
    <s v="Cruisers Bicycles"/>
    <x v="1"/>
    <s v="Marcelene Boyer"/>
    <s v="Sun"/>
  </r>
  <r>
    <n v="1053"/>
    <s v="Florrie Little"/>
    <s v="New Rochelle"/>
    <s v="NY"/>
    <x v="484"/>
    <n v="2"/>
    <n v="6999.98"/>
    <s v="Trek Domane SL 6 - 2017"/>
    <s v="Road Bikes"/>
    <x v="1"/>
    <s v="Marcelene Boyer"/>
    <s v="Trek"/>
  </r>
  <r>
    <n v="1054"/>
    <s v="Damian Dawson"/>
    <s v="Liverpool"/>
    <s v="NY"/>
    <x v="485"/>
    <n v="1"/>
    <n v="599.99"/>
    <s v="Electra Townie Original 7D EQ - 2016"/>
    <s v="Cruisers Bicycles"/>
    <x v="1"/>
    <s v="Venita Daniel"/>
    <s v="Electra"/>
  </r>
  <r>
    <n v="1054"/>
    <s v="Damian Dawson"/>
    <s v="Liverpool"/>
    <s v="NY"/>
    <x v="485"/>
    <n v="2"/>
    <n v="1665.98"/>
    <s v="Surly Troll Frameset - 2017"/>
    <s v="Mountain Bikes"/>
    <x v="1"/>
    <s v="Venita Daniel"/>
    <s v="Surly"/>
  </r>
  <r>
    <n v="1055"/>
    <s v="Cleopatra Tate"/>
    <s v="East Elmhurst"/>
    <s v="NY"/>
    <x v="486"/>
    <n v="2"/>
    <n v="679.98"/>
    <s v="Electra Townie 7D (20-inch) - Boys' - 2017"/>
    <s v="Children Bicycles"/>
    <x v="1"/>
    <s v="Marcelene Boyer"/>
    <s v="Electra"/>
  </r>
  <r>
    <n v="1055"/>
    <s v="Cleopatra Tate"/>
    <s v="East Elmhurst"/>
    <s v="NY"/>
    <x v="486"/>
    <n v="2"/>
    <n v="1099.98"/>
    <s v="Electra Townie Original 21D - 2016"/>
    <s v="Cruisers Bicycles"/>
    <x v="1"/>
    <s v="Marcelene Boyer"/>
    <s v="Electra"/>
  </r>
  <r>
    <n v="1055"/>
    <s v="Cleopatra Tate"/>
    <s v="East Elmhurst"/>
    <s v="NY"/>
    <x v="486"/>
    <n v="1"/>
    <n v="1559.99"/>
    <s v="Sun Bicycles ElectroLite - 2017"/>
    <s v="Electric Bikes"/>
    <x v="1"/>
    <s v="Marcelene Boyer"/>
    <s v="Sun"/>
  </r>
  <r>
    <n v="1055"/>
    <s v="Cleopatra Tate"/>
    <s v="East Elmhurst"/>
    <s v="NY"/>
    <x v="486"/>
    <n v="2"/>
    <n v="299.98"/>
    <s v="Trek Boy's Kickster - 2015/2017"/>
    <s v="Children Bicycles"/>
    <x v="1"/>
    <s v="Marcelene Boyer"/>
    <s v="Trek"/>
  </r>
  <r>
    <n v="1055"/>
    <s v="Cleopatra Tate"/>
    <s v="East Elmhurst"/>
    <s v="NY"/>
    <x v="486"/>
    <n v="2"/>
    <n v="10599.98"/>
    <s v="Trek Fuel EX 9.8 27.5 Plus - 2017"/>
    <s v="Mountain Bikes"/>
    <x v="1"/>
    <s v="Marcelene Boyer"/>
    <s v="Trek"/>
  </r>
  <r>
    <n v="1056"/>
    <s v="Berna Moore"/>
    <s v="Bronx"/>
    <s v="NY"/>
    <x v="486"/>
    <n v="1"/>
    <n v="999.99"/>
    <s v="Surly Wednesday Frameset - 2016"/>
    <s v="Mountain Bikes"/>
    <x v="1"/>
    <s v="Venita Daniel"/>
    <s v="Surly"/>
  </r>
  <r>
    <n v="1057"/>
    <s v="Serina Hensley"/>
    <s v="Jamaica"/>
    <s v="NY"/>
    <x v="486"/>
    <n v="1"/>
    <n v="349.99"/>
    <s v="Electra Savannah 3i (20-inch) - Girl's - 2017"/>
    <s v="Children Bicycles"/>
    <x v="1"/>
    <s v="Venita Daniel"/>
    <s v="Electra"/>
  </r>
  <r>
    <n v="1057"/>
    <s v="Serina Hensley"/>
    <s v="Jamaica"/>
    <s v="NY"/>
    <x v="486"/>
    <n v="2"/>
    <n v="979.98"/>
    <s v="Electra Straight 8 3i (20-inch) - Boy's - 2017"/>
    <s v="Children Bicycles"/>
    <x v="1"/>
    <s v="Venita Daniel"/>
    <s v="Electra"/>
  </r>
  <r>
    <n v="1057"/>
    <s v="Serina Hensley"/>
    <s v="Jamaica"/>
    <s v="NY"/>
    <x v="486"/>
    <n v="1"/>
    <n v="533.99"/>
    <s v="Sun Bicycles Streamway 7 - 2017"/>
    <s v="Comfort Bicycles"/>
    <x v="1"/>
    <s v="Venita Daniel"/>
    <s v="Sun"/>
  </r>
  <r>
    <n v="1058"/>
    <s v="Ricki Bullock"/>
    <s v="Woodside"/>
    <s v="NY"/>
    <x v="487"/>
    <n v="1"/>
    <n v="551.99"/>
    <s v="Sun Bicycles Streamway 3 - 2017"/>
    <s v="Comfort Bicycles"/>
    <x v="1"/>
    <s v="Marcelene Boyer"/>
    <s v="Sun"/>
  </r>
  <r>
    <n v="1058"/>
    <s v="Ricki Bullock"/>
    <s v="Woodside"/>
    <s v="NY"/>
    <x v="487"/>
    <n v="1"/>
    <n v="5299.99"/>
    <s v="Trek Fuel EX 9.8 27.5 Plus - 2017"/>
    <s v="Mountain Bikes"/>
    <x v="1"/>
    <s v="Marcelene Boyer"/>
    <s v="Trek"/>
  </r>
  <r>
    <n v="1058"/>
    <s v="Ricki Bullock"/>
    <s v="Woodside"/>
    <s v="NY"/>
    <x v="487"/>
    <n v="2"/>
    <n v="1999.98"/>
    <s v="Trek X-Caliber 8 - 2017"/>
    <s v="Mountain Bikes"/>
    <x v="1"/>
    <s v="Marcelene Boyer"/>
    <s v="Trek"/>
  </r>
  <r>
    <n v="1059"/>
    <s v="Lyndsey Bean"/>
    <s v="Fairport"/>
    <s v="NY"/>
    <x v="488"/>
    <n v="1"/>
    <n v="269.99"/>
    <s v="Electra Cruiser 1 (24-Inch) - 2016"/>
    <s v="Cruisers Bicycles"/>
    <x v="1"/>
    <s v="Venita Daniel"/>
    <s v="Electra"/>
  </r>
  <r>
    <n v="1059"/>
    <s v="Lyndsey Bean"/>
    <s v="Fairport"/>
    <s v="NY"/>
    <x v="488"/>
    <n v="2"/>
    <n v="2819.98"/>
    <s v="Haro SR 1.3 - 2017"/>
    <s v="Mountain Bikes"/>
    <x v="1"/>
    <s v="Venita Daniel"/>
    <s v="Haro"/>
  </r>
  <r>
    <n v="1059"/>
    <s v="Lyndsey Bean"/>
    <s v="Fairport"/>
    <s v="NY"/>
    <x v="488"/>
    <n v="1"/>
    <n v="3999.99"/>
    <s v="Trek Slash 8 27.5 - 2016"/>
    <s v="Mountain Bikes"/>
    <x v="1"/>
    <s v="Venita Daniel"/>
    <s v="Trek"/>
  </r>
  <r>
    <n v="1060"/>
    <s v="Jenniffer Bullock"/>
    <s v="Bay Shore"/>
    <s v="NY"/>
    <x v="489"/>
    <n v="2"/>
    <n v="1999.98"/>
    <s v="Surly Ice Cream Truck Frameset - 2017"/>
    <s v="Mountain Bikes"/>
    <x v="1"/>
    <s v="Marcelene Boyer"/>
    <s v="Surly"/>
  </r>
  <r>
    <n v="1060"/>
    <s v="Jenniffer Bullock"/>
    <s v="Bay Shore"/>
    <s v="NY"/>
    <x v="489"/>
    <n v="2"/>
    <n v="3361.98"/>
    <s v="Surly Straggler 650b - 2016"/>
    <s v="Cyclocross Bicycles"/>
    <x v="1"/>
    <s v="Marcelene Boyer"/>
    <s v="Surly"/>
  </r>
  <r>
    <n v="1060"/>
    <s v="Jenniffer Bullock"/>
    <s v="Bay Shore"/>
    <s v="NY"/>
    <x v="489"/>
    <n v="2"/>
    <n v="9999.98"/>
    <s v="Trek Powerfly 8 FS Plus - 2017"/>
    <s v="Electric Bikes"/>
    <x v="1"/>
    <s v="Marcelene Boyer"/>
    <s v="Trek"/>
  </r>
  <r>
    <n v="1060"/>
    <s v="Jenniffer Bullock"/>
    <s v="Bay Shore"/>
    <s v="NY"/>
    <x v="489"/>
    <n v="1"/>
    <n v="3999.99"/>
    <s v="Trek Slash 8 27.5 - 2016"/>
    <s v="Mountain Bikes"/>
    <x v="1"/>
    <s v="Marcelene Boyer"/>
    <s v="Trek"/>
  </r>
  <r>
    <n v="1061"/>
    <s v="Marylyn Browning"/>
    <s v="Scarsdale"/>
    <s v="NY"/>
    <x v="489"/>
    <n v="1"/>
    <n v="269.99"/>
    <s v="Electra Girl's Hawaii 1 (16-inch) - 2015/2016"/>
    <s v="Cruisers Bicycles"/>
    <x v="1"/>
    <s v="Venita Daniel"/>
    <s v="Electra"/>
  </r>
  <r>
    <n v="1061"/>
    <s v="Marylyn Browning"/>
    <s v="Scarsdale"/>
    <s v="NY"/>
    <x v="489"/>
    <n v="1"/>
    <n v="449"/>
    <s v="Pure Cycles William 3-Speed - 2016"/>
    <s v="Cruisers Bicycles"/>
    <x v="1"/>
    <s v="Venita Daniel"/>
    <s v="Pure Cycles"/>
  </r>
  <r>
    <n v="1062"/>
    <s v="Shawnna Frank"/>
    <s v="Woodside"/>
    <s v="NY"/>
    <x v="489"/>
    <n v="1"/>
    <n v="269.99"/>
    <s v="Electra Cruiser 1 (24-Inch) - 2016"/>
    <s v="Cruisers Bicycles"/>
    <x v="1"/>
    <s v="Marcelene Boyer"/>
    <s v="Electra"/>
  </r>
  <r>
    <n v="1062"/>
    <s v="Shawnna Frank"/>
    <s v="Woodside"/>
    <s v="NY"/>
    <x v="489"/>
    <n v="1"/>
    <n v="549.99"/>
    <s v="Electra Townie Original 21D - 2016"/>
    <s v="Cruisers Bicycles"/>
    <x v="1"/>
    <s v="Marcelene Boyer"/>
    <s v="Electra"/>
  </r>
  <r>
    <n v="1062"/>
    <s v="Shawnna Frank"/>
    <s v="Woodside"/>
    <s v="NY"/>
    <x v="489"/>
    <n v="1"/>
    <n v="1320.99"/>
    <s v="Heller Shagamaw Frame - 2016"/>
    <s v="Mountain Bikes"/>
    <x v="1"/>
    <s v="Marcelene Boyer"/>
    <s v="Heller"/>
  </r>
  <r>
    <n v="1062"/>
    <s v="Shawnna Frank"/>
    <s v="Woodside"/>
    <s v="NY"/>
    <x v="489"/>
    <n v="2"/>
    <n v="941.98"/>
    <s v="Sun Bicycles Drifter 7 - Women's - 2017"/>
    <s v="Comfort Bicycles"/>
    <x v="1"/>
    <s v="Marcelene Boyer"/>
    <s v="Sun"/>
  </r>
  <r>
    <n v="1063"/>
    <s v="Luis Tyler"/>
    <s v="Amarillo"/>
    <s v="TX"/>
    <x v="490"/>
    <n v="2"/>
    <n v="979.98"/>
    <s v="Electra Townie 3i EQ (20-inch) - Boys' - 2017"/>
    <s v="Children Bicycles"/>
    <x v="2"/>
    <s v="Kali Vargas"/>
    <s v="Electra"/>
  </r>
  <r>
    <n v="1063"/>
    <s v="Luis Tyler"/>
    <s v="Amarillo"/>
    <s v="TX"/>
    <x v="490"/>
    <n v="2"/>
    <n v="1239.98"/>
    <s v="Sun Bicycles Biscayne Tandem 7 - 2017"/>
    <s v="Cruisers Bicycles"/>
    <x v="2"/>
    <s v="Kali Vargas"/>
    <s v="Sun"/>
  </r>
  <r>
    <n v="1063"/>
    <s v="Luis Tyler"/>
    <s v="Amarillo"/>
    <s v="TX"/>
    <x v="490"/>
    <n v="2"/>
    <n v="939.98"/>
    <s v="Surly Wednesday Frameset - 2017"/>
    <s v="Mountain Bikes"/>
    <x v="2"/>
    <s v="Kali Vargas"/>
    <s v="Surly"/>
  </r>
  <r>
    <n v="1064"/>
    <s v="Crysta Velez"/>
    <s v="Houston"/>
    <s v="TX"/>
    <x v="490"/>
    <n v="1"/>
    <n v="449"/>
    <s v="Pure Cycles Western 3-Speed - Women's - 2015/2016"/>
    <s v="Cruisers Bicycles"/>
    <x v="2"/>
    <s v="Layla Terrell"/>
    <s v="Pure Cycles"/>
  </r>
  <r>
    <n v="1064"/>
    <s v="Crysta Velez"/>
    <s v="Houston"/>
    <s v="TX"/>
    <x v="490"/>
    <n v="1"/>
    <n v="3499.99"/>
    <s v="Trek Domane SL 6 - 2017"/>
    <s v="Road Bikes"/>
    <x v="2"/>
    <s v="Layla Terrell"/>
    <s v="Trek"/>
  </r>
  <r>
    <n v="1065"/>
    <s v="Regenia Vaughan"/>
    <s v="Mahopac"/>
    <s v="NY"/>
    <x v="491"/>
    <n v="2"/>
    <n v="1103.98"/>
    <s v="Sun Bicycles Streamway 3 - 2017"/>
    <s v="Comfort Bicycles"/>
    <x v="1"/>
    <s v="Venita Daniel"/>
    <s v="Sun"/>
  </r>
  <r>
    <n v="1065"/>
    <s v="Regenia Vaughan"/>
    <s v="Mahopac"/>
    <s v="NY"/>
    <x v="491"/>
    <n v="1"/>
    <n v="3499.99"/>
    <s v="Trek Boone Race Shop Limited - 2017"/>
    <s v="Cyclocross Bicycles"/>
    <x v="1"/>
    <s v="Venita Daniel"/>
    <s v="Trek"/>
  </r>
  <r>
    <n v="1065"/>
    <s v="Regenia Vaughan"/>
    <s v="Mahopac"/>
    <s v="NY"/>
    <x v="491"/>
    <n v="2"/>
    <n v="2999.98"/>
    <s v="Trek Emonda S 4 - 2017"/>
    <s v="Road Bikes"/>
    <x v="1"/>
    <s v="Venita Daniel"/>
    <s v="Trek"/>
  </r>
  <r>
    <n v="1066"/>
    <s v="Raul Melendez"/>
    <s v="Elmhurst"/>
    <s v="NY"/>
    <x v="491"/>
    <n v="2"/>
    <n v="1059.98"/>
    <s v="Electra Moto 1 - 2016"/>
    <s v="Cruisers Bicycles"/>
    <x v="1"/>
    <s v="Venita Daniel"/>
    <s v="Electra"/>
  </r>
  <r>
    <n v="1066"/>
    <s v="Raul Melendez"/>
    <s v="Elmhurst"/>
    <s v="NY"/>
    <x v="491"/>
    <n v="1"/>
    <n v="549.99"/>
    <s v="Electra Townie Original 21D - 2016"/>
    <s v="Cruisers Bicycles"/>
    <x v="1"/>
    <s v="Venita Daniel"/>
    <s v="Electra"/>
  </r>
  <r>
    <n v="1066"/>
    <s v="Raul Melendez"/>
    <s v="Elmhurst"/>
    <s v="NY"/>
    <x v="491"/>
    <n v="1"/>
    <n v="1409.99"/>
    <s v="Haro SR 1.3 - 2017"/>
    <s v="Mountain Bikes"/>
    <x v="1"/>
    <s v="Venita Daniel"/>
    <s v="Haro"/>
  </r>
  <r>
    <n v="1067"/>
    <s v="Barbera Riggs"/>
    <s v="Plainview"/>
    <s v="NY"/>
    <x v="491"/>
    <n v="2"/>
    <n v="879.98"/>
    <s v="Electra Cruiser Lux 1 - 2017"/>
    <s v="Cruisers Bicycles"/>
    <x v="1"/>
    <s v="Venita Daniel"/>
    <s v="Electra"/>
  </r>
  <r>
    <n v="1067"/>
    <s v="Barbera Riggs"/>
    <s v="Plainview"/>
    <s v="NY"/>
    <x v="491"/>
    <n v="2"/>
    <n v="1239.98"/>
    <s v="Sun Bicycles Biscayne Tandem 7 - 2017"/>
    <s v="Cruisers Bicycles"/>
    <x v="1"/>
    <s v="Venita Daniel"/>
    <s v="Sun"/>
  </r>
  <r>
    <n v="1067"/>
    <s v="Barbera Riggs"/>
    <s v="Plainview"/>
    <s v="NY"/>
    <x v="491"/>
    <n v="2"/>
    <n v="939.98"/>
    <s v="Surly Ice Cream Truck Frameset - 2016"/>
    <s v="Mountain Bikes"/>
    <x v="1"/>
    <s v="Venita Daniel"/>
    <s v="Surly"/>
  </r>
  <r>
    <n v="1067"/>
    <s v="Barbera Riggs"/>
    <s v="Plainview"/>
    <s v="NY"/>
    <x v="491"/>
    <n v="2"/>
    <n v="5999.98"/>
    <s v="Trek Conduit+ - 2016"/>
    <s v="Electric Bikes"/>
    <x v="1"/>
    <s v="Venita Daniel"/>
    <s v="Trek"/>
  </r>
  <r>
    <n v="1068"/>
    <s v="Courtney Wyatt"/>
    <s v="Garden City"/>
    <s v="NY"/>
    <x v="491"/>
    <n v="1"/>
    <n v="659.99"/>
    <s v="Electra Amsterdam Original 3i Ladies' - 2017"/>
    <s v="Cruisers Bicycles"/>
    <x v="1"/>
    <s v="Venita Daniel"/>
    <s v="Electra"/>
  </r>
  <r>
    <n v="1068"/>
    <s v="Courtney Wyatt"/>
    <s v="Garden City"/>
    <s v="NY"/>
    <x v="491"/>
    <n v="2"/>
    <n v="1739.98"/>
    <s v="Haro SR 1.2 - 2017"/>
    <s v="Mountain Bikes"/>
    <x v="1"/>
    <s v="Venita Daniel"/>
    <s v="Haro"/>
  </r>
  <r>
    <n v="1068"/>
    <s v="Courtney Wyatt"/>
    <s v="Garden City"/>
    <s v="NY"/>
    <x v="491"/>
    <n v="2"/>
    <n v="6999.98"/>
    <s v="Trek Domane SL 6 - 2017"/>
    <s v="Road Bikes"/>
    <x v="1"/>
    <s v="Venita Daniel"/>
    <s v="Trek"/>
  </r>
  <r>
    <n v="1068"/>
    <s v="Courtney Wyatt"/>
    <s v="Garden City"/>
    <s v="NY"/>
    <x v="491"/>
    <n v="2"/>
    <n v="379.98"/>
    <s v="Trek Precaliber 12 Boys - 2017"/>
    <s v="Children Bicycles"/>
    <x v="1"/>
    <s v="Venita Daniel"/>
    <s v="Trek"/>
  </r>
  <r>
    <n v="1069"/>
    <s v="Lise Alvarado"/>
    <s v="Hamburg"/>
    <s v="NY"/>
    <x v="491"/>
    <n v="1"/>
    <n v="209.99"/>
    <s v="Haro Shredder 20 Girls - 2017"/>
    <s v="Children Bicycles"/>
    <x v="1"/>
    <s v="Marcelene Boyer"/>
    <s v="Haro"/>
  </r>
  <r>
    <n v="1069"/>
    <s v="Lise Alvarado"/>
    <s v="Hamburg"/>
    <s v="NY"/>
    <x v="491"/>
    <n v="1"/>
    <n v="416.99"/>
    <s v="Sun Bicycles Cruz 7 - Women's - 2017"/>
    <s v="Comfort Bicycles"/>
    <x v="1"/>
    <s v="Marcelene Boyer"/>
    <s v="Sun"/>
  </r>
  <r>
    <n v="1070"/>
    <s v="Emelda Dickerson"/>
    <s v="Hamburg"/>
    <s v="NY"/>
    <x v="491"/>
    <n v="1"/>
    <n v="249.99"/>
    <s v="Haro Shredder Pro 20 - 2017"/>
    <s v="Children Bicycles"/>
    <x v="1"/>
    <s v="Venita Daniel"/>
    <s v="Haro"/>
  </r>
  <r>
    <n v="1070"/>
    <s v="Emelda Dickerson"/>
    <s v="Hamburg"/>
    <s v="NY"/>
    <x v="491"/>
    <n v="2"/>
    <n v="898"/>
    <s v="Pure Cycles Western 3-Speed - Women's - 2015/2016"/>
    <s v="Cruisers Bicycles"/>
    <x v="1"/>
    <s v="Venita Daniel"/>
    <s v="Pure Cycles"/>
  </r>
  <r>
    <n v="1070"/>
    <s v="Emelda Dickerson"/>
    <s v="Hamburg"/>
    <s v="NY"/>
    <x v="491"/>
    <n v="1"/>
    <n v="470.99"/>
    <s v="Sun Bicycles Drifter 7 - 2017"/>
    <s v="Comfort Bicycles"/>
    <x v="1"/>
    <s v="Venita Daniel"/>
    <s v="Sun"/>
  </r>
  <r>
    <n v="1071"/>
    <s v="Delaine Estes"/>
    <s v="Amarillo"/>
    <s v="TX"/>
    <x v="491"/>
    <n v="2"/>
    <n v="999.98"/>
    <s v="Electra Townie Original 7D - 2015/2016"/>
    <s v="Comfort Bicycles"/>
    <x v="2"/>
    <s v="Kali Vargas"/>
    <s v="Electra"/>
  </r>
  <r>
    <n v="1072"/>
    <s v="Bridgette Guerra"/>
    <s v="San Lorenzo"/>
    <s v="CA"/>
    <x v="492"/>
    <n v="2"/>
    <n v="1665.98"/>
    <s v="Surly Troll Frameset - 2017"/>
    <s v="Mountain Bikes"/>
    <x v="0"/>
    <s v="Genna Serrano"/>
    <s v="Surly"/>
  </r>
  <r>
    <n v="1072"/>
    <s v="Bridgette Guerra"/>
    <s v="San Lorenzo"/>
    <s v="CA"/>
    <x v="492"/>
    <n v="1"/>
    <n v="149.99"/>
    <s v="Trek Boy's Kickster - 2015/2017"/>
    <s v="Children Bicycles"/>
    <x v="0"/>
    <s v="Genna Serrano"/>
    <s v="Trek"/>
  </r>
  <r>
    <n v="1072"/>
    <s v="Bridgette Guerra"/>
    <s v="San Lorenzo"/>
    <s v="CA"/>
    <x v="492"/>
    <n v="2"/>
    <n v="419.98"/>
    <s v="Trek Precaliber 16 Boys - 2017"/>
    <s v="Children Bicycles"/>
    <x v="0"/>
    <s v="Genna Serrano"/>
    <s v="Trek"/>
  </r>
  <r>
    <n v="1073"/>
    <s v="Nikita Roy"/>
    <s v="Pittsford"/>
    <s v="NY"/>
    <x v="492"/>
    <n v="1"/>
    <n v="1099.99"/>
    <s v="Electra Amsterdam Fashion 7i Ladies' - 2017"/>
    <s v="Cruisers Bicycles"/>
    <x v="1"/>
    <s v="Venita Daniel"/>
    <s v="Electra"/>
  </r>
  <r>
    <n v="1073"/>
    <s v="Nikita Roy"/>
    <s v="Pittsford"/>
    <s v="NY"/>
    <x v="492"/>
    <n v="1"/>
    <n v="269.99"/>
    <s v="Electra Cruiser 1 (24-Inch) - 2016"/>
    <s v="Cruisers Bicycles"/>
    <x v="1"/>
    <s v="Venita Daniel"/>
    <s v="Electra"/>
  </r>
  <r>
    <n v="1073"/>
    <s v="Nikita Roy"/>
    <s v="Pittsford"/>
    <s v="NY"/>
    <x v="492"/>
    <n v="1"/>
    <n v="599.99"/>
    <s v="Electra Townie Original 7D EQ - Women's - 2016"/>
    <s v="Cruisers Bicycles"/>
    <x v="1"/>
    <s v="Venita Daniel"/>
    <s v="Electra"/>
  </r>
  <r>
    <n v="1074"/>
    <s v="Deshawn Mendoza"/>
    <s v="Monsey"/>
    <s v="NY"/>
    <x v="493"/>
    <n v="1"/>
    <n v="2599.9899999999998"/>
    <s v="Trek Domane S 5 Disc - 2017"/>
    <s v="Road Bikes"/>
    <x v="1"/>
    <s v="Marcelene Boyer"/>
    <s v="Trek"/>
  </r>
  <r>
    <n v="1074"/>
    <s v="Deshawn Mendoza"/>
    <s v="Monsey"/>
    <s v="NY"/>
    <x v="493"/>
    <n v="1"/>
    <n v="189.99"/>
    <s v="Trek Precaliber 12 Boys - 2017"/>
    <s v="Children Bicycles"/>
    <x v="1"/>
    <s v="Marcelene Boyer"/>
    <s v="Trek"/>
  </r>
  <r>
    <n v="1074"/>
    <s v="Deshawn Mendoza"/>
    <s v="Monsey"/>
    <s v="NY"/>
    <x v="493"/>
    <n v="2"/>
    <n v="419.98"/>
    <s v="Trek Precaliber 16 Boys - 2017"/>
    <s v="Children Bicycles"/>
    <x v="1"/>
    <s v="Marcelene Boyer"/>
    <s v="Trek"/>
  </r>
  <r>
    <n v="1075"/>
    <s v="Sharell Ross"/>
    <s v="Vista"/>
    <s v="CA"/>
    <x v="493"/>
    <n v="2"/>
    <n v="941.98"/>
    <s v="Sun Bicycles Drifter 7 - Women's - 2017"/>
    <s v="Comfort Bicycles"/>
    <x v="0"/>
    <s v="Genna Serrano"/>
    <s v="Sun"/>
  </r>
  <r>
    <n v="1075"/>
    <s v="Sharell Ross"/>
    <s v="Vista"/>
    <s v="CA"/>
    <x v="493"/>
    <n v="2"/>
    <n v="2999.98"/>
    <s v="Trek Emonda S 4 - 2017"/>
    <s v="Road Bikes"/>
    <x v="0"/>
    <s v="Genna Serrano"/>
    <s v="Trek"/>
  </r>
  <r>
    <n v="1076"/>
    <s v="Tangela Quinn"/>
    <s v="Richmond Hill"/>
    <s v="NY"/>
    <x v="493"/>
    <n v="1"/>
    <n v="299.99"/>
    <s v="Electra Girl's Hawaii 1 16&quot; - 2017"/>
    <s v="Children Bicycles"/>
    <x v="1"/>
    <s v="Marcelene Boyer"/>
    <s v="Electra"/>
  </r>
  <r>
    <n v="1076"/>
    <s v="Tangela Quinn"/>
    <s v="Richmond Hill"/>
    <s v="NY"/>
    <x v="493"/>
    <n v="1"/>
    <n v="489.99"/>
    <s v="Electra Townie Original 7D - 2017"/>
    <s v="Comfort Bicycles"/>
    <x v="1"/>
    <s v="Marcelene Boyer"/>
    <s v="Electra"/>
  </r>
  <r>
    <n v="1076"/>
    <s v="Tangela Quinn"/>
    <s v="Richmond Hill"/>
    <s v="NY"/>
    <x v="493"/>
    <n v="2"/>
    <n v="1499.98"/>
    <s v="Sun Bicycles Brickell Tandem 7 - 2017"/>
    <s v="Cruisers Bicycles"/>
    <x v="1"/>
    <s v="Marcelene Boyer"/>
    <s v="Sun"/>
  </r>
  <r>
    <n v="1077"/>
    <s v="Dexter Roberts"/>
    <s v="Sunnyside"/>
    <s v="NY"/>
    <x v="493"/>
    <n v="2"/>
    <n v="3119.98"/>
    <s v="Sun Bicycles ElectroLite - 2017"/>
    <s v="Electric Bikes"/>
    <x v="1"/>
    <s v="Marcelene Boyer"/>
    <s v="Sun"/>
  </r>
  <r>
    <n v="1078"/>
    <s v="Chantay Maynard"/>
    <s v="Elmhurst"/>
    <s v="NY"/>
    <x v="493"/>
    <n v="2"/>
    <n v="599.98"/>
    <s v="Electra Girl's Hawaii 1 16&quot; - 2017"/>
    <s v="Cruisers Bicycles"/>
    <x v="1"/>
    <s v="Marcelene Boyer"/>
    <s v="Electra"/>
  </r>
  <r>
    <n v="1078"/>
    <s v="Chantay Maynard"/>
    <s v="Elmhurst"/>
    <s v="NY"/>
    <x v="493"/>
    <n v="1"/>
    <n v="529.99"/>
    <s v="Electra Moto 1 - 2016"/>
    <s v="Cruisers Bicycles"/>
    <x v="1"/>
    <s v="Marcelene Boyer"/>
    <s v="Electra"/>
  </r>
  <r>
    <n v="1078"/>
    <s v="Chantay Maynard"/>
    <s v="Elmhurst"/>
    <s v="NY"/>
    <x v="493"/>
    <n v="2"/>
    <n v="1239.98"/>
    <s v="Sun Bicycles Biscayne Tandem 7 - 2017"/>
    <s v="Cruisers Bicycles"/>
    <x v="1"/>
    <s v="Marcelene Boyer"/>
    <s v="Sun"/>
  </r>
  <r>
    <n v="1078"/>
    <s v="Chantay Maynard"/>
    <s v="Elmhurst"/>
    <s v="NY"/>
    <x v="493"/>
    <n v="2"/>
    <n v="3119.98"/>
    <s v="Sun Bicycles ElectroLite - 2017"/>
    <s v="Electric Bikes"/>
    <x v="1"/>
    <s v="Marcelene Boyer"/>
    <s v="Sun"/>
  </r>
  <r>
    <n v="1078"/>
    <s v="Chantay Maynard"/>
    <s v="Elmhurst"/>
    <s v="NY"/>
    <x v="493"/>
    <n v="2"/>
    <n v="3098"/>
    <s v="Surly Straggler - 2016"/>
    <s v="Cyclocross Bicycles"/>
    <x v="1"/>
    <s v="Marcelene Boyer"/>
    <s v="Surly"/>
  </r>
  <r>
    <n v="1079"/>
    <s v="Martha Burgess"/>
    <s v="Woodhaven"/>
    <s v="NY"/>
    <x v="493"/>
    <n v="2"/>
    <n v="1319.98"/>
    <s v="Electra Amsterdam Original 3i - 2015/2017"/>
    <s v="Cruisers Bicycles"/>
    <x v="1"/>
    <s v="Venita Daniel"/>
    <s v="Electra"/>
  </r>
  <r>
    <n v="1080"/>
    <s v="Cori Schwartz"/>
    <s v="Jamaica"/>
    <s v="NY"/>
    <x v="493"/>
    <n v="1"/>
    <n v="1632.99"/>
    <s v="Surly Wednesday - 2017"/>
    <s v="Mountain Bikes"/>
    <x v="1"/>
    <s v="Venita Daniel"/>
    <s v="Surly"/>
  </r>
  <r>
    <n v="1080"/>
    <s v="Cori Schwartz"/>
    <s v="Jamaica"/>
    <s v="NY"/>
    <x v="493"/>
    <n v="2"/>
    <n v="939.98"/>
    <s v="Trek Farley Alloy Frameset - 2017"/>
    <s v="Mountain Bikes"/>
    <x v="1"/>
    <s v="Venita Daniel"/>
    <s v="Trek"/>
  </r>
  <r>
    <n v="1080"/>
    <s v="Cori Schwartz"/>
    <s v="Jamaica"/>
    <s v="NY"/>
    <x v="493"/>
    <n v="1"/>
    <n v="4999.99"/>
    <s v="Trek Fuel EX 9.8 29 - 2017"/>
    <s v="Mountain Bikes"/>
    <x v="1"/>
    <s v="Venita Daniel"/>
    <s v="Trek"/>
  </r>
  <r>
    <n v="1080"/>
    <s v="Cori Schwartz"/>
    <s v="Jamaica"/>
    <s v="NY"/>
    <x v="493"/>
    <n v="1"/>
    <n v="149.99"/>
    <s v="Trek Girl's Kickster - 2017"/>
    <s v="Children Bicycles"/>
    <x v="1"/>
    <s v="Venita Daniel"/>
    <s v="Trek"/>
  </r>
  <r>
    <n v="1080"/>
    <s v="Cori Schwartz"/>
    <s v="Jamaica"/>
    <s v="NY"/>
    <x v="493"/>
    <n v="1"/>
    <n v="5999.99"/>
    <s v="Trek Silque SLR 7 Women's - 2017"/>
    <s v="Road Bikes"/>
    <x v="1"/>
    <s v="Venita Daniel"/>
    <s v="Trek"/>
  </r>
  <r>
    <n v="1081"/>
    <s v="Jerri Henry"/>
    <s v="Spring Valley"/>
    <s v="NY"/>
    <x v="493"/>
    <n v="2"/>
    <n v="1751.98"/>
    <s v="Surly Steamroller - 2017"/>
    <s v="Road Bikes"/>
    <x v="1"/>
    <s v="Marcelene Boyer"/>
    <s v="Surly"/>
  </r>
  <r>
    <n v="1082"/>
    <s v="Consuela Romero"/>
    <s v="Monroe"/>
    <s v="NY"/>
    <x v="494"/>
    <n v="2"/>
    <n v="1999.98"/>
    <s v="Trek X-Caliber 8 - 2017"/>
    <s v="Mountain Bikes"/>
    <x v="1"/>
    <s v="Marcelene Boyer"/>
    <s v="Trek"/>
  </r>
  <r>
    <n v="1083"/>
    <s v="Renna Williams"/>
    <s v="South Ozone Park"/>
    <s v="NY"/>
    <x v="494"/>
    <n v="2"/>
    <n v="1599.98"/>
    <s v="Electra Glam Punk 3i Ladies' - 2017"/>
    <s v="Cruisers Bicycles"/>
    <x v="1"/>
    <s v="Marcelene Boyer"/>
    <s v="Electra"/>
  </r>
  <r>
    <n v="1083"/>
    <s v="Renna Williams"/>
    <s v="South Ozone Park"/>
    <s v="NY"/>
    <x v="494"/>
    <n v="2"/>
    <n v="693.98"/>
    <s v="Sun Bicycles Lil Bolt Type-R - 2017"/>
    <s v="Cruisers Bicycles"/>
    <x v="1"/>
    <s v="Marcelene Boyer"/>
    <s v="Sun"/>
  </r>
  <r>
    <n v="1083"/>
    <s v="Renna Williams"/>
    <s v="South Ozone Park"/>
    <s v="NY"/>
    <x v="494"/>
    <n v="1"/>
    <n v="469.99"/>
    <s v="Surly Wednesday Frameset - 2017"/>
    <s v="Mountain Bikes"/>
    <x v="1"/>
    <s v="Marcelene Boyer"/>
    <s v="Surly"/>
  </r>
  <r>
    <n v="1083"/>
    <s v="Renna Williams"/>
    <s v="South Ozone Park"/>
    <s v="NY"/>
    <x v="494"/>
    <n v="1"/>
    <n v="4999.99"/>
    <s v="Trek Powerfly 8 FS Plus - 2017"/>
    <s v="Electric Bikes"/>
    <x v="1"/>
    <s v="Marcelene Boyer"/>
    <s v="Trek"/>
  </r>
  <r>
    <n v="1084"/>
    <s v="Kasha Todd"/>
    <s v="Campbell"/>
    <s v="CA"/>
    <x v="495"/>
    <n v="1"/>
    <n v="659.99"/>
    <s v="Electra Amsterdam Original 3i - 2015/2017"/>
    <s v="Cruisers Bicycles"/>
    <x v="0"/>
    <s v="Mireya Copeland"/>
    <s v="Electra"/>
  </r>
  <r>
    <n v="1084"/>
    <s v="Kasha Todd"/>
    <s v="Campbell"/>
    <s v="CA"/>
    <x v="495"/>
    <n v="2"/>
    <n v="979.98"/>
    <s v="Electra Straight 8 3i (20-inch) - Boy's - 2017"/>
    <s v="Children Bicycles"/>
    <x v="0"/>
    <s v="Mireya Copeland"/>
    <s v="Electra"/>
  </r>
  <r>
    <n v="1084"/>
    <s v="Kasha Todd"/>
    <s v="Campbell"/>
    <s v="CA"/>
    <x v="495"/>
    <n v="1"/>
    <n v="1559.99"/>
    <s v="Sun Bicycles ElectroLite - 2017"/>
    <s v="Electric Bikes"/>
    <x v="0"/>
    <s v="Mireya Copeland"/>
    <s v="Sun"/>
  </r>
  <r>
    <n v="1084"/>
    <s v="Kasha Todd"/>
    <s v="Campbell"/>
    <s v="CA"/>
    <x v="495"/>
    <n v="2"/>
    <n v="693.98"/>
    <s v="Sun Bicycles Lil Bolt Type-R - 2017"/>
    <s v="Cruisers Bicycles"/>
    <x v="0"/>
    <s v="Mireya Copeland"/>
    <s v="Sun"/>
  </r>
  <r>
    <n v="1084"/>
    <s v="Kasha Todd"/>
    <s v="Campbell"/>
    <s v="CA"/>
    <x v="495"/>
    <n v="1"/>
    <n v="999.99"/>
    <s v="Surly Ice Cream Truck Frameset - 2017"/>
    <s v="Mountain Bikes"/>
    <x v="0"/>
    <s v="Mireya Copeland"/>
    <s v="Surly"/>
  </r>
  <r>
    <n v="1085"/>
    <s v="Hope Cotton"/>
    <s v="Redondo Beach"/>
    <s v="CA"/>
    <x v="495"/>
    <n v="1"/>
    <n v="439.99"/>
    <s v="Electra Cruiser Lux 1 - 2017"/>
    <s v="Cruisers Bicycles"/>
    <x v="0"/>
    <s v="Genna Serrano"/>
    <s v="Electra"/>
  </r>
  <r>
    <n v="1085"/>
    <s v="Hope Cotton"/>
    <s v="Redondo Beach"/>
    <s v="CA"/>
    <x v="495"/>
    <n v="1"/>
    <n v="489.99"/>
    <s v="Electra Townie Original 7D - 2017"/>
    <s v="Cruisers Bicycles"/>
    <x v="0"/>
    <s v="Genna Serrano"/>
    <s v="Electra"/>
  </r>
  <r>
    <n v="1085"/>
    <s v="Hope Cotton"/>
    <s v="Redondo Beach"/>
    <s v="CA"/>
    <x v="495"/>
    <n v="2"/>
    <n v="501.98"/>
    <s v="Sun Bicycles Revolutions 24 - 2017"/>
    <s v="Cruisers Bicycles"/>
    <x v="0"/>
    <s v="Genna Serrano"/>
    <s v="Sun"/>
  </r>
  <r>
    <n v="1086"/>
    <s v="Lucio Sherman"/>
    <s v="Smithtown"/>
    <s v="NY"/>
    <x v="495"/>
    <n v="2"/>
    <n v="2199.98"/>
    <s v="Electra Amsterdam Fashion 7i Ladies' - 2017"/>
    <s v="Cruisers Bicycles"/>
    <x v="1"/>
    <s v="Venita Daniel"/>
    <s v="Electra"/>
  </r>
  <r>
    <n v="1086"/>
    <s v="Lucio Sherman"/>
    <s v="Smithtown"/>
    <s v="NY"/>
    <x v="495"/>
    <n v="1"/>
    <n v="1320.99"/>
    <s v="Heller Shagamaw Frame - 2016"/>
    <s v="Mountain Bikes"/>
    <x v="1"/>
    <s v="Venita Daniel"/>
    <s v="Heller"/>
  </r>
  <r>
    <n v="1086"/>
    <s v="Lucio Sherman"/>
    <s v="Smithtown"/>
    <s v="NY"/>
    <x v="495"/>
    <n v="1"/>
    <n v="449.99"/>
    <s v="Sun Bicycles Cruz 3 - Women's - 2017"/>
    <s v="Comfort Bicycles"/>
    <x v="1"/>
    <s v="Venita Daniel"/>
    <s v="Sun"/>
  </r>
  <r>
    <n v="1086"/>
    <s v="Lucio Sherman"/>
    <s v="Smithtown"/>
    <s v="NY"/>
    <x v="495"/>
    <n v="1"/>
    <n v="250.99"/>
    <s v="Sun Bicycles Revolutions 24 - Girl's - 2017"/>
    <s v="Cruisers Bicycles"/>
    <x v="1"/>
    <s v="Venita Daniel"/>
    <s v="Sun"/>
  </r>
  <r>
    <n v="1086"/>
    <s v="Lucio Sherman"/>
    <s v="Smithtown"/>
    <s v="NY"/>
    <x v="495"/>
    <n v="2"/>
    <n v="3098"/>
    <s v="Surly Straggler - 2016"/>
    <s v="Cyclocross Bicycles"/>
    <x v="1"/>
    <s v="Venita Daniel"/>
    <s v="Surly"/>
  </r>
  <r>
    <n v="1087"/>
    <s v="Kermit Bowman"/>
    <s v="El Paso"/>
    <s v="TX"/>
    <x v="496"/>
    <n v="2"/>
    <n v="539.98"/>
    <s v="Electra Cruiser 1 (24-Inch) - 2016"/>
    <s v="Cruisers Bicycles"/>
    <x v="2"/>
    <s v="Kali Vargas"/>
    <s v="Electra"/>
  </r>
  <r>
    <n v="1087"/>
    <s v="Kermit Bowman"/>
    <s v="El Paso"/>
    <s v="TX"/>
    <x v="496"/>
    <n v="1"/>
    <n v="529.99"/>
    <s v="Electra Moto 1 - 2016"/>
    <s v="Cruisers Bicycles"/>
    <x v="2"/>
    <s v="Kali Vargas"/>
    <s v="Electra"/>
  </r>
  <r>
    <n v="1087"/>
    <s v="Kermit Bowman"/>
    <s v="El Paso"/>
    <s v="TX"/>
    <x v="496"/>
    <n v="2"/>
    <n v="979.98"/>
    <s v="Electra Townie Original 7D - 2017"/>
    <s v="Comfort Bicycles"/>
    <x v="2"/>
    <s v="Kali Vargas"/>
    <s v="Electra"/>
  </r>
  <r>
    <n v="1087"/>
    <s v="Kermit Bowman"/>
    <s v="El Paso"/>
    <s v="TX"/>
    <x v="496"/>
    <n v="2"/>
    <n v="833.98"/>
    <s v="Sun Bicycles Cruz 7 - Women's - 2017"/>
    <s v="Comfort Bicycles"/>
    <x v="2"/>
    <s v="Kali Vargas"/>
    <s v="Sun"/>
  </r>
  <r>
    <n v="1087"/>
    <s v="Kermit Bowman"/>
    <s v="El Paso"/>
    <s v="TX"/>
    <x v="496"/>
    <n v="2"/>
    <n v="5199.9799999999996"/>
    <s v="Trek Domane S 5 Disc - 2017"/>
    <s v="Road Bikes"/>
    <x v="2"/>
    <s v="Kali Vargas"/>
    <s v="Trek"/>
  </r>
  <r>
    <n v="1088"/>
    <s v="Efren Whitfield"/>
    <s v="Euless"/>
    <s v="TX"/>
    <x v="496"/>
    <n v="1"/>
    <n v="489.99"/>
    <s v="Electra Townie Original 7D - 2017"/>
    <s v="Cruisers Bicycles"/>
    <x v="2"/>
    <s v="Kali Vargas"/>
    <s v="Electra"/>
  </r>
  <r>
    <n v="1088"/>
    <s v="Efren Whitfield"/>
    <s v="Euless"/>
    <s v="TX"/>
    <x v="496"/>
    <n v="1"/>
    <n v="999.99"/>
    <s v="Surly Ice Cream Truck Frameset - 2017"/>
    <s v="Mountain Bikes"/>
    <x v="2"/>
    <s v="Kali Vargas"/>
    <s v="Surly"/>
  </r>
  <r>
    <n v="1088"/>
    <s v="Efren Whitfield"/>
    <s v="Euless"/>
    <s v="TX"/>
    <x v="496"/>
    <n v="2"/>
    <n v="1665.98"/>
    <s v="Surly Troll Frameset - 2017"/>
    <s v="Mountain Bikes"/>
    <x v="2"/>
    <s v="Kali Vargas"/>
    <s v="Surly"/>
  </r>
  <r>
    <n v="1088"/>
    <s v="Efren Whitfield"/>
    <s v="Euless"/>
    <s v="TX"/>
    <x v="496"/>
    <n v="1"/>
    <n v="469.99"/>
    <s v="Surly Wednesday Frameset - 2017"/>
    <s v="Mountain Bikes"/>
    <x v="2"/>
    <s v="Kali Vargas"/>
    <s v="Surly"/>
  </r>
  <r>
    <n v="1089"/>
    <s v="Monika Berg"/>
    <s v="Encino"/>
    <s v="CA"/>
    <x v="497"/>
    <n v="2"/>
    <n v="1319.98"/>
    <s v="Electra Amsterdam Original 3i - 2015/2017"/>
    <s v="Cruisers Bicycles"/>
    <x v="0"/>
    <s v="Mireya Copeland"/>
    <s v="Electra"/>
  </r>
  <r>
    <n v="1089"/>
    <s v="Monika Berg"/>
    <s v="Encino"/>
    <s v="CA"/>
    <x v="497"/>
    <n v="2"/>
    <n v="1999.98"/>
    <s v="Surly Ice Cream Truck Frameset - 2017"/>
    <s v="Mountain Bikes"/>
    <x v="0"/>
    <s v="Mireya Copeland"/>
    <s v="Surly"/>
  </r>
  <r>
    <n v="1090"/>
    <s v="Mikel Wilkerson"/>
    <s v="Atwater"/>
    <s v="CA"/>
    <x v="498"/>
    <n v="1"/>
    <n v="439.99"/>
    <s v="Electra Cruiser Lux 1 - 2017"/>
    <s v="Cruisers Bicycles"/>
    <x v="0"/>
    <s v="Mireya Copeland"/>
    <s v="Electra"/>
  </r>
  <r>
    <n v="1091"/>
    <s v="Phuong Wolf"/>
    <s v="Schenectady"/>
    <s v="NY"/>
    <x v="498"/>
    <n v="1"/>
    <n v="349.99"/>
    <s v="Electra Savannah 3i (20-inch) - Girl's - 2017"/>
    <s v="Children Bicycles"/>
    <x v="1"/>
    <s v="Venita Daniel"/>
    <s v="Electra"/>
  </r>
  <r>
    <n v="1091"/>
    <s v="Phuong Wolf"/>
    <s v="Schenectady"/>
    <s v="NY"/>
    <x v="498"/>
    <n v="1"/>
    <n v="449"/>
    <s v="Pure Cycles William 3-Speed - 2016"/>
    <s v="Cruisers Bicycles"/>
    <x v="1"/>
    <s v="Venita Daniel"/>
    <s v="Pure Cycles"/>
  </r>
  <r>
    <n v="1091"/>
    <s v="Phuong Wolf"/>
    <s v="Schenectady"/>
    <s v="NY"/>
    <x v="498"/>
    <n v="1"/>
    <n v="5499.99"/>
    <s v="Trek Domane SLR 6 Disc - 2017"/>
    <s v="Road Bikes"/>
    <x v="1"/>
    <s v="Venita Daniel"/>
    <s v="Trek"/>
  </r>
  <r>
    <n v="1092"/>
    <s v="Ronna Butler"/>
    <s v="Encino"/>
    <s v="CA"/>
    <x v="499"/>
    <n v="1"/>
    <n v="449"/>
    <s v="Pure Cycles Western 3-Speed - Women's - 2015/2016"/>
    <s v="Cruisers Bicycles"/>
    <x v="0"/>
    <s v="Mireya Copeland"/>
    <s v="Pure Cycles"/>
  </r>
  <r>
    <n v="1092"/>
    <s v="Ronna Butler"/>
    <s v="Encino"/>
    <s v="CA"/>
    <x v="499"/>
    <n v="2"/>
    <n v="1499.98"/>
    <s v="Ritchey Timberwolf Frameset - 2016"/>
    <s v="Mountain Bikes"/>
    <x v="0"/>
    <s v="Mireya Copeland"/>
    <s v="Ritchey"/>
  </r>
  <r>
    <n v="1092"/>
    <s v="Ronna Butler"/>
    <s v="Encino"/>
    <s v="CA"/>
    <x v="499"/>
    <n v="2"/>
    <n v="1999.98"/>
    <s v="Surly Ice Cream Truck Frameset - 2017"/>
    <s v="Mountain Bikes"/>
    <x v="0"/>
    <s v="Mireya Copeland"/>
    <s v="Surly"/>
  </r>
  <r>
    <n v="1092"/>
    <s v="Ronna Butler"/>
    <s v="Encino"/>
    <s v="CA"/>
    <x v="499"/>
    <n v="1"/>
    <n v="469.99"/>
    <s v="Trek Session DH 27.5 Carbon Frameset - 2017"/>
    <s v="Mountain Bikes"/>
    <x v="0"/>
    <s v="Mireya Copeland"/>
    <s v="Trek"/>
  </r>
  <r>
    <n v="1093"/>
    <s v="Shiela Calderon"/>
    <s v="Rocklin"/>
    <s v="CA"/>
    <x v="499"/>
    <n v="2"/>
    <n v="1739.98"/>
    <s v="Haro SR 1.2 - 2017"/>
    <s v="Mountain Bikes"/>
    <x v="0"/>
    <s v="Genna Serrano"/>
    <s v="Haro"/>
  </r>
  <r>
    <n v="1093"/>
    <s v="Shiela Calderon"/>
    <s v="Rocklin"/>
    <s v="CA"/>
    <x v="499"/>
    <n v="2"/>
    <n v="858"/>
    <s v="Pure Cycles Vine 8-Speed - 2016"/>
    <s v="Cruisers Bicycles"/>
    <x v="0"/>
    <s v="Genna Serrano"/>
    <s v="Pure Cycles"/>
  </r>
  <r>
    <n v="1093"/>
    <s v="Shiela Calderon"/>
    <s v="Rocklin"/>
    <s v="CA"/>
    <x v="499"/>
    <n v="2"/>
    <n v="419.98"/>
    <s v="Trek Precaliber 16 Girls - 2017"/>
    <s v="Children Bicycles"/>
    <x v="0"/>
    <s v="Genna Serrano"/>
    <s v="Trek"/>
  </r>
  <r>
    <n v="1094"/>
    <s v="Renato Morton"/>
    <s v="Mount Vernon"/>
    <s v="NY"/>
    <x v="499"/>
    <n v="1"/>
    <n v="549.99"/>
    <s v="Electra Townie Original 21D - 2016"/>
    <s v="Comfort Bicycles"/>
    <x v="1"/>
    <s v="Marcelene Boyer"/>
    <s v="Electra"/>
  </r>
  <r>
    <n v="1094"/>
    <s v="Renato Morton"/>
    <s v="Mount Vernon"/>
    <s v="NY"/>
    <x v="499"/>
    <n v="1"/>
    <n v="416.99"/>
    <s v="Sun Bicycles Atlas X-Type - 2017"/>
    <s v="Cruisers Bicycles"/>
    <x v="1"/>
    <s v="Marcelene Boyer"/>
    <s v="Sun"/>
  </r>
  <r>
    <n v="1094"/>
    <s v="Renato Morton"/>
    <s v="Mount Vernon"/>
    <s v="NY"/>
    <x v="499"/>
    <n v="1"/>
    <n v="416.99"/>
    <s v="Sun Bicycles Cruz 7 - 2017"/>
    <s v="Comfort Bicycles"/>
    <x v="1"/>
    <s v="Marcelene Boyer"/>
    <s v="Sun"/>
  </r>
  <r>
    <n v="1094"/>
    <s v="Renato Morton"/>
    <s v="Mount Vernon"/>
    <s v="NY"/>
    <x v="499"/>
    <n v="1"/>
    <n v="1680.99"/>
    <s v="Surly Straggler 650b - 2016"/>
    <s v="Cyclocross Bicycles"/>
    <x v="1"/>
    <s v="Marcelene Boyer"/>
    <s v="Surly"/>
  </r>
  <r>
    <n v="1095"/>
    <s v="Wynona Douglas"/>
    <s v="Harlingen"/>
    <s v="TX"/>
    <x v="500"/>
    <n v="2"/>
    <n v="1059.98"/>
    <s v="Electra Moto 1 - 2016"/>
    <s v="Cruisers Bicycles"/>
    <x v="2"/>
    <s v="Layla Terrell"/>
    <s v="Electra"/>
  </r>
  <r>
    <n v="1095"/>
    <s v="Wynona Douglas"/>
    <s v="Harlingen"/>
    <s v="TX"/>
    <x v="500"/>
    <n v="2"/>
    <n v="1295.98"/>
    <s v="Sun Bicycles Biscayne Tandem CB - 2017"/>
    <s v="Cruisers Bicycles"/>
    <x v="2"/>
    <s v="Layla Terrell"/>
    <s v="Sun"/>
  </r>
  <r>
    <n v="1095"/>
    <s v="Wynona Douglas"/>
    <s v="Harlingen"/>
    <s v="TX"/>
    <x v="500"/>
    <n v="1"/>
    <n v="1632.99"/>
    <s v="Surly Wednesday - 2017"/>
    <s v="Mountain Bikes"/>
    <x v="2"/>
    <s v="Layla Terrell"/>
    <s v="Surly"/>
  </r>
  <r>
    <n v="1095"/>
    <s v="Wynona Douglas"/>
    <s v="Harlingen"/>
    <s v="TX"/>
    <x v="500"/>
    <n v="2"/>
    <n v="1999.98"/>
    <s v="Surly Wednesday Frameset - 2016"/>
    <s v="Mountain Bikes"/>
    <x v="2"/>
    <s v="Layla Terrell"/>
    <s v="Surly"/>
  </r>
  <r>
    <n v="1095"/>
    <s v="Wynona Douglas"/>
    <s v="Harlingen"/>
    <s v="TX"/>
    <x v="500"/>
    <n v="2"/>
    <n v="11999.98"/>
    <s v="Trek Silque SLR 7 Women's - 2017"/>
    <s v="Road Bikes"/>
    <x v="2"/>
    <s v="Layla Terrell"/>
    <s v="Trek"/>
  </r>
  <r>
    <n v="1096"/>
    <s v="Jeffry Church"/>
    <s v="Pleasanton"/>
    <s v="CA"/>
    <x v="501"/>
    <n v="1"/>
    <n v="1680.99"/>
    <s v="Surly Straggler 650b - 2016"/>
    <s v="Cyclocross Bicycles"/>
    <x v="0"/>
    <s v="Mireya Copeland"/>
    <s v="Surly"/>
  </r>
  <r>
    <n v="1097"/>
    <s v="Whitley Cannon"/>
    <s v="Coram"/>
    <s v="NY"/>
    <x v="501"/>
    <n v="2"/>
    <n v="979.98"/>
    <s v="Electra Straight 8 3i (20-inch) - Boy's - 2017"/>
    <s v="Children Bicycles"/>
    <x v="1"/>
    <s v="Marcelene Boyer"/>
    <s v="Electra"/>
  </r>
  <r>
    <n v="1097"/>
    <s v="Whitley Cannon"/>
    <s v="Coram"/>
    <s v="NY"/>
    <x v="501"/>
    <n v="1"/>
    <n v="299.99"/>
    <s v="Electra Sugar Skulls 1 (20-inch) - Girl's - 2017"/>
    <s v="Children Bicycles"/>
    <x v="1"/>
    <s v="Marcelene Boyer"/>
    <s v="Electra"/>
  </r>
  <r>
    <n v="1097"/>
    <s v="Whitley Cannon"/>
    <s v="Coram"/>
    <s v="NY"/>
    <x v="501"/>
    <n v="1"/>
    <n v="449"/>
    <s v="Pure Cycles William 3-Speed - 2016"/>
    <s v="Cruisers Bicycles"/>
    <x v="1"/>
    <s v="Marcelene Boyer"/>
    <s v="Pure Cycles"/>
  </r>
  <r>
    <n v="1097"/>
    <s v="Whitley Cannon"/>
    <s v="Coram"/>
    <s v="NY"/>
    <x v="501"/>
    <n v="2"/>
    <n v="899.98"/>
    <s v="Sun Bicycles Cruz 3 - 2017"/>
    <s v="Comfort Bicycles"/>
    <x v="1"/>
    <s v="Marcelene Boyer"/>
    <s v="Sun"/>
  </r>
  <r>
    <n v="1097"/>
    <s v="Whitley Cannon"/>
    <s v="Coram"/>
    <s v="NY"/>
    <x v="501"/>
    <n v="2"/>
    <n v="1665.98"/>
    <s v="Sun Bicycles Spider 3i - 2017"/>
    <s v="Mountain Bikes"/>
    <x v="1"/>
    <s v="Marcelene Boyer"/>
    <s v="Sun"/>
  </r>
  <r>
    <n v="1098"/>
    <s v="Lloyd Miranda"/>
    <s v="Encino"/>
    <s v="CA"/>
    <x v="502"/>
    <n v="1"/>
    <n v="189.99"/>
    <s v="Trek Precaliber 12 Girls - 2017"/>
    <s v="Children Bicycles"/>
    <x v="0"/>
    <s v="Mireya Copeland"/>
    <s v="Trek"/>
  </r>
  <r>
    <n v="1099"/>
    <s v="Bea Kane"/>
    <s v="Mahopac"/>
    <s v="NY"/>
    <x v="502"/>
    <n v="2"/>
    <n v="539.98"/>
    <s v="Electra Cruiser 1 (24-Inch) - 2016"/>
    <s v="Cruisers Bicycles"/>
    <x v="1"/>
    <s v="Marcelene Boyer"/>
    <s v="Electra"/>
  </r>
  <r>
    <n v="1099"/>
    <s v="Bea Kane"/>
    <s v="Mahopac"/>
    <s v="NY"/>
    <x v="502"/>
    <n v="1"/>
    <n v="489.99"/>
    <s v="Electra Townie Original 7D - 2017"/>
    <s v="Cruisers Bicycles"/>
    <x v="1"/>
    <s v="Marcelene Boyer"/>
    <s v="Electra"/>
  </r>
  <r>
    <n v="1099"/>
    <s v="Bea Kane"/>
    <s v="Mahopac"/>
    <s v="NY"/>
    <x v="502"/>
    <n v="1"/>
    <n v="1409.99"/>
    <s v="Haro SR 1.3 - 2017"/>
    <s v="Mountain Bikes"/>
    <x v="1"/>
    <s v="Marcelene Boyer"/>
    <s v="Haro"/>
  </r>
  <r>
    <n v="1099"/>
    <s v="Bea Kane"/>
    <s v="Mahopac"/>
    <s v="NY"/>
    <x v="502"/>
    <n v="2"/>
    <n v="419.98"/>
    <s v="Trek Precaliber 16 Boys - 2017"/>
    <s v="Children Bicycles"/>
    <x v="1"/>
    <s v="Marcelene Boyer"/>
    <s v="Trek"/>
  </r>
  <r>
    <n v="1100"/>
    <s v="Trista Lambert"/>
    <s v="Fairport"/>
    <s v="NY"/>
    <x v="502"/>
    <n v="1"/>
    <n v="549.99"/>
    <s v="Electra Townie Original 21D - 2016"/>
    <s v="Cruisers Bicycles"/>
    <x v="1"/>
    <s v="Venita Daniel"/>
    <s v="Electra"/>
  </r>
  <r>
    <n v="1100"/>
    <s v="Trista Lambert"/>
    <s v="Fairport"/>
    <s v="NY"/>
    <x v="502"/>
    <n v="2"/>
    <n v="5999.98"/>
    <s v="Trek Conduit+ - 2016"/>
    <s v="Electric Bikes"/>
    <x v="1"/>
    <s v="Venita Daniel"/>
    <s v="Trek"/>
  </r>
  <r>
    <n v="1101"/>
    <s v="Mina Carrillo"/>
    <s v="Uniondale"/>
    <s v="NY"/>
    <x v="503"/>
    <n v="1"/>
    <n v="533.99"/>
    <s v="Sun Bicycles Streamway 7 - 2017"/>
    <s v="Comfort Bicycles"/>
    <x v="1"/>
    <s v="Venita Daniel"/>
    <s v="Sun"/>
  </r>
  <r>
    <n v="1101"/>
    <s v="Mina Carrillo"/>
    <s v="Uniondale"/>
    <s v="NY"/>
    <x v="503"/>
    <n v="1"/>
    <n v="6499.99"/>
    <s v="Trek Silque SLR 8 Women's - 2017"/>
    <s v="Road Bikes"/>
    <x v="1"/>
    <s v="Venita Daniel"/>
    <s v="Trek"/>
  </r>
  <r>
    <n v="1102"/>
    <s v="Glady Wells"/>
    <s v="Syosset"/>
    <s v="NY"/>
    <x v="503"/>
    <n v="1"/>
    <n v="349.99"/>
    <s v="Trek Precaliber 24 (21-Speed) - Girls - 2017"/>
    <s v="Children Bicycles"/>
    <x v="1"/>
    <s v="Marcelene Boyer"/>
    <s v="Trek"/>
  </r>
  <r>
    <n v="1103"/>
    <s v="Genny Fields"/>
    <s v="Amityville"/>
    <s v="NY"/>
    <x v="504"/>
    <n v="2"/>
    <n v="2819.98"/>
    <s v="Haro SR 1.3 - 2017"/>
    <s v="Mountain Bikes"/>
    <x v="1"/>
    <s v="Venita Daniel"/>
    <s v="Haro"/>
  </r>
  <r>
    <n v="1103"/>
    <s v="Genny Fields"/>
    <s v="Amityville"/>
    <s v="NY"/>
    <x v="504"/>
    <n v="1"/>
    <n v="449.99"/>
    <s v="Sun Bicycles Cruz 3 - 2017"/>
    <s v="Comfort Bicycles"/>
    <x v="1"/>
    <s v="Venita Daniel"/>
    <s v="Sun"/>
  </r>
  <r>
    <n v="1104"/>
    <s v="Trinity Riddle"/>
    <s v="Ballston Spa"/>
    <s v="NY"/>
    <x v="505"/>
    <n v="2"/>
    <n v="1319.98"/>
    <s v="Electra Amsterdam Original 3i - 2015/2017"/>
    <s v="Cruisers Bicycles"/>
    <x v="1"/>
    <s v="Marcelene Boyer"/>
    <s v="Electra"/>
  </r>
  <r>
    <n v="1104"/>
    <s v="Trinity Riddle"/>
    <s v="Ballston Spa"/>
    <s v="NY"/>
    <x v="505"/>
    <n v="1"/>
    <n v="429"/>
    <s v="Pure Cycles Vine 8-Speed - 2016"/>
    <s v="Cruisers Bicycles"/>
    <x v="1"/>
    <s v="Marcelene Boyer"/>
    <s v="Pure Cycles"/>
  </r>
  <r>
    <n v="1104"/>
    <s v="Trinity Riddle"/>
    <s v="Ballston Spa"/>
    <s v="NY"/>
    <x v="505"/>
    <n v="1"/>
    <n v="761.99"/>
    <s v="Sun Bicycles Brickell Tandem CB - 2017"/>
    <s v="Cruisers Bicycles"/>
    <x v="1"/>
    <s v="Marcelene Boyer"/>
    <s v="Sun"/>
  </r>
  <r>
    <n v="1104"/>
    <s v="Trinity Riddle"/>
    <s v="Ballston Spa"/>
    <s v="NY"/>
    <x v="505"/>
    <n v="1"/>
    <n v="5299.99"/>
    <s v="Trek Fuel EX 9.8 27.5 Plus - 2017"/>
    <s v="Mountain Bikes"/>
    <x v="1"/>
    <s v="Marcelene Boyer"/>
    <s v="Trek"/>
  </r>
  <r>
    <n v="1105"/>
    <s v="Margret Barnett"/>
    <s v="Forney"/>
    <s v="TX"/>
    <x v="505"/>
    <n v="1"/>
    <n v="1559.99"/>
    <s v="Sun Bicycles ElectroLite - 2017"/>
    <s v="Electric Bikes"/>
    <x v="2"/>
    <s v="Kali Vargas"/>
    <s v="Sun"/>
  </r>
  <r>
    <n v="1105"/>
    <s v="Margret Barnett"/>
    <s v="Forney"/>
    <s v="TX"/>
    <x v="505"/>
    <n v="2"/>
    <n v="1665.98"/>
    <s v="Sun Bicycles Spider 3i - 2017"/>
    <s v="Mountain Bikes"/>
    <x v="2"/>
    <s v="Kali Vargas"/>
    <s v="Sun"/>
  </r>
  <r>
    <n v="1105"/>
    <s v="Margret Barnett"/>
    <s v="Forney"/>
    <s v="TX"/>
    <x v="505"/>
    <n v="2"/>
    <n v="10999.98"/>
    <s v="Trek Domane SLR 6 Disc - 2017"/>
    <s v="Road Bikes"/>
    <x v="2"/>
    <s v="Kali Vargas"/>
    <s v="Trek"/>
  </r>
  <r>
    <n v="1106"/>
    <s v="Deangelo Cooley"/>
    <s v="Rosedale"/>
    <s v="NY"/>
    <x v="506"/>
    <n v="1"/>
    <n v="349.99"/>
    <s v="Electra Moto 3i (20-inch) - Boy's - 2017"/>
    <s v="Children Bicycles"/>
    <x v="1"/>
    <s v="Marcelene Boyer"/>
    <s v="Electra"/>
  </r>
  <r>
    <n v="1107"/>
    <s v="Lashunda Cole"/>
    <s v="Monsey"/>
    <s v="NY"/>
    <x v="506"/>
    <n v="2"/>
    <n v="2939.98"/>
    <s v="Haro Shift R3 - 2017"/>
    <s v="Mountain Bikes"/>
    <x v="1"/>
    <s v="Venita Daniel"/>
    <s v="Haro"/>
  </r>
  <r>
    <n v="1107"/>
    <s v="Lashunda Cole"/>
    <s v="Monsey"/>
    <s v="NY"/>
    <x v="506"/>
    <n v="1"/>
    <n v="5299.99"/>
    <s v="Trek Fuel EX 9.8 27.5 Plus - 2017"/>
    <s v="Mountain Bikes"/>
    <x v="1"/>
    <s v="Venita Daniel"/>
    <s v="Trek"/>
  </r>
  <r>
    <n v="1108"/>
    <s v="Aide Franco"/>
    <s v="Atwater"/>
    <s v="CA"/>
    <x v="507"/>
    <n v="1"/>
    <n v="489.99"/>
    <s v="Electra Townie 3i EQ (20-inch) - Boys' - 2017"/>
    <s v="Children Bicycles"/>
    <x v="0"/>
    <s v="Genna Serrano"/>
    <s v="Electra"/>
  </r>
  <r>
    <n v="1108"/>
    <s v="Aide Franco"/>
    <s v="Atwater"/>
    <s v="CA"/>
    <x v="507"/>
    <n v="2"/>
    <n v="1739.98"/>
    <s v="Haro SR 1.2 - 2017"/>
    <s v="Mountain Bikes"/>
    <x v="0"/>
    <s v="Genna Serrano"/>
    <s v="Haro"/>
  </r>
  <r>
    <n v="1108"/>
    <s v="Aide Franco"/>
    <s v="Atwater"/>
    <s v="CA"/>
    <x v="507"/>
    <n v="1"/>
    <n v="533.99"/>
    <s v="Sun Bicycles Streamway 7 - 2017"/>
    <s v="Comfort Bicycles"/>
    <x v="0"/>
    <s v="Genna Serrano"/>
    <s v="Sun"/>
  </r>
  <r>
    <n v="1109"/>
    <s v="Kaylee English"/>
    <s v="Hollis"/>
    <s v="NY"/>
    <x v="507"/>
    <n v="2"/>
    <n v="1239.98"/>
    <s v="Sun Bicycles Biscayne Tandem 7 - 2017"/>
    <s v="Cruisers Bicycles"/>
    <x v="1"/>
    <s v="Marcelene Boyer"/>
    <s v="Sun"/>
  </r>
  <r>
    <n v="1110"/>
    <s v="Inocencia Key"/>
    <s v="Massapequa Park"/>
    <s v="NY"/>
    <x v="508"/>
    <n v="1"/>
    <n v="5499.99"/>
    <s v="Trek Domane SLR 6 Disc - 2017"/>
    <s v="Road Bikes"/>
    <x v="1"/>
    <s v="Marcelene Boyer"/>
    <s v="Trek"/>
  </r>
  <r>
    <n v="1111"/>
    <s v="Delana Wagner"/>
    <s v="Clifton Park"/>
    <s v="NY"/>
    <x v="508"/>
    <n v="1"/>
    <n v="269.99"/>
    <s v="Electra Girl's Hawaii 1 (16-inch) - 2015/2016"/>
    <s v="Cruisers Bicycles"/>
    <x v="1"/>
    <s v="Marcelene Boyer"/>
    <s v="Electra"/>
  </r>
  <r>
    <n v="1111"/>
    <s v="Delana Wagner"/>
    <s v="Clifton Park"/>
    <s v="NY"/>
    <x v="508"/>
    <n v="1"/>
    <n v="299.99"/>
    <s v="Electra Girl's Hawaii 1 16&quot; - 2017"/>
    <s v="Children Bicycles"/>
    <x v="1"/>
    <s v="Marcelene Boyer"/>
    <s v="Electra"/>
  </r>
  <r>
    <n v="1111"/>
    <s v="Delana Wagner"/>
    <s v="Clifton Park"/>
    <s v="NY"/>
    <x v="508"/>
    <n v="1"/>
    <n v="549.99"/>
    <s v="Electra Townie Original 21D - 2016"/>
    <s v="Comfort Bicycles"/>
    <x v="1"/>
    <s v="Marcelene Boyer"/>
    <s v="Electra"/>
  </r>
  <r>
    <n v="1111"/>
    <s v="Delana Wagner"/>
    <s v="Clifton Park"/>
    <s v="NY"/>
    <x v="508"/>
    <n v="2"/>
    <n v="501.98"/>
    <s v="Sun Bicycles Revolutions 24 - 2017"/>
    <s v="Cruisers Bicycles"/>
    <x v="1"/>
    <s v="Marcelene Boyer"/>
    <s v="Sun"/>
  </r>
  <r>
    <n v="1112"/>
    <s v="Alyse Jacobson"/>
    <s v="Massapequa Park"/>
    <s v="NY"/>
    <x v="509"/>
    <n v="2"/>
    <n v="2641.98"/>
    <s v="Heller Shagamaw Frame - 2016"/>
    <s v="Mountain Bikes"/>
    <x v="1"/>
    <s v="Venita Daniel"/>
    <s v="Heller"/>
  </r>
  <r>
    <n v="1112"/>
    <s v="Alyse Jacobson"/>
    <s v="Massapequa Park"/>
    <s v="NY"/>
    <x v="509"/>
    <n v="2"/>
    <n v="833.98"/>
    <s v="Sun Bicycles Atlas X-Type - 2017"/>
    <s v="Cruisers Bicycles"/>
    <x v="1"/>
    <s v="Venita Daniel"/>
    <s v="Sun"/>
  </r>
  <r>
    <n v="1112"/>
    <s v="Alyse Jacobson"/>
    <s v="Massapequa Park"/>
    <s v="NY"/>
    <x v="509"/>
    <n v="2"/>
    <n v="5999.98"/>
    <s v="Trek Conduit+ - 2016"/>
    <s v="Electric Bikes"/>
    <x v="1"/>
    <s v="Venita Daniel"/>
    <s v="Trek"/>
  </r>
  <r>
    <n v="1112"/>
    <s v="Alyse Jacobson"/>
    <s v="Massapequa Park"/>
    <s v="NY"/>
    <x v="509"/>
    <n v="1"/>
    <n v="2299.9899999999998"/>
    <s v="Trek Fuel EX 5 27.5 Plus - 2017"/>
    <s v="Mountain Bikes"/>
    <x v="1"/>
    <s v="Venita Daniel"/>
    <s v="Trek"/>
  </r>
  <r>
    <n v="1112"/>
    <s v="Alyse Jacobson"/>
    <s v="Massapequa Park"/>
    <s v="NY"/>
    <x v="509"/>
    <n v="2"/>
    <n v="379.98"/>
    <s v="Trek Precaliber 12 Boys - 2017"/>
    <s v="Children Bicycles"/>
    <x v="1"/>
    <s v="Venita Daniel"/>
    <s v="Trek"/>
  </r>
  <r>
    <n v="1113"/>
    <s v="Aleta Stone"/>
    <s v="Whitestone"/>
    <s v="NY"/>
    <x v="510"/>
    <n v="1"/>
    <n v="449.99"/>
    <s v="Sun Bicycles Cruz 3 - 2017"/>
    <s v="Comfort Bicycles"/>
    <x v="1"/>
    <s v="Venita Daniel"/>
    <s v="Sun"/>
  </r>
  <r>
    <n v="1114"/>
    <s v="Randee Lester"/>
    <s v="Centereach"/>
    <s v="NY"/>
    <x v="510"/>
    <n v="1"/>
    <n v="875.99"/>
    <s v="Surly Steamroller - 2017"/>
    <s v="Road Bikes"/>
    <x v="1"/>
    <s v="Marcelene Boyer"/>
    <s v="Surly"/>
  </r>
  <r>
    <n v="1115"/>
    <s v="Penny Acevedo"/>
    <s v="Ballston Spa"/>
    <s v="NY"/>
    <x v="511"/>
    <n v="2"/>
    <n v="699.98"/>
    <s v="Electra Savannah 3i (20-inch) - Girl's - 2017"/>
    <s v="Children Bicycles"/>
    <x v="1"/>
    <s v="Marcelene Boyer"/>
    <s v="Electra"/>
  </r>
  <r>
    <n v="1115"/>
    <s v="Penny Acevedo"/>
    <s v="Ballston Spa"/>
    <s v="NY"/>
    <x v="511"/>
    <n v="2"/>
    <n v="6999.98"/>
    <s v="Trek Domane SL 6 - 2017"/>
    <s v="Road Bikes"/>
    <x v="1"/>
    <s v="Marcelene Boyer"/>
    <s v="Trek"/>
  </r>
  <r>
    <n v="1115"/>
    <s v="Penny Acevedo"/>
    <s v="Ballston Spa"/>
    <s v="NY"/>
    <x v="511"/>
    <n v="2"/>
    <n v="699.98"/>
    <s v="Trek Precaliber 24 (21-Speed) - Girls - 2017"/>
    <s v="Children Bicycles"/>
    <x v="1"/>
    <s v="Marcelene Boyer"/>
    <s v="Trek"/>
  </r>
  <r>
    <n v="1115"/>
    <s v="Penny Acevedo"/>
    <s v="Ballston Spa"/>
    <s v="NY"/>
    <x v="511"/>
    <n v="2"/>
    <n v="11999.98"/>
    <s v="Trek Silque SLR 7 Women's - 2017"/>
    <s v="Road Bikes"/>
    <x v="1"/>
    <s v="Marcelene Boyer"/>
    <s v="Trek"/>
  </r>
  <r>
    <n v="1116"/>
    <s v="Tu Ramirez"/>
    <s v="East Elmhurst"/>
    <s v="NY"/>
    <x v="512"/>
    <n v="2"/>
    <n v="3361.98"/>
    <s v="Surly Straggler 650b - 2016"/>
    <s v="Cyclocross Bicycles"/>
    <x v="1"/>
    <s v="Venita Daniel"/>
    <s v="Surly"/>
  </r>
  <r>
    <n v="1117"/>
    <s v="Somer Jordan"/>
    <s v="Huntington Station"/>
    <s v="NY"/>
    <x v="512"/>
    <n v="2"/>
    <n v="759.98"/>
    <s v="Haro Flightline One ST - 2017"/>
    <s v="Mountain Bikes"/>
    <x v="1"/>
    <s v="Marcelene Boyer"/>
    <s v="Haro"/>
  </r>
  <r>
    <n v="1117"/>
    <s v="Somer Jordan"/>
    <s v="Huntington Station"/>
    <s v="NY"/>
    <x v="512"/>
    <n v="1"/>
    <n v="349.99"/>
    <s v="Trek Precaliber 24 (21-Speed) - Girls - 2017"/>
    <s v="Children Bicycles"/>
    <x v="1"/>
    <s v="Marcelene Boyer"/>
    <s v="Trek"/>
  </r>
  <r>
    <n v="1117"/>
    <s v="Somer Jordan"/>
    <s v="Huntington Station"/>
    <s v="NY"/>
    <x v="512"/>
    <n v="2"/>
    <n v="12999.98"/>
    <s v="Trek Silque SLR 8 Women's - 2017"/>
    <s v="Road Bikes"/>
    <x v="1"/>
    <s v="Marcelene Boyer"/>
    <s v="Trek"/>
  </r>
  <r>
    <n v="1118"/>
    <s v="Adena Blake"/>
    <s v="Ballston Spa"/>
    <s v="NY"/>
    <x v="512"/>
    <n v="2"/>
    <n v="5399.98"/>
    <s v="Trek Domane S 6 - 2017"/>
    <s v="Road Bikes"/>
    <x v="1"/>
    <s v="Marcelene Boyer"/>
    <s v="Trek"/>
  </r>
  <r>
    <n v="1118"/>
    <s v="Adena Blake"/>
    <s v="Ballston Spa"/>
    <s v="NY"/>
    <x v="512"/>
    <n v="2"/>
    <n v="10599.98"/>
    <s v="Trek Remedy 9.8 - 2017"/>
    <s v="Mountain Bikes"/>
    <x v="1"/>
    <s v="Marcelene Boyer"/>
    <s v="Trek"/>
  </r>
  <r>
    <n v="1118"/>
    <s v="Adena Blake"/>
    <s v="Ballston Spa"/>
    <s v="NY"/>
    <x v="512"/>
    <n v="1"/>
    <n v="5999.99"/>
    <s v="Trek Silque SLR 7 Women's - 2017"/>
    <s v="Road Bikes"/>
    <x v="1"/>
    <s v="Marcelene Boyer"/>
    <s v="Trek"/>
  </r>
  <r>
    <n v="1118"/>
    <s v="Adena Blake"/>
    <s v="Ballston Spa"/>
    <s v="NY"/>
    <x v="512"/>
    <n v="1"/>
    <n v="999.99"/>
    <s v="Trek X-Caliber 8 - 2017"/>
    <s v="Mountain Bikes"/>
    <x v="1"/>
    <s v="Marcelene Boyer"/>
    <s v="Trek"/>
  </r>
  <r>
    <n v="1119"/>
    <s v="Oralia Farley"/>
    <s v="Upland"/>
    <s v="CA"/>
    <x v="513"/>
    <n v="2"/>
    <n v="419.98"/>
    <s v="Haro Shredder 20 Girls - 2017"/>
    <s v="Children Bicycles"/>
    <x v="0"/>
    <s v="Mireya Copeland"/>
    <s v="Haro"/>
  </r>
  <r>
    <n v="1119"/>
    <s v="Oralia Farley"/>
    <s v="Upland"/>
    <s v="CA"/>
    <x v="513"/>
    <n v="1"/>
    <n v="481.99"/>
    <s v="Sun Bicycles Streamway - 2017"/>
    <s v="Comfort Bicycles"/>
    <x v="0"/>
    <s v="Mireya Copeland"/>
    <s v="Sun"/>
  </r>
  <r>
    <n v="1119"/>
    <s v="Oralia Farley"/>
    <s v="Upland"/>
    <s v="CA"/>
    <x v="513"/>
    <n v="2"/>
    <n v="5399.98"/>
    <s v="Trek Domane S 6 - 2017"/>
    <s v="Road Bikes"/>
    <x v="0"/>
    <s v="Mireya Copeland"/>
    <s v="Trek"/>
  </r>
  <r>
    <n v="1120"/>
    <s v="Gustavo Gamble"/>
    <s v="Port Washington"/>
    <s v="NY"/>
    <x v="513"/>
    <n v="2"/>
    <n v="419.98"/>
    <s v="Haro Shredder 20 - 2017"/>
    <s v="Children Bicycles"/>
    <x v="1"/>
    <s v="Venita Daniel"/>
    <s v="Haro"/>
  </r>
  <r>
    <n v="1120"/>
    <s v="Gustavo Gamble"/>
    <s v="Port Washington"/>
    <s v="NY"/>
    <x v="513"/>
    <n v="1"/>
    <n v="209.99"/>
    <s v="Haro Shredder 20 Girls - 2017"/>
    <s v="Children Bicycles"/>
    <x v="1"/>
    <s v="Venita Daniel"/>
    <s v="Haro"/>
  </r>
  <r>
    <n v="1120"/>
    <s v="Gustavo Gamble"/>
    <s v="Port Washington"/>
    <s v="NY"/>
    <x v="513"/>
    <n v="1"/>
    <n v="249.99"/>
    <s v="Haro Shredder Pro 20 - 2017"/>
    <s v="Children Bicycles"/>
    <x v="1"/>
    <s v="Venita Daniel"/>
    <s v="Haro"/>
  </r>
  <r>
    <n v="1120"/>
    <s v="Gustavo Gamble"/>
    <s v="Port Washington"/>
    <s v="NY"/>
    <x v="513"/>
    <n v="2"/>
    <n v="1999.98"/>
    <s v="Surly Ice Cream Truck Frameset - 2017"/>
    <s v="Mountain Bikes"/>
    <x v="1"/>
    <s v="Venita Daniel"/>
    <s v="Surly"/>
  </r>
  <r>
    <n v="1120"/>
    <s v="Gustavo Gamble"/>
    <s v="Port Washington"/>
    <s v="NY"/>
    <x v="513"/>
    <n v="1"/>
    <n v="1632.99"/>
    <s v="Surly Wednesday - 2017"/>
    <s v="Mountain Bikes"/>
    <x v="1"/>
    <s v="Venita Daniel"/>
    <s v="Surly"/>
  </r>
  <r>
    <n v="1121"/>
    <s v="Janae Doyle"/>
    <s v="Jackson Heights"/>
    <s v="NY"/>
    <x v="514"/>
    <n v="2"/>
    <n v="941.98"/>
    <s v="Sun Bicycles Drifter 7 - 2017"/>
    <s v="Comfort Bicycles"/>
    <x v="1"/>
    <s v="Venita Daniel"/>
    <s v="Sun"/>
  </r>
  <r>
    <n v="1121"/>
    <s v="Janae Doyle"/>
    <s v="Jackson Heights"/>
    <s v="NY"/>
    <x v="514"/>
    <n v="2"/>
    <n v="3361.98"/>
    <s v="Surly Straggler 650b - 2016"/>
    <s v="Cyclocross Bicycles"/>
    <x v="1"/>
    <s v="Venita Daniel"/>
    <s v="Surly"/>
  </r>
  <r>
    <n v="1122"/>
    <s v="Parthenia Holman"/>
    <s v="Ithaca"/>
    <s v="NY"/>
    <x v="515"/>
    <n v="2"/>
    <n v="2939.98"/>
    <s v="Haro Shift R3 - 2017"/>
    <s v="Mountain Bikes"/>
    <x v="1"/>
    <s v="Marcelene Boyer"/>
    <s v="Haro"/>
  </r>
  <r>
    <n v="1122"/>
    <s v="Parthenia Holman"/>
    <s v="Ithaca"/>
    <s v="NY"/>
    <x v="515"/>
    <n v="1"/>
    <n v="619.99"/>
    <s v="Sun Bicycles Biscayne Tandem 7 - 2017"/>
    <s v="Cruisers Bicycles"/>
    <x v="1"/>
    <s v="Marcelene Boyer"/>
    <s v="Sun"/>
  </r>
  <r>
    <n v="1122"/>
    <s v="Parthenia Holman"/>
    <s v="Ithaca"/>
    <s v="NY"/>
    <x v="515"/>
    <n v="1"/>
    <n v="749.99"/>
    <s v="Surly Ogre Frameset - 2017"/>
    <s v="Road Bikes"/>
    <x v="1"/>
    <s v="Marcelene Boyer"/>
    <s v="Surly"/>
  </r>
  <r>
    <n v="1122"/>
    <s v="Parthenia Holman"/>
    <s v="Ithaca"/>
    <s v="NY"/>
    <x v="515"/>
    <n v="2"/>
    <n v="5999.98"/>
    <s v="Trek Conduit+ - 2016"/>
    <s v="Electric Bikes"/>
    <x v="1"/>
    <s v="Marcelene Boyer"/>
    <s v="Trek"/>
  </r>
  <r>
    <n v="1122"/>
    <s v="Parthenia Holman"/>
    <s v="Ithaca"/>
    <s v="NY"/>
    <x v="515"/>
    <n v="2"/>
    <n v="6999.98"/>
    <s v="Trek Domane SL 6 - 2017"/>
    <s v="Road Bikes"/>
    <x v="1"/>
    <s v="Marcelene Boyer"/>
    <s v="Trek"/>
  </r>
  <r>
    <n v="1123"/>
    <s v="Benito Hendrix"/>
    <s v="Depew"/>
    <s v="NY"/>
    <x v="516"/>
    <n v="2"/>
    <n v="693.98"/>
    <s v="Sun Bicycles Lil Bolt Type-R - 2017"/>
    <s v="Cruisers Bicycles"/>
    <x v="1"/>
    <s v="Venita Daniel"/>
    <s v="Sun"/>
  </r>
  <r>
    <n v="1123"/>
    <s v="Benito Hendrix"/>
    <s v="Depew"/>
    <s v="NY"/>
    <x v="516"/>
    <n v="2"/>
    <n v="9999.98"/>
    <s v="Trek Powerfly 8 FS Plus - 2017"/>
    <s v="Electric Bikes"/>
    <x v="1"/>
    <s v="Venita Daniel"/>
    <s v="Trek"/>
  </r>
  <r>
    <n v="1124"/>
    <s v="Pinkie Kirkland"/>
    <s v="San Angelo"/>
    <s v="TX"/>
    <x v="516"/>
    <n v="2"/>
    <n v="1739.98"/>
    <s v="Haro SR 1.2 - 2017"/>
    <s v="Mountain Bikes"/>
    <x v="2"/>
    <s v="Layla Terrell"/>
    <s v="Haro"/>
  </r>
  <r>
    <n v="1124"/>
    <s v="Pinkie Kirkland"/>
    <s v="San Angelo"/>
    <s v="TX"/>
    <x v="516"/>
    <n v="2"/>
    <n v="1499.98"/>
    <s v="Ritchey Timberwolf Frameset - 2016"/>
    <s v="Mountain Bikes"/>
    <x v="2"/>
    <s v="Layla Terrell"/>
    <s v="Ritchey"/>
  </r>
  <r>
    <n v="1124"/>
    <s v="Pinkie Kirkland"/>
    <s v="San Angelo"/>
    <s v="TX"/>
    <x v="516"/>
    <n v="2"/>
    <n v="833.98"/>
    <s v="Sun Bicycles Cruz 7 - Women's - 2017"/>
    <s v="Comfort Bicycles"/>
    <x v="2"/>
    <s v="Layla Terrell"/>
    <s v="Sun"/>
  </r>
  <r>
    <n v="1124"/>
    <s v="Pinkie Kirkland"/>
    <s v="San Angelo"/>
    <s v="TX"/>
    <x v="516"/>
    <n v="1"/>
    <n v="469.99"/>
    <s v="Surly Ice Cream Truck Frameset - 2016"/>
    <s v="Mountain Bikes"/>
    <x v="2"/>
    <s v="Layla Terrell"/>
    <s v="Surly"/>
  </r>
  <r>
    <n v="1124"/>
    <s v="Pinkie Kirkland"/>
    <s v="San Angelo"/>
    <s v="TX"/>
    <x v="516"/>
    <n v="2"/>
    <n v="7999.98"/>
    <s v="Trek Slash 8 27.5 - 2016"/>
    <s v="Mountain Bikes"/>
    <x v="2"/>
    <s v="Layla Terrell"/>
    <s v="Trek"/>
  </r>
  <r>
    <n v="1125"/>
    <s v="Krissy Ochoa"/>
    <s v="Port Washington"/>
    <s v="NY"/>
    <x v="517"/>
    <n v="2"/>
    <n v="2199.98"/>
    <s v="Electra Amsterdam Fashion 7i Ladies' - 2017"/>
    <s v="Cruisers Bicycles"/>
    <x v="1"/>
    <s v="Venita Daniel"/>
    <s v="Electra"/>
  </r>
  <r>
    <n v="1125"/>
    <s v="Krissy Ochoa"/>
    <s v="Port Washington"/>
    <s v="NY"/>
    <x v="517"/>
    <n v="1"/>
    <n v="269.99"/>
    <s v="Electra Cruiser 1 (24-Inch) - 2016"/>
    <s v="Children Bicycles"/>
    <x v="1"/>
    <s v="Venita Daniel"/>
    <s v="Electra"/>
  </r>
  <r>
    <n v="1125"/>
    <s v="Krissy Ochoa"/>
    <s v="Port Washington"/>
    <s v="NY"/>
    <x v="517"/>
    <n v="1"/>
    <n v="549.99"/>
    <s v="Electra Townie Original 21D - 2016"/>
    <s v="Comfort Bicycles"/>
    <x v="1"/>
    <s v="Venita Daniel"/>
    <s v="Electra"/>
  </r>
  <r>
    <n v="1125"/>
    <s v="Krissy Ochoa"/>
    <s v="Port Washington"/>
    <s v="NY"/>
    <x v="517"/>
    <n v="2"/>
    <n v="1199.98"/>
    <s v="Electra Townie Original 7D EQ - 2016"/>
    <s v="Cruisers Bicycles"/>
    <x v="1"/>
    <s v="Venita Daniel"/>
    <s v="Electra"/>
  </r>
  <r>
    <n v="1125"/>
    <s v="Krissy Ochoa"/>
    <s v="Port Washington"/>
    <s v="NY"/>
    <x v="517"/>
    <n v="2"/>
    <n v="939.98"/>
    <s v="Trek Farley Alloy Frameset - 2017"/>
    <s v="Mountain Bikes"/>
    <x v="1"/>
    <s v="Venita Daniel"/>
    <s v="Trek"/>
  </r>
  <r>
    <n v="1126"/>
    <s v="Yang Giles"/>
    <s v="San Angelo"/>
    <s v="TX"/>
    <x v="517"/>
    <n v="2"/>
    <n v="939.98"/>
    <s v="Surly Wednesday Frameset - 2017"/>
    <s v="Mountain Bikes"/>
    <x v="2"/>
    <s v="Kali Vargas"/>
    <s v="Surly"/>
  </r>
  <r>
    <n v="1126"/>
    <s v="Yang Giles"/>
    <s v="San Angelo"/>
    <s v="TX"/>
    <x v="517"/>
    <n v="1"/>
    <n v="4999.99"/>
    <s v="Trek Madone 9.2 - 2017"/>
    <s v="Road Bikes"/>
    <x v="2"/>
    <s v="Kali Vargas"/>
    <s v="Trek"/>
  </r>
  <r>
    <n v="1126"/>
    <s v="Yang Giles"/>
    <s v="San Angelo"/>
    <s v="TX"/>
    <x v="517"/>
    <n v="2"/>
    <n v="419.98"/>
    <s v="Trek Precaliber 16 Boys - 2017"/>
    <s v="Children Bicycles"/>
    <x v="2"/>
    <s v="Kali Vargas"/>
    <s v="Trek"/>
  </r>
  <r>
    <n v="1127"/>
    <s v="Pearl Fox"/>
    <s v="Uniondale"/>
    <s v="NY"/>
    <x v="518"/>
    <n v="2"/>
    <n v="599.98"/>
    <s v="Electra Girl's Hawaii 1 (20-inch) - 2015/2016"/>
    <s v="Children Bicycles"/>
    <x v="1"/>
    <s v="Venita Daniel"/>
    <s v="Electra"/>
  </r>
  <r>
    <n v="1127"/>
    <s v="Pearl Fox"/>
    <s v="Uniondale"/>
    <s v="NY"/>
    <x v="518"/>
    <n v="2"/>
    <n v="699.98"/>
    <s v="Electra Moto 3i (20-inch) - Boy's - 2017"/>
    <s v="Children Bicycles"/>
    <x v="1"/>
    <s v="Venita Daniel"/>
    <s v="Electra"/>
  </r>
  <r>
    <n v="1127"/>
    <s v="Pearl Fox"/>
    <s v="Uniondale"/>
    <s v="NY"/>
    <x v="518"/>
    <n v="1"/>
    <n v="379.99"/>
    <s v="Haro Flightline One ST - 2017"/>
    <s v="Mountain Bikes"/>
    <x v="1"/>
    <s v="Venita Daniel"/>
    <s v="Haro"/>
  </r>
  <r>
    <n v="1128"/>
    <s v="Sherilyn Wilcox"/>
    <s v="Ossining"/>
    <s v="NY"/>
    <x v="518"/>
    <n v="1"/>
    <n v="539.99"/>
    <s v="Haro SR 1.1 - 2017"/>
    <s v="Mountain Bikes"/>
    <x v="1"/>
    <s v="Marcelene Boyer"/>
    <s v="Haro"/>
  </r>
  <r>
    <n v="1128"/>
    <s v="Sherilyn Wilcox"/>
    <s v="Ossining"/>
    <s v="NY"/>
    <x v="518"/>
    <n v="2"/>
    <n v="693.98"/>
    <s v="Sun Bicycles Lil Bolt Type-R - 2017"/>
    <s v="Cruisers Bicycles"/>
    <x v="1"/>
    <s v="Marcelene Boyer"/>
    <s v="Sun"/>
  </r>
  <r>
    <n v="1128"/>
    <s v="Sherilyn Wilcox"/>
    <s v="Ossining"/>
    <s v="NY"/>
    <x v="518"/>
    <n v="1"/>
    <n v="1549"/>
    <s v="Surly Straggler - 2016"/>
    <s v="Cyclocross Bicycles"/>
    <x v="1"/>
    <s v="Marcelene Boyer"/>
    <s v="Surly"/>
  </r>
  <r>
    <n v="1129"/>
    <s v="Alissa Hood"/>
    <s v="New Windsor"/>
    <s v="NY"/>
    <x v="519"/>
    <n v="2"/>
    <n v="833.98"/>
    <s v="Sun Bicycles Atlas X-Type - 2017"/>
    <s v="Cruisers Bicycles"/>
    <x v="1"/>
    <s v="Marcelene Boyer"/>
    <s v="Sun"/>
  </r>
  <r>
    <n v="1129"/>
    <s v="Alissa Hood"/>
    <s v="New Windsor"/>
    <s v="NY"/>
    <x v="519"/>
    <n v="1"/>
    <n v="5499.99"/>
    <s v="Trek Domane SLR 6 Disc - 2017"/>
    <s v="Road Bikes"/>
    <x v="1"/>
    <s v="Marcelene Boyer"/>
    <s v="Trek"/>
  </r>
  <r>
    <n v="1129"/>
    <s v="Alissa Hood"/>
    <s v="New Windsor"/>
    <s v="NY"/>
    <x v="519"/>
    <n v="2"/>
    <n v="9999.98"/>
    <s v="Trek Powerfly 8 FS Plus - 2017"/>
    <s v="Electric Bikes"/>
    <x v="1"/>
    <s v="Marcelene Boyer"/>
    <s v="Trek"/>
  </r>
  <r>
    <n v="1130"/>
    <s v="Katelin Kennedy"/>
    <s v="Rocklin"/>
    <s v="CA"/>
    <x v="520"/>
    <n v="2"/>
    <n v="6399.98"/>
    <s v="Trek Domane SL Disc Frameset - 2017"/>
    <s v="Road Bikes"/>
    <x v="0"/>
    <s v="Genna Serrano"/>
    <s v="Trek"/>
  </r>
  <r>
    <n v="1131"/>
    <s v="Wendie Nash"/>
    <s v="Oxnard"/>
    <s v="CA"/>
    <x v="520"/>
    <n v="2"/>
    <n v="3119.98"/>
    <s v="Sun Bicycles ElectroLite - 2017"/>
    <s v="Electric Bikes"/>
    <x v="0"/>
    <s v="Genna Serrano"/>
    <s v="Sun"/>
  </r>
  <r>
    <n v="1131"/>
    <s v="Wendie Nash"/>
    <s v="Oxnard"/>
    <s v="CA"/>
    <x v="520"/>
    <n v="2"/>
    <n v="1103.98"/>
    <s v="Sun Bicycles Streamway 3 - 2017"/>
    <s v="Comfort Bicycles"/>
    <x v="0"/>
    <s v="Genna Serrano"/>
    <s v="Sun"/>
  </r>
  <r>
    <n v="1132"/>
    <s v="Margorie Wynn"/>
    <s v="Monsey"/>
    <s v="NY"/>
    <x v="521"/>
    <n v="1"/>
    <n v="599.99"/>
    <s v="Electra Townie Original 7D EQ - 2016"/>
    <s v="Cruisers Bicycles"/>
    <x v="1"/>
    <s v="Marcelene Boyer"/>
    <s v="Electra"/>
  </r>
  <r>
    <n v="1132"/>
    <s v="Margorie Wynn"/>
    <s v="Monsey"/>
    <s v="NY"/>
    <x v="521"/>
    <n v="1"/>
    <n v="1549"/>
    <s v="Surly Straggler - 2016"/>
    <s v="Cyclocross Bicycles"/>
    <x v="1"/>
    <s v="Marcelene Boyer"/>
    <s v="Surly"/>
  </r>
  <r>
    <n v="1132"/>
    <s v="Margorie Wynn"/>
    <s v="Monsey"/>
    <s v="NY"/>
    <x v="521"/>
    <n v="2"/>
    <n v="1665.98"/>
    <s v="Surly Troll Frameset - 2017"/>
    <s v="Mountain Bikes"/>
    <x v="1"/>
    <s v="Marcelene Boyer"/>
    <s v="Surly"/>
  </r>
  <r>
    <n v="1132"/>
    <s v="Margorie Wynn"/>
    <s v="Monsey"/>
    <s v="NY"/>
    <x v="521"/>
    <n v="1"/>
    <n v="5299.99"/>
    <s v="Trek Fuel EX 9.8 27.5 Plus - 2017"/>
    <s v="Mountain Bikes"/>
    <x v="1"/>
    <s v="Marcelene Boyer"/>
    <s v="Trek"/>
  </r>
  <r>
    <n v="1133"/>
    <s v="Buford Gilbert"/>
    <s v="Bellmore"/>
    <s v="NY"/>
    <x v="521"/>
    <n v="1"/>
    <n v="429"/>
    <s v="Pure Cycles Vine 8-Speed - 2016"/>
    <s v="Cruisers Bicycles"/>
    <x v="1"/>
    <s v="Venita Daniel"/>
    <s v="Pure Cycles"/>
  </r>
  <r>
    <n v="1133"/>
    <s v="Buford Gilbert"/>
    <s v="Bellmore"/>
    <s v="NY"/>
    <x v="521"/>
    <n v="1"/>
    <n v="3499.99"/>
    <s v="Trek Boone 7 - 2017"/>
    <s v="Cyclocross Bicycles"/>
    <x v="1"/>
    <s v="Venita Daniel"/>
    <s v="Trek"/>
  </r>
  <r>
    <n v="1133"/>
    <s v="Buford Gilbert"/>
    <s v="Bellmore"/>
    <s v="NY"/>
    <x v="521"/>
    <n v="2"/>
    <n v="5799.98"/>
    <s v="Trek Fuel EX 8 29 - 2016"/>
    <s v="Mountain Bikes"/>
    <x v="1"/>
    <s v="Venita Daniel"/>
    <s v="Trek"/>
  </r>
  <r>
    <n v="1133"/>
    <s v="Buford Gilbert"/>
    <s v="Bellmore"/>
    <s v="NY"/>
    <x v="521"/>
    <n v="2"/>
    <n v="419.98"/>
    <s v="Trek Precaliber 16 Girls - 2017"/>
    <s v="Children Bicycles"/>
    <x v="1"/>
    <s v="Venita Daniel"/>
    <s v="Trek"/>
  </r>
  <r>
    <n v="1134"/>
    <s v="Diana Reyes"/>
    <s v="Bronx"/>
    <s v="NY"/>
    <x v="521"/>
    <n v="1"/>
    <n v="349.99"/>
    <s v="Electra Savannah 3i (20-inch) - Girl's - 2017"/>
    <s v="Children Bicycles"/>
    <x v="1"/>
    <s v="Marcelene Boyer"/>
    <s v="Electra"/>
  </r>
  <r>
    <n v="1134"/>
    <s v="Diana Reyes"/>
    <s v="Bronx"/>
    <s v="NY"/>
    <x v="521"/>
    <n v="1"/>
    <n v="832.99"/>
    <s v="Surly Troll Frameset - 2017"/>
    <s v="Mountain Bikes"/>
    <x v="1"/>
    <s v="Marcelene Boyer"/>
    <s v="Surly"/>
  </r>
  <r>
    <n v="1135"/>
    <s v="Kate Barber"/>
    <s v="Saratoga Springs"/>
    <s v="NY"/>
    <x v="521"/>
    <n v="2"/>
    <n v="679.98"/>
    <s v="Electra Townie 7D (20-inch) - Boys' - 2017"/>
    <s v="Children Bicycles"/>
    <x v="1"/>
    <s v="Marcelene Boyer"/>
    <s v="Electra"/>
  </r>
  <r>
    <n v="1135"/>
    <s v="Kate Barber"/>
    <s v="Saratoga Springs"/>
    <s v="NY"/>
    <x v="521"/>
    <n v="1"/>
    <n v="6499.99"/>
    <s v="Trek Silque SLR 8 Women's - 2017"/>
    <s v="Road Bikes"/>
    <x v="1"/>
    <s v="Marcelene Boyer"/>
    <s v="Trek"/>
  </r>
  <r>
    <n v="1136"/>
    <s v="Rozella Fitzgerald"/>
    <s v="Shirley"/>
    <s v="NY"/>
    <x v="522"/>
    <n v="1"/>
    <n v="533.99"/>
    <s v="Sun Bicycles Streamway 7 - 2017"/>
    <s v="Comfort Bicycles"/>
    <x v="1"/>
    <s v="Marcelene Boyer"/>
    <s v="Sun"/>
  </r>
  <r>
    <n v="1137"/>
    <s v="Ivelisse Nixon"/>
    <s v="Houston"/>
    <s v="TX"/>
    <x v="522"/>
    <n v="2"/>
    <n v="833.98"/>
    <s v="Sun Bicycles Cruz 7 - 2017"/>
    <s v="Cruisers Bicycles"/>
    <x v="2"/>
    <s v="Kali Vargas"/>
    <s v="Sun"/>
  </r>
  <r>
    <n v="1137"/>
    <s v="Ivelisse Nixon"/>
    <s v="Houston"/>
    <s v="TX"/>
    <x v="522"/>
    <n v="2"/>
    <n v="219.98"/>
    <s v="Sun Bicycles Lil Kitt'n - 2017"/>
    <s v="Children Bicycles"/>
    <x v="2"/>
    <s v="Kali Vargas"/>
    <s v="Sun"/>
  </r>
  <r>
    <n v="1137"/>
    <s v="Ivelisse Nixon"/>
    <s v="Houston"/>
    <s v="TX"/>
    <x v="522"/>
    <n v="1"/>
    <n v="2499.9899999999998"/>
    <s v="Surly Karate Monkey 27.5+ Frameset - 2017"/>
    <s v="Mountain Bikes"/>
    <x v="2"/>
    <s v="Kali Vargas"/>
    <s v="Surly"/>
  </r>
  <r>
    <n v="1137"/>
    <s v="Ivelisse Nixon"/>
    <s v="Houston"/>
    <s v="TX"/>
    <x v="522"/>
    <n v="2"/>
    <n v="9999.98"/>
    <s v="Trek Madone 9.2 - 2017"/>
    <s v="Road Bikes"/>
    <x v="2"/>
    <s v="Kali Vargas"/>
    <s v="Trek"/>
  </r>
  <r>
    <n v="1138"/>
    <s v="Cristobal Hutchinson"/>
    <s v="Lawndale"/>
    <s v="CA"/>
    <x v="523"/>
    <n v="2"/>
    <n v="539.98"/>
    <s v="Electra Cruiser 1 (24-Inch) - 2016"/>
    <s v="Cruisers Bicycles"/>
    <x v="0"/>
    <s v="Mireya Copeland"/>
    <s v="Electra"/>
  </r>
  <r>
    <n v="1138"/>
    <s v="Cristobal Hutchinson"/>
    <s v="Lawndale"/>
    <s v="CA"/>
    <x v="523"/>
    <n v="1"/>
    <n v="209.99"/>
    <s v="Haro Shredder 20 Girls - 2017"/>
    <s v="Children Bicycles"/>
    <x v="0"/>
    <s v="Mireya Copeland"/>
    <s v="Haro"/>
  </r>
  <r>
    <n v="1138"/>
    <s v="Cristobal Hutchinson"/>
    <s v="Lawndale"/>
    <s v="CA"/>
    <x v="523"/>
    <n v="2"/>
    <n v="1067.98"/>
    <s v="Sun Bicycles Streamway 7 - 2017"/>
    <s v="Comfort Bicycles"/>
    <x v="0"/>
    <s v="Mireya Copeland"/>
    <s v="Sun"/>
  </r>
  <r>
    <n v="1139"/>
    <s v="Marjory Leonard"/>
    <s v="Apple Valley"/>
    <s v="CA"/>
    <x v="523"/>
    <n v="2"/>
    <n v="999.98"/>
    <s v="Electra Townie Original 7D - 2015/2016"/>
    <s v="Comfort Bicycles"/>
    <x v="0"/>
    <s v="Mireya Copeland"/>
    <s v="Electra"/>
  </r>
  <r>
    <n v="1139"/>
    <s v="Marjory Leonard"/>
    <s v="Apple Valley"/>
    <s v="CA"/>
    <x v="523"/>
    <n v="2"/>
    <n v="1079.98"/>
    <s v="Haro SR 1.1 - 2017"/>
    <s v="Mountain Bikes"/>
    <x v="0"/>
    <s v="Mireya Copeland"/>
    <s v="Haro"/>
  </r>
  <r>
    <n v="1139"/>
    <s v="Marjory Leonard"/>
    <s v="Apple Valley"/>
    <s v="CA"/>
    <x v="523"/>
    <n v="2"/>
    <n v="899.98"/>
    <s v="Sun Bicycles Cruz 3 - 2017"/>
    <s v="Comfort Bicycles"/>
    <x v="0"/>
    <s v="Mireya Copeland"/>
    <s v="Sun"/>
  </r>
  <r>
    <n v="1139"/>
    <s v="Marjory Leonard"/>
    <s v="Apple Valley"/>
    <s v="CA"/>
    <x v="523"/>
    <n v="1"/>
    <n v="416.99"/>
    <s v="Sun Bicycles Cruz 7 - 2017"/>
    <s v="Cruisers Bicycles"/>
    <x v="0"/>
    <s v="Mireya Copeland"/>
    <s v="Sun"/>
  </r>
  <r>
    <n v="1139"/>
    <s v="Marjory Leonard"/>
    <s v="Apple Valley"/>
    <s v="CA"/>
    <x v="523"/>
    <n v="1"/>
    <n v="3999.99"/>
    <s v="Trek Slash 8 27.5 - 2016"/>
    <s v="Mountain Bikes"/>
    <x v="0"/>
    <s v="Mireya Copeland"/>
    <s v="Trek"/>
  </r>
  <r>
    <n v="1140"/>
    <s v="Tammy Austin"/>
    <s v="Lake Jackson"/>
    <s v="TX"/>
    <x v="523"/>
    <n v="2"/>
    <n v="1099.98"/>
    <s v="Haro Flightline Two 26 Plus - 2017"/>
    <s v="Mountain Bikes"/>
    <x v="2"/>
    <s v="Kali Vargas"/>
    <s v="Haro"/>
  </r>
  <r>
    <n v="1140"/>
    <s v="Tammy Austin"/>
    <s v="Lake Jackson"/>
    <s v="TX"/>
    <x v="523"/>
    <n v="2"/>
    <n v="833.98"/>
    <s v="Sun Bicycles Atlas X-Type - 2017"/>
    <s v="Cruisers Bicycles"/>
    <x v="2"/>
    <s v="Kali Vargas"/>
    <s v="Sun"/>
  </r>
  <r>
    <n v="1140"/>
    <s v="Tammy Austin"/>
    <s v="Lake Jackson"/>
    <s v="TX"/>
    <x v="523"/>
    <n v="2"/>
    <n v="9999.98"/>
    <s v="Trek Fuel EX 9.8 29 - 2017"/>
    <s v="Mountain Bikes"/>
    <x v="2"/>
    <s v="Kali Vargas"/>
    <s v="Trek"/>
  </r>
  <r>
    <n v="1140"/>
    <s v="Tammy Austin"/>
    <s v="Lake Jackson"/>
    <s v="TX"/>
    <x v="523"/>
    <n v="2"/>
    <n v="2999.98"/>
    <s v="Trek Stache 5 - 2017"/>
    <s v="Mountain Bikes"/>
    <x v="2"/>
    <s v="Kali Vargas"/>
    <s v="Trek"/>
  </r>
  <r>
    <n v="1141"/>
    <s v="Sherise Mercer"/>
    <s v="Vista"/>
    <s v="CA"/>
    <x v="524"/>
    <n v="1"/>
    <n v="1799.99"/>
    <s v="Trek Remedy 29 Carbon Frameset - 2016"/>
    <s v="Mountain Bikes"/>
    <x v="0"/>
    <s v="Mireya Copeland"/>
    <s v="Trek"/>
  </r>
  <r>
    <n v="1142"/>
    <s v="Hilde Nieves"/>
    <s v="Campbell"/>
    <s v="CA"/>
    <x v="525"/>
    <n v="2"/>
    <n v="979.98"/>
    <s v="Electra Townie 3i EQ (20-inch) - Boys' - 2017"/>
    <s v="Children Bicycles"/>
    <x v="0"/>
    <s v="Genna Serrano"/>
    <s v="Electra"/>
  </r>
  <r>
    <n v="1142"/>
    <s v="Hilde Nieves"/>
    <s v="Campbell"/>
    <s v="CA"/>
    <x v="525"/>
    <n v="2"/>
    <n v="1199.98"/>
    <s v="Electra Townie Original 7D EQ - Women's - 2016"/>
    <s v="Cruisers Bicycles"/>
    <x v="0"/>
    <s v="Genna Serrano"/>
    <s v="Electra"/>
  </r>
  <r>
    <n v="1142"/>
    <s v="Hilde Nieves"/>
    <s v="Campbell"/>
    <s v="CA"/>
    <x v="525"/>
    <n v="2"/>
    <n v="899.98"/>
    <s v="Sun Bicycles Cruz 3 - Women's - 2017"/>
    <s v="Comfort Bicycles"/>
    <x v="0"/>
    <s v="Genna Serrano"/>
    <s v="Sun"/>
  </r>
  <r>
    <n v="1142"/>
    <s v="Hilde Nieves"/>
    <s v="Campbell"/>
    <s v="CA"/>
    <x v="525"/>
    <n v="2"/>
    <n v="833.98"/>
    <s v="Sun Bicycles Cruz 7 - Women's - 2017"/>
    <s v="Comfort Bicycles"/>
    <x v="0"/>
    <s v="Genna Serrano"/>
    <s v="Sun"/>
  </r>
  <r>
    <n v="1142"/>
    <s v="Hilde Nieves"/>
    <s v="Campbell"/>
    <s v="CA"/>
    <x v="525"/>
    <n v="1"/>
    <n v="999.99"/>
    <s v="Surly Ice Cream Truck Frameset - 2017"/>
    <s v="Mountain Bikes"/>
    <x v="0"/>
    <s v="Genna Serrano"/>
    <s v="Surly"/>
  </r>
  <r>
    <n v="1143"/>
    <s v="Willow Gardner"/>
    <s v="Pleasanton"/>
    <s v="CA"/>
    <x v="526"/>
    <n v="1"/>
    <n v="299.99"/>
    <s v="Electra Sugar Skulls 1 (20-inch) - Girl's - 2017"/>
    <s v="Children Bicycles"/>
    <x v="0"/>
    <s v="Mireya Copeland"/>
    <s v="Electra"/>
  </r>
  <r>
    <n v="1143"/>
    <s v="Willow Gardner"/>
    <s v="Pleasanton"/>
    <s v="CA"/>
    <x v="526"/>
    <n v="2"/>
    <n v="833.98"/>
    <s v="Sun Bicycles Cruz 7 - 2017"/>
    <s v="Cruisers Bicycles"/>
    <x v="0"/>
    <s v="Mireya Copeland"/>
    <s v="Sun"/>
  </r>
  <r>
    <n v="1143"/>
    <s v="Willow Gardner"/>
    <s v="Pleasanton"/>
    <s v="CA"/>
    <x v="526"/>
    <n v="1"/>
    <n v="1499.99"/>
    <s v="Trek Emonda S 4 - 2017"/>
    <s v="Road Bikes"/>
    <x v="0"/>
    <s v="Mireya Copeland"/>
    <s v="Trek"/>
  </r>
  <r>
    <n v="1144"/>
    <s v="Sonja Walls"/>
    <s v="Queensbury"/>
    <s v="NY"/>
    <x v="526"/>
    <n v="1"/>
    <n v="189.99"/>
    <s v="Trek Precaliber 12 Girls - 2017"/>
    <s v="Children Bicycles"/>
    <x v="1"/>
    <s v="Venita Daniel"/>
    <s v="Trek"/>
  </r>
  <r>
    <n v="1145"/>
    <s v="Jenna Saunders"/>
    <s v="Yorktown Heights"/>
    <s v="NY"/>
    <x v="527"/>
    <n v="2"/>
    <n v="1067.98"/>
    <s v="Sun Bicycles Streamway 7 - 2017"/>
    <s v="Comfort Bicycles"/>
    <x v="1"/>
    <s v="Marcelene Boyer"/>
    <s v="Sun"/>
  </r>
  <r>
    <n v="1146"/>
    <s v="Lamar Greer"/>
    <s v="Levittown"/>
    <s v="NY"/>
    <x v="527"/>
    <n v="1"/>
    <n v="489.99"/>
    <s v="Electra Townie Original 7D - 2017"/>
    <s v="Cruisers Bicycles"/>
    <x v="1"/>
    <s v="Venita Daniel"/>
    <s v="Electra"/>
  </r>
  <r>
    <n v="1146"/>
    <s v="Lamar Greer"/>
    <s v="Levittown"/>
    <s v="NY"/>
    <x v="527"/>
    <n v="1"/>
    <n v="1680.99"/>
    <s v="Surly Straggler 650b - 2016"/>
    <s v="Cyclocross Bicycles"/>
    <x v="1"/>
    <s v="Venita Daniel"/>
    <s v="Surly"/>
  </r>
  <r>
    <n v="1146"/>
    <s v="Lamar Greer"/>
    <s v="Levittown"/>
    <s v="NY"/>
    <x v="527"/>
    <n v="1"/>
    <n v="832.99"/>
    <s v="Surly Troll Frameset - 2017"/>
    <s v="Mountain Bikes"/>
    <x v="1"/>
    <s v="Venita Daniel"/>
    <s v="Surly"/>
  </r>
  <r>
    <n v="1147"/>
    <s v="Eloisa Tucker"/>
    <s v="Howard Beach"/>
    <s v="NY"/>
    <x v="527"/>
    <n v="1"/>
    <n v="659.99"/>
    <s v="Electra Amsterdam Original 3i Ladies' - 2017"/>
    <s v="Cruisers Bicycles"/>
    <x v="1"/>
    <s v="Marcelene Boyer"/>
    <s v="Electra"/>
  </r>
  <r>
    <n v="1147"/>
    <s v="Eloisa Tucker"/>
    <s v="Howard Beach"/>
    <s v="NY"/>
    <x v="527"/>
    <n v="2"/>
    <n v="2999.98"/>
    <s v="Trek Stache 5 - 2017"/>
    <s v="Mountain Bikes"/>
    <x v="1"/>
    <s v="Marcelene Boyer"/>
    <s v="Trek"/>
  </r>
  <r>
    <n v="1148"/>
    <s v="Dorine Thornton"/>
    <s v="Sunnyside"/>
    <s v="NY"/>
    <x v="527"/>
    <n v="1"/>
    <n v="659.99"/>
    <s v="Electra Amsterdam Original 3i Ladies' - 2017"/>
    <s v="Cruisers Bicycles"/>
    <x v="1"/>
    <s v="Venita Daniel"/>
    <s v="Electra"/>
  </r>
  <r>
    <n v="1148"/>
    <s v="Dorine Thornton"/>
    <s v="Sunnyside"/>
    <s v="NY"/>
    <x v="527"/>
    <n v="1"/>
    <n v="269.99"/>
    <s v="Electra Girl's Hawaii 1 (16-inch) - 2015/2016"/>
    <s v="Children Bicycles"/>
    <x v="1"/>
    <s v="Venita Daniel"/>
    <s v="Electra"/>
  </r>
  <r>
    <n v="1148"/>
    <s v="Dorine Thornton"/>
    <s v="Sunnyside"/>
    <s v="NY"/>
    <x v="527"/>
    <n v="2"/>
    <n v="1599.98"/>
    <s v="Electra Glam Punk 3i Ladies' - 2017"/>
    <s v="Cruisers Bicycles"/>
    <x v="1"/>
    <s v="Venita Daniel"/>
    <s v="Electra"/>
  </r>
  <r>
    <n v="1148"/>
    <s v="Dorine Thornton"/>
    <s v="Sunnyside"/>
    <s v="NY"/>
    <x v="527"/>
    <n v="2"/>
    <n v="499.98"/>
    <s v="Haro Shredder Pro 20 - 2017"/>
    <s v="Children Bicycles"/>
    <x v="1"/>
    <s v="Venita Daniel"/>
    <s v="Haro"/>
  </r>
  <r>
    <n v="1149"/>
    <s v="Malisa Mitchell"/>
    <s v="Mount Vernon"/>
    <s v="NY"/>
    <x v="528"/>
    <n v="2"/>
    <n v="979.98"/>
    <s v="Electra Straight 8 3i (20-inch) - Boy's - 2017"/>
    <s v="Children Bicycles"/>
    <x v="1"/>
    <s v="Venita Daniel"/>
    <s v="Electra"/>
  </r>
  <r>
    <n v="1149"/>
    <s v="Malisa Mitchell"/>
    <s v="Mount Vernon"/>
    <s v="NY"/>
    <x v="528"/>
    <n v="1"/>
    <n v="329.99"/>
    <s v="Haro Downtown 16 - 2017"/>
    <s v="Children Bicycles"/>
    <x v="1"/>
    <s v="Venita Daniel"/>
    <s v="Haro"/>
  </r>
  <r>
    <n v="1149"/>
    <s v="Malisa Mitchell"/>
    <s v="Mount Vernon"/>
    <s v="NY"/>
    <x v="528"/>
    <n v="1"/>
    <n v="249.99"/>
    <s v="Haro Shredder Pro 20 - 2017"/>
    <s v="Children Bicycles"/>
    <x v="1"/>
    <s v="Venita Daniel"/>
    <s v="Haro"/>
  </r>
  <r>
    <n v="1149"/>
    <s v="Malisa Mitchell"/>
    <s v="Mount Vernon"/>
    <s v="NY"/>
    <x v="528"/>
    <n v="1"/>
    <n v="1499.99"/>
    <s v="Trek Emonda S 4 - 2017"/>
    <s v="Road Bikes"/>
    <x v="1"/>
    <s v="Venita Daniel"/>
    <s v="Trek"/>
  </r>
  <r>
    <n v="1149"/>
    <s v="Malisa Mitchell"/>
    <s v="Mount Vernon"/>
    <s v="NY"/>
    <x v="528"/>
    <n v="1"/>
    <n v="4999.99"/>
    <s v="Trek Madone 9.2 - 2017"/>
    <s v="Road Bikes"/>
    <x v="1"/>
    <s v="Venita Daniel"/>
    <s v="Trek"/>
  </r>
  <r>
    <n v="1150"/>
    <s v="Kim Clark"/>
    <s v="Merrick"/>
    <s v="NY"/>
    <x v="529"/>
    <n v="2"/>
    <n v="539.98"/>
    <s v="Electra Cruiser 1 (24-Inch) - 2016"/>
    <s v="Children Bicycles"/>
    <x v="1"/>
    <s v="Venita Daniel"/>
    <s v="Electra"/>
  </r>
  <r>
    <n v="1150"/>
    <s v="Kim Clark"/>
    <s v="Merrick"/>
    <s v="NY"/>
    <x v="529"/>
    <n v="2"/>
    <n v="963.98"/>
    <s v="Sun Bicycles Streamway - 2017"/>
    <s v="Comfort Bicycles"/>
    <x v="1"/>
    <s v="Venita Daniel"/>
    <s v="Sun"/>
  </r>
  <r>
    <n v="1150"/>
    <s v="Kim Clark"/>
    <s v="Merrick"/>
    <s v="NY"/>
    <x v="529"/>
    <n v="1"/>
    <n v="349.99"/>
    <s v="Trek Precaliber 24 (21-Speed) - Girls - 2017"/>
    <s v="Children Bicycles"/>
    <x v="1"/>
    <s v="Venita Daniel"/>
    <s v="Trek"/>
  </r>
  <r>
    <n v="1150"/>
    <s v="Kim Clark"/>
    <s v="Merrick"/>
    <s v="NY"/>
    <x v="529"/>
    <n v="1"/>
    <n v="999.99"/>
    <s v="Trek X-Caliber 8 - 2017"/>
    <s v="Mountain Bikes"/>
    <x v="1"/>
    <s v="Venita Daniel"/>
    <s v="Trek"/>
  </r>
  <r>
    <n v="1151"/>
    <s v="Majorie Glover"/>
    <s v="Apple Valley"/>
    <s v="CA"/>
    <x v="530"/>
    <n v="2"/>
    <n v="1999.98"/>
    <s v="Surly Ice Cream Truck Frameset - 2017"/>
    <s v="Mountain Bikes"/>
    <x v="0"/>
    <s v="Genna Serrano"/>
    <s v="Surly"/>
  </r>
  <r>
    <n v="1152"/>
    <s v="Trang Hardin"/>
    <s v="Depew"/>
    <s v="NY"/>
    <x v="530"/>
    <n v="1"/>
    <n v="549.99"/>
    <s v="Electra Townie Original 21D - 2016"/>
    <s v="Comfort Bicycles"/>
    <x v="1"/>
    <s v="Marcelene Boyer"/>
    <s v="Electra"/>
  </r>
  <r>
    <n v="1152"/>
    <s v="Trang Hardin"/>
    <s v="Depew"/>
    <s v="NY"/>
    <x v="530"/>
    <n v="1"/>
    <n v="4999.99"/>
    <s v="Trek Madone 9.2 - 2017"/>
    <s v="Road Bikes"/>
    <x v="1"/>
    <s v="Marcelene Boyer"/>
    <s v="Trek"/>
  </r>
  <r>
    <n v="1152"/>
    <s v="Trang Hardin"/>
    <s v="Depew"/>
    <s v="NY"/>
    <x v="530"/>
    <n v="2"/>
    <n v="699.98"/>
    <s v="Trek Precaliber 24 (21-Speed) - Girls - 2017"/>
    <s v="Children Bicycles"/>
    <x v="1"/>
    <s v="Marcelene Boyer"/>
    <s v="Trek"/>
  </r>
  <r>
    <n v="1153"/>
    <s v="Devin Shaffer"/>
    <s v="Rochester"/>
    <s v="NY"/>
    <x v="531"/>
    <n v="1"/>
    <n v="551.99"/>
    <s v="Sun Bicycles Streamway 3 - 2017"/>
    <s v="Comfort Bicycles"/>
    <x v="1"/>
    <s v="Venita Daniel"/>
    <s v="Sun"/>
  </r>
  <r>
    <n v="1153"/>
    <s v="Devin Shaffer"/>
    <s v="Rochester"/>
    <s v="NY"/>
    <x v="531"/>
    <n v="2"/>
    <n v="939.98"/>
    <s v="Surly Ice Cream Truck Frameset - 2016"/>
    <s v="Mountain Bikes"/>
    <x v="1"/>
    <s v="Venita Daniel"/>
    <s v="Surly"/>
  </r>
  <r>
    <n v="1154"/>
    <s v="Tad Gardner"/>
    <s v="Niagara Falls"/>
    <s v="NY"/>
    <x v="531"/>
    <n v="1"/>
    <n v="429"/>
    <s v="Pure Cycles Vine 8-Speed - 2016"/>
    <s v="Cruisers Bicycles"/>
    <x v="1"/>
    <s v="Venita Daniel"/>
    <s v="Pure Cycles"/>
  </r>
  <r>
    <n v="1154"/>
    <s v="Tad Gardner"/>
    <s v="Niagara Falls"/>
    <s v="NY"/>
    <x v="531"/>
    <n v="1"/>
    <n v="1559.99"/>
    <s v="Sun Bicycles ElectroLite - 2017"/>
    <s v="Electric Bikes"/>
    <x v="1"/>
    <s v="Venita Daniel"/>
    <s v="Sun"/>
  </r>
  <r>
    <n v="1154"/>
    <s v="Tad Gardner"/>
    <s v="Niagara Falls"/>
    <s v="NY"/>
    <x v="531"/>
    <n v="2"/>
    <n v="501.98"/>
    <s v="Sun Bicycles Revolutions 24 - Girl's - 2017"/>
    <s v="Cruisers Bicycles"/>
    <x v="1"/>
    <s v="Venita Daniel"/>
    <s v="Sun"/>
  </r>
  <r>
    <n v="1155"/>
    <s v="Julia Joyner"/>
    <s v="Astoria"/>
    <s v="NY"/>
    <x v="531"/>
    <n v="2"/>
    <n v="1599.98"/>
    <s v="Electra Glam Punk 3i Ladies' - 2017"/>
    <s v="Cruisers Bicycles"/>
    <x v="1"/>
    <s v="Venita Daniel"/>
    <s v="Electra"/>
  </r>
  <r>
    <n v="1155"/>
    <s v="Julia Joyner"/>
    <s v="Astoria"/>
    <s v="NY"/>
    <x v="531"/>
    <n v="2"/>
    <n v="899.98"/>
    <s v="Sun Bicycles Cruz 3 - 2017"/>
    <s v="Cruisers Bicycles"/>
    <x v="1"/>
    <s v="Venita Daniel"/>
    <s v="Sun"/>
  </r>
  <r>
    <n v="1155"/>
    <s v="Julia Joyner"/>
    <s v="Astoria"/>
    <s v="NY"/>
    <x v="531"/>
    <n v="1"/>
    <n v="832.99"/>
    <s v="Sun Bicycles Spider 3i - 2017"/>
    <s v="Mountain Bikes"/>
    <x v="1"/>
    <s v="Venita Daniel"/>
    <s v="Sun"/>
  </r>
  <r>
    <n v="1155"/>
    <s v="Julia Joyner"/>
    <s v="Astoria"/>
    <s v="NY"/>
    <x v="531"/>
    <n v="2"/>
    <n v="939.98"/>
    <s v="Surly Ice Cream Truck Frameset - 2016"/>
    <s v="Mountain Bikes"/>
    <x v="1"/>
    <s v="Venita Daniel"/>
    <s v="Surly"/>
  </r>
  <r>
    <n v="1156"/>
    <s v="Rodrigo Durham"/>
    <s v="Richmond Hill"/>
    <s v="NY"/>
    <x v="531"/>
    <n v="2"/>
    <n v="941.98"/>
    <s v="Sun Bicycles Drifter 7 - Women's - 2017"/>
    <s v="Comfort Bicycles"/>
    <x v="1"/>
    <s v="Venita Daniel"/>
    <s v="Sun"/>
  </r>
  <r>
    <n v="1156"/>
    <s v="Rodrigo Durham"/>
    <s v="Richmond Hill"/>
    <s v="NY"/>
    <x v="531"/>
    <n v="1"/>
    <n v="149.99"/>
    <s v="Trek Girl's Kickster - 2017"/>
    <s v="Children Bicycles"/>
    <x v="1"/>
    <s v="Venita Daniel"/>
    <s v="Trek"/>
  </r>
  <r>
    <n v="1157"/>
    <s v="Corene Wall"/>
    <s v="Atwater"/>
    <s v="CA"/>
    <x v="532"/>
    <n v="1"/>
    <n v="599.99"/>
    <s v="Electra Townie Original 7D EQ - Women's - 2016"/>
    <s v="Cruisers Bicycles"/>
    <x v="0"/>
    <s v="Genna Serrano"/>
    <s v="Electra"/>
  </r>
  <r>
    <n v="1157"/>
    <s v="Corene Wall"/>
    <s v="Atwater"/>
    <s v="CA"/>
    <x v="532"/>
    <n v="2"/>
    <n v="759.98"/>
    <s v="Haro Flightline One ST - 2017"/>
    <s v="Mountain Bikes"/>
    <x v="0"/>
    <s v="Genna Serrano"/>
    <s v="Haro"/>
  </r>
  <r>
    <n v="1157"/>
    <s v="Corene Wall"/>
    <s v="Atwater"/>
    <s v="CA"/>
    <x v="532"/>
    <n v="1"/>
    <n v="1469.99"/>
    <s v="Haro Shift R3 - 2017"/>
    <s v="Mountain Bikes"/>
    <x v="0"/>
    <s v="Genna Serrano"/>
    <s v="Haro"/>
  </r>
  <r>
    <n v="1157"/>
    <s v="Corene Wall"/>
    <s v="Atwater"/>
    <s v="CA"/>
    <x v="532"/>
    <n v="2"/>
    <n v="3265.98"/>
    <s v="Surly Wednesday - 2017"/>
    <s v="Mountain Bikes"/>
    <x v="0"/>
    <s v="Genna Serrano"/>
    <s v="Surly"/>
  </r>
  <r>
    <n v="1158"/>
    <s v="Lucilla Williams"/>
    <s v="San Carlos"/>
    <s v="CA"/>
    <x v="532"/>
    <n v="1"/>
    <n v="439.99"/>
    <s v="Electra Cruiser Lux 1 - 2017"/>
    <s v="Cruisers Bicycles"/>
    <x v="0"/>
    <s v="Mireya Copeland"/>
    <s v="Electra"/>
  </r>
  <r>
    <n v="1158"/>
    <s v="Lucilla Williams"/>
    <s v="San Carlos"/>
    <s v="CA"/>
    <x v="532"/>
    <n v="2"/>
    <n v="599.98"/>
    <s v="Electra Girl's Hawaii 1 16&quot; - 2017"/>
    <s v="Children Bicycles"/>
    <x v="0"/>
    <s v="Mireya Copeland"/>
    <s v="Electra"/>
  </r>
  <r>
    <n v="1159"/>
    <s v="Joy Underwood"/>
    <s v="Apple Valley"/>
    <s v="CA"/>
    <x v="532"/>
    <n v="2"/>
    <n v="1099.98"/>
    <s v="Electra Townie Original 21D - 2016"/>
    <s v="Cruisers Bicycles"/>
    <x v="0"/>
    <s v="Genna Serrano"/>
    <s v="Electra"/>
  </r>
  <r>
    <n v="1160"/>
    <s v="Brianne Hays"/>
    <s v="San Pablo"/>
    <s v="CA"/>
    <x v="532"/>
    <n v="1"/>
    <n v="1469.99"/>
    <s v="Haro Shift R3 - 2017"/>
    <s v="Mountain Bikes"/>
    <x v="0"/>
    <s v="Mireya Copeland"/>
    <s v="Haro"/>
  </r>
  <r>
    <n v="1160"/>
    <s v="Brianne Hays"/>
    <s v="San Pablo"/>
    <s v="CA"/>
    <x v="532"/>
    <n v="1"/>
    <n v="2999.99"/>
    <s v="Trek Conduit+ - 2016"/>
    <s v="Electric Bikes"/>
    <x v="0"/>
    <s v="Mireya Copeland"/>
    <s v="Trek"/>
  </r>
  <r>
    <n v="1161"/>
    <s v="Kathie Freeman"/>
    <s v="Queensbury"/>
    <s v="NY"/>
    <x v="532"/>
    <n v="1"/>
    <n v="269.99"/>
    <s v="Electra Girl's Hawaii 1 (16-inch) - 2015/2016"/>
    <s v="Children Bicycles"/>
    <x v="1"/>
    <s v="Venita Daniel"/>
    <s v="Electra"/>
  </r>
  <r>
    <n v="1161"/>
    <s v="Kathie Freeman"/>
    <s v="Queensbury"/>
    <s v="NY"/>
    <x v="532"/>
    <n v="1"/>
    <n v="549.99"/>
    <s v="Haro Flightline Two 26 Plus - 2017"/>
    <s v="Mountain Bikes"/>
    <x v="1"/>
    <s v="Venita Daniel"/>
    <s v="Haro"/>
  </r>
  <r>
    <n v="1161"/>
    <s v="Kathie Freeman"/>
    <s v="Queensbury"/>
    <s v="NY"/>
    <x v="532"/>
    <n v="2"/>
    <n v="833.98"/>
    <s v="Sun Bicycles Atlas X-Type - 2017"/>
    <s v="Cruisers Bicycles"/>
    <x v="1"/>
    <s v="Venita Daniel"/>
    <s v="Sun"/>
  </r>
  <r>
    <n v="1161"/>
    <s v="Kathie Freeman"/>
    <s v="Queensbury"/>
    <s v="NY"/>
    <x v="532"/>
    <n v="2"/>
    <n v="1999.98"/>
    <s v="Trek X-Caliber 8 - 2017"/>
    <s v="Mountain Bikes"/>
    <x v="1"/>
    <s v="Venita Daniel"/>
    <s v="Trek"/>
  </r>
  <r>
    <n v="1162"/>
    <s v="Coleen Navarro"/>
    <s v="Webster"/>
    <s v="NY"/>
    <x v="532"/>
    <n v="2"/>
    <n v="1099.98"/>
    <s v="Electra Townie Original 21D - 2016"/>
    <s v="Cruisers Bicycles"/>
    <x v="1"/>
    <s v="Marcelene Boyer"/>
    <s v="Electra"/>
  </r>
  <r>
    <n v="1162"/>
    <s v="Coleen Navarro"/>
    <s v="Webster"/>
    <s v="NY"/>
    <x v="532"/>
    <n v="1"/>
    <n v="1469.99"/>
    <s v="Haro Shift R3 - 2017"/>
    <s v="Mountain Bikes"/>
    <x v="1"/>
    <s v="Marcelene Boyer"/>
    <s v="Haro"/>
  </r>
  <r>
    <n v="1162"/>
    <s v="Coleen Navarro"/>
    <s v="Webster"/>
    <s v="NY"/>
    <x v="532"/>
    <n v="2"/>
    <n v="9999.98"/>
    <s v="Trek Fuel EX 9.8 29 - 2017"/>
    <s v="Mountain Bikes"/>
    <x v="1"/>
    <s v="Marcelene Boyer"/>
    <s v="Trek"/>
  </r>
  <r>
    <n v="1162"/>
    <s v="Coleen Navarro"/>
    <s v="Webster"/>
    <s v="NY"/>
    <x v="532"/>
    <n v="1"/>
    <n v="149.99"/>
    <s v="Trek Girl's Kickster - 2017"/>
    <s v="Children Bicycles"/>
    <x v="1"/>
    <s v="Marcelene Boyer"/>
    <s v="Trek"/>
  </r>
  <r>
    <n v="1162"/>
    <s v="Coleen Navarro"/>
    <s v="Webster"/>
    <s v="NY"/>
    <x v="532"/>
    <n v="1"/>
    <n v="189.99"/>
    <s v="Trek Precaliber 12 Girls - 2017"/>
    <s v="Children Bicycles"/>
    <x v="1"/>
    <s v="Marcelene Boyer"/>
    <s v="Trek"/>
  </r>
  <r>
    <n v="1163"/>
    <s v="Ocie Slater"/>
    <s v="Hamburg"/>
    <s v="NY"/>
    <x v="532"/>
    <n v="2"/>
    <n v="1499.98"/>
    <s v="Surly Ogre Frameset - 2017"/>
    <s v="Road Bikes"/>
    <x v="1"/>
    <s v="Marcelene Boyer"/>
    <s v="Surly"/>
  </r>
  <r>
    <n v="1163"/>
    <s v="Ocie Slater"/>
    <s v="Hamburg"/>
    <s v="NY"/>
    <x v="532"/>
    <n v="2"/>
    <n v="6999.98"/>
    <s v="Trek Boone Race Shop Limited - 2017"/>
    <s v="Cyclocross Bicycles"/>
    <x v="1"/>
    <s v="Marcelene Boyer"/>
    <s v="Trek"/>
  </r>
  <r>
    <n v="1164"/>
    <s v="Lillia Gillespie"/>
    <s v="Rego Park"/>
    <s v="NY"/>
    <x v="532"/>
    <n v="2"/>
    <n v="1079.98"/>
    <s v="Haro SR 1.1 - 2017"/>
    <s v="Mountain Bikes"/>
    <x v="1"/>
    <s v="Marcelene Boyer"/>
    <s v="Haro"/>
  </r>
  <r>
    <n v="1164"/>
    <s v="Lillia Gillespie"/>
    <s v="Rego Park"/>
    <s v="NY"/>
    <x v="532"/>
    <n v="1"/>
    <n v="647.99"/>
    <s v="Sun Bicycles Biscayne Tandem CB - 2017"/>
    <s v="Cruisers Bicycles"/>
    <x v="1"/>
    <s v="Marcelene Boyer"/>
    <s v="Sun"/>
  </r>
  <r>
    <n v="1164"/>
    <s v="Lillia Gillespie"/>
    <s v="Rego Park"/>
    <s v="NY"/>
    <x v="532"/>
    <n v="2"/>
    <n v="1103.98"/>
    <s v="Sun Bicycles Streamway 3 - 2017"/>
    <s v="Comfort Bicycles"/>
    <x v="1"/>
    <s v="Marcelene Boyer"/>
    <s v="Sun"/>
  </r>
  <r>
    <n v="1164"/>
    <s v="Lillia Gillespie"/>
    <s v="Rego Park"/>
    <s v="NY"/>
    <x v="532"/>
    <n v="1"/>
    <n v="1799.99"/>
    <s v="Trek Remedy 29 Carbon Frameset - 2016"/>
    <s v="Mountain Bikes"/>
    <x v="1"/>
    <s v="Marcelene Boyer"/>
    <s v="Trek"/>
  </r>
  <r>
    <n v="1165"/>
    <s v="Tilda Melton"/>
    <s v="Troy"/>
    <s v="NY"/>
    <x v="533"/>
    <n v="1"/>
    <n v="449.99"/>
    <s v="Sun Bicycles Cruz 3 - 2017"/>
    <s v="Cruisers Bicycles"/>
    <x v="1"/>
    <s v="Venita Daniel"/>
    <s v="Sun"/>
  </r>
  <r>
    <n v="1165"/>
    <s v="Tilda Melton"/>
    <s v="Troy"/>
    <s v="NY"/>
    <x v="533"/>
    <n v="2"/>
    <n v="693.98"/>
    <s v="Sun Bicycles Lil Bolt Type-R - 2017"/>
    <s v="Cruisers Bicycles"/>
    <x v="1"/>
    <s v="Venita Daniel"/>
    <s v="Sun"/>
  </r>
  <r>
    <n v="1166"/>
    <s v="Virgil Frost"/>
    <s v="Levittown"/>
    <s v="NY"/>
    <x v="534"/>
    <n v="2"/>
    <n v="1103.98"/>
    <s v="Sun Bicycles Streamway 3 - 2017"/>
    <s v="Comfort Bicycles"/>
    <x v="1"/>
    <s v="Venita Daniel"/>
    <s v="Sun"/>
  </r>
  <r>
    <n v="1167"/>
    <s v="Jule Davenport"/>
    <s v="San Carlos"/>
    <s v="CA"/>
    <x v="535"/>
    <n v="2"/>
    <n v="2199.98"/>
    <s v="Electra Amsterdam Fashion 7i Ladies' - 2017"/>
    <s v="Cruisers Bicycles"/>
    <x v="0"/>
    <s v="Mireya Copeland"/>
    <s v="Electra"/>
  </r>
  <r>
    <n v="1167"/>
    <s v="Jule Davenport"/>
    <s v="San Carlos"/>
    <s v="CA"/>
    <x v="535"/>
    <n v="1"/>
    <n v="449.99"/>
    <s v="Sun Bicycles Cruz 3 - 2017"/>
    <s v="Cruisers Bicycles"/>
    <x v="0"/>
    <s v="Mireya Copeland"/>
    <s v="Sun"/>
  </r>
  <r>
    <n v="1167"/>
    <s v="Jule Davenport"/>
    <s v="San Carlos"/>
    <s v="CA"/>
    <x v="535"/>
    <n v="2"/>
    <n v="1999.98"/>
    <s v="Trek X-Caliber 8 - 2017"/>
    <s v="Mountain Bikes"/>
    <x v="0"/>
    <s v="Mireya Copeland"/>
    <s v="Trek"/>
  </r>
  <r>
    <n v="1168"/>
    <s v="Tonja Bean"/>
    <s v="Fairport"/>
    <s v="NY"/>
    <x v="535"/>
    <n v="1"/>
    <n v="659.99"/>
    <s v="Electra Amsterdam Original 3i Ladies' - 2017"/>
    <s v="Cruisers Bicycles"/>
    <x v="1"/>
    <s v="Marcelene Boyer"/>
    <s v="Electra"/>
  </r>
  <r>
    <n v="1168"/>
    <s v="Tonja Bean"/>
    <s v="Fairport"/>
    <s v="NY"/>
    <x v="535"/>
    <n v="2"/>
    <n v="599.98"/>
    <s v="Electra Girl's Hawaii 1 (20-inch) - 2015/2016"/>
    <s v="Children Bicycles"/>
    <x v="1"/>
    <s v="Marcelene Boyer"/>
    <s v="Electra"/>
  </r>
  <r>
    <n v="1168"/>
    <s v="Tonja Bean"/>
    <s v="Fairport"/>
    <s v="NY"/>
    <x v="535"/>
    <n v="2"/>
    <n v="1059.98"/>
    <s v="Electra Moto 1 - 2016"/>
    <s v="Cruisers Bicycles"/>
    <x v="1"/>
    <s v="Marcelene Boyer"/>
    <s v="Electra"/>
  </r>
  <r>
    <n v="1168"/>
    <s v="Tonja Bean"/>
    <s v="Fairport"/>
    <s v="NY"/>
    <x v="535"/>
    <n v="2"/>
    <n v="833.98"/>
    <s v="Sun Bicycles Cruz 7 - 2017"/>
    <s v="Comfort Bicycles"/>
    <x v="1"/>
    <s v="Marcelene Boyer"/>
    <s v="Sun"/>
  </r>
  <r>
    <n v="1168"/>
    <s v="Tonja Bean"/>
    <s v="Fairport"/>
    <s v="NY"/>
    <x v="535"/>
    <n v="1"/>
    <n v="6499.99"/>
    <s v="Trek Silque SLR 8 Women's - 2017"/>
    <s v="Road Bikes"/>
    <x v="1"/>
    <s v="Marcelene Boyer"/>
    <s v="Trek"/>
  </r>
  <r>
    <n v="1169"/>
    <s v="Edris Barrett"/>
    <s v="Plattsburgh"/>
    <s v="NY"/>
    <x v="535"/>
    <n v="2"/>
    <n v="2199.98"/>
    <s v="Electra Amsterdam Fashion 7i Ladies' - 2017"/>
    <s v="Cruisers Bicycles"/>
    <x v="1"/>
    <s v="Venita Daniel"/>
    <s v="Electra"/>
  </r>
  <r>
    <n v="1169"/>
    <s v="Edris Barrett"/>
    <s v="Plattsburgh"/>
    <s v="NY"/>
    <x v="535"/>
    <n v="2"/>
    <n v="9999.98"/>
    <s v="Trek Madone 9.2 - 2017"/>
    <s v="Road Bikes"/>
    <x v="1"/>
    <s v="Venita Daniel"/>
    <s v="Trek"/>
  </r>
  <r>
    <n v="1169"/>
    <s v="Edris Barrett"/>
    <s v="Plattsburgh"/>
    <s v="NY"/>
    <x v="535"/>
    <n v="2"/>
    <n v="699.98"/>
    <s v="Trek Precaliber 24 (21-Speed) - Girls - 2017"/>
    <s v="Children Bicycles"/>
    <x v="1"/>
    <s v="Venita Daniel"/>
    <s v="Trek"/>
  </r>
  <r>
    <n v="1169"/>
    <s v="Edris Barrett"/>
    <s v="Plattsburgh"/>
    <s v="NY"/>
    <x v="535"/>
    <n v="1"/>
    <n v="6499.99"/>
    <s v="Trek Silque SLR 8 Women's - 2017"/>
    <s v="Road Bikes"/>
    <x v="1"/>
    <s v="Venita Daniel"/>
    <s v="Trek"/>
  </r>
  <r>
    <n v="1170"/>
    <s v="Alejandro Haney"/>
    <s v="Wantagh"/>
    <s v="NY"/>
    <x v="536"/>
    <n v="1"/>
    <n v="529.99"/>
    <s v="Electra Moto 1 - 2016"/>
    <s v="Cruisers Bicycles"/>
    <x v="1"/>
    <s v="Marcelene Boyer"/>
    <s v="Electra"/>
  </r>
  <r>
    <n v="1170"/>
    <s v="Alejandro Haney"/>
    <s v="Wantagh"/>
    <s v="NY"/>
    <x v="536"/>
    <n v="2"/>
    <n v="6999.98"/>
    <s v="Trek Boone 7 - 2017"/>
    <s v="Cyclocross Bicycles"/>
    <x v="1"/>
    <s v="Marcelene Boyer"/>
    <s v="Trek"/>
  </r>
  <r>
    <n v="1170"/>
    <s v="Alejandro Haney"/>
    <s v="Wantagh"/>
    <s v="NY"/>
    <x v="536"/>
    <n v="2"/>
    <n v="10599.98"/>
    <s v="Trek Remedy 9.8 - 2017"/>
    <s v="Mountain Bikes"/>
    <x v="1"/>
    <s v="Marcelene Boyer"/>
    <s v="Trek"/>
  </r>
  <r>
    <n v="1171"/>
    <s v="Shay Stephenson"/>
    <s v="Smithtown"/>
    <s v="NY"/>
    <x v="536"/>
    <n v="2"/>
    <n v="419.98"/>
    <s v="Haro Shredder 20 - 2017"/>
    <s v="Children Bicycles"/>
    <x v="1"/>
    <s v="Marcelene Boyer"/>
    <s v="Haro"/>
  </r>
  <r>
    <n v="1171"/>
    <s v="Shay Stephenson"/>
    <s v="Smithtown"/>
    <s v="NY"/>
    <x v="536"/>
    <n v="2"/>
    <n v="499.98"/>
    <s v="Haro Shredder Pro 20 - 2017"/>
    <s v="Children Bicycles"/>
    <x v="1"/>
    <s v="Marcelene Boyer"/>
    <s v="Haro"/>
  </r>
  <r>
    <n v="1171"/>
    <s v="Shay Stephenson"/>
    <s v="Smithtown"/>
    <s v="NY"/>
    <x v="536"/>
    <n v="2"/>
    <n v="3098"/>
    <s v="Surly Straggler - 2016"/>
    <s v="Cyclocross Bicycles"/>
    <x v="1"/>
    <s v="Marcelene Boyer"/>
    <s v="Surly"/>
  </r>
  <r>
    <n v="1172"/>
    <s v="Neida King"/>
    <s v="Oceanside"/>
    <s v="NY"/>
    <x v="537"/>
    <n v="2"/>
    <n v="1295.98"/>
    <s v="Sun Bicycles Biscayne Tandem CB - 2017"/>
    <s v="Cruisers Bicycles"/>
    <x v="1"/>
    <s v="Venita Daniel"/>
    <s v="Sun"/>
  </r>
  <r>
    <n v="1172"/>
    <s v="Neida King"/>
    <s v="Oceanside"/>
    <s v="NY"/>
    <x v="537"/>
    <n v="1"/>
    <n v="481.99"/>
    <s v="Sun Bicycles Streamway - 2017"/>
    <s v="Comfort Bicycles"/>
    <x v="1"/>
    <s v="Venita Daniel"/>
    <s v="Sun"/>
  </r>
  <r>
    <n v="1173"/>
    <s v="Dori Alvarez"/>
    <s v="Kingston"/>
    <s v="NY"/>
    <x v="538"/>
    <n v="1"/>
    <n v="299.99"/>
    <s v="Electra Girl's Hawaii 1 16&quot; - 2017"/>
    <s v="Children Bicycles"/>
    <x v="1"/>
    <s v="Venita Daniel"/>
    <s v="Electra"/>
  </r>
  <r>
    <n v="1173"/>
    <s v="Dori Alvarez"/>
    <s v="Kingston"/>
    <s v="NY"/>
    <x v="538"/>
    <n v="1"/>
    <n v="429"/>
    <s v="Pure Cycles Vine 8-Speed - 2016"/>
    <s v="Cruisers Bicycles"/>
    <x v="1"/>
    <s v="Venita Daniel"/>
    <s v="Pure Cycles"/>
  </r>
  <r>
    <n v="1173"/>
    <s v="Dori Alvarez"/>
    <s v="Kingston"/>
    <s v="NY"/>
    <x v="538"/>
    <n v="1"/>
    <n v="449.99"/>
    <s v="Sun Bicycles Cruz 3 - 2017"/>
    <s v="Cruisers Bicycles"/>
    <x v="1"/>
    <s v="Venita Daniel"/>
    <s v="Sun"/>
  </r>
  <r>
    <n v="1173"/>
    <s v="Dori Alvarez"/>
    <s v="Kingston"/>
    <s v="NY"/>
    <x v="538"/>
    <n v="2"/>
    <n v="1103.98"/>
    <s v="Sun Bicycles Streamway 3 - 2017"/>
    <s v="Comfort Bicycles"/>
    <x v="1"/>
    <s v="Venita Daniel"/>
    <s v="Sun"/>
  </r>
  <r>
    <n v="1174"/>
    <s v="Gussie Harding"/>
    <s v="Deer Park"/>
    <s v="NY"/>
    <x v="538"/>
    <n v="1"/>
    <n v="449.99"/>
    <s v="Sun Bicycles Cruz 3 - 2017"/>
    <s v="Comfort Bicycles"/>
    <x v="1"/>
    <s v="Marcelene Boyer"/>
    <s v="Sun"/>
  </r>
  <r>
    <n v="1174"/>
    <s v="Gussie Harding"/>
    <s v="Deer Park"/>
    <s v="NY"/>
    <x v="538"/>
    <n v="2"/>
    <n v="941.98"/>
    <s v="Sun Bicycles Drifter 7 - 2017"/>
    <s v="Comfort Bicycles"/>
    <x v="1"/>
    <s v="Marcelene Boyer"/>
    <s v="Sun"/>
  </r>
  <r>
    <n v="1174"/>
    <s v="Gussie Harding"/>
    <s v="Deer Park"/>
    <s v="NY"/>
    <x v="538"/>
    <n v="1"/>
    <n v="469.99"/>
    <s v="Surly Ice Cream Truck Frameset - 2016"/>
    <s v="Mountain Bikes"/>
    <x v="1"/>
    <s v="Marcelene Boyer"/>
    <s v="Surly"/>
  </r>
  <r>
    <n v="1175"/>
    <s v="Monty Frost"/>
    <s v="Hempstead"/>
    <s v="NY"/>
    <x v="539"/>
    <n v="1"/>
    <n v="599.99"/>
    <s v="Electra Townie Original 7D EQ - Women's - 2016"/>
    <s v="Cruisers Bicycles"/>
    <x v="1"/>
    <s v="Marcelene Boyer"/>
    <s v="Electra"/>
  </r>
  <r>
    <n v="1175"/>
    <s v="Monty Frost"/>
    <s v="Hempstead"/>
    <s v="NY"/>
    <x v="539"/>
    <n v="1"/>
    <n v="346.99"/>
    <s v="Sun Bicycles Lil Bolt Type-R - 2017"/>
    <s v="Cruisers Bicycles"/>
    <x v="1"/>
    <s v="Marcelene Boyer"/>
    <s v="Sun"/>
  </r>
  <r>
    <n v="1175"/>
    <s v="Monty Frost"/>
    <s v="Hempstead"/>
    <s v="NY"/>
    <x v="539"/>
    <n v="1"/>
    <n v="999.99"/>
    <s v="Surly Wednesday Frameset - 2016"/>
    <s v="Mountain Bikes"/>
    <x v="1"/>
    <s v="Marcelene Boyer"/>
    <s v="Surly"/>
  </r>
  <r>
    <n v="1175"/>
    <s v="Monty Frost"/>
    <s v="Hempstead"/>
    <s v="NY"/>
    <x v="539"/>
    <n v="1"/>
    <n v="2999.99"/>
    <s v="Trek Conduit+ - 2016"/>
    <s v="Electric Bikes"/>
    <x v="1"/>
    <s v="Marcelene Boyer"/>
    <s v="Trek"/>
  </r>
  <r>
    <n v="1175"/>
    <s v="Monty Frost"/>
    <s v="Hempstead"/>
    <s v="NY"/>
    <x v="539"/>
    <n v="2"/>
    <n v="9999.98"/>
    <s v="Trek Madone 9.2 - 2017"/>
    <s v="Road Bikes"/>
    <x v="1"/>
    <s v="Marcelene Boyer"/>
    <s v="Trek"/>
  </r>
  <r>
    <n v="1176"/>
    <s v="Caroline Jenkins"/>
    <s v="Richardson"/>
    <s v="TX"/>
    <x v="540"/>
    <n v="1"/>
    <n v="189.99"/>
    <s v="Trek Precaliber 12 Boys - 2017"/>
    <s v="Children Bicycles"/>
    <x v="2"/>
    <s v="Layla Terrell"/>
    <s v="Trek"/>
  </r>
  <r>
    <n v="1177"/>
    <s v="Tobie Little"/>
    <s v="Victoria"/>
    <s v="TX"/>
    <x v="541"/>
    <n v="1"/>
    <n v="439.99"/>
    <s v="Electra Cruiser Lux 1 - 2017"/>
    <s v="Cruisers Bicycles"/>
    <x v="2"/>
    <s v="Layla Terrell"/>
    <s v="Electra"/>
  </r>
  <r>
    <n v="1177"/>
    <s v="Tobie Little"/>
    <s v="Victoria"/>
    <s v="TX"/>
    <x v="541"/>
    <n v="2"/>
    <n v="6999.98"/>
    <s v="Trek Boone 7 - 2017"/>
    <s v="Cyclocross Bicycles"/>
    <x v="2"/>
    <s v="Layla Terrell"/>
    <s v="Trek"/>
  </r>
  <r>
    <n v="1178"/>
    <s v="Agnes Sims"/>
    <s v="Buffalo"/>
    <s v="NY"/>
    <x v="541"/>
    <n v="2"/>
    <n v="539.98"/>
    <s v="Electra Cruiser 1 (24-Inch) - 2016"/>
    <s v="Cruisers Bicycles"/>
    <x v="1"/>
    <s v="Marcelene Boyer"/>
    <s v="Electra"/>
  </r>
  <r>
    <n v="1178"/>
    <s v="Agnes Sims"/>
    <s v="Buffalo"/>
    <s v="NY"/>
    <x v="541"/>
    <n v="1"/>
    <n v="799.99"/>
    <s v="Electra Glam Punk 3i Ladies' - 2017"/>
    <s v="Cruisers Bicycles"/>
    <x v="1"/>
    <s v="Marcelene Boyer"/>
    <s v="Electra"/>
  </r>
  <r>
    <n v="1178"/>
    <s v="Agnes Sims"/>
    <s v="Buffalo"/>
    <s v="NY"/>
    <x v="541"/>
    <n v="1"/>
    <n v="1409.99"/>
    <s v="Haro SR 1.3 - 2017"/>
    <s v="Mountain Bikes"/>
    <x v="1"/>
    <s v="Marcelene Boyer"/>
    <s v="Haro"/>
  </r>
  <r>
    <n v="1178"/>
    <s v="Agnes Sims"/>
    <s v="Buffalo"/>
    <s v="NY"/>
    <x v="541"/>
    <n v="1"/>
    <n v="449.99"/>
    <s v="Sun Bicycles Cruz 3 - Women's - 2017"/>
    <s v="Comfort Bicycles"/>
    <x v="1"/>
    <s v="Marcelene Boyer"/>
    <s v="Sun"/>
  </r>
  <r>
    <n v="1179"/>
    <s v="Keturah Reid"/>
    <s v="Corpus Christi"/>
    <s v="TX"/>
    <x v="541"/>
    <n v="2"/>
    <n v="419.98"/>
    <s v="Haro Shredder 20 Girls - 2017"/>
    <s v="Children Bicycles"/>
    <x v="2"/>
    <s v="Layla Terrell"/>
    <s v="Haro"/>
  </r>
  <r>
    <n v="1179"/>
    <s v="Keturah Reid"/>
    <s v="Corpus Christi"/>
    <s v="TX"/>
    <x v="541"/>
    <n v="2"/>
    <n v="939.98"/>
    <s v="Surly Wednesday Frameset - 2017"/>
    <s v="Mountain Bikes"/>
    <x v="2"/>
    <s v="Layla Terrell"/>
    <s v="Surly"/>
  </r>
  <r>
    <n v="1179"/>
    <s v="Keturah Reid"/>
    <s v="Corpus Christi"/>
    <s v="TX"/>
    <x v="541"/>
    <n v="2"/>
    <n v="379.98"/>
    <s v="Trek Precaliber 12 Girls - 2017"/>
    <s v="Children Bicycles"/>
    <x v="2"/>
    <s v="Layla Terrell"/>
    <s v="Trek"/>
  </r>
  <r>
    <n v="1179"/>
    <s v="Keturah Reid"/>
    <s v="Corpus Christi"/>
    <s v="TX"/>
    <x v="541"/>
    <n v="1"/>
    <n v="5999.99"/>
    <s v="Trek Silque SLR 7 Women's - 2017"/>
    <s v="Road Bikes"/>
    <x v="2"/>
    <s v="Layla Terrell"/>
    <s v="Trek"/>
  </r>
  <r>
    <n v="1180"/>
    <s v="Desiree Branch"/>
    <s v="San Lorenzo"/>
    <s v="CA"/>
    <x v="542"/>
    <n v="2"/>
    <n v="501.98"/>
    <s v="Sun Bicycles Revolutions 24 - 2017"/>
    <s v="Cruisers Bicycles"/>
    <x v="0"/>
    <s v="Genna Serrano"/>
    <s v="Sun"/>
  </r>
  <r>
    <n v="1181"/>
    <s v="Hye Mercer"/>
    <s v="Mahopac"/>
    <s v="NY"/>
    <x v="542"/>
    <n v="1"/>
    <n v="489.99"/>
    <s v="Electra Straight 8 3i (20-inch) - Boy's - 2017"/>
    <s v="Children Bicycles"/>
    <x v="1"/>
    <s v="Venita Daniel"/>
    <s v="Electra"/>
  </r>
  <r>
    <n v="1182"/>
    <s v="Tempie Jacobson"/>
    <s v="Smithtown"/>
    <s v="NY"/>
    <x v="542"/>
    <n v="1"/>
    <n v="832.99"/>
    <s v="Sun Bicycles Spider 3i - 2017"/>
    <s v="Mountain Bikes"/>
    <x v="1"/>
    <s v="Venita Daniel"/>
    <s v="Sun"/>
  </r>
  <r>
    <n v="1182"/>
    <s v="Tempie Jacobson"/>
    <s v="Smithtown"/>
    <s v="NY"/>
    <x v="542"/>
    <n v="2"/>
    <n v="6999.98"/>
    <s v="Trek Domane SL 6 - 2017"/>
    <s v="Road Bikes"/>
    <x v="1"/>
    <s v="Venita Daniel"/>
    <s v="Trek"/>
  </r>
  <r>
    <n v="1183"/>
    <s v="Wai Soto"/>
    <s v="Bethpage"/>
    <s v="NY"/>
    <x v="543"/>
    <n v="2"/>
    <n v="1523.98"/>
    <s v="Sun Bicycles Brickell Tandem CB - 2017"/>
    <s v="Cruisers Bicycles"/>
    <x v="1"/>
    <s v="Marcelene Boyer"/>
    <s v="Sun"/>
  </r>
  <r>
    <n v="1183"/>
    <s v="Wai Soto"/>
    <s v="Bethpage"/>
    <s v="NY"/>
    <x v="543"/>
    <n v="2"/>
    <n v="939.98"/>
    <s v="Surly Ice Cream Truck Frameset - 2016"/>
    <s v="Mountain Bikes"/>
    <x v="1"/>
    <s v="Marcelene Boyer"/>
    <s v="Surly"/>
  </r>
  <r>
    <n v="1183"/>
    <s v="Wai Soto"/>
    <s v="Bethpage"/>
    <s v="NY"/>
    <x v="543"/>
    <n v="1"/>
    <n v="3499.99"/>
    <s v="Trek Boone Race Shop Limited - 2017"/>
    <s v="Cyclocross Bicycles"/>
    <x v="1"/>
    <s v="Marcelene Boyer"/>
    <s v="Trek"/>
  </r>
  <r>
    <n v="1184"/>
    <s v="Mary Singleton"/>
    <s v="Woodside"/>
    <s v="NY"/>
    <x v="543"/>
    <n v="2"/>
    <n v="1199.98"/>
    <s v="Electra Townie Original 7D EQ - 2016"/>
    <s v="Cruisers Bicycles"/>
    <x v="1"/>
    <s v="Marcelene Boyer"/>
    <s v="Electra"/>
  </r>
  <r>
    <n v="1184"/>
    <s v="Mary Singleton"/>
    <s v="Woodside"/>
    <s v="NY"/>
    <x v="543"/>
    <n v="1"/>
    <n v="416.99"/>
    <s v="Sun Bicycles Atlas X-Type - 2017"/>
    <s v="Cruisers Bicycles"/>
    <x v="1"/>
    <s v="Marcelene Boyer"/>
    <s v="Sun"/>
  </r>
  <r>
    <n v="1185"/>
    <s v="Arline Lawson"/>
    <s v="Hempstead"/>
    <s v="NY"/>
    <x v="543"/>
    <n v="1"/>
    <n v="269.99"/>
    <s v="Electra Cruiser 1 (24-Inch) - 2016"/>
    <s v="Children Bicycles"/>
    <x v="1"/>
    <s v="Marcelene Boyer"/>
    <s v="Electra"/>
  </r>
  <r>
    <n v="1185"/>
    <s v="Arline Lawson"/>
    <s v="Hempstead"/>
    <s v="NY"/>
    <x v="543"/>
    <n v="2"/>
    <n v="898"/>
    <s v="Pure Cycles William 3-Speed - 2016"/>
    <s v="Cruisers Bicycles"/>
    <x v="1"/>
    <s v="Marcelene Boyer"/>
    <s v="Pure Cycles"/>
  </r>
  <r>
    <n v="1185"/>
    <s v="Arline Lawson"/>
    <s v="Hempstead"/>
    <s v="NY"/>
    <x v="543"/>
    <n v="1"/>
    <n v="761.99"/>
    <s v="Sun Bicycles Brickell Tandem CB - 2017"/>
    <s v="Cruisers Bicycles"/>
    <x v="1"/>
    <s v="Marcelene Boyer"/>
    <s v="Sun"/>
  </r>
  <r>
    <n v="1185"/>
    <s v="Arline Lawson"/>
    <s v="Hempstead"/>
    <s v="NY"/>
    <x v="543"/>
    <n v="2"/>
    <n v="6999.98"/>
    <s v="Trek Boone Race Shop Limited - 2017"/>
    <s v="Cyclocross Bicycles"/>
    <x v="1"/>
    <s v="Marcelene Boyer"/>
    <s v="Trek"/>
  </r>
  <r>
    <n v="1186"/>
    <s v="Karole Alvarez"/>
    <s v="East Northport"/>
    <s v="NY"/>
    <x v="543"/>
    <n v="1"/>
    <n v="449.99"/>
    <s v="Sun Bicycles Cruz 3 - 2017"/>
    <s v="Comfort Bicycles"/>
    <x v="1"/>
    <s v="Marcelene Boyer"/>
    <s v="Sun"/>
  </r>
  <r>
    <n v="1186"/>
    <s v="Karole Alvarez"/>
    <s v="East Northport"/>
    <s v="NY"/>
    <x v="543"/>
    <n v="1"/>
    <n v="999.99"/>
    <s v="Surly Big Dummy Frameset - 2017"/>
    <s v="Mountain Bikes"/>
    <x v="1"/>
    <s v="Marcelene Boyer"/>
    <s v="Surly"/>
  </r>
  <r>
    <n v="1186"/>
    <s v="Karole Alvarez"/>
    <s v="East Northport"/>
    <s v="NY"/>
    <x v="543"/>
    <n v="1"/>
    <n v="3499.99"/>
    <s v="Trek Domane SL 6 - 2017"/>
    <s v="Road Bikes"/>
    <x v="1"/>
    <s v="Marcelene Boyer"/>
    <s v="Trek"/>
  </r>
  <r>
    <n v="1186"/>
    <s v="Karole Alvarez"/>
    <s v="East Northport"/>
    <s v="NY"/>
    <x v="543"/>
    <n v="2"/>
    <n v="2999.98"/>
    <s v="Trek Emonda S 4 - 2017"/>
    <s v="Road Bikes"/>
    <x v="1"/>
    <s v="Marcelene Boyer"/>
    <s v="Trek"/>
  </r>
  <r>
    <n v="1187"/>
    <s v="Valeri Marshall"/>
    <s v="East Meadow"/>
    <s v="NY"/>
    <x v="544"/>
    <n v="1"/>
    <n v="402.99"/>
    <s v="Sun Bicycles Boardwalk (24-inch Wheels) - 2017"/>
    <s v="Cruisers Bicycles"/>
    <x v="1"/>
    <s v="Marcelene Boyer"/>
    <s v="Sun"/>
  </r>
  <r>
    <n v="1187"/>
    <s v="Valeri Marshall"/>
    <s v="East Meadow"/>
    <s v="NY"/>
    <x v="544"/>
    <n v="2"/>
    <n v="1499.98"/>
    <s v="Surly Ogre Frameset - 2017"/>
    <s v="Road Bikes"/>
    <x v="1"/>
    <s v="Marcelene Boyer"/>
    <s v="Surly"/>
  </r>
  <r>
    <n v="1187"/>
    <s v="Valeri Marshall"/>
    <s v="East Meadow"/>
    <s v="NY"/>
    <x v="544"/>
    <n v="2"/>
    <n v="1665.98"/>
    <s v="Surly Troll Frameset - 2017"/>
    <s v="Mountain Bikes"/>
    <x v="1"/>
    <s v="Marcelene Boyer"/>
    <s v="Surly"/>
  </r>
  <r>
    <n v="1187"/>
    <s v="Valeri Marshall"/>
    <s v="East Meadow"/>
    <s v="NY"/>
    <x v="544"/>
    <n v="1"/>
    <n v="2899.99"/>
    <s v="Trek Fuel EX 8 29 - 2016"/>
    <s v="Mountain Bikes"/>
    <x v="1"/>
    <s v="Marcelene Boyer"/>
    <s v="Trek"/>
  </r>
  <r>
    <n v="1188"/>
    <s v="Janelle Maldonado"/>
    <s v="Richmond Hill"/>
    <s v="NY"/>
    <x v="544"/>
    <n v="2"/>
    <n v="501.98"/>
    <s v="Sun Bicycles Revolutions 24 - 2017"/>
    <s v="Cruisers Bicycles"/>
    <x v="1"/>
    <s v="Venita Daniel"/>
    <s v="Sun"/>
  </r>
  <r>
    <n v="1188"/>
    <s v="Janelle Maldonado"/>
    <s v="Richmond Hill"/>
    <s v="NY"/>
    <x v="544"/>
    <n v="2"/>
    <n v="379.98"/>
    <s v="Trek Precaliber 12 Boys - 2017"/>
    <s v="Children Bicycles"/>
    <x v="1"/>
    <s v="Venita Daniel"/>
    <s v="Trek"/>
  </r>
  <r>
    <n v="1188"/>
    <s v="Janelle Maldonado"/>
    <s v="Richmond Hill"/>
    <s v="NY"/>
    <x v="544"/>
    <n v="2"/>
    <n v="699.98"/>
    <s v="Trek Precaliber 24 (21-Speed) - Girls - 2017"/>
    <s v="Children Bicycles"/>
    <x v="1"/>
    <s v="Venita Daniel"/>
    <s v="Trek"/>
  </r>
  <r>
    <n v="1189"/>
    <s v="Ira Erickson"/>
    <s v="Port Jefferson Station"/>
    <s v="NY"/>
    <x v="544"/>
    <n v="2"/>
    <n v="979.98"/>
    <s v="Electra Townie Original 7D - 2017"/>
    <s v="Comfort Bicycles"/>
    <x v="1"/>
    <s v="Marcelene Boyer"/>
    <s v="Electra"/>
  </r>
  <r>
    <n v="1189"/>
    <s v="Ira Erickson"/>
    <s v="Port Jefferson Station"/>
    <s v="NY"/>
    <x v="544"/>
    <n v="1"/>
    <n v="2699.99"/>
    <s v="Trek Domane S 6 - 2017"/>
    <s v="Road Bikes"/>
    <x v="1"/>
    <s v="Marcelene Boyer"/>
    <s v="Trek"/>
  </r>
  <r>
    <n v="1189"/>
    <s v="Ira Erickson"/>
    <s v="Port Jefferson Station"/>
    <s v="NY"/>
    <x v="544"/>
    <n v="2"/>
    <n v="9999.98"/>
    <s v="Trek Fuel EX 9.8 29 - 2017"/>
    <s v="Mountain Bikes"/>
    <x v="1"/>
    <s v="Marcelene Boyer"/>
    <s v="Trek"/>
  </r>
  <r>
    <n v="1190"/>
    <s v="Brittney Woodward"/>
    <s v="East Northport"/>
    <s v="NY"/>
    <x v="545"/>
    <n v="1"/>
    <n v="416.99"/>
    <s v="Sun Bicycles Atlas X-Type - 2017"/>
    <s v="Cruisers Bicycles"/>
    <x v="1"/>
    <s v="Marcelene Boyer"/>
    <s v="Sun"/>
  </r>
  <r>
    <n v="1191"/>
    <s v="Ken Charles"/>
    <s v="Monsey"/>
    <s v="NY"/>
    <x v="546"/>
    <n v="1"/>
    <n v="489.99"/>
    <s v="Electra Townie 3i EQ (20-inch) - Boys' - 2017"/>
    <s v="Children Bicycles"/>
    <x v="1"/>
    <s v="Marcelene Boyer"/>
    <s v="Electra"/>
  </r>
  <r>
    <n v="1191"/>
    <s v="Ken Charles"/>
    <s v="Monsey"/>
    <s v="NY"/>
    <x v="546"/>
    <n v="2"/>
    <n v="9999.98"/>
    <s v="Trek Fuel EX 9.8 29 - 2017"/>
    <s v="Mountain Bikes"/>
    <x v="1"/>
    <s v="Marcelene Boyer"/>
    <s v="Trek"/>
  </r>
  <r>
    <n v="1191"/>
    <s v="Ken Charles"/>
    <s v="Monsey"/>
    <s v="NY"/>
    <x v="546"/>
    <n v="2"/>
    <n v="419.98"/>
    <s v="Trek Precaliber 16 Boys - 2017"/>
    <s v="Children Bicycles"/>
    <x v="1"/>
    <s v="Marcelene Boyer"/>
    <s v="Trek"/>
  </r>
  <r>
    <n v="1192"/>
    <s v="Douglass Blankenship"/>
    <s v="Albany"/>
    <s v="NY"/>
    <x v="546"/>
    <n v="2"/>
    <n v="1099.98"/>
    <s v="Electra Townie Original 21D - 2016"/>
    <s v="Comfort Bicycles"/>
    <x v="1"/>
    <s v="Marcelene Boyer"/>
    <s v="Electra"/>
  </r>
  <r>
    <n v="1192"/>
    <s v="Douglass Blankenship"/>
    <s v="Albany"/>
    <s v="NY"/>
    <x v="546"/>
    <n v="2"/>
    <n v="759.98"/>
    <s v="Haro Flightline One ST - 2017"/>
    <s v="Mountain Bikes"/>
    <x v="1"/>
    <s v="Marcelene Boyer"/>
    <s v="Haro"/>
  </r>
  <r>
    <n v="1192"/>
    <s v="Douglass Blankenship"/>
    <s v="Albany"/>
    <s v="NY"/>
    <x v="546"/>
    <n v="2"/>
    <n v="379.98"/>
    <s v="Trek Precaliber 12 Girls - 2017"/>
    <s v="Children Bicycles"/>
    <x v="1"/>
    <s v="Marcelene Boyer"/>
    <s v="Trek"/>
  </r>
  <r>
    <n v="1193"/>
    <s v="Adrien Hunter"/>
    <s v="Rego Park"/>
    <s v="NY"/>
    <x v="546"/>
    <n v="1"/>
    <n v="999.99"/>
    <s v="Surly Big Dummy Frameset - 2017"/>
    <s v="Mountain Bikes"/>
    <x v="1"/>
    <s v="Venita Daniel"/>
    <s v="Surly"/>
  </r>
  <r>
    <n v="1193"/>
    <s v="Adrien Hunter"/>
    <s v="Rego Park"/>
    <s v="NY"/>
    <x v="546"/>
    <n v="2"/>
    <n v="299.98"/>
    <s v="Trek Boy's Kickster - 2015/2017"/>
    <s v="Children Bicycles"/>
    <x v="1"/>
    <s v="Venita Daniel"/>
    <s v="Trek"/>
  </r>
  <r>
    <n v="1194"/>
    <s v="Bong Hebert"/>
    <s v="Torrance"/>
    <s v="CA"/>
    <x v="547"/>
    <n v="1"/>
    <n v="416.99"/>
    <s v="Sun Bicycles Atlas X-Type - 2017"/>
    <s v="Cruisers Bicycles"/>
    <x v="0"/>
    <s v="Mireya Copeland"/>
    <s v="Sun"/>
  </r>
  <r>
    <n v="1194"/>
    <s v="Bong Hebert"/>
    <s v="Torrance"/>
    <s v="CA"/>
    <x v="547"/>
    <n v="1"/>
    <n v="109.99"/>
    <s v="Sun Bicycles Lil Kitt'n - 2017"/>
    <s v="Children Bicycles"/>
    <x v="0"/>
    <s v="Mireya Copeland"/>
    <s v="Sun"/>
  </r>
  <r>
    <n v="1194"/>
    <s v="Bong Hebert"/>
    <s v="Torrance"/>
    <s v="CA"/>
    <x v="547"/>
    <n v="2"/>
    <n v="1067.98"/>
    <s v="Sun Bicycles Streamway 7 - 2017"/>
    <s v="Comfort Bicycles"/>
    <x v="0"/>
    <s v="Mireya Copeland"/>
    <s v="Sun"/>
  </r>
  <r>
    <n v="1194"/>
    <s v="Bong Hebert"/>
    <s v="Torrance"/>
    <s v="CA"/>
    <x v="547"/>
    <n v="2"/>
    <n v="7999.98"/>
    <s v="Trek Slash 8 27.5 - 2016"/>
    <s v="Mountain Bikes"/>
    <x v="0"/>
    <s v="Mireya Copeland"/>
    <s v="Trek"/>
  </r>
  <r>
    <n v="1195"/>
    <s v="Molly Langley"/>
    <s v="Holbrook"/>
    <s v="NY"/>
    <x v="547"/>
    <n v="1"/>
    <n v="875.99"/>
    <s v="Surly Steamroller - 2017"/>
    <s v="Road Bikes"/>
    <x v="1"/>
    <s v="Venita Daniel"/>
    <s v="Surly"/>
  </r>
  <r>
    <n v="1196"/>
    <s v="Vance Taylor"/>
    <s v="Lancaster"/>
    <s v="NY"/>
    <x v="547"/>
    <n v="1"/>
    <n v="749.99"/>
    <s v="Surly Ogre Frameset - 2017"/>
    <s v="Road Bikes"/>
    <x v="1"/>
    <s v="Marcelene Boyer"/>
    <s v="Surly"/>
  </r>
  <r>
    <n v="1197"/>
    <s v="Barton Crosby"/>
    <s v="Bellmore"/>
    <s v="NY"/>
    <x v="548"/>
    <n v="1"/>
    <n v="269.99"/>
    <s v="Electra Cruiser 1 (24-Inch) - 2016"/>
    <s v="Cruisers Bicycles"/>
    <x v="1"/>
    <s v="Marcelene Boyer"/>
    <s v="Electra"/>
  </r>
  <r>
    <n v="1197"/>
    <s v="Barton Crosby"/>
    <s v="Bellmore"/>
    <s v="NY"/>
    <x v="548"/>
    <n v="2"/>
    <n v="899.98"/>
    <s v="Sun Bicycles Cruz 3 - 2017"/>
    <s v="Comfort Bicycles"/>
    <x v="1"/>
    <s v="Marcelene Boyer"/>
    <s v="Sun"/>
  </r>
  <r>
    <n v="1197"/>
    <s v="Barton Crosby"/>
    <s v="Bellmore"/>
    <s v="NY"/>
    <x v="548"/>
    <n v="2"/>
    <n v="899.98"/>
    <s v="Sun Bicycles Cruz 3 - Women's - 2017"/>
    <s v="Comfort Bicycles"/>
    <x v="1"/>
    <s v="Marcelene Boyer"/>
    <s v="Sun"/>
  </r>
  <r>
    <n v="1197"/>
    <s v="Barton Crosby"/>
    <s v="Bellmore"/>
    <s v="NY"/>
    <x v="548"/>
    <n v="2"/>
    <n v="5999.98"/>
    <s v="Trek Conduit+ - 2016"/>
    <s v="Electric Bikes"/>
    <x v="1"/>
    <s v="Marcelene Boyer"/>
    <s v="Trek"/>
  </r>
  <r>
    <n v="1198"/>
    <s v="Shanelle Anderson"/>
    <s v="Bethpage"/>
    <s v="NY"/>
    <x v="549"/>
    <n v="1"/>
    <n v="533.99"/>
    <s v="Sun Bicycles Streamway 7 - 2017"/>
    <s v="Comfort Bicycles"/>
    <x v="1"/>
    <s v="Venita Daniel"/>
    <s v="Sun"/>
  </r>
  <r>
    <n v="1199"/>
    <s v="Eliz Whitney"/>
    <s v="Fullerton"/>
    <s v="CA"/>
    <x v="550"/>
    <n v="2"/>
    <n v="499.98"/>
    <s v="Haro Shredder Pro 20 - 2017"/>
    <s v="Children Bicycles"/>
    <x v="0"/>
    <s v="Mireya Copeland"/>
    <s v="Haro"/>
  </r>
  <r>
    <n v="1199"/>
    <s v="Eliz Whitney"/>
    <s v="Fullerton"/>
    <s v="CA"/>
    <x v="550"/>
    <n v="2"/>
    <n v="833.98"/>
    <s v="Sun Bicycles Cruz 7 - Women's - 2017"/>
    <s v="Comfort Bicycles"/>
    <x v="0"/>
    <s v="Mireya Copeland"/>
    <s v="Sun"/>
  </r>
  <r>
    <n v="1199"/>
    <s v="Eliz Whitney"/>
    <s v="Fullerton"/>
    <s v="CA"/>
    <x v="550"/>
    <n v="1"/>
    <n v="469.99"/>
    <s v="Trek Farley Alloy Frameset - 2017"/>
    <s v="Mountain Bikes"/>
    <x v="0"/>
    <s v="Mireya Copeland"/>
    <s v="Trek"/>
  </r>
  <r>
    <n v="1200"/>
    <s v="Cesar Jackson"/>
    <s v="Liverpool"/>
    <s v="NY"/>
    <x v="550"/>
    <n v="2"/>
    <n v="4599.9799999999996"/>
    <s v="Trek Fuel EX 5 27.5 Plus - 2017"/>
    <s v="Mountain Bikes"/>
    <x v="1"/>
    <s v="Marcelene Boyer"/>
    <s v="Trek"/>
  </r>
  <r>
    <n v="1201"/>
    <s v="Candis Harding"/>
    <s v="Ballston Spa"/>
    <s v="NY"/>
    <x v="550"/>
    <n v="1"/>
    <n v="269.99"/>
    <s v="Electra Cruiser 1 (24-Inch) - 2016"/>
    <s v="Cruisers Bicycles"/>
    <x v="1"/>
    <s v="Marcelene Boyer"/>
    <s v="Electra"/>
  </r>
  <r>
    <n v="1201"/>
    <s v="Candis Harding"/>
    <s v="Ballston Spa"/>
    <s v="NY"/>
    <x v="550"/>
    <n v="1"/>
    <n v="299.99"/>
    <s v="Electra Girl's Hawaii 1 16&quot; - 2017"/>
    <s v="Children Bicycles"/>
    <x v="1"/>
    <s v="Marcelene Boyer"/>
    <s v="Electra"/>
  </r>
  <r>
    <n v="1201"/>
    <s v="Candis Harding"/>
    <s v="Ballston Spa"/>
    <s v="NY"/>
    <x v="550"/>
    <n v="1"/>
    <n v="599.99"/>
    <s v="Electra Townie Original 7D EQ - 2016"/>
    <s v="Comfort Bicycles"/>
    <x v="1"/>
    <s v="Marcelene Boyer"/>
    <s v="Electra"/>
  </r>
  <r>
    <n v="1201"/>
    <s v="Candis Harding"/>
    <s v="Ballston Spa"/>
    <s v="NY"/>
    <x v="550"/>
    <n v="2"/>
    <n v="858"/>
    <s v="Pure Cycles Vine 8-Speed - 2016"/>
    <s v="Cruisers Bicycles"/>
    <x v="1"/>
    <s v="Marcelene Boyer"/>
    <s v="Pure Cycles"/>
  </r>
  <r>
    <n v="1201"/>
    <s v="Candis Harding"/>
    <s v="Ballston Spa"/>
    <s v="NY"/>
    <x v="550"/>
    <n v="2"/>
    <n v="898"/>
    <s v="Pure Cycles William 3-Speed - 2016"/>
    <s v="Cruisers Bicycles"/>
    <x v="1"/>
    <s v="Marcelene Boyer"/>
    <s v="Pure Cycles"/>
  </r>
  <r>
    <n v="1202"/>
    <s v="Antony Atkinson"/>
    <s v="Smithtown"/>
    <s v="NY"/>
    <x v="551"/>
    <n v="2"/>
    <n v="219.98"/>
    <s v="Sun Bicycles Lil Kitt'n - 2017"/>
    <s v="Children Bicycles"/>
    <x v="1"/>
    <s v="Marcelene Boyer"/>
    <s v="Sun"/>
  </r>
  <r>
    <n v="1203"/>
    <s v="Tam Fisher"/>
    <s v="Rochester"/>
    <s v="NY"/>
    <x v="552"/>
    <n v="2"/>
    <n v="939.98"/>
    <s v="Surly Ice Cream Truck Frameset - 2016"/>
    <s v="Mountain Bikes"/>
    <x v="1"/>
    <s v="Venita Daniel"/>
    <s v="Surly"/>
  </r>
  <r>
    <n v="1203"/>
    <s v="Tam Fisher"/>
    <s v="Rochester"/>
    <s v="NY"/>
    <x v="552"/>
    <n v="1"/>
    <n v="2699.99"/>
    <s v="Trek Domane S 6 - 2017"/>
    <s v="Road Bikes"/>
    <x v="1"/>
    <s v="Venita Daniel"/>
    <s v="Trek"/>
  </r>
  <r>
    <n v="1204"/>
    <s v="Piedad Irwin"/>
    <s v="Coram"/>
    <s v="NY"/>
    <x v="552"/>
    <n v="2"/>
    <n v="759.98"/>
    <s v="Haro Flightline One ST - 2017"/>
    <s v="Mountain Bikes"/>
    <x v="1"/>
    <s v="Marcelene Boyer"/>
    <s v="Haro"/>
  </r>
  <r>
    <n v="1205"/>
    <s v="Risa Gallagher"/>
    <s v="Rocklin"/>
    <s v="CA"/>
    <x v="553"/>
    <n v="1"/>
    <n v="209.99"/>
    <s v="Haro Shredder 20 - 2017"/>
    <s v="Children Bicycles"/>
    <x v="0"/>
    <s v="Mireya Copeland"/>
    <s v="Haro"/>
  </r>
  <r>
    <n v="1205"/>
    <s v="Risa Gallagher"/>
    <s v="Rocklin"/>
    <s v="CA"/>
    <x v="553"/>
    <n v="2"/>
    <n v="2819.98"/>
    <s v="Haro SR 1.3 - 2017"/>
    <s v="Mountain Bikes"/>
    <x v="0"/>
    <s v="Mireya Copeland"/>
    <s v="Haro"/>
  </r>
  <r>
    <n v="1205"/>
    <s v="Risa Gallagher"/>
    <s v="Rocklin"/>
    <s v="CA"/>
    <x v="553"/>
    <n v="1"/>
    <n v="416.99"/>
    <s v="Sun Bicycles Atlas X-Type - 2017"/>
    <s v="Cruisers Bicycles"/>
    <x v="0"/>
    <s v="Mireya Copeland"/>
    <s v="Sun"/>
  </r>
  <r>
    <n v="1205"/>
    <s v="Risa Gallagher"/>
    <s v="Rocklin"/>
    <s v="CA"/>
    <x v="553"/>
    <n v="2"/>
    <n v="805.98"/>
    <s v="Sun Bicycles Boardwalk (24-inch Wheels) - 2017"/>
    <s v="Cruisers Bicycles"/>
    <x v="0"/>
    <s v="Mireya Copeland"/>
    <s v="Sun"/>
  </r>
  <r>
    <n v="1205"/>
    <s v="Risa Gallagher"/>
    <s v="Rocklin"/>
    <s v="CA"/>
    <x v="553"/>
    <n v="2"/>
    <n v="1067.98"/>
    <s v="Sun Bicycles Streamway 7 - 2017"/>
    <s v="Comfort Bicycles"/>
    <x v="0"/>
    <s v="Mireya Copeland"/>
    <s v="Sun"/>
  </r>
  <r>
    <n v="1206"/>
    <s v="Anya Contreras"/>
    <s v="East Northport"/>
    <s v="NY"/>
    <x v="553"/>
    <n v="1"/>
    <n v="749.99"/>
    <s v="Sun Bicycles Brickell Tandem 7 - 2017"/>
    <s v="Cruisers Bicycles"/>
    <x v="1"/>
    <s v="Marcelene Boyer"/>
    <s v="Sun"/>
  </r>
  <r>
    <n v="1206"/>
    <s v="Anya Contreras"/>
    <s v="East Northport"/>
    <s v="NY"/>
    <x v="553"/>
    <n v="1"/>
    <n v="999.99"/>
    <s v="Trek X-Caliber 8 - 2017"/>
    <s v="Mountain Bikes"/>
    <x v="1"/>
    <s v="Marcelene Boyer"/>
    <s v="Trek"/>
  </r>
  <r>
    <n v="1207"/>
    <s v="Cami Williamson"/>
    <s v="Massapequa"/>
    <s v="NY"/>
    <x v="553"/>
    <n v="1"/>
    <n v="299.99"/>
    <s v="Electra Girl's Hawaii 1 (20-inch) - 2015/2016"/>
    <s v="Children Bicycles"/>
    <x v="1"/>
    <s v="Marcelene Boyer"/>
    <s v="Electra"/>
  </r>
  <r>
    <n v="1207"/>
    <s v="Cami Williamson"/>
    <s v="Massapequa"/>
    <s v="NY"/>
    <x v="553"/>
    <n v="1"/>
    <n v="481.99"/>
    <s v="Sun Bicycles Streamway - 2017"/>
    <s v="Comfort Bicycles"/>
    <x v="1"/>
    <s v="Marcelene Boyer"/>
    <s v="Sun"/>
  </r>
  <r>
    <n v="1207"/>
    <s v="Cami Williamson"/>
    <s v="Massapequa"/>
    <s v="NY"/>
    <x v="553"/>
    <n v="1"/>
    <n v="551.99"/>
    <s v="Sun Bicycles Streamway 3 - 2017"/>
    <s v="Comfort Bicycles"/>
    <x v="1"/>
    <s v="Marcelene Boyer"/>
    <s v="Sun"/>
  </r>
  <r>
    <n v="1208"/>
    <s v="Qiana Jackson"/>
    <s v="East Northport"/>
    <s v="NY"/>
    <x v="553"/>
    <n v="2"/>
    <n v="539.98"/>
    <s v="Electra Cruiser 1 (24-Inch) - 2016"/>
    <s v="Cruisers Bicycles"/>
    <x v="1"/>
    <s v="Venita Daniel"/>
    <s v="Electra"/>
  </r>
  <r>
    <n v="1208"/>
    <s v="Qiana Jackson"/>
    <s v="East Northport"/>
    <s v="NY"/>
    <x v="553"/>
    <n v="1"/>
    <n v="549.99"/>
    <s v="Electra Townie Original 21D - 2016"/>
    <s v="Cruisers Bicycles"/>
    <x v="1"/>
    <s v="Venita Daniel"/>
    <s v="Electra"/>
  </r>
  <r>
    <n v="1208"/>
    <s v="Qiana Jackson"/>
    <s v="East Northport"/>
    <s v="NY"/>
    <x v="553"/>
    <n v="2"/>
    <n v="693.98"/>
    <s v="Sun Bicycles Lil Bolt Type-R - 2017"/>
    <s v="Cruisers Bicycles"/>
    <x v="1"/>
    <s v="Venita Daniel"/>
    <s v="Sun"/>
  </r>
  <r>
    <n v="1208"/>
    <s v="Qiana Jackson"/>
    <s v="East Northport"/>
    <s v="NY"/>
    <x v="553"/>
    <n v="2"/>
    <n v="299.98"/>
    <s v="Trek Girl's Kickster - 2017"/>
    <s v="Children Bicycles"/>
    <x v="1"/>
    <s v="Venita Daniel"/>
    <s v="Trek"/>
  </r>
  <r>
    <n v="1208"/>
    <s v="Qiana Jackson"/>
    <s v="East Northport"/>
    <s v="NY"/>
    <x v="553"/>
    <n v="1"/>
    <n v="189.99"/>
    <s v="Trek Precaliber 12 Boys - 2017"/>
    <s v="Children Bicycles"/>
    <x v="1"/>
    <s v="Venita Daniel"/>
    <s v="Trek"/>
  </r>
  <r>
    <n v="1209"/>
    <s v="Lekisha Pope"/>
    <s v="Freeport"/>
    <s v="NY"/>
    <x v="553"/>
    <n v="1"/>
    <n v="349.99"/>
    <s v="Electra Savannah 3i (20-inch) - Girl's - 2017"/>
    <s v="Children Bicycles"/>
    <x v="1"/>
    <s v="Venita Daniel"/>
    <s v="Electra"/>
  </r>
  <r>
    <n v="1209"/>
    <s v="Lekisha Pope"/>
    <s v="Freeport"/>
    <s v="NY"/>
    <x v="553"/>
    <n v="1"/>
    <n v="209.99"/>
    <s v="Trek Precaliber 16 Boys - 2017"/>
    <s v="Children Bicycles"/>
    <x v="1"/>
    <s v="Venita Daniel"/>
    <s v="Trek"/>
  </r>
  <r>
    <n v="1210"/>
    <s v="Andria Rivers"/>
    <s v="Amarillo"/>
    <s v="TX"/>
    <x v="553"/>
    <n v="1"/>
    <n v="599.99"/>
    <s v="Electra Townie Original 7D EQ - 2016"/>
    <s v="Comfort Bicycles"/>
    <x v="2"/>
    <s v="Kali Vargas"/>
    <s v="Electra"/>
  </r>
  <r>
    <n v="1210"/>
    <s v="Andria Rivers"/>
    <s v="Amarillo"/>
    <s v="TX"/>
    <x v="553"/>
    <n v="2"/>
    <n v="1295.98"/>
    <s v="Sun Bicycles Biscayne Tandem CB - 2017"/>
    <s v="Cruisers Bicycles"/>
    <x v="2"/>
    <s v="Kali Vargas"/>
    <s v="Sun"/>
  </r>
  <r>
    <n v="1210"/>
    <s v="Andria Rivers"/>
    <s v="Amarillo"/>
    <s v="TX"/>
    <x v="553"/>
    <n v="1"/>
    <n v="109.99"/>
    <s v="Sun Bicycles Lil Kitt'n - 2017"/>
    <s v="Children Bicycles"/>
    <x v="2"/>
    <s v="Kali Vargas"/>
    <s v="Sun"/>
  </r>
  <r>
    <n v="1210"/>
    <s v="Andria Rivers"/>
    <s v="Amarillo"/>
    <s v="TX"/>
    <x v="553"/>
    <n v="2"/>
    <n v="1665.98"/>
    <s v="Sun Bicycles Spider 3i - 2017"/>
    <s v="Mountain Bikes"/>
    <x v="2"/>
    <s v="Kali Vargas"/>
    <s v="Sun"/>
  </r>
  <r>
    <n v="1210"/>
    <s v="Andria Rivers"/>
    <s v="Amarillo"/>
    <s v="TX"/>
    <x v="553"/>
    <n v="2"/>
    <n v="939.98"/>
    <s v="Surly Ice Cream Truck Frameset - 2016"/>
    <s v="Mountain Bikes"/>
    <x v="2"/>
    <s v="Kali Vargas"/>
    <s v="Surly"/>
  </r>
  <r>
    <n v="1211"/>
    <s v="Lizzette Stein"/>
    <s v="Orchard Park"/>
    <s v="NY"/>
    <x v="554"/>
    <n v="2"/>
    <n v="1059.98"/>
    <s v="Electra Moto 1 - 2016"/>
    <s v="Cruisers Bicycles"/>
    <x v="1"/>
    <s v="Venita Daniel"/>
    <s v="Electra"/>
  </r>
  <r>
    <n v="1211"/>
    <s v="Lizzette Stein"/>
    <s v="Orchard Park"/>
    <s v="NY"/>
    <x v="554"/>
    <n v="1"/>
    <n v="209.99"/>
    <s v="Haro Shredder 20 - 2017"/>
    <s v="Children Bicycles"/>
    <x v="1"/>
    <s v="Venita Daniel"/>
    <s v="Haro"/>
  </r>
  <r>
    <n v="1211"/>
    <s v="Lizzette Stein"/>
    <s v="Orchard Park"/>
    <s v="NY"/>
    <x v="554"/>
    <n v="1"/>
    <n v="209.99"/>
    <s v="Haro Shredder 20 Girls - 2017"/>
    <s v="Children Bicycles"/>
    <x v="1"/>
    <s v="Venita Daniel"/>
    <s v="Haro"/>
  </r>
  <r>
    <n v="1211"/>
    <s v="Lizzette Stein"/>
    <s v="Orchard Park"/>
    <s v="NY"/>
    <x v="554"/>
    <n v="2"/>
    <n v="899.98"/>
    <s v="Sun Bicycles Cruz 3 - Women's - 2017"/>
    <s v="Comfort Bicycles"/>
    <x v="1"/>
    <s v="Venita Daniel"/>
    <s v="Sun"/>
  </r>
  <r>
    <n v="1211"/>
    <s v="Lizzette Stein"/>
    <s v="Orchard Park"/>
    <s v="NY"/>
    <x v="554"/>
    <n v="1"/>
    <n v="2599.9899999999998"/>
    <s v="Trek Domane S 5 Disc - 2017"/>
    <s v="Road Bikes"/>
    <x v="1"/>
    <s v="Venita Daniel"/>
    <s v="Trek"/>
  </r>
  <r>
    <n v="1212"/>
    <s v="Elenore Hensley"/>
    <s v="Hamburg"/>
    <s v="NY"/>
    <x v="554"/>
    <n v="1"/>
    <n v="439.99"/>
    <s v="Electra Cruiser Lux 1 - 2017"/>
    <s v="Cruisers Bicycles"/>
    <x v="1"/>
    <s v="Marcelene Boyer"/>
    <s v="Electra"/>
  </r>
  <r>
    <n v="1212"/>
    <s v="Elenore Hensley"/>
    <s v="Hamburg"/>
    <s v="NY"/>
    <x v="554"/>
    <n v="2"/>
    <n v="759.98"/>
    <s v="Haro Flightline One ST - 2017"/>
    <s v="Mountain Bikes"/>
    <x v="1"/>
    <s v="Marcelene Boyer"/>
    <s v="Haro"/>
  </r>
  <r>
    <n v="1212"/>
    <s v="Elenore Hensley"/>
    <s v="Hamburg"/>
    <s v="NY"/>
    <x v="554"/>
    <n v="2"/>
    <n v="899.98"/>
    <s v="Sun Bicycles Cruz 3 - 2017"/>
    <s v="Cruisers Bicycles"/>
    <x v="1"/>
    <s v="Marcelene Boyer"/>
    <s v="Sun"/>
  </r>
  <r>
    <n v="1212"/>
    <s v="Elenore Hensley"/>
    <s v="Hamburg"/>
    <s v="NY"/>
    <x v="554"/>
    <n v="2"/>
    <n v="2999.98"/>
    <s v="Trek Stache 5 - 2017"/>
    <s v="Mountain Bikes"/>
    <x v="1"/>
    <s v="Marcelene Boyer"/>
    <s v="Trek"/>
  </r>
  <r>
    <n v="1213"/>
    <s v="Willis Randolph"/>
    <s v="Harlingen"/>
    <s v="TX"/>
    <x v="554"/>
    <n v="1"/>
    <n v="529.99"/>
    <s v="Electra Moto 1 - 2016"/>
    <s v="Cruisers Bicycles"/>
    <x v="2"/>
    <s v="Layla Terrell"/>
    <s v="Electra"/>
  </r>
  <r>
    <n v="1213"/>
    <s v="Willis Randolph"/>
    <s v="Harlingen"/>
    <s v="TX"/>
    <x v="554"/>
    <n v="2"/>
    <n v="979.98"/>
    <s v="Electra Townie Original 7D - 2017"/>
    <s v="Comfort Bicycles"/>
    <x v="2"/>
    <s v="Layla Terrell"/>
    <s v="Electra"/>
  </r>
  <r>
    <n v="1213"/>
    <s v="Willis Randolph"/>
    <s v="Harlingen"/>
    <s v="TX"/>
    <x v="554"/>
    <n v="2"/>
    <n v="979.98"/>
    <s v="Electra Townie Original 7D - 2017"/>
    <s v="Cruisers Bicycles"/>
    <x v="2"/>
    <s v="Layla Terrell"/>
    <s v="Electra"/>
  </r>
  <r>
    <n v="1213"/>
    <s v="Willis Randolph"/>
    <s v="Harlingen"/>
    <s v="TX"/>
    <x v="554"/>
    <n v="1"/>
    <n v="647.99"/>
    <s v="Sun Bicycles Biscayne Tandem CB - 2017"/>
    <s v="Cruisers Bicycles"/>
    <x v="2"/>
    <s v="Layla Terrell"/>
    <s v="Sun"/>
  </r>
  <r>
    <n v="1214"/>
    <s v="Celestine Kent"/>
    <s v="Lancaster"/>
    <s v="NY"/>
    <x v="555"/>
    <n v="1"/>
    <n v="269.99"/>
    <s v="Electra Girl's Hawaii 1 (16-inch) - 2015/2016"/>
    <s v="Children Bicycles"/>
    <x v="1"/>
    <s v="Marcelene Boyer"/>
    <s v="Electra"/>
  </r>
  <r>
    <n v="1214"/>
    <s v="Celestine Kent"/>
    <s v="Lancaster"/>
    <s v="NY"/>
    <x v="555"/>
    <n v="2"/>
    <n v="1599.98"/>
    <s v="Electra Glam Punk 3i Ladies' - 2017"/>
    <s v="Cruisers Bicycles"/>
    <x v="1"/>
    <s v="Marcelene Boyer"/>
    <s v="Electra"/>
  </r>
  <r>
    <n v="1214"/>
    <s v="Celestine Kent"/>
    <s v="Lancaster"/>
    <s v="NY"/>
    <x v="555"/>
    <n v="2"/>
    <n v="501.98"/>
    <s v="Sun Bicycles Revolutions 24 - Girl's - 2017"/>
    <s v="Cruisers Bicycles"/>
    <x v="1"/>
    <s v="Marcelene Boyer"/>
    <s v="Sun"/>
  </r>
  <r>
    <n v="1214"/>
    <s v="Celestine Kent"/>
    <s v="Lancaster"/>
    <s v="NY"/>
    <x v="555"/>
    <n v="2"/>
    <n v="5999.98"/>
    <s v="Trek Conduit+ - 2016"/>
    <s v="Electric Bikes"/>
    <x v="1"/>
    <s v="Marcelene Boyer"/>
    <s v="Trek"/>
  </r>
  <r>
    <n v="1214"/>
    <s v="Celestine Kent"/>
    <s v="Lancaster"/>
    <s v="NY"/>
    <x v="555"/>
    <n v="1"/>
    <n v="3999.99"/>
    <s v="Trek Slash 8 27.5 - 2016"/>
    <s v="Mountain Bikes"/>
    <x v="1"/>
    <s v="Marcelene Boyer"/>
    <s v="Trek"/>
  </r>
  <r>
    <n v="1215"/>
    <s v="Nathalie Knowles"/>
    <s v="West Islip"/>
    <s v="NY"/>
    <x v="555"/>
    <n v="2"/>
    <n v="1499.98"/>
    <s v="Sun Bicycles Brickell Tandem 7 - 2017"/>
    <s v="Cruisers Bicycles"/>
    <x v="1"/>
    <s v="Venita Daniel"/>
    <s v="Sun"/>
  </r>
  <r>
    <n v="1215"/>
    <s v="Nathalie Knowles"/>
    <s v="West Islip"/>
    <s v="NY"/>
    <x v="555"/>
    <n v="2"/>
    <n v="3098"/>
    <s v="Surly Straggler - 2016"/>
    <s v="Cyclocross Bicycles"/>
    <x v="1"/>
    <s v="Venita Daniel"/>
    <s v="Surly"/>
  </r>
  <r>
    <n v="1216"/>
    <s v="Letisha May"/>
    <s v="North Tonawanda"/>
    <s v="NY"/>
    <x v="555"/>
    <n v="2"/>
    <n v="979.98"/>
    <s v="Electra Townie Original 7D - 2017"/>
    <s v="Cruisers Bicycles"/>
    <x v="1"/>
    <s v="Venita Daniel"/>
    <s v="Electra"/>
  </r>
  <r>
    <n v="1216"/>
    <s v="Letisha May"/>
    <s v="North Tonawanda"/>
    <s v="NY"/>
    <x v="555"/>
    <n v="1"/>
    <n v="449"/>
    <s v="Pure Cycles William 3-Speed - 2016"/>
    <s v="Cruisers Bicycles"/>
    <x v="1"/>
    <s v="Venita Daniel"/>
    <s v="Pure Cycles"/>
  </r>
  <r>
    <n v="1216"/>
    <s v="Letisha May"/>
    <s v="North Tonawanda"/>
    <s v="NY"/>
    <x v="555"/>
    <n v="2"/>
    <n v="941.98"/>
    <s v="Sun Bicycles Drifter 7 - 2017"/>
    <s v="Comfort Bicycles"/>
    <x v="1"/>
    <s v="Venita Daniel"/>
    <s v="Sun"/>
  </r>
  <r>
    <n v="1216"/>
    <s v="Letisha May"/>
    <s v="North Tonawanda"/>
    <s v="NY"/>
    <x v="555"/>
    <n v="1"/>
    <n v="3199.99"/>
    <s v="Trek Domane SL Disc Frameset - 2017"/>
    <s v="Road Bikes"/>
    <x v="1"/>
    <s v="Venita Daniel"/>
    <s v="Trek"/>
  </r>
  <r>
    <n v="1216"/>
    <s v="Letisha May"/>
    <s v="North Tonawanda"/>
    <s v="NY"/>
    <x v="555"/>
    <n v="1"/>
    <n v="5299.99"/>
    <s v="Trek Fuel EX 9.8 27.5 Plus - 2017"/>
    <s v="Mountain Bikes"/>
    <x v="1"/>
    <s v="Venita Daniel"/>
    <s v="Trek"/>
  </r>
  <r>
    <n v="1217"/>
    <s v="Verdell Joyner"/>
    <s v="Far Rockaway"/>
    <s v="NY"/>
    <x v="555"/>
    <n v="1"/>
    <n v="749.99"/>
    <s v="Sun Bicycles Brickell Tandem 7 - 2017"/>
    <s v="Cruisers Bicycles"/>
    <x v="1"/>
    <s v="Venita Daniel"/>
    <s v="Sun"/>
  </r>
  <r>
    <n v="1217"/>
    <s v="Verdell Joyner"/>
    <s v="Far Rockaway"/>
    <s v="NY"/>
    <x v="555"/>
    <n v="2"/>
    <n v="899.98"/>
    <s v="Sun Bicycles Cruz 3 - 2017"/>
    <s v="Comfort Bicycles"/>
    <x v="1"/>
    <s v="Venita Daniel"/>
    <s v="Sun"/>
  </r>
  <r>
    <n v="1218"/>
    <s v="Philip Bryan"/>
    <s v="Oakland"/>
    <s v="CA"/>
    <x v="556"/>
    <n v="2"/>
    <n v="979.98"/>
    <s v="Electra Townie Original 7D - 2017"/>
    <s v="Comfort Bicycles"/>
    <x v="0"/>
    <s v="Mireya Copeland"/>
    <s v="Electra"/>
  </r>
  <r>
    <n v="1218"/>
    <s v="Philip Bryan"/>
    <s v="Oakland"/>
    <s v="CA"/>
    <x v="556"/>
    <n v="1"/>
    <n v="469.99"/>
    <s v="Trek Farley Alloy Frameset - 2017"/>
    <s v="Mountain Bikes"/>
    <x v="0"/>
    <s v="Mireya Copeland"/>
    <s v="Trek"/>
  </r>
  <r>
    <n v="1219"/>
    <s v="Gilbert Calhoun"/>
    <s v="East Elmhurst"/>
    <s v="NY"/>
    <x v="556"/>
    <n v="2"/>
    <n v="858"/>
    <s v="Pure Cycles Vine 8-Speed - 2016"/>
    <s v="Cruisers Bicycles"/>
    <x v="1"/>
    <s v="Venita Daniel"/>
    <s v="Pure Cycles"/>
  </r>
  <r>
    <n v="1219"/>
    <s v="Gilbert Calhoun"/>
    <s v="East Elmhurst"/>
    <s v="NY"/>
    <x v="556"/>
    <n v="2"/>
    <n v="6999.98"/>
    <s v="Trek Boone 7 - 2017"/>
    <s v="Cyclocross Bicycles"/>
    <x v="1"/>
    <s v="Venita Daniel"/>
    <s v="Trek"/>
  </r>
  <r>
    <n v="1219"/>
    <s v="Gilbert Calhoun"/>
    <s v="East Elmhurst"/>
    <s v="NY"/>
    <x v="556"/>
    <n v="2"/>
    <n v="9999.98"/>
    <s v="Trek Fuel EX 9.8 29 - 2017"/>
    <s v="Mountain Bikes"/>
    <x v="1"/>
    <s v="Venita Daniel"/>
    <s v="Trek"/>
  </r>
  <r>
    <n v="1220"/>
    <s v="Bernardina Cooper"/>
    <s v="Whitestone"/>
    <s v="NY"/>
    <x v="557"/>
    <n v="2"/>
    <n v="659.98"/>
    <s v="Haro Downtown 16 - 2017"/>
    <s v="Children Bicycles"/>
    <x v="1"/>
    <s v="Marcelene Boyer"/>
    <s v="Haro"/>
  </r>
  <r>
    <n v="1220"/>
    <s v="Bernardina Cooper"/>
    <s v="Whitestone"/>
    <s v="NY"/>
    <x v="557"/>
    <n v="1"/>
    <n v="3499.99"/>
    <s v="Trek Domane SL 6 - 2017"/>
    <s v="Road Bikes"/>
    <x v="1"/>
    <s v="Marcelene Boyer"/>
    <s v="Trek"/>
  </r>
  <r>
    <n v="1220"/>
    <s v="Bernardina Cooper"/>
    <s v="Whitestone"/>
    <s v="NY"/>
    <x v="557"/>
    <n v="2"/>
    <n v="10599.98"/>
    <s v="Trek Remedy 9.8 - 2017"/>
    <s v="Mountain Bikes"/>
    <x v="1"/>
    <s v="Marcelene Boyer"/>
    <s v="Trek"/>
  </r>
  <r>
    <n v="1221"/>
    <s v="Minnie Compton"/>
    <s v="South Richmond Hill"/>
    <s v="NY"/>
    <x v="557"/>
    <n v="2"/>
    <n v="2199.98"/>
    <s v="Electra Amsterdam Fashion 7i Ladies' - 2017"/>
    <s v="Cruisers Bicycles"/>
    <x v="1"/>
    <s v="Venita Daniel"/>
    <s v="Electra"/>
  </r>
  <r>
    <n v="1221"/>
    <s v="Minnie Compton"/>
    <s v="South Richmond Hill"/>
    <s v="NY"/>
    <x v="557"/>
    <n v="2"/>
    <n v="699.98"/>
    <s v="Electra Savannah 3i (20-inch) - Girl's - 2017"/>
    <s v="Children Bicycles"/>
    <x v="1"/>
    <s v="Venita Daniel"/>
    <s v="Electra"/>
  </r>
  <r>
    <n v="1221"/>
    <s v="Minnie Compton"/>
    <s v="South Richmond Hill"/>
    <s v="NY"/>
    <x v="557"/>
    <n v="1"/>
    <n v="489.99"/>
    <s v="Electra Townie 3i EQ (20-inch) - Boys' - 2017"/>
    <s v="Children Bicycles"/>
    <x v="1"/>
    <s v="Venita Daniel"/>
    <s v="Electra"/>
  </r>
  <r>
    <n v="1221"/>
    <s v="Minnie Compton"/>
    <s v="South Richmond Hill"/>
    <s v="NY"/>
    <x v="557"/>
    <n v="2"/>
    <n v="1099.98"/>
    <s v="Haro Flightline Two 26 Plus - 2017"/>
    <s v="Mountain Bikes"/>
    <x v="1"/>
    <s v="Venita Daniel"/>
    <s v="Haro"/>
  </r>
  <r>
    <n v="1221"/>
    <s v="Minnie Compton"/>
    <s v="South Richmond Hill"/>
    <s v="NY"/>
    <x v="557"/>
    <n v="2"/>
    <n v="4599.9799999999996"/>
    <s v="Trek Fuel EX 5 27.5 Plus - 2017"/>
    <s v="Mountain Bikes"/>
    <x v="1"/>
    <s v="Venita Daniel"/>
    <s v="Trek"/>
  </r>
  <r>
    <n v="1222"/>
    <s v="Narcisa Knapp"/>
    <s v="Amarillo"/>
    <s v="TX"/>
    <x v="558"/>
    <n v="1"/>
    <n v="349.99"/>
    <s v="Electra Savannah 3i (20-inch) - Girl's - 2017"/>
    <s v="Children Bicycles"/>
    <x v="2"/>
    <s v="Layla Terrell"/>
    <s v="Electra"/>
  </r>
  <r>
    <n v="1223"/>
    <s v="Jenell Crosby"/>
    <s v="Brentwood"/>
    <s v="NY"/>
    <x v="559"/>
    <n v="1"/>
    <n v="551.99"/>
    <s v="Sun Bicycles Streamway 3 - 2017"/>
    <s v="Comfort Bicycles"/>
    <x v="1"/>
    <s v="Marcelene Boyer"/>
    <s v="Sun"/>
  </r>
  <r>
    <n v="1224"/>
    <s v="Catarina Mendez"/>
    <s v="West Islip"/>
    <s v="NY"/>
    <x v="560"/>
    <n v="1"/>
    <n v="449.99"/>
    <s v="Sun Bicycles Cruz 3 - Women's - 2017"/>
    <s v="Comfort Bicycles"/>
    <x v="1"/>
    <s v="Marcelene Boyer"/>
    <s v="Sun"/>
  </r>
  <r>
    <n v="1224"/>
    <s v="Catarina Mendez"/>
    <s v="West Islip"/>
    <s v="NY"/>
    <x v="560"/>
    <n v="1"/>
    <n v="3499.99"/>
    <s v="Trek Boone 7 - 2017"/>
    <s v="Cyclocross Bicycles"/>
    <x v="1"/>
    <s v="Marcelene Boyer"/>
    <s v="Trek"/>
  </r>
  <r>
    <n v="1224"/>
    <s v="Catarina Mendez"/>
    <s v="West Islip"/>
    <s v="NY"/>
    <x v="560"/>
    <n v="1"/>
    <n v="469.99"/>
    <s v="Trek Farley Alloy Frameset - 2017"/>
    <s v="Mountain Bikes"/>
    <x v="1"/>
    <s v="Marcelene Boyer"/>
    <s v="Trek"/>
  </r>
  <r>
    <n v="1224"/>
    <s v="Catarina Mendez"/>
    <s v="West Islip"/>
    <s v="NY"/>
    <x v="560"/>
    <n v="1"/>
    <n v="6499.99"/>
    <s v="Trek Silque SLR 8 Women's - 2017"/>
    <s v="Road Bikes"/>
    <x v="1"/>
    <s v="Marcelene Boyer"/>
    <s v="Trek"/>
  </r>
  <r>
    <n v="1225"/>
    <s v="Yvone Yates"/>
    <s v="San Pablo"/>
    <s v="CA"/>
    <x v="561"/>
    <n v="1"/>
    <n v="1099.99"/>
    <s v="Electra Amsterdam Fashion 7i Ladies' - 2017"/>
    <s v="Cruisers Bicycles"/>
    <x v="0"/>
    <s v="Mireya Copeland"/>
    <s v="Electra"/>
  </r>
  <r>
    <n v="1225"/>
    <s v="Yvone Yates"/>
    <s v="San Pablo"/>
    <s v="CA"/>
    <x v="561"/>
    <n v="2"/>
    <n v="939.98"/>
    <s v="Surly Ice Cream Truck Frameset - 2016"/>
    <s v="Mountain Bikes"/>
    <x v="0"/>
    <s v="Mireya Copeland"/>
    <s v="Surly"/>
  </r>
  <r>
    <n v="1225"/>
    <s v="Yvone Yates"/>
    <s v="San Pablo"/>
    <s v="CA"/>
    <x v="561"/>
    <n v="2"/>
    <n v="5199.9799999999996"/>
    <s v="Trek Domane S 5 Disc - 2017"/>
    <s v="Road Bikes"/>
    <x v="0"/>
    <s v="Mireya Copeland"/>
    <s v="Trek"/>
  </r>
  <r>
    <n v="1226"/>
    <s v="Kiana Rivera"/>
    <s v="Richmond Hill"/>
    <s v="NY"/>
    <x v="561"/>
    <n v="2"/>
    <n v="1599.98"/>
    <s v="Electra Glam Punk 3i Ladies' - 2017"/>
    <s v="Cruisers Bicycles"/>
    <x v="1"/>
    <s v="Venita Daniel"/>
    <s v="Electra"/>
  </r>
  <r>
    <n v="1226"/>
    <s v="Kiana Rivera"/>
    <s v="Richmond Hill"/>
    <s v="NY"/>
    <x v="561"/>
    <n v="1"/>
    <n v="339.99"/>
    <s v="Electra Townie 7D (20-inch) - Boys' - 2017"/>
    <s v="Children Bicycles"/>
    <x v="1"/>
    <s v="Venita Daniel"/>
    <s v="Electra"/>
  </r>
  <r>
    <n v="1226"/>
    <s v="Kiana Rivera"/>
    <s v="Richmond Hill"/>
    <s v="NY"/>
    <x v="561"/>
    <n v="2"/>
    <n v="3361.98"/>
    <s v="Surly Straggler 650b - 2016"/>
    <s v="Cyclocross Bicycles"/>
    <x v="1"/>
    <s v="Venita Daniel"/>
    <s v="Surly"/>
  </r>
  <r>
    <n v="1226"/>
    <s v="Kiana Rivera"/>
    <s v="Richmond Hill"/>
    <s v="NY"/>
    <x v="561"/>
    <n v="1"/>
    <n v="2299.9899999999998"/>
    <s v="Trek Fuel EX 5 27.5 Plus - 2017"/>
    <s v="Mountain Bikes"/>
    <x v="1"/>
    <s v="Venita Daniel"/>
    <s v="Trek"/>
  </r>
  <r>
    <n v="1226"/>
    <s v="Kiana Rivera"/>
    <s v="Richmond Hill"/>
    <s v="NY"/>
    <x v="561"/>
    <n v="1"/>
    <n v="6499.99"/>
    <s v="Trek Silque SLR 8 Women's - 2017"/>
    <s v="Road Bikes"/>
    <x v="1"/>
    <s v="Venita Daniel"/>
    <s v="Trek"/>
  </r>
  <r>
    <n v="1227"/>
    <s v="Sharie Whitaker"/>
    <s v="Merrick"/>
    <s v="NY"/>
    <x v="561"/>
    <n v="1"/>
    <n v="599.99"/>
    <s v="Electra Townie Original 7D EQ - 2016"/>
    <s v="Comfort Bicycles"/>
    <x v="1"/>
    <s v="Marcelene Boyer"/>
    <s v="Electra"/>
  </r>
  <r>
    <n v="1227"/>
    <s v="Sharie Whitaker"/>
    <s v="Merrick"/>
    <s v="NY"/>
    <x v="561"/>
    <n v="1"/>
    <n v="539.99"/>
    <s v="Haro SR 1.1 - 2017"/>
    <s v="Mountain Bikes"/>
    <x v="1"/>
    <s v="Marcelene Boyer"/>
    <s v="Haro"/>
  </r>
  <r>
    <n v="1227"/>
    <s v="Sharie Whitaker"/>
    <s v="Merrick"/>
    <s v="NY"/>
    <x v="561"/>
    <n v="2"/>
    <n v="4599.9799999999996"/>
    <s v="Trek Fuel EX 5 27.5 Plus - 2017"/>
    <s v="Mountain Bikes"/>
    <x v="1"/>
    <s v="Marcelene Boyer"/>
    <s v="Trek"/>
  </r>
  <r>
    <n v="1227"/>
    <s v="Sharie Whitaker"/>
    <s v="Merrick"/>
    <s v="NY"/>
    <x v="561"/>
    <n v="2"/>
    <n v="419.98"/>
    <s v="Trek Precaliber 16 Girls - 2017"/>
    <s v="Children Bicycles"/>
    <x v="1"/>
    <s v="Marcelene Boyer"/>
    <s v="Trek"/>
  </r>
  <r>
    <n v="1227"/>
    <s v="Sharie Whitaker"/>
    <s v="Merrick"/>
    <s v="NY"/>
    <x v="561"/>
    <n v="1"/>
    <n v="1799.99"/>
    <s v="Trek Remedy 29 Carbon Frameset - 2016"/>
    <s v="Mountain Bikes"/>
    <x v="1"/>
    <s v="Marcelene Boyer"/>
    <s v="Trek"/>
  </r>
  <r>
    <n v="1228"/>
    <s v="Bettye Espinoza"/>
    <s v="Oswego"/>
    <s v="NY"/>
    <x v="561"/>
    <n v="2"/>
    <n v="1199.98"/>
    <s v="Electra Townie Original 7D EQ - Women's - 2016"/>
    <s v="Cruisers Bicycles"/>
    <x v="1"/>
    <s v="Marcelene Boyer"/>
    <s v="Electra"/>
  </r>
  <r>
    <n v="1228"/>
    <s v="Bettye Espinoza"/>
    <s v="Oswego"/>
    <s v="NY"/>
    <x v="561"/>
    <n v="1"/>
    <n v="209.99"/>
    <s v="Haro Shredder 20 - 2017"/>
    <s v="Children Bicycles"/>
    <x v="1"/>
    <s v="Marcelene Boyer"/>
    <s v="Haro"/>
  </r>
  <r>
    <n v="1228"/>
    <s v="Bettye Espinoza"/>
    <s v="Oswego"/>
    <s v="NY"/>
    <x v="561"/>
    <n v="2"/>
    <n v="5399.98"/>
    <s v="Trek Domane S 6 - 2017"/>
    <s v="Road Bikes"/>
    <x v="1"/>
    <s v="Marcelene Boyer"/>
    <s v="Trek"/>
  </r>
  <r>
    <n v="1229"/>
    <s v="Arvilla Osborn"/>
    <s v="Upland"/>
    <s v="CA"/>
    <x v="562"/>
    <n v="2"/>
    <n v="1665.98"/>
    <s v="Surly Troll Frameset - 2017"/>
    <s v="Mountain Bikes"/>
    <x v="0"/>
    <s v="Genna Serrano"/>
    <s v="Surly"/>
  </r>
  <r>
    <n v="1229"/>
    <s v="Arvilla Osborn"/>
    <s v="Upland"/>
    <s v="CA"/>
    <x v="562"/>
    <n v="2"/>
    <n v="9999.98"/>
    <s v="Trek Powerfly 8 FS Plus - 2017"/>
    <s v="Electric Bikes"/>
    <x v="0"/>
    <s v="Genna Serrano"/>
    <s v="Trek"/>
  </r>
  <r>
    <n v="1230"/>
    <s v="Lynda Newman"/>
    <s v="Saratoga Springs"/>
    <s v="NY"/>
    <x v="562"/>
    <n v="2"/>
    <n v="1099.98"/>
    <s v="Haro Flightline Two 26 Plus - 2017"/>
    <s v="Mountain Bikes"/>
    <x v="1"/>
    <s v="Marcelene Boyer"/>
    <s v="Haro"/>
  </r>
  <r>
    <n v="1230"/>
    <s v="Lynda Newman"/>
    <s v="Saratoga Springs"/>
    <s v="NY"/>
    <x v="562"/>
    <n v="2"/>
    <n v="939.98"/>
    <s v="Trek Farley Alloy Frameset - 2017"/>
    <s v="Mountain Bikes"/>
    <x v="1"/>
    <s v="Marcelene Boyer"/>
    <s v="Trek"/>
  </r>
  <r>
    <n v="1231"/>
    <s v="Myrtle Gardner"/>
    <s v="Farmingdale"/>
    <s v="NY"/>
    <x v="562"/>
    <n v="1"/>
    <n v="659.99"/>
    <s v="Electra Amsterdam Original 3i - 2015/2017"/>
    <s v="Cruisers Bicycles"/>
    <x v="1"/>
    <s v="Marcelene Boyer"/>
    <s v="Electra"/>
  </r>
  <r>
    <n v="1231"/>
    <s v="Myrtle Gardner"/>
    <s v="Farmingdale"/>
    <s v="NY"/>
    <x v="562"/>
    <n v="2"/>
    <n v="1199.98"/>
    <s v="Electra Cruiser Lux Fat Tire 1 Ladies - 2017"/>
    <s v="Cruisers Bicycles"/>
    <x v="1"/>
    <s v="Marcelene Boyer"/>
    <s v="Electra"/>
  </r>
  <r>
    <n v="1232"/>
    <s v="Stacie Sims"/>
    <s v="Oakland"/>
    <s v="CA"/>
    <x v="563"/>
    <n v="2"/>
    <n v="941.98"/>
    <s v="Sun Bicycles Drifter 7 - 2017"/>
    <s v="Comfort Bicycles"/>
    <x v="0"/>
    <s v="Genna Serrano"/>
    <s v="Sun"/>
  </r>
  <r>
    <n v="1232"/>
    <s v="Stacie Sims"/>
    <s v="Oakland"/>
    <s v="CA"/>
    <x v="563"/>
    <n v="2"/>
    <n v="939.98"/>
    <s v="Surly Ice Cream Truck Frameset - 2016"/>
    <s v="Mountain Bikes"/>
    <x v="0"/>
    <s v="Genna Serrano"/>
    <s v="Surly"/>
  </r>
  <r>
    <n v="1232"/>
    <s v="Stacie Sims"/>
    <s v="Oakland"/>
    <s v="CA"/>
    <x v="563"/>
    <n v="2"/>
    <n v="5799.98"/>
    <s v="Trek Fuel EX 8 29 - 2016"/>
    <s v="Mountain Bikes"/>
    <x v="0"/>
    <s v="Genna Serrano"/>
    <s v="Trek"/>
  </r>
  <r>
    <n v="1233"/>
    <s v="Efren Oliver"/>
    <s v="Nanuet"/>
    <s v="NY"/>
    <x v="563"/>
    <n v="1"/>
    <n v="2699.99"/>
    <s v="Trek Domane S 6 - 2017"/>
    <s v="Road Bikes"/>
    <x v="1"/>
    <s v="Marcelene Boyer"/>
    <s v="Trek"/>
  </r>
  <r>
    <n v="1233"/>
    <s v="Efren Oliver"/>
    <s v="Nanuet"/>
    <s v="NY"/>
    <x v="563"/>
    <n v="2"/>
    <n v="9999.98"/>
    <s v="Trek Powerfly 8 FS Plus - 2017"/>
    <s v="Electric Bikes"/>
    <x v="1"/>
    <s v="Marcelene Boyer"/>
    <s v="Trek"/>
  </r>
  <r>
    <n v="1233"/>
    <s v="Efren Oliver"/>
    <s v="Nanuet"/>
    <s v="NY"/>
    <x v="563"/>
    <n v="2"/>
    <n v="379.98"/>
    <s v="Trek Precaliber 12 Boys - 2017"/>
    <s v="Children Bicycles"/>
    <x v="1"/>
    <s v="Marcelene Boyer"/>
    <s v="Trek"/>
  </r>
  <r>
    <n v="1234"/>
    <s v="Lizzette Stein"/>
    <s v="Orchard Park"/>
    <s v="NY"/>
    <x v="564"/>
    <n v="2"/>
    <n v="833.98"/>
    <s v="Sun Bicycles Atlas X-Type - 2017"/>
    <s v="Cruisers Bicycles"/>
    <x v="1"/>
    <s v="Marcelene Boyer"/>
    <s v="Sun"/>
  </r>
  <r>
    <n v="1234"/>
    <s v="Lizzette Stein"/>
    <s v="Orchard Park"/>
    <s v="NY"/>
    <x v="564"/>
    <n v="2"/>
    <n v="10999.98"/>
    <s v="Trek Domane SLR 6 Disc - 2017"/>
    <s v="Road Bikes"/>
    <x v="1"/>
    <s v="Marcelene Boyer"/>
    <s v="Trek"/>
  </r>
  <r>
    <n v="1235"/>
    <s v="Priscilla Wilkins"/>
    <s v="Albany"/>
    <s v="NY"/>
    <x v="564"/>
    <n v="1"/>
    <n v="3999.99"/>
    <s v="Trek Slash 8 27.5 - 2016"/>
    <s v="Mountain Bikes"/>
    <x v="1"/>
    <s v="Marcelene Boyer"/>
    <s v="Trek"/>
  </r>
  <r>
    <n v="1236"/>
    <s v="Natosha Rowland"/>
    <s v="Ballston Spa"/>
    <s v="NY"/>
    <x v="565"/>
    <n v="1"/>
    <n v="1559.99"/>
    <s v="Sun Bicycles ElectroLite - 2017"/>
    <s v="Electric Bikes"/>
    <x v="1"/>
    <s v="Venita Daniel"/>
    <s v="Sun"/>
  </r>
  <r>
    <n v="1236"/>
    <s v="Natosha Rowland"/>
    <s v="Ballston Spa"/>
    <s v="NY"/>
    <x v="565"/>
    <n v="2"/>
    <n v="939.98"/>
    <s v="Trek Farley Alloy Frameset - 2017"/>
    <s v="Mountain Bikes"/>
    <x v="1"/>
    <s v="Venita Daniel"/>
    <s v="Trek"/>
  </r>
  <r>
    <n v="1236"/>
    <s v="Natosha Rowland"/>
    <s v="Ballston Spa"/>
    <s v="NY"/>
    <x v="565"/>
    <n v="1"/>
    <n v="349.99"/>
    <s v="Trek Precaliber 24 (21-Speed) - Girls - 2017"/>
    <s v="Children Bicycles"/>
    <x v="1"/>
    <s v="Venita Daniel"/>
    <s v="Trek"/>
  </r>
  <r>
    <n v="1237"/>
    <s v="Kaley Blanchard"/>
    <s v="Palos Verdes Peninsula"/>
    <s v="CA"/>
    <x v="566"/>
    <n v="1"/>
    <n v="299.99"/>
    <s v="Electra Girl's Hawaii 1 (20-inch) - 2015/2016"/>
    <s v="Children Bicycles"/>
    <x v="0"/>
    <s v="Mireya Copeland"/>
    <s v="Electra"/>
  </r>
  <r>
    <n v="1237"/>
    <s v="Kaley Blanchard"/>
    <s v="Palos Verdes Peninsula"/>
    <s v="CA"/>
    <x v="566"/>
    <n v="2"/>
    <n v="599.98"/>
    <s v="Electra Girl's Hawaii 1 16&quot; - 2017"/>
    <s v="Children Bicycles"/>
    <x v="0"/>
    <s v="Mireya Copeland"/>
    <s v="Electra"/>
  </r>
  <r>
    <n v="1237"/>
    <s v="Kaley Blanchard"/>
    <s v="Palos Verdes Peninsula"/>
    <s v="CA"/>
    <x v="566"/>
    <n v="1"/>
    <n v="499.99"/>
    <s v="Electra Townie Original 7D - 2015/2016"/>
    <s v="Comfort Bicycles"/>
    <x v="0"/>
    <s v="Mireya Copeland"/>
    <s v="Electra"/>
  </r>
  <r>
    <n v="1237"/>
    <s v="Kaley Blanchard"/>
    <s v="Palos Verdes Peninsula"/>
    <s v="CA"/>
    <x v="566"/>
    <n v="2"/>
    <n v="5399.98"/>
    <s v="Trek Domane S 6 - 2017"/>
    <s v="Road Bikes"/>
    <x v="0"/>
    <s v="Mireya Copeland"/>
    <s v="Trek"/>
  </r>
  <r>
    <n v="1237"/>
    <s v="Kaley Blanchard"/>
    <s v="Palos Verdes Peninsula"/>
    <s v="CA"/>
    <x v="566"/>
    <n v="2"/>
    <n v="379.98"/>
    <s v="Trek Precaliber 12 Boys - 2017"/>
    <s v="Children Bicycles"/>
    <x v="0"/>
    <s v="Mireya Copeland"/>
    <s v="Trek"/>
  </r>
  <r>
    <n v="1238"/>
    <s v="Heather Chaney"/>
    <s v="Jamestown"/>
    <s v="NY"/>
    <x v="566"/>
    <n v="1"/>
    <n v="269.99"/>
    <s v="Electra Girl's Hawaii 1 (16-inch) - 2015/2016"/>
    <s v="Cruisers Bicycles"/>
    <x v="1"/>
    <s v="Marcelene Boyer"/>
    <s v="Electra"/>
  </r>
  <r>
    <n v="1238"/>
    <s v="Heather Chaney"/>
    <s v="Jamestown"/>
    <s v="NY"/>
    <x v="566"/>
    <n v="2"/>
    <n v="599.98"/>
    <s v="Electra Sugar Skulls 1 (20-inch) - Girl's - 2017"/>
    <s v="Children Bicycles"/>
    <x v="1"/>
    <s v="Marcelene Boyer"/>
    <s v="Electra"/>
  </r>
  <r>
    <n v="1238"/>
    <s v="Heather Chaney"/>
    <s v="Jamestown"/>
    <s v="NY"/>
    <x v="566"/>
    <n v="1"/>
    <n v="339.99"/>
    <s v="Electra Townie 7D (20-inch) - Boys' - 2017"/>
    <s v="Children Bicycles"/>
    <x v="1"/>
    <s v="Marcelene Boyer"/>
    <s v="Electra"/>
  </r>
  <r>
    <n v="1238"/>
    <s v="Heather Chaney"/>
    <s v="Jamestown"/>
    <s v="NY"/>
    <x v="566"/>
    <n v="1"/>
    <n v="4999.99"/>
    <s v="Trek Fuel EX 9.8 29 - 2017"/>
    <s v="Mountain Bikes"/>
    <x v="1"/>
    <s v="Marcelene Boyer"/>
    <s v="Trek"/>
  </r>
  <r>
    <n v="1239"/>
    <s v="Nakisha Clay"/>
    <s v="Port Washington"/>
    <s v="NY"/>
    <x v="566"/>
    <n v="2"/>
    <n v="1059.98"/>
    <s v="Electra Moto 1 - 2016"/>
    <s v="Cruisers Bicycles"/>
    <x v="1"/>
    <s v="Venita Daniel"/>
    <s v="Electra"/>
  </r>
  <r>
    <n v="1239"/>
    <s v="Nakisha Clay"/>
    <s v="Port Washington"/>
    <s v="NY"/>
    <x v="566"/>
    <n v="1"/>
    <n v="832.99"/>
    <s v="Surly Troll Frameset - 2017"/>
    <s v="Mountain Bikes"/>
    <x v="1"/>
    <s v="Venita Daniel"/>
    <s v="Surly"/>
  </r>
  <r>
    <n v="1239"/>
    <s v="Nakisha Clay"/>
    <s v="Port Washington"/>
    <s v="NY"/>
    <x v="566"/>
    <n v="1"/>
    <n v="349.99"/>
    <s v="Trek Precaliber 24 (21-Speed) - Girls - 2017"/>
    <s v="Children Bicycles"/>
    <x v="1"/>
    <s v="Venita Daniel"/>
    <s v="Trek"/>
  </r>
  <r>
    <n v="1239"/>
    <s v="Nakisha Clay"/>
    <s v="Port Washington"/>
    <s v="NY"/>
    <x v="566"/>
    <n v="2"/>
    <n v="939.98"/>
    <s v="Trek Session DH 27.5 Carbon Frameset - 2017"/>
    <s v="Mountain Bikes"/>
    <x v="1"/>
    <s v="Venita Daniel"/>
    <s v="Trek"/>
  </r>
  <r>
    <n v="1240"/>
    <s v="Maira Long"/>
    <s v="Hicksville"/>
    <s v="NY"/>
    <x v="567"/>
    <n v="2"/>
    <n v="599.98"/>
    <s v="Electra Girl's Hawaii 1 (20-inch) - 2015/2016"/>
    <s v="Children Bicycles"/>
    <x v="1"/>
    <s v="Venita Daniel"/>
    <s v="Electra"/>
  </r>
  <r>
    <n v="1240"/>
    <s v="Maira Long"/>
    <s v="Hicksville"/>
    <s v="NY"/>
    <x v="567"/>
    <n v="2"/>
    <n v="1599.98"/>
    <s v="Electra Glam Punk 3i Ladies' - 2017"/>
    <s v="Cruisers Bicycles"/>
    <x v="1"/>
    <s v="Venita Daniel"/>
    <s v="Electra"/>
  </r>
  <r>
    <n v="1240"/>
    <s v="Maira Long"/>
    <s v="Hicksville"/>
    <s v="NY"/>
    <x v="567"/>
    <n v="2"/>
    <n v="1059.98"/>
    <s v="Electra Moto 1 - 2016"/>
    <s v="Cruisers Bicycles"/>
    <x v="1"/>
    <s v="Venita Daniel"/>
    <s v="Electra"/>
  </r>
  <r>
    <n v="1240"/>
    <s v="Maira Long"/>
    <s v="Hicksville"/>
    <s v="NY"/>
    <x v="567"/>
    <n v="2"/>
    <n v="833.98"/>
    <s v="Sun Bicycles Cruz 7 - 2017"/>
    <s v="Comfort Bicycles"/>
    <x v="1"/>
    <s v="Venita Daniel"/>
    <s v="Sun"/>
  </r>
  <r>
    <n v="1240"/>
    <s v="Maira Long"/>
    <s v="Hicksville"/>
    <s v="NY"/>
    <x v="567"/>
    <n v="1"/>
    <n v="1999.99"/>
    <s v="Trek Emonda S 5 - 2017"/>
    <s v="Road Bikes"/>
    <x v="1"/>
    <s v="Venita Daniel"/>
    <s v="Trek"/>
  </r>
  <r>
    <n v="1241"/>
    <s v="Mechelle Chan"/>
    <s v="Richmond Hill"/>
    <s v="NY"/>
    <x v="567"/>
    <n v="1"/>
    <n v="439.99"/>
    <s v="Electra Cruiser Lux 1 - 2017"/>
    <s v="Cruisers Bicycles"/>
    <x v="1"/>
    <s v="Venita Daniel"/>
    <s v="Electra"/>
  </r>
  <r>
    <n v="1241"/>
    <s v="Mechelle Chan"/>
    <s v="Richmond Hill"/>
    <s v="NY"/>
    <x v="567"/>
    <n v="2"/>
    <n v="833.98"/>
    <s v="Sun Bicycles Atlas X-Type - 2017"/>
    <s v="Cruisers Bicycles"/>
    <x v="1"/>
    <s v="Venita Daniel"/>
    <s v="Sun"/>
  </r>
  <r>
    <n v="1242"/>
    <s v="Rolanda Larsen"/>
    <s v="Woodhaven"/>
    <s v="NY"/>
    <x v="568"/>
    <n v="1"/>
    <n v="659.99"/>
    <s v="Electra Amsterdam Original 3i - 2015/2017"/>
    <s v="Cruisers Bicycles"/>
    <x v="1"/>
    <s v="Marcelene Boyer"/>
    <s v="Electra"/>
  </r>
  <r>
    <n v="1242"/>
    <s v="Rolanda Larsen"/>
    <s v="Woodhaven"/>
    <s v="NY"/>
    <x v="568"/>
    <n v="1"/>
    <n v="249.99"/>
    <s v="Haro Shredder Pro 20 - 2017"/>
    <s v="Children Bicycles"/>
    <x v="1"/>
    <s v="Marcelene Boyer"/>
    <s v="Haro"/>
  </r>
  <r>
    <n v="1242"/>
    <s v="Rolanda Larsen"/>
    <s v="Woodhaven"/>
    <s v="NY"/>
    <x v="568"/>
    <n v="1"/>
    <n v="999.99"/>
    <s v="Surly Big Dummy Frameset - 2017"/>
    <s v="Mountain Bikes"/>
    <x v="1"/>
    <s v="Marcelene Boyer"/>
    <s v="Surly"/>
  </r>
  <r>
    <n v="1242"/>
    <s v="Rolanda Larsen"/>
    <s v="Woodhaven"/>
    <s v="NY"/>
    <x v="568"/>
    <n v="1"/>
    <n v="1549"/>
    <s v="Surly Straggler - 2016"/>
    <s v="Cyclocross Bicycles"/>
    <x v="1"/>
    <s v="Marcelene Boyer"/>
    <s v="Surly"/>
  </r>
  <r>
    <n v="1243"/>
    <s v="Jacalyn Barnett"/>
    <s v="Maspeth"/>
    <s v="NY"/>
    <x v="568"/>
    <n v="1"/>
    <n v="539.99"/>
    <s v="Haro SR 1.1 - 2017"/>
    <s v="Mountain Bikes"/>
    <x v="1"/>
    <s v="Marcelene Boyer"/>
    <s v="Haro"/>
  </r>
  <r>
    <n v="1244"/>
    <s v="Ami Mcmahon"/>
    <s v="Sunnyside"/>
    <s v="NY"/>
    <x v="569"/>
    <n v="2"/>
    <n v="759.98"/>
    <s v="Haro Flightline One ST - 2017"/>
    <s v="Mountain Bikes"/>
    <x v="1"/>
    <s v="Marcelene Boyer"/>
    <s v="Haro"/>
  </r>
  <r>
    <n v="1244"/>
    <s v="Ami Mcmahon"/>
    <s v="Sunnyside"/>
    <s v="NY"/>
    <x v="569"/>
    <n v="2"/>
    <n v="1099.98"/>
    <s v="Haro Flightline Two 26 Plus - 2017"/>
    <s v="Mountain Bikes"/>
    <x v="1"/>
    <s v="Marcelene Boyer"/>
    <s v="Haro"/>
  </r>
  <r>
    <n v="1244"/>
    <s v="Ami Mcmahon"/>
    <s v="Sunnyside"/>
    <s v="NY"/>
    <x v="569"/>
    <n v="1"/>
    <n v="869.99"/>
    <s v="Haro SR 1.2 - 2017"/>
    <s v="Mountain Bikes"/>
    <x v="1"/>
    <s v="Marcelene Boyer"/>
    <s v="Haro"/>
  </r>
  <r>
    <n v="1244"/>
    <s v="Ami Mcmahon"/>
    <s v="Sunnyside"/>
    <s v="NY"/>
    <x v="569"/>
    <n v="1"/>
    <n v="469.99"/>
    <s v="Surly Wednesday Frameset - 2017"/>
    <s v="Mountain Bikes"/>
    <x v="1"/>
    <s v="Marcelene Boyer"/>
    <s v="Surly"/>
  </r>
  <r>
    <n v="1245"/>
    <s v="Junita Reese"/>
    <s v="Bay Shore"/>
    <s v="NY"/>
    <x v="570"/>
    <n v="1"/>
    <n v="269.99"/>
    <s v="Electra Cruiser 1 (24-Inch) - 2016"/>
    <s v="Cruisers Bicycles"/>
    <x v="1"/>
    <s v="Venita Daniel"/>
    <s v="Electra"/>
  </r>
  <r>
    <n v="1246"/>
    <s v="Sharyn Brewer"/>
    <s v="Hollis"/>
    <s v="NY"/>
    <x v="570"/>
    <n v="2"/>
    <n v="1739.98"/>
    <s v="Haro SR 1.2 - 2017"/>
    <s v="Mountain Bikes"/>
    <x v="1"/>
    <s v="Venita Daniel"/>
    <s v="Haro"/>
  </r>
  <r>
    <n v="1246"/>
    <s v="Sharyn Brewer"/>
    <s v="Hollis"/>
    <s v="NY"/>
    <x v="570"/>
    <n v="1"/>
    <n v="1409.99"/>
    <s v="Haro SR 1.3 - 2017"/>
    <s v="Mountain Bikes"/>
    <x v="1"/>
    <s v="Venita Daniel"/>
    <s v="Haro"/>
  </r>
  <r>
    <n v="1246"/>
    <s v="Sharyn Brewer"/>
    <s v="Hollis"/>
    <s v="NY"/>
    <x v="570"/>
    <n v="2"/>
    <n v="1295.98"/>
    <s v="Sun Bicycles Biscayne Tandem CB - 2017"/>
    <s v="Cruisers Bicycles"/>
    <x v="1"/>
    <s v="Venita Daniel"/>
    <s v="Sun"/>
  </r>
  <r>
    <n v="1247"/>
    <s v="Daisy Ward"/>
    <s v="Pomona"/>
    <s v="CA"/>
    <x v="571"/>
    <n v="2"/>
    <n v="1059.98"/>
    <s v="Electra Moto 1 - 2016"/>
    <s v="Cruisers Bicycles"/>
    <x v="0"/>
    <s v="Mireya Copeland"/>
    <s v="Electra"/>
  </r>
  <r>
    <n v="1247"/>
    <s v="Daisy Ward"/>
    <s v="Pomona"/>
    <s v="CA"/>
    <x v="571"/>
    <n v="1"/>
    <n v="599.99"/>
    <s v="Electra Townie Original 7D EQ - 2016"/>
    <s v="Comfort Bicycles"/>
    <x v="0"/>
    <s v="Mireya Copeland"/>
    <s v="Electra"/>
  </r>
  <r>
    <n v="1247"/>
    <s v="Daisy Ward"/>
    <s v="Pomona"/>
    <s v="CA"/>
    <x v="571"/>
    <n v="2"/>
    <n v="4999.9799999999996"/>
    <s v="Surly Karate Monkey 27.5+ Frameset - 2017"/>
    <s v="Mountain Bikes"/>
    <x v="0"/>
    <s v="Mireya Copeland"/>
    <s v="Surly"/>
  </r>
  <r>
    <n v="1248"/>
    <s v="Lucile Manning"/>
    <s v="Campbell"/>
    <s v="CA"/>
    <x v="571"/>
    <n v="1"/>
    <n v="549.99"/>
    <s v="Electra Townie Original 21D - 2016"/>
    <s v="Cruisers Bicycles"/>
    <x v="0"/>
    <s v="Genna Serrano"/>
    <s v="Electra"/>
  </r>
  <r>
    <n v="1248"/>
    <s v="Lucile Manning"/>
    <s v="Campbell"/>
    <s v="CA"/>
    <x v="571"/>
    <n v="1"/>
    <n v="209.99"/>
    <s v="Haro Shredder 20 - 2017"/>
    <s v="Children Bicycles"/>
    <x v="0"/>
    <s v="Genna Serrano"/>
    <s v="Haro"/>
  </r>
  <r>
    <n v="1248"/>
    <s v="Lucile Manning"/>
    <s v="Campbell"/>
    <s v="CA"/>
    <x v="571"/>
    <n v="2"/>
    <n v="499.98"/>
    <s v="Haro Shredder Pro 20 - 2017"/>
    <s v="Children Bicycles"/>
    <x v="0"/>
    <s v="Genna Serrano"/>
    <s v="Haro"/>
  </r>
  <r>
    <n v="1248"/>
    <s v="Lucile Manning"/>
    <s v="Campbell"/>
    <s v="CA"/>
    <x v="571"/>
    <n v="2"/>
    <n v="939.98"/>
    <s v="Surly Wednesday Frameset - 2017"/>
    <s v="Mountain Bikes"/>
    <x v="0"/>
    <s v="Genna Serrano"/>
    <s v="Surly"/>
  </r>
  <r>
    <n v="1249"/>
    <s v="Tajuana Rollins"/>
    <s v="Oswego"/>
    <s v="NY"/>
    <x v="572"/>
    <n v="1"/>
    <n v="481.99"/>
    <s v="Sun Bicycles Streamway - 2017"/>
    <s v="Comfort Bicycles"/>
    <x v="1"/>
    <s v="Marcelene Boyer"/>
    <s v="Sun"/>
  </r>
  <r>
    <n v="1249"/>
    <s v="Tajuana Rollins"/>
    <s v="Oswego"/>
    <s v="NY"/>
    <x v="572"/>
    <n v="1"/>
    <n v="3499.99"/>
    <s v="Trek Boone 7 - 2017"/>
    <s v="Cyclocross Bicycles"/>
    <x v="1"/>
    <s v="Marcelene Boyer"/>
    <s v="Trek"/>
  </r>
  <r>
    <n v="1249"/>
    <s v="Tajuana Rollins"/>
    <s v="Oswego"/>
    <s v="NY"/>
    <x v="572"/>
    <n v="1"/>
    <n v="4999.99"/>
    <s v="Trek Powerfly 8 FS Plus - 2017"/>
    <s v="Electric Bikes"/>
    <x v="1"/>
    <s v="Marcelene Boyer"/>
    <s v="Trek"/>
  </r>
  <r>
    <n v="1250"/>
    <s v="Marcene Curtis"/>
    <s v="Yonkers"/>
    <s v="NY"/>
    <x v="572"/>
    <n v="2"/>
    <n v="1199.98"/>
    <s v="Electra Townie Original 7D EQ - Women's - 2016"/>
    <s v="Cruisers Bicycles"/>
    <x v="1"/>
    <s v="Marcelene Boyer"/>
    <s v="Electra"/>
  </r>
  <r>
    <n v="1250"/>
    <s v="Marcene Curtis"/>
    <s v="Yonkers"/>
    <s v="NY"/>
    <x v="572"/>
    <n v="2"/>
    <n v="1295.98"/>
    <s v="Sun Bicycles Biscayne Tandem CB - 2017"/>
    <s v="Cruisers Bicycles"/>
    <x v="1"/>
    <s v="Marcelene Boyer"/>
    <s v="Sun"/>
  </r>
  <r>
    <n v="1250"/>
    <s v="Marcene Curtis"/>
    <s v="Yonkers"/>
    <s v="NY"/>
    <x v="572"/>
    <n v="2"/>
    <n v="501.98"/>
    <s v="Sun Bicycles Revolutions 24 - 2017"/>
    <s v="Cruisers Bicycles"/>
    <x v="1"/>
    <s v="Marcelene Boyer"/>
    <s v="Sun"/>
  </r>
  <r>
    <n v="1250"/>
    <s v="Marcene Curtis"/>
    <s v="Yonkers"/>
    <s v="NY"/>
    <x v="572"/>
    <n v="2"/>
    <n v="939.98"/>
    <s v="Surly Ice Cream Truck Frameset - 2016"/>
    <s v="Mountain Bikes"/>
    <x v="1"/>
    <s v="Marcelene Boyer"/>
    <s v="Surly"/>
  </r>
  <r>
    <n v="1251"/>
    <s v="Charmain Webster"/>
    <s v="Richardson"/>
    <s v="TX"/>
    <x v="572"/>
    <n v="1"/>
    <n v="5499.99"/>
    <s v="Trek Domane SLR 6 Disc - 2017"/>
    <s v="Road Bikes"/>
    <x v="2"/>
    <s v="Layla Terrell"/>
    <s v="Trek"/>
  </r>
  <r>
    <n v="1251"/>
    <s v="Charmain Webster"/>
    <s v="Richardson"/>
    <s v="TX"/>
    <x v="572"/>
    <n v="2"/>
    <n v="9999.98"/>
    <s v="Trek Fuel EX 9.8 29 - 2017"/>
    <s v="Mountain Bikes"/>
    <x v="2"/>
    <s v="Layla Terrell"/>
    <s v="Trek"/>
  </r>
  <r>
    <n v="1251"/>
    <s v="Charmain Webster"/>
    <s v="Richardson"/>
    <s v="TX"/>
    <x v="572"/>
    <n v="1"/>
    <n v="3999.99"/>
    <s v="Trek Slash 8 27.5 - 2016"/>
    <s v="Mountain Bikes"/>
    <x v="2"/>
    <s v="Layla Terrell"/>
    <s v="Trek"/>
  </r>
  <r>
    <n v="1252"/>
    <s v="Ollie Zimmerman"/>
    <s v="Anaheim"/>
    <s v="CA"/>
    <x v="573"/>
    <n v="1"/>
    <n v="402.99"/>
    <s v="Sun Bicycles Boardwalk (24-inch Wheels) - 2017"/>
    <s v="Cruisers Bicycles"/>
    <x v="0"/>
    <s v="Genna Serrano"/>
    <s v="Sun"/>
  </r>
  <r>
    <n v="1252"/>
    <s v="Ollie Zimmerman"/>
    <s v="Anaheim"/>
    <s v="CA"/>
    <x v="573"/>
    <n v="1"/>
    <n v="109.99"/>
    <s v="Sun Bicycles Lil Kitt'n - 2017"/>
    <s v="Children Bicycles"/>
    <x v="0"/>
    <s v="Genna Serrano"/>
    <s v="Sun"/>
  </r>
  <r>
    <n v="1252"/>
    <s v="Ollie Zimmerman"/>
    <s v="Anaheim"/>
    <s v="CA"/>
    <x v="573"/>
    <n v="2"/>
    <n v="3999.98"/>
    <s v="Trek Emonda S 5 - 2017"/>
    <s v="Road Bikes"/>
    <x v="0"/>
    <s v="Genna Serrano"/>
    <s v="Trek"/>
  </r>
  <r>
    <n v="1253"/>
    <s v="Onita Johns"/>
    <s v="Elmont"/>
    <s v="NY"/>
    <x v="573"/>
    <n v="1"/>
    <n v="269.99"/>
    <s v="Electra Cruiser 1 (24-Inch) - 2016"/>
    <s v="Children Bicycles"/>
    <x v="1"/>
    <s v="Marcelene Boyer"/>
    <s v="Electra"/>
  </r>
  <r>
    <n v="1253"/>
    <s v="Onita Johns"/>
    <s v="Elmont"/>
    <s v="NY"/>
    <x v="573"/>
    <n v="2"/>
    <n v="999.98"/>
    <s v="Electra Townie Original 7D - 2015/2016"/>
    <s v="Comfort Bicycles"/>
    <x v="1"/>
    <s v="Marcelene Boyer"/>
    <s v="Electra"/>
  </r>
  <r>
    <n v="1253"/>
    <s v="Onita Johns"/>
    <s v="Elmont"/>
    <s v="NY"/>
    <x v="573"/>
    <n v="1"/>
    <n v="189.99"/>
    <s v="Trek Precaliber 12 Girls - 2017"/>
    <s v="Children Bicycles"/>
    <x v="1"/>
    <s v="Marcelene Boyer"/>
    <s v="Trek"/>
  </r>
  <r>
    <n v="1254"/>
    <s v="Treasa Dickerson"/>
    <s v="Rockville Centre"/>
    <s v="NY"/>
    <x v="573"/>
    <n v="1"/>
    <n v="761.99"/>
    <s v="Sun Bicycles Brickell Tandem CB - 2017"/>
    <s v="Cruisers Bicycles"/>
    <x v="1"/>
    <s v="Venita Daniel"/>
    <s v="Sun"/>
  </r>
  <r>
    <n v="1254"/>
    <s v="Treasa Dickerson"/>
    <s v="Rockville Centre"/>
    <s v="NY"/>
    <x v="573"/>
    <n v="1"/>
    <n v="349.99"/>
    <s v="Trek Precaliber 24 (21-Speed) - Girls - 2017"/>
    <s v="Children Bicycles"/>
    <x v="1"/>
    <s v="Venita Daniel"/>
    <s v="Trek"/>
  </r>
  <r>
    <n v="1255"/>
    <s v="Yan Trevino"/>
    <s v="Uniondale"/>
    <s v="NY"/>
    <x v="574"/>
    <n v="1"/>
    <n v="659.99"/>
    <s v="Electra Amsterdam Original 3i Ladies' - 2017"/>
    <s v="Cruisers Bicycles"/>
    <x v="1"/>
    <s v="Marcelene Boyer"/>
    <s v="Electra"/>
  </r>
  <r>
    <n v="1255"/>
    <s v="Yan Trevino"/>
    <s v="Uniondale"/>
    <s v="NY"/>
    <x v="574"/>
    <n v="2"/>
    <n v="539.98"/>
    <s v="Electra Girl's Hawaii 1 (16-inch) - 2015/2016"/>
    <s v="Cruisers Bicycles"/>
    <x v="1"/>
    <s v="Marcelene Boyer"/>
    <s v="Electra"/>
  </r>
  <r>
    <n v="1255"/>
    <s v="Yan Trevino"/>
    <s v="Uniondale"/>
    <s v="NY"/>
    <x v="574"/>
    <n v="2"/>
    <n v="1199.98"/>
    <s v="Electra Townie Original 7D EQ - 2016"/>
    <s v="Comfort Bicycles"/>
    <x v="1"/>
    <s v="Marcelene Boyer"/>
    <s v="Electra"/>
  </r>
  <r>
    <n v="1255"/>
    <s v="Yan Trevino"/>
    <s v="Uniondale"/>
    <s v="NY"/>
    <x v="574"/>
    <n v="1"/>
    <n v="749.99"/>
    <s v="Surly Ogre Frameset - 2017"/>
    <s v="Road Bikes"/>
    <x v="1"/>
    <s v="Marcelene Boyer"/>
    <s v="Surly"/>
  </r>
  <r>
    <n v="1255"/>
    <s v="Yan Trevino"/>
    <s v="Uniondale"/>
    <s v="NY"/>
    <x v="574"/>
    <n v="2"/>
    <n v="10599.98"/>
    <s v="Trek Fuel EX 9.8 27.5 Plus - 2017"/>
    <s v="Mountain Bikes"/>
    <x v="1"/>
    <s v="Marcelene Boyer"/>
    <s v="Trek"/>
  </r>
  <r>
    <n v="1256"/>
    <s v="Everett Vega"/>
    <s v="Holbrook"/>
    <s v="NY"/>
    <x v="574"/>
    <n v="1"/>
    <n v="489.99"/>
    <s v="Electra Townie 3i EQ (20-inch) - Boys' - 2017"/>
    <s v="Children Bicycles"/>
    <x v="1"/>
    <s v="Marcelene Boyer"/>
    <s v="Electra"/>
  </r>
  <r>
    <n v="1256"/>
    <s v="Everett Vega"/>
    <s v="Holbrook"/>
    <s v="NY"/>
    <x v="574"/>
    <n v="2"/>
    <n v="1079.98"/>
    <s v="Haro SR 1.1 - 2017"/>
    <s v="Mountain Bikes"/>
    <x v="1"/>
    <s v="Marcelene Boyer"/>
    <s v="Haro"/>
  </r>
  <r>
    <n v="1257"/>
    <s v="Kallie Best"/>
    <s v="Rochester"/>
    <s v="NY"/>
    <x v="574"/>
    <n v="1"/>
    <n v="1469.99"/>
    <s v="Haro Shift R3 - 2017"/>
    <s v="Mountain Bikes"/>
    <x v="1"/>
    <s v="Venita Daniel"/>
    <s v="Haro"/>
  </r>
  <r>
    <n v="1257"/>
    <s v="Kallie Best"/>
    <s v="Rochester"/>
    <s v="NY"/>
    <x v="574"/>
    <n v="2"/>
    <n v="858"/>
    <s v="Pure Cycles Vine 8-Speed - 2016"/>
    <s v="Cruisers Bicycles"/>
    <x v="1"/>
    <s v="Venita Daniel"/>
    <s v="Pure Cycles"/>
  </r>
  <r>
    <n v="1257"/>
    <s v="Kallie Best"/>
    <s v="Rochester"/>
    <s v="NY"/>
    <x v="574"/>
    <n v="2"/>
    <n v="1999.98"/>
    <s v="Surly Ice Cream Truck Frameset - 2017"/>
    <s v="Mountain Bikes"/>
    <x v="1"/>
    <s v="Venita Daniel"/>
    <s v="Surly"/>
  </r>
  <r>
    <n v="1257"/>
    <s v="Kallie Best"/>
    <s v="Rochester"/>
    <s v="NY"/>
    <x v="574"/>
    <n v="1"/>
    <n v="2899.99"/>
    <s v="Trek Fuel EX 8 29 - 2016"/>
    <s v="Mountain Bikes"/>
    <x v="1"/>
    <s v="Venita Daniel"/>
    <s v="Trek"/>
  </r>
  <r>
    <n v="1257"/>
    <s v="Kallie Best"/>
    <s v="Rochester"/>
    <s v="NY"/>
    <x v="574"/>
    <n v="1"/>
    <n v="4999.99"/>
    <s v="Trek Powerfly 8 FS Plus - 2017"/>
    <s v="Electric Bikes"/>
    <x v="1"/>
    <s v="Venita Daniel"/>
    <s v="Trek"/>
  </r>
  <r>
    <n v="1258"/>
    <s v="Jewell Reyes"/>
    <s v="Jackson Heights"/>
    <s v="NY"/>
    <x v="575"/>
    <n v="2"/>
    <n v="599.98"/>
    <s v="Electra Sugar Skulls 1 (20-inch) - Girl's - 2017"/>
    <s v="Children Bicycles"/>
    <x v="1"/>
    <s v="Venita Daniel"/>
    <s v="Electra"/>
  </r>
  <r>
    <n v="1258"/>
    <s v="Jewell Reyes"/>
    <s v="Jackson Heights"/>
    <s v="NY"/>
    <x v="575"/>
    <n v="2"/>
    <n v="499.98"/>
    <s v="Haro Shredder Pro 20 - 2017"/>
    <s v="Children Bicycles"/>
    <x v="1"/>
    <s v="Venita Daniel"/>
    <s v="Haro"/>
  </r>
  <r>
    <n v="1259"/>
    <s v="Daryl Spence"/>
    <s v="Uniondale"/>
    <s v="NY"/>
    <x v="576"/>
    <n v="1"/>
    <n v="449"/>
    <s v="Pure Cycles William 3-Speed - 2016"/>
    <s v="Cruisers Bicycles"/>
    <x v="1"/>
    <s v="Venita Daniel"/>
    <s v="Pure Cycles"/>
  </r>
  <r>
    <n v="1259"/>
    <s v="Daryl Spence"/>
    <s v="Uniondale"/>
    <s v="NY"/>
    <x v="576"/>
    <n v="1"/>
    <n v="1559.99"/>
    <s v="Sun Bicycles ElectroLite - 2017"/>
    <s v="Electric Bikes"/>
    <x v="1"/>
    <s v="Venita Daniel"/>
    <s v="Sun"/>
  </r>
  <r>
    <n v="1260"/>
    <s v="Jeffrey Hill"/>
    <s v="Rosedale"/>
    <s v="NY"/>
    <x v="577"/>
    <n v="1"/>
    <n v="250.99"/>
    <s v="Sun Bicycles Revolutions 24 - 2017"/>
    <s v="Cruisers Bicycles"/>
    <x v="1"/>
    <s v="Marcelene Boyer"/>
    <s v="Sun"/>
  </r>
  <r>
    <n v="1260"/>
    <s v="Jeffrey Hill"/>
    <s v="Rosedale"/>
    <s v="NY"/>
    <x v="577"/>
    <n v="1"/>
    <n v="1799.99"/>
    <s v="Trek Remedy 29 Carbon Frameset - 2016"/>
    <s v="Mountain Bikes"/>
    <x v="1"/>
    <s v="Marcelene Boyer"/>
    <s v="Trek"/>
  </r>
  <r>
    <n v="1261"/>
    <s v="Izola Hobbs"/>
    <s v="Woodhaven"/>
    <s v="NY"/>
    <x v="578"/>
    <n v="1"/>
    <n v="489.99"/>
    <s v="Electra Townie 3i EQ (20-inch) - Boys' - 2017"/>
    <s v="Children Bicycles"/>
    <x v="1"/>
    <s v="Venita Daniel"/>
    <s v="Electra"/>
  </r>
  <r>
    <n v="1261"/>
    <s v="Izola Hobbs"/>
    <s v="Woodhaven"/>
    <s v="NY"/>
    <x v="578"/>
    <n v="1"/>
    <n v="749.99"/>
    <s v="Sun Bicycles Brickell Tandem 7 - 2017"/>
    <s v="Cruisers Bicycles"/>
    <x v="1"/>
    <s v="Venita Daniel"/>
    <s v="Sun"/>
  </r>
  <r>
    <n v="1261"/>
    <s v="Izola Hobbs"/>
    <s v="Woodhaven"/>
    <s v="NY"/>
    <x v="578"/>
    <n v="1"/>
    <n v="2299.9899999999998"/>
    <s v="Trek Fuel EX 5 27.5 Plus - 2017"/>
    <s v="Mountain Bikes"/>
    <x v="1"/>
    <s v="Venita Daniel"/>
    <s v="Trek"/>
  </r>
  <r>
    <n v="1261"/>
    <s v="Izola Hobbs"/>
    <s v="Woodhaven"/>
    <s v="NY"/>
    <x v="578"/>
    <n v="2"/>
    <n v="379.98"/>
    <s v="Trek Precaliber 12 Girls - 2017"/>
    <s v="Children Bicycles"/>
    <x v="1"/>
    <s v="Venita Daniel"/>
    <s v="Trek"/>
  </r>
  <r>
    <n v="1262"/>
    <s v="Terra Pickett"/>
    <s v="Amsterdam"/>
    <s v="NY"/>
    <x v="578"/>
    <n v="1"/>
    <n v="799.99"/>
    <s v="Electra Glam Punk 3i Ladies' - 2017"/>
    <s v="Cruisers Bicycles"/>
    <x v="1"/>
    <s v="Marcelene Boyer"/>
    <s v="Electra"/>
  </r>
  <r>
    <n v="1262"/>
    <s v="Terra Pickett"/>
    <s v="Amsterdam"/>
    <s v="NY"/>
    <x v="578"/>
    <n v="1"/>
    <n v="379.99"/>
    <s v="Haro Flightline One ST - 2017"/>
    <s v="Mountain Bikes"/>
    <x v="1"/>
    <s v="Marcelene Boyer"/>
    <s v="Haro"/>
  </r>
  <r>
    <n v="1262"/>
    <s v="Terra Pickett"/>
    <s v="Amsterdam"/>
    <s v="NY"/>
    <x v="578"/>
    <n v="1"/>
    <n v="875.99"/>
    <s v="Surly Steamroller - 2017"/>
    <s v="Road Bikes"/>
    <x v="1"/>
    <s v="Marcelene Boyer"/>
    <s v="Surly"/>
  </r>
  <r>
    <n v="1262"/>
    <s v="Terra Pickett"/>
    <s v="Amsterdam"/>
    <s v="NY"/>
    <x v="578"/>
    <n v="2"/>
    <n v="10599.98"/>
    <s v="Trek Fuel EX 9.8 27.5 Plus - 2017"/>
    <s v="Mountain Bikes"/>
    <x v="1"/>
    <s v="Marcelene Boyer"/>
    <s v="Trek"/>
  </r>
  <r>
    <n v="1263"/>
    <s v="Eleanor Mendez"/>
    <s v="Port Chester"/>
    <s v="NY"/>
    <x v="578"/>
    <n v="1"/>
    <n v="869.99"/>
    <s v="Haro SR 1.2 - 2017"/>
    <s v="Mountain Bikes"/>
    <x v="1"/>
    <s v="Marcelene Boyer"/>
    <s v="Haro"/>
  </r>
  <r>
    <n v="1263"/>
    <s v="Eleanor Mendez"/>
    <s v="Port Chester"/>
    <s v="NY"/>
    <x v="578"/>
    <n v="2"/>
    <n v="898"/>
    <s v="Pure Cycles William 3-Speed - 2016"/>
    <s v="Cruisers Bicycles"/>
    <x v="1"/>
    <s v="Marcelene Boyer"/>
    <s v="Pure Cycles"/>
  </r>
  <r>
    <n v="1263"/>
    <s v="Eleanor Mendez"/>
    <s v="Port Chester"/>
    <s v="NY"/>
    <x v="578"/>
    <n v="1"/>
    <n v="3499.99"/>
    <s v="Trek Boone 7 - 2017"/>
    <s v="Cyclocross Bicycles"/>
    <x v="1"/>
    <s v="Marcelene Boyer"/>
    <s v="Trek"/>
  </r>
  <r>
    <n v="1264"/>
    <s v="Eliana Silva"/>
    <s v="Farmingdale"/>
    <s v="NY"/>
    <x v="579"/>
    <n v="2"/>
    <n v="1599.98"/>
    <s v="Electra Glam Punk 3i Ladies' - 2017"/>
    <s v="Cruisers Bicycles"/>
    <x v="1"/>
    <s v="Marcelene Boyer"/>
    <s v="Electra"/>
  </r>
  <r>
    <n v="1264"/>
    <s v="Eliana Silva"/>
    <s v="Farmingdale"/>
    <s v="NY"/>
    <x v="579"/>
    <n v="1"/>
    <n v="339.99"/>
    <s v="Electra Townie 7D (20-inch) - Boys' - 2017"/>
    <s v="Children Bicycles"/>
    <x v="1"/>
    <s v="Marcelene Boyer"/>
    <s v="Electra"/>
  </r>
  <r>
    <n v="1264"/>
    <s v="Eliana Silva"/>
    <s v="Farmingdale"/>
    <s v="NY"/>
    <x v="579"/>
    <n v="1"/>
    <n v="875.99"/>
    <s v="Surly Steamroller - 2017"/>
    <s v="Road Bikes"/>
    <x v="1"/>
    <s v="Marcelene Boyer"/>
    <s v="Surly"/>
  </r>
  <r>
    <n v="1264"/>
    <s v="Eliana Silva"/>
    <s v="Farmingdale"/>
    <s v="NY"/>
    <x v="579"/>
    <n v="2"/>
    <n v="1999.98"/>
    <s v="Trek X-Caliber 8 - 2017"/>
    <s v="Mountain Bikes"/>
    <x v="1"/>
    <s v="Marcelene Boyer"/>
    <s v="Trek"/>
  </r>
  <r>
    <n v="1265"/>
    <s v="Verna Solis"/>
    <s v="Rochester"/>
    <s v="NY"/>
    <x v="579"/>
    <n v="2"/>
    <n v="2939.98"/>
    <s v="Haro Shift R3 - 2017"/>
    <s v="Mountain Bikes"/>
    <x v="1"/>
    <s v="Venita Daniel"/>
    <s v="Haro"/>
  </r>
  <r>
    <n v="1265"/>
    <s v="Verna Solis"/>
    <s v="Rochester"/>
    <s v="NY"/>
    <x v="579"/>
    <n v="2"/>
    <n v="1239.98"/>
    <s v="Sun Bicycles Biscayne Tandem 7 - 2017"/>
    <s v="Cruisers Bicycles"/>
    <x v="1"/>
    <s v="Venita Daniel"/>
    <s v="Sun"/>
  </r>
  <r>
    <n v="1266"/>
    <s v="Kaila Walters"/>
    <s v="Elmhurst"/>
    <s v="NY"/>
    <x v="580"/>
    <n v="1"/>
    <n v="1499.99"/>
    <s v="Trek Emonda S 4 - 2017"/>
    <s v="Road Bikes"/>
    <x v="1"/>
    <s v="Marcelene Boyer"/>
    <s v="Trek"/>
  </r>
  <r>
    <n v="1266"/>
    <s v="Kaila Walters"/>
    <s v="Elmhurst"/>
    <s v="NY"/>
    <x v="580"/>
    <n v="1"/>
    <n v="209.99"/>
    <s v="Trek Precaliber 16 Girls - 2017"/>
    <s v="Children Bicycles"/>
    <x v="1"/>
    <s v="Marcelene Boyer"/>
    <s v="Trek"/>
  </r>
  <r>
    <n v="1267"/>
    <s v="Clare Neal"/>
    <s v="Mahopac"/>
    <s v="NY"/>
    <x v="580"/>
    <n v="1"/>
    <n v="299.99"/>
    <s v="Electra Girl's Hawaii 1 16&quot; - 2017"/>
    <s v="Children Bicycles"/>
    <x v="1"/>
    <s v="Marcelene Boyer"/>
    <s v="Electra"/>
  </r>
  <r>
    <n v="1267"/>
    <s v="Clare Neal"/>
    <s v="Mahopac"/>
    <s v="NY"/>
    <x v="580"/>
    <n v="1"/>
    <n v="869.99"/>
    <s v="Haro SR 1.2 - 2017"/>
    <s v="Mountain Bikes"/>
    <x v="1"/>
    <s v="Marcelene Boyer"/>
    <s v="Haro"/>
  </r>
  <r>
    <n v="1267"/>
    <s v="Clare Neal"/>
    <s v="Mahopac"/>
    <s v="NY"/>
    <x v="580"/>
    <n v="1"/>
    <n v="449.99"/>
    <s v="Sun Bicycles Cruz 3 - Women's - 2017"/>
    <s v="Comfort Bicycles"/>
    <x v="1"/>
    <s v="Marcelene Boyer"/>
    <s v="Sun"/>
  </r>
  <r>
    <n v="1267"/>
    <s v="Clare Neal"/>
    <s v="Mahopac"/>
    <s v="NY"/>
    <x v="580"/>
    <n v="1"/>
    <n v="999.99"/>
    <s v="Surly Big Dummy Frameset - 2017"/>
    <s v="Mountain Bikes"/>
    <x v="1"/>
    <s v="Marcelene Boyer"/>
    <s v="Surly"/>
  </r>
  <r>
    <n v="1268"/>
    <s v="Nenita Mooney"/>
    <s v="Lawndale"/>
    <s v="CA"/>
    <x v="581"/>
    <n v="1"/>
    <n v="489.99"/>
    <s v="Electra Townie 3i EQ (20-inch) - Boys' - 2017"/>
    <s v="Children Bicycles"/>
    <x v="0"/>
    <s v="Genna Serrano"/>
    <s v="Electra"/>
  </r>
  <r>
    <n v="1268"/>
    <s v="Nenita Mooney"/>
    <s v="Lawndale"/>
    <s v="CA"/>
    <x v="581"/>
    <n v="2"/>
    <n v="899.98"/>
    <s v="Sun Bicycles Cruz 3 - 2017"/>
    <s v="Cruisers Bicycles"/>
    <x v="0"/>
    <s v="Genna Serrano"/>
    <s v="Sun"/>
  </r>
  <r>
    <n v="1268"/>
    <s v="Nenita Mooney"/>
    <s v="Lawndale"/>
    <s v="CA"/>
    <x v="581"/>
    <n v="2"/>
    <n v="5199.9799999999996"/>
    <s v="Trek Domane S 5 Disc - 2017"/>
    <s v="Road Bikes"/>
    <x v="0"/>
    <s v="Genna Serrano"/>
    <s v="Trek"/>
  </r>
  <r>
    <n v="1268"/>
    <s v="Nenita Mooney"/>
    <s v="Lawndale"/>
    <s v="CA"/>
    <x v="581"/>
    <n v="2"/>
    <n v="379.98"/>
    <s v="Trek Precaliber 12 Boys - 2017"/>
    <s v="Children Bicycles"/>
    <x v="0"/>
    <s v="Genna Serrano"/>
    <s v="Trek"/>
  </r>
  <r>
    <n v="1269"/>
    <s v="Rudolph Velez"/>
    <s v="Mount Vernon"/>
    <s v="NY"/>
    <x v="581"/>
    <n v="1"/>
    <n v="470.99"/>
    <s v="Sun Bicycles Drifter 7 - Women's - 2017"/>
    <s v="Comfort Bicycles"/>
    <x v="1"/>
    <s v="Marcelene Boyer"/>
    <s v="Sun"/>
  </r>
  <r>
    <n v="1269"/>
    <s v="Rudolph Velez"/>
    <s v="Mount Vernon"/>
    <s v="NY"/>
    <x v="581"/>
    <n v="2"/>
    <n v="5799.98"/>
    <s v="Trek Fuel EX 8 29 - 2016"/>
    <s v="Mountain Bikes"/>
    <x v="1"/>
    <s v="Marcelene Boyer"/>
    <s v="Trek"/>
  </r>
  <r>
    <n v="1269"/>
    <s v="Rudolph Velez"/>
    <s v="Mount Vernon"/>
    <s v="NY"/>
    <x v="581"/>
    <n v="1"/>
    <n v="3999.99"/>
    <s v="Trek Slash 8 27.5 - 2016"/>
    <s v="Mountain Bikes"/>
    <x v="1"/>
    <s v="Marcelene Boyer"/>
    <s v="Trek"/>
  </r>
  <r>
    <n v="1270"/>
    <s v="Nanette Harris"/>
    <s v="East Meadow"/>
    <s v="NY"/>
    <x v="581"/>
    <n v="1"/>
    <n v="3199.99"/>
    <s v="Trek Domane SL Disc Frameset - 2017"/>
    <s v="Road Bikes"/>
    <x v="1"/>
    <s v="Marcelene Boyer"/>
    <s v="Trek"/>
  </r>
  <r>
    <n v="1271"/>
    <s v="Alina Mcleod"/>
    <s v="Patchogue"/>
    <s v="NY"/>
    <x v="582"/>
    <n v="2"/>
    <n v="999.98"/>
    <s v="Electra Townie Original 7D - 2015/2016"/>
    <s v="Comfort Bicycles"/>
    <x v="1"/>
    <s v="Marcelene Boyer"/>
    <s v="Electra"/>
  </r>
  <r>
    <n v="1271"/>
    <s v="Alina Mcleod"/>
    <s v="Patchogue"/>
    <s v="NY"/>
    <x v="582"/>
    <n v="2"/>
    <n v="939.98"/>
    <s v="Trek Farley Alloy Frameset - 2017"/>
    <s v="Mountain Bikes"/>
    <x v="1"/>
    <s v="Marcelene Boyer"/>
    <s v="Trek"/>
  </r>
  <r>
    <n v="1271"/>
    <s v="Alina Mcleod"/>
    <s v="Patchogue"/>
    <s v="NY"/>
    <x v="582"/>
    <n v="2"/>
    <n v="379.98"/>
    <s v="Trek Precaliber 12 Boys - 2017"/>
    <s v="Children Bicycles"/>
    <x v="1"/>
    <s v="Marcelene Boyer"/>
    <s v="Trek"/>
  </r>
  <r>
    <n v="1271"/>
    <s v="Alina Mcleod"/>
    <s v="Patchogue"/>
    <s v="NY"/>
    <x v="582"/>
    <n v="2"/>
    <n v="11999.98"/>
    <s v="Trek Silque SLR 7 Women's - 2017"/>
    <s v="Road Bikes"/>
    <x v="1"/>
    <s v="Marcelene Boyer"/>
    <s v="Trek"/>
  </r>
  <r>
    <n v="1272"/>
    <s v="Genevie Miles"/>
    <s v="Monroe"/>
    <s v="NY"/>
    <x v="582"/>
    <n v="2"/>
    <n v="1199.98"/>
    <s v="Electra Townie Original 7D EQ - 2016"/>
    <s v="Cruisers Bicycles"/>
    <x v="1"/>
    <s v="Marcelene Boyer"/>
    <s v="Electra"/>
  </r>
  <r>
    <n v="1272"/>
    <s v="Genevie Miles"/>
    <s v="Monroe"/>
    <s v="NY"/>
    <x v="582"/>
    <n v="2"/>
    <n v="833.98"/>
    <s v="Sun Bicycles Atlas X-Type - 2017"/>
    <s v="Cruisers Bicycles"/>
    <x v="1"/>
    <s v="Marcelene Boyer"/>
    <s v="Sun"/>
  </r>
  <r>
    <n v="1272"/>
    <s v="Genevie Miles"/>
    <s v="Monroe"/>
    <s v="NY"/>
    <x v="582"/>
    <n v="1"/>
    <n v="149.99"/>
    <s v="Trek Girl's Kickster - 2017"/>
    <s v="Children Bicycles"/>
    <x v="1"/>
    <s v="Marcelene Boyer"/>
    <s v="Trek"/>
  </r>
  <r>
    <n v="1273"/>
    <s v="Sung Chambers"/>
    <s v="Kingston"/>
    <s v="NY"/>
    <x v="582"/>
    <n v="2"/>
    <n v="599.98"/>
    <s v="Electra Girl's Hawaii 1 16&quot; - 2017"/>
    <s v="Children Bicycles"/>
    <x v="1"/>
    <s v="Marcelene Boyer"/>
    <s v="Electra"/>
  </r>
  <r>
    <n v="1273"/>
    <s v="Sung Chambers"/>
    <s v="Kingston"/>
    <s v="NY"/>
    <x v="582"/>
    <n v="1"/>
    <n v="599.99"/>
    <s v="Electra Townie Original 7D EQ - Women's - 2016"/>
    <s v="Cruisers Bicycles"/>
    <x v="1"/>
    <s v="Marcelene Boyer"/>
    <s v="Electra"/>
  </r>
  <r>
    <n v="1273"/>
    <s v="Sung Chambers"/>
    <s v="Kingston"/>
    <s v="NY"/>
    <x v="582"/>
    <n v="1"/>
    <n v="4999.99"/>
    <s v="Trek Madone 9.2 - 2017"/>
    <s v="Road Bikes"/>
    <x v="1"/>
    <s v="Marcelene Boyer"/>
    <s v="Trek"/>
  </r>
  <r>
    <n v="1274"/>
    <s v="Grisel Maynard"/>
    <s v="Ballston Spa"/>
    <s v="NY"/>
    <x v="583"/>
    <n v="1"/>
    <n v="1099.99"/>
    <s v="Electra Amsterdam Fashion 7i Ladies' - 2017"/>
    <s v="Cruisers Bicycles"/>
    <x v="1"/>
    <s v="Venita Daniel"/>
    <s v="Electra"/>
  </r>
  <r>
    <n v="1275"/>
    <s v="Jeromy Burch"/>
    <s v="San Jose"/>
    <s v="CA"/>
    <x v="584"/>
    <n v="1"/>
    <n v="999.99"/>
    <s v="Surly Ice Cream Truck Frameset - 2017"/>
    <s v="Mountain Bikes"/>
    <x v="0"/>
    <s v="Mireya Copeland"/>
    <s v="Surly"/>
  </r>
  <r>
    <n v="1275"/>
    <s v="Jeromy Burch"/>
    <s v="San Jose"/>
    <s v="CA"/>
    <x v="584"/>
    <n v="1"/>
    <n v="4999.99"/>
    <s v="Trek Madone 9.2 - 2017"/>
    <s v="Road Bikes"/>
    <x v="0"/>
    <s v="Mireya Copeland"/>
    <s v="Trek"/>
  </r>
  <r>
    <n v="1276"/>
    <s v="Letty Cobb"/>
    <s v="Depew"/>
    <s v="NY"/>
    <x v="585"/>
    <n v="2"/>
    <n v="1099.98"/>
    <s v="Electra Townie Original 21D - 2016"/>
    <s v="Comfort Bicycles"/>
    <x v="1"/>
    <s v="Marcelene Boyer"/>
    <s v="Electra"/>
  </r>
  <r>
    <n v="1276"/>
    <s v="Letty Cobb"/>
    <s v="Depew"/>
    <s v="NY"/>
    <x v="585"/>
    <n v="2"/>
    <n v="898"/>
    <s v="Pure Cycles Western 3-Speed - Women's - 2015/2016"/>
    <s v="Cruisers Bicycles"/>
    <x v="1"/>
    <s v="Marcelene Boyer"/>
    <s v="Pure Cycles"/>
  </r>
  <r>
    <n v="1276"/>
    <s v="Letty Cobb"/>
    <s v="Depew"/>
    <s v="NY"/>
    <x v="585"/>
    <n v="2"/>
    <n v="1295.98"/>
    <s v="Sun Bicycles Biscayne Tandem CB - 2017"/>
    <s v="Cruisers Bicycles"/>
    <x v="1"/>
    <s v="Marcelene Boyer"/>
    <s v="Sun"/>
  </r>
  <r>
    <n v="1276"/>
    <s v="Letty Cobb"/>
    <s v="Depew"/>
    <s v="NY"/>
    <x v="585"/>
    <n v="1"/>
    <n v="2299.9899999999998"/>
    <s v="Trek Fuel EX 5 27.5 Plus - 2017"/>
    <s v="Mountain Bikes"/>
    <x v="1"/>
    <s v="Marcelene Boyer"/>
    <s v="Trek"/>
  </r>
  <r>
    <n v="1276"/>
    <s v="Letty Cobb"/>
    <s v="Depew"/>
    <s v="NY"/>
    <x v="585"/>
    <n v="1"/>
    <n v="4999.99"/>
    <s v="Trek Madone 9.2 - 2017"/>
    <s v="Road Bikes"/>
    <x v="1"/>
    <s v="Marcelene Boyer"/>
    <s v="Trek"/>
  </r>
  <r>
    <n v="1277"/>
    <s v="Danielle Bond"/>
    <s v="Patchogue"/>
    <s v="NY"/>
    <x v="586"/>
    <n v="2"/>
    <n v="419.98"/>
    <s v="Haro Shredder 20 Girls - 2017"/>
    <s v="Children Bicycles"/>
    <x v="1"/>
    <s v="Marcelene Boyer"/>
    <s v="Haro"/>
  </r>
  <r>
    <n v="1277"/>
    <s v="Danielle Bond"/>
    <s v="Patchogue"/>
    <s v="NY"/>
    <x v="586"/>
    <n v="1"/>
    <n v="1680.99"/>
    <s v="Surly Straggler 650b - 2016"/>
    <s v="Cyclocross Bicycles"/>
    <x v="1"/>
    <s v="Marcelene Boyer"/>
    <s v="Surly"/>
  </r>
  <r>
    <n v="1277"/>
    <s v="Danielle Bond"/>
    <s v="Patchogue"/>
    <s v="NY"/>
    <x v="586"/>
    <n v="2"/>
    <n v="5999.98"/>
    <s v="Trek Conduit+ - 2016"/>
    <s v="Electric Bikes"/>
    <x v="1"/>
    <s v="Marcelene Boyer"/>
    <s v="Trek"/>
  </r>
  <r>
    <n v="1277"/>
    <s v="Danielle Bond"/>
    <s v="Patchogue"/>
    <s v="NY"/>
    <x v="586"/>
    <n v="2"/>
    <n v="10999.98"/>
    <s v="Trek Domane SLR 6 Disc - 2017"/>
    <s v="Road Bikes"/>
    <x v="1"/>
    <s v="Marcelene Boyer"/>
    <s v="Trek"/>
  </r>
  <r>
    <n v="1277"/>
    <s v="Danielle Bond"/>
    <s v="Patchogue"/>
    <s v="NY"/>
    <x v="586"/>
    <n v="1"/>
    <n v="2899.99"/>
    <s v="Trek Fuel EX 8 29 - 2016"/>
    <s v="Mountain Bikes"/>
    <x v="1"/>
    <s v="Marcelene Boyer"/>
    <s v="Trek"/>
  </r>
  <r>
    <n v="1278"/>
    <s v="Carter Booth"/>
    <s v="Port Chester"/>
    <s v="NY"/>
    <x v="586"/>
    <n v="2"/>
    <n v="1103.98"/>
    <s v="Sun Bicycles Streamway 3 - 2017"/>
    <s v="Comfort Bicycles"/>
    <x v="1"/>
    <s v="Venita Daniel"/>
    <s v="Sun"/>
  </r>
  <r>
    <n v="1278"/>
    <s v="Carter Booth"/>
    <s v="Port Chester"/>
    <s v="NY"/>
    <x v="586"/>
    <n v="1"/>
    <n v="469.99"/>
    <s v="Trek Farley Alloy Frameset - 2017"/>
    <s v="Mountain Bikes"/>
    <x v="1"/>
    <s v="Venita Daniel"/>
    <s v="Trek"/>
  </r>
  <r>
    <n v="1279"/>
    <s v="Ling Newman"/>
    <s v="South Richmond Hill"/>
    <s v="NY"/>
    <x v="586"/>
    <n v="2"/>
    <n v="5999.98"/>
    <s v="Trek Conduit+ - 2016"/>
    <s v="Electric Bikes"/>
    <x v="1"/>
    <s v="Marcelene Boyer"/>
    <s v="Trek"/>
  </r>
  <r>
    <n v="1280"/>
    <s v="Robena Hill"/>
    <s v="Corpus Christi"/>
    <s v="TX"/>
    <x v="586"/>
    <n v="1"/>
    <n v="439.99"/>
    <s v="Electra Cruiser Lux 1 - 2017"/>
    <s v="Cruisers Bicycles"/>
    <x v="2"/>
    <s v="Layla Terrell"/>
    <s v="Electra"/>
  </r>
  <r>
    <n v="1280"/>
    <s v="Robena Hill"/>
    <s v="Corpus Christi"/>
    <s v="TX"/>
    <x v="586"/>
    <n v="2"/>
    <n v="1239.98"/>
    <s v="Sun Bicycles Biscayne Tandem 7 - 2017"/>
    <s v="Cruisers Bicycles"/>
    <x v="2"/>
    <s v="Layla Terrell"/>
    <s v="Sun"/>
  </r>
  <r>
    <n v="1280"/>
    <s v="Robena Hill"/>
    <s v="Corpus Christi"/>
    <s v="TX"/>
    <x v="586"/>
    <n v="1"/>
    <n v="875.99"/>
    <s v="Surly Steamroller - 2017"/>
    <s v="Road Bikes"/>
    <x v="2"/>
    <s v="Layla Terrell"/>
    <s v="Surly"/>
  </r>
  <r>
    <n v="1280"/>
    <s v="Robena Hill"/>
    <s v="Corpus Christi"/>
    <s v="TX"/>
    <x v="586"/>
    <n v="1"/>
    <n v="3499.99"/>
    <s v="Trek Boone Race Shop Limited - 2017"/>
    <s v="Cyclocross Bicycles"/>
    <x v="2"/>
    <s v="Layla Terrell"/>
    <s v="Trek"/>
  </r>
  <r>
    <n v="1281"/>
    <s v="Tommie Cooley"/>
    <s v="Lancaster"/>
    <s v="NY"/>
    <x v="587"/>
    <n v="1"/>
    <n v="599.99"/>
    <s v="Electra Cruiser Lux Fat Tire 1 Ladies - 2017"/>
    <s v="Cruisers Bicycles"/>
    <x v="1"/>
    <s v="Marcelene Boyer"/>
    <s v="Electra"/>
  </r>
  <r>
    <n v="1281"/>
    <s v="Tommie Cooley"/>
    <s v="Lancaster"/>
    <s v="NY"/>
    <x v="587"/>
    <n v="1"/>
    <n v="832.99"/>
    <s v="Surly Troll Frameset - 2017"/>
    <s v="Mountain Bikes"/>
    <x v="1"/>
    <s v="Marcelene Boyer"/>
    <s v="Surly"/>
  </r>
  <r>
    <n v="1281"/>
    <s v="Tommie Cooley"/>
    <s v="Lancaster"/>
    <s v="NY"/>
    <x v="587"/>
    <n v="2"/>
    <n v="6999.98"/>
    <s v="Trek Domane SL 6 - 2017"/>
    <s v="Road Bikes"/>
    <x v="1"/>
    <s v="Marcelene Boyer"/>
    <s v="Trek"/>
  </r>
  <r>
    <n v="1282"/>
    <s v="Aron Wiggins"/>
    <s v="Oceanside"/>
    <s v="NY"/>
    <x v="588"/>
    <n v="1"/>
    <n v="470.99"/>
    <s v="Sun Bicycles Drifter 7 - Women's - 2017"/>
    <s v="Comfort Bicycles"/>
    <x v="1"/>
    <s v="Marcelene Boyer"/>
    <s v="Sun"/>
  </r>
  <r>
    <n v="1282"/>
    <s v="Aron Wiggins"/>
    <s v="Oceanside"/>
    <s v="NY"/>
    <x v="588"/>
    <n v="2"/>
    <n v="11999.98"/>
    <s v="Trek Silque SLR 7 Women's - 2017"/>
    <s v="Road Bikes"/>
    <x v="1"/>
    <s v="Marcelene Boyer"/>
    <s v="Trek"/>
  </r>
  <r>
    <n v="1283"/>
    <s v="Teofila Fischer"/>
    <s v="Huntington Station"/>
    <s v="NY"/>
    <x v="589"/>
    <n v="1"/>
    <n v="1099.99"/>
    <s v="Electra Amsterdam Fashion 7i Ladies' - 2017"/>
    <s v="Cruisers Bicycles"/>
    <x v="1"/>
    <s v="Venita Daniel"/>
    <s v="Electra"/>
  </r>
  <r>
    <n v="1283"/>
    <s v="Teofila Fischer"/>
    <s v="Huntington Station"/>
    <s v="NY"/>
    <x v="589"/>
    <n v="1"/>
    <n v="1680.99"/>
    <s v="Surly Straggler 650b - 2016"/>
    <s v="Cyclocross Bicycles"/>
    <x v="1"/>
    <s v="Venita Daniel"/>
    <s v="Surly"/>
  </r>
  <r>
    <n v="1283"/>
    <s v="Teofila Fischer"/>
    <s v="Huntington Station"/>
    <s v="NY"/>
    <x v="589"/>
    <n v="1"/>
    <n v="469.99"/>
    <s v="Trek Farley Alloy Frameset - 2017"/>
    <s v="Mountain Bikes"/>
    <x v="1"/>
    <s v="Venita Daniel"/>
    <s v="Trek"/>
  </r>
  <r>
    <n v="1283"/>
    <s v="Teofila Fischer"/>
    <s v="Huntington Station"/>
    <s v="NY"/>
    <x v="589"/>
    <n v="2"/>
    <n v="9999.98"/>
    <s v="Trek Powerfly 8 FS Plus - 2017"/>
    <s v="Electric Bikes"/>
    <x v="1"/>
    <s v="Venita Daniel"/>
    <s v="Trek"/>
  </r>
  <r>
    <n v="1283"/>
    <s v="Teofila Fischer"/>
    <s v="Huntington Station"/>
    <s v="NY"/>
    <x v="589"/>
    <n v="1"/>
    <n v="3999.99"/>
    <s v="Trek Slash 8 27.5 - 2016"/>
    <s v="Mountain Bikes"/>
    <x v="1"/>
    <s v="Venita Daniel"/>
    <s v="Trek"/>
  </r>
  <r>
    <n v="1284"/>
    <s v="Terrance Lynn"/>
    <s v="Plattsburgh"/>
    <s v="NY"/>
    <x v="589"/>
    <n v="1"/>
    <n v="339.99"/>
    <s v="Electra Townie 7D (20-inch) - Boys' - 2017"/>
    <s v="Children Bicycles"/>
    <x v="1"/>
    <s v="Venita Daniel"/>
    <s v="Electra"/>
  </r>
  <r>
    <n v="1284"/>
    <s v="Terrance Lynn"/>
    <s v="Plattsburgh"/>
    <s v="NY"/>
    <x v="589"/>
    <n v="2"/>
    <n v="5799.98"/>
    <s v="Trek Fuel EX 8 29 - 2016"/>
    <s v="Mountain Bikes"/>
    <x v="1"/>
    <s v="Venita Daniel"/>
    <s v="Trek"/>
  </r>
  <r>
    <n v="1284"/>
    <s v="Terrance Lynn"/>
    <s v="Plattsburgh"/>
    <s v="NY"/>
    <x v="589"/>
    <n v="1"/>
    <n v="1799.99"/>
    <s v="Trek Remedy 29 Carbon Frameset - 2016"/>
    <s v="Mountain Bikes"/>
    <x v="1"/>
    <s v="Venita Daniel"/>
    <s v="Trek"/>
  </r>
  <r>
    <n v="1285"/>
    <s v="Rubin Decker"/>
    <s v="Buffalo"/>
    <s v="NY"/>
    <x v="589"/>
    <n v="1"/>
    <n v="209.99"/>
    <s v="Haro Shredder 20 Girls - 2017"/>
    <s v="Children Bicycles"/>
    <x v="1"/>
    <s v="Venita Daniel"/>
    <s v="Haro"/>
  </r>
  <r>
    <n v="1285"/>
    <s v="Rubin Decker"/>
    <s v="Buffalo"/>
    <s v="NY"/>
    <x v="589"/>
    <n v="2"/>
    <n v="1295.98"/>
    <s v="Sun Bicycles Biscayne Tandem CB - 2017"/>
    <s v="Cruisers Bicycles"/>
    <x v="1"/>
    <s v="Venita Daniel"/>
    <s v="Sun"/>
  </r>
  <r>
    <n v="1285"/>
    <s v="Rubin Decker"/>
    <s v="Buffalo"/>
    <s v="NY"/>
    <x v="589"/>
    <n v="2"/>
    <n v="833.98"/>
    <s v="Sun Bicycles Cruz 7 - 2017"/>
    <s v="Cruisers Bicycles"/>
    <x v="1"/>
    <s v="Venita Daniel"/>
    <s v="Sun"/>
  </r>
  <r>
    <n v="1285"/>
    <s v="Rubin Decker"/>
    <s v="Buffalo"/>
    <s v="NY"/>
    <x v="589"/>
    <n v="1"/>
    <n v="469.99"/>
    <s v="Surly Ice Cream Truck Frameset - 2016"/>
    <s v="Mountain Bikes"/>
    <x v="1"/>
    <s v="Venita Daniel"/>
    <s v="Surly"/>
  </r>
  <r>
    <n v="1286"/>
    <s v="Jeannette Skinner"/>
    <s v="Forest Hills"/>
    <s v="NY"/>
    <x v="589"/>
    <n v="2"/>
    <n v="2199.98"/>
    <s v="Electra Amsterdam Fashion 7i Ladies' - 2017"/>
    <s v="Cruisers Bicycles"/>
    <x v="1"/>
    <s v="Venita Daniel"/>
    <s v="Electra"/>
  </r>
  <r>
    <n v="1286"/>
    <s v="Jeannette Skinner"/>
    <s v="Forest Hills"/>
    <s v="NY"/>
    <x v="589"/>
    <n v="2"/>
    <n v="833.98"/>
    <s v="Sun Bicycles Cruz 7 - Women's - 2017"/>
    <s v="Comfort Bicycles"/>
    <x v="1"/>
    <s v="Venita Daniel"/>
    <s v="Sun"/>
  </r>
  <r>
    <n v="1286"/>
    <s v="Jeannette Skinner"/>
    <s v="Forest Hills"/>
    <s v="NY"/>
    <x v="589"/>
    <n v="1"/>
    <n v="189.99"/>
    <s v="Trek Precaliber 12 Boys - 2017"/>
    <s v="Children Bicycles"/>
    <x v="1"/>
    <s v="Venita Daniel"/>
    <s v="Trek"/>
  </r>
  <r>
    <n v="1287"/>
    <s v="Justina Long"/>
    <s v="South El Monte"/>
    <s v="CA"/>
    <x v="590"/>
    <n v="2"/>
    <n v="979.98"/>
    <s v="Electra Townie 3i EQ (20-inch) - Boys' - 2017"/>
    <s v="Children Bicycles"/>
    <x v="0"/>
    <s v="Genna Serrano"/>
    <s v="Electra"/>
  </r>
  <r>
    <n v="1287"/>
    <s v="Justina Long"/>
    <s v="South El Monte"/>
    <s v="CA"/>
    <x v="590"/>
    <n v="1"/>
    <n v="551.99"/>
    <s v="Sun Bicycles Streamway 3 - 2017"/>
    <s v="Comfort Bicycles"/>
    <x v="0"/>
    <s v="Genna Serrano"/>
    <s v="Sun"/>
  </r>
  <r>
    <n v="1287"/>
    <s v="Justina Long"/>
    <s v="South El Monte"/>
    <s v="CA"/>
    <x v="590"/>
    <n v="2"/>
    <n v="1999.98"/>
    <s v="Surly Big Dummy Frameset - 2017"/>
    <s v="Mountain Bikes"/>
    <x v="0"/>
    <s v="Genna Serrano"/>
    <s v="Surly"/>
  </r>
  <r>
    <n v="1287"/>
    <s v="Justina Long"/>
    <s v="South El Monte"/>
    <s v="CA"/>
    <x v="590"/>
    <n v="2"/>
    <n v="6999.98"/>
    <s v="Trek Boone 7 - 2017"/>
    <s v="Cyclocross Bicycles"/>
    <x v="0"/>
    <s v="Genna Serrano"/>
    <s v="Trek"/>
  </r>
  <r>
    <n v="1288"/>
    <s v="Corrinne Garrison"/>
    <s v="Victoria"/>
    <s v="TX"/>
    <x v="590"/>
    <n v="2"/>
    <n v="979.98"/>
    <s v="Electra Townie Original 7D - 2017"/>
    <s v="Cruisers Bicycles"/>
    <x v="2"/>
    <s v="Layla Terrell"/>
    <s v="Electra"/>
  </r>
  <r>
    <n v="1288"/>
    <s v="Corrinne Garrison"/>
    <s v="Victoria"/>
    <s v="TX"/>
    <x v="590"/>
    <n v="2"/>
    <n v="858"/>
    <s v="Pure Cycles Vine 8-Speed - 2016"/>
    <s v="Cruisers Bicycles"/>
    <x v="2"/>
    <s v="Layla Terrell"/>
    <s v="Pure Cycles"/>
  </r>
  <r>
    <n v="1288"/>
    <s v="Corrinne Garrison"/>
    <s v="Victoria"/>
    <s v="TX"/>
    <x v="590"/>
    <n v="1"/>
    <n v="749.99"/>
    <s v="Sun Bicycles Brickell Tandem 7 - 2017"/>
    <s v="Cruisers Bicycles"/>
    <x v="2"/>
    <s v="Layla Terrell"/>
    <s v="Sun"/>
  </r>
  <r>
    <n v="1288"/>
    <s v="Corrinne Garrison"/>
    <s v="Victoria"/>
    <s v="TX"/>
    <x v="590"/>
    <n v="2"/>
    <n v="6999.98"/>
    <s v="Trek Boone 7 - 2017"/>
    <s v="Cyclocross Bicycles"/>
    <x v="2"/>
    <s v="Layla Terrell"/>
    <s v="Trek"/>
  </r>
  <r>
    <n v="1289"/>
    <s v="Lakenya Oliver"/>
    <s v="San Lorenzo"/>
    <s v="CA"/>
    <x v="591"/>
    <n v="1"/>
    <n v="999.99"/>
    <s v="Surly Wednesday Frameset - 2016"/>
    <s v="Mountain Bikes"/>
    <x v="0"/>
    <s v="Genna Serrano"/>
    <s v="Surly"/>
  </r>
  <r>
    <n v="1289"/>
    <s v="Lakenya Oliver"/>
    <s v="San Lorenzo"/>
    <s v="CA"/>
    <x v="591"/>
    <n v="1"/>
    <n v="209.99"/>
    <s v="Trek Precaliber 16 Boys - 2017"/>
    <s v="Children Bicycles"/>
    <x v="0"/>
    <s v="Genna Serrano"/>
    <s v="Trek"/>
  </r>
  <r>
    <n v="1290"/>
    <s v="Laurette Hebert"/>
    <s v="Canandaigua"/>
    <s v="NY"/>
    <x v="591"/>
    <n v="2"/>
    <n v="1199.98"/>
    <s v="Electra Cruiser Lux Fat Tire 1 Ladies - 2017"/>
    <s v="Cruisers Bicycles"/>
    <x v="1"/>
    <s v="Marcelene Boyer"/>
    <s v="Electra"/>
  </r>
  <r>
    <n v="1290"/>
    <s v="Laurette Hebert"/>
    <s v="Canandaigua"/>
    <s v="NY"/>
    <x v="591"/>
    <n v="2"/>
    <n v="419.98"/>
    <s v="Haro Shredder 20 - 2017"/>
    <s v="Children Bicycles"/>
    <x v="1"/>
    <s v="Marcelene Boyer"/>
    <s v="Haro"/>
  </r>
  <r>
    <n v="1290"/>
    <s v="Laurette Hebert"/>
    <s v="Canandaigua"/>
    <s v="NY"/>
    <x v="591"/>
    <n v="1"/>
    <n v="832.99"/>
    <s v="Surly Troll Frameset - 2017"/>
    <s v="Mountain Bikes"/>
    <x v="1"/>
    <s v="Marcelene Boyer"/>
    <s v="Surly"/>
  </r>
  <r>
    <n v="1291"/>
    <s v="Shanice Spears"/>
    <s v="Brooklyn"/>
    <s v="NY"/>
    <x v="592"/>
    <n v="1"/>
    <n v="1999.99"/>
    <s v="Trek Emonda S 5 - 2017"/>
    <s v="Road Bikes"/>
    <x v="1"/>
    <s v="Marcelene Boyer"/>
    <s v="Trek"/>
  </r>
  <r>
    <n v="1291"/>
    <s v="Shanice Spears"/>
    <s v="Brooklyn"/>
    <s v="NY"/>
    <x v="592"/>
    <n v="2"/>
    <n v="9999.98"/>
    <s v="Trek Madone 9.2 - 2017"/>
    <s v="Road Bikes"/>
    <x v="1"/>
    <s v="Marcelene Boyer"/>
    <s v="Trek"/>
  </r>
  <r>
    <n v="1292"/>
    <s v="Leola Gould"/>
    <s v="Astoria"/>
    <s v="NY"/>
    <x v="593"/>
    <n v="1"/>
    <n v="659.99"/>
    <s v="Electra Amsterdam Original 3i - 2015/2017"/>
    <s v="Cruisers Bicycles"/>
    <x v="1"/>
    <s v="Marcelene Boyer"/>
    <s v="Electra"/>
  </r>
  <r>
    <n v="1293"/>
    <s v="Willetta Murphy"/>
    <s v="East Elmhurst"/>
    <s v="NY"/>
    <x v="593"/>
    <n v="2"/>
    <n v="879.98"/>
    <s v="Electra Cruiser Lux 1 - 2017"/>
    <s v="Cruisers Bicycles"/>
    <x v="1"/>
    <s v="Venita Daniel"/>
    <s v="Electra"/>
  </r>
  <r>
    <n v="1293"/>
    <s v="Willetta Murphy"/>
    <s v="East Elmhurst"/>
    <s v="NY"/>
    <x v="593"/>
    <n v="2"/>
    <n v="1099.98"/>
    <s v="Haro Flightline Two 26 Plus - 2017"/>
    <s v="Mountain Bikes"/>
    <x v="1"/>
    <s v="Venita Daniel"/>
    <s v="Haro"/>
  </r>
  <r>
    <n v="1293"/>
    <s v="Willetta Murphy"/>
    <s v="East Elmhurst"/>
    <s v="NY"/>
    <x v="593"/>
    <n v="2"/>
    <n v="379.98"/>
    <s v="Trek Precaliber 12 Girls - 2017"/>
    <s v="Children Bicycles"/>
    <x v="1"/>
    <s v="Venita Daniel"/>
    <s v="Trek"/>
  </r>
  <r>
    <n v="1294"/>
    <s v="Angele Castro"/>
    <s v="Palos Verdes Peninsula"/>
    <s v="CA"/>
    <x v="594"/>
    <n v="2"/>
    <n v="599.98"/>
    <s v="Electra Girl's Hawaii 1 16&quot; - 2017"/>
    <s v="Children Bicycles"/>
    <x v="0"/>
    <s v="Mireya Copeland"/>
    <s v="Electra"/>
  </r>
  <r>
    <n v="1294"/>
    <s v="Angele Castro"/>
    <s v="Palos Verdes Peninsula"/>
    <s v="CA"/>
    <x v="594"/>
    <n v="1"/>
    <n v="539.99"/>
    <s v="Haro SR 1.1 - 2017"/>
    <s v="Mountain Bikes"/>
    <x v="0"/>
    <s v="Mireya Copeland"/>
    <s v="Haro"/>
  </r>
  <r>
    <n v="1295"/>
    <s v="Melia Brady"/>
    <s v="Maspeth"/>
    <s v="NY"/>
    <x v="594"/>
    <n v="2"/>
    <n v="2641.98"/>
    <s v="Heller Shagamaw Frame - 2016"/>
    <s v="Mountain Bikes"/>
    <x v="1"/>
    <s v="Venita Daniel"/>
    <s v="Heller"/>
  </r>
  <r>
    <n v="1295"/>
    <s v="Melia Brady"/>
    <s v="Maspeth"/>
    <s v="NY"/>
    <x v="594"/>
    <n v="1"/>
    <n v="875.99"/>
    <s v="Surly Steamroller - 2017"/>
    <s v="Road Bikes"/>
    <x v="1"/>
    <s v="Venita Daniel"/>
    <s v="Surly"/>
  </r>
  <r>
    <n v="1295"/>
    <s v="Melia Brady"/>
    <s v="Maspeth"/>
    <s v="NY"/>
    <x v="594"/>
    <n v="1"/>
    <n v="4999.99"/>
    <s v="Trek Powerfly 8 FS Plus - 2017"/>
    <s v="Electric Bikes"/>
    <x v="1"/>
    <s v="Venita Daniel"/>
    <s v="Trek"/>
  </r>
  <r>
    <n v="1296"/>
    <s v="Jenee Rasmussen"/>
    <s v="Sacramento"/>
    <s v="CA"/>
    <x v="595"/>
    <n v="2"/>
    <n v="999.98"/>
    <s v="Electra Townie Original 7D - 2015/2016"/>
    <s v="Comfort Bicycles"/>
    <x v="0"/>
    <s v="Genna Serrano"/>
    <s v="Electra"/>
  </r>
  <r>
    <n v="1296"/>
    <s v="Jenee Rasmussen"/>
    <s v="Sacramento"/>
    <s v="CA"/>
    <x v="595"/>
    <n v="1"/>
    <n v="599.99"/>
    <s v="Electra Townie Original 7D EQ - 2016"/>
    <s v="Cruisers Bicycles"/>
    <x v="0"/>
    <s v="Genna Serrano"/>
    <s v="Electra"/>
  </r>
  <r>
    <n v="1296"/>
    <s v="Jenee Rasmussen"/>
    <s v="Sacramento"/>
    <s v="CA"/>
    <x v="595"/>
    <n v="2"/>
    <n v="1499.98"/>
    <s v="Ritchey Timberwolf Frameset - 2016"/>
    <s v="Mountain Bikes"/>
    <x v="0"/>
    <s v="Genna Serrano"/>
    <s v="Ritchey"/>
  </r>
  <r>
    <n v="1296"/>
    <s v="Jenee Rasmussen"/>
    <s v="Sacramento"/>
    <s v="CA"/>
    <x v="595"/>
    <n v="1"/>
    <n v="209.99"/>
    <s v="Trek Precaliber 16 Girls - 2017"/>
    <s v="Children Bicycles"/>
    <x v="0"/>
    <s v="Genna Serrano"/>
    <s v="Trek"/>
  </r>
  <r>
    <n v="1297"/>
    <s v="Shae Hickman"/>
    <s v="Floral Park"/>
    <s v="NY"/>
    <x v="595"/>
    <n v="2"/>
    <n v="963.98"/>
    <s v="Sun Bicycles Streamway - 2017"/>
    <s v="Comfort Bicycles"/>
    <x v="1"/>
    <s v="Marcelene Boyer"/>
    <s v="Sun"/>
  </r>
  <r>
    <n v="1297"/>
    <s v="Shae Hickman"/>
    <s v="Floral Park"/>
    <s v="NY"/>
    <x v="595"/>
    <n v="1"/>
    <n v="5299.99"/>
    <s v="Trek Fuel EX 9.8 27.5 Plus - 2017"/>
    <s v="Mountain Bikes"/>
    <x v="1"/>
    <s v="Marcelene Boyer"/>
    <s v="Trek"/>
  </r>
  <r>
    <n v="1297"/>
    <s v="Shae Hickman"/>
    <s v="Floral Park"/>
    <s v="NY"/>
    <x v="595"/>
    <n v="2"/>
    <n v="12999.98"/>
    <s v="Trek Silque SLR 8 Women's - 2017"/>
    <s v="Road Bikes"/>
    <x v="1"/>
    <s v="Marcelene Boyer"/>
    <s v="Trek"/>
  </r>
  <r>
    <n v="1298"/>
    <s v="Garret Clay"/>
    <s v="Corpus Christi"/>
    <s v="TX"/>
    <x v="595"/>
    <n v="2"/>
    <n v="941.98"/>
    <s v="Sun Bicycles Drifter 7 - 2017"/>
    <s v="Comfort Bicycles"/>
    <x v="2"/>
    <s v="Layla Terrell"/>
    <s v="Sun"/>
  </r>
  <r>
    <n v="1298"/>
    <s v="Garret Clay"/>
    <s v="Corpus Christi"/>
    <s v="TX"/>
    <x v="595"/>
    <n v="1"/>
    <n v="2599.9899999999998"/>
    <s v="Trek Domane S 5 Disc - 2017"/>
    <s v="Road Bikes"/>
    <x v="2"/>
    <s v="Layla Terrell"/>
    <s v="Trek"/>
  </r>
  <r>
    <n v="1299"/>
    <s v="Elvina Gates"/>
    <s v="Pleasanton"/>
    <s v="CA"/>
    <x v="596"/>
    <n v="1"/>
    <n v="599.99"/>
    <s v="Electra Cruiser Lux Fat Tire 1 Ladies - 2017"/>
    <s v="Cruisers Bicycles"/>
    <x v="0"/>
    <s v="Mireya Copeland"/>
    <s v="Electra"/>
  </r>
  <r>
    <n v="1299"/>
    <s v="Elvina Gates"/>
    <s v="Pleasanton"/>
    <s v="CA"/>
    <x v="596"/>
    <n v="2"/>
    <n v="539.98"/>
    <s v="Electra Girl's Hawaii 1 (16-inch) - 2015/2016"/>
    <s v="Cruisers Bicycles"/>
    <x v="0"/>
    <s v="Mireya Copeland"/>
    <s v="Electra"/>
  </r>
  <r>
    <n v="1299"/>
    <s v="Elvina Gates"/>
    <s v="Pleasanton"/>
    <s v="CA"/>
    <x v="596"/>
    <n v="1"/>
    <n v="339.99"/>
    <s v="Electra Townie 7D (20-inch) - Boys' - 2017"/>
    <s v="Children Bicycles"/>
    <x v="0"/>
    <s v="Mireya Copeland"/>
    <s v="Electra"/>
  </r>
  <r>
    <n v="1299"/>
    <s v="Elvina Gates"/>
    <s v="Pleasanton"/>
    <s v="CA"/>
    <x v="596"/>
    <n v="2"/>
    <n v="1751.98"/>
    <s v="Surly Steamroller - 2017"/>
    <s v="Road Bikes"/>
    <x v="0"/>
    <s v="Mireya Copeland"/>
    <s v="Surly"/>
  </r>
  <r>
    <n v="1300"/>
    <s v="Veronika Rollins"/>
    <s v="Webster"/>
    <s v="NY"/>
    <x v="596"/>
    <n v="2"/>
    <n v="679.98"/>
    <s v="Electra Townie 7D (20-inch) - Boys' - 2017"/>
    <s v="Children Bicycles"/>
    <x v="1"/>
    <s v="Marcelene Boyer"/>
    <s v="Electra"/>
  </r>
  <r>
    <n v="1300"/>
    <s v="Veronika Rollins"/>
    <s v="Webster"/>
    <s v="NY"/>
    <x v="596"/>
    <n v="2"/>
    <n v="9999.98"/>
    <s v="Trek Madone 9.2 - 2017"/>
    <s v="Road Bikes"/>
    <x v="1"/>
    <s v="Marcelene Boyer"/>
    <s v="Trek"/>
  </r>
  <r>
    <n v="1301"/>
    <s v="Jane Henderson"/>
    <s v="Apple Valley"/>
    <s v="CA"/>
    <x v="597"/>
    <n v="2"/>
    <n v="1739.98"/>
    <s v="Haro SR 1.2 - 2017"/>
    <s v="Mountain Bikes"/>
    <x v="0"/>
    <s v="Genna Serrano"/>
    <s v="Haro"/>
  </r>
  <r>
    <n v="1301"/>
    <s v="Jane Henderson"/>
    <s v="Apple Valley"/>
    <s v="CA"/>
    <x v="597"/>
    <n v="2"/>
    <n v="1067.98"/>
    <s v="Sun Bicycles Streamway 7 - 2017"/>
    <s v="Comfort Bicycles"/>
    <x v="0"/>
    <s v="Genna Serrano"/>
    <s v="Sun"/>
  </r>
  <r>
    <n v="1301"/>
    <s v="Jane Henderson"/>
    <s v="Apple Valley"/>
    <s v="CA"/>
    <x v="597"/>
    <n v="1"/>
    <n v="1799.99"/>
    <s v="Trek Remedy 29 Carbon Frameset - 2016"/>
    <s v="Mountain Bikes"/>
    <x v="0"/>
    <s v="Genna Serrano"/>
    <s v="Trek"/>
  </r>
  <r>
    <n v="1302"/>
    <s v="Merideth Preston"/>
    <s v="Poughkeepsie"/>
    <s v="NY"/>
    <x v="597"/>
    <n v="2"/>
    <n v="1199.98"/>
    <s v="Electra Townie Original 7D EQ - Women's - 2016"/>
    <s v="Cruisers Bicycles"/>
    <x v="1"/>
    <s v="Venita Daniel"/>
    <s v="Electra"/>
  </r>
  <r>
    <n v="1302"/>
    <s v="Merideth Preston"/>
    <s v="Poughkeepsie"/>
    <s v="NY"/>
    <x v="597"/>
    <n v="1"/>
    <n v="549.99"/>
    <s v="Haro Flightline Two 26 Plus - 2017"/>
    <s v="Mountain Bikes"/>
    <x v="1"/>
    <s v="Venita Daniel"/>
    <s v="Haro"/>
  </r>
  <r>
    <n v="1302"/>
    <s v="Merideth Preston"/>
    <s v="Poughkeepsie"/>
    <s v="NY"/>
    <x v="597"/>
    <n v="2"/>
    <n v="10999.98"/>
    <s v="Trek Domane SLR 6 Disc - 2017"/>
    <s v="Road Bikes"/>
    <x v="1"/>
    <s v="Venita Daniel"/>
    <s v="Trek"/>
  </r>
  <r>
    <n v="1303"/>
    <s v="Melodie Melton"/>
    <s v="Smithtown"/>
    <s v="NY"/>
    <x v="597"/>
    <n v="1"/>
    <n v="349.99"/>
    <s v="Electra Moto 3i (20-inch) - Boy's - 2017"/>
    <s v="Children Bicycles"/>
    <x v="1"/>
    <s v="Venita Daniel"/>
    <s v="Electra"/>
  </r>
  <r>
    <n v="1303"/>
    <s v="Melodie Melton"/>
    <s v="Smithtown"/>
    <s v="NY"/>
    <x v="597"/>
    <n v="2"/>
    <n v="1099.98"/>
    <s v="Electra Townie Original 21D - 2016"/>
    <s v="Comfort Bicycles"/>
    <x v="1"/>
    <s v="Venita Daniel"/>
    <s v="Electra"/>
  </r>
  <r>
    <n v="1303"/>
    <s v="Melodie Melton"/>
    <s v="Smithtown"/>
    <s v="NY"/>
    <x v="597"/>
    <n v="1"/>
    <n v="749.99"/>
    <s v="Sun Bicycles Brickell Tandem 7 - 2017"/>
    <s v="Cruisers Bicycles"/>
    <x v="1"/>
    <s v="Venita Daniel"/>
    <s v="Sun"/>
  </r>
  <r>
    <n v="1303"/>
    <s v="Melodie Melton"/>
    <s v="Smithtown"/>
    <s v="NY"/>
    <x v="597"/>
    <n v="1"/>
    <n v="449.99"/>
    <s v="Sun Bicycles Cruz 3 - Women's - 2017"/>
    <s v="Comfort Bicycles"/>
    <x v="1"/>
    <s v="Venita Daniel"/>
    <s v="Sun"/>
  </r>
  <r>
    <n v="1303"/>
    <s v="Melodie Melton"/>
    <s v="Smithtown"/>
    <s v="NY"/>
    <x v="597"/>
    <n v="2"/>
    <n v="6999.98"/>
    <s v="Trek Boone Race Shop Limited - 2017"/>
    <s v="Cyclocross Bicycles"/>
    <x v="1"/>
    <s v="Venita Daniel"/>
    <s v="Trek"/>
  </r>
  <r>
    <n v="1304"/>
    <s v="Lamar Bush"/>
    <s v="Buffalo"/>
    <s v="NY"/>
    <x v="597"/>
    <n v="2"/>
    <n v="599.98"/>
    <s v="Electra Sugar Skulls 1 (20-inch) - Girl's - 2017"/>
    <s v="Children Bicycles"/>
    <x v="1"/>
    <s v="Marcelene Boyer"/>
    <s v="Electra"/>
  </r>
  <r>
    <n v="1304"/>
    <s v="Lamar Bush"/>
    <s v="Buffalo"/>
    <s v="NY"/>
    <x v="597"/>
    <n v="1"/>
    <n v="489.99"/>
    <s v="Electra Townie Original 7D - 2017"/>
    <s v="Comfort Bicycles"/>
    <x v="1"/>
    <s v="Marcelene Boyer"/>
    <s v="Electra"/>
  </r>
  <r>
    <n v="1304"/>
    <s v="Lamar Bush"/>
    <s v="Buffalo"/>
    <s v="NY"/>
    <x v="597"/>
    <n v="1"/>
    <n v="429"/>
    <s v="Pure Cycles Vine 8-Speed - 2016"/>
    <s v="Cruisers Bicycles"/>
    <x v="1"/>
    <s v="Marcelene Boyer"/>
    <s v="Pure Cycles"/>
  </r>
  <r>
    <n v="1304"/>
    <s v="Lamar Bush"/>
    <s v="Buffalo"/>
    <s v="NY"/>
    <x v="597"/>
    <n v="1"/>
    <n v="761.99"/>
    <s v="Sun Bicycles Brickell Tandem CB - 2017"/>
    <s v="Cruisers Bicycles"/>
    <x v="1"/>
    <s v="Marcelene Boyer"/>
    <s v="Sun"/>
  </r>
  <r>
    <n v="1305"/>
    <s v="Earl Stanley"/>
    <s v="Elmhurst"/>
    <s v="NY"/>
    <x v="598"/>
    <n v="1"/>
    <n v="329.99"/>
    <s v="Haro Downtown 16 - 2017"/>
    <s v="Children Bicycles"/>
    <x v="1"/>
    <s v="Venita Daniel"/>
    <s v="Haro"/>
  </r>
  <r>
    <n v="1305"/>
    <s v="Earl Stanley"/>
    <s v="Elmhurst"/>
    <s v="NY"/>
    <x v="598"/>
    <n v="1"/>
    <n v="1680.99"/>
    <s v="Surly Straggler 650b - 2016"/>
    <s v="Cyclocross Bicycles"/>
    <x v="1"/>
    <s v="Venita Daniel"/>
    <s v="Surly"/>
  </r>
  <r>
    <n v="1305"/>
    <s v="Earl Stanley"/>
    <s v="Elmhurst"/>
    <s v="NY"/>
    <x v="598"/>
    <n v="1"/>
    <n v="2999.99"/>
    <s v="Trek Conduit+ - 2016"/>
    <s v="Electric Bikes"/>
    <x v="1"/>
    <s v="Venita Daniel"/>
    <s v="Trek"/>
  </r>
  <r>
    <n v="1305"/>
    <s v="Earl Stanley"/>
    <s v="Elmhurst"/>
    <s v="NY"/>
    <x v="598"/>
    <n v="2"/>
    <n v="699.98"/>
    <s v="Trek Precaliber 24 (21-Speed) - Girls - 2017"/>
    <s v="Children Bicycles"/>
    <x v="1"/>
    <s v="Venita Daniel"/>
    <s v="Trek"/>
  </r>
  <r>
    <n v="1306"/>
    <s v="Jeanice Frost"/>
    <s v="Ossining"/>
    <s v="NY"/>
    <x v="599"/>
    <n v="2"/>
    <n v="2199.98"/>
    <s v="Electra Amsterdam Fashion 7i Ladies' - 2017"/>
    <s v="Cruisers Bicycles"/>
    <x v="1"/>
    <s v="Marcelene Boyer"/>
    <s v="Electra"/>
  </r>
  <r>
    <n v="1306"/>
    <s v="Jeanice Frost"/>
    <s v="Ossining"/>
    <s v="NY"/>
    <x v="599"/>
    <n v="1"/>
    <n v="869.99"/>
    <s v="Haro SR 1.2 - 2017"/>
    <s v="Mountain Bikes"/>
    <x v="1"/>
    <s v="Marcelene Boyer"/>
    <s v="Haro"/>
  </r>
  <r>
    <n v="1306"/>
    <s v="Jeanice Frost"/>
    <s v="Ossining"/>
    <s v="NY"/>
    <x v="599"/>
    <n v="2"/>
    <n v="1103.98"/>
    <s v="Sun Bicycles Streamway 3 - 2017"/>
    <s v="Comfort Bicycles"/>
    <x v="1"/>
    <s v="Marcelene Boyer"/>
    <s v="Sun"/>
  </r>
  <r>
    <n v="1306"/>
    <s v="Jeanice Frost"/>
    <s v="Ossining"/>
    <s v="NY"/>
    <x v="599"/>
    <n v="2"/>
    <n v="5999.98"/>
    <s v="Trek Conduit+ - 2016"/>
    <s v="Electric Bikes"/>
    <x v="1"/>
    <s v="Marcelene Boyer"/>
    <s v="Trek"/>
  </r>
  <r>
    <n v="1306"/>
    <s v="Jeanice Frost"/>
    <s v="Ossining"/>
    <s v="NY"/>
    <x v="599"/>
    <n v="1"/>
    <n v="2299.9899999999998"/>
    <s v="Trek Fuel EX 5 27.5 Plus - 2017"/>
    <s v="Mountain Bikes"/>
    <x v="1"/>
    <s v="Marcelene Boyer"/>
    <s v="Trek"/>
  </r>
  <r>
    <n v="1307"/>
    <s v="Elmo Sweeney"/>
    <s v="San Carlos"/>
    <s v="CA"/>
    <x v="600"/>
    <n v="2"/>
    <n v="699.98"/>
    <s v="Electra Moto 3i (20-inch) - Boy's - 2017"/>
    <s v="Children Bicycles"/>
    <x v="0"/>
    <s v="Mireya Copeland"/>
    <s v="Electra"/>
  </r>
  <r>
    <n v="1307"/>
    <s v="Elmo Sweeney"/>
    <s v="San Carlos"/>
    <s v="CA"/>
    <x v="600"/>
    <n v="2"/>
    <n v="833.98"/>
    <s v="Sun Bicycles Cruz 7 - 2017"/>
    <s v="Cruisers Bicycles"/>
    <x v="0"/>
    <s v="Mireya Copeland"/>
    <s v="Sun"/>
  </r>
  <r>
    <n v="1307"/>
    <s v="Elmo Sweeney"/>
    <s v="San Carlos"/>
    <s v="CA"/>
    <x v="600"/>
    <n v="2"/>
    <n v="1499.98"/>
    <s v="Surly Ogre Frameset - 2017"/>
    <s v="Road Bikes"/>
    <x v="0"/>
    <s v="Mireya Copeland"/>
    <s v="Surly"/>
  </r>
  <r>
    <n v="1308"/>
    <s v="Ilona Spears"/>
    <s v="Port Jefferson Station"/>
    <s v="NY"/>
    <x v="600"/>
    <n v="2"/>
    <n v="539.98"/>
    <s v="Electra Girl's Hawaii 1 (16-inch) - 2015/2016"/>
    <s v="Cruisers Bicycles"/>
    <x v="1"/>
    <s v="Venita Daniel"/>
    <s v="Electra"/>
  </r>
  <r>
    <n v="1308"/>
    <s v="Ilona Spears"/>
    <s v="Port Jefferson Station"/>
    <s v="NY"/>
    <x v="600"/>
    <n v="1"/>
    <n v="416.99"/>
    <s v="Sun Bicycles Cruz 7 - 2017"/>
    <s v="Cruisers Bicycles"/>
    <x v="1"/>
    <s v="Venita Daniel"/>
    <s v="Sun"/>
  </r>
  <r>
    <n v="1308"/>
    <s v="Ilona Spears"/>
    <s v="Port Jefferson Station"/>
    <s v="NY"/>
    <x v="600"/>
    <n v="1"/>
    <n v="3199.99"/>
    <s v="Trek Domane SL Disc Frameset - 2017"/>
    <s v="Road Bikes"/>
    <x v="1"/>
    <s v="Venita Daniel"/>
    <s v="Trek"/>
  </r>
  <r>
    <n v="1308"/>
    <s v="Ilona Spears"/>
    <s v="Port Jefferson Station"/>
    <s v="NY"/>
    <x v="600"/>
    <n v="1"/>
    <n v="5499.99"/>
    <s v="Trek Domane SLR 6 Disc - 2017"/>
    <s v="Road Bikes"/>
    <x v="1"/>
    <s v="Venita Daniel"/>
    <s v="Trek"/>
  </r>
  <r>
    <n v="1308"/>
    <s v="Ilona Spears"/>
    <s v="Port Jefferson Station"/>
    <s v="NY"/>
    <x v="600"/>
    <n v="1"/>
    <n v="469.99"/>
    <s v="Trek Farley Alloy Frameset - 2017"/>
    <s v="Mountain Bikes"/>
    <x v="1"/>
    <s v="Venita Daniel"/>
    <s v="Trek"/>
  </r>
  <r>
    <n v="1309"/>
    <s v="Cassidy Clark"/>
    <s v="Astoria"/>
    <s v="NY"/>
    <x v="600"/>
    <n v="1"/>
    <n v="346.99"/>
    <s v="Sun Bicycles Lil Bolt Type-R - 2017"/>
    <s v="Cruisers Bicycles"/>
    <x v="1"/>
    <s v="Marcelene Boyer"/>
    <s v="Sun"/>
  </r>
  <r>
    <n v="1309"/>
    <s v="Cassidy Clark"/>
    <s v="Astoria"/>
    <s v="NY"/>
    <x v="600"/>
    <n v="2"/>
    <n v="379.98"/>
    <s v="Trek Precaliber 12 Boys - 2017"/>
    <s v="Children Bicycles"/>
    <x v="1"/>
    <s v="Marcelene Boyer"/>
    <s v="Trek"/>
  </r>
  <r>
    <n v="1310"/>
    <s v="Caridad Compton"/>
    <s v="San Lorenzo"/>
    <s v="CA"/>
    <x v="601"/>
    <n v="2"/>
    <n v="1599.98"/>
    <s v="Electra Glam Punk 3i Ladies' - 2017"/>
    <s v="Cruisers Bicycles"/>
    <x v="0"/>
    <s v="Genna Serrano"/>
    <s v="Electra"/>
  </r>
  <r>
    <n v="1310"/>
    <s v="Caridad Compton"/>
    <s v="San Lorenzo"/>
    <s v="CA"/>
    <x v="601"/>
    <n v="2"/>
    <n v="3361.98"/>
    <s v="Surly Straggler 650b - 2016"/>
    <s v="Cyclocross Bicycles"/>
    <x v="0"/>
    <s v="Genna Serrano"/>
    <s v="Surly"/>
  </r>
  <r>
    <n v="1310"/>
    <s v="Caridad Compton"/>
    <s v="San Lorenzo"/>
    <s v="CA"/>
    <x v="601"/>
    <n v="1"/>
    <n v="2599.9899999999998"/>
    <s v="Trek Domane S 5 Disc - 2017"/>
    <s v="Road Bikes"/>
    <x v="0"/>
    <s v="Genna Serrano"/>
    <s v="Trek"/>
  </r>
  <r>
    <n v="1310"/>
    <s v="Caridad Compton"/>
    <s v="San Lorenzo"/>
    <s v="CA"/>
    <x v="601"/>
    <n v="1"/>
    <n v="3199.99"/>
    <s v="Trek Domane SL Disc Frameset - 2017"/>
    <s v="Road Bikes"/>
    <x v="0"/>
    <s v="Genna Serrano"/>
    <s v="Trek"/>
  </r>
  <r>
    <n v="1311"/>
    <s v="Nicolas Carlson"/>
    <s v="Saint Albans"/>
    <s v="NY"/>
    <x v="601"/>
    <n v="2"/>
    <n v="1739.98"/>
    <s v="Haro SR 1.2 - 2017"/>
    <s v="Mountain Bikes"/>
    <x v="1"/>
    <s v="Marcelene Boyer"/>
    <s v="Haro"/>
  </r>
  <r>
    <n v="1311"/>
    <s v="Nicolas Carlson"/>
    <s v="Saint Albans"/>
    <s v="NY"/>
    <x v="601"/>
    <n v="1"/>
    <n v="416.99"/>
    <s v="Sun Bicycles Cruz 7 - 2017"/>
    <s v="Cruisers Bicycles"/>
    <x v="1"/>
    <s v="Marcelene Boyer"/>
    <s v="Sun"/>
  </r>
  <r>
    <n v="1311"/>
    <s v="Nicolas Carlson"/>
    <s v="Saint Albans"/>
    <s v="NY"/>
    <x v="601"/>
    <n v="2"/>
    <n v="1999.98"/>
    <s v="Surly Big Dummy Frameset - 2017"/>
    <s v="Mountain Bikes"/>
    <x v="1"/>
    <s v="Marcelene Boyer"/>
    <s v="Surly"/>
  </r>
  <r>
    <n v="1311"/>
    <s v="Nicolas Carlson"/>
    <s v="Saint Albans"/>
    <s v="NY"/>
    <x v="601"/>
    <n v="1"/>
    <n v="2299.9899999999998"/>
    <s v="Trek Fuel EX 5 27.5 Plus - 2017"/>
    <s v="Mountain Bikes"/>
    <x v="1"/>
    <s v="Marcelene Boyer"/>
    <s v="Trek"/>
  </r>
  <r>
    <n v="1312"/>
    <s v="Charise Burt"/>
    <s v="Fresno"/>
    <s v="CA"/>
    <x v="602"/>
    <n v="1"/>
    <n v="269.99"/>
    <s v="Electra Girl's Hawaii 1 (16-inch) - 2015/2016"/>
    <s v="Cruisers Bicycles"/>
    <x v="0"/>
    <s v="Genna Serrano"/>
    <s v="Electra"/>
  </r>
  <r>
    <n v="1312"/>
    <s v="Charise Burt"/>
    <s v="Fresno"/>
    <s v="CA"/>
    <x v="602"/>
    <n v="1"/>
    <n v="599.99"/>
    <s v="Electra Townie Original 7D EQ - Women's - 2016"/>
    <s v="Cruisers Bicycles"/>
    <x v="0"/>
    <s v="Genna Serrano"/>
    <s v="Electra"/>
  </r>
  <r>
    <n v="1312"/>
    <s v="Charise Burt"/>
    <s v="Fresno"/>
    <s v="CA"/>
    <x v="602"/>
    <n v="2"/>
    <n v="501.98"/>
    <s v="Sun Bicycles Revolutions 24 - Girl's - 2017"/>
    <s v="Cruisers Bicycles"/>
    <x v="0"/>
    <s v="Genna Serrano"/>
    <s v="Sun"/>
  </r>
  <r>
    <n v="1313"/>
    <s v="Edith Davenport"/>
    <s v="Ontario"/>
    <s v="CA"/>
    <x v="602"/>
    <n v="1"/>
    <n v="599.99"/>
    <s v="Electra Cruiser Lux Fat Tire 1 Ladies - 2017"/>
    <s v="Cruisers Bicycles"/>
    <x v="0"/>
    <s v="Genna Serrano"/>
    <s v="Electra"/>
  </r>
  <r>
    <n v="1313"/>
    <s v="Edith Davenport"/>
    <s v="Ontario"/>
    <s v="CA"/>
    <x v="602"/>
    <n v="1"/>
    <n v="416.99"/>
    <s v="Sun Bicycles Cruz 7 - 2017"/>
    <s v="Cruisers Bicycles"/>
    <x v="0"/>
    <s v="Genna Serrano"/>
    <s v="Sun"/>
  </r>
  <r>
    <n v="1313"/>
    <s v="Edith Davenport"/>
    <s v="Ontario"/>
    <s v="CA"/>
    <x v="602"/>
    <n v="1"/>
    <n v="469.99"/>
    <s v="Surly Wednesday Frameset - 2017"/>
    <s v="Mountain Bikes"/>
    <x v="0"/>
    <s v="Genna Serrano"/>
    <s v="Surly"/>
  </r>
  <r>
    <n v="1314"/>
    <s v="Shanita Wiley"/>
    <s v="Saint Albans"/>
    <s v="NY"/>
    <x v="602"/>
    <n v="1"/>
    <n v="249.99"/>
    <s v="Haro Shredder Pro 20 - 2017"/>
    <s v="Children Bicycles"/>
    <x v="1"/>
    <s v="Venita Daniel"/>
    <s v="Haro"/>
  </r>
  <r>
    <n v="1314"/>
    <s v="Shanita Wiley"/>
    <s v="Saint Albans"/>
    <s v="NY"/>
    <x v="602"/>
    <n v="2"/>
    <n v="1239.98"/>
    <s v="Sun Bicycles Biscayne Tandem 7 - 2017"/>
    <s v="Cruisers Bicycles"/>
    <x v="1"/>
    <s v="Venita Daniel"/>
    <s v="Sun"/>
  </r>
  <r>
    <n v="1314"/>
    <s v="Shanita Wiley"/>
    <s v="Saint Albans"/>
    <s v="NY"/>
    <x v="602"/>
    <n v="1"/>
    <n v="875.99"/>
    <s v="Surly Steamroller - 2017"/>
    <s v="Road Bikes"/>
    <x v="1"/>
    <s v="Venita Daniel"/>
    <s v="Surly"/>
  </r>
  <r>
    <n v="1315"/>
    <s v="Porter Bass"/>
    <s v="San Angelo"/>
    <s v="TX"/>
    <x v="602"/>
    <n v="1"/>
    <n v="549.99"/>
    <s v="Electra Townie Original 21D - 2016"/>
    <s v="Comfort Bicycles"/>
    <x v="2"/>
    <s v="Layla Terrell"/>
    <s v="Electra"/>
  </r>
  <r>
    <n v="1315"/>
    <s v="Porter Bass"/>
    <s v="San Angelo"/>
    <s v="TX"/>
    <x v="602"/>
    <n v="1"/>
    <n v="599.99"/>
    <s v="Electra Townie Original 7D EQ - 2016"/>
    <s v="Comfort Bicycles"/>
    <x v="2"/>
    <s v="Layla Terrell"/>
    <s v="Electra"/>
  </r>
  <r>
    <n v="1315"/>
    <s v="Porter Bass"/>
    <s v="San Angelo"/>
    <s v="TX"/>
    <x v="602"/>
    <n v="2"/>
    <n v="1199.98"/>
    <s v="Electra Townie Original 7D EQ - 2016"/>
    <s v="Cruisers Bicycles"/>
    <x v="2"/>
    <s v="Layla Terrell"/>
    <s v="Electra"/>
  </r>
  <r>
    <n v="1315"/>
    <s v="Porter Bass"/>
    <s v="San Angelo"/>
    <s v="TX"/>
    <x v="602"/>
    <n v="1"/>
    <n v="1469.99"/>
    <s v="Haro Shift R3 - 2017"/>
    <s v="Mountain Bikes"/>
    <x v="2"/>
    <s v="Layla Terrell"/>
    <s v="Haro"/>
  </r>
  <r>
    <n v="1315"/>
    <s v="Porter Bass"/>
    <s v="San Angelo"/>
    <s v="TX"/>
    <x v="602"/>
    <n v="2"/>
    <n v="963.98"/>
    <s v="Sun Bicycles Streamway - 2017"/>
    <s v="Comfort Bicycles"/>
    <x v="2"/>
    <s v="Layla Terrell"/>
    <s v="Sun"/>
  </r>
  <r>
    <n v="1316"/>
    <s v="Sylvester Chan"/>
    <s v="Rocklin"/>
    <s v="CA"/>
    <x v="603"/>
    <n v="2"/>
    <n v="599.98"/>
    <s v="Electra Girl's Hawaii 1 16&quot; - 2017"/>
    <s v="Cruisers Bicycles"/>
    <x v="0"/>
    <s v="Genna Serrano"/>
    <s v="Electra"/>
  </r>
  <r>
    <n v="1316"/>
    <s v="Sylvester Chan"/>
    <s v="Rocklin"/>
    <s v="CA"/>
    <x v="603"/>
    <n v="1"/>
    <n v="209.99"/>
    <s v="Trek Precaliber 16 Girls - 2017"/>
    <s v="Children Bicycles"/>
    <x v="0"/>
    <s v="Genna Serrano"/>
    <s v="Trek"/>
  </r>
  <r>
    <n v="1317"/>
    <s v="Georgeanna Webster"/>
    <s v="Oxnard"/>
    <s v="CA"/>
    <x v="604"/>
    <n v="1"/>
    <n v="659.99"/>
    <s v="Electra Amsterdam Original 3i Ladies' - 2017"/>
    <s v="Cruisers Bicycles"/>
    <x v="0"/>
    <s v="Genna Serrano"/>
    <s v="Electra"/>
  </r>
  <r>
    <n v="1318"/>
    <s v="Abby Gamble"/>
    <s v="Amityville"/>
    <s v="NY"/>
    <x v="604"/>
    <n v="2"/>
    <n v="1319.98"/>
    <s v="Electra Amsterdam Original 3i Ladies' - 2017"/>
    <s v="Cruisers Bicycles"/>
    <x v="1"/>
    <s v="Marcelene Boyer"/>
    <s v="Electra"/>
  </r>
  <r>
    <n v="1318"/>
    <s v="Abby Gamble"/>
    <s v="Amityville"/>
    <s v="NY"/>
    <x v="604"/>
    <n v="1"/>
    <n v="209.99"/>
    <s v="Haro Shredder 20 - 2017"/>
    <s v="Children Bicycles"/>
    <x v="1"/>
    <s v="Marcelene Boyer"/>
    <s v="Haro"/>
  </r>
  <r>
    <n v="1318"/>
    <s v="Abby Gamble"/>
    <s v="Amityville"/>
    <s v="NY"/>
    <x v="604"/>
    <n v="1"/>
    <n v="470.99"/>
    <s v="Sun Bicycles Drifter 7 - Women's - 2017"/>
    <s v="Comfort Bicycles"/>
    <x v="1"/>
    <s v="Marcelene Boyer"/>
    <s v="Sun"/>
  </r>
  <r>
    <n v="1318"/>
    <s v="Abby Gamble"/>
    <s v="Amityville"/>
    <s v="NY"/>
    <x v="604"/>
    <n v="2"/>
    <n v="6999.98"/>
    <s v="Trek Boone 7 - 2017"/>
    <s v="Cyclocross Bicycles"/>
    <x v="1"/>
    <s v="Marcelene Boyer"/>
    <s v="Trek"/>
  </r>
  <r>
    <n v="1319"/>
    <s v="Kylee Dickson"/>
    <s v="Amityville"/>
    <s v="NY"/>
    <x v="604"/>
    <n v="1"/>
    <n v="599.99"/>
    <s v="Electra Cruiser Lux Fat Tire 1 Ladies - 2017"/>
    <s v="Cruisers Bicycles"/>
    <x v="1"/>
    <s v="Marcelene Boyer"/>
    <s v="Electra"/>
  </r>
  <r>
    <n v="1319"/>
    <s v="Kylee Dickson"/>
    <s v="Amityville"/>
    <s v="NY"/>
    <x v="604"/>
    <n v="1"/>
    <n v="349.99"/>
    <s v="Trek Precaliber 24 (21-Speed) - Girls - 2017"/>
    <s v="Children Bicycles"/>
    <x v="1"/>
    <s v="Marcelene Boyer"/>
    <s v="Trek"/>
  </r>
  <r>
    <n v="1320"/>
    <s v="Jessika Bray"/>
    <s v="San Pablo"/>
    <s v="CA"/>
    <x v="605"/>
    <n v="2"/>
    <n v="599.98"/>
    <s v="Electra Sugar Skulls 1 (20-inch) - Girl's - 2017"/>
    <s v="Children Bicycles"/>
    <x v="0"/>
    <s v="Genna Serrano"/>
    <s v="Electra"/>
  </r>
  <r>
    <n v="1320"/>
    <s v="Jessika Bray"/>
    <s v="San Pablo"/>
    <s v="CA"/>
    <x v="605"/>
    <n v="1"/>
    <n v="209.99"/>
    <s v="Haro Shredder 20 Girls - 2017"/>
    <s v="Children Bicycles"/>
    <x v="0"/>
    <s v="Genna Serrano"/>
    <s v="Haro"/>
  </r>
  <r>
    <n v="1320"/>
    <s v="Jessika Bray"/>
    <s v="San Pablo"/>
    <s v="CA"/>
    <x v="605"/>
    <n v="1"/>
    <n v="481.99"/>
    <s v="Sun Bicycles Streamway - 2017"/>
    <s v="Comfort Bicycles"/>
    <x v="0"/>
    <s v="Genna Serrano"/>
    <s v="Sun"/>
  </r>
  <r>
    <n v="1321"/>
    <s v="Carline Collier"/>
    <s v="Fresno"/>
    <s v="CA"/>
    <x v="606"/>
    <n v="1"/>
    <n v="416.99"/>
    <s v="Sun Bicycles Cruz 7 - 2017"/>
    <s v="Comfort Bicycles"/>
    <x v="0"/>
    <s v="Genna Serrano"/>
    <s v="Sun"/>
  </r>
  <r>
    <n v="1321"/>
    <s v="Carline Collier"/>
    <s v="Fresno"/>
    <s v="CA"/>
    <x v="606"/>
    <n v="2"/>
    <n v="3361.98"/>
    <s v="Surly Straggler 650b - 2016"/>
    <s v="Cyclocross Bicycles"/>
    <x v="0"/>
    <s v="Genna Serrano"/>
    <s v="Surly"/>
  </r>
  <r>
    <n v="1321"/>
    <s v="Carline Collier"/>
    <s v="Fresno"/>
    <s v="CA"/>
    <x v="606"/>
    <n v="1"/>
    <n v="469.99"/>
    <s v="Trek Session DH 27.5 Carbon Frameset - 2017"/>
    <s v="Mountain Bikes"/>
    <x v="0"/>
    <s v="Genna Serrano"/>
    <s v="Trek"/>
  </r>
  <r>
    <n v="1322"/>
    <s v="Janetta Aguirre"/>
    <s v="Lancaster"/>
    <s v="NY"/>
    <x v="607"/>
    <n v="2"/>
    <n v="963.98"/>
    <s v="Sun Bicycles Streamway - 2017"/>
    <s v="Comfort Bicycles"/>
    <x v="1"/>
    <s v="Venita Daniel"/>
    <s v="Sun"/>
  </r>
  <r>
    <n v="1322"/>
    <s v="Janetta Aguirre"/>
    <s v="Lancaster"/>
    <s v="NY"/>
    <x v="607"/>
    <n v="2"/>
    <n v="4999.9799999999996"/>
    <s v="Surly Karate Monkey 27.5+ Frameset - 2017"/>
    <s v="Mountain Bikes"/>
    <x v="1"/>
    <s v="Venita Daniel"/>
    <s v="Surly"/>
  </r>
  <r>
    <n v="1323"/>
    <s v="Queenie Vance"/>
    <s v="Ozone Park"/>
    <s v="NY"/>
    <x v="607"/>
    <n v="1"/>
    <n v="659.99"/>
    <s v="Electra Amsterdam Original 3i - 2015/2017"/>
    <s v="Cruisers Bicycles"/>
    <x v="1"/>
    <s v="Marcelene Boyer"/>
    <s v="Electra"/>
  </r>
  <r>
    <n v="1323"/>
    <s v="Queenie Vance"/>
    <s v="Ozone Park"/>
    <s v="NY"/>
    <x v="607"/>
    <n v="1"/>
    <n v="599.99"/>
    <s v="Electra Townie Original 7D EQ - Women's - 2016"/>
    <s v="Cruisers Bicycles"/>
    <x v="1"/>
    <s v="Marcelene Boyer"/>
    <s v="Electra"/>
  </r>
  <r>
    <n v="1323"/>
    <s v="Queenie Vance"/>
    <s v="Ozone Park"/>
    <s v="NY"/>
    <x v="607"/>
    <n v="2"/>
    <n v="1999.98"/>
    <s v="Surly Big Dummy Frameset - 2017"/>
    <s v="Mountain Bikes"/>
    <x v="1"/>
    <s v="Marcelene Boyer"/>
    <s v="Surly"/>
  </r>
  <r>
    <n v="1324"/>
    <s v="Mellie Puckett"/>
    <s v="Fresh Meadows"/>
    <s v="NY"/>
    <x v="608"/>
    <n v="1"/>
    <n v="899.99"/>
    <s v="Electra Koa 3i Ladies' - 2018"/>
    <s v="Cruisers Bicycles"/>
    <x v="1"/>
    <s v="Marcelene Boyer"/>
    <s v="Electra"/>
  </r>
  <r>
    <n v="1324"/>
    <s v="Mellie Puckett"/>
    <s v="Fresh Meadows"/>
    <s v="NY"/>
    <x v="608"/>
    <n v="1"/>
    <n v="250.99"/>
    <s v="Sun Bicycles Revolutions 24 - 2017"/>
    <s v="Cruisers Bicycles"/>
    <x v="1"/>
    <s v="Marcelene Boyer"/>
    <s v="Sun"/>
  </r>
  <r>
    <n v="1324"/>
    <s v="Mellie Puckett"/>
    <s v="Fresh Meadows"/>
    <s v="NY"/>
    <x v="608"/>
    <n v="1"/>
    <n v="999.99"/>
    <s v="Surly Wednesday Frameset - 2016"/>
    <s v="Mountain Bikes"/>
    <x v="1"/>
    <s v="Marcelene Boyer"/>
    <s v="Surly"/>
  </r>
  <r>
    <n v="1324"/>
    <s v="Mellie Puckett"/>
    <s v="Fresh Meadows"/>
    <s v="NY"/>
    <x v="608"/>
    <n v="2"/>
    <n v="4999.9799999999996"/>
    <s v="Trek Fuel EX 7 29 - 2018"/>
    <s v="Mountain Bikes"/>
    <x v="1"/>
    <s v="Marcelene Boyer"/>
    <s v="Trek"/>
  </r>
  <r>
    <n v="1325"/>
    <s v="Jayne Kirkland"/>
    <s v="Rowlett"/>
    <s v="TX"/>
    <x v="608"/>
    <n v="1"/>
    <n v="899.99"/>
    <s v="Electra Amsterdam Fashion 3i Ladies' - 2017/2018"/>
    <s v="Cruisers Bicycles"/>
    <x v="2"/>
    <s v="Kali Vargas"/>
    <s v="Electra"/>
  </r>
  <r>
    <n v="1325"/>
    <s v="Jayne Kirkland"/>
    <s v="Rowlett"/>
    <s v="TX"/>
    <x v="608"/>
    <n v="1"/>
    <n v="2499.9899999999998"/>
    <s v="Surly Karate Monkey 27.5+ Frameset - 2017"/>
    <s v="Mountain Bikes"/>
    <x v="2"/>
    <s v="Kali Vargas"/>
    <s v="Surly"/>
  </r>
  <r>
    <n v="1325"/>
    <s v="Jayne Kirkland"/>
    <s v="Rowlett"/>
    <s v="TX"/>
    <x v="608"/>
    <n v="1"/>
    <n v="2999.99"/>
    <s v="Trek Crockett 7 Disc - 2018"/>
    <s v="Cyclocross Bicycles"/>
    <x v="2"/>
    <s v="Kali Vargas"/>
    <s v="Trek"/>
  </r>
  <r>
    <n v="1325"/>
    <s v="Jayne Kirkland"/>
    <s v="Rowlett"/>
    <s v="TX"/>
    <x v="608"/>
    <n v="1"/>
    <n v="2999.99"/>
    <s v="Trek Remedy 7 27.5 - 2018"/>
    <s v="Mountain Bikes"/>
    <x v="2"/>
    <s v="Kali Vargas"/>
    <s v="Trek"/>
  </r>
  <r>
    <n v="1326"/>
    <s v="Sheila Travis"/>
    <s v="Longview"/>
    <s v="TX"/>
    <x v="608"/>
    <n v="2"/>
    <n v="5599.98"/>
    <s v="Trek Dual Sport+ - 2018"/>
    <s v="Electric Bikes"/>
    <x v="2"/>
    <s v="Layla Terrell"/>
    <s v="Trek"/>
  </r>
  <r>
    <n v="1326"/>
    <s v="Sheila Travis"/>
    <s v="Longview"/>
    <s v="TX"/>
    <x v="608"/>
    <n v="2"/>
    <n v="399.98"/>
    <s v="Trek Precaliber 12 Boy's - 2018"/>
    <s v="Children Bicycles"/>
    <x v="2"/>
    <s v="Layla Terrell"/>
    <s v="Trek"/>
  </r>
  <r>
    <n v="1327"/>
    <s v="Jenine Dawson"/>
    <s v="Endicott"/>
    <s v="NY"/>
    <x v="609"/>
    <n v="2"/>
    <n v="1799.98"/>
    <s v="Electra Koa 3i Ladies' - 2018"/>
    <s v="Cruisers Bicycles"/>
    <x v="1"/>
    <s v="Marcelene Boyer"/>
    <s v="Electra"/>
  </r>
  <r>
    <n v="1327"/>
    <s v="Jenine Dawson"/>
    <s v="Endicott"/>
    <s v="NY"/>
    <x v="609"/>
    <n v="1"/>
    <n v="919.99"/>
    <s v="Trek Domane AL 3 Women's - 2018"/>
    <s v="Road Bikes"/>
    <x v="1"/>
    <s v="Marcelene Boyer"/>
    <s v="Trek"/>
  </r>
  <r>
    <n v="1327"/>
    <s v="Jenine Dawson"/>
    <s v="Endicott"/>
    <s v="NY"/>
    <x v="609"/>
    <n v="2"/>
    <n v="3099.98"/>
    <s v="Trek Domane ALR 4 Disc Women's - 2018"/>
    <s v="Road Bikes"/>
    <x v="1"/>
    <s v="Marcelene Boyer"/>
    <s v="Trek"/>
  </r>
  <r>
    <n v="1327"/>
    <s v="Jenine Dawson"/>
    <s v="Endicott"/>
    <s v="NY"/>
    <x v="609"/>
    <n v="2"/>
    <n v="2999.98"/>
    <s v="Trek Emonda S 4 - 2017"/>
    <s v="Road Bikes"/>
    <x v="1"/>
    <s v="Marcelene Boyer"/>
    <s v="Trek"/>
  </r>
  <r>
    <n v="1328"/>
    <s v="Cher Alston"/>
    <s v="Wantagh"/>
    <s v="NY"/>
    <x v="609"/>
    <n v="1"/>
    <n v="319.99"/>
    <s v="Electra Cruiser 7D Tall - 2016/2018"/>
    <s v="Cruisers Bicycles"/>
    <x v="1"/>
    <s v="Marcelene Boyer"/>
    <s v="Electra"/>
  </r>
  <r>
    <n v="1328"/>
    <s v="Cher Alston"/>
    <s v="Wantagh"/>
    <s v="NY"/>
    <x v="609"/>
    <n v="1"/>
    <n v="749.99"/>
    <s v="Electra Townie Commute 8D - 2018"/>
    <s v="Comfort Bicycles"/>
    <x v="1"/>
    <s v="Marcelene Boyer"/>
    <s v="Electra"/>
  </r>
  <r>
    <n v="1328"/>
    <s v="Cher Alston"/>
    <s v="Wantagh"/>
    <s v="NY"/>
    <x v="609"/>
    <n v="1"/>
    <n v="749.99"/>
    <s v="Electra Townie Commute 8D - 2018"/>
    <s v="Cruisers Bicycles"/>
    <x v="1"/>
    <s v="Marcelene Boyer"/>
    <s v="Electra"/>
  </r>
  <r>
    <n v="1328"/>
    <s v="Cher Alston"/>
    <s v="Wantagh"/>
    <s v="NY"/>
    <x v="609"/>
    <n v="1"/>
    <n v="599.99"/>
    <s v="Electra Townie Original 7D EQ - 2018"/>
    <s v="Cruisers Bicycles"/>
    <x v="1"/>
    <s v="Marcelene Boyer"/>
    <s v="Electra"/>
  </r>
  <r>
    <n v="1328"/>
    <s v="Cher Alston"/>
    <s v="Wantagh"/>
    <s v="NY"/>
    <x v="609"/>
    <n v="2"/>
    <n v="1839.98"/>
    <s v="Trek X-Caliber 7 - 2018"/>
    <s v="Mountain Bikes"/>
    <x v="1"/>
    <s v="Marcelene Boyer"/>
    <s v="Trek"/>
  </r>
  <r>
    <n v="1329"/>
    <s v="Ayana Keith"/>
    <s v="Oxnard"/>
    <s v="CA"/>
    <x v="610"/>
    <n v="1"/>
    <n v="269.99"/>
    <s v="Electra Cruiser 1 (24-Inch) - 2016"/>
    <s v="Cruisers Bicycles"/>
    <x v="0"/>
    <s v="Genna Serrano"/>
    <s v="Electra"/>
  </r>
  <r>
    <n v="1329"/>
    <s v="Ayana Keith"/>
    <s v="Oxnard"/>
    <s v="CA"/>
    <x v="610"/>
    <n v="2"/>
    <n v="639.98"/>
    <s v="Electra Heartchya 1 (20-inch) - Girl's - 2018"/>
    <s v="Children Bicycles"/>
    <x v="0"/>
    <s v="Genna Serrano"/>
    <s v="Electra"/>
  </r>
  <r>
    <n v="1329"/>
    <s v="Ayana Keith"/>
    <s v="Oxnard"/>
    <s v="CA"/>
    <x v="610"/>
    <n v="1"/>
    <n v="416.99"/>
    <s v="Sun Bicycles Cruz 7 - 2017"/>
    <s v="Comfort Bicycles"/>
    <x v="0"/>
    <s v="Genna Serrano"/>
    <s v="Sun"/>
  </r>
  <r>
    <n v="1329"/>
    <s v="Ayana Keith"/>
    <s v="Oxnard"/>
    <s v="CA"/>
    <x v="610"/>
    <n v="1"/>
    <n v="1099.99"/>
    <s v="Trek Domane ALR 3 - 2018"/>
    <s v="Road Bikes"/>
    <x v="0"/>
    <s v="Genna Serrano"/>
    <s v="Trek"/>
  </r>
  <r>
    <n v="1329"/>
    <s v="Ayana Keith"/>
    <s v="Oxnard"/>
    <s v="CA"/>
    <x v="610"/>
    <n v="1"/>
    <n v="2699.99"/>
    <s v="Trek Domane S 6 - 2017"/>
    <s v="Road Bikes"/>
    <x v="0"/>
    <s v="Genna Serrano"/>
    <s v="Trek"/>
  </r>
  <r>
    <n v="1330"/>
    <s v="Rod Hatfield"/>
    <s v="Ronkonkoma"/>
    <s v="NY"/>
    <x v="610"/>
    <n v="2"/>
    <n v="859.98"/>
    <s v="Electra Cruiser Lux 1 Ladies' - 2018"/>
    <s v="Cruisers Bicycles"/>
    <x v="1"/>
    <s v="Venita Daniel"/>
    <s v="Electra"/>
  </r>
  <r>
    <n v="1330"/>
    <s v="Rod Hatfield"/>
    <s v="Ronkonkoma"/>
    <s v="NY"/>
    <x v="610"/>
    <n v="1"/>
    <n v="479.99"/>
    <s v="Electra Cruiser Lux 7D Ladies' - 2018"/>
    <s v="Cruisers Bicycles"/>
    <x v="1"/>
    <s v="Venita Daniel"/>
    <s v="Electra"/>
  </r>
  <r>
    <n v="1330"/>
    <s v="Rod Hatfield"/>
    <s v="Ronkonkoma"/>
    <s v="NY"/>
    <x v="610"/>
    <n v="1"/>
    <n v="279.99"/>
    <s v="Electra Cyclosaurus 1 (16-inch) - Boy's - 2018"/>
    <s v="Children Bicycles"/>
    <x v="1"/>
    <s v="Venita Daniel"/>
    <s v="Electra"/>
  </r>
  <r>
    <n v="1330"/>
    <s v="Rod Hatfield"/>
    <s v="Ronkonkoma"/>
    <s v="NY"/>
    <x v="610"/>
    <n v="2"/>
    <n v="1359.98"/>
    <s v="Electra Townie Original 21D EQ Ladies' - 2018"/>
    <s v="Cruisers Bicycles"/>
    <x v="1"/>
    <s v="Venita Daniel"/>
    <s v="Electra"/>
  </r>
  <r>
    <n v="1330"/>
    <s v="Rod Hatfield"/>
    <s v="Ronkonkoma"/>
    <s v="NY"/>
    <x v="610"/>
    <n v="2"/>
    <n v="979.98"/>
    <s v="Electra Townie Original 7D - 2017"/>
    <s v="Comfort Bicycles"/>
    <x v="1"/>
    <s v="Venita Daniel"/>
    <s v="Electra"/>
  </r>
  <r>
    <n v="1331"/>
    <s v="Cicely Deleon"/>
    <s v="Massapequa Park"/>
    <s v="NY"/>
    <x v="611"/>
    <n v="1"/>
    <n v="369.99"/>
    <s v="Electra Superbolt 3i 20&quot; - 2018"/>
    <s v="Children Bicycles"/>
    <x v="1"/>
    <s v="Marcelene Boyer"/>
    <s v="Electra"/>
  </r>
  <r>
    <n v="1331"/>
    <s v="Cicely Deleon"/>
    <s v="Massapequa Park"/>
    <s v="NY"/>
    <x v="611"/>
    <n v="1"/>
    <n v="799.99"/>
    <s v="Electra Townie Balloon 3i EQ Ladies' - 2018"/>
    <s v="Comfort Bicycles"/>
    <x v="1"/>
    <s v="Marcelene Boyer"/>
    <s v="Electra"/>
  </r>
  <r>
    <n v="1331"/>
    <s v="Cicely Deleon"/>
    <s v="Massapequa Park"/>
    <s v="NY"/>
    <x v="611"/>
    <n v="1"/>
    <n v="2599.9899999999998"/>
    <s v="Electra Townie Go! 8i Ladies' - 2018"/>
    <s v="Cruisers Bicycles"/>
    <x v="1"/>
    <s v="Marcelene Boyer"/>
    <s v="Electra"/>
  </r>
  <r>
    <n v="1331"/>
    <s v="Cicely Deleon"/>
    <s v="Massapequa Park"/>
    <s v="NY"/>
    <x v="611"/>
    <n v="2"/>
    <n v="3599.98"/>
    <s v="Trek Domane ALR 5 Disc - 2018"/>
    <s v="Road Bikes"/>
    <x v="1"/>
    <s v="Marcelene Boyer"/>
    <s v="Trek"/>
  </r>
  <r>
    <n v="1332"/>
    <s v="Erma Salinas"/>
    <s v="Merrick"/>
    <s v="NY"/>
    <x v="612"/>
    <n v="1"/>
    <n v="369.99"/>
    <s v="Electra Treasure 3i 20&quot; - 2018"/>
    <s v="Children Bicycles"/>
    <x v="1"/>
    <s v="Venita Daniel"/>
    <s v="Electra"/>
  </r>
  <r>
    <n v="1332"/>
    <s v="Erma Salinas"/>
    <s v="Merrick"/>
    <s v="NY"/>
    <x v="612"/>
    <n v="1"/>
    <n v="279.99"/>
    <s v="Electra Water Lily 1 (16-inch) - Girl's - 2018"/>
    <s v="Children Bicycles"/>
    <x v="1"/>
    <s v="Venita Daniel"/>
    <s v="Electra"/>
  </r>
  <r>
    <n v="1332"/>
    <s v="Erma Salinas"/>
    <s v="Merrick"/>
    <s v="NY"/>
    <x v="612"/>
    <n v="2"/>
    <n v="419.98"/>
    <s v="Haro Shredder 20 Girls - 2017"/>
    <s v="Children Bicycles"/>
    <x v="1"/>
    <s v="Venita Daniel"/>
    <s v="Haro"/>
  </r>
  <r>
    <n v="1332"/>
    <s v="Erma Salinas"/>
    <s v="Merrick"/>
    <s v="NY"/>
    <x v="612"/>
    <n v="2"/>
    <n v="1839.98"/>
    <s v="Trek Domane AL 3 - 2018"/>
    <s v="Road Bikes"/>
    <x v="1"/>
    <s v="Venita Daniel"/>
    <s v="Trek"/>
  </r>
  <r>
    <n v="1333"/>
    <s v="Minerva Decker"/>
    <s v="Houston"/>
    <s v="TX"/>
    <x v="612"/>
    <n v="2"/>
    <n v="599.98"/>
    <s v="Electra Sugar Skulls 1 (20-inch) - Girl's - 2017"/>
    <s v="Children Bicycles"/>
    <x v="2"/>
    <s v="Kali Vargas"/>
    <s v="Electra"/>
  </r>
  <r>
    <n v="1333"/>
    <s v="Minerva Decker"/>
    <s v="Houston"/>
    <s v="TX"/>
    <x v="612"/>
    <n v="1"/>
    <n v="549.99"/>
    <s v="Electra Townie Original 21D - 2016"/>
    <s v="Cruisers Bicycles"/>
    <x v="2"/>
    <s v="Kali Vargas"/>
    <s v="Electra"/>
  </r>
  <r>
    <n v="1333"/>
    <s v="Minerva Decker"/>
    <s v="Houston"/>
    <s v="TX"/>
    <x v="612"/>
    <n v="2"/>
    <n v="1359.98"/>
    <s v="Electra Townie Original 21D EQ - 2017/2018"/>
    <s v="Comfort Bicycles"/>
    <x v="2"/>
    <s v="Kali Vargas"/>
    <s v="Electra"/>
  </r>
  <r>
    <n v="1333"/>
    <s v="Minerva Decker"/>
    <s v="Houston"/>
    <s v="TX"/>
    <x v="612"/>
    <n v="1"/>
    <n v="647.99"/>
    <s v="Sun Bicycles Biscayne Tandem CB - 2017"/>
    <s v="Cruisers Bicycles"/>
    <x v="2"/>
    <s v="Kali Vargas"/>
    <s v="Sun"/>
  </r>
  <r>
    <n v="1333"/>
    <s v="Minerva Decker"/>
    <s v="Houston"/>
    <s v="TX"/>
    <x v="612"/>
    <n v="2"/>
    <n v="9999.98"/>
    <s v="Trek Super Commuter+ 8S - 2018"/>
    <s v="Electric Bikes"/>
    <x v="2"/>
    <s v="Kali Vargas"/>
    <s v="Trek"/>
  </r>
  <r>
    <n v="1334"/>
    <s v="Augustina Joyner"/>
    <s v="Mount Vernon"/>
    <s v="NY"/>
    <x v="613"/>
    <n v="1"/>
    <n v="269.99"/>
    <s v="Electra Cruiser 1 (24-Inch) - 2016"/>
    <s v="Cruisers Bicycles"/>
    <x v="1"/>
    <s v="Marcelene Boyer"/>
    <s v="Electra"/>
  </r>
  <r>
    <n v="1334"/>
    <s v="Augustina Joyner"/>
    <s v="Mount Vernon"/>
    <s v="NY"/>
    <x v="613"/>
    <n v="2"/>
    <n v="219.98"/>
    <s v="Sun Bicycles Lil Kitt'n - 2017"/>
    <s v="Children Bicycles"/>
    <x v="1"/>
    <s v="Marcelene Boyer"/>
    <s v="Sun"/>
  </r>
  <r>
    <n v="1334"/>
    <s v="Augustina Joyner"/>
    <s v="Mount Vernon"/>
    <s v="NY"/>
    <x v="613"/>
    <n v="2"/>
    <n v="8999.98"/>
    <s v="Trek Emonda SLR 6 - 2018"/>
    <s v="Road Bikes"/>
    <x v="1"/>
    <s v="Marcelene Boyer"/>
    <s v="Trek"/>
  </r>
  <r>
    <n v="1334"/>
    <s v="Augustina Joyner"/>
    <s v="Mount Vernon"/>
    <s v="NY"/>
    <x v="613"/>
    <n v="1"/>
    <n v="2299.9899999999998"/>
    <s v="Trek Fuel EX 5 27.5 Plus - 2017"/>
    <s v="Mountain Bikes"/>
    <x v="1"/>
    <s v="Marcelene Boyer"/>
    <s v="Trek"/>
  </r>
  <r>
    <n v="1334"/>
    <s v="Augustina Joyner"/>
    <s v="Mount Vernon"/>
    <s v="NY"/>
    <x v="613"/>
    <n v="2"/>
    <n v="9999.98"/>
    <s v="Trek Powerfly 7 FS - 2018"/>
    <s v="Electric Bikes"/>
    <x v="1"/>
    <s v="Marcelene Boyer"/>
    <s v="Trek"/>
  </r>
  <r>
    <n v="1335"/>
    <s v="Delfina Gilliam"/>
    <s v="West Babylon"/>
    <s v="NY"/>
    <x v="613"/>
    <n v="2"/>
    <n v="4499.9799999999996"/>
    <s v="Trek Fuel EX 5 Plus - 2018"/>
    <s v="Mountain Bikes"/>
    <x v="1"/>
    <s v="Venita Daniel"/>
    <s v="Trek"/>
  </r>
  <r>
    <n v="1336"/>
    <s v="Jana Thomas"/>
    <s v="San Jose"/>
    <s v="CA"/>
    <x v="614"/>
    <n v="2"/>
    <n v="539.98"/>
    <s v="Electra Cruiser 1 (24-Inch) - 2016"/>
    <s v="Children Bicycles"/>
    <x v="0"/>
    <s v="Mireya Copeland"/>
    <s v="Electra"/>
  </r>
  <r>
    <n v="1336"/>
    <s v="Jana Thomas"/>
    <s v="San Jose"/>
    <s v="CA"/>
    <x v="614"/>
    <n v="1"/>
    <n v="3999.99"/>
    <s v="Trek Boone 7 Disc - 2018"/>
    <s v="Cyclocross Bicycles"/>
    <x v="0"/>
    <s v="Mireya Copeland"/>
    <s v="Trek"/>
  </r>
  <r>
    <n v="1336"/>
    <s v="Jana Thomas"/>
    <s v="San Jose"/>
    <s v="CA"/>
    <x v="614"/>
    <n v="1"/>
    <n v="2799.99"/>
    <s v="Trek Conduit+ - 2018"/>
    <s v="Electric Bikes"/>
    <x v="0"/>
    <s v="Mireya Copeland"/>
    <s v="Trek"/>
  </r>
  <r>
    <n v="1336"/>
    <s v="Jana Thomas"/>
    <s v="San Jose"/>
    <s v="CA"/>
    <x v="614"/>
    <n v="1"/>
    <n v="6499.99"/>
    <s v="Trek Domane SL Frameset Women's - 2018"/>
    <s v="Road Bikes"/>
    <x v="0"/>
    <s v="Mireya Copeland"/>
    <s v="Trek"/>
  </r>
  <r>
    <n v="1336"/>
    <s v="Jana Thomas"/>
    <s v="San Jose"/>
    <s v="CA"/>
    <x v="614"/>
    <n v="2"/>
    <n v="1999.98"/>
    <s v="Trek X-Caliber 8 - 2017"/>
    <s v="Mountain Bikes"/>
    <x v="0"/>
    <s v="Mireya Copeland"/>
    <s v="Trek"/>
  </r>
  <r>
    <n v="1337"/>
    <s v="Ruth Horton"/>
    <s v="Hollis"/>
    <s v="NY"/>
    <x v="614"/>
    <n v="1"/>
    <n v="4999.99"/>
    <s v="Trek Domane SL 7 Women's - 2018"/>
    <s v="Road Bikes"/>
    <x v="1"/>
    <s v="Venita Daniel"/>
    <s v="Trek"/>
  </r>
  <r>
    <n v="1338"/>
    <s v="Hae Ramirez"/>
    <s v="Baldwinsville"/>
    <s v="NY"/>
    <x v="615"/>
    <n v="2"/>
    <n v="12999.98"/>
    <s v="Trek Emonda SLR 8 - 2018"/>
    <s v="Road Bikes"/>
    <x v="1"/>
    <s v="Marcelene Boyer"/>
    <s v="Trek"/>
  </r>
  <r>
    <n v="1339"/>
    <s v="Mellisa Kim"/>
    <s v="Los Angeles"/>
    <s v="CA"/>
    <x v="616"/>
    <n v="1"/>
    <n v="3199.99"/>
    <s v="Trek Domane SLR Frameset - 2018"/>
    <s v="Road Bikes"/>
    <x v="0"/>
    <s v="Genna Serrano"/>
    <s v="Trek"/>
  </r>
  <r>
    <n v="1340"/>
    <s v="Raeann Duncan"/>
    <s v="Anaheim"/>
    <s v="CA"/>
    <x v="617"/>
    <n v="2"/>
    <n v="1699.98"/>
    <s v="Electra Relic 3i - 2018"/>
    <s v="Cruisers Bicycles"/>
    <x v="0"/>
    <s v="Genna Serrano"/>
    <s v="Electra"/>
  </r>
  <r>
    <n v="1340"/>
    <s v="Raeann Duncan"/>
    <s v="Anaheim"/>
    <s v="CA"/>
    <x v="617"/>
    <n v="1"/>
    <n v="2599.9899999999998"/>
    <s v="Electra Townie Go! 8i Ladies' - 2018"/>
    <s v="Cruisers Bicycles"/>
    <x v="0"/>
    <s v="Genna Serrano"/>
    <s v="Electra"/>
  </r>
  <r>
    <n v="1340"/>
    <s v="Raeann Duncan"/>
    <s v="Anaheim"/>
    <s v="CA"/>
    <x v="617"/>
    <n v="2"/>
    <n v="419.98"/>
    <s v="Haro Shredder 20 - 2017"/>
    <s v="Children Bicycles"/>
    <x v="0"/>
    <s v="Genna Serrano"/>
    <s v="Haro"/>
  </r>
  <r>
    <n v="1341"/>
    <s v="Todd Waters"/>
    <s v="Bay Shore"/>
    <s v="NY"/>
    <x v="617"/>
    <n v="2"/>
    <n v="1799.98"/>
    <s v="Electra Daydreamer 3i Ladies' - 2018"/>
    <s v="Cruisers Bicycles"/>
    <x v="1"/>
    <s v="Venita Daniel"/>
    <s v="Electra"/>
  </r>
  <r>
    <n v="1341"/>
    <s v="Todd Waters"/>
    <s v="Bay Shore"/>
    <s v="NY"/>
    <x v="617"/>
    <n v="2"/>
    <n v="1499.98"/>
    <s v="Electra Queen of Hearts 3i - 2018"/>
    <s v="Cruisers Bicycles"/>
    <x v="1"/>
    <s v="Venita Daniel"/>
    <s v="Electra"/>
  </r>
  <r>
    <n v="1341"/>
    <s v="Todd Waters"/>
    <s v="Bay Shore"/>
    <s v="NY"/>
    <x v="617"/>
    <n v="2"/>
    <n v="501.98"/>
    <s v="Sun Bicycles Revolutions 24 - 2017"/>
    <s v="Cruisers Bicycles"/>
    <x v="1"/>
    <s v="Venita Daniel"/>
    <s v="Sun"/>
  </r>
  <r>
    <n v="1341"/>
    <s v="Todd Waters"/>
    <s v="Bay Shore"/>
    <s v="NY"/>
    <x v="617"/>
    <n v="2"/>
    <n v="10999.98"/>
    <s v="Trek Domane SLR 6 Disc - 2017"/>
    <s v="Road Bikes"/>
    <x v="1"/>
    <s v="Venita Daniel"/>
    <s v="Trek"/>
  </r>
  <r>
    <n v="1342"/>
    <s v="Vivian Deleon"/>
    <s v="Jamaica"/>
    <s v="NY"/>
    <x v="617"/>
    <n v="1"/>
    <n v="1559.99"/>
    <s v="Sun Bicycles ElectroLite - 2017"/>
    <s v="Electric Bikes"/>
    <x v="1"/>
    <s v="Venita Daniel"/>
    <s v="Sun"/>
  </r>
  <r>
    <n v="1342"/>
    <s v="Vivian Deleon"/>
    <s v="Jamaica"/>
    <s v="NY"/>
    <x v="617"/>
    <n v="1"/>
    <n v="209.99"/>
    <s v="Trek Precaliber 16 Boy's - 2018"/>
    <s v="Children Bicycles"/>
    <x v="1"/>
    <s v="Venita Daniel"/>
    <s v="Trek"/>
  </r>
  <r>
    <n v="1343"/>
    <s v="Deanne Parsons"/>
    <s v="Lindenhurst"/>
    <s v="NY"/>
    <x v="618"/>
    <n v="1"/>
    <n v="299.99"/>
    <s v="Electra Sugar Skulls 1 (20-inch) - Girl's - 2017"/>
    <s v="Children Bicycles"/>
    <x v="1"/>
    <s v="Marcelene Boyer"/>
    <s v="Electra"/>
  </r>
  <r>
    <n v="1343"/>
    <s v="Deanne Parsons"/>
    <s v="Lindenhurst"/>
    <s v="NY"/>
    <x v="618"/>
    <n v="1"/>
    <n v="559.99"/>
    <s v="Electra Townie Original 21D Ladies' - 2018"/>
    <s v="Cruisers Bicycles"/>
    <x v="1"/>
    <s v="Marcelene Boyer"/>
    <s v="Electra"/>
  </r>
  <r>
    <n v="1343"/>
    <s v="Deanne Parsons"/>
    <s v="Lindenhurst"/>
    <s v="NY"/>
    <x v="618"/>
    <n v="2"/>
    <n v="693.98"/>
    <s v="Sun Bicycles Lil Bolt Type-R - 2017"/>
    <s v="Cruisers Bicycles"/>
    <x v="1"/>
    <s v="Marcelene Boyer"/>
    <s v="Sun"/>
  </r>
  <r>
    <n v="1343"/>
    <s v="Deanne Parsons"/>
    <s v="Lindenhurst"/>
    <s v="NY"/>
    <x v="618"/>
    <n v="1"/>
    <n v="3299.99"/>
    <s v="Trek Boone 5 Disc - 2018"/>
    <s v="Cyclocross Bicycles"/>
    <x v="1"/>
    <s v="Marcelene Boyer"/>
    <s v="Trek"/>
  </r>
  <r>
    <n v="1343"/>
    <s v="Deanne Parsons"/>
    <s v="Lindenhurst"/>
    <s v="NY"/>
    <x v="618"/>
    <n v="2"/>
    <n v="6999.98"/>
    <s v="Trek Domane SL 6 Disc - 2018"/>
    <s v="Road Bikes"/>
    <x v="1"/>
    <s v="Marcelene Boyer"/>
    <s v="Trek"/>
  </r>
  <r>
    <n v="1344"/>
    <s v="Alishia Elliott"/>
    <s v="Mount Vernon"/>
    <s v="NY"/>
    <x v="618"/>
    <n v="2"/>
    <n v="1599.98"/>
    <s v="Electra Glam Punk 3i Ladies' - 2017"/>
    <s v="Cruisers Bicycles"/>
    <x v="1"/>
    <s v="Marcelene Boyer"/>
    <s v="Electra"/>
  </r>
  <r>
    <n v="1344"/>
    <s v="Alishia Elliott"/>
    <s v="Mount Vernon"/>
    <s v="NY"/>
    <x v="618"/>
    <n v="2"/>
    <n v="1103.98"/>
    <s v="Sun Bicycles Streamway 3 - 2017"/>
    <s v="Comfort Bicycles"/>
    <x v="1"/>
    <s v="Marcelene Boyer"/>
    <s v="Sun"/>
  </r>
  <r>
    <n v="1344"/>
    <s v="Alishia Elliott"/>
    <s v="Mount Vernon"/>
    <s v="NY"/>
    <x v="618"/>
    <n v="1"/>
    <n v="999.99"/>
    <s v="Surly Wednesday Frameset - 2016"/>
    <s v="Mountain Bikes"/>
    <x v="1"/>
    <s v="Marcelene Boyer"/>
    <s v="Surly"/>
  </r>
  <r>
    <n v="1344"/>
    <s v="Alishia Elliott"/>
    <s v="Mount Vernon"/>
    <s v="NY"/>
    <x v="618"/>
    <n v="1"/>
    <n v="4999.99"/>
    <s v="Trek Powerfly 8 FS Plus - 2017"/>
    <s v="Electric Bikes"/>
    <x v="1"/>
    <s v="Marcelene Boyer"/>
    <s v="Trek"/>
  </r>
  <r>
    <n v="1345"/>
    <s v="Ashanti Hammond"/>
    <s v="Nanuet"/>
    <s v="NY"/>
    <x v="619"/>
    <n v="2"/>
    <n v="1499.98"/>
    <s v="Ritchey Timberwolf Frameset - 2016"/>
    <s v="Mountain Bikes"/>
    <x v="1"/>
    <s v="Marcelene Boyer"/>
    <s v="Ritchey"/>
  </r>
  <r>
    <n v="1345"/>
    <s v="Ashanti Hammond"/>
    <s v="Nanuet"/>
    <s v="NY"/>
    <x v="619"/>
    <n v="2"/>
    <n v="3098"/>
    <s v="Surly Straggler 650b - 2018"/>
    <s v="Road Bikes"/>
    <x v="1"/>
    <s v="Marcelene Boyer"/>
    <s v="Surly"/>
  </r>
  <r>
    <n v="1345"/>
    <s v="Ashanti Hammond"/>
    <s v="Nanuet"/>
    <s v="NY"/>
    <x v="619"/>
    <n v="2"/>
    <n v="6399.98"/>
    <s v="Trek Domane ALR Disc Frameset - 2018"/>
    <s v="Road Bikes"/>
    <x v="1"/>
    <s v="Marcelene Boyer"/>
    <s v="Trek"/>
  </r>
  <r>
    <n v="1345"/>
    <s v="Ashanti Hammond"/>
    <s v="Nanuet"/>
    <s v="NY"/>
    <x v="619"/>
    <n v="2"/>
    <n v="9999.98"/>
    <s v="Trek Fuel EX 9.8 29 - 2017"/>
    <s v="Mountain Bikes"/>
    <x v="1"/>
    <s v="Marcelene Boyer"/>
    <s v="Trek"/>
  </r>
  <r>
    <n v="1346"/>
    <s v="Sarita Parks"/>
    <s v="Forney"/>
    <s v="TX"/>
    <x v="619"/>
    <n v="1"/>
    <n v="749.99"/>
    <s v="Electra White Water 3i - 2018"/>
    <s v="Cruisers Bicycles"/>
    <x v="2"/>
    <s v="Kali Vargas"/>
    <s v="Electra"/>
  </r>
  <r>
    <n v="1346"/>
    <s v="Sarita Parks"/>
    <s v="Forney"/>
    <s v="TX"/>
    <x v="619"/>
    <n v="2"/>
    <n v="898"/>
    <s v="Pure Cycles Western 3-Speed - Women's - 2015/2016"/>
    <s v="Cruisers Bicycles"/>
    <x v="2"/>
    <s v="Kali Vargas"/>
    <s v="Pure Cycles"/>
  </r>
  <r>
    <n v="1346"/>
    <s v="Sarita Parks"/>
    <s v="Forney"/>
    <s v="TX"/>
    <x v="619"/>
    <n v="2"/>
    <n v="179.98"/>
    <s v="Strider Classic 12 Balance Bike - 2018"/>
    <s v="Children Bicycles"/>
    <x v="2"/>
    <s v="Kali Vargas"/>
    <s v="Strider"/>
  </r>
  <r>
    <n v="1346"/>
    <s v="Sarita Parks"/>
    <s v="Forney"/>
    <s v="TX"/>
    <x v="619"/>
    <n v="1"/>
    <n v="4499.99"/>
    <s v="Trek Emonda SL 7 - 2018"/>
    <s v="Road Bikes"/>
    <x v="2"/>
    <s v="Kali Vargas"/>
    <s v="Trek"/>
  </r>
  <r>
    <n v="1346"/>
    <s v="Sarita Parks"/>
    <s v="Forney"/>
    <s v="TX"/>
    <x v="619"/>
    <n v="2"/>
    <n v="2999.98"/>
    <s v="Trek Remedy 27.5 C Frameset - 2018"/>
    <s v="Mountain Bikes"/>
    <x v="2"/>
    <s v="Kali Vargas"/>
    <s v="Trek"/>
  </r>
  <r>
    <n v="1347"/>
    <s v="Muriel Juarez"/>
    <s v="Palos Verdes Peninsula"/>
    <s v="CA"/>
    <x v="620"/>
    <n v="1"/>
    <n v="749.99"/>
    <s v="Surly Ogre Frameset - 2017"/>
    <s v="Road Bikes"/>
    <x v="0"/>
    <s v="Mireya Copeland"/>
    <s v="Surly"/>
  </r>
  <r>
    <n v="1347"/>
    <s v="Muriel Juarez"/>
    <s v="Palos Verdes Peninsula"/>
    <s v="CA"/>
    <x v="620"/>
    <n v="2"/>
    <n v="10599.98"/>
    <s v="Trek Fuel EX 9.8 27.5 Plus - 2017"/>
    <s v="Mountain Bikes"/>
    <x v="0"/>
    <s v="Mireya Copeland"/>
    <s v="Trek"/>
  </r>
  <r>
    <n v="1348"/>
    <s v="Brigid Sharp"/>
    <s v="Santa Clara"/>
    <s v="CA"/>
    <x v="620"/>
    <n v="1"/>
    <n v="1799.99"/>
    <s v="Trek Domane ALR 5 Gravel - 2018"/>
    <s v="Road Bikes"/>
    <x v="0"/>
    <s v="Mireya Copeland"/>
    <s v="Trek"/>
  </r>
  <r>
    <n v="1348"/>
    <s v="Brigid Sharp"/>
    <s v="Santa Clara"/>
    <s v="CA"/>
    <x v="620"/>
    <n v="1"/>
    <n v="5499.99"/>
    <s v="Trek Domane SL 8 Disc - 2018"/>
    <s v="Road Bikes"/>
    <x v="0"/>
    <s v="Mireya Copeland"/>
    <s v="Trek"/>
  </r>
  <r>
    <n v="1348"/>
    <s v="Brigid Sharp"/>
    <s v="Santa Clara"/>
    <s v="CA"/>
    <x v="620"/>
    <n v="2"/>
    <n v="9999.98"/>
    <s v="Trek Madone 9.2 - 2017"/>
    <s v="Road Bikes"/>
    <x v="0"/>
    <s v="Mireya Copeland"/>
    <s v="Trek"/>
  </r>
  <r>
    <n v="1348"/>
    <s v="Brigid Sharp"/>
    <s v="Santa Clara"/>
    <s v="CA"/>
    <x v="620"/>
    <n v="1"/>
    <n v="4999.99"/>
    <s v="Trek Powerfly 7 FS - 2018"/>
    <s v="Electric Bikes"/>
    <x v="0"/>
    <s v="Mireya Copeland"/>
    <s v="Trek"/>
  </r>
  <r>
    <n v="1349"/>
    <s v="Bess Mcbride"/>
    <s v="Garden City"/>
    <s v="NY"/>
    <x v="620"/>
    <n v="2"/>
    <n v="3098"/>
    <s v="Surly Straggler - 2018"/>
    <s v="Road Bikes"/>
    <x v="1"/>
    <s v="Marcelene Boyer"/>
    <s v="Surly"/>
  </r>
  <r>
    <n v="1349"/>
    <s v="Bess Mcbride"/>
    <s v="Garden City"/>
    <s v="NY"/>
    <x v="620"/>
    <n v="1"/>
    <n v="3499.99"/>
    <s v="Trek Domane SL 6 Disc - 2018"/>
    <s v="Road Bikes"/>
    <x v="1"/>
    <s v="Marcelene Boyer"/>
    <s v="Trek"/>
  </r>
  <r>
    <n v="1349"/>
    <s v="Bess Mcbride"/>
    <s v="Garden City"/>
    <s v="NY"/>
    <x v="620"/>
    <n v="2"/>
    <n v="4499.9799999999996"/>
    <s v="Trek Fuel EX 5 Plus - 2018"/>
    <s v="Mountain Bikes"/>
    <x v="1"/>
    <s v="Marcelene Boyer"/>
    <s v="Trek"/>
  </r>
  <r>
    <n v="1349"/>
    <s v="Bess Mcbride"/>
    <s v="Garden City"/>
    <s v="NY"/>
    <x v="620"/>
    <n v="2"/>
    <n v="9999.98"/>
    <s v="Trek Super Commuter+ 8S - 2018"/>
    <s v="Electric Bikes"/>
    <x v="1"/>
    <s v="Marcelene Boyer"/>
    <s v="Trek"/>
  </r>
  <r>
    <n v="1350"/>
    <s v="Kara Higgins"/>
    <s v="Ossining"/>
    <s v="NY"/>
    <x v="620"/>
    <n v="2"/>
    <n v="539.98"/>
    <s v="Electra Cruiser 1 (24-Inch) - 2016"/>
    <s v="Cruisers Bicycles"/>
    <x v="1"/>
    <s v="Venita Daniel"/>
    <s v="Electra"/>
  </r>
  <r>
    <n v="1350"/>
    <s v="Kara Higgins"/>
    <s v="Ossining"/>
    <s v="NY"/>
    <x v="620"/>
    <n v="1"/>
    <n v="749.99"/>
    <s v="Electra Townie Balloon 3i EQ - 2017/2018"/>
    <s v="Comfort Bicycles"/>
    <x v="1"/>
    <s v="Venita Daniel"/>
    <s v="Electra"/>
  </r>
  <r>
    <n v="1350"/>
    <s v="Kara Higgins"/>
    <s v="Ossining"/>
    <s v="NY"/>
    <x v="620"/>
    <n v="1"/>
    <n v="2599.9899999999998"/>
    <s v="Electra Townie Go! 8i - 2017/2018"/>
    <s v="Cruisers Bicycles"/>
    <x v="1"/>
    <s v="Venita Daniel"/>
    <s v="Electra"/>
  </r>
  <r>
    <n v="1350"/>
    <s v="Kara Higgins"/>
    <s v="Ossining"/>
    <s v="NY"/>
    <x v="620"/>
    <n v="1"/>
    <n v="2599.9899999999998"/>
    <s v="Electra Townie Go! 8i Ladies' - 2018"/>
    <s v="Cruisers Bicycles"/>
    <x v="1"/>
    <s v="Venita Daniel"/>
    <s v="Electra"/>
  </r>
  <r>
    <n v="1350"/>
    <s v="Kara Higgins"/>
    <s v="Ossining"/>
    <s v="NY"/>
    <x v="620"/>
    <n v="1"/>
    <n v="2299.9899999999998"/>
    <s v="Trek Emonda ALR 6 - 2018"/>
    <s v="Road Bikes"/>
    <x v="1"/>
    <s v="Venita Daniel"/>
    <s v="Trek"/>
  </r>
  <r>
    <n v="1351"/>
    <s v="Shenna Benton"/>
    <s v="New York"/>
    <s v="NY"/>
    <x v="621"/>
    <n v="2"/>
    <n v="559.98"/>
    <s v="Electra Under-The-Sea 1 16&quot; - 2018"/>
    <s v="Children Bicycles"/>
    <x v="1"/>
    <s v="Venita Daniel"/>
    <s v="Electra"/>
  </r>
  <r>
    <n v="1351"/>
    <s v="Shenna Benton"/>
    <s v="New York"/>
    <s v="NY"/>
    <x v="621"/>
    <n v="1"/>
    <n v="1499.99"/>
    <s v="Trek Procaliber Frameset - 2018"/>
    <s v="Mountain Bikes"/>
    <x v="1"/>
    <s v="Venita Daniel"/>
    <s v="Trek"/>
  </r>
  <r>
    <n v="1352"/>
    <s v="Nicola Knight"/>
    <s v="Scarsdale"/>
    <s v="NY"/>
    <x v="621"/>
    <n v="2"/>
    <n v="559.98"/>
    <s v="Electra Cyclosaurus 1 (16-inch) - Boy's - 2018"/>
    <s v="Children Bicycles"/>
    <x v="1"/>
    <s v="Marcelene Boyer"/>
    <s v="Electra"/>
  </r>
  <r>
    <n v="1352"/>
    <s v="Nicola Knight"/>
    <s v="Scarsdale"/>
    <s v="NY"/>
    <x v="621"/>
    <n v="1"/>
    <n v="489.99"/>
    <s v="Electra Townie 3i EQ (20-inch) - Boys' - 2017"/>
    <s v="Children Bicycles"/>
    <x v="1"/>
    <s v="Marcelene Boyer"/>
    <s v="Electra"/>
  </r>
  <r>
    <n v="1352"/>
    <s v="Nicola Knight"/>
    <s v="Scarsdale"/>
    <s v="NY"/>
    <x v="621"/>
    <n v="2"/>
    <n v="1751.98"/>
    <s v="Surly Steamroller - 2017"/>
    <s v="Road Bikes"/>
    <x v="1"/>
    <s v="Marcelene Boyer"/>
    <s v="Surly"/>
  </r>
  <r>
    <n v="1352"/>
    <s v="Nicola Knight"/>
    <s v="Scarsdale"/>
    <s v="NY"/>
    <x v="621"/>
    <n v="2"/>
    <n v="299.98"/>
    <s v="Trek Girl's Kickster - 2017"/>
    <s v="Children Bicycles"/>
    <x v="1"/>
    <s v="Marcelene Boyer"/>
    <s v="Trek"/>
  </r>
  <r>
    <n v="1352"/>
    <s v="Nicola Knight"/>
    <s v="Scarsdale"/>
    <s v="NY"/>
    <x v="621"/>
    <n v="1"/>
    <n v="1799.99"/>
    <s v="Trek Procaliber 6 - 2018"/>
    <s v="Mountain Bikes"/>
    <x v="1"/>
    <s v="Marcelene Boyer"/>
    <s v="Trek"/>
  </r>
  <r>
    <n v="1353"/>
    <s v="Malinda Baxter"/>
    <s v="Whitestone"/>
    <s v="NY"/>
    <x v="622"/>
    <n v="1"/>
    <n v="639.99"/>
    <s v="Electra Cruiser Lux Fat Tire 7D - 2018"/>
    <s v="Cruisers Bicycles"/>
    <x v="1"/>
    <s v="Marcelene Boyer"/>
    <s v="Electra"/>
  </r>
  <r>
    <n v="1353"/>
    <s v="Malinda Baxter"/>
    <s v="Whitestone"/>
    <s v="NY"/>
    <x v="622"/>
    <n v="1"/>
    <n v="799.99"/>
    <s v="Electra Townie Balloon 3i EQ Ladies' - 2018"/>
    <s v="Comfort Bicycles"/>
    <x v="1"/>
    <s v="Marcelene Boyer"/>
    <s v="Electra"/>
  </r>
  <r>
    <n v="1353"/>
    <s v="Malinda Baxter"/>
    <s v="Whitestone"/>
    <s v="NY"/>
    <x v="622"/>
    <n v="2"/>
    <n v="833.98"/>
    <s v="Sun Bicycles Cruz 7 - 2017"/>
    <s v="Comfort Bicycles"/>
    <x v="1"/>
    <s v="Marcelene Boyer"/>
    <s v="Sun"/>
  </r>
  <r>
    <n v="1353"/>
    <s v="Malinda Baxter"/>
    <s v="Whitestone"/>
    <s v="NY"/>
    <x v="622"/>
    <n v="2"/>
    <n v="299.98"/>
    <s v="Trek Girl's Kickster - 2017"/>
    <s v="Children Bicycles"/>
    <x v="1"/>
    <s v="Marcelene Boyer"/>
    <s v="Trek"/>
  </r>
  <r>
    <n v="1354"/>
    <s v="Christopher Richardson"/>
    <s v="Santa Cruz"/>
    <s v="CA"/>
    <x v="623"/>
    <n v="2"/>
    <n v="1499.98"/>
    <s v="Trek Domane AL 2 Women's - 2018"/>
    <s v="Road Bikes"/>
    <x v="0"/>
    <s v="Genna Serrano"/>
    <s v="Trek"/>
  </r>
  <r>
    <n v="1355"/>
    <s v="Katia Henry"/>
    <s v="Bethpage"/>
    <s v="NY"/>
    <x v="623"/>
    <n v="1"/>
    <n v="2599.9899999999998"/>
    <s v="Electra Townie Go! 8i Ladies' - 2018"/>
    <s v="Cruisers Bicycles"/>
    <x v="1"/>
    <s v="Venita Daniel"/>
    <s v="Electra"/>
  </r>
  <r>
    <n v="1355"/>
    <s v="Katia Henry"/>
    <s v="Bethpage"/>
    <s v="NY"/>
    <x v="623"/>
    <n v="2"/>
    <n v="899.98"/>
    <s v="Electra Townie Original 1 Ladies' - 2018"/>
    <s v="Comfort Bicycles"/>
    <x v="1"/>
    <s v="Venita Daniel"/>
    <s v="Electra"/>
  </r>
  <r>
    <n v="1355"/>
    <s v="Katia Henry"/>
    <s v="Bethpage"/>
    <s v="NY"/>
    <x v="623"/>
    <n v="1"/>
    <n v="279.99"/>
    <s v="Electra Under-The-Sea 1 16&quot; - 2018"/>
    <s v="Children Bicycles"/>
    <x v="1"/>
    <s v="Venita Daniel"/>
    <s v="Electra"/>
  </r>
  <r>
    <n v="1355"/>
    <s v="Katia Henry"/>
    <s v="Bethpage"/>
    <s v="NY"/>
    <x v="623"/>
    <n v="1"/>
    <n v="7499.99"/>
    <s v="Trek Domane SLR 8 Disc - 2018"/>
    <s v="Road Bikes"/>
    <x v="1"/>
    <s v="Venita Daniel"/>
    <s v="Trek"/>
  </r>
  <r>
    <n v="1356"/>
    <s v="Santa Larson"/>
    <s v="Valley Stream"/>
    <s v="NY"/>
    <x v="623"/>
    <n v="2"/>
    <n v="5999.98"/>
    <s v="Electra Townie Commute Go! Ladies' - 2018"/>
    <s v="Electric Bikes"/>
    <x v="1"/>
    <s v="Marcelene Boyer"/>
    <s v="Electra"/>
  </r>
  <r>
    <n v="1356"/>
    <s v="Santa Larson"/>
    <s v="Valley Stream"/>
    <s v="NY"/>
    <x v="623"/>
    <n v="1"/>
    <n v="2599.9899999999998"/>
    <s v="Electra Townie Go! 8i - 2017/2018"/>
    <s v="Electric Bikes"/>
    <x v="1"/>
    <s v="Marcelene Boyer"/>
    <s v="Electra"/>
  </r>
  <r>
    <n v="1356"/>
    <s v="Santa Larson"/>
    <s v="Valley Stream"/>
    <s v="NY"/>
    <x v="623"/>
    <n v="2"/>
    <n v="639.98"/>
    <s v="Trek Precaliber 24 (7-Speed) - Boys - 2018"/>
    <s v="Children Bicycles"/>
    <x v="1"/>
    <s v="Marcelene Boyer"/>
    <s v="Trek"/>
  </r>
  <r>
    <n v="1357"/>
    <s v="Yevette Todd"/>
    <s v="Ballston Spa"/>
    <s v="NY"/>
    <x v="624"/>
    <n v="1"/>
    <n v="1559.99"/>
    <s v="Sun Bicycles ElectroLite - 2017"/>
    <s v="Electric Bikes"/>
    <x v="1"/>
    <s v="Marcelene Boyer"/>
    <s v="Sun"/>
  </r>
  <r>
    <n v="1357"/>
    <s v="Yevette Todd"/>
    <s v="Ballston Spa"/>
    <s v="NY"/>
    <x v="624"/>
    <n v="2"/>
    <n v="3599.98"/>
    <s v="Trek Domane ALR 5 Disc - 2018"/>
    <s v="Road Bikes"/>
    <x v="1"/>
    <s v="Marcelene Boyer"/>
    <s v="Trek"/>
  </r>
  <r>
    <n v="1357"/>
    <s v="Yevette Todd"/>
    <s v="Ballston Spa"/>
    <s v="NY"/>
    <x v="624"/>
    <n v="1"/>
    <n v="919.99"/>
    <s v="Trek Stache Carbon Frameset - 2018"/>
    <s v="Mountain Bikes"/>
    <x v="1"/>
    <s v="Marcelene Boyer"/>
    <s v="Trek"/>
  </r>
  <r>
    <n v="1358"/>
    <s v="Maurice Norton"/>
    <s v="Atwater"/>
    <s v="CA"/>
    <x v="625"/>
    <n v="2"/>
    <n v="1799.98"/>
    <s v="Electra Amsterdam Fashion 3i Ladies' - 2017/2018"/>
    <s v="Cruisers Bicycles"/>
    <x v="0"/>
    <s v="Mireya Copeland"/>
    <s v="Electra"/>
  </r>
  <r>
    <n v="1359"/>
    <s v="Berneice Pollard"/>
    <s v="Forney"/>
    <s v="TX"/>
    <x v="625"/>
    <n v="1"/>
    <n v="659.99"/>
    <s v="Electra Amsterdam Original 3i Ladies' - 2017"/>
    <s v="Cruisers Bicycles"/>
    <x v="2"/>
    <s v="Layla Terrell"/>
    <s v="Electra"/>
  </r>
  <r>
    <n v="1359"/>
    <s v="Berneice Pollard"/>
    <s v="Forney"/>
    <s v="TX"/>
    <x v="625"/>
    <n v="1"/>
    <n v="279.99"/>
    <s v="Electra Cyclosaurus 1 (16-inch) - Boy's - 2018"/>
    <s v="Children Bicycles"/>
    <x v="2"/>
    <s v="Layla Terrell"/>
    <s v="Electra"/>
  </r>
  <r>
    <n v="1360"/>
    <s v="Takako Casey"/>
    <s v="Bronx"/>
    <s v="NY"/>
    <x v="626"/>
    <n v="1"/>
    <n v="1632.99"/>
    <s v="Surly Wednesday - 2017"/>
    <s v="Mountain Bikes"/>
    <x v="1"/>
    <s v="Marcelene Boyer"/>
    <s v="Surly"/>
  </r>
  <r>
    <n v="1361"/>
    <s v="Regine Odom"/>
    <s v="Franklin Square"/>
    <s v="NY"/>
    <x v="626"/>
    <n v="2"/>
    <n v="1499.98"/>
    <s v="Electra Townie Balloon 8D EQ - 2016/2017/2018"/>
    <s v="Comfort Bicycles"/>
    <x v="1"/>
    <s v="Venita Daniel"/>
    <s v="Electra"/>
  </r>
  <r>
    <n v="1361"/>
    <s v="Regine Odom"/>
    <s v="Franklin Square"/>
    <s v="NY"/>
    <x v="626"/>
    <n v="2"/>
    <n v="2698"/>
    <s v="Surly Pack Rat - 2018"/>
    <s v="Road Bikes"/>
    <x v="1"/>
    <s v="Venita Daniel"/>
    <s v="Surly"/>
  </r>
  <r>
    <n v="1361"/>
    <s v="Regine Odom"/>
    <s v="Franklin Square"/>
    <s v="NY"/>
    <x v="626"/>
    <n v="1"/>
    <n v="4999.99"/>
    <s v="Trek Domane SL 7 Women's - 2018"/>
    <s v="Road Bikes"/>
    <x v="1"/>
    <s v="Venita Daniel"/>
    <s v="Trek"/>
  </r>
  <r>
    <n v="1362"/>
    <s v="Gilberto Parsons"/>
    <s v="Middle Village"/>
    <s v="NY"/>
    <x v="627"/>
    <n v="2"/>
    <n v="1999.98"/>
    <s v="Surly Big Dummy Frameset - 2017"/>
    <s v="Mountain Bikes"/>
    <x v="1"/>
    <s v="Marcelene Boyer"/>
    <s v="Surly"/>
  </r>
  <r>
    <n v="1362"/>
    <s v="Gilberto Parsons"/>
    <s v="Middle Village"/>
    <s v="NY"/>
    <x v="627"/>
    <n v="2"/>
    <n v="5799.98"/>
    <s v="Trek Fuel EX 8 29 - 2016"/>
    <s v="Mountain Bikes"/>
    <x v="1"/>
    <s v="Marcelene Boyer"/>
    <s v="Trek"/>
  </r>
  <r>
    <n v="1362"/>
    <s v="Gilberto Parsons"/>
    <s v="Middle Village"/>
    <s v="NY"/>
    <x v="627"/>
    <n v="2"/>
    <n v="7199.98"/>
    <s v="Trek Super Commuter+ 7 - 2018"/>
    <s v="Electric Bikes"/>
    <x v="1"/>
    <s v="Marcelene Boyer"/>
    <s v="Trek"/>
  </r>
  <r>
    <n v="1363"/>
    <s v="Loni Mullen"/>
    <s v="South Ozone Park"/>
    <s v="NY"/>
    <x v="628"/>
    <n v="2"/>
    <n v="501.98"/>
    <s v="Sun Bicycles Revolutions 24 - 2017"/>
    <s v="Cruisers Bicycles"/>
    <x v="1"/>
    <s v="Marcelene Boyer"/>
    <s v="Sun"/>
  </r>
  <r>
    <n v="1364"/>
    <s v="Shena Carter"/>
    <s v="Howard Beach"/>
    <s v="NY"/>
    <x v="629"/>
    <n v="1"/>
    <n v="647.99"/>
    <s v="Sun Bicycles Biscayne Tandem CB - 2017"/>
    <s v="Cruisers Bicycles"/>
    <x v="1"/>
    <s v="Marcelene Boyer"/>
    <s v="Sun"/>
  </r>
  <r>
    <n v="1364"/>
    <s v="Shena Carter"/>
    <s v="Howard Beach"/>
    <s v="NY"/>
    <x v="629"/>
    <n v="1"/>
    <n v="470.99"/>
    <s v="Sun Bicycles Drifter 7 - 2017"/>
    <s v="Comfort Bicycles"/>
    <x v="1"/>
    <s v="Marcelene Boyer"/>
    <s v="Sun"/>
  </r>
  <r>
    <n v="1364"/>
    <s v="Shena Carter"/>
    <s v="Howard Beach"/>
    <s v="NY"/>
    <x v="629"/>
    <n v="1"/>
    <n v="2499.9899999999998"/>
    <s v="Trek Domane SL 5 Disc Women's - 2018"/>
    <s v="Road Bikes"/>
    <x v="1"/>
    <s v="Marcelene Boyer"/>
    <s v="Trek"/>
  </r>
  <r>
    <n v="1364"/>
    <s v="Shena Carter"/>
    <s v="Howard Beach"/>
    <s v="NY"/>
    <x v="629"/>
    <n v="2"/>
    <n v="23999.98"/>
    <s v="Trek Domane SLR 9 Disc - 2018"/>
    <s v="Road Bikes"/>
    <x v="1"/>
    <s v="Marcelene Boyer"/>
    <s v="Trek"/>
  </r>
  <r>
    <n v="1365"/>
    <s v="Deirdre Ryan"/>
    <s v="Utica"/>
    <s v="NY"/>
    <x v="629"/>
    <n v="1"/>
    <n v="749.99"/>
    <s v="Electra Morningstar 3i Ladies' - 2018"/>
    <s v="Cruisers Bicycles"/>
    <x v="1"/>
    <s v="Venita Daniel"/>
    <s v="Electra"/>
  </r>
  <r>
    <n v="1365"/>
    <s v="Deirdre Ryan"/>
    <s v="Utica"/>
    <s v="NY"/>
    <x v="629"/>
    <n v="1"/>
    <n v="1549.99"/>
    <s v="Trek Domane ALR 4 Disc - 2018"/>
    <s v="Road Bikes"/>
    <x v="1"/>
    <s v="Venita Daniel"/>
    <s v="Trek"/>
  </r>
  <r>
    <n v="1365"/>
    <s v="Deirdre Ryan"/>
    <s v="Utica"/>
    <s v="NY"/>
    <x v="629"/>
    <n v="1"/>
    <n v="4999.99"/>
    <s v="Trek Madone 9.2 - 2017"/>
    <s v="Road Bikes"/>
    <x v="1"/>
    <s v="Venita Daniel"/>
    <s v="Trek"/>
  </r>
  <r>
    <n v="1366"/>
    <s v="Jamaal Morrison"/>
    <s v="Staten Island"/>
    <s v="NY"/>
    <x v="630"/>
    <n v="2"/>
    <n v="3798"/>
    <s v="Surly ECR 27.5 - 2018"/>
    <s v="Mountain Bikes"/>
    <x v="1"/>
    <s v="Marcelene Boyer"/>
    <s v="Surly"/>
  </r>
  <r>
    <n v="1366"/>
    <s v="Jamaal Morrison"/>
    <s v="Staten Island"/>
    <s v="NY"/>
    <x v="630"/>
    <n v="1"/>
    <n v="3199.99"/>
    <s v="Trek Fuel EX 8 29 - 2018"/>
    <s v="Mountain Bikes"/>
    <x v="1"/>
    <s v="Marcelene Boyer"/>
    <s v="Trek"/>
  </r>
  <r>
    <n v="1366"/>
    <s v="Jamaal Morrison"/>
    <s v="Staten Island"/>
    <s v="NY"/>
    <x v="630"/>
    <n v="1"/>
    <n v="3499.99"/>
    <s v="Trek Powerfly 5 - 2018"/>
    <s v="Electric Bikes"/>
    <x v="1"/>
    <s v="Marcelene Boyer"/>
    <s v="Trek"/>
  </r>
  <r>
    <n v="1367"/>
    <s v="Ja Dillard"/>
    <s v="Canyon Country"/>
    <s v="CA"/>
    <x v="631"/>
    <n v="2"/>
    <n v="1099.98"/>
    <s v="Electra Townie Original 21D - 2016"/>
    <s v="Comfort Bicycles"/>
    <x v="0"/>
    <s v="Genna Serrano"/>
    <s v="Electra"/>
  </r>
  <r>
    <n v="1367"/>
    <s v="Ja Dillard"/>
    <s v="Canyon Country"/>
    <s v="CA"/>
    <x v="631"/>
    <n v="2"/>
    <n v="5198"/>
    <s v="Heller Bloodhound Trail - 2018"/>
    <s v="Mountain Bikes"/>
    <x v="0"/>
    <s v="Genna Serrano"/>
    <s v="Heller"/>
  </r>
  <r>
    <n v="1367"/>
    <s v="Ja Dillard"/>
    <s v="Canyon Country"/>
    <s v="CA"/>
    <x v="631"/>
    <n v="1"/>
    <n v="1499"/>
    <s v="Surly Krampus - 2018"/>
    <s v="Mountain Bikes"/>
    <x v="0"/>
    <s v="Genna Serrano"/>
    <s v="Surly"/>
  </r>
  <r>
    <n v="1367"/>
    <s v="Ja Dillard"/>
    <s v="Canyon Country"/>
    <s v="CA"/>
    <x v="631"/>
    <n v="1"/>
    <n v="1499.99"/>
    <s v="Trek Procal AL Frameset - 2018"/>
    <s v="Mountain Bikes"/>
    <x v="0"/>
    <s v="Genna Serrano"/>
    <s v="Trek"/>
  </r>
  <r>
    <n v="1368"/>
    <s v="Spring Hayes"/>
    <s v="Ossining"/>
    <s v="NY"/>
    <x v="631"/>
    <n v="1"/>
    <n v="250.99"/>
    <s v="Sun Bicycles Revolutions 24 - 2017"/>
    <s v="Cruisers Bicycles"/>
    <x v="1"/>
    <s v="Marcelene Boyer"/>
    <s v="Sun"/>
  </r>
  <r>
    <n v="1368"/>
    <s v="Spring Hayes"/>
    <s v="Ossining"/>
    <s v="NY"/>
    <x v="631"/>
    <n v="1"/>
    <n v="4499.99"/>
    <s v="Trek CrossRip+ - 2018"/>
    <s v="Electric Bikes"/>
    <x v="1"/>
    <s v="Marcelene Boyer"/>
    <s v="Trek"/>
  </r>
  <r>
    <n v="1368"/>
    <s v="Spring Hayes"/>
    <s v="Ossining"/>
    <s v="NY"/>
    <x v="631"/>
    <n v="2"/>
    <n v="979.98"/>
    <s v="Trek Marlin 5 - 2018"/>
    <s v="Mountain Bikes"/>
    <x v="1"/>
    <s v="Marcelene Boyer"/>
    <s v="Trek"/>
  </r>
  <r>
    <n v="1369"/>
    <s v="Tena Cruz"/>
    <s v="Farmingdale"/>
    <s v="NY"/>
    <x v="632"/>
    <n v="2"/>
    <n v="539.98"/>
    <s v="Electra Cruiser 1 - 2016/2017/2018"/>
    <s v="Cruisers Bicycles"/>
    <x v="1"/>
    <s v="Marcelene Boyer"/>
    <s v="Electra"/>
  </r>
  <r>
    <n v="1370"/>
    <s v="Rey Lindsay"/>
    <s v="Monroe"/>
    <s v="NY"/>
    <x v="632"/>
    <n v="2"/>
    <n v="3599.98"/>
    <s v="Trek Crockett 5 Disc - 2018"/>
    <s v="Cyclocross Bicycles"/>
    <x v="1"/>
    <s v="Venita Daniel"/>
    <s v="Trek"/>
  </r>
  <r>
    <n v="1370"/>
    <s v="Rey Lindsay"/>
    <s v="Monroe"/>
    <s v="NY"/>
    <x v="632"/>
    <n v="2"/>
    <n v="419.98"/>
    <s v="Trek Precaliber 16 Boys - 2017"/>
    <s v="Children Bicycles"/>
    <x v="1"/>
    <s v="Venita Daniel"/>
    <s v="Trek"/>
  </r>
  <r>
    <n v="1370"/>
    <s v="Rey Lindsay"/>
    <s v="Monroe"/>
    <s v="NY"/>
    <x v="632"/>
    <n v="1"/>
    <n v="1499.99"/>
    <s v="Trek Remedy 27.5 C Frameset - 2018"/>
    <s v="Mountain Bikes"/>
    <x v="1"/>
    <s v="Venita Daniel"/>
    <s v="Trek"/>
  </r>
  <r>
    <n v="1370"/>
    <s v="Rey Lindsay"/>
    <s v="Monroe"/>
    <s v="NY"/>
    <x v="632"/>
    <n v="1"/>
    <n v="3999.99"/>
    <s v="Trek Slash 8 27.5 - 2016"/>
    <s v="Mountain Bikes"/>
    <x v="1"/>
    <s v="Venita Daniel"/>
    <s v="Trek"/>
  </r>
  <r>
    <n v="1371"/>
    <s v="Aida Koch"/>
    <s v="West Hempstead"/>
    <s v="NY"/>
    <x v="633"/>
    <n v="2"/>
    <n v="1059.98"/>
    <s v="Electra Cruiser Lux 3i - 2018"/>
    <s v="Cruisers Bicycles"/>
    <x v="1"/>
    <s v="Venita Daniel"/>
    <s v="Electra"/>
  </r>
  <r>
    <n v="1371"/>
    <s v="Aida Koch"/>
    <s v="West Hempstead"/>
    <s v="NY"/>
    <x v="633"/>
    <n v="2"/>
    <n v="3599.98"/>
    <s v="Trek Remedy 29 Carbon Frameset - 2016"/>
    <s v="Mountain Bikes"/>
    <x v="1"/>
    <s v="Venita Daniel"/>
    <s v="Trek"/>
  </r>
  <r>
    <n v="1372"/>
    <s v="Alma Peck"/>
    <s v="Corona"/>
    <s v="NY"/>
    <x v="633"/>
    <n v="2"/>
    <n v="639.98"/>
    <s v="Electra Heartchya 1 (20-inch) - Girl's - 2018"/>
    <s v="Children Bicycles"/>
    <x v="1"/>
    <s v="Marcelene Boyer"/>
    <s v="Electra"/>
  </r>
  <r>
    <n v="1372"/>
    <s v="Alma Peck"/>
    <s v="Corona"/>
    <s v="NY"/>
    <x v="633"/>
    <n v="1"/>
    <n v="749.99"/>
    <s v="Electra Townie Balloon 8D EQ - 2016/2017/2018"/>
    <s v="Comfort Bicycles"/>
    <x v="1"/>
    <s v="Marcelene Boyer"/>
    <s v="Electra"/>
  </r>
  <r>
    <n v="1373"/>
    <s v="Latonya Dixon"/>
    <s v="Garland"/>
    <s v="TX"/>
    <x v="633"/>
    <n v="1"/>
    <n v="3499.99"/>
    <s v="Trek Boone Race Shop Limited - 2017"/>
    <s v="Cyclocross Bicycles"/>
    <x v="2"/>
    <s v="Layla Terrell"/>
    <s v="Trek"/>
  </r>
  <r>
    <n v="1374"/>
    <s v="Karren Stevenson"/>
    <s v="San Carlos"/>
    <s v="CA"/>
    <x v="634"/>
    <n v="2"/>
    <n v="4399.9799999999996"/>
    <s v="Trek Domane SL 5 - 2018"/>
    <s v="Road Bikes"/>
    <x v="0"/>
    <s v="Genna Serrano"/>
    <s v="Trek"/>
  </r>
  <r>
    <n v="1374"/>
    <s v="Karren Stevenson"/>
    <s v="San Carlos"/>
    <s v="CA"/>
    <x v="634"/>
    <n v="2"/>
    <n v="1839.98"/>
    <s v="Trek Stache Carbon Frameset - 2018"/>
    <s v="Mountain Bikes"/>
    <x v="0"/>
    <s v="Genna Serrano"/>
    <s v="Trek"/>
  </r>
  <r>
    <n v="1375"/>
    <s v="Cameron Carroll"/>
    <s v="Longview"/>
    <s v="TX"/>
    <x v="634"/>
    <n v="2"/>
    <n v="3599.98"/>
    <s v="Trek Domane ALR 5 Gravel - 2018"/>
    <s v="Road Bikes"/>
    <x v="2"/>
    <s v="Kali Vargas"/>
    <s v="Trek"/>
  </r>
  <r>
    <n v="1375"/>
    <s v="Cameron Carroll"/>
    <s v="Longview"/>
    <s v="TX"/>
    <x v="634"/>
    <n v="1"/>
    <n v="2499.9899999999998"/>
    <s v="Trek Domane SL 5 Disc - 2018"/>
    <s v="Road Bikes"/>
    <x v="2"/>
    <s v="Kali Vargas"/>
    <s v="Trek"/>
  </r>
  <r>
    <n v="1376"/>
    <s v="Kiesha Bond"/>
    <s v="San Carlos"/>
    <s v="CA"/>
    <x v="635"/>
    <n v="1"/>
    <n v="1320.99"/>
    <s v="Heller Shagamaw Frame - 2016"/>
    <s v="Mountain Bikes"/>
    <x v="0"/>
    <s v="Mireya Copeland"/>
    <s v="Heller"/>
  </r>
  <r>
    <n v="1377"/>
    <s v="Jimmy Russell"/>
    <s v="Howard Beach"/>
    <s v="NY"/>
    <x v="635"/>
    <n v="2"/>
    <n v="9999.98"/>
    <s v="Trek Domane SL 7 Women's - 2018"/>
    <s v="Road Bikes"/>
    <x v="1"/>
    <s v="Venita Daniel"/>
    <s v="Trek"/>
  </r>
  <r>
    <n v="1377"/>
    <s v="Jimmy Russell"/>
    <s v="Howard Beach"/>
    <s v="NY"/>
    <x v="635"/>
    <n v="1"/>
    <n v="1499.99"/>
    <s v="Trek Emonda S 4 - 2017"/>
    <s v="Road Bikes"/>
    <x v="1"/>
    <s v="Venita Daniel"/>
    <s v="Trek"/>
  </r>
  <r>
    <n v="1377"/>
    <s v="Jimmy Russell"/>
    <s v="Howard Beach"/>
    <s v="NY"/>
    <x v="635"/>
    <n v="1"/>
    <n v="919.99"/>
    <s v="Trek Stache Carbon Frameset - 2018"/>
    <s v="Mountain Bikes"/>
    <x v="1"/>
    <s v="Venita Daniel"/>
    <s v="Trek"/>
  </r>
  <r>
    <n v="1377"/>
    <s v="Jimmy Russell"/>
    <s v="Howard Beach"/>
    <s v="NY"/>
    <x v="635"/>
    <n v="2"/>
    <n v="6999.98"/>
    <s v="Trek XM700+ Lowstep - 2018"/>
    <s v="Electric Bikes"/>
    <x v="1"/>
    <s v="Venita Daniel"/>
    <s v="Trek"/>
  </r>
  <r>
    <n v="1378"/>
    <s v="Marguerite Berger"/>
    <s v="Fullerton"/>
    <s v="CA"/>
    <x v="636"/>
    <n v="2"/>
    <n v="699.98"/>
    <s v="Electra Moto 3i (20-inch) - Boy's - 2017"/>
    <s v="Children Bicycles"/>
    <x v="0"/>
    <s v="Mireya Copeland"/>
    <s v="Electra"/>
  </r>
  <r>
    <n v="1378"/>
    <s v="Marguerite Berger"/>
    <s v="Fullerton"/>
    <s v="CA"/>
    <x v="636"/>
    <n v="2"/>
    <n v="1499.98"/>
    <s v="Ritchey Timberwolf Frameset - 2016"/>
    <s v="Mountain Bikes"/>
    <x v="0"/>
    <s v="Mireya Copeland"/>
    <s v="Ritchey"/>
  </r>
  <r>
    <n v="1378"/>
    <s v="Marguerite Berger"/>
    <s v="Fullerton"/>
    <s v="CA"/>
    <x v="636"/>
    <n v="1"/>
    <n v="470.99"/>
    <s v="Sun Bicycles Drifter 7 - 2017"/>
    <s v="Comfort Bicycles"/>
    <x v="0"/>
    <s v="Mireya Copeland"/>
    <s v="Sun"/>
  </r>
  <r>
    <n v="1378"/>
    <s v="Marguerite Berger"/>
    <s v="Fullerton"/>
    <s v="CA"/>
    <x v="636"/>
    <n v="2"/>
    <n v="6399.98"/>
    <s v="Trek Fuel EX 8 29 XT - 2018"/>
    <s v="Mountain Bikes"/>
    <x v="0"/>
    <s v="Mireya Copeland"/>
    <s v="Trek"/>
  </r>
  <r>
    <n v="1378"/>
    <s v="Marguerite Berger"/>
    <s v="Fullerton"/>
    <s v="CA"/>
    <x v="636"/>
    <n v="2"/>
    <n v="1839.98"/>
    <s v="Trek X-Caliber 7 - 2018"/>
    <s v="Mountain Bikes"/>
    <x v="0"/>
    <s v="Mireya Copeland"/>
    <s v="Trek"/>
  </r>
  <r>
    <n v="1379"/>
    <s v="Nubia Anderson"/>
    <s v="Ronkonkoma"/>
    <s v="NY"/>
    <x v="636"/>
    <n v="1"/>
    <n v="529.99"/>
    <s v="Electra Moto 1 - 2016"/>
    <s v="Cruisers Bicycles"/>
    <x v="1"/>
    <s v="Marcelene Boyer"/>
    <s v="Electra"/>
  </r>
  <r>
    <n v="1379"/>
    <s v="Nubia Anderson"/>
    <s v="Ronkonkoma"/>
    <s v="NY"/>
    <x v="636"/>
    <n v="2"/>
    <n v="179.98"/>
    <s v="Strider Classic 12 Balance Bike - 2018"/>
    <s v="Children Bicycles"/>
    <x v="1"/>
    <s v="Marcelene Boyer"/>
    <s v="Strider"/>
  </r>
  <r>
    <n v="1379"/>
    <s v="Nubia Anderson"/>
    <s v="Ronkonkoma"/>
    <s v="NY"/>
    <x v="636"/>
    <n v="1"/>
    <n v="999.99"/>
    <s v="Trek X-Caliber 8 - 2018"/>
    <s v="Mountain Bikes"/>
    <x v="1"/>
    <s v="Marcelene Boyer"/>
    <s v="Trek"/>
  </r>
  <r>
    <n v="1380"/>
    <s v="Joel Wynn"/>
    <s v="San Diego"/>
    <s v="CA"/>
    <x v="637"/>
    <n v="2"/>
    <n v="859.98"/>
    <s v="Electra Cruiser Lux 1 - 2016/2018"/>
    <s v="Cruisers Bicycles"/>
    <x v="0"/>
    <s v="Genna Serrano"/>
    <s v="Electra"/>
  </r>
  <r>
    <n v="1380"/>
    <s v="Joel Wynn"/>
    <s v="San Diego"/>
    <s v="CA"/>
    <x v="637"/>
    <n v="2"/>
    <n v="1799.98"/>
    <s v="Electra Townie Balloon 7i EQ Ladies' - 2017/2018"/>
    <s v="Cruisers Bicycles"/>
    <x v="0"/>
    <s v="Genna Serrano"/>
    <s v="Electra"/>
  </r>
  <r>
    <n v="1381"/>
    <s v="Mathilda Pennington"/>
    <s v="New City"/>
    <s v="NY"/>
    <x v="637"/>
    <n v="2"/>
    <n v="1799.98"/>
    <s v="Electra Tiger Shark 3i - 2018"/>
    <s v="Cruisers Bicycles"/>
    <x v="1"/>
    <s v="Venita Daniel"/>
    <s v="Electra"/>
  </r>
  <r>
    <n v="1381"/>
    <s v="Mathilda Pennington"/>
    <s v="New City"/>
    <s v="NY"/>
    <x v="637"/>
    <n v="2"/>
    <n v="459.98"/>
    <s v="Trek Precaliber 20 Boy's - 2018"/>
    <s v="Children Bicycles"/>
    <x v="1"/>
    <s v="Venita Daniel"/>
    <s v="Trek"/>
  </r>
  <r>
    <n v="1382"/>
    <s v="Renay Atkins"/>
    <s v="Woodside"/>
    <s v="NY"/>
    <x v="638"/>
    <n v="2"/>
    <n v="2199.98"/>
    <s v="Electra Amsterdam Fashion 7i Ladies' - 2017"/>
    <s v="Cruisers Bicycles"/>
    <x v="1"/>
    <s v="Marcelene Boyer"/>
    <s v="Electra"/>
  </r>
  <r>
    <n v="1382"/>
    <s v="Renay Atkins"/>
    <s v="Woodside"/>
    <s v="NY"/>
    <x v="638"/>
    <n v="1"/>
    <n v="479.99"/>
    <s v="Electra Cruiser Lux 7D Ladies' - 2018"/>
    <s v="Cruisers Bicycles"/>
    <x v="1"/>
    <s v="Marcelene Boyer"/>
    <s v="Electra"/>
  </r>
  <r>
    <n v="1382"/>
    <s v="Renay Atkins"/>
    <s v="Woodside"/>
    <s v="NY"/>
    <x v="638"/>
    <n v="1"/>
    <n v="959.99"/>
    <s v="Electra Delivery 3i - 2016/2017/2018"/>
    <s v="Cruisers Bicycles"/>
    <x v="1"/>
    <s v="Marcelene Boyer"/>
    <s v="Electra"/>
  </r>
  <r>
    <n v="1382"/>
    <s v="Renay Atkins"/>
    <s v="Woodside"/>
    <s v="NY"/>
    <x v="638"/>
    <n v="1"/>
    <n v="749.99"/>
    <s v="Electra Townie Balloon 8D EQ - 2016/2017/2018"/>
    <s v="Cruisers Bicycles"/>
    <x v="1"/>
    <s v="Marcelene Boyer"/>
    <s v="Electra"/>
  </r>
  <r>
    <n v="1382"/>
    <s v="Renay Atkins"/>
    <s v="Woodside"/>
    <s v="NY"/>
    <x v="638"/>
    <n v="1"/>
    <n v="1499.99"/>
    <s v="Trek X-Caliber Frameset - 2018"/>
    <s v="Mountain Bikes"/>
    <x v="1"/>
    <s v="Marcelene Boyer"/>
    <s v="Trek"/>
  </r>
  <r>
    <n v="1383"/>
    <s v="Joaquin Hawkins"/>
    <s v="Anaheim"/>
    <s v="CA"/>
    <x v="639"/>
    <n v="2"/>
    <n v="693.98"/>
    <s v="Sun Bicycles Lil Bolt Type-R - 2017"/>
    <s v="Cruisers Bicycles"/>
    <x v="0"/>
    <s v="Genna Serrano"/>
    <s v="Sun"/>
  </r>
  <r>
    <n v="1383"/>
    <s v="Joaquin Hawkins"/>
    <s v="Anaheim"/>
    <s v="CA"/>
    <x v="639"/>
    <n v="2"/>
    <n v="6999.98"/>
    <s v="Trek XM700+ Lowstep - 2018"/>
    <s v="Electric Bikes"/>
    <x v="0"/>
    <s v="Genna Serrano"/>
    <s v="Trek"/>
  </r>
  <r>
    <n v="1384"/>
    <s v="Elmira Levy"/>
    <s v="Spring Valley"/>
    <s v="NY"/>
    <x v="640"/>
    <n v="1"/>
    <n v="349.99"/>
    <s v="Electra Savannah 3i (20-inch) - Girl's - 2017"/>
    <s v="Children Bicycles"/>
    <x v="1"/>
    <s v="Venita Daniel"/>
    <s v="Electra"/>
  </r>
  <r>
    <n v="1384"/>
    <s v="Elmira Levy"/>
    <s v="Spring Valley"/>
    <s v="NY"/>
    <x v="640"/>
    <n v="1"/>
    <n v="469.99"/>
    <s v="Trek Farley Alloy Frameset - 2017"/>
    <s v="Mountain Bikes"/>
    <x v="1"/>
    <s v="Venita Daniel"/>
    <s v="Trek"/>
  </r>
  <r>
    <n v="1384"/>
    <s v="Elmira Levy"/>
    <s v="Spring Valley"/>
    <s v="NY"/>
    <x v="640"/>
    <n v="2"/>
    <n v="6399.98"/>
    <s v="Trek Fuel EX 8 29 XT - 2018"/>
    <s v="Mountain Bikes"/>
    <x v="1"/>
    <s v="Venita Daniel"/>
    <s v="Trek"/>
  </r>
  <r>
    <n v="1384"/>
    <s v="Elmira Levy"/>
    <s v="Spring Valley"/>
    <s v="NY"/>
    <x v="640"/>
    <n v="1"/>
    <n v="209.99"/>
    <s v="Trek Precaliber 16 Boys - 2017"/>
    <s v="Children Bicycles"/>
    <x v="1"/>
    <s v="Venita Daniel"/>
    <s v="Trek"/>
  </r>
  <r>
    <n v="1385"/>
    <s v="Lynwood Jackson"/>
    <s v="Longview"/>
    <s v="TX"/>
    <x v="640"/>
    <n v="2"/>
    <n v="1099.98"/>
    <s v="Electra Townie Original 21D - 2016"/>
    <s v="Comfort Bicycles"/>
    <x v="2"/>
    <s v="Layla Terrell"/>
    <s v="Electra"/>
  </r>
  <r>
    <n v="1385"/>
    <s v="Lynwood Jackson"/>
    <s v="Longview"/>
    <s v="TX"/>
    <x v="640"/>
    <n v="1"/>
    <n v="1799.99"/>
    <s v="Trek Domane ALR 5 Disc - 2018"/>
    <s v="Road Bikes"/>
    <x v="2"/>
    <s v="Layla Terrell"/>
    <s v="Trek"/>
  </r>
  <r>
    <n v="1385"/>
    <s v="Lynwood Jackson"/>
    <s v="Longview"/>
    <s v="TX"/>
    <x v="640"/>
    <n v="2"/>
    <n v="2999.98"/>
    <s v="Trek Stache 5 - 2017"/>
    <s v="Mountain Bikes"/>
    <x v="2"/>
    <s v="Layla Terrell"/>
    <s v="Trek"/>
  </r>
  <r>
    <n v="1385"/>
    <s v="Lynwood Jackson"/>
    <s v="Longview"/>
    <s v="TX"/>
    <x v="640"/>
    <n v="1"/>
    <n v="1499.99"/>
    <s v="Trek X-Caliber Frameset - 2018"/>
    <s v="Mountain Bikes"/>
    <x v="2"/>
    <s v="Layla Terrell"/>
    <s v="Trek"/>
  </r>
  <r>
    <n v="1386"/>
    <s v="Dung Reid"/>
    <s v="Canyon Country"/>
    <s v="CA"/>
    <x v="641"/>
    <n v="1"/>
    <n v="369.99"/>
    <s v="Electra Sweet Ride 3i (20-inch) - Girls' - 2018"/>
    <s v="Children Bicycles"/>
    <x v="0"/>
    <s v="Mireya Copeland"/>
    <s v="Electra"/>
  </r>
  <r>
    <n v="1386"/>
    <s v="Dung Reid"/>
    <s v="Canyon Country"/>
    <s v="CA"/>
    <x v="641"/>
    <n v="1"/>
    <n v="899.99"/>
    <s v="Electra Townie Balloon 7i EQ Ladies' - 2017/2018"/>
    <s v="Comfort Bicycles"/>
    <x v="0"/>
    <s v="Mireya Copeland"/>
    <s v="Electra"/>
  </r>
  <r>
    <n v="1386"/>
    <s v="Dung Reid"/>
    <s v="Canyon Country"/>
    <s v="CA"/>
    <x v="641"/>
    <n v="1"/>
    <n v="4499.99"/>
    <s v="Trek Emonda SL 7 - 2018"/>
    <s v="Road Bikes"/>
    <x v="0"/>
    <s v="Mireya Copeland"/>
    <s v="Trek"/>
  </r>
  <r>
    <n v="1386"/>
    <s v="Dung Reid"/>
    <s v="Canyon Country"/>
    <s v="CA"/>
    <x v="641"/>
    <n v="1"/>
    <n v="249.99"/>
    <s v="Trek MT 201 - 2018"/>
    <s v="Children Bicycles"/>
    <x v="0"/>
    <s v="Mireya Copeland"/>
    <s v="Trek"/>
  </r>
  <r>
    <n v="1387"/>
    <s v="Deshawn Mendoza"/>
    <s v="Monsey"/>
    <s v="NY"/>
    <x v="641"/>
    <n v="1"/>
    <n v="449.99"/>
    <s v="Sun Bicycles Cruz 3 - 2017"/>
    <s v="Comfort Bicycles"/>
    <x v="1"/>
    <s v="Venita Daniel"/>
    <s v="Sun"/>
  </r>
  <r>
    <n v="1388"/>
    <s v="Jeniffer Slater"/>
    <s v="Schenectady"/>
    <s v="NY"/>
    <x v="641"/>
    <n v="1"/>
    <n v="2999.99"/>
    <s v="Electra Townie Commute Go! - 2018"/>
    <s v="Cruisers Bicycles"/>
    <x v="1"/>
    <s v="Venita Daniel"/>
    <s v="Electra"/>
  </r>
  <r>
    <n v="1389"/>
    <s v="Celestine Jacobs"/>
    <s v="Massapequa"/>
    <s v="NY"/>
    <x v="642"/>
    <n v="1"/>
    <n v="319.99"/>
    <s v="Electra Cruiser 7D (24-Inch) Ladies' - 2016/2018"/>
    <s v="Cruisers Bicycles"/>
    <x v="1"/>
    <s v="Venita Daniel"/>
    <s v="Electra"/>
  </r>
  <r>
    <n v="1389"/>
    <s v="Celestine Jacobs"/>
    <s v="Massapequa"/>
    <s v="NY"/>
    <x v="642"/>
    <n v="2"/>
    <n v="659.98"/>
    <s v="Haro Downtown 16 - 2017"/>
    <s v="Children Bicycles"/>
    <x v="1"/>
    <s v="Venita Daniel"/>
    <s v="Haro"/>
  </r>
  <r>
    <n v="1389"/>
    <s v="Celestine Jacobs"/>
    <s v="Massapequa"/>
    <s v="NY"/>
    <x v="642"/>
    <n v="2"/>
    <n v="6399.98"/>
    <s v="Trek Domane SL 6 - 2018"/>
    <s v="Road Bikes"/>
    <x v="1"/>
    <s v="Venita Daniel"/>
    <s v="Trek"/>
  </r>
  <r>
    <n v="1390"/>
    <s v="Tenisha Lyons"/>
    <s v="Amityville"/>
    <s v="NY"/>
    <x v="643"/>
    <n v="1"/>
    <n v="899.99"/>
    <s v="Electra Townie Balloon 7i EQ Ladies' - 2017/2018"/>
    <s v="Comfort Bicycles"/>
    <x v="1"/>
    <s v="Venita Daniel"/>
    <s v="Electra"/>
  </r>
  <r>
    <n v="1390"/>
    <s v="Tenisha Lyons"/>
    <s v="Amityville"/>
    <s v="NY"/>
    <x v="643"/>
    <n v="2"/>
    <n v="2939.98"/>
    <s v="Haro Shift R3 - 2017"/>
    <s v="Mountain Bikes"/>
    <x v="1"/>
    <s v="Venita Daniel"/>
    <s v="Haro"/>
  </r>
  <r>
    <n v="1390"/>
    <s v="Tenisha Lyons"/>
    <s v="Amityville"/>
    <s v="NY"/>
    <x v="643"/>
    <n v="1"/>
    <n v="481.99"/>
    <s v="Sun Bicycles Streamway - 2017"/>
    <s v="Comfort Bicycles"/>
    <x v="1"/>
    <s v="Venita Daniel"/>
    <s v="Sun"/>
  </r>
  <r>
    <n v="1390"/>
    <s v="Tenisha Lyons"/>
    <s v="Amityville"/>
    <s v="NY"/>
    <x v="643"/>
    <n v="2"/>
    <n v="1999.98"/>
    <s v="Surly Big Dummy Frameset - 2017"/>
    <s v="Mountain Bikes"/>
    <x v="1"/>
    <s v="Venita Daniel"/>
    <s v="Surly"/>
  </r>
  <r>
    <n v="1390"/>
    <s v="Tenisha Lyons"/>
    <s v="Amityville"/>
    <s v="NY"/>
    <x v="643"/>
    <n v="2"/>
    <n v="3599.98"/>
    <s v="Trek Domane ALR 5 Gravel - 2018"/>
    <s v="Road Bikes"/>
    <x v="1"/>
    <s v="Venita Daniel"/>
    <s v="Trek"/>
  </r>
  <r>
    <n v="1391"/>
    <s v="Hortencia O'neil"/>
    <s v="Rockville Centre"/>
    <s v="NY"/>
    <x v="644"/>
    <n v="2"/>
    <n v="1059.98"/>
    <s v="Electra Cruiser Lux 3i - 2018"/>
    <s v="Cruisers Bicycles"/>
    <x v="1"/>
    <s v="Venita Daniel"/>
    <s v="Electra"/>
  </r>
  <r>
    <n v="1391"/>
    <s v="Hortencia O'neil"/>
    <s v="Rockville Centre"/>
    <s v="NY"/>
    <x v="644"/>
    <n v="2"/>
    <n v="639.98"/>
    <s v="Electra Treasure 1 20&quot; - 2018"/>
    <s v="Children Bicycles"/>
    <x v="1"/>
    <s v="Venita Daniel"/>
    <s v="Electra"/>
  </r>
  <r>
    <n v="1391"/>
    <s v="Hortencia O'neil"/>
    <s v="Rockville Centre"/>
    <s v="NY"/>
    <x v="644"/>
    <n v="1"/>
    <n v="369.99"/>
    <s v="Trek Precaliber 24 21-speed Boy's - 2018"/>
    <s v="Children Bicycles"/>
    <x v="1"/>
    <s v="Venita Daniel"/>
    <s v="Trek"/>
  </r>
  <r>
    <n v="1392"/>
    <s v="Kenyetta Mason"/>
    <s v="Flushing"/>
    <s v="NY"/>
    <x v="644"/>
    <n v="2"/>
    <n v="1799.98"/>
    <s v="Electra Townie Commute 27D Ladies - 2018"/>
    <s v="Cruisers Bicycles"/>
    <x v="1"/>
    <s v="Marcelene Boyer"/>
    <s v="Electra"/>
  </r>
  <r>
    <n v="1392"/>
    <s v="Kenyetta Mason"/>
    <s v="Flushing"/>
    <s v="NY"/>
    <x v="644"/>
    <n v="2"/>
    <n v="379.98"/>
    <s v="Trek Precaliber 12 Boys - 2017"/>
    <s v="Children Bicycles"/>
    <x v="1"/>
    <s v="Marcelene Boyer"/>
    <s v="Trek"/>
  </r>
  <r>
    <n v="1393"/>
    <s v="Tena Huber"/>
    <s v="Newburgh"/>
    <s v="NY"/>
    <x v="645"/>
    <n v="1"/>
    <n v="659.99"/>
    <s v="Electra Amsterdam Original 3i Ladies' - 2017"/>
    <s v="Cruisers Bicycles"/>
    <x v="1"/>
    <s v="Venita Daniel"/>
    <s v="Electra"/>
  </r>
  <r>
    <n v="1393"/>
    <s v="Tena Huber"/>
    <s v="Newburgh"/>
    <s v="NY"/>
    <x v="645"/>
    <n v="1"/>
    <n v="209.99"/>
    <s v="Haro Shredder 20 - 2017"/>
    <s v="Children Bicycles"/>
    <x v="1"/>
    <s v="Venita Daniel"/>
    <s v="Haro"/>
  </r>
  <r>
    <n v="1393"/>
    <s v="Tena Huber"/>
    <s v="Newburgh"/>
    <s v="NY"/>
    <x v="645"/>
    <n v="2"/>
    <n v="319.98"/>
    <s v="Trek Kickster - 2018"/>
    <s v="Children Bicycles"/>
    <x v="1"/>
    <s v="Venita Daniel"/>
    <s v="Trek"/>
  </r>
  <r>
    <n v="1393"/>
    <s v="Tena Huber"/>
    <s v="Newburgh"/>
    <s v="NY"/>
    <x v="645"/>
    <n v="2"/>
    <n v="10599.98"/>
    <s v="Trek Remedy 9.8 - 2017"/>
    <s v="Mountain Bikes"/>
    <x v="1"/>
    <s v="Venita Daniel"/>
    <s v="Trek"/>
  </r>
  <r>
    <n v="1394"/>
    <s v="Erik Leblanc"/>
    <s v="Sugar Land"/>
    <s v="TX"/>
    <x v="645"/>
    <n v="2"/>
    <n v="4999.9799999999996"/>
    <s v="Trek 1120 - 2018"/>
    <s v="Road Bikes"/>
    <x v="2"/>
    <s v="Kali Vargas"/>
    <s v="Trek"/>
  </r>
  <r>
    <n v="1395"/>
    <s v="Zora Ford"/>
    <s v="Sacramento"/>
    <s v="CA"/>
    <x v="646"/>
    <n v="1"/>
    <n v="679.99"/>
    <s v="Electra Townie Original 21D EQ - 2017/2018"/>
    <s v="Cruisers Bicycles"/>
    <x v="0"/>
    <s v="Genna Serrano"/>
    <s v="Electra"/>
  </r>
  <r>
    <n v="1395"/>
    <s v="Zora Ford"/>
    <s v="Sacramento"/>
    <s v="CA"/>
    <x v="646"/>
    <n v="2"/>
    <n v="1839.98"/>
    <s v="Trek Domane AL 3 Women's - 2018"/>
    <s v="Road Bikes"/>
    <x v="0"/>
    <s v="Genna Serrano"/>
    <s v="Trek"/>
  </r>
  <r>
    <n v="1395"/>
    <s v="Zora Ford"/>
    <s v="Sacramento"/>
    <s v="CA"/>
    <x v="646"/>
    <n v="2"/>
    <n v="2999.98"/>
    <s v="Trek Emonda S 4 - 2017"/>
    <s v="Road Bikes"/>
    <x v="0"/>
    <s v="Genna Serrano"/>
    <s v="Trek"/>
  </r>
  <r>
    <n v="1395"/>
    <s v="Zora Ford"/>
    <s v="Sacramento"/>
    <s v="CA"/>
    <x v="646"/>
    <n v="1"/>
    <n v="3599.99"/>
    <s v="Trek Super Commuter+ 7 - 2018"/>
    <s v="Electric Bikes"/>
    <x v="0"/>
    <s v="Genna Serrano"/>
    <s v="Trek"/>
  </r>
  <r>
    <n v="1396"/>
    <s v="Lara Guy"/>
    <s v="Ronkonkoma"/>
    <s v="NY"/>
    <x v="646"/>
    <n v="1"/>
    <n v="2199.9899999999998"/>
    <s v="Trek Domane SL 5 - 2018"/>
    <s v="Road Bikes"/>
    <x v="1"/>
    <s v="Venita Daniel"/>
    <s v="Trek"/>
  </r>
  <r>
    <n v="1396"/>
    <s v="Lara Guy"/>
    <s v="Ronkonkoma"/>
    <s v="NY"/>
    <x v="646"/>
    <n v="1"/>
    <n v="1999.99"/>
    <s v="Trek Emonda S 5 - 2017"/>
    <s v="Road Bikes"/>
    <x v="1"/>
    <s v="Venita Daniel"/>
    <s v="Trek"/>
  </r>
  <r>
    <n v="1397"/>
    <s v="James Robles"/>
    <s v="North Tonawanda"/>
    <s v="NY"/>
    <x v="646"/>
    <n v="1"/>
    <n v="749.99"/>
    <s v="Electra White Water 3i - 2018"/>
    <s v="Cruisers Bicycles"/>
    <x v="1"/>
    <s v="Marcelene Boyer"/>
    <s v="Electra"/>
  </r>
  <r>
    <n v="1397"/>
    <s v="James Robles"/>
    <s v="North Tonawanda"/>
    <s v="NY"/>
    <x v="646"/>
    <n v="2"/>
    <n v="1295.98"/>
    <s v="Sun Bicycles Biscayne Tandem CB - 2017"/>
    <s v="Cruisers Bicycles"/>
    <x v="1"/>
    <s v="Marcelene Boyer"/>
    <s v="Sun"/>
  </r>
  <r>
    <n v="1397"/>
    <s v="James Robles"/>
    <s v="North Tonawanda"/>
    <s v="NY"/>
    <x v="646"/>
    <n v="2"/>
    <n v="939.98"/>
    <s v="Surly Pack Rat Frameset - 2018"/>
    <s v="Mountain Bikes"/>
    <x v="1"/>
    <s v="Marcelene Boyer"/>
    <s v="Surly"/>
  </r>
  <r>
    <n v="1397"/>
    <s v="James Robles"/>
    <s v="North Tonawanda"/>
    <s v="NY"/>
    <x v="646"/>
    <n v="1"/>
    <n v="2999.99"/>
    <s v="Trek Remedy 7 27.5 - 2018"/>
    <s v="Mountain Bikes"/>
    <x v="1"/>
    <s v="Marcelene Boyer"/>
    <s v="Trek"/>
  </r>
  <r>
    <n v="1397"/>
    <s v="James Robles"/>
    <s v="North Tonawanda"/>
    <s v="NY"/>
    <x v="646"/>
    <n v="1"/>
    <n v="3999.99"/>
    <s v="Trek Slash 8 27.5 - 2016"/>
    <s v="Mountain Bikes"/>
    <x v="1"/>
    <s v="Marcelene Boyer"/>
    <s v="Trek"/>
  </r>
  <r>
    <n v="1398"/>
    <s v="Desire Mcgowan"/>
    <s v="Bakersfield"/>
    <s v="CA"/>
    <x v="647"/>
    <n v="2"/>
    <n v="833.98"/>
    <s v="Sun Bicycles Cruz 7 - 2017"/>
    <s v="Cruisers Bicycles"/>
    <x v="0"/>
    <s v="Genna Serrano"/>
    <s v="Sun"/>
  </r>
  <r>
    <n v="1398"/>
    <s v="Desire Mcgowan"/>
    <s v="Bakersfield"/>
    <s v="CA"/>
    <x v="647"/>
    <n v="1"/>
    <n v="749.99"/>
    <s v="Surly Ogre Frameset - 2017"/>
    <s v="Road Bikes"/>
    <x v="0"/>
    <s v="Genna Serrano"/>
    <s v="Surly"/>
  </r>
  <r>
    <n v="1399"/>
    <s v="Stefany Potter"/>
    <s v="Saratoga Springs"/>
    <s v="NY"/>
    <x v="647"/>
    <n v="1"/>
    <n v="479.99"/>
    <s v="Electra Cruiser Lux 7D - 2018"/>
    <s v="Cruisers Bicycles"/>
    <x v="1"/>
    <s v="Marcelene Boyer"/>
    <s v="Electra"/>
  </r>
  <r>
    <n v="1399"/>
    <s v="Stefany Potter"/>
    <s v="Saratoga Springs"/>
    <s v="NY"/>
    <x v="647"/>
    <n v="1"/>
    <n v="2499.9899999999998"/>
    <s v="Surly Karate Monkey 27.5+ Frameset - 2017"/>
    <s v="Mountain Bikes"/>
    <x v="1"/>
    <s v="Marcelene Boyer"/>
    <s v="Surly"/>
  </r>
  <r>
    <n v="1399"/>
    <s v="Stefany Potter"/>
    <s v="Saratoga Springs"/>
    <s v="NY"/>
    <x v="647"/>
    <n v="2"/>
    <n v="939.98"/>
    <s v="Surly Pack Rat Frameset - 2018"/>
    <s v="Mountain Bikes"/>
    <x v="1"/>
    <s v="Marcelene Boyer"/>
    <s v="Surly"/>
  </r>
  <r>
    <n v="1399"/>
    <s v="Stefany Potter"/>
    <s v="Saratoga Springs"/>
    <s v="NY"/>
    <x v="647"/>
    <n v="2"/>
    <n v="3098"/>
    <s v="Surly Straggler - 2018"/>
    <s v="Cyclocross Bicycles"/>
    <x v="1"/>
    <s v="Marcelene Boyer"/>
    <s v="Surly"/>
  </r>
  <r>
    <n v="1400"/>
    <s v="Louis Powell"/>
    <s v="Staten Island"/>
    <s v="NY"/>
    <x v="648"/>
    <n v="2"/>
    <n v="1819.98"/>
    <s v="Electra Straight 8 3i - 2018"/>
    <s v="Cruisers Bicycles"/>
    <x v="1"/>
    <s v="Marcelene Boyer"/>
    <s v="Electra"/>
  </r>
  <r>
    <n v="1400"/>
    <s v="Louis Powell"/>
    <s v="Staten Island"/>
    <s v="NY"/>
    <x v="648"/>
    <n v="2"/>
    <n v="1099.98"/>
    <s v="Electra Townie Original 21D - 2016"/>
    <s v="Comfort Bicycles"/>
    <x v="1"/>
    <s v="Marcelene Boyer"/>
    <s v="Electra"/>
  </r>
  <r>
    <n v="1400"/>
    <s v="Louis Powell"/>
    <s v="Staten Island"/>
    <s v="NY"/>
    <x v="648"/>
    <n v="1"/>
    <n v="209.99"/>
    <s v="Trek Precaliber 16 Girls - 2017"/>
    <s v="Children Bicycles"/>
    <x v="1"/>
    <s v="Marcelene Boyer"/>
    <s v="Trek"/>
  </r>
  <r>
    <n v="1400"/>
    <s v="Louis Powell"/>
    <s v="Staten Island"/>
    <s v="NY"/>
    <x v="648"/>
    <n v="1"/>
    <n v="229.99"/>
    <s v="Trek Precaliber 20 Girl's - 2018"/>
    <s v="Children Bicycles"/>
    <x v="1"/>
    <s v="Marcelene Boyer"/>
    <s v="Trek"/>
  </r>
  <r>
    <n v="1401"/>
    <s v="Linnie Branch"/>
    <s v="Plattsburgh"/>
    <s v="NY"/>
    <x v="649"/>
    <n v="1"/>
    <n v="429.99"/>
    <s v="Electra Cruiser Lux 1 Ladies' - 2018"/>
    <s v="Cruisers Bicycles"/>
    <x v="1"/>
    <s v="Venita Daniel"/>
    <s v="Electra"/>
  </r>
  <r>
    <n v="1401"/>
    <s v="Linnie Branch"/>
    <s v="Plattsburgh"/>
    <s v="NY"/>
    <x v="649"/>
    <n v="2"/>
    <n v="1499.98"/>
    <s v="Electra Townie Balloon 3i EQ - 2017/2018"/>
    <s v="Cruisers Bicycles"/>
    <x v="1"/>
    <s v="Venita Daniel"/>
    <s v="Electra"/>
  </r>
  <r>
    <n v="1401"/>
    <s v="Linnie Branch"/>
    <s v="Plattsburgh"/>
    <s v="NY"/>
    <x v="649"/>
    <n v="1"/>
    <n v="379.99"/>
    <s v="Trek 820 - 2018"/>
    <s v="Mountain Bikes"/>
    <x v="1"/>
    <s v="Venita Daniel"/>
    <s v="Trek"/>
  </r>
  <r>
    <n v="1402"/>
    <s v="Earlean Pena"/>
    <s v="Rome"/>
    <s v="NY"/>
    <x v="650"/>
    <n v="2"/>
    <n v="4999.9799999999996"/>
    <s v="Surly Karate Monkey 27.5+ Frameset - 2017"/>
    <s v="Mountain Bikes"/>
    <x v="1"/>
    <s v="Marcelene Boyer"/>
    <s v="Surly"/>
  </r>
  <r>
    <n v="1402"/>
    <s v="Earlean Pena"/>
    <s v="Rome"/>
    <s v="NY"/>
    <x v="650"/>
    <n v="2"/>
    <n v="5599.98"/>
    <s v="Trek Lift+ Lowstep - 2018"/>
    <s v="Electric Bikes"/>
    <x v="1"/>
    <s v="Marcelene Boyer"/>
    <s v="Trek"/>
  </r>
  <r>
    <n v="1402"/>
    <s v="Earlean Pena"/>
    <s v="Rome"/>
    <s v="NY"/>
    <x v="650"/>
    <n v="1"/>
    <n v="4999.99"/>
    <s v="Trek Powerfly 7 FS - 2018"/>
    <s v="Electric Bikes"/>
    <x v="1"/>
    <s v="Marcelene Boyer"/>
    <s v="Trek"/>
  </r>
  <r>
    <n v="1402"/>
    <s v="Earlean Pena"/>
    <s v="Rome"/>
    <s v="NY"/>
    <x v="650"/>
    <n v="1"/>
    <n v="289.99"/>
    <s v="Trek Precaliber 20 6-speed Girl's - 2018"/>
    <s v="Children Bicycles"/>
    <x v="1"/>
    <s v="Marcelene Boyer"/>
    <s v="Trek"/>
  </r>
  <r>
    <n v="1403"/>
    <s v="Cassandra Nichols"/>
    <s v="Hicksville"/>
    <s v="NY"/>
    <x v="651"/>
    <n v="2"/>
    <n v="419.98"/>
    <s v="Haro Shredder 20 Girls - 2017"/>
    <s v="Children Bicycles"/>
    <x v="1"/>
    <s v="Venita Daniel"/>
    <s v="Haro"/>
  </r>
  <r>
    <n v="1404"/>
    <s v="Bella Perez"/>
    <s v="Duarte"/>
    <s v="CA"/>
    <x v="652"/>
    <n v="1"/>
    <n v="269.99"/>
    <s v="Electra Cruiser 1 Ladies' - 2018"/>
    <s v="Cruisers Bicycles"/>
    <x v="0"/>
    <s v="Genna Serrano"/>
    <s v="Electra"/>
  </r>
  <r>
    <n v="1404"/>
    <s v="Bella Perez"/>
    <s v="Duarte"/>
    <s v="CA"/>
    <x v="652"/>
    <n v="2"/>
    <n v="759.98"/>
    <s v="Trek 820 - 2018"/>
    <s v="Mountain Bikes"/>
    <x v="0"/>
    <s v="Genna Serrano"/>
    <s v="Trek"/>
  </r>
  <r>
    <n v="1404"/>
    <s v="Bella Perez"/>
    <s v="Duarte"/>
    <s v="CA"/>
    <x v="652"/>
    <n v="2"/>
    <n v="5599.98"/>
    <s v="Trek Lift+ - 2018"/>
    <s v="Electric Bikes"/>
    <x v="0"/>
    <s v="Genna Serrano"/>
    <s v="Trek"/>
  </r>
  <r>
    <n v="1405"/>
    <s v="Kellie Franco"/>
    <s v="Commack"/>
    <s v="NY"/>
    <x v="653"/>
    <n v="2"/>
    <n v="5999.98"/>
    <s v="Trek Emonda SL 6 Disc - 2018"/>
    <s v="Road Bikes"/>
    <x v="1"/>
    <s v="Marcelene Boyer"/>
    <s v="Trek"/>
  </r>
  <r>
    <n v="1406"/>
    <s v="Parthenia Figueroa"/>
    <s v="Mahopac"/>
    <s v="NY"/>
    <x v="653"/>
    <n v="2"/>
    <n v="859.98"/>
    <s v="Electra Cruiser Lux 1 Ladies' - 2018"/>
    <s v="Cruisers Bicycles"/>
    <x v="1"/>
    <s v="Venita Daniel"/>
    <s v="Electra"/>
  </r>
  <r>
    <n v="1406"/>
    <s v="Parthenia Figueroa"/>
    <s v="Mahopac"/>
    <s v="NY"/>
    <x v="653"/>
    <n v="1"/>
    <n v="489.99"/>
    <s v="Trek Marlin 5 - 2018"/>
    <s v="Mountain Bikes"/>
    <x v="1"/>
    <s v="Venita Daniel"/>
    <s v="Trek"/>
  </r>
  <r>
    <n v="1407"/>
    <s v="Georgetta Hardin"/>
    <s v="Canandaigua"/>
    <s v="NY"/>
    <x v="654"/>
    <n v="1"/>
    <n v="799.99"/>
    <s v="Electra Townie Balloon 3i EQ Ladies' - 2018"/>
    <s v="Comfort Bicycles"/>
    <x v="1"/>
    <s v="Marcelene Boyer"/>
    <s v="Electra"/>
  </r>
  <r>
    <n v="1407"/>
    <s v="Georgetta Hardin"/>
    <s v="Canandaigua"/>
    <s v="NY"/>
    <x v="654"/>
    <n v="1"/>
    <n v="832.99"/>
    <s v="Sun Bicycles Spider 3i - 2017"/>
    <s v="Mountain Bikes"/>
    <x v="1"/>
    <s v="Marcelene Boyer"/>
    <s v="Sun"/>
  </r>
  <r>
    <n v="1407"/>
    <s v="Georgetta Hardin"/>
    <s v="Canandaigua"/>
    <s v="NY"/>
    <x v="654"/>
    <n v="2"/>
    <n v="1665.98"/>
    <s v="Surly Troll Frameset - 2017"/>
    <s v="Mountain Bikes"/>
    <x v="1"/>
    <s v="Marcelene Boyer"/>
    <s v="Surly"/>
  </r>
  <r>
    <n v="1407"/>
    <s v="Georgetta Hardin"/>
    <s v="Canandaigua"/>
    <s v="NY"/>
    <x v="654"/>
    <n v="1"/>
    <n v="399.99"/>
    <s v="Trek Superfly 20 - 2018"/>
    <s v="Children Bicycles"/>
    <x v="1"/>
    <s v="Marcelene Boyer"/>
    <s v="Trek"/>
  </r>
  <r>
    <n v="1408"/>
    <s v="Katherin Clark"/>
    <s v="Pittsford"/>
    <s v="NY"/>
    <x v="654"/>
    <n v="2"/>
    <n v="599.98"/>
    <s v="Electra Girl's Hawaii 1 (20-inch) - 2015/2016"/>
    <s v="Children Bicycles"/>
    <x v="1"/>
    <s v="Marcelene Boyer"/>
    <s v="Electra"/>
  </r>
  <r>
    <n v="1408"/>
    <s v="Katherin Clark"/>
    <s v="Pittsford"/>
    <s v="NY"/>
    <x v="654"/>
    <n v="2"/>
    <n v="5198"/>
    <s v="Heller Shagamaw GX1 - 2018"/>
    <s v="Mountain Bikes"/>
    <x v="1"/>
    <s v="Marcelene Boyer"/>
    <s v="Heller"/>
  </r>
  <r>
    <n v="1408"/>
    <s v="Katherin Clark"/>
    <s v="Pittsford"/>
    <s v="NY"/>
    <x v="654"/>
    <n v="1"/>
    <n v="749.99"/>
    <s v="Trek Domane AL 2 Women's - 2018"/>
    <s v="Road Bikes"/>
    <x v="1"/>
    <s v="Marcelene Boyer"/>
    <s v="Trek"/>
  </r>
  <r>
    <n v="1408"/>
    <s v="Katherin Clark"/>
    <s v="Pittsford"/>
    <s v="NY"/>
    <x v="654"/>
    <n v="1"/>
    <n v="579.99"/>
    <s v="Trek Marlin 6 - 2018"/>
    <s v="Mountain Bikes"/>
    <x v="1"/>
    <s v="Marcelene Boyer"/>
    <s v="Trek"/>
  </r>
  <r>
    <n v="1409"/>
    <s v="Tobie Little"/>
    <s v="Victoria"/>
    <s v="TX"/>
    <x v="654"/>
    <n v="1"/>
    <n v="269.99"/>
    <s v="Electra Cruiser 1 Tall - 2016/2018"/>
    <s v="Cruisers Bicycles"/>
    <x v="2"/>
    <s v="Kali Vargas"/>
    <s v="Electra"/>
  </r>
  <r>
    <n v="1409"/>
    <s v="Tobie Little"/>
    <s v="Victoria"/>
    <s v="TX"/>
    <x v="654"/>
    <n v="2"/>
    <n v="1799.98"/>
    <s v="Electra Townie Balloon 7i EQ - 2018"/>
    <s v="Comfort Bicycles"/>
    <x v="2"/>
    <s v="Kali Vargas"/>
    <s v="Electra"/>
  </r>
  <r>
    <n v="1409"/>
    <s v="Tobie Little"/>
    <s v="Victoria"/>
    <s v="TX"/>
    <x v="654"/>
    <n v="1"/>
    <n v="289.99"/>
    <s v="Strider Strider 20 Sport - 2018"/>
    <s v="Children Bicycles"/>
    <x v="2"/>
    <s v="Kali Vargas"/>
    <s v="Strider"/>
  </r>
  <r>
    <n v="1409"/>
    <s v="Tobie Little"/>
    <s v="Victoria"/>
    <s v="TX"/>
    <x v="654"/>
    <n v="1"/>
    <n v="1299.99"/>
    <s v="Trek CrossRip 2 - 2018"/>
    <s v="Road Bikes"/>
    <x v="2"/>
    <s v="Kali Vargas"/>
    <s v="Trek"/>
  </r>
  <r>
    <n v="1409"/>
    <s v="Tobie Little"/>
    <s v="Victoria"/>
    <s v="TX"/>
    <x v="654"/>
    <n v="2"/>
    <n v="6399.98"/>
    <s v="Trek Domane SL 6 - 2018"/>
    <s v="Road Bikes"/>
    <x v="2"/>
    <s v="Kali Vargas"/>
    <s v="Trek"/>
  </r>
  <r>
    <n v="1410"/>
    <s v="Ruthanne Franco"/>
    <s v="Astoria"/>
    <s v="NY"/>
    <x v="655"/>
    <n v="1"/>
    <n v="679.99"/>
    <s v="Electra Townie Original 21D EQ - 2017/2018"/>
    <s v="Comfort Bicycles"/>
    <x v="1"/>
    <s v="Venita Daniel"/>
    <s v="Electra"/>
  </r>
  <r>
    <n v="1410"/>
    <s v="Ruthanne Franco"/>
    <s v="Astoria"/>
    <s v="NY"/>
    <x v="655"/>
    <n v="2"/>
    <n v="9999.98"/>
    <s v="Trek Powerfly 7 FS - 2018"/>
    <s v="Electric Bikes"/>
    <x v="1"/>
    <s v="Venita Daniel"/>
    <s v="Trek"/>
  </r>
  <r>
    <n v="1410"/>
    <s v="Ruthanne Franco"/>
    <s v="Astoria"/>
    <s v="NY"/>
    <x v="655"/>
    <n v="2"/>
    <n v="9999.98"/>
    <s v="Trek Super Commuter+ 8S - 2018"/>
    <s v="Electric Bikes"/>
    <x v="1"/>
    <s v="Venita Daniel"/>
    <s v="Trek"/>
  </r>
  <r>
    <n v="1411"/>
    <s v="Monica Sears"/>
    <s v="San Jose"/>
    <s v="CA"/>
    <x v="656"/>
    <n v="2"/>
    <n v="1499.98"/>
    <s v="Electra Townie Balloon 8D EQ Ladies' - 2016/2017/2018"/>
    <s v="Comfort Bicycles"/>
    <x v="0"/>
    <s v="Mireya Copeland"/>
    <s v="Electra"/>
  </r>
  <r>
    <n v="1411"/>
    <s v="Monica Sears"/>
    <s v="San Jose"/>
    <s v="CA"/>
    <x v="656"/>
    <n v="1"/>
    <n v="2999.99"/>
    <s v="Trek Conduit+ - 2016"/>
    <s v="Electric Bikes"/>
    <x v="0"/>
    <s v="Mireya Copeland"/>
    <s v="Trek"/>
  </r>
  <r>
    <n v="1412"/>
    <s v="Diane Jones"/>
    <s v="Fresh Meadows"/>
    <s v="NY"/>
    <x v="656"/>
    <n v="2"/>
    <n v="833.98"/>
    <s v="Sun Bicycles Cruz 7 - Women's - 2017"/>
    <s v="Comfort Bicycles"/>
    <x v="1"/>
    <s v="Venita Daniel"/>
    <s v="Sun"/>
  </r>
  <r>
    <n v="1412"/>
    <s v="Diane Jones"/>
    <s v="Fresh Meadows"/>
    <s v="NY"/>
    <x v="656"/>
    <n v="2"/>
    <n v="1839.98"/>
    <s v="Trek Domane AL 3 Women's - 2018"/>
    <s v="Road Bikes"/>
    <x v="1"/>
    <s v="Venita Daniel"/>
    <s v="Trek"/>
  </r>
  <r>
    <n v="1412"/>
    <s v="Diane Jones"/>
    <s v="Fresh Meadows"/>
    <s v="NY"/>
    <x v="656"/>
    <n v="1"/>
    <n v="5299.99"/>
    <s v="Trek Fuel EX 9.8 27.5 Plus - 2017"/>
    <s v="Mountain Bikes"/>
    <x v="1"/>
    <s v="Venita Daniel"/>
    <s v="Trek"/>
  </r>
  <r>
    <n v="1413"/>
    <s v="Lolita Mosley"/>
    <s v="Houston"/>
    <s v="TX"/>
    <x v="656"/>
    <n v="2"/>
    <n v="559.98"/>
    <s v="Electra Under-The-Sea 1 16&quot; - 2018"/>
    <s v="Children Bicycles"/>
    <x v="2"/>
    <s v="Kali Vargas"/>
    <s v="Electra"/>
  </r>
  <r>
    <n v="1414"/>
    <s v="Tiny French"/>
    <s v="Plainview"/>
    <s v="NY"/>
    <x v="657"/>
    <n v="2"/>
    <n v="739.98"/>
    <s v="Electra Sweet Ride 3i (20-inch) - Girls' - 2018"/>
    <s v="Children Bicycles"/>
    <x v="1"/>
    <s v="Venita Daniel"/>
    <s v="Electra"/>
  </r>
  <r>
    <n v="1414"/>
    <s v="Tiny French"/>
    <s v="Plainview"/>
    <s v="NY"/>
    <x v="657"/>
    <n v="2"/>
    <n v="5999.98"/>
    <s v="Trek Emonda SL 6 Disc - 2018"/>
    <s v="Road Bikes"/>
    <x v="1"/>
    <s v="Venita Daniel"/>
    <s v="Trek"/>
  </r>
  <r>
    <n v="1415"/>
    <s v="Carolann Russell"/>
    <s v="Glen Cove"/>
    <s v="NY"/>
    <x v="657"/>
    <n v="1"/>
    <n v="659.99"/>
    <s v="Electra Townie Original 3i EQ - 2017/2018"/>
    <s v="Cruisers Bicycles"/>
    <x v="1"/>
    <s v="Venita Daniel"/>
    <s v="Electra"/>
  </r>
  <r>
    <n v="1415"/>
    <s v="Carolann Russell"/>
    <s v="Glen Cove"/>
    <s v="NY"/>
    <x v="657"/>
    <n v="1"/>
    <n v="429"/>
    <s v="Pure Cycles Vine 8-Speed - 2016"/>
    <s v="Cruisers Bicycles"/>
    <x v="1"/>
    <s v="Venita Daniel"/>
    <s v="Pure Cycles"/>
  </r>
  <r>
    <n v="1415"/>
    <s v="Carolann Russell"/>
    <s v="Glen Cove"/>
    <s v="NY"/>
    <x v="657"/>
    <n v="2"/>
    <n v="499.98"/>
    <s v="Strider Sport 16 - 2018"/>
    <s v="Children Bicycles"/>
    <x v="1"/>
    <s v="Venita Daniel"/>
    <s v="Strider"/>
  </r>
  <r>
    <n v="1415"/>
    <s v="Carolann Russell"/>
    <s v="Glen Cove"/>
    <s v="NY"/>
    <x v="657"/>
    <n v="2"/>
    <n v="3265.98"/>
    <s v="Surly Wednesday - 2017"/>
    <s v="Mountain Bikes"/>
    <x v="1"/>
    <s v="Venita Daniel"/>
    <s v="Surly"/>
  </r>
  <r>
    <n v="1416"/>
    <s v="Cinthia Poole"/>
    <s v="Lake Jackson"/>
    <s v="TX"/>
    <x v="657"/>
    <n v="2"/>
    <n v="1399.98"/>
    <s v="Electra Townie Commute 8D Ladies' - 2018"/>
    <s v="Cruisers Bicycles"/>
    <x v="2"/>
    <s v="Kali Vargas"/>
    <s v="Electra"/>
  </r>
  <r>
    <n v="1416"/>
    <s v="Cinthia Poole"/>
    <s v="Lake Jackson"/>
    <s v="TX"/>
    <x v="657"/>
    <n v="2"/>
    <n v="419.98"/>
    <s v="Haro Shredder 20 - 2017"/>
    <s v="Children Bicycles"/>
    <x v="2"/>
    <s v="Kali Vargas"/>
    <s v="Haro"/>
  </r>
  <r>
    <n v="1416"/>
    <s v="Cinthia Poole"/>
    <s v="Lake Jackson"/>
    <s v="TX"/>
    <x v="657"/>
    <n v="1"/>
    <n v="3499.99"/>
    <s v="Trek XM700+ - 2018"/>
    <s v="Electric Bikes"/>
    <x v="2"/>
    <s v="Kali Vargas"/>
    <s v="Trek"/>
  </r>
  <r>
    <n v="1417"/>
    <s v="Rayford Simon"/>
    <s v="Mountain View"/>
    <s v="CA"/>
    <x v="658"/>
    <n v="2"/>
    <n v="1279.98"/>
    <s v="Electra Moto 3i - 2018"/>
    <s v="Cruisers Bicycles"/>
    <x v="0"/>
    <s v="Mireya Copeland"/>
    <s v="Electra"/>
  </r>
  <r>
    <n v="1418"/>
    <s v="Bev Chang"/>
    <s v="Ithaca"/>
    <s v="NY"/>
    <x v="658"/>
    <n v="2"/>
    <n v="1359.98"/>
    <s v="Electra Townie Original 21D EQ Ladies' - 2018"/>
    <s v="Cruisers Bicycles"/>
    <x v="1"/>
    <s v="Marcelene Boyer"/>
    <s v="Electra"/>
  </r>
  <r>
    <n v="1418"/>
    <s v="Bev Chang"/>
    <s v="Ithaca"/>
    <s v="NY"/>
    <x v="658"/>
    <n v="2"/>
    <n v="4999.9799999999996"/>
    <s v="Trek Fuel EX 7 29 - 2018"/>
    <s v="Mountain Bikes"/>
    <x v="1"/>
    <s v="Marcelene Boyer"/>
    <s v="Trek"/>
  </r>
  <r>
    <n v="1419"/>
    <s v="Lavern Orr"/>
    <s v="Webster"/>
    <s v="NY"/>
    <x v="658"/>
    <n v="1"/>
    <n v="899.99"/>
    <s v="Electra Daydreamer 3i Ladies' - 2018"/>
    <s v="Cruisers Bicycles"/>
    <x v="1"/>
    <s v="Marcelene Boyer"/>
    <s v="Electra"/>
  </r>
  <r>
    <n v="1419"/>
    <s v="Lavern Orr"/>
    <s v="Webster"/>
    <s v="NY"/>
    <x v="658"/>
    <n v="2"/>
    <n v="1799.98"/>
    <s v="Electra Koa 3i Ladies' - 2018"/>
    <s v="Cruisers Bicycles"/>
    <x v="1"/>
    <s v="Marcelene Boyer"/>
    <s v="Electra"/>
  </r>
  <r>
    <n v="1419"/>
    <s v="Lavern Orr"/>
    <s v="Webster"/>
    <s v="NY"/>
    <x v="658"/>
    <n v="1"/>
    <n v="1499"/>
    <s v="Surly Krampus - 2018"/>
    <s v="Mountain Bikes"/>
    <x v="1"/>
    <s v="Marcelene Boyer"/>
    <s v="Surly"/>
  </r>
  <r>
    <n v="1420"/>
    <s v="Erna Sloan"/>
    <s v="Howard Beach"/>
    <s v="NY"/>
    <x v="658"/>
    <n v="1"/>
    <n v="1899"/>
    <s v="Surly ECR 27.5 - 2018"/>
    <s v="Mountain Bikes"/>
    <x v="1"/>
    <s v="Venita Daniel"/>
    <s v="Surly"/>
  </r>
  <r>
    <n v="1420"/>
    <s v="Erna Sloan"/>
    <s v="Howard Beach"/>
    <s v="NY"/>
    <x v="658"/>
    <n v="1"/>
    <n v="2299.9899999999998"/>
    <s v="Trek Verve+ Lowstep - 2018"/>
    <s v="Electric Bikes"/>
    <x v="1"/>
    <s v="Venita Daniel"/>
    <s v="Trek"/>
  </r>
  <r>
    <n v="1420"/>
    <s v="Erna Sloan"/>
    <s v="Howard Beach"/>
    <s v="NY"/>
    <x v="658"/>
    <n v="2"/>
    <n v="6999.98"/>
    <s v="Trek XM700+ - 2018"/>
    <s v="Electric Bikes"/>
    <x v="1"/>
    <s v="Venita Daniel"/>
    <s v="Trek"/>
  </r>
  <r>
    <n v="1421"/>
    <s v="Sheree Blanchard"/>
    <s v="Queensbury"/>
    <s v="NY"/>
    <x v="659"/>
    <n v="2"/>
    <n v="559.98"/>
    <s v="Electra Water Lily 1 (16-inch) - Girl's - 2018"/>
    <s v="Children Bicycles"/>
    <x v="1"/>
    <s v="Venita Daniel"/>
    <s v="Electra"/>
  </r>
  <r>
    <n v="1422"/>
    <s v="Jonell Rivas"/>
    <s v="Amarillo"/>
    <s v="TX"/>
    <x v="659"/>
    <n v="1"/>
    <n v="679.99"/>
    <s v="Electra Townie Original 21D EQ Ladies' - 2018"/>
    <s v="Cruisers Bicycles"/>
    <x v="2"/>
    <s v="Kali Vargas"/>
    <s v="Electra"/>
  </r>
  <r>
    <n v="1422"/>
    <s v="Jonell Rivas"/>
    <s v="Amarillo"/>
    <s v="TX"/>
    <x v="659"/>
    <n v="2"/>
    <n v="1523.98"/>
    <s v="Sun Bicycles Brickell Tandem CB - 2017"/>
    <s v="Cruisers Bicycles"/>
    <x v="2"/>
    <s v="Kali Vargas"/>
    <s v="Sun"/>
  </r>
  <r>
    <n v="1422"/>
    <s v="Jonell Rivas"/>
    <s v="Amarillo"/>
    <s v="TX"/>
    <x v="659"/>
    <n v="2"/>
    <n v="1839.98"/>
    <s v="Trek Domane AL 3 Women's - 2018"/>
    <s v="Road Bikes"/>
    <x v="2"/>
    <s v="Kali Vargas"/>
    <s v="Trek"/>
  </r>
  <r>
    <n v="1423"/>
    <s v="Selene Vega"/>
    <s v="Campbell"/>
    <s v="CA"/>
    <x v="660"/>
    <n v="1"/>
    <n v="449.99"/>
    <s v="Electra Townie Original 1 - 2018"/>
    <s v="Comfort Bicycles"/>
    <x v="0"/>
    <s v="Mireya Copeland"/>
    <s v="Electra"/>
  </r>
  <r>
    <n v="1423"/>
    <s v="Selene Vega"/>
    <s v="Campbell"/>
    <s v="CA"/>
    <x v="660"/>
    <n v="1"/>
    <n v="749.99"/>
    <s v="Electra White Water 3i - 2018"/>
    <s v="Cruisers Bicycles"/>
    <x v="0"/>
    <s v="Mireya Copeland"/>
    <s v="Electra"/>
  </r>
  <r>
    <n v="1423"/>
    <s v="Selene Vega"/>
    <s v="Campbell"/>
    <s v="CA"/>
    <x v="660"/>
    <n v="1"/>
    <n v="416.99"/>
    <s v="Sun Bicycles Atlas X-Type - 2017"/>
    <s v="Cruisers Bicycles"/>
    <x v="0"/>
    <s v="Mireya Copeland"/>
    <s v="Sun"/>
  </r>
  <r>
    <n v="1423"/>
    <s v="Selene Vega"/>
    <s v="Campbell"/>
    <s v="CA"/>
    <x v="660"/>
    <n v="2"/>
    <n v="979.98"/>
    <s v="Trek Marlin 5 - 2018"/>
    <s v="Mountain Bikes"/>
    <x v="0"/>
    <s v="Mireya Copeland"/>
    <s v="Trek"/>
  </r>
  <r>
    <n v="1424"/>
    <s v="Ester Acevedo"/>
    <s v="San Lorenzo"/>
    <s v="CA"/>
    <x v="661"/>
    <n v="2"/>
    <n v="9999.98"/>
    <s v="Trek Remedy 9.8 27.5 - 2018"/>
    <s v="Mountain Bikes"/>
    <x v="0"/>
    <s v="Mireya Copeland"/>
    <s v="Trek"/>
  </r>
  <r>
    <n v="1425"/>
    <s v="Lavina Dejesus"/>
    <s v="Newburgh"/>
    <s v="NY"/>
    <x v="661"/>
    <n v="2"/>
    <n v="639.98"/>
    <s v="Electra Cruiser 7D (24-Inch) Ladies' - 2016/2018"/>
    <s v="Cruisers Bicycles"/>
    <x v="1"/>
    <s v="Marcelene Boyer"/>
    <s v="Electra"/>
  </r>
  <r>
    <n v="1425"/>
    <s v="Lavina Dejesus"/>
    <s v="Newburgh"/>
    <s v="NY"/>
    <x v="661"/>
    <n v="1"/>
    <n v="209.99"/>
    <s v="Haro Shredder 20 Girls - 2017"/>
    <s v="Children Bicycles"/>
    <x v="1"/>
    <s v="Marcelene Boyer"/>
    <s v="Haro"/>
  </r>
  <r>
    <n v="1425"/>
    <s v="Lavina Dejesus"/>
    <s v="Newburgh"/>
    <s v="NY"/>
    <x v="661"/>
    <n v="1"/>
    <n v="89.99"/>
    <s v="Strider Classic 12 Balance Bike - 2018"/>
    <s v="Children Bicycles"/>
    <x v="1"/>
    <s v="Marcelene Boyer"/>
    <s v="Strider"/>
  </r>
  <r>
    <n v="1425"/>
    <s v="Lavina Dejesus"/>
    <s v="Newburgh"/>
    <s v="NY"/>
    <x v="661"/>
    <n v="2"/>
    <n v="3599.98"/>
    <s v="Trek Domane ALR 5 Disc - 2018"/>
    <s v="Road Bikes"/>
    <x v="1"/>
    <s v="Marcelene Boyer"/>
    <s v="Trek"/>
  </r>
  <r>
    <n v="1425"/>
    <s v="Lavina Dejesus"/>
    <s v="Newburgh"/>
    <s v="NY"/>
    <x v="661"/>
    <n v="2"/>
    <n v="6399.98"/>
    <s v="Trek Domane SL Disc Frameset - 2017"/>
    <s v="Road Bikes"/>
    <x v="1"/>
    <s v="Marcelene Boyer"/>
    <s v="Trek"/>
  </r>
  <r>
    <n v="1426"/>
    <s v="Emory O'connor"/>
    <s v="Rochester"/>
    <s v="NY"/>
    <x v="661"/>
    <n v="1"/>
    <n v="319.99"/>
    <s v="Electra Cruiser 7D (24-Inch) Ladies' - 2016/2018"/>
    <s v="Children Bicycles"/>
    <x v="1"/>
    <s v="Marcelene Boyer"/>
    <s v="Electra"/>
  </r>
  <r>
    <n v="1426"/>
    <s v="Emory O'connor"/>
    <s v="Rochester"/>
    <s v="NY"/>
    <x v="661"/>
    <n v="1"/>
    <n v="749.99"/>
    <s v="Electra Queen of Hearts 3i - 2018"/>
    <s v="Cruisers Bicycles"/>
    <x v="1"/>
    <s v="Marcelene Boyer"/>
    <s v="Electra"/>
  </r>
  <r>
    <n v="1426"/>
    <s v="Emory O'connor"/>
    <s v="Rochester"/>
    <s v="NY"/>
    <x v="661"/>
    <n v="2"/>
    <n v="1199.98"/>
    <s v="Electra Townie Original 7D EQ - Women's - 2016"/>
    <s v="Cruisers Bicycles"/>
    <x v="1"/>
    <s v="Marcelene Boyer"/>
    <s v="Electra"/>
  </r>
  <r>
    <n v="1427"/>
    <s v="Latoya Johns"/>
    <s v="Ballston Spa"/>
    <s v="NY"/>
    <x v="661"/>
    <n v="2"/>
    <n v="859.98"/>
    <s v="Electra Cruiser Lux 1 Ladies' - 2018"/>
    <s v="Cruisers Bicycles"/>
    <x v="1"/>
    <s v="Marcelene Boyer"/>
    <s v="Electra"/>
  </r>
  <r>
    <n v="1427"/>
    <s v="Latoya Johns"/>
    <s v="Ballston Spa"/>
    <s v="NY"/>
    <x v="661"/>
    <n v="2"/>
    <n v="3098"/>
    <s v="Surly Straggler 650b - 2018"/>
    <s v="Road Bikes"/>
    <x v="1"/>
    <s v="Marcelene Boyer"/>
    <s v="Surly"/>
  </r>
  <r>
    <n v="1427"/>
    <s v="Latoya Johns"/>
    <s v="Ballston Spa"/>
    <s v="NY"/>
    <x v="661"/>
    <n v="1"/>
    <n v="2999.99"/>
    <s v="Trek Remedy 7 27.5 - 2018"/>
    <s v="Mountain Bikes"/>
    <x v="1"/>
    <s v="Marcelene Boyer"/>
    <s v="Trek"/>
  </r>
  <r>
    <n v="1428"/>
    <s v="Addie Hahn"/>
    <s v="Franklin Square"/>
    <s v="NY"/>
    <x v="662"/>
    <n v="2"/>
    <n v="1799.98"/>
    <s v="Electra Super Moto 8i - 2018"/>
    <s v="Cruisers Bicycles"/>
    <x v="1"/>
    <s v="Venita Daniel"/>
    <s v="Electra"/>
  </r>
  <r>
    <n v="1428"/>
    <s v="Addie Hahn"/>
    <s v="Franklin Square"/>
    <s v="NY"/>
    <x v="662"/>
    <n v="1"/>
    <n v="469.99"/>
    <s v="Surly Big Fat Dummy Frameset - 2018"/>
    <s v="Mountain Bikes"/>
    <x v="1"/>
    <s v="Venita Daniel"/>
    <s v="Surly"/>
  </r>
  <r>
    <n v="1428"/>
    <s v="Addie Hahn"/>
    <s v="Franklin Square"/>
    <s v="NY"/>
    <x v="662"/>
    <n v="1"/>
    <n v="2499.9899999999998"/>
    <s v="Surly Karate Monkey 27.5+ Frameset - 2017"/>
    <s v="Mountain Bikes"/>
    <x v="1"/>
    <s v="Venita Daniel"/>
    <s v="Surly"/>
  </r>
  <r>
    <n v="1428"/>
    <s v="Addie Hahn"/>
    <s v="Franklin Square"/>
    <s v="NY"/>
    <x v="662"/>
    <n v="2"/>
    <n v="5599.98"/>
    <s v="Trek Neko+ - 2018"/>
    <s v="Electric Bikes"/>
    <x v="1"/>
    <s v="Venita Daniel"/>
    <s v="Trek"/>
  </r>
  <r>
    <n v="1428"/>
    <s v="Addie Hahn"/>
    <s v="Franklin Square"/>
    <s v="NY"/>
    <x v="662"/>
    <n v="2"/>
    <n v="6999.98"/>
    <s v="Trek XM700+ - 2018"/>
    <s v="Electric Bikes"/>
    <x v="1"/>
    <s v="Venita Daniel"/>
    <s v="Trek"/>
  </r>
  <r>
    <n v="1429"/>
    <s v="Patria Harper"/>
    <s v="Astoria"/>
    <s v="NY"/>
    <x v="662"/>
    <n v="2"/>
    <n v="1319.98"/>
    <s v="Electra Amsterdam Original 3i - 2015/2017"/>
    <s v="Cruisers Bicycles"/>
    <x v="1"/>
    <s v="Marcelene Boyer"/>
    <s v="Electra"/>
  </r>
  <r>
    <n v="1430"/>
    <s v="Tara Maynard"/>
    <s v="Lindenhurst"/>
    <s v="NY"/>
    <x v="663"/>
    <n v="1"/>
    <n v="319.99"/>
    <s v="Electra Cruiser 7D (24-Inch) Ladies' - 2016/2018"/>
    <s v="Children Bicycles"/>
    <x v="1"/>
    <s v="Venita Daniel"/>
    <s v="Electra"/>
  </r>
  <r>
    <n v="1430"/>
    <s v="Tara Maynard"/>
    <s v="Lindenhurst"/>
    <s v="NY"/>
    <x v="663"/>
    <n v="1"/>
    <n v="319.99"/>
    <s v="Electra Cruiser 7D Ladies' - 2016/2018"/>
    <s v="Cruisers Bicycles"/>
    <x v="1"/>
    <s v="Venita Daniel"/>
    <s v="Electra"/>
  </r>
  <r>
    <n v="1431"/>
    <s v="Mazie Fernandez"/>
    <s v="Webster"/>
    <s v="NY"/>
    <x v="664"/>
    <n v="1"/>
    <n v="749.99"/>
    <s v="Electra Townie Balloon 3i EQ - 2017/2018"/>
    <s v="Cruisers Bicycles"/>
    <x v="1"/>
    <s v="Marcelene Boyer"/>
    <s v="Electra"/>
  </r>
  <r>
    <n v="1431"/>
    <s v="Mazie Fernandez"/>
    <s v="Webster"/>
    <s v="NY"/>
    <x v="664"/>
    <n v="1"/>
    <n v="2999.99"/>
    <s v="Electra Townie Commute Go! Ladies' - 2018"/>
    <s v="Cruisers Bicycles"/>
    <x v="1"/>
    <s v="Marcelene Boyer"/>
    <s v="Electra"/>
  </r>
  <r>
    <n v="1431"/>
    <s v="Mazie Fernandez"/>
    <s v="Webster"/>
    <s v="NY"/>
    <x v="664"/>
    <n v="1"/>
    <n v="749.99"/>
    <s v="Surly Ogre Frameset - 2017"/>
    <s v="Road Bikes"/>
    <x v="1"/>
    <s v="Marcelene Boyer"/>
    <s v="Surly"/>
  </r>
  <r>
    <n v="1431"/>
    <s v="Mazie Fernandez"/>
    <s v="Webster"/>
    <s v="NY"/>
    <x v="664"/>
    <n v="1"/>
    <n v="3999.99"/>
    <s v="Trek Boone 7 Disc - 2018"/>
    <s v="Cyclocross Bicycles"/>
    <x v="1"/>
    <s v="Marcelene Boyer"/>
    <s v="Trek"/>
  </r>
  <r>
    <n v="1432"/>
    <s v="Gayla Sims"/>
    <s v="Lindenhurst"/>
    <s v="NY"/>
    <x v="664"/>
    <n v="1"/>
    <n v="1899"/>
    <s v="Surly ECR - 2018"/>
    <s v="Road Bikes"/>
    <x v="1"/>
    <s v="Marcelene Boyer"/>
    <s v="Surly"/>
  </r>
  <r>
    <n v="1433"/>
    <s v="Britteny Schroeder"/>
    <s v="Pittsford"/>
    <s v="NY"/>
    <x v="664"/>
    <n v="1"/>
    <n v="249.99"/>
    <s v="Strider Sport 16 - 2018"/>
    <s v="Children Bicycles"/>
    <x v="1"/>
    <s v="Venita Daniel"/>
    <s v="Strider"/>
  </r>
  <r>
    <n v="1434"/>
    <s v="Frederica Rojas"/>
    <s v="Ithaca"/>
    <s v="NY"/>
    <x v="665"/>
    <n v="2"/>
    <n v="859.98"/>
    <s v="Electra Cruiser Lux 1 - 2016/2018"/>
    <s v="Cruisers Bicycles"/>
    <x v="1"/>
    <s v="Marcelene Boyer"/>
    <s v="Electra"/>
  </r>
  <r>
    <n v="1434"/>
    <s v="Frederica Rojas"/>
    <s v="Ithaca"/>
    <s v="NY"/>
    <x v="665"/>
    <n v="2"/>
    <n v="559.98"/>
    <s v="Electra Starship 1 16&quot; - 2018"/>
    <s v="Children Bicycles"/>
    <x v="1"/>
    <s v="Marcelene Boyer"/>
    <s v="Electra"/>
  </r>
  <r>
    <n v="1434"/>
    <s v="Frederica Rojas"/>
    <s v="Ithaca"/>
    <s v="NY"/>
    <x v="665"/>
    <n v="1"/>
    <n v="2999.99"/>
    <s v="Electra Townie Commute Go! - 2018"/>
    <s v="Electric Bikes"/>
    <x v="1"/>
    <s v="Marcelene Boyer"/>
    <s v="Electra"/>
  </r>
  <r>
    <n v="1434"/>
    <s v="Frederica Rojas"/>
    <s v="Ithaca"/>
    <s v="NY"/>
    <x v="665"/>
    <n v="2"/>
    <n v="9999.98"/>
    <s v="Trek Powerfly 8 FS Plus - 2017"/>
    <s v="Electric Bikes"/>
    <x v="1"/>
    <s v="Marcelene Boyer"/>
    <s v="Trek"/>
  </r>
  <r>
    <n v="1435"/>
    <s v="Laurel Schultz"/>
    <s v="Mount Vernon"/>
    <s v="NY"/>
    <x v="665"/>
    <n v="1"/>
    <n v="799.99"/>
    <s v="Electra Townie Balloon 3i EQ Ladies' - 2018"/>
    <s v="Cruisers Bicycles"/>
    <x v="1"/>
    <s v="Marcelene Boyer"/>
    <s v="Electra"/>
  </r>
  <r>
    <n v="1435"/>
    <s v="Laurel Schultz"/>
    <s v="Mount Vernon"/>
    <s v="NY"/>
    <x v="665"/>
    <n v="1"/>
    <n v="1559.99"/>
    <s v="Sun Bicycles ElectroLite - 2017"/>
    <s v="Electric Bikes"/>
    <x v="1"/>
    <s v="Marcelene Boyer"/>
    <s v="Sun"/>
  </r>
  <r>
    <n v="1435"/>
    <s v="Laurel Schultz"/>
    <s v="Mount Vernon"/>
    <s v="NY"/>
    <x v="665"/>
    <n v="2"/>
    <n v="3199.98"/>
    <s v="Trek Stache 5 - 2018"/>
    <s v="Mountain Bikes"/>
    <x v="1"/>
    <s v="Marcelene Boyer"/>
    <s v="Trek"/>
  </r>
  <r>
    <n v="1435"/>
    <s v="Laurel Schultz"/>
    <s v="Mount Vernon"/>
    <s v="NY"/>
    <x v="665"/>
    <n v="1"/>
    <n v="999.99"/>
    <s v="Trek X-Caliber 8 - 2017"/>
    <s v="Mountain Bikes"/>
    <x v="1"/>
    <s v="Marcelene Boyer"/>
    <s v="Trek"/>
  </r>
  <r>
    <n v="1436"/>
    <s v="Zenia Bruce"/>
    <s v="Rosedale"/>
    <s v="NY"/>
    <x v="665"/>
    <n v="2"/>
    <n v="1119.98"/>
    <s v="Electra Townie Original 21D Ladies' - 2018"/>
    <s v="Cruisers Bicycles"/>
    <x v="1"/>
    <s v="Marcelene Boyer"/>
    <s v="Electra"/>
  </r>
  <r>
    <n v="1437"/>
    <s v="Homer Powers"/>
    <s v="Palos Verdes Peninsula"/>
    <s v="CA"/>
    <x v="666"/>
    <n v="2"/>
    <n v="3199.98"/>
    <s v="Trek Stache 5 - 2018"/>
    <s v="Mountain Bikes"/>
    <x v="0"/>
    <s v="Mireya Copeland"/>
    <s v="Trek"/>
  </r>
  <r>
    <n v="1438"/>
    <s v="Dortha Jarvis"/>
    <s v="Oceanside"/>
    <s v="NY"/>
    <x v="666"/>
    <n v="2"/>
    <n v="2199.98"/>
    <s v="Electra Amsterdam Fashion 7i Ladies' - 2017"/>
    <s v="Cruisers Bicycles"/>
    <x v="1"/>
    <s v="Marcelene Boyer"/>
    <s v="Electra"/>
  </r>
  <r>
    <n v="1438"/>
    <s v="Dortha Jarvis"/>
    <s v="Oceanside"/>
    <s v="NY"/>
    <x v="666"/>
    <n v="1"/>
    <n v="959.99"/>
    <s v="Electra Delivery 3i - 2016/2017/2018"/>
    <s v="Cruisers Bicycles"/>
    <x v="1"/>
    <s v="Marcelene Boyer"/>
    <s v="Electra"/>
  </r>
  <r>
    <n v="1438"/>
    <s v="Dortha Jarvis"/>
    <s v="Oceanside"/>
    <s v="NY"/>
    <x v="666"/>
    <n v="1"/>
    <n v="2599"/>
    <s v="Heller Shagamaw GX1 - 2018"/>
    <s v="Mountain Bikes"/>
    <x v="1"/>
    <s v="Marcelene Boyer"/>
    <s v="Heller"/>
  </r>
  <r>
    <n v="1438"/>
    <s v="Dortha Jarvis"/>
    <s v="Oceanside"/>
    <s v="NY"/>
    <x v="666"/>
    <n v="2"/>
    <n v="5599.98"/>
    <s v="Trek Dual Sport+ - 2018"/>
    <s v="Electric Bikes"/>
    <x v="1"/>
    <s v="Marcelene Boyer"/>
    <s v="Trek"/>
  </r>
  <r>
    <n v="1438"/>
    <s v="Dortha Jarvis"/>
    <s v="Oceanside"/>
    <s v="NY"/>
    <x v="666"/>
    <n v="1"/>
    <n v="4999.99"/>
    <s v="Trek Remedy 9.8 27.5 - 2018"/>
    <s v="Mountain Bikes"/>
    <x v="1"/>
    <s v="Marcelene Boyer"/>
    <s v="Trek"/>
  </r>
  <r>
    <n v="1439"/>
    <s v="Jerlene Rios"/>
    <s v="Plainview"/>
    <s v="NY"/>
    <x v="666"/>
    <n v="2"/>
    <n v="979.98"/>
    <s v="Electra Townie Original 7D - 2017"/>
    <s v="Comfort Bicycles"/>
    <x v="1"/>
    <s v="Venita Daniel"/>
    <s v="Electra"/>
  </r>
  <r>
    <n v="1439"/>
    <s v="Jerlene Rios"/>
    <s v="Plainview"/>
    <s v="NY"/>
    <x v="666"/>
    <n v="1"/>
    <n v="89.99"/>
    <s v="Strider Classic 12 Balance Bike - 2018"/>
    <s v="Children Bicycles"/>
    <x v="1"/>
    <s v="Venita Daniel"/>
    <s v="Strider"/>
  </r>
  <r>
    <n v="1439"/>
    <s v="Jerlene Rios"/>
    <s v="Plainview"/>
    <s v="NY"/>
    <x v="666"/>
    <n v="1"/>
    <n v="7499.99"/>
    <s v="Trek Domane SLR 8 Disc - 2018"/>
    <s v="Road Bikes"/>
    <x v="1"/>
    <s v="Venita Daniel"/>
    <s v="Trek"/>
  </r>
  <r>
    <n v="1439"/>
    <s v="Jerlene Rios"/>
    <s v="Plainview"/>
    <s v="NY"/>
    <x v="666"/>
    <n v="1"/>
    <n v="2299.9899999999998"/>
    <s v="Trek Fuel EX 5 27.5 Plus - 2017"/>
    <s v="Mountain Bikes"/>
    <x v="1"/>
    <s v="Venita Daniel"/>
    <s v="Trek"/>
  </r>
  <r>
    <n v="1440"/>
    <s v="Julianne Shannon"/>
    <s v="Sugar Land"/>
    <s v="TX"/>
    <x v="666"/>
    <n v="1"/>
    <n v="416.99"/>
    <s v="Sun Bicycles Cruz 7 - Women's - 2017"/>
    <s v="Comfort Bicycles"/>
    <x v="2"/>
    <s v="Kali Vargas"/>
    <s v="Sun"/>
  </r>
  <r>
    <n v="1440"/>
    <s v="Julianne Shannon"/>
    <s v="Sugar Land"/>
    <s v="TX"/>
    <x v="666"/>
    <n v="2"/>
    <n v="501.98"/>
    <s v="Sun Bicycles Revolutions 24 - Girl's - 2017"/>
    <s v="Cruisers Bicycles"/>
    <x v="2"/>
    <s v="Kali Vargas"/>
    <s v="Sun"/>
  </r>
  <r>
    <n v="1440"/>
    <s v="Julianne Shannon"/>
    <s v="Sugar Land"/>
    <s v="TX"/>
    <x v="666"/>
    <n v="1"/>
    <n v="4499.99"/>
    <s v="Trek CrossRip+ - 2018"/>
    <s v="Electric Bikes"/>
    <x v="2"/>
    <s v="Kali Vargas"/>
    <s v="Trek"/>
  </r>
  <r>
    <n v="1440"/>
    <s v="Julianne Shannon"/>
    <s v="Sugar Land"/>
    <s v="TX"/>
    <x v="666"/>
    <n v="2"/>
    <n v="1499.98"/>
    <s v="Trek Domane AL 2 - 2018"/>
    <s v="Road Bikes"/>
    <x v="2"/>
    <s v="Kali Vargas"/>
    <s v="Trek"/>
  </r>
  <r>
    <n v="1440"/>
    <s v="Julianne Shannon"/>
    <s v="Sugar Land"/>
    <s v="TX"/>
    <x v="666"/>
    <n v="2"/>
    <n v="1499.98"/>
    <s v="Trek Marlin 7 - 2017/2018"/>
    <s v="Mountain Bikes"/>
    <x v="2"/>
    <s v="Kali Vargas"/>
    <s v="Trek"/>
  </r>
  <r>
    <n v="1441"/>
    <s v="Orval Hunter"/>
    <s v="San Angelo"/>
    <s v="TX"/>
    <x v="666"/>
    <n v="2"/>
    <n v="1399.98"/>
    <s v="Electra Townie Commute 8D Ladies' - 2018"/>
    <s v="Cruisers Bicycles"/>
    <x v="2"/>
    <s v="Kali Vargas"/>
    <s v="Electra"/>
  </r>
  <r>
    <n v="1441"/>
    <s v="Orval Hunter"/>
    <s v="San Angelo"/>
    <s v="TX"/>
    <x v="666"/>
    <n v="1"/>
    <n v="1409.99"/>
    <s v="Haro SR 1.3 - 2017"/>
    <s v="Mountain Bikes"/>
    <x v="2"/>
    <s v="Kali Vargas"/>
    <s v="Haro"/>
  </r>
  <r>
    <n v="1441"/>
    <s v="Orval Hunter"/>
    <s v="San Angelo"/>
    <s v="TX"/>
    <x v="666"/>
    <n v="1"/>
    <n v="469.99"/>
    <s v="Surly Ice Cream Truck Frameset - 2016"/>
    <s v="Mountain Bikes"/>
    <x v="2"/>
    <s v="Kali Vargas"/>
    <s v="Surly"/>
  </r>
  <r>
    <n v="1442"/>
    <s v="Emmett Hahn"/>
    <s v="Freeport"/>
    <s v="NY"/>
    <x v="667"/>
    <n v="1"/>
    <n v="269.99"/>
    <s v="Electra Cruiser 1 Ladies' - 2018"/>
    <s v="Cruisers Bicycles"/>
    <x v="1"/>
    <s v="Venita Daniel"/>
    <s v="Electra"/>
  </r>
  <r>
    <n v="1442"/>
    <s v="Emmett Hahn"/>
    <s v="Freeport"/>
    <s v="NY"/>
    <x v="667"/>
    <n v="1"/>
    <n v="4499.99"/>
    <s v="Trek Emonda SLR 6 - 2018"/>
    <s v="Road Bikes"/>
    <x v="1"/>
    <s v="Venita Daniel"/>
    <s v="Trek"/>
  </r>
  <r>
    <n v="1442"/>
    <s v="Emmett Hahn"/>
    <s v="Freeport"/>
    <s v="NY"/>
    <x v="667"/>
    <n v="2"/>
    <n v="419.98"/>
    <s v="Trek Precaliber 16 Girl's - 2018"/>
    <s v="Children Bicycles"/>
    <x v="1"/>
    <s v="Venita Daniel"/>
    <s v="Trek"/>
  </r>
  <r>
    <n v="1443"/>
    <s v="Damian Mills"/>
    <s v="Long Beach"/>
    <s v="NY"/>
    <x v="667"/>
    <n v="2"/>
    <n v="679.98"/>
    <s v="Electra Townie 7D (20-inch) - Boys' - 2017"/>
    <s v="Children Bicycles"/>
    <x v="1"/>
    <s v="Venita Daniel"/>
    <s v="Electra"/>
  </r>
  <r>
    <n v="1443"/>
    <s v="Damian Mills"/>
    <s v="Long Beach"/>
    <s v="NY"/>
    <x v="667"/>
    <n v="1"/>
    <n v="1999.99"/>
    <s v="Trek Emonda S 5 - 2017"/>
    <s v="Road Bikes"/>
    <x v="1"/>
    <s v="Venita Daniel"/>
    <s v="Trek"/>
  </r>
  <r>
    <n v="1443"/>
    <s v="Damian Mills"/>
    <s v="Long Beach"/>
    <s v="NY"/>
    <x v="667"/>
    <n v="1"/>
    <n v="4499.99"/>
    <s v="Trek Emonda SLR 6 - 2018"/>
    <s v="Road Bikes"/>
    <x v="1"/>
    <s v="Venita Daniel"/>
    <s v="Trek"/>
  </r>
  <r>
    <n v="1444"/>
    <s v="Barry Albert"/>
    <s v="Auburn"/>
    <s v="NY"/>
    <x v="667"/>
    <n v="2"/>
    <n v="3798"/>
    <s v="Surly ECR 27.5 - 2018"/>
    <s v="Mountain Bikes"/>
    <x v="1"/>
    <s v="Marcelene Boyer"/>
    <s v="Surly"/>
  </r>
  <r>
    <n v="1444"/>
    <s v="Barry Albert"/>
    <s v="Auburn"/>
    <s v="NY"/>
    <x v="667"/>
    <n v="1"/>
    <n v="209.99"/>
    <s v="Trek Precaliber 16 Girls - 2017"/>
    <s v="Children Bicycles"/>
    <x v="1"/>
    <s v="Marcelene Boyer"/>
    <s v="Trek"/>
  </r>
  <r>
    <n v="1445"/>
    <s v="Reita Dickson"/>
    <s v="Scarsdale"/>
    <s v="NY"/>
    <x v="668"/>
    <n v="2"/>
    <n v="1279.98"/>
    <s v="Electra Moto 3i - 2018"/>
    <s v="Cruisers Bicycles"/>
    <x v="1"/>
    <s v="Venita Daniel"/>
    <s v="Electra"/>
  </r>
  <r>
    <n v="1445"/>
    <s v="Reita Dickson"/>
    <s v="Scarsdale"/>
    <s v="NY"/>
    <x v="668"/>
    <n v="1"/>
    <n v="875.99"/>
    <s v="Surly Steamroller - 2017"/>
    <s v="Road Bikes"/>
    <x v="1"/>
    <s v="Venita Daniel"/>
    <s v="Surly"/>
  </r>
  <r>
    <n v="1445"/>
    <s v="Reita Dickson"/>
    <s v="Scarsdale"/>
    <s v="NY"/>
    <x v="668"/>
    <n v="2"/>
    <n v="1999.98"/>
    <s v="Trek Farley Carbon Frameset - 2018"/>
    <s v="Mountain Bikes"/>
    <x v="1"/>
    <s v="Venita Daniel"/>
    <s v="Trek"/>
  </r>
  <r>
    <n v="1446"/>
    <s v="Sandy Mills"/>
    <s v="Schenectady"/>
    <s v="NY"/>
    <x v="668"/>
    <n v="1"/>
    <n v="319.99"/>
    <s v="Electra Cruiser 7D (24-Inch) Ladies' - 2016/2018"/>
    <s v="Cruisers Bicycles"/>
    <x v="1"/>
    <s v="Marcelene Boyer"/>
    <s v="Electra"/>
  </r>
  <r>
    <n v="1446"/>
    <s v="Sandy Mills"/>
    <s v="Schenectady"/>
    <s v="NY"/>
    <x v="668"/>
    <n v="2"/>
    <n v="1279.98"/>
    <s v="Electra Cruiser Lux Fat Tire 7D - 2018"/>
    <s v="Cruisers Bicycles"/>
    <x v="1"/>
    <s v="Marcelene Boyer"/>
    <s v="Electra"/>
  </r>
  <r>
    <n v="1446"/>
    <s v="Sandy Mills"/>
    <s v="Schenectady"/>
    <s v="NY"/>
    <x v="668"/>
    <n v="2"/>
    <n v="1799.98"/>
    <s v="Electra Daydreamer 3i Ladies' - 2018"/>
    <s v="Cruisers Bicycles"/>
    <x v="1"/>
    <s v="Marcelene Boyer"/>
    <s v="Electra"/>
  </r>
  <r>
    <n v="1447"/>
    <s v="Lurlene Cotton"/>
    <s v="Pleasanton"/>
    <s v="CA"/>
    <x v="669"/>
    <n v="1"/>
    <n v="5499.99"/>
    <s v="Trek Domane SL 8 Disc - 2018"/>
    <s v="Road Bikes"/>
    <x v="0"/>
    <s v="Genna Serrano"/>
    <s v="Trek"/>
  </r>
  <r>
    <n v="1448"/>
    <s v="Whitney Estes"/>
    <s v="Brentwood"/>
    <s v="NY"/>
    <x v="669"/>
    <n v="1"/>
    <n v="749.99"/>
    <s v="Electra Townie Balloon 8D EQ Ladies' - 2016/2017/2018"/>
    <s v="Cruisers Bicycles"/>
    <x v="1"/>
    <s v="Marcelene Boyer"/>
    <s v="Electra"/>
  </r>
  <r>
    <n v="1449"/>
    <s v="Sheba Knapp"/>
    <s v="Woodside"/>
    <s v="NY"/>
    <x v="669"/>
    <n v="2"/>
    <n v="539.98"/>
    <s v="Electra Girl's Hawaii 1 (16-inch) - 2015/2016"/>
    <s v="Cruisers Bicycles"/>
    <x v="1"/>
    <s v="Venita Daniel"/>
    <s v="Electra"/>
  </r>
  <r>
    <n v="1449"/>
    <s v="Sheba Knapp"/>
    <s v="Woodside"/>
    <s v="NY"/>
    <x v="669"/>
    <n v="2"/>
    <n v="1599.98"/>
    <s v="Electra Townie Balloon 3i EQ Ladies' - 2018"/>
    <s v="Cruisers Bicycles"/>
    <x v="1"/>
    <s v="Venita Daniel"/>
    <s v="Electra"/>
  </r>
  <r>
    <n v="1449"/>
    <s v="Sheba Knapp"/>
    <s v="Woodside"/>
    <s v="NY"/>
    <x v="669"/>
    <n v="2"/>
    <n v="5999.98"/>
    <s v="Electra Townie Commute Go! Ladies' - 2018"/>
    <s v="Cruisers Bicycles"/>
    <x v="1"/>
    <s v="Venita Daniel"/>
    <s v="Electra"/>
  </r>
  <r>
    <n v="1449"/>
    <s v="Sheba Knapp"/>
    <s v="Woodside"/>
    <s v="NY"/>
    <x v="669"/>
    <n v="1"/>
    <n v="2699.99"/>
    <s v="Trek Domane S 6 - 2017"/>
    <s v="Road Bikes"/>
    <x v="1"/>
    <s v="Venita Daniel"/>
    <s v="Trek"/>
  </r>
  <r>
    <n v="1449"/>
    <s v="Sheba Knapp"/>
    <s v="Woodside"/>
    <s v="NY"/>
    <x v="669"/>
    <n v="1"/>
    <n v="2299.9899999999998"/>
    <s v="Trek Emonda ALR 6 - 2018"/>
    <s v="Road Bikes"/>
    <x v="1"/>
    <s v="Venita Daniel"/>
    <s v="Trek"/>
  </r>
  <r>
    <n v="1450"/>
    <s v="Sophia Mcmillan"/>
    <s v="Uniondale"/>
    <s v="NY"/>
    <x v="670"/>
    <n v="2"/>
    <n v="1799.98"/>
    <s v="Electra Koa 3i Ladies' - 2018"/>
    <s v="Cruisers Bicycles"/>
    <x v="1"/>
    <s v="Venita Daniel"/>
    <s v="Electra"/>
  </r>
  <r>
    <n v="1450"/>
    <s v="Sophia Mcmillan"/>
    <s v="Uniondale"/>
    <s v="NY"/>
    <x v="670"/>
    <n v="1"/>
    <n v="489.99"/>
    <s v="Electra Straight 8 3i (20-inch) - Boy's - 2017"/>
    <s v="Children Bicycles"/>
    <x v="1"/>
    <s v="Venita Daniel"/>
    <s v="Electra"/>
  </r>
  <r>
    <n v="1450"/>
    <s v="Sophia Mcmillan"/>
    <s v="Uniondale"/>
    <s v="NY"/>
    <x v="670"/>
    <n v="1"/>
    <n v="559.99"/>
    <s v="Electra Townie Original 21D - 2018"/>
    <s v="Comfort Bicycles"/>
    <x v="1"/>
    <s v="Venita Daniel"/>
    <s v="Electra"/>
  </r>
  <r>
    <n v="1450"/>
    <s v="Sophia Mcmillan"/>
    <s v="Uniondale"/>
    <s v="NY"/>
    <x v="670"/>
    <n v="2"/>
    <n v="5999.98"/>
    <s v="Trek Crockett 7 Disc - 2018"/>
    <s v="Cyclocross Bicycles"/>
    <x v="1"/>
    <s v="Venita Daniel"/>
    <s v="Trek"/>
  </r>
  <r>
    <n v="1450"/>
    <s v="Sophia Mcmillan"/>
    <s v="Uniondale"/>
    <s v="NY"/>
    <x v="670"/>
    <n v="2"/>
    <n v="6399.98"/>
    <s v="Trek Domane ALR Frameset - 2018"/>
    <s v="Road Bikes"/>
    <x v="1"/>
    <s v="Venita Daniel"/>
    <s v="Trek"/>
  </r>
  <r>
    <n v="1451"/>
    <s v="Kristy Watkins"/>
    <s v="Howard Beach"/>
    <s v="NY"/>
    <x v="670"/>
    <n v="1"/>
    <n v="1469.99"/>
    <s v="Trek Ticket S Frame - 2018"/>
    <s v="Mountain Bikes"/>
    <x v="1"/>
    <s v="Marcelene Boyer"/>
    <s v="Trek"/>
  </r>
  <r>
    <n v="1452"/>
    <s v="Mireille Puckett"/>
    <s v="Oxnard"/>
    <s v="CA"/>
    <x v="671"/>
    <n v="1"/>
    <n v="899.99"/>
    <s v="Electra Daydreamer 3i Ladies' - 2018"/>
    <s v="Cruisers Bicycles"/>
    <x v="0"/>
    <s v="Genna Serrano"/>
    <s v="Electra"/>
  </r>
  <r>
    <n v="1452"/>
    <s v="Mireille Puckett"/>
    <s v="Oxnard"/>
    <s v="CA"/>
    <x v="671"/>
    <n v="2"/>
    <n v="599.98"/>
    <s v="Electra Sugar Skulls 1 (20-inch) - Girl's - 2017"/>
    <s v="Children Bicycles"/>
    <x v="0"/>
    <s v="Genna Serrano"/>
    <s v="Electra"/>
  </r>
  <r>
    <n v="1452"/>
    <s v="Mireille Puckett"/>
    <s v="Oxnard"/>
    <s v="CA"/>
    <x v="671"/>
    <n v="2"/>
    <n v="833.98"/>
    <s v="Sun Bicycles Cruz 7 - Women's - 2017"/>
    <s v="Comfort Bicycles"/>
    <x v="0"/>
    <s v="Genna Serrano"/>
    <s v="Sun"/>
  </r>
  <r>
    <n v="1452"/>
    <s v="Mireille Puckett"/>
    <s v="Oxnard"/>
    <s v="CA"/>
    <x v="671"/>
    <n v="2"/>
    <n v="299.98"/>
    <s v="Trek Girl's Kickster - 2017"/>
    <s v="Children Bicycles"/>
    <x v="0"/>
    <s v="Genna Serrano"/>
    <s v="Trek"/>
  </r>
  <r>
    <n v="1453"/>
    <s v="Leland Mcdowell"/>
    <s v="Encino"/>
    <s v="CA"/>
    <x v="671"/>
    <n v="2"/>
    <n v="419.98"/>
    <s v="Trek Precaliber 16 Boys - 2017"/>
    <s v="Children Bicycles"/>
    <x v="0"/>
    <s v="Genna Serrano"/>
    <s v="Trek"/>
  </r>
  <r>
    <n v="1454"/>
    <s v="Fairy Robinson"/>
    <s v="Liverpool"/>
    <s v="NY"/>
    <x v="671"/>
    <n v="1"/>
    <n v="319.99"/>
    <s v="Electra Heartchya 1 (20-inch) - Girl's - 2018"/>
    <s v="Children Bicycles"/>
    <x v="1"/>
    <s v="Marcelene Boyer"/>
    <s v="Electra"/>
  </r>
  <r>
    <n v="1454"/>
    <s v="Fairy Robinson"/>
    <s v="Liverpool"/>
    <s v="NY"/>
    <x v="671"/>
    <n v="2"/>
    <n v="1099.98"/>
    <s v="Haro Flightline Two 26 Plus - 2017"/>
    <s v="Mountain Bikes"/>
    <x v="1"/>
    <s v="Marcelene Boyer"/>
    <s v="Haro"/>
  </r>
  <r>
    <n v="1454"/>
    <s v="Fairy Robinson"/>
    <s v="Liverpool"/>
    <s v="NY"/>
    <x v="671"/>
    <n v="2"/>
    <n v="1665.98"/>
    <s v="Sun Bicycles Spider 3i - 2017"/>
    <s v="Mountain Bikes"/>
    <x v="1"/>
    <s v="Marcelene Boyer"/>
    <s v="Sun"/>
  </r>
  <r>
    <n v="1454"/>
    <s v="Fairy Robinson"/>
    <s v="Liverpool"/>
    <s v="NY"/>
    <x v="671"/>
    <n v="1"/>
    <n v="1499"/>
    <s v="Surly Krampus - 2018"/>
    <s v="Mountain Bikes"/>
    <x v="1"/>
    <s v="Marcelene Boyer"/>
    <s v="Surly"/>
  </r>
  <r>
    <n v="1455"/>
    <s v="Greta Page"/>
    <s v="Commack"/>
    <s v="NY"/>
    <x v="671"/>
    <n v="2"/>
    <n v="679.98"/>
    <s v="Electra Townie 7D (20-inch) - Boys' - 2017"/>
    <s v="Children Bicycles"/>
    <x v="1"/>
    <s v="Marcelene Boyer"/>
    <s v="Electra"/>
  </r>
  <r>
    <n v="1455"/>
    <s v="Greta Page"/>
    <s v="Commack"/>
    <s v="NY"/>
    <x v="671"/>
    <n v="1"/>
    <n v="749.99"/>
    <s v="Electra Townie Balloon 3i EQ - 2017/2018"/>
    <s v="Cruisers Bicycles"/>
    <x v="1"/>
    <s v="Marcelene Boyer"/>
    <s v="Electra"/>
  </r>
  <r>
    <n v="1456"/>
    <s v="Hue May"/>
    <s v="Valley Stream"/>
    <s v="NY"/>
    <x v="671"/>
    <n v="1"/>
    <n v="639.99"/>
    <s v="Electra Townie Original 3i EQ Ladies' - 2018"/>
    <s v="Cruisers Bicycles"/>
    <x v="1"/>
    <s v="Venita Daniel"/>
    <s v="Electra"/>
  </r>
  <r>
    <n v="1456"/>
    <s v="Hue May"/>
    <s v="Valley Stream"/>
    <s v="NY"/>
    <x v="671"/>
    <n v="1"/>
    <n v="469.99"/>
    <s v="Surly Big Fat Dummy Frameset - 2018"/>
    <s v="Mountain Bikes"/>
    <x v="1"/>
    <s v="Venita Daniel"/>
    <s v="Surly"/>
  </r>
  <r>
    <n v="1456"/>
    <s v="Hue May"/>
    <s v="Valley Stream"/>
    <s v="NY"/>
    <x v="671"/>
    <n v="2"/>
    <n v="319.98"/>
    <s v="Trek Kickster - 2018"/>
    <s v="Children Bicycles"/>
    <x v="1"/>
    <s v="Venita Daniel"/>
    <s v="Trek"/>
  </r>
  <r>
    <n v="1456"/>
    <s v="Hue May"/>
    <s v="Valley Stream"/>
    <s v="NY"/>
    <x v="671"/>
    <n v="2"/>
    <n v="5599.98"/>
    <s v="Trek Lift+ - 2018"/>
    <s v="Electric Bikes"/>
    <x v="1"/>
    <s v="Venita Daniel"/>
    <s v="Trek"/>
  </r>
  <r>
    <n v="1456"/>
    <s v="Hue May"/>
    <s v="Valley Stream"/>
    <s v="NY"/>
    <x v="671"/>
    <n v="1"/>
    <n v="289.99"/>
    <s v="Trek Precaliber 20 6-speed Boy's - 2018"/>
    <s v="Children Bicycles"/>
    <x v="1"/>
    <s v="Venita Daniel"/>
    <s v="Trek"/>
  </r>
  <r>
    <n v="1457"/>
    <s v="Shanda Stevenson"/>
    <s v="Freeport"/>
    <s v="NY"/>
    <x v="671"/>
    <n v="1"/>
    <n v="470.99"/>
    <s v="Sun Bicycles Drifter 7 - Women's - 2017"/>
    <s v="Comfort Bicycles"/>
    <x v="1"/>
    <s v="Marcelene Boyer"/>
    <s v="Sun"/>
  </r>
  <r>
    <n v="1457"/>
    <s v="Shanda Stevenson"/>
    <s v="Freeport"/>
    <s v="NY"/>
    <x v="671"/>
    <n v="2"/>
    <n v="4999.9799999999996"/>
    <s v="Trek Domane SL 5 Disc Women's - 2018"/>
    <s v="Road Bikes"/>
    <x v="1"/>
    <s v="Marcelene Boyer"/>
    <s v="Trek"/>
  </r>
  <r>
    <n v="1457"/>
    <s v="Shanda Stevenson"/>
    <s v="Freeport"/>
    <s v="NY"/>
    <x v="671"/>
    <n v="1"/>
    <n v="159.99"/>
    <s v="Trek Kickster - 2018"/>
    <s v="Children Bicycles"/>
    <x v="1"/>
    <s v="Marcelene Boyer"/>
    <s v="Trek"/>
  </r>
  <r>
    <n v="1457"/>
    <s v="Shanda Stevenson"/>
    <s v="Freeport"/>
    <s v="NY"/>
    <x v="671"/>
    <n v="1"/>
    <n v="489.99"/>
    <s v="Trek Marlin 5 - 2018"/>
    <s v="Mountain Bikes"/>
    <x v="1"/>
    <s v="Marcelene Boyer"/>
    <s v="Trek"/>
  </r>
  <r>
    <n v="1458"/>
    <s v="Ping Quinn"/>
    <s v="Rowlett"/>
    <s v="TX"/>
    <x v="671"/>
    <n v="1"/>
    <n v="549.99"/>
    <s v="Electra Townie Original 21D - 2016"/>
    <s v="Cruisers Bicycles"/>
    <x v="2"/>
    <s v="Kali Vargas"/>
    <s v="Electra"/>
  </r>
  <r>
    <n v="1458"/>
    <s v="Ping Quinn"/>
    <s v="Rowlett"/>
    <s v="TX"/>
    <x v="671"/>
    <n v="2"/>
    <n v="639.98"/>
    <s v="Electra Treasure 1 20&quot; - 2018"/>
    <s v="Children Bicycles"/>
    <x v="2"/>
    <s v="Kali Vargas"/>
    <s v="Electra"/>
  </r>
  <r>
    <n v="1458"/>
    <s v="Ping Quinn"/>
    <s v="Rowlett"/>
    <s v="TX"/>
    <x v="671"/>
    <n v="2"/>
    <n v="1295.98"/>
    <s v="Sun Bicycles Biscayne Tandem CB - 2017"/>
    <s v="Cruisers Bicycles"/>
    <x v="2"/>
    <s v="Kali Vargas"/>
    <s v="Sun"/>
  </r>
  <r>
    <n v="1458"/>
    <s v="Ping Quinn"/>
    <s v="Rowlett"/>
    <s v="TX"/>
    <x v="671"/>
    <n v="1"/>
    <n v="533.99"/>
    <s v="Sun Bicycles Streamway 7 - 2017"/>
    <s v="Comfort Bicycles"/>
    <x v="2"/>
    <s v="Kali Vargas"/>
    <s v="Sun"/>
  </r>
  <r>
    <n v="1459"/>
    <s v="Genoveva Baldwin"/>
    <s v="Port Washington"/>
    <s v="NY"/>
    <x v="672"/>
    <n v="1"/>
    <n v="1259.9000000000001"/>
    <s v="Electra Amsterdam Royal 8i - 2017/2018"/>
    <s v="Cruisers Bicycles"/>
    <x v="1"/>
    <s v="Venita Daniel"/>
    <s v="Electra"/>
  </r>
  <r>
    <n v="1460"/>
    <s v="Desmond Rose"/>
    <s v="Mount Vernon"/>
    <s v="NY"/>
    <x v="672"/>
    <n v="1"/>
    <n v="299.99"/>
    <s v="Electra Girl's Hawaii 1 16&quot; - 2017"/>
    <s v="Cruisers Bicycles"/>
    <x v="1"/>
    <s v="Venita Daniel"/>
    <s v="Electra"/>
  </r>
  <r>
    <n v="1460"/>
    <s v="Desmond Rose"/>
    <s v="Mount Vernon"/>
    <s v="NY"/>
    <x v="672"/>
    <n v="1"/>
    <n v="749.99"/>
    <s v="Surly ECR Frameset - 2018"/>
    <s v="Road Bikes"/>
    <x v="1"/>
    <s v="Venita Daniel"/>
    <s v="Surly"/>
  </r>
  <r>
    <n v="1460"/>
    <s v="Desmond Rose"/>
    <s v="Mount Vernon"/>
    <s v="NY"/>
    <x v="672"/>
    <n v="2"/>
    <n v="1999.98"/>
    <s v="Trek Farley Carbon Frameset - 2018"/>
    <s v="Mountain Bikes"/>
    <x v="1"/>
    <s v="Venita Daniel"/>
    <s v="Trek"/>
  </r>
  <r>
    <n v="1460"/>
    <s v="Desmond Rose"/>
    <s v="Mount Vernon"/>
    <s v="NY"/>
    <x v="672"/>
    <n v="1"/>
    <n v="4499.99"/>
    <s v="Trek Powerfly 5 FS - 2018"/>
    <s v="Electric Bikes"/>
    <x v="1"/>
    <s v="Venita Daniel"/>
    <s v="Trek"/>
  </r>
  <r>
    <n v="1460"/>
    <s v="Desmond Rose"/>
    <s v="Mount Vernon"/>
    <s v="NY"/>
    <x v="672"/>
    <n v="2"/>
    <n v="7999.98"/>
    <s v="Trek Slash 8 27.5 - 2016"/>
    <s v="Mountain Bikes"/>
    <x v="1"/>
    <s v="Venita Daniel"/>
    <s v="Trek"/>
  </r>
  <r>
    <n v="1461"/>
    <s v="Wanita Davenport"/>
    <s v="Spring Valley"/>
    <s v="NY"/>
    <x v="673"/>
    <n v="2"/>
    <n v="1399.98"/>
    <s v="Electra Townie Commute 8D Ladies' - 2018"/>
    <s v="Cruisers Bicycles"/>
    <x v="1"/>
    <s v="Marcelene Boyer"/>
    <s v="Electra"/>
  </r>
  <r>
    <n v="1461"/>
    <s v="Wanita Davenport"/>
    <s v="Spring Valley"/>
    <s v="NY"/>
    <x v="673"/>
    <n v="1"/>
    <n v="1499.99"/>
    <s v="Trek Emonda S 4 - 2017"/>
    <s v="Road Bikes"/>
    <x v="1"/>
    <s v="Marcelene Boyer"/>
    <s v="Trek"/>
  </r>
  <r>
    <n v="1462"/>
    <s v="Louise Flowers"/>
    <s v="Depew"/>
    <s v="NY"/>
    <x v="673"/>
    <n v="1"/>
    <n v="529.99"/>
    <s v="Electra Cruiser Lux 3i - 2018"/>
    <s v="Cruisers Bicycles"/>
    <x v="1"/>
    <s v="Marcelene Boyer"/>
    <s v="Electra"/>
  </r>
  <r>
    <n v="1462"/>
    <s v="Louise Flowers"/>
    <s v="Depew"/>
    <s v="NY"/>
    <x v="673"/>
    <n v="1"/>
    <n v="369.99"/>
    <s v="Electra Tiger Shark 3i (20-inch) - Boys' - 2018"/>
    <s v="Children Bicycles"/>
    <x v="1"/>
    <s v="Marcelene Boyer"/>
    <s v="Electra"/>
  </r>
  <r>
    <n v="1462"/>
    <s v="Louise Flowers"/>
    <s v="Depew"/>
    <s v="NY"/>
    <x v="673"/>
    <n v="1"/>
    <n v="2999.99"/>
    <s v="Electra Townie Commute Go! - 2018"/>
    <s v="Cruisers Bicycles"/>
    <x v="1"/>
    <s v="Marcelene Boyer"/>
    <s v="Electra"/>
  </r>
  <r>
    <n v="1462"/>
    <s v="Louise Flowers"/>
    <s v="Depew"/>
    <s v="NY"/>
    <x v="673"/>
    <n v="1"/>
    <n v="499.99"/>
    <s v="Electra Townie Original 7D - 2015/2016"/>
    <s v="Comfort Bicycles"/>
    <x v="1"/>
    <s v="Marcelene Boyer"/>
    <s v="Electra"/>
  </r>
  <r>
    <n v="1462"/>
    <s v="Louise Flowers"/>
    <s v="Depew"/>
    <s v="NY"/>
    <x v="673"/>
    <n v="1"/>
    <n v="89.99"/>
    <s v="Strider Classic 12 Balance Bike - 2018"/>
    <s v="Children Bicycles"/>
    <x v="1"/>
    <s v="Marcelene Boyer"/>
    <s v="Strider"/>
  </r>
  <r>
    <n v="1463"/>
    <s v="Dorothea Chang"/>
    <s v="Astoria"/>
    <s v="NY"/>
    <x v="674"/>
    <n v="1"/>
    <n v="1549"/>
    <s v="Surly Straggler - 2018"/>
    <s v="Road Bikes"/>
    <x v="1"/>
    <s v="Venita Daniel"/>
    <s v="Surly"/>
  </r>
  <r>
    <n v="1463"/>
    <s v="Dorothea Chang"/>
    <s v="Astoria"/>
    <s v="NY"/>
    <x v="674"/>
    <n v="2"/>
    <n v="12999.98"/>
    <s v="Trek Silque SLR 8 Women's - 2017"/>
    <s v="Road Bikes"/>
    <x v="1"/>
    <s v="Venita Daniel"/>
    <s v="Trek"/>
  </r>
  <r>
    <n v="1464"/>
    <s v="Stan Saunders"/>
    <s v="Canandaigua"/>
    <s v="NY"/>
    <x v="675"/>
    <n v="2"/>
    <n v="833.98"/>
    <s v="Sun Bicycles Cruz 7 - Women's - 2017"/>
    <s v="Comfort Bicycles"/>
    <x v="1"/>
    <s v="Venita Daniel"/>
    <s v="Sun"/>
  </r>
  <r>
    <n v="1464"/>
    <s v="Stan Saunders"/>
    <s v="Canandaigua"/>
    <s v="NY"/>
    <x v="675"/>
    <n v="1"/>
    <n v="1499"/>
    <s v="Surly Krampus - 2018"/>
    <s v="Mountain Bikes"/>
    <x v="1"/>
    <s v="Venita Daniel"/>
    <s v="Surly"/>
  </r>
  <r>
    <n v="1464"/>
    <s v="Stan Saunders"/>
    <s v="Canandaigua"/>
    <s v="NY"/>
    <x v="675"/>
    <n v="2"/>
    <n v="4999.9799999999996"/>
    <s v="Trek 1120 - 2018"/>
    <s v="Road Bikes"/>
    <x v="1"/>
    <s v="Venita Daniel"/>
    <s v="Trek"/>
  </r>
  <r>
    <n v="1464"/>
    <s v="Stan Saunders"/>
    <s v="Canandaigua"/>
    <s v="NY"/>
    <x v="675"/>
    <n v="2"/>
    <n v="3099.98"/>
    <s v="Trek Domane ALR 4 Disc Women's - 2018"/>
    <s v="Road Bikes"/>
    <x v="1"/>
    <s v="Venita Daniel"/>
    <s v="Trek"/>
  </r>
  <r>
    <n v="1465"/>
    <s v="Cayla Johnson"/>
    <s v="Coram"/>
    <s v="NY"/>
    <x v="676"/>
    <n v="2"/>
    <n v="1319.98"/>
    <s v="Electra Amsterdam Original 3i - 2015/2017"/>
    <s v="Cruisers Bicycles"/>
    <x v="1"/>
    <s v="Venita Daniel"/>
    <s v="Electra"/>
  </r>
  <r>
    <n v="1466"/>
    <s v="Fannie Jenkins"/>
    <s v="Oxnard"/>
    <s v="CA"/>
    <x v="677"/>
    <n v="2"/>
    <n v="1799.98"/>
    <s v="Electra Townie Commute 27D Ladies - 2018"/>
    <s v="Comfort Bicycles"/>
    <x v="0"/>
    <s v="Genna Serrano"/>
    <s v="Electra"/>
  </r>
  <r>
    <n v="1466"/>
    <s v="Fannie Jenkins"/>
    <s v="Oxnard"/>
    <s v="CA"/>
    <x v="677"/>
    <n v="1"/>
    <n v="2999.99"/>
    <s v="Electra Townie Commute Go! - 2018"/>
    <s v="Cruisers Bicycles"/>
    <x v="0"/>
    <s v="Genna Serrano"/>
    <s v="Electra"/>
  </r>
  <r>
    <n v="1466"/>
    <s v="Fannie Jenkins"/>
    <s v="Oxnard"/>
    <s v="CA"/>
    <x v="677"/>
    <n v="2"/>
    <n v="2698"/>
    <s v="Surly Pack Rat - 2018"/>
    <s v="Road Bikes"/>
    <x v="0"/>
    <s v="Genna Serrano"/>
    <s v="Surly"/>
  </r>
  <r>
    <n v="1466"/>
    <s v="Fannie Jenkins"/>
    <s v="Oxnard"/>
    <s v="CA"/>
    <x v="677"/>
    <n v="2"/>
    <n v="2999.98"/>
    <s v="Trek Stache 5 - 2017"/>
    <s v="Mountain Bikes"/>
    <x v="0"/>
    <s v="Genna Serrano"/>
    <s v="Trek"/>
  </r>
  <r>
    <n v="1467"/>
    <s v="Katherina Odom"/>
    <s v="Plainview"/>
    <s v="NY"/>
    <x v="677"/>
    <n v="1"/>
    <n v="449"/>
    <s v="Pure Cycles Western 3-Speed - Women's - 2015/2016"/>
    <s v="Cruisers Bicycles"/>
    <x v="1"/>
    <s v="Venita Daniel"/>
    <s v="Pure Cycles"/>
  </r>
  <r>
    <n v="1467"/>
    <s v="Katherina Odom"/>
    <s v="Plainview"/>
    <s v="NY"/>
    <x v="677"/>
    <n v="1"/>
    <n v="3199.99"/>
    <s v="Trek Fuel EX 8 29 - 2018"/>
    <s v="Mountain Bikes"/>
    <x v="1"/>
    <s v="Venita Daniel"/>
    <s v="Trek"/>
  </r>
  <r>
    <n v="1467"/>
    <s v="Katherina Odom"/>
    <s v="Plainview"/>
    <s v="NY"/>
    <x v="677"/>
    <n v="2"/>
    <n v="739.98"/>
    <s v="Trek Precaliber 24 21-speed Girl's - 2018"/>
    <s v="Children Bicycles"/>
    <x v="1"/>
    <s v="Venita Daniel"/>
    <s v="Trek"/>
  </r>
  <r>
    <n v="1468"/>
    <s v="Tameka Fisher"/>
    <s v="Redondo Beach"/>
    <s v="CA"/>
    <x v="678"/>
    <n v="1"/>
    <n v="4999.99"/>
    <s v="Trek Madone 9.2 - 2017"/>
    <s v="Road Bikes"/>
    <x v="0"/>
    <s v="Mireya Copeland"/>
    <s v="Trek"/>
  </r>
  <r>
    <n v="1468"/>
    <s v="Tameka Fisher"/>
    <s v="Redondo Beach"/>
    <s v="CA"/>
    <x v="678"/>
    <n v="1"/>
    <n v="199.99"/>
    <s v="Trek Precaliber 12 Boy's - 2018"/>
    <s v="Children Bicycles"/>
    <x v="0"/>
    <s v="Mireya Copeland"/>
    <s v="Trek"/>
  </r>
  <r>
    <n v="1468"/>
    <s v="Tameka Fisher"/>
    <s v="Redondo Beach"/>
    <s v="CA"/>
    <x v="678"/>
    <n v="2"/>
    <n v="11999.98"/>
    <s v="Trek Silque SLR 7 Women's - 2017"/>
    <s v="Road Bikes"/>
    <x v="0"/>
    <s v="Mireya Copeland"/>
    <s v="Trek"/>
  </r>
  <r>
    <n v="1469"/>
    <s v="Alisia Albert"/>
    <s v="Garland"/>
    <s v="TX"/>
    <x v="678"/>
    <n v="2"/>
    <n v="1599.98"/>
    <s v="Electra Glam Punk 3i Ladies' - 2017"/>
    <s v="Cruisers Bicycles"/>
    <x v="2"/>
    <s v="Kali Vargas"/>
    <s v="Electra"/>
  </r>
  <r>
    <n v="1469"/>
    <s v="Alisia Albert"/>
    <s v="Garland"/>
    <s v="TX"/>
    <x v="678"/>
    <n v="2"/>
    <n v="1699.98"/>
    <s v="Electra Relic 3i - 2018"/>
    <s v="Cruisers Bicycles"/>
    <x v="2"/>
    <s v="Kali Vargas"/>
    <s v="Electra"/>
  </r>
  <r>
    <n v="1469"/>
    <s v="Alisia Albert"/>
    <s v="Garland"/>
    <s v="TX"/>
    <x v="678"/>
    <n v="2"/>
    <n v="979.98"/>
    <s v="Electra Townie 3i EQ (20-inch) - Boys' - 2017"/>
    <s v="Children Bicycles"/>
    <x v="2"/>
    <s v="Kali Vargas"/>
    <s v="Electra"/>
  </r>
  <r>
    <n v="1469"/>
    <s v="Alisia Albert"/>
    <s v="Garland"/>
    <s v="TX"/>
    <x v="678"/>
    <n v="1"/>
    <n v="2499.9899999999998"/>
    <s v="Trek Domane SL 5 Disc - 2018"/>
    <s v="Road Bikes"/>
    <x v="2"/>
    <s v="Kali Vargas"/>
    <s v="Trek"/>
  </r>
  <r>
    <n v="1470"/>
    <s v="Wilda Petersen"/>
    <s v="Jamaica"/>
    <s v="NY"/>
    <x v="679"/>
    <n v="1"/>
    <n v="279.99"/>
    <s v="Electra Straight 8 1 (16-inch) - Boy's - 2018"/>
    <s v="Children Bicycles"/>
    <x v="1"/>
    <s v="Venita Daniel"/>
    <s v="Electra"/>
  </r>
  <r>
    <n v="1470"/>
    <s v="Wilda Petersen"/>
    <s v="Jamaica"/>
    <s v="NY"/>
    <x v="679"/>
    <n v="2"/>
    <n v="5999.98"/>
    <s v="Electra Townie Commute Go! Ladies' - 2018"/>
    <s v="Cruisers Bicycles"/>
    <x v="1"/>
    <s v="Venita Daniel"/>
    <s v="Electra"/>
  </r>
  <r>
    <n v="1470"/>
    <s v="Wilda Petersen"/>
    <s v="Jamaica"/>
    <s v="NY"/>
    <x v="679"/>
    <n v="2"/>
    <n v="941.98"/>
    <s v="Sun Bicycles Drifter 7 - 2017"/>
    <s v="Comfort Bicycles"/>
    <x v="1"/>
    <s v="Venita Daniel"/>
    <s v="Sun"/>
  </r>
  <r>
    <n v="1471"/>
    <s v="Emanuel Mckee"/>
    <s v="Schenectady"/>
    <s v="NY"/>
    <x v="679"/>
    <n v="2"/>
    <n v="5199.9799999999996"/>
    <s v="Trek Domane S 5 Disc - 2017"/>
    <s v="Road Bikes"/>
    <x v="1"/>
    <s v="Venita Daniel"/>
    <s v="Trek"/>
  </r>
  <r>
    <n v="1471"/>
    <s v="Emanuel Mckee"/>
    <s v="Schenectady"/>
    <s v="NY"/>
    <x v="679"/>
    <n v="1"/>
    <n v="1799.99"/>
    <s v="Trek Procaliber 6 - 2018"/>
    <s v="Mountain Bikes"/>
    <x v="1"/>
    <s v="Venita Daniel"/>
    <s v="Trek"/>
  </r>
  <r>
    <n v="1472"/>
    <s v="Thalia Horne"/>
    <s v="Amityville"/>
    <s v="NY"/>
    <x v="680"/>
    <n v="1"/>
    <n v="799.99"/>
    <s v="Electra Townie Balloon 3i EQ Ladies' - 2018"/>
    <s v="Comfort Bicycles"/>
    <x v="1"/>
    <s v="Marcelene Boyer"/>
    <s v="Electra"/>
  </r>
  <r>
    <n v="1472"/>
    <s v="Thalia Horne"/>
    <s v="Amityville"/>
    <s v="NY"/>
    <x v="680"/>
    <n v="1"/>
    <n v="109.99"/>
    <s v="Sun Bicycles Lil Kitt'n - 2017"/>
    <s v="Children Bicycles"/>
    <x v="1"/>
    <s v="Marcelene Boyer"/>
    <s v="Sun"/>
  </r>
  <r>
    <n v="1473"/>
    <s v="Hayden Cross"/>
    <s v="Apple Valley"/>
    <s v="CA"/>
    <x v="681"/>
    <n v="1"/>
    <n v="489.99"/>
    <s v="Electra Townie Original 7D - 2017"/>
    <s v="Comfort Bicycles"/>
    <x v="0"/>
    <s v="Mireya Copeland"/>
    <s v="Electra"/>
  </r>
  <r>
    <n v="1473"/>
    <s v="Hayden Cross"/>
    <s v="Apple Valley"/>
    <s v="CA"/>
    <x v="681"/>
    <n v="2"/>
    <n v="219.98"/>
    <s v="Sun Bicycles Lil Kitt'n - 2017"/>
    <s v="Children Bicycles"/>
    <x v="0"/>
    <s v="Mireya Copeland"/>
    <s v="Sun"/>
  </r>
  <r>
    <n v="1474"/>
    <s v="Marshall Johnson"/>
    <s v="Vista"/>
    <s v="CA"/>
    <x v="681"/>
    <n v="1"/>
    <n v="899.99"/>
    <s v="Electra Townie Balloon 7i EQ - 2018"/>
    <s v="Comfort Bicycles"/>
    <x v="0"/>
    <s v="Genna Serrano"/>
    <s v="Electra"/>
  </r>
  <r>
    <n v="1474"/>
    <s v="Marshall Johnson"/>
    <s v="Vista"/>
    <s v="CA"/>
    <x v="681"/>
    <n v="1"/>
    <n v="999.99"/>
    <s v="Trek Farley Carbon Frameset - 2018"/>
    <s v="Mountain Bikes"/>
    <x v="0"/>
    <s v="Genna Serrano"/>
    <s v="Trek"/>
  </r>
  <r>
    <n v="1475"/>
    <s v="Yuk Vega"/>
    <s v="West Hempstead"/>
    <s v="NY"/>
    <x v="681"/>
    <n v="2"/>
    <n v="1799.98"/>
    <s v="Electra Townie Balloon 7i EQ - 2018"/>
    <s v="Cruisers Bicycles"/>
    <x v="1"/>
    <s v="Marcelene Boyer"/>
    <s v="Electra"/>
  </r>
  <r>
    <n v="1475"/>
    <s v="Yuk Vega"/>
    <s v="West Hempstead"/>
    <s v="NY"/>
    <x v="681"/>
    <n v="2"/>
    <n v="1799.98"/>
    <s v="Electra Townie Balloon 7i EQ Ladies' - 2017/2018"/>
    <s v="Comfort Bicycles"/>
    <x v="1"/>
    <s v="Marcelene Boyer"/>
    <s v="Electra"/>
  </r>
  <r>
    <n v="1475"/>
    <s v="Yuk Vega"/>
    <s v="West Hempstead"/>
    <s v="NY"/>
    <x v="681"/>
    <n v="2"/>
    <n v="1199.98"/>
    <s v="Electra Townie Original 7D EQ Ladies' - 2017/2018"/>
    <s v="Cruisers Bicycles"/>
    <x v="1"/>
    <s v="Marcelene Boyer"/>
    <s v="Electra"/>
  </r>
  <r>
    <n v="1475"/>
    <s v="Yuk Vega"/>
    <s v="West Hempstead"/>
    <s v="NY"/>
    <x v="681"/>
    <n v="2"/>
    <n v="3798"/>
    <s v="Surly ECR - 2018"/>
    <s v="Road Bikes"/>
    <x v="1"/>
    <s v="Marcelene Boyer"/>
    <s v="Surly"/>
  </r>
  <r>
    <n v="1476"/>
    <s v="Guillermina Noble"/>
    <s v="Baldwinsville"/>
    <s v="NY"/>
    <x v="682"/>
    <n v="1"/>
    <n v="2799.99"/>
    <s v="Electra Loft Go! 8i - 2018"/>
    <s v="Electric Bikes"/>
    <x v="1"/>
    <s v="Venita Daniel"/>
    <s v="Electra"/>
  </r>
  <r>
    <n v="1476"/>
    <s v="Guillermina Noble"/>
    <s v="Baldwinsville"/>
    <s v="NY"/>
    <x v="682"/>
    <n v="2"/>
    <n v="579.98"/>
    <s v="Strider Strider 20 Sport - 2018"/>
    <s v="Children Bicycles"/>
    <x v="1"/>
    <s v="Venita Daniel"/>
    <s v="Strider"/>
  </r>
  <r>
    <n v="1476"/>
    <s v="Guillermina Noble"/>
    <s v="Baldwinsville"/>
    <s v="NY"/>
    <x v="682"/>
    <n v="2"/>
    <n v="6399.98"/>
    <s v="Trek Fuel EX 8 29 XT - 2018"/>
    <s v="Mountain Bikes"/>
    <x v="1"/>
    <s v="Venita Daniel"/>
    <s v="Trek"/>
  </r>
  <r>
    <n v="1476"/>
    <s v="Guillermina Noble"/>
    <s v="Baldwinsville"/>
    <s v="NY"/>
    <x v="682"/>
    <n v="1"/>
    <n v="5299.99"/>
    <s v="Trek Fuel EX 9.8 27.5 Plus - 2017"/>
    <s v="Mountain Bikes"/>
    <x v="1"/>
    <s v="Venita Daniel"/>
    <s v="Trek"/>
  </r>
  <r>
    <n v="1476"/>
    <s v="Guillermina Noble"/>
    <s v="Baldwinsville"/>
    <s v="NY"/>
    <x v="682"/>
    <n v="2"/>
    <n v="699.98"/>
    <s v="Trek Precaliber 24 (21-Speed) - Girls - 2017"/>
    <s v="Children Bicycles"/>
    <x v="1"/>
    <s v="Venita Daniel"/>
    <s v="Trek"/>
  </r>
  <r>
    <n v="1477"/>
    <s v="Karey Steele"/>
    <s v="Farmingdale"/>
    <s v="NY"/>
    <x v="682"/>
    <n v="2"/>
    <n v="3098"/>
    <s v="Surly Straggler - 2018"/>
    <s v="Cyclocross Bicycles"/>
    <x v="1"/>
    <s v="Marcelene Boyer"/>
    <s v="Surly"/>
  </r>
  <r>
    <n v="1478"/>
    <s v="Cyndi Bush"/>
    <s v="Elmhurst"/>
    <s v="NY"/>
    <x v="682"/>
    <n v="2"/>
    <n v="979.98"/>
    <s v="Electra Townie 3i EQ (20-inch) - Boys' - 2017"/>
    <s v="Children Bicycles"/>
    <x v="1"/>
    <s v="Marcelene Boyer"/>
    <s v="Electra"/>
  </r>
  <r>
    <n v="1478"/>
    <s v="Cyndi Bush"/>
    <s v="Elmhurst"/>
    <s v="NY"/>
    <x v="682"/>
    <n v="1"/>
    <n v="999.99"/>
    <s v="Trek Farley Carbon Frameset - 2018"/>
    <s v="Mountain Bikes"/>
    <x v="1"/>
    <s v="Marcelene Boyer"/>
    <s v="Trek"/>
  </r>
  <r>
    <n v="1479"/>
    <s v="Kaylee English"/>
    <s v="Hollis"/>
    <s v="NY"/>
    <x v="683"/>
    <n v="1"/>
    <n v="899.99"/>
    <s v="Electra Townie Commute 27D - 2018"/>
    <s v="Cruisers Bicycles"/>
    <x v="1"/>
    <s v="Venita Daniel"/>
    <s v="Electra"/>
  </r>
  <r>
    <n v="1479"/>
    <s v="Kaylee English"/>
    <s v="Hollis"/>
    <s v="NY"/>
    <x v="683"/>
    <n v="1"/>
    <n v="2999.99"/>
    <s v="Electra Townie Commute Go! Ladies' - 2018"/>
    <s v="Cruisers Bicycles"/>
    <x v="1"/>
    <s v="Venita Daniel"/>
    <s v="Electra"/>
  </r>
  <r>
    <n v="1480"/>
    <s v="Santos Valencia"/>
    <s v="Sunnyside"/>
    <s v="NY"/>
    <x v="683"/>
    <n v="2"/>
    <n v="1319.98"/>
    <s v="Electra Amsterdam Original 3i Ladies' - 2017"/>
    <s v="Cruisers Bicycles"/>
    <x v="1"/>
    <s v="Venita Daniel"/>
    <s v="Electra"/>
  </r>
  <r>
    <n v="1480"/>
    <s v="Santos Valencia"/>
    <s v="Sunnyside"/>
    <s v="NY"/>
    <x v="683"/>
    <n v="2"/>
    <n v="1919.98"/>
    <s v="Electra Delivery 3i - 2016/2017/2018"/>
    <s v="Cruisers Bicycles"/>
    <x v="1"/>
    <s v="Venita Daniel"/>
    <s v="Electra"/>
  </r>
  <r>
    <n v="1480"/>
    <s v="Santos Valencia"/>
    <s v="Sunnyside"/>
    <s v="NY"/>
    <x v="683"/>
    <n v="2"/>
    <n v="1499.98"/>
    <s v="Electra Townie Balloon 8D EQ Ladies' - 2016/2017/2018"/>
    <s v="Comfort Bicycles"/>
    <x v="1"/>
    <s v="Venita Daniel"/>
    <s v="Electra"/>
  </r>
  <r>
    <n v="1480"/>
    <s v="Santos Valencia"/>
    <s v="Sunnyside"/>
    <s v="NY"/>
    <x v="683"/>
    <n v="2"/>
    <n v="419.98"/>
    <s v="Haro Shredder 20 - 2017"/>
    <s v="Children Bicycles"/>
    <x v="1"/>
    <s v="Venita Daniel"/>
    <s v="Haro"/>
  </r>
  <r>
    <n v="1481"/>
    <s v="Alica Hunter"/>
    <s v="East Elmhurst"/>
    <s v="NY"/>
    <x v="683"/>
    <n v="2"/>
    <n v="1499.98"/>
    <s v="Surly Ogre Frameset - 2017"/>
    <s v="Road Bikes"/>
    <x v="1"/>
    <s v="Marcelene Boyer"/>
    <s v="Surly"/>
  </r>
  <r>
    <n v="1481"/>
    <s v="Alica Hunter"/>
    <s v="East Elmhurst"/>
    <s v="NY"/>
    <x v="683"/>
    <n v="1"/>
    <n v="919.99"/>
    <s v="Trek Stache Carbon Frameset - 2018"/>
    <s v="Mountain Bikes"/>
    <x v="1"/>
    <s v="Marcelene Boyer"/>
    <s v="Trek"/>
  </r>
  <r>
    <n v="1482"/>
    <s v="Sharyn Hopkins"/>
    <s v="Baldwinsville"/>
    <s v="NY"/>
    <x v="683"/>
    <n v="1"/>
    <n v="1499.99"/>
    <s v="Trek Emonda S 4 - 2017"/>
    <s v="Road Bikes"/>
    <x v="1"/>
    <s v="Venita Daniel"/>
    <s v="Trek"/>
  </r>
  <r>
    <n v="1482"/>
    <s v="Sharyn Hopkins"/>
    <s v="Baldwinsville"/>
    <s v="NY"/>
    <x v="683"/>
    <n v="1"/>
    <n v="4999.99"/>
    <s v="Trek Fuel EX 9.8 29 - 2017"/>
    <s v="Mountain Bikes"/>
    <x v="1"/>
    <s v="Venita Daniel"/>
    <s v="Trek"/>
  </r>
  <r>
    <n v="1482"/>
    <s v="Sharyn Hopkins"/>
    <s v="Baldwinsville"/>
    <s v="NY"/>
    <x v="683"/>
    <n v="2"/>
    <n v="9999.98"/>
    <s v="Trek Madone 9.2 - 2017"/>
    <s v="Road Bikes"/>
    <x v="1"/>
    <s v="Venita Daniel"/>
    <s v="Trek"/>
  </r>
  <r>
    <n v="1482"/>
    <s v="Sharyn Hopkins"/>
    <s v="Baldwinsville"/>
    <s v="NY"/>
    <x v="683"/>
    <n v="1"/>
    <n v="489.99"/>
    <s v="Trek Marlin 5 - 2018"/>
    <s v="Mountain Bikes"/>
    <x v="1"/>
    <s v="Venita Daniel"/>
    <s v="Trek"/>
  </r>
  <r>
    <n v="1482"/>
    <s v="Sharyn Hopkins"/>
    <s v="Baldwinsville"/>
    <s v="NY"/>
    <x v="683"/>
    <n v="2"/>
    <n v="9999.98"/>
    <s v="Trek Super Commuter+ 8S - 2018"/>
    <s v="Electric Bikes"/>
    <x v="1"/>
    <s v="Venita Daniel"/>
    <s v="Trek"/>
  </r>
  <r>
    <n v="1483"/>
    <s v="Linnie Branch"/>
    <s v="Plattsburgh"/>
    <s v="NY"/>
    <x v="684"/>
    <n v="2"/>
    <n v="1359.98"/>
    <s v="Electra Townie Original 21D EQ - 2017/2018"/>
    <s v="Cruisers Bicycles"/>
    <x v="1"/>
    <s v="Venita Daniel"/>
    <s v="Electra"/>
  </r>
  <r>
    <n v="1483"/>
    <s v="Linnie Branch"/>
    <s v="Plattsburgh"/>
    <s v="NY"/>
    <x v="684"/>
    <n v="1"/>
    <n v="489.99"/>
    <s v="Trek Superfly 24 - 2017/2018"/>
    <s v="Children Bicycles"/>
    <x v="1"/>
    <s v="Venita Daniel"/>
    <s v="Trek"/>
  </r>
  <r>
    <n v="1484"/>
    <s v="Guillermina Noble"/>
    <s v="Baldwinsville"/>
    <s v="NY"/>
    <x v="684"/>
    <n v="2"/>
    <n v="1359.98"/>
    <s v="Electra Townie Original 21D EQ - 2017/2018"/>
    <s v="Comfort Bicycles"/>
    <x v="1"/>
    <s v="Marcelene Boyer"/>
    <s v="Electra"/>
  </r>
  <r>
    <n v="1484"/>
    <s v="Guillermina Noble"/>
    <s v="Baldwinsville"/>
    <s v="NY"/>
    <x v="684"/>
    <n v="2"/>
    <n v="639.98"/>
    <s v="Electra Treasure 1 20&quot; - 2018"/>
    <s v="Children Bicycles"/>
    <x v="1"/>
    <s v="Marcelene Boyer"/>
    <s v="Electra"/>
  </r>
  <r>
    <n v="1484"/>
    <s v="Guillermina Noble"/>
    <s v="Baldwinsville"/>
    <s v="NY"/>
    <x v="684"/>
    <n v="2"/>
    <n v="6999.98"/>
    <s v="Trek Domane SL 6 - 2017"/>
    <s v="Road Bikes"/>
    <x v="1"/>
    <s v="Marcelene Boyer"/>
    <s v="Trek"/>
  </r>
  <r>
    <n v="1485"/>
    <s v="Gertrud Rhodes"/>
    <s v="Merrick"/>
    <s v="NY"/>
    <x v="684"/>
    <n v="2"/>
    <n v="4999.9799999999996"/>
    <s v="Surly Troll Frameset - 2018"/>
    <s v="Mountain Bikes"/>
    <x v="1"/>
    <s v="Venita Daniel"/>
    <s v="Surly"/>
  </r>
  <r>
    <n v="1485"/>
    <s v="Gertrud Rhodes"/>
    <s v="Merrick"/>
    <s v="NY"/>
    <x v="684"/>
    <n v="1"/>
    <n v="319.99"/>
    <s v="Trek Precaliber 24 (7-Speed) - Boys - 2018"/>
    <s v="Children Bicycles"/>
    <x v="1"/>
    <s v="Venita Daniel"/>
    <s v="Trek"/>
  </r>
  <r>
    <n v="1486"/>
    <s v="Armand Whitehead"/>
    <s v="Lindenhurst"/>
    <s v="NY"/>
    <x v="684"/>
    <n v="1"/>
    <n v="489.99"/>
    <s v="Electra Straight 8 3i (20-inch) - Boy's - 2017"/>
    <s v="Children Bicycles"/>
    <x v="1"/>
    <s v="Venita Daniel"/>
    <s v="Electra"/>
  </r>
  <r>
    <n v="1486"/>
    <s v="Armand Whitehead"/>
    <s v="Lindenhurst"/>
    <s v="NY"/>
    <x v="684"/>
    <n v="2"/>
    <n v="3119.98"/>
    <s v="Sun Bicycles ElectroLite - 2017"/>
    <s v="Electric Bikes"/>
    <x v="1"/>
    <s v="Venita Daniel"/>
    <s v="Sun"/>
  </r>
  <r>
    <n v="1486"/>
    <s v="Armand Whitehead"/>
    <s v="Lindenhurst"/>
    <s v="NY"/>
    <x v="684"/>
    <n v="1"/>
    <n v="489.99"/>
    <s v="Trek Marlin 5 - 2018"/>
    <s v="Mountain Bikes"/>
    <x v="1"/>
    <s v="Venita Daniel"/>
    <s v="Trek"/>
  </r>
  <r>
    <n v="1486"/>
    <s v="Armand Whitehead"/>
    <s v="Lindenhurst"/>
    <s v="NY"/>
    <x v="684"/>
    <n v="1"/>
    <n v="199.99"/>
    <s v="Trek Precaliber 12 Boy's - 2018"/>
    <s v="Children Bicycles"/>
    <x v="1"/>
    <s v="Venita Daniel"/>
    <s v="Trek"/>
  </r>
  <r>
    <n v="1487"/>
    <s v="Deloris Burke"/>
    <s v="Palos Verdes Peninsula"/>
    <s v="CA"/>
    <x v="685"/>
    <n v="2"/>
    <n v="699.98"/>
    <s v="Electra Moto 3i (20-inch) - Boy's - 2017"/>
    <s v="Children Bicycles"/>
    <x v="0"/>
    <s v="Genna Serrano"/>
    <s v="Electra"/>
  </r>
  <r>
    <n v="1487"/>
    <s v="Deloris Burke"/>
    <s v="Palos Verdes Peninsula"/>
    <s v="CA"/>
    <x v="685"/>
    <n v="1"/>
    <n v="2999.99"/>
    <s v="Electra Townie Commute Go! - 2018"/>
    <s v="Electric Bikes"/>
    <x v="0"/>
    <s v="Genna Serrano"/>
    <s v="Electra"/>
  </r>
  <r>
    <n v="1487"/>
    <s v="Deloris Burke"/>
    <s v="Palos Verdes Peninsula"/>
    <s v="CA"/>
    <x v="685"/>
    <n v="2"/>
    <n v="3099.98"/>
    <s v="Trek Domane ALR 4 Disc Women's - 2018"/>
    <s v="Road Bikes"/>
    <x v="0"/>
    <s v="Genna Serrano"/>
    <s v="Trek"/>
  </r>
  <r>
    <n v="1487"/>
    <s v="Deloris Burke"/>
    <s v="Palos Verdes Peninsula"/>
    <s v="CA"/>
    <x v="685"/>
    <n v="1"/>
    <n v="4499.99"/>
    <s v="Trek Emonda SLR 6 - 2018"/>
    <s v="Road Bikes"/>
    <x v="0"/>
    <s v="Genna Serrano"/>
    <s v="Trek"/>
  </r>
  <r>
    <n v="1487"/>
    <s v="Deloris Burke"/>
    <s v="Palos Verdes Peninsula"/>
    <s v="CA"/>
    <x v="685"/>
    <n v="1"/>
    <n v="2299.9899999999998"/>
    <s v="Trek Verve+ - 2018"/>
    <s v="Electric Bikes"/>
    <x v="0"/>
    <s v="Genna Serrano"/>
    <s v="Trek"/>
  </r>
  <r>
    <n v="1488"/>
    <s v="Olevia Pitts"/>
    <s v="Redondo Beach"/>
    <s v="CA"/>
    <x v="685"/>
    <n v="1"/>
    <n v="2499.9899999999998"/>
    <s v="Surly Troll Frameset - 2018"/>
    <s v="Mountain Bikes"/>
    <x v="0"/>
    <s v="Genna Serrano"/>
    <s v="Surly"/>
  </r>
  <r>
    <n v="1488"/>
    <s v="Olevia Pitts"/>
    <s v="Redondo Beach"/>
    <s v="CA"/>
    <x v="685"/>
    <n v="1"/>
    <n v="2299.9899999999998"/>
    <s v="Trek Fuel EX 5 27.5 Plus - 2017"/>
    <s v="Mountain Bikes"/>
    <x v="0"/>
    <s v="Genna Serrano"/>
    <s v="Trek"/>
  </r>
  <r>
    <n v="1489"/>
    <s v="Dorine Roberson"/>
    <s v="Santa Cruz"/>
    <s v="CA"/>
    <x v="685"/>
    <n v="2"/>
    <n v="559.98"/>
    <s v="Electra Cyclosaurus 1 (16-inch) - Boy's - 2018"/>
    <s v="Children Bicycles"/>
    <x v="0"/>
    <s v="Genna Serrano"/>
    <s v="Electra"/>
  </r>
  <r>
    <n v="1489"/>
    <s v="Dorine Roberson"/>
    <s v="Santa Cruz"/>
    <s v="CA"/>
    <x v="685"/>
    <n v="1"/>
    <n v="2999.99"/>
    <s v="Electra Townie Commute Go! - 2018"/>
    <s v="Electric Bikes"/>
    <x v="0"/>
    <s v="Genna Serrano"/>
    <s v="Electra"/>
  </r>
  <r>
    <n v="1489"/>
    <s v="Dorine Roberson"/>
    <s v="Santa Cruz"/>
    <s v="CA"/>
    <x v="685"/>
    <n v="1"/>
    <n v="875.99"/>
    <s v="Surly Steamroller - 2017"/>
    <s v="Road Bikes"/>
    <x v="0"/>
    <s v="Genna Serrano"/>
    <s v="Surly"/>
  </r>
  <r>
    <n v="1490"/>
    <s v="Carline Collier"/>
    <s v="Fresno"/>
    <s v="CA"/>
    <x v="685"/>
    <n v="1"/>
    <n v="319.99"/>
    <s v="Electra Cruiser 7D - 2016/2017/2018"/>
    <s v="Cruisers Bicycles"/>
    <x v="0"/>
    <s v="Genna Serrano"/>
    <s v="Electra"/>
  </r>
  <r>
    <n v="1490"/>
    <s v="Carline Collier"/>
    <s v="Fresno"/>
    <s v="CA"/>
    <x v="685"/>
    <n v="1"/>
    <n v="299.99"/>
    <s v="Electra Sugar Skulls 1 (20-inch) - Girl's - 2017"/>
    <s v="Children Bicycles"/>
    <x v="0"/>
    <s v="Genna Serrano"/>
    <s v="Electra"/>
  </r>
  <r>
    <n v="1490"/>
    <s v="Carline Collier"/>
    <s v="Fresno"/>
    <s v="CA"/>
    <x v="685"/>
    <n v="1"/>
    <n v="749.99"/>
    <s v="Electra Townie Balloon 3i EQ - 2017/2018"/>
    <s v="Cruisers Bicycles"/>
    <x v="0"/>
    <s v="Genna Serrano"/>
    <s v="Electra"/>
  </r>
  <r>
    <n v="1491"/>
    <s v="Lizzie Joyner"/>
    <s v="Coachella"/>
    <s v="CA"/>
    <x v="686"/>
    <n v="2"/>
    <n v="599.98"/>
    <s v="Electra Girl's Hawaii 1 16&quot; - 2017"/>
    <s v="Children Bicycles"/>
    <x v="0"/>
    <s v="Genna Serrano"/>
    <s v="Electra"/>
  </r>
  <r>
    <n v="1491"/>
    <s v="Lizzie Joyner"/>
    <s v="Coachella"/>
    <s v="CA"/>
    <x v="686"/>
    <n v="1"/>
    <n v="449.99"/>
    <s v="Electra Townie Original 1 - 2018"/>
    <s v="Comfort Bicycles"/>
    <x v="0"/>
    <s v="Genna Serrano"/>
    <s v="Electra"/>
  </r>
  <r>
    <n v="1491"/>
    <s v="Lizzie Joyner"/>
    <s v="Coachella"/>
    <s v="CA"/>
    <x v="686"/>
    <n v="2"/>
    <n v="3119.98"/>
    <s v="Sun Bicycles ElectroLite - 2017"/>
    <s v="Electric Bikes"/>
    <x v="0"/>
    <s v="Genna Serrano"/>
    <s v="Sun"/>
  </r>
  <r>
    <n v="1491"/>
    <s v="Lizzie Joyner"/>
    <s v="Coachella"/>
    <s v="CA"/>
    <x v="686"/>
    <n v="2"/>
    <n v="5999.98"/>
    <s v="Trek Remedy 7 27.5 - 2018"/>
    <s v="Mountain Bikes"/>
    <x v="0"/>
    <s v="Genna Serrano"/>
    <s v="Trek"/>
  </r>
  <r>
    <n v="1492"/>
    <s v="Kathie Freeman"/>
    <s v="Queensbury"/>
    <s v="NY"/>
    <x v="686"/>
    <n v="2"/>
    <n v="759.98"/>
    <s v="Haro Flightline One ST - 2017"/>
    <s v="Mountain Bikes"/>
    <x v="1"/>
    <s v="Venita Daniel"/>
    <s v="Haro"/>
  </r>
  <r>
    <n v="1493"/>
    <s v="Bobbie Foster"/>
    <s v="Desoto"/>
    <s v="TX"/>
    <x v="686"/>
    <n v="1"/>
    <n v="429.99"/>
    <s v="Electra Cruiser Lux 1 Ladies' - 2018"/>
    <s v="Cruisers Bicycles"/>
    <x v="2"/>
    <s v="Kali Vargas"/>
    <s v="Electra"/>
  </r>
  <r>
    <n v="1494"/>
    <s v="Katelin Kennedy"/>
    <s v="Rocklin"/>
    <s v="CA"/>
    <x v="687"/>
    <n v="2"/>
    <n v="859.98"/>
    <s v="Electra Cruiser Lux 1 Ladies' - 2018"/>
    <s v="Cruisers Bicycles"/>
    <x v="0"/>
    <s v="Genna Serrano"/>
    <s v="Electra"/>
  </r>
  <r>
    <n v="1494"/>
    <s v="Katelin Kennedy"/>
    <s v="Rocklin"/>
    <s v="CA"/>
    <x v="687"/>
    <n v="2"/>
    <n v="499.98"/>
    <s v="Strider Sport 16 - 2018"/>
    <s v="Children Bicycles"/>
    <x v="0"/>
    <s v="Genna Serrano"/>
    <s v="Strider"/>
  </r>
  <r>
    <n v="1494"/>
    <s v="Katelin Kennedy"/>
    <s v="Rocklin"/>
    <s v="CA"/>
    <x v="687"/>
    <n v="2"/>
    <n v="1499.98"/>
    <s v="Trek Domane AL 2 - 2018"/>
    <s v="Road Bikes"/>
    <x v="0"/>
    <s v="Genna Serrano"/>
    <s v="Trek"/>
  </r>
  <r>
    <n v="1495"/>
    <s v="Lissa Vargas"/>
    <s v="Oswego"/>
    <s v="NY"/>
    <x v="687"/>
    <n v="2"/>
    <n v="739.98"/>
    <s v="Electra Sweet Ride 3i (20-inch) - Girls' - 2018"/>
    <s v="Children Bicycles"/>
    <x v="1"/>
    <s v="Venita Daniel"/>
    <s v="Electra"/>
  </r>
  <r>
    <n v="1495"/>
    <s v="Lissa Vargas"/>
    <s v="Oswego"/>
    <s v="NY"/>
    <x v="687"/>
    <n v="2"/>
    <n v="1499.98"/>
    <s v="Electra Townie Balloon 8D EQ Ladies' - 2016/2017/2018"/>
    <s v="Comfort Bicycles"/>
    <x v="1"/>
    <s v="Venita Daniel"/>
    <s v="Electra"/>
  </r>
  <r>
    <n v="1495"/>
    <s v="Lissa Vargas"/>
    <s v="Oswego"/>
    <s v="NY"/>
    <x v="687"/>
    <n v="1"/>
    <n v="2599"/>
    <s v="Heller Shagamaw GX1 - 2018"/>
    <s v="Mountain Bikes"/>
    <x v="1"/>
    <s v="Venita Daniel"/>
    <s v="Heller"/>
  </r>
  <r>
    <n v="1496"/>
    <s v="Tameka Fisher"/>
    <s v="Redondo Beach"/>
    <s v="CA"/>
    <x v="688"/>
    <n v="2"/>
    <n v="959.98"/>
    <s v="Electra Cruiser Lux 7D - 2018"/>
    <s v="Cruisers Bicycles"/>
    <x v="0"/>
    <s v="Genna Serrano"/>
    <s v="Electra"/>
  </r>
  <r>
    <n v="1496"/>
    <s v="Tameka Fisher"/>
    <s v="Redondo Beach"/>
    <s v="CA"/>
    <x v="688"/>
    <n v="2"/>
    <n v="1919.98"/>
    <s v="Electra Delivery 3i - 2016/2017/2018"/>
    <s v="Cruisers Bicycles"/>
    <x v="0"/>
    <s v="Genna Serrano"/>
    <s v="Electra"/>
  </r>
  <r>
    <n v="1496"/>
    <s v="Tameka Fisher"/>
    <s v="Redondo Beach"/>
    <s v="CA"/>
    <x v="688"/>
    <n v="1"/>
    <n v="899.99"/>
    <s v="Electra Tiger Shark 3i - 2018"/>
    <s v="Cruisers Bicycles"/>
    <x v="0"/>
    <s v="Genna Serrano"/>
    <s v="Electra"/>
  </r>
  <r>
    <n v="1496"/>
    <s v="Tameka Fisher"/>
    <s v="Redondo Beach"/>
    <s v="CA"/>
    <x v="688"/>
    <n v="1"/>
    <n v="449.99"/>
    <s v="Electra Townie Original 1 - 2018"/>
    <s v="Comfort Bicycles"/>
    <x v="0"/>
    <s v="Genna Serrano"/>
    <s v="Electra"/>
  </r>
  <r>
    <n v="1496"/>
    <s v="Tameka Fisher"/>
    <s v="Redondo Beach"/>
    <s v="CA"/>
    <x v="688"/>
    <n v="1"/>
    <n v="599.99"/>
    <s v="Electra Townie Original 7D EQ Ladies' - 2017/2018"/>
    <s v="Cruisers Bicycles"/>
    <x v="0"/>
    <s v="Genna Serrano"/>
    <s v="Electra"/>
  </r>
  <r>
    <n v="1497"/>
    <s v="Williemae Holloway"/>
    <s v="Oakland"/>
    <s v="CA"/>
    <x v="688"/>
    <n v="2"/>
    <n v="5999.98"/>
    <s v="Electra Townie Commute Go! - 2018"/>
    <s v="Electric Bikes"/>
    <x v="0"/>
    <s v="Mireya Copeland"/>
    <s v="Electra"/>
  </r>
  <r>
    <n v="1497"/>
    <s v="Williemae Holloway"/>
    <s v="Oakland"/>
    <s v="CA"/>
    <x v="688"/>
    <n v="2"/>
    <n v="3199.98"/>
    <s v="Trek Stache 5 - 2018"/>
    <s v="Mountain Bikes"/>
    <x v="0"/>
    <s v="Mireya Copeland"/>
    <s v="Trek"/>
  </r>
  <r>
    <n v="1497"/>
    <s v="Williemae Holloway"/>
    <s v="Oakland"/>
    <s v="CA"/>
    <x v="688"/>
    <n v="2"/>
    <n v="7199.98"/>
    <s v="Trek Super Commuter+ 7 - 2018"/>
    <s v="Electric Bikes"/>
    <x v="0"/>
    <s v="Mireya Copeland"/>
    <s v="Trek"/>
  </r>
  <r>
    <n v="1498"/>
    <s v="Zina Bonner"/>
    <s v="San Lorenzo"/>
    <s v="CA"/>
    <x v="688"/>
    <n v="2"/>
    <n v="1599.98"/>
    <s v="Electra Townie Balloon 3i EQ Ladies' - 2018"/>
    <s v="Cruisers Bicycles"/>
    <x v="0"/>
    <s v="Mireya Copeland"/>
    <s v="Electra"/>
  </r>
  <r>
    <n v="1498"/>
    <s v="Zina Bonner"/>
    <s v="San Lorenzo"/>
    <s v="CA"/>
    <x v="688"/>
    <n v="1"/>
    <n v="3199.99"/>
    <s v="Trek Domane ALR Disc Frameset - 2018"/>
    <s v="Road Bikes"/>
    <x v="0"/>
    <s v="Mireya Copeland"/>
    <s v="Trek"/>
  </r>
  <r>
    <n v="1499"/>
    <s v="Luz House"/>
    <s v="Fresno"/>
    <s v="CA"/>
    <x v="688"/>
    <n v="1"/>
    <n v="749.99"/>
    <s v="Ritchey Timberwolf Frameset - 2016"/>
    <s v="Mountain Bikes"/>
    <x v="0"/>
    <s v="Mireya Copeland"/>
    <s v="Ritchey"/>
  </r>
  <r>
    <n v="1499"/>
    <s v="Luz House"/>
    <s v="Fresno"/>
    <s v="CA"/>
    <x v="688"/>
    <n v="1"/>
    <n v="470.99"/>
    <s v="Sun Bicycles Drifter 7 - 2017"/>
    <s v="Comfort Bicycles"/>
    <x v="0"/>
    <s v="Mireya Copeland"/>
    <s v="Sun"/>
  </r>
  <r>
    <n v="1499"/>
    <s v="Luz House"/>
    <s v="Fresno"/>
    <s v="CA"/>
    <x v="688"/>
    <n v="1"/>
    <n v="1799.99"/>
    <s v="Trek Crockett 5 Disc - 2018"/>
    <s v="Cyclocross Bicycles"/>
    <x v="0"/>
    <s v="Mireya Copeland"/>
    <s v="Trek"/>
  </r>
  <r>
    <n v="1499"/>
    <s v="Luz House"/>
    <s v="Fresno"/>
    <s v="CA"/>
    <x v="688"/>
    <n v="2"/>
    <n v="6399.98"/>
    <s v="Trek Domane SL 6 - 2018"/>
    <s v="Road Bikes"/>
    <x v="0"/>
    <s v="Mireya Copeland"/>
    <s v="Trek"/>
  </r>
  <r>
    <n v="1499"/>
    <s v="Luz House"/>
    <s v="Fresno"/>
    <s v="CA"/>
    <x v="688"/>
    <n v="2"/>
    <n v="319.98"/>
    <s v="Trek Kickster - 2018"/>
    <s v="Children Bicycles"/>
    <x v="0"/>
    <s v="Mireya Copeland"/>
    <s v="Trek"/>
  </r>
  <r>
    <n v="1500"/>
    <s v="Joesph Delacruz"/>
    <s v="Atwater"/>
    <s v="CA"/>
    <x v="688"/>
    <n v="1"/>
    <n v="319.99"/>
    <s v="Electra Tiger Shark 1 (20-inch) - Boys' - 2018"/>
    <s v="Children Bicycles"/>
    <x v="0"/>
    <s v="Genna Serrano"/>
    <s v="Electra"/>
  </r>
  <r>
    <n v="1500"/>
    <s v="Joesph Delacruz"/>
    <s v="Atwater"/>
    <s v="CA"/>
    <x v="688"/>
    <n v="2"/>
    <n v="2939.98"/>
    <s v="Haro Shift R3 - 2017"/>
    <s v="Mountain Bikes"/>
    <x v="0"/>
    <s v="Genna Serrano"/>
    <s v="Haro"/>
  </r>
  <r>
    <n v="1501"/>
    <s v="Tu Ramirez"/>
    <s v="East Elmhurst"/>
    <s v="NY"/>
    <x v="688"/>
    <n v="1"/>
    <n v="529.99"/>
    <s v="Electra Moto 1 - 2016"/>
    <s v="Cruisers Bicycles"/>
    <x v="1"/>
    <s v="Marcelene Boyer"/>
    <s v="Electra"/>
  </r>
  <r>
    <n v="1501"/>
    <s v="Tu Ramirez"/>
    <s v="East Elmhurst"/>
    <s v="NY"/>
    <x v="688"/>
    <n v="1"/>
    <n v="639.99"/>
    <s v="Electra Moto 3i - 2018"/>
    <s v="Cruisers Bicycles"/>
    <x v="1"/>
    <s v="Marcelene Boyer"/>
    <s v="Electra"/>
  </r>
  <r>
    <n v="1501"/>
    <s v="Tu Ramirez"/>
    <s v="East Elmhurst"/>
    <s v="NY"/>
    <x v="688"/>
    <n v="1"/>
    <n v="599.99"/>
    <s v="Electra Townie Original 7D EQ Ladies' - 2017/2018"/>
    <s v="Cruisers Bicycles"/>
    <x v="1"/>
    <s v="Marcelene Boyer"/>
    <s v="Electra"/>
  </r>
  <r>
    <n v="1501"/>
    <s v="Tu Ramirez"/>
    <s v="East Elmhurst"/>
    <s v="NY"/>
    <x v="688"/>
    <n v="1"/>
    <n v="250.99"/>
    <s v="Sun Bicycles Revolutions 24 - Girl's - 2017"/>
    <s v="Cruisers Bicycles"/>
    <x v="1"/>
    <s v="Marcelene Boyer"/>
    <s v="Sun"/>
  </r>
  <r>
    <n v="1501"/>
    <s v="Tu Ramirez"/>
    <s v="East Elmhurst"/>
    <s v="NY"/>
    <x v="688"/>
    <n v="1"/>
    <n v="1549"/>
    <s v="Surly Straggler - 2018"/>
    <s v="Cyclocross Bicycles"/>
    <x v="1"/>
    <s v="Marcelene Boyer"/>
    <s v="Surly"/>
  </r>
  <r>
    <n v="1502"/>
    <s v="Tiesha Daniel"/>
    <s v="Scarsdale"/>
    <s v="NY"/>
    <x v="688"/>
    <n v="2"/>
    <n v="1059.98"/>
    <s v="Electra Cruiser Lux 3i Ladies' - 2018"/>
    <s v="Cruisers Bicycles"/>
    <x v="1"/>
    <s v="Marcelene Boyer"/>
    <s v="Electra"/>
  </r>
  <r>
    <n v="1502"/>
    <s v="Tiesha Daniel"/>
    <s v="Scarsdale"/>
    <s v="NY"/>
    <x v="688"/>
    <n v="1"/>
    <n v="899.99"/>
    <s v="Electra Townie Balloon 7i EQ Ladies' - 2017/2018"/>
    <s v="Cruisers Bicycles"/>
    <x v="1"/>
    <s v="Marcelene Boyer"/>
    <s v="Electra"/>
  </r>
  <r>
    <n v="1502"/>
    <s v="Tiesha Daniel"/>
    <s v="Scarsdale"/>
    <s v="NY"/>
    <x v="688"/>
    <n v="2"/>
    <n v="1199.98"/>
    <s v="Electra Townie Original 7D EQ - 2016"/>
    <s v="Comfort Bicycles"/>
    <x v="1"/>
    <s v="Marcelene Boyer"/>
    <s v="Electra"/>
  </r>
  <r>
    <n v="1502"/>
    <s v="Tiesha Daniel"/>
    <s v="Scarsdale"/>
    <s v="NY"/>
    <x v="688"/>
    <n v="2"/>
    <n v="898"/>
    <s v="Pure Cycles William 3-Speed - 2016"/>
    <s v="Cruisers Bicycles"/>
    <x v="1"/>
    <s v="Marcelene Boyer"/>
    <s v="Pure Cycles"/>
  </r>
  <r>
    <n v="1502"/>
    <s v="Tiesha Daniel"/>
    <s v="Scarsdale"/>
    <s v="NY"/>
    <x v="688"/>
    <n v="1"/>
    <n v="159.99"/>
    <s v="Trek Kickster - 2018"/>
    <s v="Children Bicycles"/>
    <x v="1"/>
    <s v="Marcelene Boyer"/>
    <s v="Trek"/>
  </r>
  <r>
    <n v="1503"/>
    <s v="Denis Logan"/>
    <s v="Ridgecrest"/>
    <s v="CA"/>
    <x v="689"/>
    <n v="1"/>
    <n v="909.99"/>
    <s v="Electra Straight 8 3i - 2018"/>
    <s v="Cruisers Bicycles"/>
    <x v="0"/>
    <s v="Genna Serrano"/>
    <s v="Electra"/>
  </r>
  <r>
    <n v="1503"/>
    <s v="Denis Logan"/>
    <s v="Ridgecrest"/>
    <s v="CA"/>
    <x v="689"/>
    <n v="2"/>
    <n v="899.98"/>
    <s v="Electra Townie Original 1 - 2018"/>
    <s v="Comfort Bicycles"/>
    <x v="0"/>
    <s v="Genna Serrano"/>
    <s v="Electra"/>
  </r>
  <r>
    <n v="1504"/>
    <s v="Elvera Peck"/>
    <s v="Banning"/>
    <s v="CA"/>
    <x v="690"/>
    <n v="1"/>
    <n v="319.99"/>
    <s v="Trek Precaliber 24 (7-Speed) - Boys - 2018"/>
    <s v="Children Bicycles"/>
    <x v="0"/>
    <s v="Mireya Copeland"/>
    <s v="Trek"/>
  </r>
  <r>
    <n v="1505"/>
    <s v="Adelle Larsen"/>
    <s v="East Northport"/>
    <s v="NY"/>
    <x v="690"/>
    <n v="2"/>
    <n v="1059.98"/>
    <s v="Electra Cruiser Lux 3i - 2018"/>
    <s v="Cruisers Bicycles"/>
    <x v="1"/>
    <s v="Venita Daniel"/>
    <s v="Electra"/>
  </r>
  <r>
    <n v="1505"/>
    <s v="Adelle Larsen"/>
    <s v="East Northport"/>
    <s v="NY"/>
    <x v="690"/>
    <n v="2"/>
    <n v="1099.98"/>
    <s v="Electra Townie Original 21D - 2016"/>
    <s v="Comfort Bicycles"/>
    <x v="1"/>
    <s v="Venita Daniel"/>
    <s v="Electra"/>
  </r>
  <r>
    <n v="1505"/>
    <s v="Adelle Larsen"/>
    <s v="East Northport"/>
    <s v="NY"/>
    <x v="690"/>
    <n v="2"/>
    <n v="10599.98"/>
    <s v="Trek Fuel EX 9.8 27.5 Plus - 2017"/>
    <s v="Mountain Bikes"/>
    <x v="1"/>
    <s v="Venita Daniel"/>
    <s v="Trek"/>
  </r>
  <r>
    <n v="1506"/>
    <s v="Abby Gamble"/>
    <s v="Amityville"/>
    <s v="NY"/>
    <x v="690"/>
    <n v="1"/>
    <n v="3499.99"/>
    <s v="Trek Domane SL 6 Disc - 2018"/>
    <s v="Road Bikes"/>
    <x v="1"/>
    <s v="Venita Daniel"/>
    <s v="Trek"/>
  </r>
  <r>
    <n v="1506"/>
    <s v="Abby Gamble"/>
    <s v="Amityville"/>
    <s v="NY"/>
    <x v="690"/>
    <n v="2"/>
    <n v="9999.98"/>
    <s v="Trek Domane SL 7 Women's - 2018"/>
    <s v="Road Bikes"/>
    <x v="1"/>
    <s v="Venita Daniel"/>
    <s v="Trek"/>
  </r>
  <r>
    <n v="1506"/>
    <s v="Abby Gamble"/>
    <s v="Amityville"/>
    <s v="NY"/>
    <x v="690"/>
    <n v="2"/>
    <n v="14999.98"/>
    <s v="Trek Domane SLR 8 Disc - 2018"/>
    <s v="Road Bikes"/>
    <x v="1"/>
    <s v="Venita Daniel"/>
    <s v="Trek"/>
  </r>
  <r>
    <n v="1507"/>
    <s v="Teofila Fischer"/>
    <s v="Huntington Station"/>
    <s v="NY"/>
    <x v="690"/>
    <n v="1"/>
    <n v="1199.99"/>
    <s v="Electra Amsterdam Royal 8i Ladies - 2018"/>
    <s v="Cruisers Bicycles"/>
    <x v="1"/>
    <s v="Marcelene Boyer"/>
    <s v="Electra"/>
  </r>
  <r>
    <n v="1507"/>
    <s v="Teofila Fischer"/>
    <s v="Huntington Station"/>
    <s v="NY"/>
    <x v="690"/>
    <n v="1"/>
    <n v="319.99"/>
    <s v="Electra Cruiser 7D (24-Inch) Ladies' - 2016/2018"/>
    <s v="Children Bicycles"/>
    <x v="1"/>
    <s v="Marcelene Boyer"/>
    <s v="Electra"/>
  </r>
  <r>
    <n v="1507"/>
    <s v="Teofila Fischer"/>
    <s v="Huntington Station"/>
    <s v="NY"/>
    <x v="690"/>
    <n v="2"/>
    <n v="639.98"/>
    <s v="Electra Tiger Shark 1 (20-inch) - Boys' - 2018"/>
    <s v="Children Bicycles"/>
    <x v="1"/>
    <s v="Marcelene Boyer"/>
    <s v="Electra"/>
  </r>
  <r>
    <n v="1507"/>
    <s v="Teofila Fischer"/>
    <s v="Huntington Station"/>
    <s v="NY"/>
    <x v="690"/>
    <n v="2"/>
    <n v="3361.98"/>
    <s v="Surly Straggler 650b - 2016"/>
    <s v="Cyclocross Bicycles"/>
    <x v="1"/>
    <s v="Marcelene Boyer"/>
    <s v="Surly"/>
  </r>
  <r>
    <n v="1507"/>
    <s v="Teofila Fischer"/>
    <s v="Huntington Station"/>
    <s v="NY"/>
    <x v="690"/>
    <n v="2"/>
    <n v="2999.98"/>
    <s v="Trek Stache 5 - 2017"/>
    <s v="Mountain Bikes"/>
    <x v="1"/>
    <s v="Marcelene Boyer"/>
    <s v="Trek"/>
  </r>
  <r>
    <n v="1508"/>
    <s v="Tena Cruz"/>
    <s v="Farmingdale"/>
    <s v="NY"/>
    <x v="690"/>
    <n v="1"/>
    <n v="379.99"/>
    <s v="Haro Flightline One ST - 2017"/>
    <s v="Mountain Bikes"/>
    <x v="1"/>
    <s v="Marcelene Boyer"/>
    <s v="Haro"/>
  </r>
  <r>
    <n v="1508"/>
    <s v="Tena Cruz"/>
    <s v="Farmingdale"/>
    <s v="NY"/>
    <x v="690"/>
    <n v="1"/>
    <n v="416.99"/>
    <s v="Sun Bicycles Cruz 7 - Women's - 2017"/>
    <s v="Comfort Bicycles"/>
    <x v="1"/>
    <s v="Marcelene Boyer"/>
    <s v="Sun"/>
  </r>
  <r>
    <n v="1508"/>
    <s v="Tena Cruz"/>
    <s v="Farmingdale"/>
    <s v="NY"/>
    <x v="690"/>
    <n v="2"/>
    <n v="1751.98"/>
    <s v="Surly Steamroller - 2017"/>
    <s v="Road Bikes"/>
    <x v="1"/>
    <s v="Marcelene Boyer"/>
    <s v="Surly"/>
  </r>
  <r>
    <n v="1508"/>
    <s v="Tena Cruz"/>
    <s v="Farmingdale"/>
    <s v="NY"/>
    <x v="690"/>
    <n v="1"/>
    <n v="189.99"/>
    <s v="Trek Precaliber 12 Girls - 2017"/>
    <s v="Children Bicycles"/>
    <x v="1"/>
    <s v="Marcelene Boyer"/>
    <s v="Trek"/>
  </r>
  <r>
    <n v="1509"/>
    <s v="Kasha Todd"/>
    <s v="Campbell"/>
    <s v="CA"/>
    <x v="691"/>
    <n v="2"/>
    <n v="1499.98"/>
    <s v="Electra Queen of Hearts 3i - 2018"/>
    <s v="Cruisers Bicycles"/>
    <x v="0"/>
    <s v="Genna Serrano"/>
    <s v="Electra"/>
  </r>
  <r>
    <n v="1510"/>
    <s v="Emmitt Sanchez"/>
    <s v="New York"/>
    <s v="NY"/>
    <x v="691"/>
    <n v="2"/>
    <n v="539.98"/>
    <s v="Electra Cruiser 1 Ladies' - 2018"/>
    <s v="Cruisers Bicycles"/>
    <x v="1"/>
    <s v="Marcelene Boyer"/>
    <s v="Electra"/>
  </r>
  <r>
    <n v="1510"/>
    <s v="Emmitt Sanchez"/>
    <s v="New York"/>
    <s v="NY"/>
    <x v="691"/>
    <n v="2"/>
    <n v="5999.98"/>
    <s v="Electra Townie Commute Go! - 2018"/>
    <s v="Cruisers Bicycles"/>
    <x v="1"/>
    <s v="Marcelene Boyer"/>
    <s v="Electra"/>
  </r>
  <r>
    <n v="1510"/>
    <s v="Emmitt Sanchez"/>
    <s v="New York"/>
    <s v="NY"/>
    <x v="691"/>
    <n v="1"/>
    <n v="2599"/>
    <s v="Heller Shagamaw GX1 - 2018"/>
    <s v="Mountain Bikes"/>
    <x v="1"/>
    <s v="Marcelene Boyer"/>
    <s v="Heller"/>
  </r>
  <r>
    <n v="1510"/>
    <s v="Emmitt Sanchez"/>
    <s v="New York"/>
    <s v="NY"/>
    <x v="691"/>
    <n v="1"/>
    <n v="449.99"/>
    <s v="Sun Bicycles Cruz 3 - 2017"/>
    <s v="Cruisers Bicycles"/>
    <x v="1"/>
    <s v="Marcelene Boyer"/>
    <s v="Sun"/>
  </r>
  <r>
    <n v="1510"/>
    <s v="Emmitt Sanchez"/>
    <s v="New York"/>
    <s v="NY"/>
    <x v="691"/>
    <n v="2"/>
    <n v="6399.98"/>
    <s v="Trek Fuel EX 8 29 XT - 2018"/>
    <s v="Mountain Bikes"/>
    <x v="1"/>
    <s v="Marcelene Boyer"/>
    <s v="Trek"/>
  </r>
  <r>
    <n v="1511"/>
    <s v="Regenia Vaughan"/>
    <s v="Mahopac"/>
    <s v="NY"/>
    <x v="691"/>
    <n v="1"/>
    <n v="389.99"/>
    <s v="Electra Straight 8 1 (20-inch) - Boy's - 2018"/>
    <s v="Children Bicycles"/>
    <x v="1"/>
    <s v="Marcelene Boyer"/>
    <s v="Electra"/>
  </r>
  <r>
    <n v="1511"/>
    <s v="Regenia Vaughan"/>
    <s v="Mahopac"/>
    <s v="NY"/>
    <x v="691"/>
    <n v="1"/>
    <n v="1469.99"/>
    <s v="Haro Shift R3 - 2017"/>
    <s v="Mountain Bikes"/>
    <x v="1"/>
    <s v="Marcelene Boyer"/>
    <s v="Haro"/>
  </r>
  <r>
    <n v="1511"/>
    <s v="Regenia Vaughan"/>
    <s v="Mahopac"/>
    <s v="NY"/>
    <x v="691"/>
    <n v="2"/>
    <n v="858"/>
    <s v="Pure Cycles Vine 8-Speed - 2016"/>
    <s v="Cruisers Bicycles"/>
    <x v="1"/>
    <s v="Marcelene Boyer"/>
    <s v="Pure Cycles"/>
  </r>
  <r>
    <n v="1511"/>
    <s v="Regenia Vaughan"/>
    <s v="Mahopac"/>
    <s v="NY"/>
    <x v="691"/>
    <n v="2"/>
    <n v="2998"/>
    <s v="Surly Krampus - 2018"/>
    <s v="Mountain Bikes"/>
    <x v="1"/>
    <s v="Marcelene Boyer"/>
    <s v="Surly"/>
  </r>
  <r>
    <n v="1511"/>
    <s v="Regenia Vaughan"/>
    <s v="Mahopac"/>
    <s v="NY"/>
    <x v="691"/>
    <n v="2"/>
    <n v="3099.98"/>
    <s v="Trek Domane ALR 4 Disc - 2018"/>
    <s v="Road Bikes"/>
    <x v="1"/>
    <s v="Marcelene Boyer"/>
    <s v="Trek"/>
  </r>
  <r>
    <n v="1512"/>
    <s v="Jayne Kirkland"/>
    <s v="Rowlett"/>
    <s v="TX"/>
    <x v="691"/>
    <n v="1"/>
    <n v="909.99"/>
    <s v="Electra Straight 8 3i - 2018"/>
    <s v="Cruisers Bicycles"/>
    <x v="2"/>
    <s v="Layla Terrell"/>
    <s v="Electra"/>
  </r>
  <r>
    <n v="1513"/>
    <s v="Araceli Golden"/>
    <s v="Fullerton"/>
    <s v="CA"/>
    <x v="692"/>
    <n v="1"/>
    <n v="749.99"/>
    <s v="Trek Domane AL 2 Women's - 2018"/>
    <s v="Road Bikes"/>
    <x v="0"/>
    <s v="Mireya Copeland"/>
    <s v="Trek"/>
  </r>
  <r>
    <n v="1513"/>
    <s v="Araceli Golden"/>
    <s v="Fullerton"/>
    <s v="CA"/>
    <x v="692"/>
    <n v="2"/>
    <n v="4599.9799999999996"/>
    <s v="Trek Emonda ALR 6 - 2018"/>
    <s v="Road Bikes"/>
    <x v="0"/>
    <s v="Mireya Copeland"/>
    <s v="Trek"/>
  </r>
  <r>
    <n v="1513"/>
    <s v="Araceli Golden"/>
    <s v="Fullerton"/>
    <s v="CA"/>
    <x v="692"/>
    <n v="2"/>
    <n v="9999.98"/>
    <s v="Trek Powerfly 8 FS Plus - 2017"/>
    <s v="Electric Bikes"/>
    <x v="0"/>
    <s v="Mireya Copeland"/>
    <s v="Trek"/>
  </r>
  <r>
    <n v="1514"/>
    <s v="Yan Mcgowan"/>
    <s v="Duarte"/>
    <s v="CA"/>
    <x v="692"/>
    <n v="2"/>
    <n v="1799.98"/>
    <s v="Electra Townie Commute 27D Ladies - 2018"/>
    <s v="Cruisers Bicycles"/>
    <x v="0"/>
    <s v="Genna Serrano"/>
    <s v="Electra"/>
  </r>
  <r>
    <n v="1514"/>
    <s v="Yan Mcgowan"/>
    <s v="Duarte"/>
    <s v="CA"/>
    <x v="692"/>
    <n v="2"/>
    <n v="9999.98"/>
    <s v="Trek Powerfly 7 FS - 2018"/>
    <s v="Electric Bikes"/>
    <x v="0"/>
    <s v="Genna Serrano"/>
    <s v="Trek"/>
  </r>
  <r>
    <n v="1515"/>
    <s v="Elinore Aguilar"/>
    <s v="San Angelo"/>
    <s v="TX"/>
    <x v="692"/>
    <n v="2"/>
    <n v="1799.98"/>
    <s v="Electra Townie Commute 27D Ladies - 2018"/>
    <s v="Comfort Bicycles"/>
    <x v="2"/>
    <s v="Layla Terrell"/>
    <s v="Electra"/>
  </r>
  <r>
    <n v="1515"/>
    <s v="Elinore Aguilar"/>
    <s v="San Angelo"/>
    <s v="TX"/>
    <x v="692"/>
    <n v="2"/>
    <n v="1999.98"/>
    <s v="Surly Big Dummy Frameset - 2017"/>
    <s v="Mountain Bikes"/>
    <x v="2"/>
    <s v="Layla Terrell"/>
    <s v="Surly"/>
  </r>
  <r>
    <n v="1515"/>
    <s v="Elinore Aguilar"/>
    <s v="San Angelo"/>
    <s v="TX"/>
    <x v="692"/>
    <n v="2"/>
    <n v="1919.98"/>
    <s v="Trek CrossRip 1 - 2018"/>
    <s v="Road Bikes"/>
    <x v="2"/>
    <s v="Layla Terrell"/>
    <s v="Trek"/>
  </r>
  <r>
    <n v="1515"/>
    <s v="Elinore Aguilar"/>
    <s v="San Angelo"/>
    <s v="TX"/>
    <x v="692"/>
    <n v="1"/>
    <n v="4999.99"/>
    <s v="Trek Fuel EX 9.8 29 - 2017"/>
    <s v="Mountain Bikes"/>
    <x v="2"/>
    <s v="Layla Terrell"/>
    <s v="Trek"/>
  </r>
  <r>
    <n v="1515"/>
    <s v="Elinore Aguilar"/>
    <s v="San Angelo"/>
    <s v="TX"/>
    <x v="692"/>
    <n v="2"/>
    <n v="6999.98"/>
    <s v="Trek Powerfly 5 Women's - 2018"/>
    <s v="Electric Bikes"/>
    <x v="2"/>
    <s v="Layla Terrell"/>
    <s v="Trek"/>
  </r>
  <r>
    <n v="1516"/>
    <s v="Bridgette Guerra"/>
    <s v="San Lorenzo"/>
    <s v="CA"/>
    <x v="693"/>
    <n v="2"/>
    <n v="2399.98"/>
    <s v="Electra Amsterdam Royal 8i Ladies - 2018"/>
    <s v="Cruisers Bicycles"/>
    <x v="0"/>
    <s v="Genna Serrano"/>
    <s v="Electra"/>
  </r>
  <r>
    <n v="1516"/>
    <s v="Bridgette Guerra"/>
    <s v="San Lorenzo"/>
    <s v="CA"/>
    <x v="693"/>
    <n v="1"/>
    <n v="2599.9899999999998"/>
    <s v="Electra Townie Go! 8i Ladies' - 2018"/>
    <s v="Cruisers Bicycles"/>
    <x v="0"/>
    <s v="Genna Serrano"/>
    <s v="Electra"/>
  </r>
  <r>
    <n v="1516"/>
    <s v="Bridgette Guerra"/>
    <s v="San Lorenzo"/>
    <s v="CA"/>
    <x v="693"/>
    <n v="2"/>
    <n v="6399.98"/>
    <s v="Trek Domane ALR Disc Frameset - 2018"/>
    <s v="Road Bikes"/>
    <x v="0"/>
    <s v="Genna Serrano"/>
    <s v="Trek"/>
  </r>
  <r>
    <n v="1516"/>
    <s v="Bridgette Guerra"/>
    <s v="San Lorenzo"/>
    <s v="CA"/>
    <x v="693"/>
    <n v="2"/>
    <n v="419.98"/>
    <s v="Trek Precaliber 16 Girl's - 2018"/>
    <s v="Children Bicycles"/>
    <x v="0"/>
    <s v="Genna Serrano"/>
    <s v="Trek"/>
  </r>
  <r>
    <n v="1516"/>
    <s v="Bridgette Guerra"/>
    <s v="San Lorenzo"/>
    <s v="CA"/>
    <x v="693"/>
    <n v="2"/>
    <n v="4599.9799999999996"/>
    <s v="Trek Verve+ - 2018"/>
    <s v="Electric Bikes"/>
    <x v="0"/>
    <s v="Genna Serrano"/>
    <s v="Trek"/>
  </r>
  <r>
    <n v="1517"/>
    <s v="Louanne Martin"/>
    <s v="Yuba City"/>
    <s v="CA"/>
    <x v="693"/>
    <n v="2"/>
    <n v="5199.9799999999996"/>
    <s v="Electra Townie Go! 8i - 2017/2018"/>
    <s v="Comfort Bicycles"/>
    <x v="0"/>
    <s v="Mireya Copeland"/>
    <s v="Electra"/>
  </r>
  <r>
    <n v="1517"/>
    <s v="Louanne Martin"/>
    <s v="Yuba City"/>
    <s v="CA"/>
    <x v="693"/>
    <n v="2"/>
    <n v="1359.98"/>
    <s v="Electra Townie Original 21D EQ - 2017/2018"/>
    <s v="Cruisers Bicycles"/>
    <x v="0"/>
    <s v="Mireya Copeland"/>
    <s v="Electra"/>
  </r>
  <r>
    <n v="1518"/>
    <s v="Nova Hess"/>
    <s v="Duarte"/>
    <s v="CA"/>
    <x v="693"/>
    <n v="2"/>
    <n v="5999.98"/>
    <s v="Electra Townie Commute Go! Ladies' - 2018"/>
    <s v="Cruisers Bicycles"/>
    <x v="0"/>
    <s v="Mireya Copeland"/>
    <s v="Electra"/>
  </r>
  <r>
    <n v="1518"/>
    <s v="Nova Hess"/>
    <s v="Duarte"/>
    <s v="CA"/>
    <x v="693"/>
    <n v="2"/>
    <n v="1359.98"/>
    <s v="Electra Townie Original 21D EQ - 2017/2018"/>
    <s v="Comfort Bicycles"/>
    <x v="0"/>
    <s v="Mireya Copeland"/>
    <s v="Electra"/>
  </r>
  <r>
    <n v="1518"/>
    <s v="Nova Hess"/>
    <s v="Duarte"/>
    <s v="CA"/>
    <x v="693"/>
    <n v="2"/>
    <n v="4999.9799999999996"/>
    <s v="Trek Domane SL 5 Disc - 2018"/>
    <s v="Road Bikes"/>
    <x v="0"/>
    <s v="Mireya Copeland"/>
    <s v="Trek"/>
  </r>
  <r>
    <n v="1519"/>
    <s v="Theo Reese"/>
    <s v="Long Beach"/>
    <s v="NY"/>
    <x v="693"/>
    <n v="2"/>
    <n v="659.98"/>
    <s v="Haro Downtown 16 - 2017"/>
    <s v="Children Bicycles"/>
    <x v="1"/>
    <s v="Venita Daniel"/>
    <s v="Haro"/>
  </r>
  <r>
    <n v="1519"/>
    <s v="Theo Reese"/>
    <s v="Long Beach"/>
    <s v="NY"/>
    <x v="693"/>
    <n v="2"/>
    <n v="579.98"/>
    <s v="Strider Strider 20 Sport - 2018"/>
    <s v="Children Bicycles"/>
    <x v="1"/>
    <s v="Venita Daniel"/>
    <s v="Strider"/>
  </r>
  <r>
    <n v="1519"/>
    <s v="Theo Reese"/>
    <s v="Long Beach"/>
    <s v="NY"/>
    <x v="693"/>
    <n v="1"/>
    <n v="346.99"/>
    <s v="Sun Bicycles Lil Bolt Type-R - 2017"/>
    <s v="Cruisers Bicycles"/>
    <x v="1"/>
    <s v="Venita Daniel"/>
    <s v="Sun"/>
  </r>
  <r>
    <n v="1519"/>
    <s v="Theo Reese"/>
    <s v="Long Beach"/>
    <s v="NY"/>
    <x v="693"/>
    <n v="2"/>
    <n v="2998"/>
    <s v="Surly Krampus - 2018"/>
    <s v="Mountain Bikes"/>
    <x v="1"/>
    <s v="Venita Daniel"/>
    <s v="Surly"/>
  </r>
  <r>
    <n v="1519"/>
    <s v="Theo Reese"/>
    <s v="Long Beach"/>
    <s v="NY"/>
    <x v="693"/>
    <n v="1"/>
    <n v="4499.99"/>
    <s v="Trek Emonda SL 7 - 2018"/>
    <s v="Road Bikes"/>
    <x v="1"/>
    <s v="Venita Daniel"/>
    <s v="Trek"/>
  </r>
  <r>
    <n v="1520"/>
    <s v="Lorrie Becker"/>
    <s v="Garland"/>
    <s v="TX"/>
    <x v="693"/>
    <n v="2"/>
    <n v="1799.98"/>
    <s v="Electra Townie Commute 27D Ladies - 2018"/>
    <s v="Comfort Bicycles"/>
    <x v="2"/>
    <s v="Kali Vargas"/>
    <s v="Electra"/>
  </r>
  <r>
    <n v="1520"/>
    <s v="Lorrie Becker"/>
    <s v="Garland"/>
    <s v="TX"/>
    <x v="693"/>
    <n v="2"/>
    <n v="179.98"/>
    <s v="Strider Classic 12 Balance Bike - 2018"/>
    <s v="Children Bicycles"/>
    <x v="2"/>
    <s v="Kali Vargas"/>
    <s v="Strider"/>
  </r>
  <r>
    <n v="1520"/>
    <s v="Lorrie Becker"/>
    <s v="Garland"/>
    <s v="TX"/>
    <x v="693"/>
    <n v="1"/>
    <n v="4499.99"/>
    <s v="Trek CrossRip+ - 2018"/>
    <s v="Electric Bikes"/>
    <x v="2"/>
    <s v="Kali Vargas"/>
    <s v="Trek"/>
  </r>
  <r>
    <n v="1520"/>
    <s v="Lorrie Becker"/>
    <s v="Garland"/>
    <s v="TX"/>
    <x v="693"/>
    <n v="2"/>
    <n v="6999.98"/>
    <s v="Trek XM700+ Lowstep - 2018"/>
    <s v="Electric Bikes"/>
    <x v="2"/>
    <s v="Kali Vargas"/>
    <s v="Trek"/>
  </r>
  <r>
    <n v="1521"/>
    <s v="Saturnina Garner"/>
    <s v="Glendora"/>
    <s v="CA"/>
    <x v="694"/>
    <n v="1"/>
    <n v="489.99"/>
    <s v="Electra Townie 3i EQ (20-inch) - Boys' - 2017"/>
    <s v="Children Bicycles"/>
    <x v="0"/>
    <s v="Genna Serrano"/>
    <s v="Electra"/>
  </r>
  <r>
    <n v="1521"/>
    <s v="Saturnina Garner"/>
    <s v="Glendora"/>
    <s v="CA"/>
    <x v="694"/>
    <n v="2"/>
    <n v="1359.98"/>
    <s v="Electra Townie Original 21D EQ Ladies' - 2018"/>
    <s v="Comfort Bicycles"/>
    <x v="0"/>
    <s v="Genna Serrano"/>
    <s v="Electra"/>
  </r>
  <r>
    <n v="1521"/>
    <s v="Saturnina Garner"/>
    <s v="Glendora"/>
    <s v="CA"/>
    <x v="694"/>
    <n v="1"/>
    <n v="999.99"/>
    <s v="Trek Farley Carbon Frameset - 2018"/>
    <s v="Mountain Bikes"/>
    <x v="0"/>
    <s v="Genna Serrano"/>
    <s v="Trek"/>
  </r>
  <r>
    <n v="1521"/>
    <s v="Saturnina Garner"/>
    <s v="Glendora"/>
    <s v="CA"/>
    <x v="694"/>
    <n v="2"/>
    <n v="2999.98"/>
    <s v="Trek X-Caliber Frameset - 2018"/>
    <s v="Mountain Bikes"/>
    <x v="0"/>
    <s v="Genna Serrano"/>
    <s v="Trek"/>
  </r>
  <r>
    <n v="1522"/>
    <s v="Chi Goff"/>
    <s v="Palos Verdes Peninsula"/>
    <s v="CA"/>
    <x v="694"/>
    <n v="1"/>
    <n v="299.99"/>
    <s v="Electra Girl's Hawaii 1 16&quot; - 2017"/>
    <s v="Children Bicycles"/>
    <x v="0"/>
    <s v="Genna Serrano"/>
    <s v="Electra"/>
  </r>
  <r>
    <n v="1522"/>
    <s v="Chi Goff"/>
    <s v="Palos Verdes Peninsula"/>
    <s v="CA"/>
    <x v="694"/>
    <n v="1"/>
    <n v="1599.99"/>
    <s v="Trek Stache 5 - 2018"/>
    <s v="Mountain Bikes"/>
    <x v="0"/>
    <s v="Genna Serrano"/>
    <s v="Trek"/>
  </r>
  <r>
    <n v="1522"/>
    <s v="Chi Goff"/>
    <s v="Palos Verdes Peninsula"/>
    <s v="CA"/>
    <x v="694"/>
    <n v="1"/>
    <n v="1469.99"/>
    <s v="Trek Ticket S Frame - 2018"/>
    <s v="Mountain Bikes"/>
    <x v="0"/>
    <s v="Genna Serrano"/>
    <s v="Trek"/>
  </r>
  <r>
    <n v="1523"/>
    <s v="Jacquline Duncan"/>
    <s v="Jackson Heights"/>
    <s v="NY"/>
    <x v="694"/>
    <n v="2"/>
    <n v="1499.98"/>
    <s v="Electra Townie Commute 8D - 2018"/>
    <s v="Comfort Bicycles"/>
    <x v="1"/>
    <s v="Venita Daniel"/>
    <s v="Electra"/>
  </r>
  <r>
    <n v="1524"/>
    <s v="Melia Brady"/>
    <s v="Maspeth"/>
    <s v="NY"/>
    <x v="694"/>
    <n v="2"/>
    <n v="5999.98"/>
    <s v="Electra Townie Commute Go! Ladies' - 2018"/>
    <s v="Cruisers Bicycles"/>
    <x v="1"/>
    <s v="Marcelene Boyer"/>
    <s v="Electra"/>
  </r>
  <r>
    <n v="1524"/>
    <s v="Melia Brady"/>
    <s v="Maspeth"/>
    <s v="NY"/>
    <x v="694"/>
    <n v="1"/>
    <n v="449.99"/>
    <s v="Electra Townie Original 1 Ladies' - 2018"/>
    <s v="Comfort Bicycles"/>
    <x v="1"/>
    <s v="Marcelene Boyer"/>
    <s v="Electra"/>
  </r>
  <r>
    <n v="1524"/>
    <s v="Melia Brady"/>
    <s v="Maspeth"/>
    <s v="NY"/>
    <x v="694"/>
    <n v="2"/>
    <n v="639.98"/>
    <s v="Electra Treasure 1 20&quot; - 2018"/>
    <s v="Children Bicycles"/>
    <x v="1"/>
    <s v="Marcelene Boyer"/>
    <s v="Electra"/>
  </r>
  <r>
    <n v="1524"/>
    <s v="Melia Brady"/>
    <s v="Maspeth"/>
    <s v="NY"/>
    <x v="694"/>
    <n v="1"/>
    <n v="1549"/>
    <s v="Surly Straggler - 2018"/>
    <s v="Road Bikes"/>
    <x v="1"/>
    <s v="Marcelene Boyer"/>
    <s v="Surly"/>
  </r>
  <r>
    <n v="1525"/>
    <s v="Zelma Browning"/>
    <s v="Astoria"/>
    <s v="NY"/>
    <x v="694"/>
    <n v="2"/>
    <n v="2698"/>
    <s v="Surly Pack Rat - 2018"/>
    <s v="Road Bikes"/>
    <x v="1"/>
    <s v="Venita Daniel"/>
    <s v="Surly"/>
  </r>
  <r>
    <n v="1525"/>
    <s v="Zelma Browning"/>
    <s v="Astoria"/>
    <s v="NY"/>
    <x v="694"/>
    <n v="1"/>
    <n v="6499.99"/>
    <s v="Trek Domane SL Frameset - 2018"/>
    <s v="Road Bikes"/>
    <x v="1"/>
    <s v="Venita Daniel"/>
    <s v="Trek"/>
  </r>
  <r>
    <n v="1525"/>
    <s v="Zelma Browning"/>
    <s v="Astoria"/>
    <s v="NY"/>
    <x v="694"/>
    <n v="1"/>
    <n v="2799.99"/>
    <s v="Trek Lift+ - 2018"/>
    <s v="Electric Bikes"/>
    <x v="1"/>
    <s v="Venita Daniel"/>
    <s v="Trek"/>
  </r>
  <r>
    <n v="1526"/>
    <s v="Latasha Stanley"/>
    <s v="Rockville Centre"/>
    <s v="NY"/>
    <x v="694"/>
    <n v="1"/>
    <n v="749.99"/>
    <s v="Electra Townie Balloon 8D EQ - 2016/2017/2018"/>
    <s v="Cruisers Bicycles"/>
    <x v="1"/>
    <s v="Venita Daniel"/>
    <s v="Electra"/>
  </r>
  <r>
    <n v="1526"/>
    <s v="Latasha Stanley"/>
    <s v="Rockville Centre"/>
    <s v="NY"/>
    <x v="694"/>
    <n v="1"/>
    <n v="679.99"/>
    <s v="Electra Townie Original 21D EQ Ladies' - 2018"/>
    <s v="Cruisers Bicycles"/>
    <x v="1"/>
    <s v="Venita Daniel"/>
    <s v="Electra"/>
  </r>
  <r>
    <n v="1526"/>
    <s v="Latasha Stanley"/>
    <s v="Rockville Centre"/>
    <s v="NY"/>
    <x v="694"/>
    <n v="1"/>
    <n v="1549.99"/>
    <s v="Trek Domane ALR 4 Disc Women's - 2018"/>
    <s v="Road Bikes"/>
    <x v="1"/>
    <s v="Venita Daniel"/>
    <s v="Trek"/>
  </r>
  <r>
    <n v="1526"/>
    <s v="Latasha Stanley"/>
    <s v="Rockville Centre"/>
    <s v="NY"/>
    <x v="694"/>
    <n v="1"/>
    <n v="5499.99"/>
    <s v="Trek Domane SLR 6 Disc - 2017"/>
    <s v="Road Bikes"/>
    <x v="1"/>
    <s v="Venita Daniel"/>
    <s v="Trek"/>
  </r>
  <r>
    <n v="1527"/>
    <s v="Lashawn Ortiz"/>
    <s v="Longview"/>
    <s v="TX"/>
    <x v="694"/>
    <n v="1"/>
    <n v="551.99"/>
    <s v="Sun Bicycles Streamway 3 - 2017"/>
    <s v="Comfort Bicycles"/>
    <x v="2"/>
    <s v="Layla Terrell"/>
    <s v="Sun"/>
  </r>
  <r>
    <n v="1527"/>
    <s v="Lashawn Ortiz"/>
    <s v="Longview"/>
    <s v="TX"/>
    <x v="694"/>
    <n v="1"/>
    <n v="469.99"/>
    <s v="Surly Wednesday Frameset - 2017"/>
    <s v="Mountain Bikes"/>
    <x v="2"/>
    <s v="Layla Terrell"/>
    <s v="Surly"/>
  </r>
  <r>
    <n v="1527"/>
    <s v="Lashawn Ortiz"/>
    <s v="Longview"/>
    <s v="TX"/>
    <x v="694"/>
    <n v="2"/>
    <n v="3999.98"/>
    <s v="Trek Emonda S 5 - 2017"/>
    <s v="Road Bikes"/>
    <x v="2"/>
    <s v="Layla Terrell"/>
    <s v="Trek"/>
  </r>
  <r>
    <n v="1528"/>
    <s v="Aleta Shepard"/>
    <s v="Sugar Land"/>
    <s v="TX"/>
    <x v="694"/>
    <n v="2"/>
    <n v="859.98"/>
    <s v="Electra Cruiser Lux 1 - 2016/2018"/>
    <s v="Cruisers Bicycles"/>
    <x v="2"/>
    <s v="Kali Vargas"/>
    <s v="Electra"/>
  </r>
  <r>
    <n v="1529"/>
    <s v="Cleotilde Booth"/>
    <s v="Sugar Land"/>
    <s v="TX"/>
    <x v="694"/>
    <n v="1"/>
    <n v="299.99"/>
    <s v="Electra Girl's Hawaii 1 (20-inch) - 2015/2016"/>
    <s v="Children Bicycles"/>
    <x v="2"/>
    <s v="Kali Vargas"/>
    <s v="Electra"/>
  </r>
  <r>
    <n v="1529"/>
    <s v="Cleotilde Booth"/>
    <s v="Sugar Land"/>
    <s v="TX"/>
    <x v="694"/>
    <n v="2"/>
    <n v="11999.98"/>
    <s v="Trek Silque SLR 7 Women's - 2017"/>
    <s v="Road Bikes"/>
    <x v="2"/>
    <s v="Kali Vargas"/>
    <s v="Trek"/>
  </r>
  <r>
    <n v="1530"/>
    <s v="Ollie Zimmerman"/>
    <s v="Anaheim"/>
    <s v="CA"/>
    <x v="695"/>
    <n v="2"/>
    <n v="539.98"/>
    <s v="Electra Cruiser 1 - 2016/2017/2018"/>
    <s v="Cruisers Bicycles"/>
    <x v="0"/>
    <s v="Mireya Copeland"/>
    <s v="Electra"/>
  </r>
  <r>
    <n v="1530"/>
    <s v="Ollie Zimmerman"/>
    <s v="Anaheim"/>
    <s v="CA"/>
    <x v="695"/>
    <n v="1"/>
    <n v="749.99"/>
    <s v="Trek Marlin 7 - 2017/2018"/>
    <s v="Mountain Bikes"/>
    <x v="0"/>
    <s v="Mireya Copeland"/>
    <s v="Trek"/>
  </r>
  <r>
    <n v="1531"/>
    <s v="Mariana Strong"/>
    <s v="Santa Clara"/>
    <s v="CA"/>
    <x v="695"/>
    <n v="1"/>
    <n v="1899"/>
    <s v="Surly ECR 27.5 - 2018"/>
    <s v="Mountain Bikes"/>
    <x v="0"/>
    <s v="Mireya Copeland"/>
    <s v="Surly"/>
  </r>
  <r>
    <n v="1532"/>
    <s v="Latasha Hays"/>
    <s v="Buffalo"/>
    <s v="NY"/>
    <x v="695"/>
    <n v="2"/>
    <n v="5999.98"/>
    <s v="Trek Crockett 7 Disc - 2018"/>
    <s v="Cyclocross Bicycles"/>
    <x v="1"/>
    <s v="Venita Daniel"/>
    <s v="Trek"/>
  </r>
  <r>
    <n v="1533"/>
    <s v="Jeanice Frost"/>
    <s v="Ossining"/>
    <s v="NY"/>
    <x v="695"/>
    <n v="2"/>
    <n v="1799.98"/>
    <s v="Electra Koa 3i Ladies' - 2018"/>
    <s v="Cruisers Bicycles"/>
    <x v="1"/>
    <s v="Marcelene Boyer"/>
    <s v="Electra"/>
  </r>
  <r>
    <n v="1533"/>
    <s v="Jeanice Frost"/>
    <s v="Ossining"/>
    <s v="NY"/>
    <x v="695"/>
    <n v="1"/>
    <n v="349.99"/>
    <s v="Electra Moto 3i (20-inch) - Boy's - 2017"/>
    <s v="Children Bicycles"/>
    <x v="1"/>
    <s v="Marcelene Boyer"/>
    <s v="Electra"/>
  </r>
  <r>
    <n v="1533"/>
    <s v="Jeanice Frost"/>
    <s v="Ossining"/>
    <s v="NY"/>
    <x v="695"/>
    <n v="1"/>
    <n v="647.99"/>
    <s v="Sun Bicycles Biscayne Tandem CB - 2017"/>
    <s v="Cruisers Bicycles"/>
    <x v="1"/>
    <s v="Marcelene Boyer"/>
    <s v="Sun"/>
  </r>
  <r>
    <n v="1533"/>
    <s v="Jeanice Frost"/>
    <s v="Ossining"/>
    <s v="NY"/>
    <x v="695"/>
    <n v="2"/>
    <n v="459.98"/>
    <s v="Trek Precaliber 20 Boy's - 2018"/>
    <s v="Children Bicycles"/>
    <x v="1"/>
    <s v="Marcelene Boyer"/>
    <s v="Trek"/>
  </r>
  <r>
    <n v="1533"/>
    <s v="Jeanice Frost"/>
    <s v="Ossining"/>
    <s v="NY"/>
    <x v="695"/>
    <n v="1"/>
    <n v="6499.99"/>
    <s v="Trek Silque SLR 8 Women's - 2017"/>
    <s v="Road Bikes"/>
    <x v="1"/>
    <s v="Marcelene Boyer"/>
    <s v="Trek"/>
  </r>
  <r>
    <n v="1534"/>
    <s v="Georgetta Hardin"/>
    <s v="Canandaigua"/>
    <s v="NY"/>
    <x v="696"/>
    <n v="2"/>
    <n v="6399.98"/>
    <s v="Trek Domane ALR Disc Frameset - 2018"/>
    <s v="Road Bikes"/>
    <x v="1"/>
    <s v="Venita Daniel"/>
    <s v="Trek"/>
  </r>
  <r>
    <n v="1534"/>
    <s v="Georgetta Hardin"/>
    <s v="Canandaigua"/>
    <s v="NY"/>
    <x v="696"/>
    <n v="2"/>
    <n v="399.98"/>
    <s v="Trek Precaliber 12 Boy's - 2018"/>
    <s v="Children Bicycles"/>
    <x v="1"/>
    <s v="Venita Daniel"/>
    <s v="Trek"/>
  </r>
  <r>
    <n v="1534"/>
    <s v="Georgetta Hardin"/>
    <s v="Canandaigua"/>
    <s v="NY"/>
    <x v="696"/>
    <n v="1"/>
    <n v="1469.99"/>
    <s v="Trek Ticket S Frame - 2018"/>
    <s v="Mountain Bikes"/>
    <x v="1"/>
    <s v="Venita Daniel"/>
    <s v="Trek"/>
  </r>
  <r>
    <n v="1534"/>
    <s v="Georgetta Hardin"/>
    <s v="Canandaigua"/>
    <s v="NY"/>
    <x v="696"/>
    <n v="1"/>
    <n v="3499.99"/>
    <s v="Trek XM700+ - 2018"/>
    <s v="Electric Bikes"/>
    <x v="1"/>
    <s v="Venita Daniel"/>
    <s v="Trek"/>
  </r>
  <r>
    <n v="1535"/>
    <s v="Lizzette Stein"/>
    <s v="Orchard Park"/>
    <s v="NY"/>
    <x v="696"/>
    <n v="2"/>
    <n v="1199.98"/>
    <s v="Electra Cruiser Lux Fat Tire 1 Ladies - 2017"/>
    <s v="Cruisers Bicycles"/>
    <x v="1"/>
    <s v="Venita Daniel"/>
    <s v="Electra"/>
  </r>
  <r>
    <n v="1535"/>
    <s v="Lizzette Stein"/>
    <s v="Orchard Park"/>
    <s v="NY"/>
    <x v="696"/>
    <n v="1"/>
    <n v="209.99"/>
    <s v="Haro Shredder 20 - 2017"/>
    <s v="Children Bicycles"/>
    <x v="1"/>
    <s v="Venita Daniel"/>
    <s v="Haro"/>
  </r>
  <r>
    <n v="1536"/>
    <s v="Brittney Woodward"/>
    <s v="East Northport"/>
    <s v="NY"/>
    <x v="696"/>
    <n v="2"/>
    <n v="5599.98"/>
    <s v="Trek Conduit+ - 2018"/>
    <s v="Electric Bikes"/>
    <x v="1"/>
    <s v="Venita Daniel"/>
    <s v="Trek"/>
  </r>
  <r>
    <n v="1536"/>
    <s v="Brittney Woodward"/>
    <s v="East Northport"/>
    <s v="NY"/>
    <x v="696"/>
    <n v="1"/>
    <n v="2199.9899999999998"/>
    <s v="Trek Domane SL 5 Women's - 2018"/>
    <s v="Road Bikes"/>
    <x v="1"/>
    <s v="Venita Daniel"/>
    <s v="Trek"/>
  </r>
  <r>
    <n v="1536"/>
    <s v="Brittney Woodward"/>
    <s v="East Northport"/>
    <s v="NY"/>
    <x v="696"/>
    <n v="2"/>
    <n v="4599.9799999999996"/>
    <s v="Trek Verve+ - 2018"/>
    <s v="Electric Bikes"/>
    <x v="1"/>
    <s v="Venita Daniel"/>
    <s v="Trek"/>
  </r>
  <r>
    <n v="1537"/>
    <s v="Bernita Mcdaniel"/>
    <s v="Liverpool"/>
    <s v="NY"/>
    <x v="697"/>
    <n v="2"/>
    <n v="1699.98"/>
    <s v="Electra Relic 3i - 2018"/>
    <s v="Cruisers Bicycles"/>
    <x v="1"/>
    <s v="Marcelene Boyer"/>
    <s v="Electra"/>
  </r>
  <r>
    <n v="1538"/>
    <s v="Ashanti Parks"/>
    <s v="Baldwin"/>
    <s v="NY"/>
    <x v="697"/>
    <n v="2"/>
    <n v="1799.98"/>
    <s v="Electra Townie Balloon 7i EQ Ladies' - 2017/2018"/>
    <s v="Comfort Bicycles"/>
    <x v="1"/>
    <s v="Marcelene Boyer"/>
    <s v="Electra"/>
  </r>
  <r>
    <n v="1538"/>
    <s v="Ashanti Parks"/>
    <s v="Baldwin"/>
    <s v="NY"/>
    <x v="697"/>
    <n v="2"/>
    <n v="2819.98"/>
    <s v="Haro SR 1.3 - 2017"/>
    <s v="Mountain Bikes"/>
    <x v="1"/>
    <s v="Marcelene Boyer"/>
    <s v="Haro"/>
  </r>
  <r>
    <n v="1538"/>
    <s v="Ashanti Parks"/>
    <s v="Baldwin"/>
    <s v="NY"/>
    <x v="697"/>
    <n v="1"/>
    <n v="3299.99"/>
    <s v="Trek Boone 5 Disc - 2018"/>
    <s v="Cyclocross Bicycles"/>
    <x v="1"/>
    <s v="Marcelene Boyer"/>
    <s v="Trek"/>
  </r>
  <r>
    <n v="1538"/>
    <s v="Ashanti Parks"/>
    <s v="Baldwin"/>
    <s v="NY"/>
    <x v="697"/>
    <n v="1"/>
    <n v="1469.99"/>
    <s v="Trek Ticket S Frame - 2018"/>
    <s v="Mountain Bikes"/>
    <x v="1"/>
    <s v="Marcelene Boyer"/>
    <s v="Trek"/>
  </r>
  <r>
    <n v="1538"/>
    <s v="Ashanti Parks"/>
    <s v="Baldwin"/>
    <s v="NY"/>
    <x v="697"/>
    <n v="1"/>
    <n v="2299.9899999999998"/>
    <s v="Trek Verve+ Lowstep - 2018"/>
    <s v="Electric Bikes"/>
    <x v="1"/>
    <s v="Marcelene Boyer"/>
    <s v="Trek"/>
  </r>
  <r>
    <n v="1539"/>
    <s v="Merlene Vinson"/>
    <s v="Euless"/>
    <s v="TX"/>
    <x v="697"/>
    <n v="2"/>
    <n v="1099.98"/>
    <s v="Electra Townie Original 21D - 2016"/>
    <s v="Cruisers Bicycles"/>
    <x v="2"/>
    <s v="Layla Terrell"/>
    <s v="Electra"/>
  </r>
  <r>
    <n v="1539"/>
    <s v="Merlene Vinson"/>
    <s v="Euless"/>
    <s v="TX"/>
    <x v="697"/>
    <n v="2"/>
    <n v="939.98"/>
    <s v="Surly Ice Cream Truck Frameset - 2016"/>
    <s v="Mountain Bikes"/>
    <x v="2"/>
    <s v="Layla Terrell"/>
    <s v="Surly"/>
  </r>
  <r>
    <n v="1540"/>
    <s v="Hedwig Paul"/>
    <s v="Apple Valley"/>
    <s v="CA"/>
    <x v="698"/>
    <n v="1"/>
    <n v="479.99"/>
    <s v="Electra Cruiser Lux 7D - 2018"/>
    <s v="Cruisers Bicycles"/>
    <x v="0"/>
    <s v="Mireya Copeland"/>
    <s v="Electra"/>
  </r>
  <r>
    <n v="1540"/>
    <s v="Hedwig Paul"/>
    <s v="Apple Valley"/>
    <s v="CA"/>
    <x v="698"/>
    <n v="1"/>
    <n v="749.99"/>
    <s v="Electra Morningstar 3i Ladies' - 2018"/>
    <s v="Cruisers Bicycles"/>
    <x v="0"/>
    <s v="Mireya Copeland"/>
    <s v="Electra"/>
  </r>
  <r>
    <n v="1540"/>
    <s v="Hedwig Paul"/>
    <s v="Apple Valley"/>
    <s v="CA"/>
    <x v="698"/>
    <n v="2"/>
    <n v="833.98"/>
    <s v="Sun Bicycles Atlas X-Type - 2017"/>
    <s v="Cruisers Bicycles"/>
    <x v="0"/>
    <s v="Mireya Copeland"/>
    <s v="Sun"/>
  </r>
  <r>
    <n v="1540"/>
    <s v="Hedwig Paul"/>
    <s v="Apple Valley"/>
    <s v="CA"/>
    <x v="698"/>
    <n v="1"/>
    <n v="647.99"/>
    <s v="Sun Bicycles Biscayne Tandem CB - 2017"/>
    <s v="Cruisers Bicycles"/>
    <x v="0"/>
    <s v="Mireya Copeland"/>
    <s v="Sun"/>
  </r>
  <r>
    <n v="1540"/>
    <s v="Hedwig Paul"/>
    <s v="Apple Valley"/>
    <s v="CA"/>
    <x v="698"/>
    <n v="2"/>
    <n v="10999.98"/>
    <s v="Trek Domane SLR 6 Disc - 2018"/>
    <s v="Road Bikes"/>
    <x v="0"/>
    <s v="Mireya Copeland"/>
    <s v="Trek"/>
  </r>
  <r>
    <n v="1541"/>
    <s v="Pamelia Newman"/>
    <s v="Monroe"/>
    <s v="NY"/>
    <x v="698"/>
    <n v="2"/>
    <n v="1199.98"/>
    <s v="Electra Townie Original 7D EQ Ladies' - 2017/2018"/>
    <s v="Cruisers Bicycles"/>
    <x v="1"/>
    <s v="Venita Daniel"/>
    <s v="Electra"/>
  </r>
  <r>
    <n v="1541"/>
    <s v="Pamelia Newman"/>
    <s v="Monroe"/>
    <s v="NY"/>
    <x v="698"/>
    <n v="1"/>
    <n v="429"/>
    <s v="Pure Cycles Vine 8-Speed - 2016"/>
    <s v="Cruisers Bicycles"/>
    <x v="1"/>
    <s v="Venita Daniel"/>
    <s v="Pure Cycles"/>
  </r>
  <r>
    <n v="1541"/>
    <s v="Pamelia Newman"/>
    <s v="Monroe"/>
    <s v="NY"/>
    <x v="698"/>
    <n v="2"/>
    <n v="23999.98"/>
    <s v="Trek Domane SLR 9 Disc - 2018"/>
    <s v="Road Bikes"/>
    <x v="1"/>
    <s v="Venita Daniel"/>
    <s v="Trek"/>
  </r>
  <r>
    <n v="1541"/>
    <s v="Pamelia Newman"/>
    <s v="Monroe"/>
    <s v="NY"/>
    <x v="698"/>
    <n v="2"/>
    <n v="6399.98"/>
    <s v="Trek Fuel EX 8 29 XT - 2018"/>
    <s v="Mountain Bikes"/>
    <x v="1"/>
    <s v="Venita Daniel"/>
    <s v="Trek"/>
  </r>
  <r>
    <n v="1541"/>
    <s v="Pamelia Newman"/>
    <s v="Monroe"/>
    <s v="NY"/>
    <x v="698"/>
    <n v="2"/>
    <n v="299.98"/>
    <s v="Trek Girl's Kickster - 2017"/>
    <s v="Children Bicycles"/>
    <x v="1"/>
    <s v="Venita Daniel"/>
    <s v="Trek"/>
  </r>
  <r>
    <n v="1542"/>
    <s v="Damien Dorsey"/>
    <s v="Central Islip"/>
    <s v="NY"/>
    <x v="698"/>
    <n v="1"/>
    <n v="279.99"/>
    <s v="Electra Under-The-Sea 1 16&quot; - 2018"/>
    <s v="Children Bicycles"/>
    <x v="1"/>
    <s v="Marcelene Boyer"/>
    <s v="Electra"/>
  </r>
  <r>
    <n v="1542"/>
    <s v="Damien Dorsey"/>
    <s v="Central Islip"/>
    <s v="NY"/>
    <x v="698"/>
    <n v="2"/>
    <n v="759.98"/>
    <s v="Haro Flightline One ST - 2017"/>
    <s v="Mountain Bikes"/>
    <x v="1"/>
    <s v="Marcelene Boyer"/>
    <s v="Haro"/>
  </r>
  <r>
    <n v="1542"/>
    <s v="Damien Dorsey"/>
    <s v="Central Islip"/>
    <s v="NY"/>
    <x v="698"/>
    <n v="1"/>
    <n v="402.99"/>
    <s v="Sun Bicycles Boardwalk (24-inch Wheels) - 2017"/>
    <s v="Cruisers Bicycles"/>
    <x v="1"/>
    <s v="Marcelene Boyer"/>
    <s v="Sun"/>
  </r>
  <r>
    <n v="1542"/>
    <s v="Damien Dorsey"/>
    <s v="Central Islip"/>
    <s v="NY"/>
    <x v="698"/>
    <n v="2"/>
    <n v="4999.9799999999996"/>
    <s v="Surly Troll Frameset - 2018"/>
    <s v="Mountain Bikes"/>
    <x v="1"/>
    <s v="Marcelene Boyer"/>
    <s v="Surly"/>
  </r>
  <r>
    <n v="1542"/>
    <s v="Damien Dorsey"/>
    <s v="Central Islip"/>
    <s v="NY"/>
    <x v="698"/>
    <n v="2"/>
    <n v="6999.98"/>
    <s v="Trek Domane SL 6 Disc - 2018"/>
    <s v="Road Bikes"/>
    <x v="1"/>
    <s v="Marcelene Boyer"/>
    <s v="Trek"/>
  </r>
  <r>
    <n v="1543"/>
    <s v="Parker Prince"/>
    <s v="Port Jefferson Station"/>
    <s v="NY"/>
    <x v="698"/>
    <n v="2"/>
    <n v="699.98"/>
    <s v="Electra Savannah 3i (20-inch) - Girl's - 2017"/>
    <s v="Children Bicycles"/>
    <x v="1"/>
    <s v="Marcelene Boyer"/>
    <s v="Electra"/>
  </r>
  <r>
    <n v="1543"/>
    <s v="Parker Prince"/>
    <s v="Port Jefferson Station"/>
    <s v="NY"/>
    <x v="698"/>
    <n v="1"/>
    <n v="209.99"/>
    <s v="Haro Shredder 20 Girls - 2017"/>
    <s v="Children Bicycles"/>
    <x v="1"/>
    <s v="Marcelene Boyer"/>
    <s v="Haro"/>
  </r>
  <r>
    <n v="1543"/>
    <s v="Parker Prince"/>
    <s v="Port Jefferson Station"/>
    <s v="NY"/>
    <x v="698"/>
    <n v="2"/>
    <n v="899.98"/>
    <s v="Sun Bicycles Cruz 3 - Women's - 2017"/>
    <s v="Comfort Bicycles"/>
    <x v="1"/>
    <s v="Marcelene Boyer"/>
    <s v="Sun"/>
  </r>
  <r>
    <n v="1543"/>
    <s v="Parker Prince"/>
    <s v="Port Jefferson Station"/>
    <s v="NY"/>
    <x v="698"/>
    <n v="2"/>
    <n v="1919.98"/>
    <s v="Trek CrossRip 1 - 2018"/>
    <s v="Road Bikes"/>
    <x v="1"/>
    <s v="Marcelene Boyer"/>
    <s v="Trek"/>
  </r>
  <r>
    <n v="1543"/>
    <s v="Parker Prince"/>
    <s v="Port Jefferson Station"/>
    <s v="NY"/>
    <x v="698"/>
    <n v="1"/>
    <n v="1799.99"/>
    <s v="Trek Procaliber 6 - 2018"/>
    <s v="Mountain Bikes"/>
    <x v="1"/>
    <s v="Marcelene Boyer"/>
    <s v="Trek"/>
  </r>
  <r>
    <n v="1544"/>
    <s v="Charolette Rice"/>
    <s v="Sacramento"/>
    <s v="CA"/>
    <x v="699"/>
    <n v="2"/>
    <n v="833.98"/>
    <s v="Sun Bicycles Cruz 7 - 2017"/>
    <s v="Comfort Bicycles"/>
    <x v="0"/>
    <s v="Mireya Copeland"/>
    <s v="Sun"/>
  </r>
  <r>
    <n v="1544"/>
    <s v="Charolette Rice"/>
    <s v="Sacramento"/>
    <s v="CA"/>
    <x v="699"/>
    <n v="2"/>
    <n v="6999.98"/>
    <s v="Trek XM700+ - 2018"/>
    <s v="Electric Bikes"/>
    <x v="0"/>
    <s v="Mireya Copeland"/>
    <s v="Trek"/>
  </r>
  <r>
    <n v="1545"/>
    <s v="Tommie Melton"/>
    <s v="Sacramento"/>
    <s v="CA"/>
    <x v="699"/>
    <n v="1"/>
    <n v="869.99"/>
    <s v="Haro SR 1.2 - 2017"/>
    <s v="Mountain Bikes"/>
    <x v="0"/>
    <s v="Genna Serrano"/>
    <s v="Haro"/>
  </r>
  <r>
    <n v="1546"/>
    <s v="Marvin Mullins"/>
    <s v="San Diego"/>
    <s v="CA"/>
    <x v="699"/>
    <n v="1"/>
    <n v="749.99"/>
    <s v="Electra Queen of Hearts 3i - 2018"/>
    <s v="Cruisers Bicycles"/>
    <x v="0"/>
    <s v="Genna Serrano"/>
    <s v="Electra"/>
  </r>
  <r>
    <n v="1546"/>
    <s v="Marvin Mullins"/>
    <s v="San Diego"/>
    <s v="CA"/>
    <x v="699"/>
    <n v="1"/>
    <n v="499.99"/>
    <s v="Electra Townie Original 7D - 2015/2016"/>
    <s v="Comfort Bicycles"/>
    <x v="0"/>
    <s v="Genna Serrano"/>
    <s v="Electra"/>
  </r>
  <r>
    <n v="1546"/>
    <s v="Marvin Mullins"/>
    <s v="San Diego"/>
    <s v="CA"/>
    <x v="699"/>
    <n v="2"/>
    <n v="5599.98"/>
    <s v="Trek Conduit+ - 2018"/>
    <s v="Electric Bikes"/>
    <x v="0"/>
    <s v="Genna Serrano"/>
    <s v="Trek"/>
  </r>
  <r>
    <n v="1546"/>
    <s v="Marvin Mullins"/>
    <s v="San Diego"/>
    <s v="CA"/>
    <x v="699"/>
    <n v="1"/>
    <n v="6499.99"/>
    <s v="Trek Domane SL Frameset - 2018"/>
    <s v="Road Bikes"/>
    <x v="0"/>
    <s v="Genna Serrano"/>
    <s v="Trek"/>
  </r>
  <r>
    <n v="1547"/>
    <s v="Karla Kirk"/>
    <s v="Palos Verdes Peninsula"/>
    <s v="CA"/>
    <x v="699"/>
    <n v="2"/>
    <n v="899.98"/>
    <s v="Sun Bicycles Cruz 3 - 2017"/>
    <s v="Comfort Bicycles"/>
    <x v="0"/>
    <s v="Genna Serrano"/>
    <s v="Sun"/>
  </r>
  <r>
    <n v="1547"/>
    <s v="Karla Kirk"/>
    <s v="Palos Verdes Peninsula"/>
    <s v="CA"/>
    <x v="699"/>
    <n v="1"/>
    <n v="3599.99"/>
    <s v="Trek Super Commuter+ 7 - 2018"/>
    <s v="Electric Bikes"/>
    <x v="0"/>
    <s v="Genna Serrano"/>
    <s v="Trek"/>
  </r>
  <r>
    <n v="1548"/>
    <s v="Regine Gonzales"/>
    <s v="Oxnard"/>
    <s v="CA"/>
    <x v="699"/>
    <n v="2"/>
    <n v="6999.98"/>
    <s v="Trek Boone 7 - 2017"/>
    <s v="Cyclocross Bicycles"/>
    <x v="0"/>
    <s v="Mireya Copeland"/>
    <s v="Trek"/>
  </r>
  <r>
    <n v="1548"/>
    <s v="Regine Gonzales"/>
    <s v="Oxnard"/>
    <s v="CA"/>
    <x v="699"/>
    <n v="1"/>
    <n v="469.99"/>
    <s v="Trek Farley Alloy Frameset - 2017"/>
    <s v="Mountain Bikes"/>
    <x v="0"/>
    <s v="Mireya Copeland"/>
    <s v="Trek"/>
  </r>
  <r>
    <n v="1548"/>
    <s v="Regine Gonzales"/>
    <s v="Oxnard"/>
    <s v="CA"/>
    <x v="699"/>
    <n v="1"/>
    <n v="3499.99"/>
    <s v="Trek Powerfly 5 Women's - 2018"/>
    <s v="Electric Bikes"/>
    <x v="0"/>
    <s v="Mireya Copeland"/>
    <s v="Trek"/>
  </r>
  <r>
    <n v="1549"/>
    <s v="Caren Stephens"/>
    <s v="Scarsdale"/>
    <s v="NY"/>
    <x v="699"/>
    <n v="2"/>
    <n v="1399.98"/>
    <s v="Electra Townie Commute 8D Ladies' - 2018"/>
    <s v="Cruisers Bicycles"/>
    <x v="1"/>
    <s v="Venita Daniel"/>
    <s v="Electra"/>
  </r>
  <r>
    <n v="1549"/>
    <s v="Caren Stephens"/>
    <s v="Scarsdale"/>
    <s v="NY"/>
    <x v="699"/>
    <n v="2"/>
    <n v="1499.98"/>
    <s v="Electra White Water 3i - 2018"/>
    <s v="Cruisers Bicycles"/>
    <x v="1"/>
    <s v="Venita Daniel"/>
    <s v="Electra"/>
  </r>
  <r>
    <n v="1549"/>
    <s v="Caren Stephens"/>
    <s v="Scarsdale"/>
    <s v="NY"/>
    <x v="699"/>
    <n v="1"/>
    <n v="959.99"/>
    <s v="Trek CrossRip 1 - 2018"/>
    <s v="Road Bikes"/>
    <x v="1"/>
    <s v="Venita Daniel"/>
    <s v="Trek"/>
  </r>
  <r>
    <n v="1549"/>
    <s v="Caren Stephens"/>
    <s v="Scarsdale"/>
    <s v="NY"/>
    <x v="699"/>
    <n v="1"/>
    <n v="469.99"/>
    <s v="Trek Kids' Neko - 2018"/>
    <s v="Mountain Bikes"/>
    <x v="1"/>
    <s v="Venita Daniel"/>
    <s v="Trek"/>
  </r>
  <r>
    <n v="1550"/>
    <s v="Janetta Aguirre"/>
    <s v="Lancaster"/>
    <s v="NY"/>
    <x v="699"/>
    <n v="2"/>
    <n v="1119.98"/>
    <s v="Electra Townie Original 21D Ladies' - 2018"/>
    <s v="Comfort Bicycles"/>
    <x v="1"/>
    <s v="Marcelene Boyer"/>
    <s v="Electra"/>
  </r>
  <r>
    <n v="1550"/>
    <s v="Janetta Aguirre"/>
    <s v="Lancaster"/>
    <s v="NY"/>
    <x v="699"/>
    <n v="1"/>
    <n v="659.99"/>
    <s v="Electra Townie Original 3i EQ - 2017/2018"/>
    <s v="Cruisers Bicycles"/>
    <x v="1"/>
    <s v="Marcelene Boyer"/>
    <s v="Electra"/>
  </r>
  <r>
    <n v="1550"/>
    <s v="Janetta Aguirre"/>
    <s v="Lancaster"/>
    <s v="NY"/>
    <x v="699"/>
    <n v="2"/>
    <n v="5599.98"/>
    <s v="Trek Conduit+ - 2018"/>
    <s v="Electric Bikes"/>
    <x v="1"/>
    <s v="Marcelene Boyer"/>
    <s v="Trek"/>
  </r>
  <r>
    <n v="1550"/>
    <s v="Janetta Aguirre"/>
    <s v="Lancaster"/>
    <s v="NY"/>
    <x v="699"/>
    <n v="1"/>
    <n v="5499.99"/>
    <s v="Trek Domane SL 8 Disc - 2018"/>
    <s v="Road Bikes"/>
    <x v="1"/>
    <s v="Marcelene Boyer"/>
    <s v="Trek"/>
  </r>
  <r>
    <n v="1550"/>
    <s v="Janetta Aguirre"/>
    <s v="Lancaster"/>
    <s v="NY"/>
    <x v="699"/>
    <n v="2"/>
    <n v="299.98"/>
    <s v="Trek Girl's Kickster - 2017"/>
    <s v="Children Bicycles"/>
    <x v="1"/>
    <s v="Marcelene Boyer"/>
    <s v="Trek"/>
  </r>
  <r>
    <n v="1551"/>
    <s v="Tomasa Carson"/>
    <s v="East Elmhurst"/>
    <s v="NY"/>
    <x v="699"/>
    <n v="2"/>
    <n v="7999.98"/>
    <s v="Trek Boone 7 Disc - 2018"/>
    <s v="Cyclocross Bicycles"/>
    <x v="1"/>
    <s v="Venita Daniel"/>
    <s v="Trek"/>
  </r>
  <r>
    <n v="1552"/>
    <s v="Melanie Hayes"/>
    <s v="Liverpool"/>
    <s v="NY"/>
    <x v="699"/>
    <n v="2"/>
    <n v="2939.98"/>
    <s v="Haro Shift R3 - 2017"/>
    <s v="Mountain Bikes"/>
    <x v="1"/>
    <s v="Venita Daniel"/>
    <s v="Haro"/>
  </r>
  <r>
    <n v="1552"/>
    <s v="Melanie Hayes"/>
    <s v="Liverpool"/>
    <s v="NY"/>
    <x v="699"/>
    <n v="1"/>
    <n v="2299.9899999999998"/>
    <s v="Trek Verve+ Lowstep - 2018"/>
    <s v="Electric Bikes"/>
    <x v="1"/>
    <s v="Venita Daniel"/>
    <s v="Trek"/>
  </r>
  <r>
    <n v="1553"/>
    <s v="Jamaal Albert"/>
    <s v="Torrance"/>
    <s v="CA"/>
    <x v="700"/>
    <n v="1"/>
    <n v="2999.99"/>
    <s v="Electra Townie Commute Go! - 2018"/>
    <s v="Cruisers Bicycles"/>
    <x v="0"/>
    <s v="Genna Serrano"/>
    <s v="Electra"/>
  </r>
  <r>
    <n v="1553"/>
    <s v="Jamaal Albert"/>
    <s v="Torrance"/>
    <s v="CA"/>
    <x v="700"/>
    <n v="1"/>
    <n v="549.99"/>
    <s v="Electra Townie Original 21D - 2016"/>
    <s v="Cruisers Bicycles"/>
    <x v="0"/>
    <s v="Genna Serrano"/>
    <s v="Electra"/>
  </r>
  <r>
    <n v="1553"/>
    <s v="Jamaal Albert"/>
    <s v="Torrance"/>
    <s v="CA"/>
    <x v="700"/>
    <n v="1"/>
    <n v="489.99"/>
    <s v="Electra Townie Original 7D - 2017"/>
    <s v="Comfort Bicycles"/>
    <x v="0"/>
    <s v="Genna Serrano"/>
    <s v="Electra"/>
  </r>
  <r>
    <n v="1553"/>
    <s v="Jamaal Albert"/>
    <s v="Torrance"/>
    <s v="CA"/>
    <x v="700"/>
    <n v="1"/>
    <n v="209.99"/>
    <s v="Trek Precaliber 16 Boys - 2017"/>
    <s v="Children Bicycles"/>
    <x v="0"/>
    <s v="Genna Serrano"/>
    <s v="Trek"/>
  </r>
  <r>
    <n v="1554"/>
    <s v="Jeanie Kirkland"/>
    <s v="Santa Clara"/>
    <s v="CA"/>
    <x v="700"/>
    <n v="1"/>
    <n v="279.99"/>
    <s v="Electra Soft Serve 1 (16-inch) - Girl's - 2018"/>
    <s v="Children Bicycles"/>
    <x v="0"/>
    <s v="Genna Serrano"/>
    <s v="Electra"/>
  </r>
  <r>
    <n v="1554"/>
    <s v="Jeanie Kirkland"/>
    <s v="Santa Clara"/>
    <s v="CA"/>
    <x v="700"/>
    <n v="1"/>
    <n v="749.99"/>
    <s v="Trek Domane AL 2 Women's - 2018"/>
    <s v="Road Bikes"/>
    <x v="0"/>
    <s v="Genna Serrano"/>
    <s v="Trek"/>
  </r>
  <r>
    <n v="1555"/>
    <s v="Debra Burks"/>
    <s v="Orchard Park"/>
    <s v="NY"/>
    <x v="700"/>
    <n v="2"/>
    <n v="1099.98"/>
    <s v="Electra Townie Original 21D - 2016"/>
    <s v="Comfort Bicycles"/>
    <x v="1"/>
    <s v="Venita Daniel"/>
    <s v="Electra"/>
  </r>
  <r>
    <n v="1555"/>
    <s v="Debra Burks"/>
    <s v="Orchard Park"/>
    <s v="NY"/>
    <x v="700"/>
    <n v="1"/>
    <n v="469.99"/>
    <s v="Surly Big Fat Dummy Frameset - 2018"/>
    <s v="Mountain Bikes"/>
    <x v="1"/>
    <s v="Venita Daniel"/>
    <s v="Surly"/>
  </r>
  <r>
    <n v="1555"/>
    <s v="Debra Burks"/>
    <s v="Orchard Park"/>
    <s v="NY"/>
    <x v="700"/>
    <n v="2"/>
    <n v="3798"/>
    <s v="Surly ECR 27.5 - 2018"/>
    <s v="Mountain Bikes"/>
    <x v="1"/>
    <s v="Venita Daniel"/>
    <s v="Surly"/>
  </r>
  <r>
    <n v="1555"/>
    <s v="Debra Burks"/>
    <s v="Orchard Park"/>
    <s v="NY"/>
    <x v="700"/>
    <n v="1"/>
    <n v="6499.99"/>
    <s v="Trek Domane SL Frameset - 2018"/>
    <s v="Road Bikes"/>
    <x v="1"/>
    <s v="Venita Daniel"/>
    <s v="Trek"/>
  </r>
  <r>
    <n v="1555"/>
    <s v="Debra Burks"/>
    <s v="Orchard Park"/>
    <s v="NY"/>
    <x v="700"/>
    <n v="1"/>
    <n v="3199.99"/>
    <s v="Trek Domane SLR Disc Frameset - 2018"/>
    <s v="Road Bikes"/>
    <x v="1"/>
    <s v="Venita Daniel"/>
    <s v="Trek"/>
  </r>
  <r>
    <n v="1556"/>
    <s v="Daryl Spence"/>
    <s v="Uniondale"/>
    <s v="NY"/>
    <x v="700"/>
    <n v="1"/>
    <n v="659.99"/>
    <s v="Electra Amsterdam Original 3i Ladies' - 2017"/>
    <s v="Cruisers Bicycles"/>
    <x v="1"/>
    <s v="Marcelene Boyer"/>
    <s v="Electra"/>
  </r>
  <r>
    <n v="1556"/>
    <s v="Daryl Spence"/>
    <s v="Uniondale"/>
    <s v="NY"/>
    <x v="700"/>
    <n v="2"/>
    <n v="1799.98"/>
    <s v="Electra Koa 3i Ladies' - 2018"/>
    <s v="Cruisers Bicycles"/>
    <x v="1"/>
    <s v="Marcelene Boyer"/>
    <s v="Electra"/>
  </r>
  <r>
    <n v="1556"/>
    <s v="Daryl Spence"/>
    <s v="Uniondale"/>
    <s v="NY"/>
    <x v="700"/>
    <n v="1"/>
    <n v="289.99"/>
    <s v="Strider Strider 20 Sport - 2018"/>
    <s v="Children Bicycles"/>
    <x v="1"/>
    <s v="Marcelene Boyer"/>
    <s v="Strider"/>
  </r>
  <r>
    <n v="1556"/>
    <s v="Daryl Spence"/>
    <s v="Uniondale"/>
    <s v="NY"/>
    <x v="700"/>
    <n v="2"/>
    <n v="6999.98"/>
    <s v="Trek Domane SL 6 - 2017"/>
    <s v="Road Bikes"/>
    <x v="1"/>
    <s v="Marcelene Boyer"/>
    <s v="Trek"/>
  </r>
  <r>
    <n v="1556"/>
    <s v="Daryl Spence"/>
    <s v="Uniondale"/>
    <s v="NY"/>
    <x v="700"/>
    <n v="2"/>
    <n v="939.98"/>
    <s v="Trek Kids' Neko - 2018"/>
    <s v="Mountain Bikes"/>
    <x v="1"/>
    <s v="Marcelene Boyer"/>
    <s v="Trek"/>
  </r>
  <r>
    <n v="1557"/>
    <s v="Lucy Woods"/>
    <s v="Palos Verdes Peninsula"/>
    <s v="CA"/>
    <x v="701"/>
    <n v="2"/>
    <n v="2698"/>
    <s v="Surly Pack Rat - 2018"/>
    <s v="Road Bikes"/>
    <x v="0"/>
    <s v="Genna Serrano"/>
    <s v="Surly"/>
  </r>
  <r>
    <n v="1558"/>
    <s v="Tenisha Lyons"/>
    <s v="Amityville"/>
    <s v="NY"/>
    <x v="701"/>
    <n v="1"/>
    <n v="2599.9899999999998"/>
    <s v="Electra Townie Go! 8i Ladies' - 2018"/>
    <s v="Cruisers Bicycles"/>
    <x v="1"/>
    <s v="Marcelene Boyer"/>
    <s v="Electra"/>
  </r>
  <r>
    <n v="1558"/>
    <s v="Tenisha Lyons"/>
    <s v="Amityville"/>
    <s v="NY"/>
    <x v="701"/>
    <n v="2"/>
    <n v="2819.98"/>
    <s v="Haro SR 1.3 - 2017"/>
    <s v="Mountain Bikes"/>
    <x v="1"/>
    <s v="Marcelene Boyer"/>
    <s v="Haro"/>
  </r>
  <r>
    <n v="1558"/>
    <s v="Tenisha Lyons"/>
    <s v="Amityville"/>
    <s v="NY"/>
    <x v="701"/>
    <n v="1"/>
    <n v="2699.99"/>
    <s v="Trek Domane S 6 - 2017"/>
    <s v="Road Bikes"/>
    <x v="1"/>
    <s v="Marcelene Boyer"/>
    <s v="Trek"/>
  </r>
  <r>
    <n v="1558"/>
    <s v="Tenisha Lyons"/>
    <s v="Amityville"/>
    <s v="NY"/>
    <x v="701"/>
    <n v="1"/>
    <n v="999.99"/>
    <s v="Trek Farley Carbon Frameset - 2018"/>
    <s v="Mountain Bikes"/>
    <x v="1"/>
    <s v="Marcelene Boyer"/>
    <s v="Trek"/>
  </r>
  <r>
    <n v="1558"/>
    <s v="Tenisha Lyons"/>
    <s v="Amityville"/>
    <s v="NY"/>
    <x v="701"/>
    <n v="1"/>
    <n v="2899.99"/>
    <s v="Trek Fuel EX 8 29 - 2016"/>
    <s v="Mountain Bikes"/>
    <x v="1"/>
    <s v="Marcelene Boyer"/>
    <s v="Trek"/>
  </r>
  <r>
    <n v="1559"/>
    <s v="Tangela Quinn"/>
    <s v="Richmond Hill"/>
    <s v="NY"/>
    <x v="702"/>
    <n v="1"/>
    <n v="319.99"/>
    <s v="Electra Cruiser 7D Ladies' - 2016/2018"/>
    <s v="Cruisers Bicycles"/>
    <x v="1"/>
    <s v="Marcelene Boyer"/>
    <s v="Electra"/>
  </r>
  <r>
    <n v="1559"/>
    <s v="Tangela Quinn"/>
    <s v="Richmond Hill"/>
    <s v="NY"/>
    <x v="702"/>
    <n v="2"/>
    <n v="679.98"/>
    <s v="Electra Townie 7D (20-inch) - Boys' - 2017"/>
    <s v="Children Bicycles"/>
    <x v="1"/>
    <s v="Marcelene Boyer"/>
    <s v="Electra"/>
  </r>
  <r>
    <n v="1559"/>
    <s v="Tangela Quinn"/>
    <s v="Richmond Hill"/>
    <s v="NY"/>
    <x v="702"/>
    <n v="1"/>
    <n v="449"/>
    <s v="Pure Cycles Western 3-Speed - Women's - 2015/2016"/>
    <s v="Cruisers Bicycles"/>
    <x v="1"/>
    <s v="Marcelene Boyer"/>
    <s v="Pure Cycles"/>
  </r>
  <r>
    <n v="1559"/>
    <s v="Tangela Quinn"/>
    <s v="Richmond Hill"/>
    <s v="NY"/>
    <x v="702"/>
    <n v="2"/>
    <n v="6399.98"/>
    <s v="Trek Domane SL Disc Frameset - 2017"/>
    <s v="Road Bikes"/>
    <x v="1"/>
    <s v="Marcelene Boyer"/>
    <s v="Trek"/>
  </r>
  <r>
    <n v="1560"/>
    <s v="Pamala Henry"/>
    <s v="Bronx"/>
    <s v="NY"/>
    <x v="702"/>
    <n v="1"/>
    <n v="1469.99"/>
    <s v="Haro Shift R3 - 2017"/>
    <s v="Mountain Bikes"/>
    <x v="1"/>
    <s v="Venita Daniel"/>
    <s v="Haro"/>
  </r>
  <r>
    <n v="1560"/>
    <s v="Pamala Henry"/>
    <s v="Bronx"/>
    <s v="NY"/>
    <x v="702"/>
    <n v="2"/>
    <n v="1999.98"/>
    <s v="Trek X-Caliber 8 - 2018"/>
    <s v="Mountain Bikes"/>
    <x v="1"/>
    <s v="Venita Daniel"/>
    <s v="Trek"/>
  </r>
  <r>
    <n v="1561"/>
    <s v="Kanesha Vega"/>
    <s v="Rome"/>
    <s v="NY"/>
    <x v="702"/>
    <n v="2"/>
    <n v="559.98"/>
    <s v="Electra Under-The-Sea 1 16&quot; - 2018"/>
    <s v="Children Bicycles"/>
    <x v="1"/>
    <s v="Venita Daniel"/>
    <s v="Electra"/>
  </r>
  <r>
    <n v="1561"/>
    <s v="Kanesha Vega"/>
    <s v="Rome"/>
    <s v="NY"/>
    <x v="702"/>
    <n v="2"/>
    <n v="4399.9799999999996"/>
    <s v="Trek Domane SL 5 - 2018"/>
    <s v="Road Bikes"/>
    <x v="1"/>
    <s v="Venita Daniel"/>
    <s v="Trek"/>
  </r>
  <r>
    <n v="1562"/>
    <s v="Titus Bullock"/>
    <s v="Hollis"/>
    <s v="NY"/>
    <x v="702"/>
    <n v="1"/>
    <n v="250.99"/>
    <s v="Sun Bicycles Revolutions 24 - 2017"/>
    <s v="Cruisers Bicycles"/>
    <x v="1"/>
    <s v="Venita Daniel"/>
    <s v="Sun"/>
  </r>
  <r>
    <n v="1562"/>
    <s v="Titus Bullock"/>
    <s v="Hollis"/>
    <s v="NY"/>
    <x v="702"/>
    <n v="1"/>
    <n v="3199.99"/>
    <s v="Trek Domane SL Disc Frameset - 2017"/>
    <s v="Road Bikes"/>
    <x v="1"/>
    <s v="Venita Daniel"/>
    <s v="Trek"/>
  </r>
  <r>
    <n v="1562"/>
    <s v="Titus Bullock"/>
    <s v="Hollis"/>
    <s v="NY"/>
    <x v="702"/>
    <n v="2"/>
    <n v="6399.98"/>
    <s v="Trek Fuel EX 8 29 - 2018"/>
    <s v="Mountain Bikes"/>
    <x v="1"/>
    <s v="Venita Daniel"/>
    <s v="Trek"/>
  </r>
  <r>
    <n v="1563"/>
    <s v="Keri Bridges"/>
    <s v="Richardson"/>
    <s v="TX"/>
    <x v="702"/>
    <n v="1"/>
    <n v="3499.99"/>
    <s v="Trek XM700+ Lowstep - 2018"/>
    <s v="Electric Bikes"/>
    <x v="2"/>
    <s v="Layla Terrell"/>
    <s v="Trek"/>
  </r>
  <r>
    <n v="1564"/>
    <s v="Monika Berg"/>
    <s v="Encino"/>
    <s v="CA"/>
    <x v="703"/>
    <n v="1"/>
    <n v="269.99"/>
    <s v="Electra Girl's Hawaii 1 (16-inch) - 2015/2016"/>
    <s v="Cruisers Bicycles"/>
    <x v="0"/>
    <s v="Genna Serrano"/>
    <s v="Electra"/>
  </r>
  <r>
    <n v="1564"/>
    <s v="Monika Berg"/>
    <s v="Encino"/>
    <s v="CA"/>
    <x v="703"/>
    <n v="1"/>
    <n v="899.99"/>
    <s v="Electra Townie Commute 27D - 2018"/>
    <s v="Comfort Bicycles"/>
    <x v="0"/>
    <s v="Genna Serrano"/>
    <s v="Electra"/>
  </r>
  <r>
    <n v="1565"/>
    <s v="Neil Mccall"/>
    <s v="San Carlos"/>
    <s v="CA"/>
    <x v="703"/>
    <n v="1"/>
    <n v="299.99"/>
    <s v="Electra Girl's Hawaii 1 16&quot; - 2017"/>
    <s v="Children Bicycles"/>
    <x v="0"/>
    <s v="Mireya Copeland"/>
    <s v="Electra"/>
  </r>
  <r>
    <n v="1565"/>
    <s v="Neil Mccall"/>
    <s v="San Carlos"/>
    <s v="CA"/>
    <x v="703"/>
    <n v="1"/>
    <n v="899.99"/>
    <s v="Electra Townie Balloon 7i EQ - 2018"/>
    <s v="Cruisers Bicycles"/>
    <x v="0"/>
    <s v="Mireya Copeland"/>
    <s v="Electra"/>
  </r>
  <r>
    <n v="1565"/>
    <s v="Neil Mccall"/>
    <s v="San Carlos"/>
    <s v="CA"/>
    <x v="703"/>
    <n v="2"/>
    <n v="1359.98"/>
    <s v="Electra Townie Original 21D EQ - 2017/2018"/>
    <s v="Cruisers Bicycles"/>
    <x v="0"/>
    <s v="Mireya Copeland"/>
    <s v="Electra"/>
  </r>
  <r>
    <n v="1565"/>
    <s v="Neil Mccall"/>
    <s v="San Carlos"/>
    <s v="CA"/>
    <x v="703"/>
    <n v="1"/>
    <n v="379.99"/>
    <s v="Haro Flightline One ST - 2017"/>
    <s v="Mountain Bikes"/>
    <x v="0"/>
    <s v="Mireya Copeland"/>
    <s v="Haro"/>
  </r>
  <r>
    <n v="1565"/>
    <s v="Neil Mccall"/>
    <s v="San Carlos"/>
    <s v="CA"/>
    <x v="703"/>
    <n v="1"/>
    <n v="209.99"/>
    <s v="Haro Shredder 20 - 2017"/>
    <s v="Children Bicycles"/>
    <x v="0"/>
    <s v="Mireya Copeland"/>
    <s v="Haro"/>
  </r>
  <r>
    <n v="1566"/>
    <s v="Petronila Norris"/>
    <s v="South El Monte"/>
    <s v="CA"/>
    <x v="703"/>
    <n v="1"/>
    <n v="919.99"/>
    <s v="Trek Domane AL 3 - 2018"/>
    <s v="Road Bikes"/>
    <x v="0"/>
    <s v="Genna Serrano"/>
    <s v="Trek"/>
  </r>
  <r>
    <n v="1566"/>
    <s v="Petronila Norris"/>
    <s v="South El Monte"/>
    <s v="CA"/>
    <x v="703"/>
    <n v="2"/>
    <n v="9999.98"/>
    <s v="Trek Powerfly 8 FS Plus - 2017"/>
    <s v="Electric Bikes"/>
    <x v="0"/>
    <s v="Genna Serrano"/>
    <s v="Trek"/>
  </r>
  <r>
    <n v="1567"/>
    <s v="Arvilla Osborn"/>
    <s v="Upland"/>
    <s v="CA"/>
    <x v="703"/>
    <n v="1"/>
    <n v="319.99"/>
    <s v="Trek Precaliber 24 7-speed Girl's - 2018"/>
    <s v="Children Bicycles"/>
    <x v="0"/>
    <s v="Mireya Copeland"/>
    <s v="Trek"/>
  </r>
  <r>
    <n v="1568"/>
    <s v="Bong Hebert"/>
    <s v="Torrance"/>
    <s v="CA"/>
    <x v="703"/>
    <n v="1"/>
    <n v="899.99"/>
    <s v="Electra Townie Balloon 7i EQ - 2018"/>
    <s v="Comfort Bicycles"/>
    <x v="0"/>
    <s v="Genna Serrano"/>
    <s v="Electra"/>
  </r>
  <r>
    <n v="1568"/>
    <s v="Bong Hebert"/>
    <s v="Torrance"/>
    <s v="CA"/>
    <x v="703"/>
    <n v="1"/>
    <n v="533.99"/>
    <s v="Sun Bicycles Streamway 7 - 2017"/>
    <s v="Comfort Bicycles"/>
    <x v="0"/>
    <s v="Genna Serrano"/>
    <s v="Sun"/>
  </r>
  <r>
    <n v="1568"/>
    <s v="Bong Hebert"/>
    <s v="Torrance"/>
    <s v="CA"/>
    <x v="703"/>
    <n v="1"/>
    <n v="4999.99"/>
    <s v="Trek Domane SLR 6 - 2018"/>
    <s v="Road Bikes"/>
    <x v="0"/>
    <s v="Genna Serrano"/>
    <s v="Trek"/>
  </r>
  <r>
    <n v="1569"/>
    <s v="Syreeta Hendricks"/>
    <s v="Mahopac"/>
    <s v="NY"/>
    <x v="704"/>
    <n v="1"/>
    <n v="2999.99"/>
    <s v="Electra Townie Commute Go! Ladies' - 2018"/>
    <s v="Cruisers Bicycles"/>
    <x v="1"/>
    <s v="Venita Daniel"/>
    <s v="Electra"/>
  </r>
  <r>
    <n v="1570"/>
    <s v="Fran Yang"/>
    <s v="Utica"/>
    <s v="NY"/>
    <x v="704"/>
    <n v="1"/>
    <n v="11999.99"/>
    <s v="Trek Domane SLR 9 Disc - 2018"/>
    <s v="Road Bikes"/>
    <x v="1"/>
    <s v="Venita Daniel"/>
    <s v="Trek"/>
  </r>
  <r>
    <n v="1571"/>
    <s v="Sarai Mckee"/>
    <s v="Buffalo"/>
    <s v="NY"/>
    <x v="704"/>
    <n v="2"/>
    <n v="1399.98"/>
    <s v="Electra Townie Commute 8D Ladies' - 2018"/>
    <s v="Comfort Bicycles"/>
    <x v="1"/>
    <s v="Venita Daniel"/>
    <s v="Electra"/>
  </r>
  <r>
    <n v="1571"/>
    <s v="Sarai Mckee"/>
    <s v="Buffalo"/>
    <s v="NY"/>
    <x v="704"/>
    <n v="1"/>
    <n v="559.99"/>
    <s v="Electra Townie Original 21D - 2018"/>
    <s v="Cruisers Bicycles"/>
    <x v="1"/>
    <s v="Venita Daniel"/>
    <s v="Electra"/>
  </r>
  <r>
    <n v="1571"/>
    <s v="Sarai Mckee"/>
    <s v="Buffalo"/>
    <s v="NY"/>
    <x v="704"/>
    <n v="2"/>
    <n v="1199.98"/>
    <s v="Electra Townie Original 7D EQ - Women's - 2016"/>
    <s v="Cruisers Bicycles"/>
    <x v="1"/>
    <s v="Venita Daniel"/>
    <s v="Electra"/>
  </r>
  <r>
    <n v="1572"/>
    <s v="Garry Espinoza"/>
    <s v="Forney"/>
    <s v="TX"/>
    <x v="704"/>
    <n v="2"/>
    <n v="1799.98"/>
    <s v="Electra Super Moto 8i - 2018"/>
    <s v="Cruisers Bicycles"/>
    <x v="2"/>
    <s v="Layla Terrell"/>
    <s v="Electra"/>
  </r>
  <r>
    <n v="1572"/>
    <s v="Garry Espinoza"/>
    <s v="Forney"/>
    <s v="TX"/>
    <x v="704"/>
    <n v="1"/>
    <n v="2999.99"/>
    <s v="Electra Townie Commute Go! - 2018"/>
    <s v="Electric Bikes"/>
    <x v="2"/>
    <s v="Layla Terrell"/>
    <s v="Electra"/>
  </r>
  <r>
    <n v="1572"/>
    <s v="Garry Espinoza"/>
    <s v="Forney"/>
    <s v="TX"/>
    <x v="704"/>
    <n v="2"/>
    <n v="1359.98"/>
    <s v="Electra Townie Original 21D EQ - 2017/2018"/>
    <s v="Comfort Bicycles"/>
    <x v="2"/>
    <s v="Layla Terrell"/>
    <s v="Electra"/>
  </r>
  <r>
    <n v="1572"/>
    <s v="Garry Espinoza"/>
    <s v="Forney"/>
    <s v="TX"/>
    <x v="704"/>
    <n v="1"/>
    <n v="3199.99"/>
    <s v="Trek Fuel EX 8 29 - 2018"/>
    <s v="Mountain Bikes"/>
    <x v="2"/>
    <s v="Layla Terrell"/>
    <s v="Trek"/>
  </r>
  <r>
    <n v="1573"/>
    <s v="Corene Wall"/>
    <s v="Atwater"/>
    <s v="CA"/>
    <x v="705"/>
    <n v="2"/>
    <n v="1059.98"/>
    <s v="Electra Moto 1 - 2016"/>
    <s v="Cruisers Bicycles"/>
    <x v="0"/>
    <s v="Mireya Copeland"/>
    <s v="Electra"/>
  </r>
  <r>
    <n v="1573"/>
    <s v="Corene Wall"/>
    <s v="Atwater"/>
    <s v="CA"/>
    <x v="705"/>
    <n v="2"/>
    <n v="1799.98"/>
    <s v="Electra Super Moto 8i - 2018"/>
    <s v="Cruisers Bicycles"/>
    <x v="0"/>
    <s v="Mireya Copeland"/>
    <s v="Electra"/>
  </r>
  <r>
    <n v="1573"/>
    <s v="Corene Wall"/>
    <s v="Atwater"/>
    <s v="CA"/>
    <x v="705"/>
    <n v="2"/>
    <n v="179.98"/>
    <s v="Strider Classic 12 Balance Bike - 2018"/>
    <s v="Children Bicycles"/>
    <x v="0"/>
    <s v="Mireya Copeland"/>
    <s v="Strider"/>
  </r>
  <r>
    <n v="1573"/>
    <s v="Corene Wall"/>
    <s v="Atwater"/>
    <s v="CA"/>
    <x v="705"/>
    <n v="1"/>
    <n v="2999.99"/>
    <s v="Trek Conduit+ - 2016"/>
    <s v="Electric Bikes"/>
    <x v="0"/>
    <s v="Mireya Copeland"/>
    <s v="Trek"/>
  </r>
  <r>
    <n v="1573"/>
    <s v="Corene Wall"/>
    <s v="Atwater"/>
    <s v="CA"/>
    <x v="705"/>
    <n v="1"/>
    <n v="919.99"/>
    <s v="Trek X-Caliber 7 - 2018"/>
    <s v="Mountain Bikes"/>
    <x v="0"/>
    <s v="Mireya Copeland"/>
    <s v="Trek"/>
  </r>
  <r>
    <n v="1574"/>
    <s v="Jeni Booker"/>
    <s v="South El Monte"/>
    <s v="CA"/>
    <x v="705"/>
    <n v="1"/>
    <n v="469.99"/>
    <s v="Surly Pack Rat Frameset - 2018"/>
    <s v="Mountain Bikes"/>
    <x v="0"/>
    <s v="Mireya Copeland"/>
    <s v="Surly"/>
  </r>
  <r>
    <n v="1575"/>
    <s v="Moses Pope"/>
    <s v="Lawndale"/>
    <s v="CA"/>
    <x v="705"/>
    <n v="1"/>
    <n v="269.99"/>
    <s v="Electra Cruiser 1 - 2016/2017/2018"/>
    <s v="Cruisers Bicycles"/>
    <x v="0"/>
    <s v="Genna Serrano"/>
    <s v="Electra"/>
  </r>
  <r>
    <n v="1575"/>
    <s v="Moses Pope"/>
    <s v="Lawndale"/>
    <s v="CA"/>
    <x v="705"/>
    <n v="2"/>
    <n v="419.98"/>
    <s v="Haro Shredder 20 - 2017"/>
    <s v="Children Bicycles"/>
    <x v="0"/>
    <s v="Genna Serrano"/>
    <s v="Haro"/>
  </r>
  <r>
    <n v="1575"/>
    <s v="Moses Pope"/>
    <s v="Lawndale"/>
    <s v="CA"/>
    <x v="705"/>
    <n v="1"/>
    <n v="539.99"/>
    <s v="Haro SR 1.1 - 2017"/>
    <s v="Mountain Bikes"/>
    <x v="0"/>
    <s v="Genna Serrano"/>
    <s v="Haro"/>
  </r>
  <r>
    <n v="1575"/>
    <s v="Moses Pope"/>
    <s v="Lawndale"/>
    <s v="CA"/>
    <x v="705"/>
    <n v="2"/>
    <n v="939.98"/>
    <s v="Surly Big Fat Dummy Frameset - 2018"/>
    <s v="Mountain Bikes"/>
    <x v="0"/>
    <s v="Genna Serrano"/>
    <s v="Surly"/>
  </r>
  <r>
    <n v="1575"/>
    <s v="Moses Pope"/>
    <s v="Lawndale"/>
    <s v="CA"/>
    <x v="705"/>
    <n v="2"/>
    <n v="7999.98"/>
    <s v="Trek Boone 7 Disc - 2018"/>
    <s v="Cyclocross Bicycles"/>
    <x v="0"/>
    <s v="Genna Serrano"/>
    <s v="Trek"/>
  </r>
  <r>
    <n v="1576"/>
    <s v="Robby Sykes"/>
    <s v="Hempstead"/>
    <s v="NY"/>
    <x v="705"/>
    <n v="1"/>
    <n v="319.99"/>
    <s v="Electra Tiger Shark 1 (20-inch) - Boys' - 2018"/>
    <s v="Children Bicycles"/>
    <x v="1"/>
    <s v="Venita Daniel"/>
    <s v="Electra"/>
  </r>
  <r>
    <n v="1576"/>
    <s v="Robby Sykes"/>
    <s v="Hempstead"/>
    <s v="NY"/>
    <x v="705"/>
    <n v="1"/>
    <n v="416.99"/>
    <s v="Sun Bicycles Cruz 7 - 2017"/>
    <s v="Cruisers Bicycles"/>
    <x v="1"/>
    <s v="Venita Daniel"/>
    <s v="Sun"/>
  </r>
  <r>
    <n v="1576"/>
    <s v="Robby Sykes"/>
    <s v="Hempstead"/>
    <s v="NY"/>
    <x v="705"/>
    <n v="2"/>
    <n v="6999.98"/>
    <s v="Trek Powerfly 5 Women's - 2018"/>
    <s v="Electric Bikes"/>
    <x v="1"/>
    <s v="Venita Daniel"/>
    <s v="Trek"/>
  </r>
  <r>
    <n v="1577"/>
    <s v="Cesar Jackson"/>
    <s v="Liverpool"/>
    <s v="NY"/>
    <x v="705"/>
    <n v="2"/>
    <n v="559.98"/>
    <s v="Electra Cyclosaurus 1 (16-inch) - Boy's - 2018"/>
    <s v="Children Bicycles"/>
    <x v="1"/>
    <s v="Venita Daniel"/>
    <s v="Electra"/>
  </r>
  <r>
    <n v="1577"/>
    <s v="Cesar Jackson"/>
    <s v="Liverpool"/>
    <s v="NY"/>
    <x v="705"/>
    <n v="2"/>
    <n v="1599.98"/>
    <s v="Electra Townie Balloon 3i EQ Ladies' - 2018"/>
    <s v="Comfort Bicycles"/>
    <x v="1"/>
    <s v="Venita Daniel"/>
    <s v="Electra"/>
  </r>
  <r>
    <n v="1577"/>
    <s v="Cesar Jackson"/>
    <s v="Liverpool"/>
    <s v="NY"/>
    <x v="705"/>
    <n v="2"/>
    <n v="559.98"/>
    <s v="Electra Water Lily 1 (16-inch) - Girl's - 2018"/>
    <s v="Children Bicycles"/>
    <x v="1"/>
    <s v="Venita Daniel"/>
    <s v="Electra"/>
  </r>
  <r>
    <n v="1577"/>
    <s v="Cesar Jackson"/>
    <s v="Liverpool"/>
    <s v="NY"/>
    <x v="705"/>
    <n v="2"/>
    <n v="5198"/>
    <s v="Heller Bloodhound Trail - 2018"/>
    <s v="Mountain Bikes"/>
    <x v="1"/>
    <s v="Venita Daniel"/>
    <s v="Heller"/>
  </r>
  <r>
    <n v="1577"/>
    <s v="Cesar Jackson"/>
    <s v="Liverpool"/>
    <s v="NY"/>
    <x v="705"/>
    <n v="2"/>
    <n v="941.98"/>
    <s v="Sun Bicycles Drifter 7 - Women's - 2017"/>
    <s v="Comfort Bicycles"/>
    <x v="1"/>
    <s v="Venita Daniel"/>
    <s v="Sun"/>
  </r>
  <r>
    <n v="1578"/>
    <s v="Corrina Sawyer"/>
    <s v="Troy"/>
    <s v="NY"/>
    <x v="705"/>
    <n v="1"/>
    <n v="899.99"/>
    <s v="Electra Townie Commute 27D Ladies - 2018"/>
    <s v="Comfort Bicycles"/>
    <x v="1"/>
    <s v="Venita Daniel"/>
    <s v="Electra"/>
  </r>
  <r>
    <n v="1578"/>
    <s v="Corrina Sawyer"/>
    <s v="Troy"/>
    <s v="NY"/>
    <x v="705"/>
    <n v="2"/>
    <n v="1499.98"/>
    <s v="Electra Townie Commute 8D - 2018"/>
    <s v="Cruisers Bicycles"/>
    <x v="1"/>
    <s v="Venita Daniel"/>
    <s v="Electra"/>
  </r>
  <r>
    <n v="1578"/>
    <s v="Corrina Sawyer"/>
    <s v="Troy"/>
    <s v="NY"/>
    <x v="705"/>
    <n v="2"/>
    <n v="7199.98"/>
    <s v="Trek Super Commuter+ 7 - 2018"/>
    <s v="Electric Bikes"/>
    <x v="1"/>
    <s v="Venita Daniel"/>
    <s v="Trek"/>
  </r>
  <r>
    <n v="1579"/>
    <s v="Katharina Bates"/>
    <s v="Campbell"/>
    <s v="CA"/>
    <x v="706"/>
    <n v="1"/>
    <n v="279.99"/>
    <s v="Electra Starship 1 16&quot; - 2018"/>
    <s v="Children Bicycles"/>
    <x v="0"/>
    <s v="Mireya Copeland"/>
    <s v="Electra"/>
  </r>
  <r>
    <n v="1579"/>
    <s v="Katharina Bates"/>
    <s v="Campbell"/>
    <s v="CA"/>
    <x v="706"/>
    <n v="1"/>
    <n v="899.99"/>
    <s v="Electra Tiger Shark 3i - 2018"/>
    <s v="Cruisers Bicycles"/>
    <x v="0"/>
    <s v="Mireya Copeland"/>
    <s v="Electra"/>
  </r>
  <r>
    <n v="1579"/>
    <s v="Katharina Bates"/>
    <s v="Campbell"/>
    <s v="CA"/>
    <x v="706"/>
    <n v="2"/>
    <n v="693.98"/>
    <s v="Sun Bicycles Lil Bolt Type-R - 2017"/>
    <s v="Cruisers Bicycles"/>
    <x v="0"/>
    <s v="Mireya Copeland"/>
    <s v="Sun"/>
  </r>
  <r>
    <n v="1579"/>
    <s v="Katharina Bates"/>
    <s v="Campbell"/>
    <s v="CA"/>
    <x v="706"/>
    <n v="1"/>
    <n v="3499.99"/>
    <s v="Trek Domane SL 6 - 2017"/>
    <s v="Road Bikes"/>
    <x v="0"/>
    <s v="Mireya Copeland"/>
    <s v="Trek"/>
  </r>
  <r>
    <n v="1580"/>
    <s v="Graciela Barber"/>
    <s v="Oxnard"/>
    <s v="CA"/>
    <x v="706"/>
    <n v="2"/>
    <n v="299.98"/>
    <s v="Trek Girl's Kickster - 2017"/>
    <s v="Children Bicycles"/>
    <x v="0"/>
    <s v="Mireya Copeland"/>
    <s v="Trek"/>
  </r>
  <r>
    <n v="1580"/>
    <s v="Graciela Barber"/>
    <s v="Oxnard"/>
    <s v="CA"/>
    <x v="706"/>
    <n v="2"/>
    <n v="939.98"/>
    <s v="Trek Kids' Neko - 2018"/>
    <s v="Mountain Bikes"/>
    <x v="0"/>
    <s v="Mireya Copeland"/>
    <s v="Trek"/>
  </r>
  <r>
    <n v="1581"/>
    <s v="Sharla Flynn"/>
    <s v="Oxnard"/>
    <s v="CA"/>
    <x v="707"/>
    <n v="1"/>
    <n v="489.99"/>
    <s v="Electra Townie Original 7D - 2017"/>
    <s v="Cruisers Bicycles"/>
    <x v="0"/>
    <s v="Mireya Copeland"/>
    <s v="Electra"/>
  </r>
  <r>
    <n v="1581"/>
    <s v="Sharla Flynn"/>
    <s v="Oxnard"/>
    <s v="CA"/>
    <x v="707"/>
    <n v="1"/>
    <n v="289.99"/>
    <s v="Trek Precaliber 20 6-speed Boy's - 2018"/>
    <s v="Children Bicycles"/>
    <x v="0"/>
    <s v="Mireya Copeland"/>
    <s v="Trek"/>
  </r>
  <r>
    <n v="1582"/>
    <s v="Le Deleon"/>
    <s v="Banning"/>
    <s v="CA"/>
    <x v="707"/>
    <n v="1"/>
    <n v="599.99"/>
    <s v="Electra Cruiser Lux Fat Tire 1 Ladies - 2017"/>
    <s v="Cruisers Bicycles"/>
    <x v="0"/>
    <s v="Genna Serrano"/>
    <s v="Electra"/>
  </r>
  <r>
    <n v="1582"/>
    <s v="Le Deleon"/>
    <s v="Banning"/>
    <s v="CA"/>
    <x v="707"/>
    <n v="2"/>
    <n v="2999.98"/>
    <s v="Trek Procaliber Frameset - 2018"/>
    <s v="Mountain Bikes"/>
    <x v="0"/>
    <s v="Genna Serrano"/>
    <s v="Trek"/>
  </r>
  <r>
    <n v="1583"/>
    <s v="Onita Johns"/>
    <s v="Elmont"/>
    <s v="NY"/>
    <x v="707"/>
    <n v="1"/>
    <n v="529.99"/>
    <s v="Electra Moto 1 - 2016"/>
    <s v="Cruisers Bicycles"/>
    <x v="1"/>
    <s v="Marcelene Boyer"/>
    <s v="Electra"/>
  </r>
  <r>
    <n v="1583"/>
    <s v="Onita Johns"/>
    <s v="Elmont"/>
    <s v="NY"/>
    <x v="707"/>
    <n v="2"/>
    <n v="579.98"/>
    <s v="Strider Strider 20 Sport - 2018"/>
    <s v="Children Bicycles"/>
    <x v="1"/>
    <s v="Marcelene Boyer"/>
    <s v="Strider"/>
  </r>
  <r>
    <n v="1584"/>
    <s v="Monica Sears"/>
    <s v="San Jose"/>
    <s v="CA"/>
    <x v="708"/>
    <n v="2"/>
    <n v="1799.98"/>
    <s v="Electra Super Moto 8i - 2018"/>
    <s v="Cruisers Bicycles"/>
    <x v="0"/>
    <s v="Genna Serrano"/>
    <s v="Electra"/>
  </r>
  <r>
    <n v="1584"/>
    <s v="Monica Sears"/>
    <s v="San Jose"/>
    <s v="CA"/>
    <x v="708"/>
    <n v="2"/>
    <n v="1739.98"/>
    <s v="Haro SR 1.2 - 2017"/>
    <s v="Mountain Bikes"/>
    <x v="0"/>
    <s v="Genna Serrano"/>
    <s v="Haro"/>
  </r>
  <r>
    <n v="1584"/>
    <s v="Monica Sears"/>
    <s v="San Jose"/>
    <s v="CA"/>
    <x v="708"/>
    <n v="2"/>
    <n v="3599.98"/>
    <s v="Trek Domane ALR 5 Gravel - 2018"/>
    <s v="Road Bikes"/>
    <x v="0"/>
    <s v="Genna Serrano"/>
    <s v="Trek"/>
  </r>
  <r>
    <n v="1584"/>
    <s v="Monica Sears"/>
    <s v="San Jose"/>
    <s v="CA"/>
    <x v="708"/>
    <n v="1"/>
    <n v="5299.99"/>
    <s v="Trek Fuel EX 9.8 27.5 Plus - 2017"/>
    <s v="Mountain Bikes"/>
    <x v="0"/>
    <s v="Genna Serrano"/>
    <s v="Trek"/>
  </r>
  <r>
    <n v="1584"/>
    <s v="Monica Sears"/>
    <s v="San Jose"/>
    <s v="CA"/>
    <x v="708"/>
    <n v="1"/>
    <n v="2799.99"/>
    <s v="Trek Neko+ - 2018"/>
    <s v="Electric Bikes"/>
    <x v="0"/>
    <s v="Genna Serrano"/>
    <s v="Trek"/>
  </r>
  <r>
    <n v="1585"/>
    <s v="Carola Rodriquez"/>
    <s v="Banning"/>
    <s v="CA"/>
    <x v="708"/>
    <n v="1"/>
    <n v="299.99"/>
    <s v="Electra Girl's Hawaii 1 16&quot; - 2017"/>
    <s v="Children Bicycles"/>
    <x v="0"/>
    <s v="Genna Serrano"/>
    <s v="Electra"/>
  </r>
  <r>
    <n v="1585"/>
    <s v="Carola Rodriquez"/>
    <s v="Banning"/>
    <s v="CA"/>
    <x v="708"/>
    <n v="1"/>
    <n v="2799.99"/>
    <s v="Electra Loft Go! 8i - 2018"/>
    <s v="Electric Bikes"/>
    <x v="0"/>
    <s v="Genna Serrano"/>
    <s v="Electra"/>
  </r>
  <r>
    <n v="1585"/>
    <s v="Carola Rodriquez"/>
    <s v="Banning"/>
    <s v="CA"/>
    <x v="708"/>
    <n v="1"/>
    <n v="449.99"/>
    <s v="Electra Townie Original 1 Ladies' - 2018"/>
    <s v="Comfort Bicycles"/>
    <x v="0"/>
    <s v="Genna Serrano"/>
    <s v="Electra"/>
  </r>
  <r>
    <n v="1585"/>
    <s v="Carola Rodriquez"/>
    <s v="Banning"/>
    <s v="CA"/>
    <x v="708"/>
    <n v="2"/>
    <n v="899.98"/>
    <s v="Sun Bicycles Cruz 3 - 2017"/>
    <s v="Comfort Bicycles"/>
    <x v="0"/>
    <s v="Genna Serrano"/>
    <s v="Sun"/>
  </r>
  <r>
    <n v="1585"/>
    <s v="Carola Rodriquez"/>
    <s v="Banning"/>
    <s v="CA"/>
    <x v="708"/>
    <n v="2"/>
    <n v="7999.98"/>
    <s v="Trek Boone 7 Disc - 2018"/>
    <s v="Cyclocross Bicycles"/>
    <x v="0"/>
    <s v="Genna Serrano"/>
    <s v="Trek"/>
  </r>
  <r>
    <n v="1586"/>
    <s v="Carley Reynolds"/>
    <s v="South El Monte"/>
    <s v="CA"/>
    <x v="708"/>
    <n v="2"/>
    <n v="539.98"/>
    <s v="Electra Girl's Hawaii 1 (16-inch) - 2015/2016"/>
    <s v="Children Bicycles"/>
    <x v="0"/>
    <s v="Mireya Copeland"/>
    <s v="Electra"/>
  </r>
  <r>
    <n v="1586"/>
    <s v="Carley Reynolds"/>
    <s v="South El Monte"/>
    <s v="CA"/>
    <x v="708"/>
    <n v="1"/>
    <n v="319.99"/>
    <s v="Electra Treasure 1 20&quot; - 2018"/>
    <s v="Children Bicycles"/>
    <x v="0"/>
    <s v="Mireya Copeland"/>
    <s v="Electra"/>
  </r>
  <r>
    <n v="1586"/>
    <s v="Carley Reynolds"/>
    <s v="South El Monte"/>
    <s v="CA"/>
    <x v="708"/>
    <n v="1"/>
    <n v="832.99"/>
    <s v="Surly Troll Frameset - 2017"/>
    <s v="Mountain Bikes"/>
    <x v="0"/>
    <s v="Mireya Copeland"/>
    <s v="Surly"/>
  </r>
  <r>
    <n v="1586"/>
    <s v="Carley Reynolds"/>
    <s v="South El Monte"/>
    <s v="CA"/>
    <x v="708"/>
    <n v="1"/>
    <n v="3199.99"/>
    <s v="Trek Domane ALR Frameset - 2018"/>
    <s v="Road Bikes"/>
    <x v="0"/>
    <s v="Mireya Copeland"/>
    <s v="Trek"/>
  </r>
  <r>
    <n v="1586"/>
    <s v="Carley Reynolds"/>
    <s v="South El Monte"/>
    <s v="CA"/>
    <x v="708"/>
    <n v="1"/>
    <n v="369.99"/>
    <s v="Trek Precaliber 24 21-speed Boy's - 2018"/>
    <s v="Children Bicycles"/>
    <x v="0"/>
    <s v="Mireya Copeland"/>
    <s v="Trek"/>
  </r>
  <r>
    <n v="1587"/>
    <s v="Jenee Rasmussen"/>
    <s v="Sacramento"/>
    <s v="CA"/>
    <x v="708"/>
    <n v="2"/>
    <n v="1599.98"/>
    <s v="Electra Townie Balloon 3i EQ Ladies' - 2018"/>
    <s v="Comfort Bicycles"/>
    <x v="0"/>
    <s v="Mireya Copeland"/>
    <s v="Electra"/>
  </r>
  <r>
    <n v="1587"/>
    <s v="Jenee Rasmussen"/>
    <s v="Sacramento"/>
    <s v="CA"/>
    <x v="708"/>
    <n v="2"/>
    <n v="1295.98"/>
    <s v="Sun Bicycles Biscayne Tandem CB - 2017"/>
    <s v="Cruisers Bicycles"/>
    <x v="0"/>
    <s v="Mireya Copeland"/>
    <s v="Sun"/>
  </r>
  <r>
    <n v="1587"/>
    <s v="Jenee Rasmussen"/>
    <s v="Sacramento"/>
    <s v="CA"/>
    <x v="708"/>
    <n v="1"/>
    <n v="481.99"/>
    <s v="Sun Bicycles Streamway - 2017"/>
    <s v="Comfort Bicycles"/>
    <x v="0"/>
    <s v="Mireya Copeland"/>
    <s v="Sun"/>
  </r>
  <r>
    <n v="1587"/>
    <s v="Jenee Rasmussen"/>
    <s v="Sacramento"/>
    <s v="CA"/>
    <x v="708"/>
    <n v="2"/>
    <n v="6999.98"/>
    <s v="Trek Boone Race Shop Limited - 2017"/>
    <s v="Cyclocross Bicycles"/>
    <x v="0"/>
    <s v="Mireya Copeland"/>
    <s v="Trek"/>
  </r>
  <r>
    <n v="1588"/>
    <s v="Deshawn Mendoza"/>
    <s v="Monsey"/>
    <s v="NY"/>
    <x v="708"/>
    <n v="2"/>
    <n v="419.98"/>
    <s v="Haro Shredder 20 Girls - 2017"/>
    <s v="Children Bicycles"/>
    <x v="1"/>
    <s v="Marcelene Boyer"/>
    <s v="Haro"/>
  </r>
  <r>
    <n v="1589"/>
    <s v="Ronna Butler"/>
    <s v="Encino"/>
    <s v="CA"/>
    <x v="709"/>
    <n v="1"/>
    <n v="799.99"/>
    <s v="Electra Townie Balloon 3i EQ Ladies' - 2018"/>
    <s v="Cruisers Bicycles"/>
    <x v="0"/>
    <s v="Genna Serrano"/>
    <s v="Electra"/>
  </r>
  <r>
    <n v="1589"/>
    <s v="Ronna Butler"/>
    <s v="Encino"/>
    <s v="CA"/>
    <x v="709"/>
    <n v="2"/>
    <n v="1279.98"/>
    <s v="Electra Townie Original 3i EQ Ladies' - 2018"/>
    <s v="Cruisers Bicycles"/>
    <x v="0"/>
    <s v="Genna Serrano"/>
    <s v="Electra"/>
  </r>
  <r>
    <n v="1589"/>
    <s v="Ronna Butler"/>
    <s v="Encino"/>
    <s v="CA"/>
    <x v="709"/>
    <n v="2"/>
    <n v="4999.9799999999996"/>
    <s v="Surly Karate Monkey 27.5+ Frameset - 2017"/>
    <s v="Mountain Bikes"/>
    <x v="0"/>
    <s v="Genna Serrano"/>
    <s v="Surly"/>
  </r>
  <r>
    <n v="1590"/>
    <s v="Jone Bernard"/>
    <s v="Anaheim"/>
    <s v="CA"/>
    <x v="709"/>
    <n v="1"/>
    <n v="299.99"/>
    <s v="Electra Girl's Hawaii 1 (20-inch) - 2015/2016"/>
    <s v="Children Bicycles"/>
    <x v="0"/>
    <s v="Genna Serrano"/>
    <s v="Electra"/>
  </r>
  <r>
    <n v="1590"/>
    <s v="Jone Bernard"/>
    <s v="Anaheim"/>
    <s v="CA"/>
    <x v="709"/>
    <n v="1"/>
    <n v="599.99"/>
    <s v="Electra Townie Original 7D EQ Ladies' - 2017/2018"/>
    <s v="Cruisers Bicycles"/>
    <x v="0"/>
    <s v="Genna Serrano"/>
    <s v="Electra"/>
  </r>
  <r>
    <n v="1590"/>
    <s v="Jone Bernard"/>
    <s v="Anaheim"/>
    <s v="CA"/>
    <x v="709"/>
    <n v="2"/>
    <n v="6399.98"/>
    <s v="Trek Domane SLR Frameset - 2018"/>
    <s v="Road Bikes"/>
    <x v="0"/>
    <s v="Genna Serrano"/>
    <s v="Trek"/>
  </r>
  <r>
    <n v="1591"/>
    <s v="Jeromy Burch"/>
    <s v="San Jose"/>
    <s v="CA"/>
    <x v="709"/>
    <n v="2"/>
    <n v="699.98"/>
    <s v="Electra Savannah 3i (20-inch) - Girl's - 2017"/>
    <s v="Children Bicycles"/>
    <x v="0"/>
    <s v="Mireya Copeland"/>
    <s v="Electra"/>
  </r>
  <r>
    <n v="1591"/>
    <s v="Jeromy Burch"/>
    <s v="San Jose"/>
    <s v="CA"/>
    <x v="709"/>
    <n v="2"/>
    <n v="559.98"/>
    <s v="Electra Starship 1 16&quot; - 2018"/>
    <s v="Children Bicycles"/>
    <x v="0"/>
    <s v="Mireya Copeland"/>
    <s v="Electra"/>
  </r>
  <r>
    <n v="1591"/>
    <s v="Jeromy Burch"/>
    <s v="San Jose"/>
    <s v="CA"/>
    <x v="709"/>
    <n v="1"/>
    <n v="289.99"/>
    <s v="Strider Strider 20 Sport - 2018"/>
    <s v="Children Bicycles"/>
    <x v="0"/>
    <s v="Mireya Copeland"/>
    <s v="Strider"/>
  </r>
  <r>
    <n v="1591"/>
    <s v="Jeromy Burch"/>
    <s v="San Jose"/>
    <s v="CA"/>
    <x v="709"/>
    <n v="2"/>
    <n v="939.98"/>
    <s v="Surly Big Fat Dummy Frameset - 2018"/>
    <s v="Mountain Bikes"/>
    <x v="0"/>
    <s v="Mireya Copeland"/>
    <s v="Surly"/>
  </r>
  <r>
    <n v="1591"/>
    <s v="Jeromy Burch"/>
    <s v="San Jose"/>
    <s v="CA"/>
    <x v="709"/>
    <n v="2"/>
    <n v="4499.9799999999996"/>
    <s v="Trek Fuel EX 5 Plus - 2018"/>
    <s v="Mountain Bikes"/>
    <x v="0"/>
    <s v="Mireya Copeland"/>
    <s v="Trek"/>
  </r>
  <r>
    <n v="1592"/>
    <s v="Lyndsey Bean"/>
    <s v="Fairport"/>
    <s v="NY"/>
    <x v="709"/>
    <n v="2"/>
    <n v="3098"/>
    <s v="Surly Straggler 650b - 2018"/>
    <s v="Cyclocross Bicycles"/>
    <x v="1"/>
    <s v="Venita Daniel"/>
    <s v="Surly"/>
  </r>
  <r>
    <n v="1592"/>
    <s v="Lyndsey Bean"/>
    <s v="Fairport"/>
    <s v="NY"/>
    <x v="709"/>
    <n v="1"/>
    <n v="2999.99"/>
    <s v="Trek Conduit+ - 2016"/>
    <s v="Electric Bikes"/>
    <x v="1"/>
    <s v="Venita Daniel"/>
    <s v="Trek"/>
  </r>
  <r>
    <n v="1592"/>
    <s v="Lyndsey Bean"/>
    <s v="Fairport"/>
    <s v="NY"/>
    <x v="709"/>
    <n v="1"/>
    <n v="2299.9899999999998"/>
    <s v="Trek Emonda ALR 6 - 2018"/>
    <s v="Road Bikes"/>
    <x v="1"/>
    <s v="Venita Daniel"/>
    <s v="Trek"/>
  </r>
  <r>
    <n v="1592"/>
    <s v="Lyndsey Bean"/>
    <s v="Fairport"/>
    <s v="NY"/>
    <x v="709"/>
    <n v="2"/>
    <n v="9999.98"/>
    <s v="Trek Fuel EX 9.8 29 - 2017"/>
    <s v="Mountain Bikes"/>
    <x v="1"/>
    <s v="Venita Daniel"/>
    <s v="Trek"/>
  </r>
  <r>
    <n v="1592"/>
    <s v="Lyndsey Bean"/>
    <s v="Fairport"/>
    <s v="NY"/>
    <x v="709"/>
    <n v="2"/>
    <n v="419.98"/>
    <s v="Trek Precaliber 16 Girl's - 2018"/>
    <s v="Children Bicycles"/>
    <x v="1"/>
    <s v="Venita Daniel"/>
    <s v="Trek"/>
  </r>
  <r>
    <n v="1593"/>
    <s v="Genoveva Baldwin"/>
    <s v="Port Washington"/>
    <s v="NY"/>
    <x v="709"/>
    <n v="2"/>
    <n v="699.98"/>
    <s v="Electra Savannah 3i (20-inch) - Girl's - 2017"/>
    <s v="Children Bicycles"/>
    <x v="1"/>
    <s v="Marcelene Boyer"/>
    <s v="Electra"/>
  </r>
  <r>
    <n v="1593"/>
    <s v="Genoveva Baldwin"/>
    <s v="Port Washington"/>
    <s v="NY"/>
    <x v="709"/>
    <n v="1"/>
    <n v="416.99"/>
    <s v="Sun Bicycles Cruz 7 - 2017"/>
    <s v="Comfort Bicycles"/>
    <x v="1"/>
    <s v="Marcelene Boyer"/>
    <s v="Sun"/>
  </r>
  <r>
    <n v="1593"/>
    <s v="Genoveva Baldwin"/>
    <s v="Port Washington"/>
    <s v="NY"/>
    <x v="709"/>
    <n v="2"/>
    <n v="5599.98"/>
    <s v="Trek Dual Sport+ - 2018"/>
    <s v="Electric Bikes"/>
    <x v="1"/>
    <s v="Marcelene Boyer"/>
    <s v="Trek"/>
  </r>
  <r>
    <n v="1593"/>
    <s v="Genoveva Baldwin"/>
    <s v="Port Washington"/>
    <s v="NY"/>
    <x v="709"/>
    <n v="2"/>
    <n v="12999.98"/>
    <s v="Trek Emonda SLR 8 - 2018"/>
    <s v="Road Bikes"/>
    <x v="1"/>
    <s v="Marcelene Boyer"/>
    <s v="Trek"/>
  </r>
  <r>
    <n v="1593"/>
    <s v="Genoveva Baldwin"/>
    <s v="Port Washington"/>
    <s v="NY"/>
    <x v="709"/>
    <n v="1"/>
    <n v="469.99"/>
    <s v="Trek Session DH 27.5 Carbon Frameset - 2017"/>
    <s v="Mountain Bikes"/>
    <x v="1"/>
    <s v="Marcelene Boyer"/>
    <s v="Trek"/>
  </r>
  <r>
    <n v="1594"/>
    <s v="Bennett Armstrong"/>
    <s v="Bethpage"/>
    <s v="NY"/>
    <x v="710"/>
    <n v="2"/>
    <n v="805.98"/>
    <s v="Sun Bicycles Boardwalk (24-inch Wheels) - 2017"/>
    <s v="Cruisers Bicycles"/>
    <x v="1"/>
    <s v="Venita Daniel"/>
    <s v="Sun"/>
  </r>
  <r>
    <n v="1594"/>
    <s v="Bennett Armstrong"/>
    <s v="Bethpage"/>
    <s v="NY"/>
    <x v="710"/>
    <n v="1"/>
    <n v="533.99"/>
    <s v="Sun Bicycles Streamway 7 - 2017"/>
    <s v="Comfort Bicycles"/>
    <x v="1"/>
    <s v="Venita Daniel"/>
    <s v="Sun"/>
  </r>
  <r>
    <n v="1595"/>
    <s v="Takako Casey"/>
    <s v="Bronx"/>
    <s v="NY"/>
    <x v="710"/>
    <n v="1"/>
    <n v="379.99"/>
    <s v="Trek 820 - 2018"/>
    <s v="Mountain Bikes"/>
    <x v="1"/>
    <s v="Venita Daniel"/>
    <s v="Trek"/>
  </r>
  <r>
    <n v="1596"/>
    <s v="Tobie Little"/>
    <s v="Victoria"/>
    <s v="TX"/>
    <x v="710"/>
    <n v="1"/>
    <n v="449"/>
    <s v="Pure Cycles Western 3-Speed - Women's - 2015/2016"/>
    <s v="Cruisers Bicycles"/>
    <x v="2"/>
    <s v="Kali Vargas"/>
    <s v="Pure Cycles"/>
  </r>
  <r>
    <n v="1596"/>
    <s v="Tobie Little"/>
    <s v="Victoria"/>
    <s v="TX"/>
    <x v="710"/>
    <n v="1"/>
    <n v="349.99"/>
    <s v="Trek Precaliber 24 (21-Speed) - Girls - 2017"/>
    <s v="Children Bicycles"/>
    <x v="2"/>
    <s v="Kali Vargas"/>
    <s v="Trek"/>
  </r>
  <r>
    <n v="1597"/>
    <s v="Lolita Mosley"/>
    <s v="Houston"/>
    <s v="TX"/>
    <x v="710"/>
    <n v="1"/>
    <n v="2599.9899999999998"/>
    <s v="Trek Domane S 5 Disc - 2017"/>
    <s v="Road Bikes"/>
    <x v="2"/>
    <s v="Layla Terrell"/>
    <s v="Trek"/>
  </r>
  <r>
    <n v="1597"/>
    <s v="Lolita Mosley"/>
    <s v="Houston"/>
    <s v="TX"/>
    <x v="710"/>
    <n v="1"/>
    <n v="3199.99"/>
    <s v="Trek Madone 9 Frameset - 2018"/>
    <s v="Road Bikes"/>
    <x v="2"/>
    <s v="Layla Terrell"/>
    <s v="Trek"/>
  </r>
  <r>
    <n v="1598"/>
    <s v="Felice Guzman"/>
    <s v="Canyon Country"/>
    <s v="CA"/>
    <x v="711"/>
    <n v="1"/>
    <n v="599.99"/>
    <s v="Electra Townie Original 7D EQ - 2018"/>
    <s v="Cruisers Bicycles"/>
    <x v="0"/>
    <s v="Genna Serrano"/>
    <s v="Electra"/>
  </r>
  <r>
    <n v="1598"/>
    <s v="Felice Guzman"/>
    <s v="Canyon Country"/>
    <s v="CA"/>
    <x v="711"/>
    <n v="2"/>
    <n v="6999.98"/>
    <s v="Trek Domane SL 6 - 2017"/>
    <s v="Road Bikes"/>
    <x v="0"/>
    <s v="Genna Serrano"/>
    <s v="Trek"/>
  </r>
  <r>
    <n v="1598"/>
    <s v="Felice Guzman"/>
    <s v="Canyon Country"/>
    <s v="CA"/>
    <x v="711"/>
    <n v="1"/>
    <n v="189.99"/>
    <s v="Trek Precaliber 12 Girls - 2017"/>
    <s v="Children Bicycles"/>
    <x v="0"/>
    <s v="Genna Serrano"/>
    <s v="Trek"/>
  </r>
  <r>
    <n v="1599"/>
    <s v="Caroll Hays"/>
    <s v="Fairport"/>
    <s v="NY"/>
    <x v="711"/>
    <n v="2"/>
    <n v="963.98"/>
    <s v="Sun Bicycles Streamway - 2017"/>
    <s v="Comfort Bicycles"/>
    <x v="1"/>
    <s v="Venita Daniel"/>
    <s v="Sun"/>
  </r>
  <r>
    <n v="1600"/>
    <s v="Marjorie Logan"/>
    <s v="Franklin Square"/>
    <s v="NY"/>
    <x v="711"/>
    <n v="1"/>
    <n v="319.99"/>
    <s v="Electra Treasure 1 20&quot; - 2018"/>
    <s v="Children Bicycles"/>
    <x v="1"/>
    <s v="Marcelene Boyer"/>
    <s v="Electra"/>
  </r>
  <r>
    <n v="1600"/>
    <s v="Marjorie Logan"/>
    <s v="Franklin Square"/>
    <s v="NY"/>
    <x v="711"/>
    <n v="1"/>
    <n v="832.99"/>
    <s v="Surly Troll Frameset - 2017"/>
    <s v="Mountain Bikes"/>
    <x v="1"/>
    <s v="Marcelene Boyer"/>
    <s v="Surly"/>
  </r>
  <r>
    <n v="1600"/>
    <s v="Marjorie Logan"/>
    <s v="Franklin Square"/>
    <s v="NY"/>
    <x v="711"/>
    <n v="1"/>
    <n v="4999.99"/>
    <s v="Trek Domane SLR 6 - 2018"/>
    <s v="Road Bikes"/>
    <x v="1"/>
    <s v="Marcelene Boyer"/>
    <s v="Trek"/>
  </r>
  <r>
    <n v="1601"/>
    <s v="Mozelle Carter"/>
    <s v="Houston"/>
    <s v="TX"/>
    <x v="711"/>
    <n v="2"/>
    <n v="539.98"/>
    <s v="Electra Cruiser 1 Ladies' - 2018"/>
    <s v="Cruisers Bicycles"/>
    <x v="2"/>
    <s v="Kali Vargas"/>
    <s v="Electra"/>
  </r>
  <r>
    <n v="1601"/>
    <s v="Mozelle Carter"/>
    <s v="Houston"/>
    <s v="TX"/>
    <x v="711"/>
    <n v="1"/>
    <n v="1549"/>
    <s v="Surly Straggler - 2016"/>
    <s v="Cyclocross Bicycles"/>
    <x v="2"/>
    <s v="Kali Vargas"/>
    <s v="Surly"/>
  </r>
  <r>
    <n v="1601"/>
    <s v="Mozelle Carter"/>
    <s v="Houston"/>
    <s v="TX"/>
    <x v="711"/>
    <n v="1"/>
    <n v="919.99"/>
    <s v="Trek Domane AL 3 Women's - 2018"/>
    <s v="Road Bikes"/>
    <x v="2"/>
    <s v="Kali Vargas"/>
    <s v="Trek"/>
  </r>
  <r>
    <n v="1601"/>
    <s v="Mozelle Carter"/>
    <s v="Houston"/>
    <s v="TX"/>
    <x v="711"/>
    <n v="2"/>
    <n v="1159.98"/>
    <s v="Trek Marlin 6 - 2018"/>
    <s v="Mountain Bikes"/>
    <x v="2"/>
    <s v="Kali Vargas"/>
    <s v="Trek"/>
  </r>
  <r>
    <n v="1601"/>
    <s v="Mozelle Carter"/>
    <s v="Houston"/>
    <s v="TX"/>
    <x v="711"/>
    <n v="2"/>
    <n v="7999.98"/>
    <s v="Trek Slash 8 27.5 - 2016"/>
    <s v="Mountain Bikes"/>
    <x v="2"/>
    <s v="Kali Vargas"/>
    <s v="Trek"/>
  </r>
  <r>
    <n v="1602"/>
    <s v="Diana Guerra"/>
    <s v="Merrick"/>
    <s v="NY"/>
    <x v="712"/>
    <n v="2"/>
    <n v="1799.98"/>
    <s v="Electra Amsterdam Fashion 3i Ladies' - 2017/2018"/>
    <s v="Cruisers Bicycles"/>
    <x v="1"/>
    <s v="Marcelene Boyer"/>
    <s v="Electra"/>
  </r>
  <r>
    <n v="1602"/>
    <s v="Diana Guerra"/>
    <s v="Merrick"/>
    <s v="NY"/>
    <x v="712"/>
    <n v="1"/>
    <n v="379.99"/>
    <s v="Haro Flightline One ST - 2017"/>
    <s v="Mountain Bikes"/>
    <x v="1"/>
    <s v="Marcelene Boyer"/>
    <s v="Haro"/>
  </r>
  <r>
    <n v="1602"/>
    <s v="Diana Guerra"/>
    <s v="Merrick"/>
    <s v="NY"/>
    <x v="712"/>
    <n v="2"/>
    <n v="833.98"/>
    <s v="Sun Bicycles Atlas X-Type - 2017"/>
    <s v="Cruisers Bicycles"/>
    <x v="1"/>
    <s v="Marcelene Boyer"/>
    <s v="Sun"/>
  </r>
  <r>
    <n v="1602"/>
    <s v="Diana Guerra"/>
    <s v="Merrick"/>
    <s v="NY"/>
    <x v="712"/>
    <n v="2"/>
    <n v="459.98"/>
    <s v="Trek Precaliber 20 Girl's - 2018"/>
    <s v="Children Bicycles"/>
    <x v="1"/>
    <s v="Marcelene Boyer"/>
    <s v="Trek"/>
  </r>
  <r>
    <n v="1603"/>
    <s v="Georgeann Waller"/>
    <s v="North Tonawanda"/>
    <s v="NY"/>
    <x v="712"/>
    <n v="2"/>
    <n v="459.98"/>
    <s v="Trek Precaliber 20 Girl's - 2018"/>
    <s v="Children Bicycles"/>
    <x v="1"/>
    <s v="Marcelene Boyer"/>
    <s v="Trek"/>
  </r>
  <r>
    <n v="1604"/>
    <s v="Latasha Hays"/>
    <s v="Buffalo"/>
    <s v="NY"/>
    <x v="713"/>
    <n v="1"/>
    <n v="209.99"/>
    <s v="Trek Precaliber 16 Girl's - 2018"/>
    <s v="Children Bicycles"/>
    <x v="1"/>
    <s v="Venita Daniel"/>
    <s v="Trek"/>
  </r>
  <r>
    <n v="1605"/>
    <s v="Robena Hill"/>
    <s v="Corpus Christi"/>
    <s v="TX"/>
    <x v="714"/>
    <n v="1"/>
    <n v="899.99"/>
    <s v="Electra Townie Balloon 7i EQ - 2018"/>
    <s v="Comfort Bicycles"/>
    <x v="2"/>
    <s v="Kali Vargas"/>
    <s v="Electra"/>
  </r>
  <r>
    <n v="1605"/>
    <s v="Robena Hill"/>
    <s v="Corpus Christi"/>
    <s v="TX"/>
    <x v="714"/>
    <n v="1"/>
    <n v="619.99"/>
    <s v="Sun Bicycles Biscayne Tandem 7 - 2017"/>
    <s v="Cruisers Bicycles"/>
    <x v="2"/>
    <s v="Kali Vargas"/>
    <s v="Sun"/>
  </r>
  <r>
    <n v="1605"/>
    <s v="Robena Hill"/>
    <s v="Corpus Christi"/>
    <s v="TX"/>
    <x v="714"/>
    <n v="1"/>
    <n v="4499.99"/>
    <s v="Trek CrossRip+ - 2018"/>
    <s v="Electric Bikes"/>
    <x v="2"/>
    <s v="Kali Vargas"/>
    <s v="Trek"/>
  </r>
  <r>
    <n v="1605"/>
    <s v="Robena Hill"/>
    <s v="Corpus Christi"/>
    <s v="TX"/>
    <x v="714"/>
    <n v="2"/>
    <n v="2999.98"/>
    <s v="Trek Procal AL Frameset - 2018"/>
    <s v="Mountain Bikes"/>
    <x v="2"/>
    <s v="Kali Vargas"/>
    <s v="Trek"/>
  </r>
  <r>
    <n v="1605"/>
    <s v="Robena Hill"/>
    <s v="Corpus Christi"/>
    <s v="TX"/>
    <x v="714"/>
    <n v="1"/>
    <n v="999.99"/>
    <s v="Trek X-Caliber 8 - 2017"/>
    <s v="Mountain Bikes"/>
    <x v="2"/>
    <s v="Kali Vargas"/>
    <s v="Trek"/>
  </r>
  <r>
    <n v="1606"/>
    <s v="Thalia Dillard"/>
    <s v="San Angelo"/>
    <s v="TX"/>
    <x v="715"/>
    <n v="1"/>
    <n v="659.99"/>
    <s v="Electra Townie Original 3i EQ - 2017/2018"/>
    <s v="Cruisers Bicycles"/>
    <x v="2"/>
    <s v="Kali Vargas"/>
    <s v="Electra"/>
  </r>
  <r>
    <n v="1606"/>
    <s v="Thalia Dillard"/>
    <s v="San Angelo"/>
    <s v="TX"/>
    <x v="715"/>
    <n v="1"/>
    <n v="209.99"/>
    <s v="Trek Precaliber 16 Girl's - 2018"/>
    <s v="Children Bicycles"/>
    <x v="2"/>
    <s v="Kali Vargas"/>
    <s v="Trek"/>
  </r>
  <r>
    <n v="1607"/>
    <s v="Deloris Burke"/>
    <s v="Palos Verdes Peninsula"/>
    <s v="CA"/>
    <x v="716"/>
    <n v="1"/>
    <n v="999.99"/>
    <s v="Trek X-Caliber 8 - 2017"/>
    <s v="Mountain Bikes"/>
    <x v="0"/>
    <s v="Mireya Copeland"/>
    <s v="Trek"/>
  </r>
  <r>
    <n v="1608"/>
    <s v="Saturnina Garner"/>
    <s v="Glendora"/>
    <s v="CA"/>
    <x v="717"/>
    <n v="2"/>
    <n v="1059.98"/>
    <s v="Electra Cruiser Lux 3i Ladies' - 2018"/>
    <s v="Cruisers Bicycles"/>
    <x v="0"/>
    <s v="Mireya Copeland"/>
    <s v="Electra"/>
  </r>
  <r>
    <n v="1609"/>
    <s v="Pamelia Newman"/>
    <s v="Monroe"/>
    <s v="NY"/>
    <x v="718"/>
    <n v="2"/>
    <n v="639.98"/>
    <s v="Electra Cruiser 7D Tall - 2016/2018"/>
    <s v="Cruisers Bicycles"/>
    <x v="1"/>
    <s v="Venita Daniel"/>
    <s v="Electra"/>
  </r>
  <r>
    <n v="1609"/>
    <s v="Pamelia Newman"/>
    <s v="Monroe"/>
    <s v="NY"/>
    <x v="718"/>
    <n v="1"/>
    <n v="349.99"/>
    <s v="Electra Moto 3i (20-inch) - Boy's - 2017"/>
    <s v="Children Bicycles"/>
    <x v="1"/>
    <s v="Venita Daniel"/>
    <s v="Electra"/>
  </r>
  <r>
    <n v="1609"/>
    <s v="Pamelia Newman"/>
    <s v="Monroe"/>
    <s v="NY"/>
    <x v="718"/>
    <n v="2"/>
    <n v="1499.98"/>
    <s v="Electra Townie Balloon 8D EQ - 2016/2017/2018"/>
    <s v="Cruisers Bicycles"/>
    <x v="1"/>
    <s v="Venita Daniel"/>
    <s v="Electra"/>
  </r>
  <r>
    <n v="1609"/>
    <s v="Pamelia Newman"/>
    <s v="Monroe"/>
    <s v="NY"/>
    <x v="718"/>
    <n v="1"/>
    <n v="533.99"/>
    <s v="Sun Bicycles Streamway 7 - 2017"/>
    <s v="Comfort Bicycles"/>
    <x v="1"/>
    <s v="Venita Daniel"/>
    <s v="Sun"/>
  </r>
  <r>
    <n v="1610"/>
    <s v="Linnie Branch"/>
    <s v="Plattsburgh"/>
    <s v="NY"/>
    <x v="719"/>
    <n v="1"/>
    <n v="832.99"/>
    <s v="Surly Troll Frameset - 2017"/>
    <s v="Mountain Bikes"/>
    <x v="1"/>
    <s v="Venita Daniel"/>
    <s v="Surly"/>
  </r>
  <r>
    <n v="1610"/>
    <s v="Linnie Branch"/>
    <s v="Plattsburgh"/>
    <s v="NY"/>
    <x v="719"/>
    <n v="2"/>
    <n v="6399.98"/>
    <s v="Trek Domane ALR Frameset - 2018"/>
    <s v="Road Bikes"/>
    <x v="1"/>
    <s v="Venita Daniel"/>
    <s v="Trek"/>
  </r>
  <r>
    <n v="1611"/>
    <s v="Lyndsey Bean"/>
    <s v="Fairport"/>
    <s v="NY"/>
    <x v="720"/>
    <n v="1"/>
    <n v="2799.99"/>
    <s v="Electra Loft Go! 8i - 2018"/>
    <s v="Electric Bikes"/>
    <x v="1"/>
    <s v="Venita Daniel"/>
    <s v="Electra"/>
  </r>
  <r>
    <n v="1611"/>
    <s v="Lyndsey Bean"/>
    <s v="Fairport"/>
    <s v="NY"/>
    <x v="720"/>
    <n v="1"/>
    <n v="749.99"/>
    <s v="Electra Morningstar 3i Ladies' - 2018"/>
    <s v="Cruisers Bicycles"/>
    <x v="1"/>
    <s v="Venita Daniel"/>
    <s v="Electra"/>
  </r>
  <r>
    <n v="1611"/>
    <s v="Lyndsey Bean"/>
    <s v="Fairport"/>
    <s v="NY"/>
    <x v="720"/>
    <n v="2"/>
    <n v="6399.98"/>
    <s v="Trek Domane SL 6 - 2018"/>
    <s v="Road Bikes"/>
    <x v="1"/>
    <s v="Venita Daniel"/>
    <s v="Trek"/>
  </r>
  <r>
    <n v="1612"/>
    <s v="Tameka Fisher"/>
    <s v="Redondo Beach"/>
    <s v="CA"/>
    <x v="721"/>
    <n v="2"/>
    <n v="639.98"/>
    <s v="Electra Superbolt 1 20&quot; - 2018"/>
    <s v="Children Bicycles"/>
    <x v="0"/>
    <s v="Genna Serrano"/>
    <s v="Electra"/>
  </r>
  <r>
    <n v="1612"/>
    <s v="Tameka Fisher"/>
    <s v="Redondo Beach"/>
    <s v="CA"/>
    <x v="721"/>
    <n v="2"/>
    <n v="639.98"/>
    <s v="Electra Tiger Shark 1 (20-inch) - Boys' - 2018"/>
    <s v="Children Bicycles"/>
    <x v="0"/>
    <s v="Genna Serrano"/>
    <s v="Electra"/>
  </r>
  <r>
    <n v="1612"/>
    <s v="Tameka Fisher"/>
    <s v="Redondo Beach"/>
    <s v="CA"/>
    <x v="721"/>
    <n v="2"/>
    <n v="679.98"/>
    <s v="Electra Townie 7D (20-inch) - Boys' - 2017"/>
    <s v="Children Bicycles"/>
    <x v="0"/>
    <s v="Genna Serrano"/>
    <s v="Electra"/>
  </r>
  <r>
    <n v="1612"/>
    <s v="Tameka Fisher"/>
    <s v="Redondo Beach"/>
    <s v="CA"/>
    <x v="721"/>
    <n v="1"/>
    <n v="699.99"/>
    <s v="Electra Townie Commute 8D Ladies' - 2018"/>
    <s v="Cruisers Bicycles"/>
    <x v="0"/>
    <s v="Genna Serrano"/>
    <s v="Electra"/>
  </r>
  <r>
    <n v="1612"/>
    <s v="Tameka Fisher"/>
    <s v="Redondo Beach"/>
    <s v="CA"/>
    <x v="721"/>
    <n v="1"/>
    <n v="1559.99"/>
    <s v="Sun Bicycles ElectroLite - 2017"/>
    <s v="Electric Bikes"/>
    <x v="0"/>
    <s v="Genna Serrano"/>
    <s v="Sun"/>
  </r>
  <r>
    <n v="1613"/>
    <s v="Debra Burks"/>
    <s v="Orchard Park"/>
    <s v="NY"/>
    <x v="722"/>
    <n v="2"/>
    <n v="639.98"/>
    <s v="Electra Heartchya 1 (20-inch) - Girl's - 2018"/>
    <s v="Children Bicycles"/>
    <x v="1"/>
    <s v="Marcelene Boyer"/>
    <s v="Electra"/>
  </r>
  <r>
    <n v="1613"/>
    <s v="Debra Burks"/>
    <s v="Orchard Park"/>
    <s v="NY"/>
    <x v="722"/>
    <n v="1"/>
    <n v="4999.99"/>
    <s v="Trek Domane SL 7 Women's - 2018"/>
    <s v="Road Bikes"/>
    <x v="1"/>
    <s v="Marcelene Boyer"/>
    <s v="Trek"/>
  </r>
  <r>
    <n v="1614"/>
    <s v="Dorthey Jackson"/>
    <s v="Houston"/>
    <s v="TX"/>
    <x v="723"/>
    <n v="2"/>
    <n v="539.98"/>
    <s v="Electra Cruiser 1 - 2016/2017/2018"/>
    <s v="Cruisers Bicycles"/>
    <x v="2"/>
    <s v="Kali Vargas"/>
    <s v="Electra"/>
  </r>
  <r>
    <n v="1614"/>
    <s v="Dorthey Jackson"/>
    <s v="Houston"/>
    <s v="TX"/>
    <x v="723"/>
    <n v="1"/>
    <n v="1499"/>
    <s v="Surly Krampus - 2018"/>
    <s v="Mountain Bikes"/>
    <x v="2"/>
    <s v="Kali Vargas"/>
    <s v="Surly"/>
  </r>
  <r>
    <n v="1614"/>
    <s v="Dorthey Jackson"/>
    <s v="Houston"/>
    <s v="TX"/>
    <x v="723"/>
    <n v="2"/>
    <n v="4599.9799999999996"/>
    <s v="Trek Emonda ALR 6 - 2018"/>
    <s v="Road Bikes"/>
    <x v="2"/>
    <s v="Kali Vargas"/>
    <s v="Trek"/>
  </r>
  <r>
    <n v="1615"/>
    <s v="Sarita Parks"/>
    <s v="Forney"/>
    <s v="TX"/>
    <x v="724"/>
    <n v="1"/>
    <n v="899.99"/>
    <s v="Electra Tiger Shark 3i - 2018"/>
    <s v="Cruisers Bicycles"/>
    <x v="2"/>
    <s v="Kali Vargas"/>
    <s v="Electra"/>
  </r>
  <r>
    <n v="1615"/>
    <s v="Sarita Parks"/>
    <s v="Forney"/>
    <s v="TX"/>
    <x v="724"/>
    <n v="1"/>
    <n v="2499.9899999999998"/>
    <s v="Trek Domane SL 5 Disc - 2018"/>
    <s v="Road Bikes"/>
    <x v="2"/>
    <s v="Kali Vargas"/>
    <s v="Trek"/>
  </r>
  <r>
    <n v="1615"/>
    <s v="Sarita Parks"/>
    <s v="Forney"/>
    <s v="TX"/>
    <x v="724"/>
    <n v="2"/>
    <n v="4599.9799999999996"/>
    <s v="Trek Verve+ Lowstep - 2018"/>
    <s v="Electric Bikes"/>
    <x v="2"/>
    <s v="Kali Vargas"/>
    <s v="Tre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501FB-04BD-4D82-BFF5-2F704FEA0F7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1:J5" firstHeaderRow="1" firstDataRow="1" firstDataCol="1"/>
  <pivotFields count="14">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9" count="1" selected="0">
            <x v="0"/>
          </reference>
        </references>
      </pivotArea>
    </chartFormat>
    <chartFormat chart="5" format="20">
      <pivotArea type="data" outline="0" fieldPosition="0">
        <references count="2">
          <reference field="4294967294" count="1" selected="0">
            <x v="0"/>
          </reference>
          <reference field="9" count="1" selected="0">
            <x v="1"/>
          </reference>
        </references>
      </pivotArea>
    </chartFormat>
    <chartFormat chart="5" format="2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ED8F87-8281-4D9D-BBE5-D775BDE335C7}"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T1:U11" firstHeaderRow="1" firstDataRow="1" firstDataCol="1"/>
  <pivotFields count="7">
    <pivotField dataField="1" subtotalTop="0" showAll="0" defaultSubtotal="0"/>
    <pivotField axis="axisRow" allDrilled="1" subtotalTop="0" showAll="0" sortType="ascending" dataSourceSort="1"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0">
    <i>
      <x v="5"/>
    </i>
    <i>
      <x v="4"/>
    </i>
    <i>
      <x v="3"/>
    </i>
    <i>
      <x v="2"/>
    </i>
    <i>
      <x v="1"/>
    </i>
    <i>
      <x v="6"/>
    </i>
    <i>
      <x v="7"/>
    </i>
    <i>
      <x/>
    </i>
    <i>
      <x v="8"/>
    </i>
    <i t="grand">
      <x/>
    </i>
  </rowItems>
  <colItems count="1">
    <i/>
  </colItems>
  <dataFields count="1">
    <dataField name="Sum of revenue" fld="0" baseField="0" baseItem="0"/>
  </dataFields>
  <chartFormats count="1">
    <chartFormat chart="7" format="2" series="1">
      <pivotArea type="data" outline="0" fieldPosition="0">
        <references count="1">
          <reference field="4294967294" count="1" selected="0">
            <x v="0"/>
          </reference>
        </references>
      </pivotArea>
    </chartFormat>
  </chartFormats>
  <pivotHierarchies count="1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Stores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3C1B2C-7EAD-439A-9A47-A08962AF6539}"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B5" firstHeaderRow="1" firstDataRow="1" firstDataCol="1"/>
  <pivotFields count="8">
    <pivotField dataField="1" subtotalTop="0" showAll="0" defaultSubtotal="0"/>
    <pivotField axis="axisRow" allDrilled="1" subtotalTop="0" showAll="0" dataSourceSort="1" defaultSubtotal="0" defaultAttributeDrillState="1">
      <items count="3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s>
    </pivotField>
    <pivotField axis="axisRow" allDrilled="1" subtotalTop="0" showAll="0" dataSourceSort="1" defaultSubtotal="0">
      <items count="3">
        <item x="0" e="0"/>
        <item x="1" e="0"/>
        <item x="2"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2"/>
    <field x="1"/>
  </rowFields>
  <rowItems count="4">
    <i>
      <x/>
    </i>
    <i>
      <x v="1"/>
    </i>
    <i>
      <x v="2"/>
    </i>
    <i t="grand">
      <x/>
    </i>
  </rowItems>
  <colItems count="1">
    <i/>
  </colItems>
  <dataFields count="1">
    <dataField name="Sum of revenue" fld="0" baseField="0" baseItem="0"/>
  </dataFields>
  <chartFormats count="1">
    <chartFormat chart="2" format="2" series="1">
      <pivotArea type="data" outline="0" fieldPosition="0">
        <references count="1">
          <reference field="4294967294" count="1" selected="0">
            <x v="0"/>
          </reference>
        </references>
      </pivotArea>
    </chartFormat>
  </chartFormats>
  <pivotHierarchies count="1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Stores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A98A90-DCED-4968-914F-C36A4DDA1F2E}"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B1:AC12" firstHeaderRow="1" firstDataRow="1" firstDataCol="1"/>
  <pivotFields count="8">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9"/>
    </i>
    <i>
      <x v="1"/>
    </i>
    <i>
      <x v="3"/>
    </i>
    <i>
      <x v="2"/>
    </i>
    <i>
      <x v="6"/>
    </i>
    <i>
      <x v="4"/>
    </i>
    <i>
      <x v="5"/>
    </i>
    <i>
      <x v="8"/>
    </i>
    <i>
      <x/>
    </i>
    <i>
      <x v="7"/>
    </i>
    <i t="grand">
      <x/>
    </i>
  </rowItems>
  <colItems count="1">
    <i/>
  </colItems>
  <dataFields count="1">
    <dataField name="Sum of revenue" fld="0" baseField="0" baseItem="0"/>
  </dataFields>
  <chartFormats count="1">
    <chartFormat chart="13" format="2" series="1">
      <pivotArea type="data" outline="0" fieldPosition="0">
        <references count="1">
          <reference field="4294967294" count="1" selected="0">
            <x v="0"/>
          </reference>
        </references>
      </pivotArea>
    </chartFormat>
  </chartFormats>
  <pivotHierarchies count="1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1" type="count" id="1"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Stores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D111DE-6061-44F5-B139-861E22F1603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X1:Y8" firstHeaderRow="1" firstDataRow="1" firstDataCol="1"/>
  <pivotFields count="8">
    <pivotField dataField="1" subtotalTop="0" showAll="0" defaultSubtotal="0"/>
    <pivotField axis="axisRow" allDrilled="1" subtotalTop="0" showAll="0" sortType="ascending" dataSourceSort="1"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7">
    <i>
      <x v="2"/>
    </i>
    <i>
      <x v="1"/>
    </i>
    <i>
      <x v="4"/>
    </i>
    <i>
      <x/>
    </i>
    <i>
      <x v="5"/>
    </i>
    <i>
      <x v="3"/>
    </i>
    <i t="grand">
      <x/>
    </i>
  </rowItems>
  <colItems count="1">
    <i/>
  </colItems>
  <dataFields count="1">
    <dataField name="Sum of revenue" fld="0" baseField="0" baseItem="0"/>
  </dataFields>
  <chartFormats count="1">
    <chartFormat chart="16" format="2" series="1">
      <pivotArea type="data" outline="0" fieldPosition="0">
        <references count="1">
          <reference field="4294967294" count="1" selected="0">
            <x v="0"/>
          </reference>
        </references>
      </pivotArea>
    </chartFormat>
  </chartFormats>
  <pivotHierarchies count="1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Stores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E8D188-B32A-46C1-BBC7-24EFE1091908}"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F40" firstHeaderRow="1" firstDataRow="1" firstDataCol="1"/>
  <pivotFields count="14">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F2DEE4-41E7-42E1-812C-3DE15FBB57C9}"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P1:Q9" firstHeaderRow="1" firstDataRow="1" firstDataCol="1"/>
  <pivotFields count="7">
    <pivotField dataField="1" subtotalTop="0" showAll="0" defaultSubtotal="0"/>
    <pivotField axis="axisRow" allDrilled="1" subtotalTop="0" showAll="0" sortType="ascending" dataSourceSort="1"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8">
    <i>
      <x/>
    </i>
    <i>
      <x v="1"/>
    </i>
    <i>
      <x v="3"/>
    </i>
    <i>
      <x v="4"/>
    </i>
    <i>
      <x v="2"/>
    </i>
    <i>
      <x v="6"/>
    </i>
    <i>
      <x v="5"/>
    </i>
    <i t="grand">
      <x/>
    </i>
  </rowItems>
  <colItems count="1">
    <i/>
  </colItems>
  <dataFields count="1">
    <dataField name="Sum of revenue" fld="0" baseField="0" baseItem="0"/>
  </dataFields>
  <chartFormats count="1">
    <chartFormat chart="8" format="2" series="1">
      <pivotArea type="data" outline="0" fieldPosition="0">
        <references count="1">
          <reference field="4294967294" count="1" selected="0">
            <x v="0"/>
          </reference>
        </references>
      </pivotArea>
    </chartFormat>
  </chartFormats>
  <pivotHierarchies count="19">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ikeStores2.xlsx!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7E58E74-4577-41B9-891F-9CE359FF1AF8}" autoFormatId="16" applyNumberFormats="0" applyBorderFormats="0" applyFontFormats="0" applyPatternFormats="0" applyAlignmentFormats="0" applyWidthHeightFormats="0">
  <queryTableRefresh nextId="13" unboundColumnsRight="1">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3E8B421-E5EC-401A-BAE3-19F6CE2D88DD}" sourceName="[Query1].[city]">
  <pivotTables>
    <pivotTable tabId="1" name="PivotTable1"/>
    <pivotTable tabId="1" name="PivotTable10"/>
    <pivotTable tabId="1" name="PivotTable11"/>
    <pivotTable tabId="1" name="PivotTable6"/>
    <pivotTable tabId="1" name="PivotTable9"/>
  </pivotTables>
  <data>
    <olap pivotCacheId="1381172193">
      <levels count="2">
        <level uniqueName="[Query1].[city].[(All)]" sourceCaption="(All)" count="0"/>
        <level uniqueName="[Query1].[city].[city]" sourceCaption="city" count="195">
          <ranges>
            <range startItem="0">
              <i n="[Query1].[city].&amp;[Albany]" c="Albany"/>
              <i n="[Query1].[city].&amp;[Amarillo]" c="Amarillo"/>
              <i n="[Query1].[city].&amp;[Amityville]" c="Amityville"/>
              <i n="[Query1].[city].&amp;[Amsterdam]" c="Amsterdam"/>
              <i n="[Query1].[city].&amp;[Anaheim]" c="Anaheim"/>
              <i n="[Query1].[city].&amp;[Apple Valley]" c="Apple Valley"/>
              <i n="[Query1].[city].&amp;[Astoria]" c="Astoria"/>
              <i n="[Query1].[city].&amp;[Atwater]" c="Atwater"/>
              <i n="[Query1].[city].&amp;[Auburn]" c="Auburn"/>
              <i n="[Query1].[city].&amp;[Bakersfield]" c="Bakersfield"/>
              <i n="[Query1].[city].&amp;[Baldwin]" c="Baldwin"/>
              <i n="[Query1].[city].&amp;[Baldwinsville]" c="Baldwinsville"/>
              <i n="[Query1].[city].&amp;[Ballston Spa]" c="Ballston Spa"/>
              <i n="[Query1].[city].&amp;[Banning]" c="Banning"/>
              <i n="[Query1].[city].&amp;[Bay Shore]" c="Bay Shore"/>
              <i n="[Query1].[city].&amp;[Bayside]" c="Bayside"/>
              <i n="[Query1].[city].&amp;[Bellmore]" c="Bellmore"/>
              <i n="[Query1].[city].&amp;[Bethpage]" c="Bethpage"/>
              <i n="[Query1].[city].&amp;[Brentwood]" c="Brentwood"/>
              <i n="[Query1].[city].&amp;[Bronx]" c="Bronx"/>
              <i n="[Query1].[city].&amp;[Brooklyn]" c="Brooklyn"/>
              <i n="[Query1].[city].&amp;[Buffalo]" c="Buffalo"/>
              <i n="[Query1].[city].&amp;[Campbell]" c="Campbell"/>
              <i n="[Query1].[city].&amp;[Canandaigua]" c="Canandaigua"/>
              <i n="[Query1].[city].&amp;[Canyon Country]" c="Canyon Country"/>
              <i n="[Query1].[city].&amp;[Carmel]" c="Carmel"/>
              <i n="[Query1].[city].&amp;[Centereach]" c="Centereach"/>
              <i n="[Query1].[city].&amp;[Central Islip]" c="Central Islip"/>
              <i n="[Query1].[city].&amp;[Clifton Park]" c="Clifton Park"/>
              <i n="[Query1].[city].&amp;[Coachella]" c="Coachella"/>
              <i n="[Query1].[city].&amp;[Commack]" c="Commack"/>
              <i n="[Query1].[city].&amp;[Copperas Cove]" c="Copperas Cove"/>
              <i n="[Query1].[city].&amp;[Coram]" c="Coram"/>
              <i n="[Query1].[city].&amp;[Corona]" c="Corona"/>
              <i n="[Query1].[city].&amp;[Corpus Christi]" c="Corpus Christi"/>
              <i n="[Query1].[city].&amp;[Deer Park]" c="Deer Park"/>
              <i n="[Query1].[city].&amp;[Depew]" c="Depew"/>
              <i n="[Query1].[city].&amp;[Desoto]" c="Desoto"/>
              <i n="[Query1].[city].&amp;[Duarte]" c="Duarte"/>
              <i n="[Query1].[city].&amp;[East Elmhurst]" c="East Elmhurst"/>
              <i n="[Query1].[city].&amp;[East Meadow]" c="East Meadow"/>
              <i n="[Query1].[city].&amp;[East Northport]" c="East Northport"/>
              <i n="[Query1].[city].&amp;[El Paso]" c="El Paso"/>
              <i n="[Query1].[city].&amp;[Elmhurst]" c="Elmhurst"/>
              <i n="[Query1].[city].&amp;[Elmont]" c="Elmont"/>
              <i n="[Query1].[city].&amp;[Encino]" c="Encino"/>
              <i n="[Query1].[city].&amp;[Endicott]" c="Endicott"/>
              <i n="[Query1].[city].&amp;[Euless]" c="Euless"/>
              <i n="[Query1].[city].&amp;[Fairport]" c="Fairport"/>
              <i n="[Query1].[city].&amp;[Far Rockaway]" c="Far Rockaway"/>
              <i n="[Query1].[city].&amp;[Farmingdale]" c="Farmingdale"/>
              <i n="[Query1].[city].&amp;[Floral Park]" c="Floral Park"/>
              <i n="[Query1].[city].&amp;[Flushing]" c="Flushing"/>
              <i n="[Query1].[city].&amp;[Forest Hills]" c="Forest Hills"/>
              <i n="[Query1].[city].&amp;[Forney]" c="Forney"/>
              <i n="[Query1].[city].&amp;[Fort Worth]" c="Fort Worth"/>
              <i n="[Query1].[city].&amp;[Franklin Square]" c="Franklin Square"/>
              <i n="[Query1].[city].&amp;[Freeport]" c="Freeport"/>
              <i n="[Query1].[city].&amp;[Fresh Meadows]" c="Fresh Meadows"/>
              <i n="[Query1].[city].&amp;[Fresno]" c="Fresno"/>
              <i n="[Query1].[city].&amp;[Fullerton]" c="Fullerton"/>
              <i n="[Query1].[city].&amp;[Garden City]" c="Garden City"/>
              <i n="[Query1].[city].&amp;[Garland]" c="Garland"/>
              <i n="[Query1].[city].&amp;[Glen Cove]" c="Glen Cove"/>
              <i n="[Query1].[city].&amp;[Glendora]" c="Glendora"/>
              <i n="[Query1].[city].&amp;[Hamburg]" c="Hamburg"/>
              <i n="[Query1].[city].&amp;[Harlingen]" c="Harlingen"/>
              <i n="[Query1].[city].&amp;[Helotes]" c="Helotes"/>
              <i n="[Query1].[city].&amp;[Hempstead]" c="Hempstead"/>
              <i n="[Query1].[city].&amp;[Hicksville]" c="Hicksville"/>
              <i n="[Query1].[city].&amp;[Holbrook]" c="Holbrook"/>
              <i n="[Query1].[city].&amp;[Hollis]" c="Hollis"/>
              <i n="[Query1].[city].&amp;[Hopewell Junction]" c="Hopewell Junction"/>
              <i n="[Query1].[city].&amp;[Houston]" c="Houston"/>
              <i n="[Query1].[city].&amp;[Howard Beach]" c="Howard Beach"/>
              <i n="[Query1].[city].&amp;[Huntington]" c="Huntington"/>
              <i n="[Query1].[city].&amp;[Huntington Station]" c="Huntington Station"/>
              <i n="[Query1].[city].&amp;[Ithaca]" c="Ithaca"/>
              <i n="[Query1].[city].&amp;[Jackson Heights]" c="Jackson Heights"/>
              <i n="[Query1].[city].&amp;[Jamaica]" c="Jamaica"/>
              <i n="[Query1].[city].&amp;[Jamestown]" c="Jamestown"/>
              <i n="[Query1].[city].&amp;[Kingston]" c="Kingston"/>
              <i n="[Query1].[city].&amp;[Lake Jackson]" c="Lake Jackson"/>
              <i n="[Query1].[city].&amp;[Lancaster]" c="Lancaster"/>
              <i n="[Query1].[city].&amp;[Lawndale]" c="Lawndale"/>
              <i n="[Query1].[city].&amp;[Levittown]" c="Levittown"/>
              <i n="[Query1].[city].&amp;[Lindenhurst]" c="Lindenhurst"/>
              <i n="[Query1].[city].&amp;[Liverpool]" c="Liverpool"/>
              <i n="[Query1].[city].&amp;[Lockport]" c="Lockport"/>
              <i n="[Query1].[city].&amp;[Long Beach]" c="Long Beach"/>
              <i n="[Query1].[city].&amp;[Longview]" c="Longview"/>
              <i n="[Query1].[city].&amp;[Los Angeles]" c="Los Angeles"/>
              <i n="[Query1].[city].&amp;[Los Banos]" c="Los Banos"/>
              <i n="[Query1].[city].&amp;[Mahopac]" c="Mahopac"/>
              <i n="[Query1].[city].&amp;[Maspeth]" c="Maspeth"/>
              <i n="[Query1].[city].&amp;[Massapequa]" c="Massapequa"/>
              <i n="[Query1].[city].&amp;[Massapequa Park]" c="Massapequa Park"/>
              <i n="[Query1].[city].&amp;[Mcallen]" c="Mcallen"/>
              <i n="[Query1].[city].&amp;[Merrick]" c="Merrick"/>
              <i n="[Query1].[city].&amp;[Middle Village]" c="Middle Village"/>
              <i n="[Query1].[city].&amp;[Monroe]" c="Monroe"/>
              <i n="[Query1].[city].&amp;[Monsey]" c="Monsey"/>
              <i n="[Query1].[city].&amp;[Mount Vernon]" c="Mount Vernon"/>
              <i n="[Query1].[city].&amp;[Mountain View]" c="Mountain View"/>
              <i n="[Query1].[city].&amp;[Nanuet]" c="Nanuet"/>
              <i n="[Query1].[city].&amp;[New City]" c="New City"/>
              <i n="[Query1].[city].&amp;[New Hyde Park]" c="New Hyde Park"/>
              <i n="[Query1].[city].&amp;[New Rochelle]" c="New Rochelle"/>
              <i n="[Query1].[city].&amp;[New Windsor]" c="New Windsor"/>
              <i n="[Query1].[city].&amp;[New York]" c="New York"/>
              <i n="[Query1].[city].&amp;[Newburgh]" c="Newburgh"/>
              <i n="[Query1].[city].&amp;[Niagara Falls]" c="Niagara Falls"/>
              <i n="[Query1].[city].&amp;[North Tonawanda]" c="North Tonawanda"/>
              <i n="[Query1].[city].&amp;[Oakland]" c="Oakland"/>
              <i n="[Query1].[city].&amp;[Oakland Gardens]" c="Oakland Gardens"/>
              <i n="[Query1].[city].&amp;[Oceanside]" c="Oceanside"/>
              <i n="[Query1].[city].&amp;[Ontario]" c="Ontario"/>
              <i n="[Query1].[city].&amp;[Orchard Park]" c="Orchard Park"/>
              <i n="[Query1].[city].&amp;[Ossining]" c="Ossining"/>
              <i n="[Query1].[city].&amp;[Oswego]" c="Oswego"/>
              <i n="[Query1].[city].&amp;[Oxnard]" c="Oxnard"/>
              <i n="[Query1].[city].&amp;[Ozone Park]" c="Ozone Park"/>
              <i n="[Query1].[city].&amp;[Palos Verdes Peninsula]" c="Palos Verdes Peninsula"/>
              <i n="[Query1].[city].&amp;[Patchogue]" c="Patchogue"/>
              <i n="[Query1].[city].&amp;[Pittsford]" c="Pittsford"/>
              <i n="[Query1].[city].&amp;[Plainview]" c="Plainview"/>
              <i n="[Query1].[city].&amp;[Plattsburgh]" c="Plattsburgh"/>
              <i n="[Query1].[city].&amp;[Pleasanton]" c="Pleasanton"/>
              <i n="[Query1].[city].&amp;[Pomona]" c="Pomona"/>
              <i n="[Query1].[city].&amp;[Port Chester]" c="Port Chester"/>
              <i n="[Query1].[city].&amp;[Port Jefferson Station]" c="Port Jefferson Station"/>
              <i n="[Query1].[city].&amp;[Port Washington]" c="Port Washington"/>
              <i n="[Query1].[city].&amp;[Poughkeepsie]" c="Poughkeepsie"/>
              <i n="[Query1].[city].&amp;[Queensbury]" c="Queensbury"/>
              <i n="[Query1].[city].&amp;[Redondo Beach]" c="Redondo Beach"/>
              <i n="[Query1].[city].&amp;[Rego Park]" c="Rego Park"/>
              <i n="[Query1].[city].&amp;[Richardson]" c="Richardson"/>
              <i n="[Query1].[city].&amp;[Richmond Hill]" c="Richmond Hill"/>
              <i n="[Query1].[city].&amp;[Ridgecrest]" c="Ridgecrest"/>
              <i n="[Query1].[city].&amp;[Rochester]" c="Rochester"/>
              <i n="[Query1].[city].&amp;[Rocklin]" c="Rocklin"/>
              <i n="[Query1].[city].&amp;[Rockville Centre]" c="Rockville Centre"/>
              <i n="[Query1].[city].&amp;[Rome]" c="Rome"/>
              <i n="[Query1].[city].&amp;[Ronkonkoma]" c="Ronkonkoma"/>
              <i n="[Query1].[city].&amp;[Rosedale]" c="Rosedale"/>
              <i n="[Query1].[city].&amp;[Rowlett]" c="Rowlett"/>
              <i n="[Query1].[city].&amp;[Sacramento]" c="Sacramento"/>
              <i n="[Query1].[city].&amp;[Saint Albans]" c="Saint Albans"/>
              <i n="[Query1].[city].&amp;[San Angelo]" c="San Angelo"/>
              <i n="[Query1].[city].&amp;[San Antonio]" c="San Antonio"/>
              <i n="[Query1].[city].&amp;[San Carlos]" c="San Carlos"/>
              <i n="[Query1].[city].&amp;[San Diego]" c="San Diego"/>
              <i n="[Query1].[city].&amp;[San Jose]" c="San Jose"/>
              <i n="[Query1].[city].&amp;[San Lorenzo]" c="San Lorenzo"/>
              <i n="[Query1].[city].&amp;[San Pablo]" c="San Pablo"/>
              <i n="[Query1].[city].&amp;[Santa Clara]" c="Santa Clara"/>
              <i n="[Query1].[city].&amp;[Santa Cruz]" c="Santa Cruz"/>
              <i n="[Query1].[city].&amp;[Santa Monica]" c="Santa Monica"/>
              <i n="[Query1].[city].&amp;[Saratoga Springs]" c="Saratoga Springs"/>
              <i n="[Query1].[city].&amp;[Scarsdale]" c="Scarsdale"/>
              <i n="[Query1].[city].&amp;[Schenectady]" c="Schenectady"/>
              <i n="[Query1].[city].&amp;[Selden]" c="Selden"/>
              <i n="[Query1].[city].&amp;[Shirley]" c="Shirley"/>
              <i n="[Query1].[city].&amp;[Smithtown]" c="Smithtown"/>
              <i n="[Query1].[city].&amp;[South El Monte]" c="South El Monte"/>
              <i n="[Query1].[city].&amp;[South Ozone Park]" c="South Ozone Park"/>
              <i n="[Query1].[city].&amp;[South Richmond Hill]" c="South Richmond Hill"/>
              <i n="[Query1].[city].&amp;[Spring Valley]" c="Spring Valley"/>
              <i n="[Query1].[city].&amp;[Springfield Gardens]" c="Springfield Gardens"/>
              <i n="[Query1].[city].&amp;[Staten Island]" c="Staten Island"/>
              <i n="[Query1].[city].&amp;[Sugar Land]" c="Sugar Land"/>
              <i n="[Query1].[city].&amp;[Sunnyside]" c="Sunnyside"/>
              <i n="[Query1].[city].&amp;[Syosset]" c="Syosset"/>
              <i n="[Query1].[city].&amp;[Tonawanda]" c="Tonawanda"/>
              <i n="[Query1].[city].&amp;[Torrance]" c="Torrance"/>
              <i n="[Query1].[city].&amp;[Troy]" c="Troy"/>
              <i n="[Query1].[city].&amp;[Uniondale]" c="Uniondale"/>
              <i n="[Query1].[city].&amp;[Upland]" c="Upland"/>
              <i n="[Query1].[city].&amp;[Utica]" c="Utica"/>
              <i n="[Query1].[city].&amp;[Valley Stream]" c="Valley Stream"/>
              <i n="[Query1].[city].&amp;[Victoria]" c="Victoria"/>
              <i n="[Query1].[city].&amp;[Vista]" c="Vista"/>
              <i n="[Query1].[city].&amp;[Wantagh]" c="Wantagh"/>
              <i n="[Query1].[city].&amp;[Wappingers Falls]" c="Wappingers Falls"/>
              <i n="[Query1].[city].&amp;[Webster]" c="Webster"/>
              <i n="[Query1].[city].&amp;[West Babylon]" c="West Babylon"/>
              <i n="[Query1].[city].&amp;[West Hempstead]" c="West Hempstead"/>
              <i n="[Query1].[city].&amp;[West Islip]" c="West Islip"/>
              <i n="[Query1].[city].&amp;[Westbury]" c="Westbury"/>
              <i n="[Query1].[city].&amp;[Whitestone]" c="Whitestone"/>
              <i n="[Query1].[city].&amp;[Woodhaven]" c="Woodhaven"/>
              <i n="[Query1].[city].&amp;[Woodside]" c="Woodside"/>
              <i n="[Query1].[city].&amp;[Yonkers]" c="Yonkers"/>
              <i n="[Query1].[city].&amp;[Yorktown Heights]" c="Yorktown Heights"/>
              <i n="[Query1].[city].&amp;[Yuba City]" c="Yuba City"/>
            </range>
          </ranges>
        </level>
      </levels>
      <selections count="1">
        <selection n="[Query1].[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14BCEC5-C826-4FCB-97C5-9E2625667DF4}" sourceName="[Query1].[state]">
  <pivotTables>
    <pivotTable tabId="1" name="PivotTable1"/>
    <pivotTable tabId="1" name="PivotTable10"/>
    <pivotTable tabId="1" name="PivotTable11"/>
    <pivotTable tabId="1" name="PivotTable6"/>
    <pivotTable tabId="1" name="PivotTable9"/>
  </pivotTables>
  <data>
    <olap pivotCacheId="1381172193">
      <levels count="2">
        <level uniqueName="[Query1].[state].[(All)]" sourceCaption="(All)" count="0"/>
        <level uniqueName="[Query1].[state].[state]" sourceCaption="state" count="3">
          <ranges>
            <range startItem="0">
              <i n="[Query1].[state].&amp;[CA]" c="CA"/>
              <i n="[Query1].[state].&amp;[NY]" c="NY"/>
              <i n="[Query1].[state].&amp;[TX]" c="TX"/>
            </range>
          </ranges>
        </level>
      </levels>
      <selections count="1">
        <selection n="[Query1].[stat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9F296AFC-E53E-4D3C-9B53-AC92E096F0F5}" sourceName="[Query1].[store_name]">
  <pivotTables>
    <pivotTable tabId="1" name="PivotTable1"/>
    <pivotTable tabId="1" name="PivotTable10"/>
    <pivotTable tabId="1" name="PivotTable11"/>
    <pivotTable tabId="1" name="PivotTable6"/>
    <pivotTable tabId="1" name="PivotTable9"/>
  </pivotTables>
  <data>
    <olap pivotCacheId="1381172193">
      <levels count="2">
        <level uniqueName="[Query1].[store_name].[(All)]" sourceCaption="(All)" count="0"/>
        <level uniqueName="[Query1].[store_name].[store_name]" sourceCaption="store_name" count="3">
          <ranges>
            <range startItem="0">
              <i n="[Query1].[store_name].&amp;[Baldwin Bikes]" c="Baldwin Bikes"/>
              <i n="[Query1].[store_name].&amp;[Rowlett Bikes]" c="Rowlett Bikes"/>
              <i n="[Query1].[store_name].&amp;[Santa Cruz Bikes]" c="Santa Cruz Bikes"/>
            </range>
          </ranges>
        </level>
      </levels>
      <selections count="1">
        <selection n="[Query1].[store_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C188F416-4E0C-4CFB-A217-9B47A23016D8}" sourceName="[Query1].[brand_name]">
  <pivotTables>
    <pivotTable tabId="1" name="PivotTable1"/>
    <pivotTable tabId="1" name="PivotTable10"/>
    <pivotTable tabId="1" name="PivotTable11"/>
    <pivotTable tabId="1" name="PivotTable6"/>
    <pivotTable tabId="1" name="PivotTable9"/>
  </pivotTables>
  <data>
    <olap pivotCacheId="1381172193">
      <levels count="2">
        <level uniqueName="[Query1].[brand_name].[(All)]" sourceCaption="(All)" count="0"/>
        <level uniqueName="[Query1].[brand_name].[brand_name]" sourceCaption="brand_name" count="9">
          <ranges>
            <range startItem="0">
              <i n="[Query1].[brand_name].&amp;[Electra]" c="Electra"/>
              <i n="[Query1].[brand_name].&amp;[Haro]" c="Haro"/>
              <i n="[Query1].[brand_name].&amp;[Heller]" c="Heller"/>
              <i n="[Query1].[brand_name].&amp;[Pure Cycles]" c="Pure Cycles"/>
              <i n="[Query1].[brand_name].&amp;[Ritchey]" c="Ritchey"/>
              <i n="[Query1].[brand_name].&amp;[Strider]" c="Strider"/>
              <i n="[Query1].[brand_name].&amp;[Sun]" c="Sun"/>
              <i n="[Query1].[brand_name].&amp;[Surly]" c="Surly"/>
              <i n="[Query1].[brand_name].&amp;[Trek]" c="Trek"/>
            </range>
          </ranges>
        </level>
      </levels>
      <selections count="1">
        <selection n="[Query1].[brand_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4984C8B4-8650-4DAA-9131-81CD3508DE9A}" sourceName="[Query1].[category_name]">
  <pivotTables>
    <pivotTable tabId="1" name="PivotTable1"/>
    <pivotTable tabId="1" name="PivotTable10"/>
    <pivotTable tabId="1" name="PivotTable11"/>
    <pivotTable tabId="1" name="PivotTable6"/>
    <pivotTable tabId="1" name="PivotTable9"/>
  </pivotTables>
  <data>
    <olap pivotCacheId="1381172193">
      <levels count="2">
        <level uniqueName="[Query1].[category_name].[(All)]" sourceCaption="(All)" count="0"/>
        <level uniqueName="[Query1].[category_name].[category_name]" sourceCaption="category_name" count="7">
          <ranges>
            <range startItem="0">
              <i n="[Query1].[category_name].&amp;[Children Bicycles]" c="Children Bicycles"/>
              <i n="[Query1].[category_name].&amp;[Comfort Bicycles]" c="Comfort Bicycles"/>
              <i n="[Query1].[category_name].&amp;[Cruisers Bicycles]" c="Cruisers Bicycles"/>
              <i n="[Query1].[category_name].&amp;[Cyclocross Bicycles]" c="Cyclocross Bicycles"/>
              <i n="[Query1].[category_name].&amp;[Electric Bikes]" c="Electric Bikes"/>
              <i n="[Query1].[category_name].&amp;[Mountain Bikes]" c="Mountain Bikes"/>
              <i n="[Query1].[category_name].&amp;[Road Bikes]" c="Road Bikes"/>
            </range>
          </ranges>
        </level>
      </levels>
      <selections count="1">
        <selection n="[Query1].[category_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DC80CD4B-8A56-4362-AFDA-378E94CAB2CD}" sourceName="[Query1].[order_date (Year)]">
  <pivotTables>
    <pivotTable tabId="1" name="PivotTable1"/>
    <pivotTable tabId="1" name="PivotTable10"/>
    <pivotTable tabId="1" name="PivotTable11"/>
    <pivotTable tabId="1" name="PivotTable6"/>
    <pivotTable tabId="1" name="PivotTable9"/>
  </pivotTables>
  <data>
    <olap pivotCacheId="1381172193">
      <levels count="2">
        <level uniqueName="[Query1].[order_date (Year)].[(All)]" sourceCaption="(All)" count="0"/>
        <level uniqueName="[Query1].[order_date (Year)].[order_date (Year)]" sourceCaption="order_date (Year)" count="3">
          <ranges>
            <range startItem="0">
              <i n="[Query1].[order_date (Year)].&amp;[2016]" c="2016"/>
              <i n="[Query1].[order_date (Year)].&amp;[2017]" c="2017"/>
              <i n="[Query1].[order_date (Year)].&amp;[2018]" c="2018"/>
            </range>
          </ranges>
        </level>
      </levels>
      <selections count="1">
        <selection n="[Query1].[order_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1111682-B6FD-4BA2-AFC7-203989408CF8}" cache="Slicer_city" caption="city" level="1" rowHeight="234950"/>
  <slicer name="state" xr10:uid="{4BB37A0A-14C4-489E-8DFE-E9FFE4C39A1E}" cache="Slicer_state" caption="state" level="1" rowHeight="234950"/>
  <slicer name="store_name" xr10:uid="{FB94BF0C-4C72-43DA-B728-E5FAC111C42B}" cache="Slicer_store_name" caption="store_name" level="1" rowHeight="234950"/>
  <slicer name="brand_name" xr10:uid="{12469703-75CF-4180-8435-74DB8D318043}" cache="Slicer_brand_name" caption="brand_name" level="1" rowHeight="234950"/>
  <slicer name="category_name" xr10:uid="{6041CB17-29CF-4FBC-892C-93D4E105C745}" cache="Slicer_category_name" caption="category_name" level="1" rowHeight="234950"/>
  <slicer name="order_date (Year)" xr10:uid="{5502113E-24BC-4D0E-90E4-DA1F7D0A9ECD}" cache="Slicer_order_date__Year" caption="order_date (Year)"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DFC6DA-6DB2-4017-AB62-48E2E078874E}" name="Query1" displayName="Query1" ref="A1:L4723" tableType="queryTable" totalsRowShown="0">
  <autoFilter ref="A1:L4723" xr:uid="{CBDFC6DA-6DB2-4017-AB62-48E2E078874E}"/>
  <tableColumns count="12">
    <tableColumn id="1" xr3:uid="{9833B82E-92C7-405C-A061-31A626F79E06}" uniqueName="1" name="order_id" queryTableFieldId="1"/>
    <tableColumn id="2" xr3:uid="{23D41366-3D9D-46CE-B20E-5238AD398C03}" uniqueName="2" name="customers" queryTableFieldId="2" dataDxfId="8"/>
    <tableColumn id="3" xr3:uid="{D7768418-E80F-49FC-9B3E-704D56706D68}" uniqueName="3" name="city" queryTableFieldId="3" dataDxfId="7"/>
    <tableColumn id="4" xr3:uid="{DD164E70-922B-4658-801C-9E180A403079}" uniqueName="4" name="state" queryTableFieldId="4" dataDxfId="6"/>
    <tableColumn id="5" xr3:uid="{D1C7A45E-F81D-422C-9E39-87BBE94BE937}" uniqueName="5" name="order_date" queryTableFieldId="5" dataDxfId="5"/>
    <tableColumn id="6" xr3:uid="{D163EEC8-43B2-4E36-9318-C2E80EFB3EAE}" uniqueName="6" name="total_units" queryTableFieldId="6"/>
    <tableColumn id="7" xr3:uid="{A068D737-E96D-4C0B-A981-C5CFEE4A0B1C}" uniqueName="7" name="revenue" queryTableFieldId="7"/>
    <tableColumn id="8" xr3:uid="{F0FDAA2C-7E3A-4EE7-92F7-3FBA3791F6EC}" uniqueName="8" name="product_name" queryTableFieldId="8" dataDxfId="4"/>
    <tableColumn id="9" xr3:uid="{D674C7B4-DF54-4C93-AA74-A8C4993CB2D5}" uniqueName="9" name="category_name" queryTableFieldId="9" dataDxfId="3"/>
    <tableColumn id="10" xr3:uid="{A9A1FA7E-2C99-4AEE-A6ED-687746A818B0}" uniqueName="10" name="store_name" queryTableFieldId="10" dataDxfId="2"/>
    <tableColumn id="11" xr3:uid="{C26621AD-D514-46C7-8637-C215F7A026A8}" uniqueName="11" name="sales_rep" queryTableFieldId="11" dataDxfId="1"/>
    <tableColumn id="12" xr3:uid="{3234392E-DF0F-4B4C-996E-026CAF436364}" uniqueName="12" name="brand_nam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379BA-B4D7-4F6A-9F8C-47835BEA2AFF}">
  <dimension ref="A1:L4723"/>
  <sheetViews>
    <sheetView tabSelected="1" workbookViewId="0">
      <selection activeCell="N15" sqref="N15"/>
    </sheetView>
  </sheetViews>
  <sheetFormatPr defaultRowHeight="14.4" x14ac:dyDescent="0.3"/>
  <cols>
    <col min="1" max="1" width="8.33203125" bestFit="1" customWidth="1"/>
    <col min="2" max="2" width="21.5546875" bestFit="1" customWidth="1"/>
    <col min="3" max="3" width="21.33203125" bestFit="1" customWidth="1"/>
    <col min="4" max="4" width="5.21875" bestFit="1" customWidth="1"/>
    <col min="5" max="5" width="10.5546875" bestFit="1" customWidth="1"/>
    <col min="6" max="6" width="10.21875" bestFit="1" customWidth="1"/>
    <col min="7" max="7" width="9" bestFit="1" customWidth="1"/>
    <col min="8" max="8" width="48.33203125" bestFit="1" customWidth="1"/>
    <col min="9" max="9" width="17.33203125" bestFit="1" customWidth="1"/>
    <col min="10" max="10" width="15" bestFit="1" customWidth="1"/>
    <col min="11" max="11" width="15.6640625" bestFit="1" customWidth="1"/>
    <col min="12" max="12" width="11.77734375" bestFit="1" customWidth="1"/>
  </cols>
  <sheetData>
    <row r="1" spans="1:12" s="6" customFormat="1" x14ac:dyDescent="0.3">
      <c r="A1" s="6" t="str">
        <f>Query1[[#Headers],[order_id]]</f>
        <v>order_id</v>
      </c>
      <c r="B1" s="6" t="str">
        <f>Query1[[#Headers],[customers]]</f>
        <v>customers</v>
      </c>
      <c r="C1" s="6" t="str">
        <f>Query1[[#Headers],[city]]</f>
        <v>city</v>
      </c>
      <c r="D1" s="6" t="str">
        <f>Query1[[#Headers],[state]]</f>
        <v>state</v>
      </c>
      <c r="E1" s="6" t="str">
        <f>Query1[[#Headers],[order_date]]</f>
        <v>order_date</v>
      </c>
      <c r="F1" s="6" t="str">
        <f>Query1[[#Headers],[total_units]]</f>
        <v>total_units</v>
      </c>
      <c r="G1" s="6" t="str">
        <f>Query1[[#Headers],[revenue]]</f>
        <v>revenue</v>
      </c>
      <c r="H1" s="6" t="str">
        <f>Query1[[#Headers],[product_name]]</f>
        <v>product_name</v>
      </c>
      <c r="I1" s="6" t="str">
        <f>Query1[[#Headers],[category_name]]</f>
        <v>category_name</v>
      </c>
      <c r="J1" s="6" t="str">
        <f>Query1[[#Headers],[store_name]]</f>
        <v>store_name</v>
      </c>
      <c r="K1" s="6" t="str">
        <f>Query1[[#Headers],[sales_rep]]</f>
        <v>sales_rep</v>
      </c>
      <c r="L1" s="6" t="str">
        <f>Query1[[#Headers],[brand_name]]</f>
        <v>brand_name</v>
      </c>
    </row>
    <row r="2" spans="1:12" x14ac:dyDescent="0.3">
      <c r="A2">
        <f>Query1[[#This Row],[order_id]]</f>
        <v>1</v>
      </c>
      <c r="B2" t="str">
        <f>Query1[[#This Row],[customers]]</f>
        <v>Johnathan Velazquez</v>
      </c>
      <c r="C2" t="str">
        <f>Query1[[#This Row],[city]]</f>
        <v>Pleasanton</v>
      </c>
      <c r="D2" t="str">
        <f>Query1[[#This Row],[state]]</f>
        <v>CA</v>
      </c>
      <c r="E2">
        <f>Query1[[#This Row],[order_date]]</f>
        <v>42370</v>
      </c>
      <c r="F2">
        <f>Query1[[#This Row],[total_units]]</f>
        <v>2</v>
      </c>
      <c r="G2">
        <f>Query1[[#This Row],[revenue]]</f>
        <v>1199.98</v>
      </c>
      <c r="H2" t="str">
        <f>Query1[[#This Row],[product_name]]</f>
        <v>Electra Townie Original 7D EQ - 2016</v>
      </c>
      <c r="I2" t="str">
        <f>Query1[[#This Row],[category_name]]</f>
        <v>Cruisers Bicycles</v>
      </c>
      <c r="J2" t="str">
        <f>Query1[[#This Row],[store_name]]</f>
        <v>Santa Cruz Bikes</v>
      </c>
      <c r="K2" t="str">
        <f>Query1[[#This Row],[sales_rep]]</f>
        <v>Mireya Copeland</v>
      </c>
      <c r="L2" t="str">
        <f>Query1[[#This Row],[brand_name]]</f>
        <v>Electra</v>
      </c>
    </row>
    <row r="3" spans="1:12" x14ac:dyDescent="0.3">
      <c r="A3">
        <f>Query1[[#This Row],[order_id]]</f>
        <v>1</v>
      </c>
      <c r="B3" t="str">
        <f>Query1[[#This Row],[customers]]</f>
        <v>Johnathan Velazquez</v>
      </c>
      <c r="C3" t="str">
        <f>Query1[[#This Row],[city]]</f>
        <v>Pleasanton</v>
      </c>
      <c r="D3" t="str">
        <f>Query1[[#This Row],[state]]</f>
        <v>CA</v>
      </c>
      <c r="E3">
        <f>Query1[[#This Row],[order_date]]</f>
        <v>42370</v>
      </c>
      <c r="F3">
        <f>Query1[[#This Row],[total_units]]</f>
        <v>1</v>
      </c>
      <c r="G3">
        <f>Query1[[#This Row],[revenue]]</f>
        <v>599.99</v>
      </c>
      <c r="H3" t="str">
        <f>Query1[[#This Row],[product_name]]</f>
        <v>Electra Townie Original 7D EQ - Women's - 2016</v>
      </c>
      <c r="I3" t="str">
        <f>Query1[[#This Row],[category_name]]</f>
        <v>Cruisers Bicycles</v>
      </c>
      <c r="J3" t="str">
        <f>Query1[[#This Row],[store_name]]</f>
        <v>Santa Cruz Bikes</v>
      </c>
      <c r="K3" t="str">
        <f>Query1[[#This Row],[sales_rep]]</f>
        <v>Mireya Copeland</v>
      </c>
      <c r="L3" t="str">
        <f>Query1[[#This Row],[brand_name]]</f>
        <v>Electra</v>
      </c>
    </row>
    <row r="4" spans="1:12" x14ac:dyDescent="0.3">
      <c r="A4">
        <f>Query1[[#This Row],[order_id]]</f>
        <v>1</v>
      </c>
      <c r="B4" t="str">
        <f>Query1[[#This Row],[customers]]</f>
        <v>Johnathan Velazquez</v>
      </c>
      <c r="C4" t="str">
        <f>Query1[[#This Row],[city]]</f>
        <v>Pleasanton</v>
      </c>
      <c r="D4" t="str">
        <f>Query1[[#This Row],[state]]</f>
        <v>CA</v>
      </c>
      <c r="E4">
        <f>Query1[[#This Row],[order_date]]</f>
        <v>42370</v>
      </c>
      <c r="F4">
        <f>Query1[[#This Row],[total_units]]</f>
        <v>2</v>
      </c>
      <c r="G4">
        <f>Query1[[#This Row],[revenue]]</f>
        <v>3098</v>
      </c>
      <c r="H4" t="str">
        <f>Query1[[#This Row],[product_name]]</f>
        <v>Surly Straggler - 2016</v>
      </c>
      <c r="I4" t="str">
        <f>Query1[[#This Row],[category_name]]</f>
        <v>Cyclocross Bicycles</v>
      </c>
      <c r="J4" t="str">
        <f>Query1[[#This Row],[store_name]]</f>
        <v>Santa Cruz Bikes</v>
      </c>
      <c r="K4" t="str">
        <f>Query1[[#This Row],[sales_rep]]</f>
        <v>Mireya Copeland</v>
      </c>
      <c r="L4" t="str">
        <f>Query1[[#This Row],[brand_name]]</f>
        <v>Surly</v>
      </c>
    </row>
    <row r="5" spans="1:12" x14ac:dyDescent="0.3">
      <c r="A5">
        <f>Query1[[#This Row],[order_id]]</f>
        <v>1</v>
      </c>
      <c r="B5" t="str">
        <f>Query1[[#This Row],[customers]]</f>
        <v>Johnathan Velazquez</v>
      </c>
      <c r="C5" t="str">
        <f>Query1[[#This Row],[city]]</f>
        <v>Pleasanton</v>
      </c>
      <c r="D5" t="str">
        <f>Query1[[#This Row],[state]]</f>
        <v>CA</v>
      </c>
      <c r="E5">
        <f>Query1[[#This Row],[order_date]]</f>
        <v>42370</v>
      </c>
      <c r="F5">
        <f>Query1[[#This Row],[total_units]]</f>
        <v>1</v>
      </c>
      <c r="G5">
        <f>Query1[[#This Row],[revenue]]</f>
        <v>2899.99</v>
      </c>
      <c r="H5" t="str">
        <f>Query1[[#This Row],[product_name]]</f>
        <v>Trek Fuel EX 8 29 - 2016</v>
      </c>
      <c r="I5" t="str">
        <f>Query1[[#This Row],[category_name]]</f>
        <v>Mountain Bikes</v>
      </c>
      <c r="J5" t="str">
        <f>Query1[[#This Row],[store_name]]</f>
        <v>Santa Cruz Bikes</v>
      </c>
      <c r="K5" t="str">
        <f>Query1[[#This Row],[sales_rep]]</f>
        <v>Mireya Copeland</v>
      </c>
      <c r="L5" t="str">
        <f>Query1[[#This Row],[brand_name]]</f>
        <v>Trek</v>
      </c>
    </row>
    <row r="6" spans="1:12" x14ac:dyDescent="0.3">
      <c r="A6">
        <f>Query1[[#This Row],[order_id]]</f>
        <v>1</v>
      </c>
      <c r="B6" t="str">
        <f>Query1[[#This Row],[customers]]</f>
        <v>Johnathan Velazquez</v>
      </c>
      <c r="C6" t="str">
        <f>Query1[[#This Row],[city]]</f>
        <v>Pleasanton</v>
      </c>
      <c r="D6" t="str">
        <f>Query1[[#This Row],[state]]</f>
        <v>CA</v>
      </c>
      <c r="E6">
        <f>Query1[[#This Row],[order_date]]</f>
        <v>42370</v>
      </c>
      <c r="F6">
        <f>Query1[[#This Row],[total_units]]</f>
        <v>2</v>
      </c>
      <c r="G6">
        <f>Query1[[#This Row],[revenue]]</f>
        <v>3599.98</v>
      </c>
      <c r="H6" t="str">
        <f>Query1[[#This Row],[product_name]]</f>
        <v>Trek Remedy 29 Carbon Frameset - 2016</v>
      </c>
      <c r="I6" t="str">
        <f>Query1[[#This Row],[category_name]]</f>
        <v>Mountain Bikes</v>
      </c>
      <c r="J6" t="str">
        <f>Query1[[#This Row],[store_name]]</f>
        <v>Santa Cruz Bikes</v>
      </c>
      <c r="K6" t="str">
        <f>Query1[[#This Row],[sales_rep]]</f>
        <v>Mireya Copeland</v>
      </c>
      <c r="L6" t="str">
        <f>Query1[[#This Row],[brand_name]]</f>
        <v>Trek</v>
      </c>
    </row>
    <row r="7" spans="1:12" x14ac:dyDescent="0.3">
      <c r="A7">
        <f>Query1[[#This Row],[order_id]]</f>
        <v>2</v>
      </c>
      <c r="B7" t="str">
        <f>Query1[[#This Row],[customers]]</f>
        <v>Jaqueline Cummings</v>
      </c>
      <c r="C7" t="str">
        <f>Query1[[#This Row],[city]]</f>
        <v>Huntington Station</v>
      </c>
      <c r="D7" t="str">
        <f>Query1[[#This Row],[state]]</f>
        <v>NY</v>
      </c>
      <c r="E7">
        <f>Query1[[#This Row],[order_date]]</f>
        <v>42370</v>
      </c>
      <c r="F7">
        <f>Query1[[#This Row],[total_units]]</f>
        <v>2</v>
      </c>
      <c r="G7">
        <f>Query1[[#This Row],[revenue]]</f>
        <v>1199.98</v>
      </c>
      <c r="H7" t="str">
        <f>Query1[[#This Row],[product_name]]</f>
        <v>Electra Townie Original 7D EQ - 2016</v>
      </c>
      <c r="I7" t="str">
        <f>Query1[[#This Row],[category_name]]</f>
        <v>Cruisers Bicycles</v>
      </c>
      <c r="J7" t="str">
        <f>Query1[[#This Row],[store_name]]</f>
        <v>Baldwin Bikes</v>
      </c>
      <c r="K7" t="str">
        <f>Query1[[#This Row],[sales_rep]]</f>
        <v>Marcelene Boyer</v>
      </c>
      <c r="L7" t="str">
        <f>Query1[[#This Row],[brand_name]]</f>
        <v>Electra</v>
      </c>
    </row>
    <row r="8" spans="1:12" x14ac:dyDescent="0.3">
      <c r="A8">
        <f>Query1[[#This Row],[order_id]]</f>
        <v>2</v>
      </c>
      <c r="B8" t="str">
        <f>Query1[[#This Row],[customers]]</f>
        <v>Jaqueline Cummings</v>
      </c>
      <c r="C8" t="str">
        <f>Query1[[#This Row],[city]]</f>
        <v>Huntington Station</v>
      </c>
      <c r="D8" t="str">
        <f>Query1[[#This Row],[state]]</f>
        <v>NY</v>
      </c>
      <c r="E8">
        <f>Query1[[#This Row],[order_date]]</f>
        <v>42370</v>
      </c>
      <c r="F8">
        <f>Query1[[#This Row],[total_units]]</f>
        <v>1</v>
      </c>
      <c r="G8">
        <f>Query1[[#This Row],[revenue]]</f>
        <v>599.99</v>
      </c>
      <c r="H8" t="str">
        <f>Query1[[#This Row],[product_name]]</f>
        <v>Electra Townie Original 7D EQ - Women's - 2016</v>
      </c>
      <c r="I8" t="str">
        <f>Query1[[#This Row],[category_name]]</f>
        <v>Cruisers Bicycles</v>
      </c>
      <c r="J8" t="str">
        <f>Query1[[#This Row],[store_name]]</f>
        <v>Baldwin Bikes</v>
      </c>
      <c r="K8" t="str">
        <f>Query1[[#This Row],[sales_rep]]</f>
        <v>Marcelene Boyer</v>
      </c>
      <c r="L8" t="str">
        <f>Query1[[#This Row],[brand_name]]</f>
        <v>Electra</v>
      </c>
    </row>
    <row r="9" spans="1:12" x14ac:dyDescent="0.3">
      <c r="A9">
        <f>Query1[[#This Row],[order_id]]</f>
        <v>3</v>
      </c>
      <c r="B9" t="str">
        <f>Query1[[#This Row],[customers]]</f>
        <v>Joshua Robertson</v>
      </c>
      <c r="C9" t="str">
        <f>Query1[[#This Row],[city]]</f>
        <v>Patchogue</v>
      </c>
      <c r="D9" t="str">
        <f>Query1[[#This Row],[state]]</f>
        <v>NY</v>
      </c>
      <c r="E9">
        <f>Query1[[#This Row],[order_date]]</f>
        <v>42371</v>
      </c>
      <c r="F9">
        <f>Query1[[#This Row],[total_units]]</f>
        <v>1</v>
      </c>
      <c r="G9">
        <f>Query1[[#This Row],[revenue]]</f>
        <v>599.99</v>
      </c>
      <c r="H9" t="str">
        <f>Query1[[#This Row],[product_name]]</f>
        <v>Electra Townie Original 7D EQ - Women's - 2016</v>
      </c>
      <c r="I9" t="str">
        <f>Query1[[#This Row],[category_name]]</f>
        <v>Cruisers Bicycles</v>
      </c>
      <c r="J9" t="str">
        <f>Query1[[#This Row],[store_name]]</f>
        <v>Baldwin Bikes</v>
      </c>
      <c r="K9" t="str">
        <f>Query1[[#This Row],[sales_rep]]</f>
        <v>Venita Daniel</v>
      </c>
      <c r="L9" t="str">
        <f>Query1[[#This Row],[brand_name]]</f>
        <v>Electra</v>
      </c>
    </row>
    <row r="10" spans="1:12" x14ac:dyDescent="0.3">
      <c r="A10">
        <f>Query1[[#This Row],[order_id]]</f>
        <v>3</v>
      </c>
      <c r="B10" t="str">
        <f>Query1[[#This Row],[customers]]</f>
        <v>Joshua Robertson</v>
      </c>
      <c r="C10" t="str">
        <f>Query1[[#This Row],[city]]</f>
        <v>Patchogue</v>
      </c>
      <c r="D10" t="str">
        <f>Query1[[#This Row],[state]]</f>
        <v>NY</v>
      </c>
      <c r="E10">
        <f>Query1[[#This Row],[order_date]]</f>
        <v>42371</v>
      </c>
      <c r="F10">
        <f>Query1[[#This Row],[total_units]]</f>
        <v>1</v>
      </c>
      <c r="G10">
        <f>Query1[[#This Row],[revenue]]</f>
        <v>999.99</v>
      </c>
      <c r="H10" t="str">
        <f>Query1[[#This Row],[product_name]]</f>
        <v>Surly Wednesday Frameset - 2016</v>
      </c>
      <c r="I10" t="str">
        <f>Query1[[#This Row],[category_name]]</f>
        <v>Mountain Bikes</v>
      </c>
      <c r="J10" t="str">
        <f>Query1[[#This Row],[store_name]]</f>
        <v>Baldwin Bikes</v>
      </c>
      <c r="K10" t="str">
        <f>Query1[[#This Row],[sales_rep]]</f>
        <v>Venita Daniel</v>
      </c>
      <c r="L10" t="str">
        <f>Query1[[#This Row],[brand_name]]</f>
        <v>Surly</v>
      </c>
    </row>
    <row r="11" spans="1:12" x14ac:dyDescent="0.3">
      <c r="A11">
        <f>Query1[[#This Row],[order_id]]</f>
        <v>4</v>
      </c>
      <c r="B11" t="str">
        <f>Query1[[#This Row],[customers]]</f>
        <v>Nova Hess</v>
      </c>
      <c r="C11" t="str">
        <f>Query1[[#This Row],[city]]</f>
        <v>Duarte</v>
      </c>
      <c r="D11" t="str">
        <f>Query1[[#This Row],[state]]</f>
        <v>CA</v>
      </c>
      <c r="E11">
        <f>Query1[[#This Row],[order_date]]</f>
        <v>42372</v>
      </c>
      <c r="F11">
        <f>Query1[[#This Row],[total_units]]</f>
        <v>2</v>
      </c>
      <c r="G11">
        <f>Query1[[#This Row],[revenue]]</f>
        <v>1499.98</v>
      </c>
      <c r="H11" t="str">
        <f>Query1[[#This Row],[product_name]]</f>
        <v>Ritchey Timberwolf Frameset - 2016</v>
      </c>
      <c r="I11" t="str">
        <f>Query1[[#This Row],[category_name]]</f>
        <v>Mountain Bikes</v>
      </c>
      <c r="J11" t="str">
        <f>Query1[[#This Row],[store_name]]</f>
        <v>Santa Cruz Bikes</v>
      </c>
      <c r="K11" t="str">
        <f>Query1[[#This Row],[sales_rep]]</f>
        <v>Genna Serrano</v>
      </c>
      <c r="L11" t="str">
        <f>Query1[[#This Row],[brand_name]]</f>
        <v>Ritchey</v>
      </c>
    </row>
    <row r="12" spans="1:12" x14ac:dyDescent="0.3">
      <c r="A12">
        <f>Query1[[#This Row],[order_id]]</f>
        <v>5</v>
      </c>
      <c r="B12" t="str">
        <f>Query1[[#This Row],[customers]]</f>
        <v>Arla Ellis</v>
      </c>
      <c r="C12" t="str">
        <f>Query1[[#This Row],[city]]</f>
        <v>Utica</v>
      </c>
      <c r="D12" t="str">
        <f>Query1[[#This Row],[state]]</f>
        <v>NY</v>
      </c>
      <c r="E12">
        <f>Query1[[#This Row],[order_date]]</f>
        <v>42372</v>
      </c>
      <c r="F12">
        <f>Query1[[#This Row],[total_units]]</f>
        <v>1</v>
      </c>
      <c r="G12">
        <f>Query1[[#This Row],[revenue]]</f>
        <v>599.99</v>
      </c>
      <c r="H12" t="str">
        <f>Query1[[#This Row],[product_name]]</f>
        <v>Electra Townie Original 7D EQ - 2016</v>
      </c>
      <c r="I12" t="str">
        <f>Query1[[#This Row],[category_name]]</f>
        <v>Comfort Bicycles</v>
      </c>
      <c r="J12" t="str">
        <f>Query1[[#This Row],[store_name]]</f>
        <v>Baldwin Bikes</v>
      </c>
      <c r="K12" t="str">
        <f>Query1[[#This Row],[sales_rep]]</f>
        <v>Marcelene Boyer</v>
      </c>
      <c r="L12" t="str">
        <f>Query1[[#This Row],[brand_name]]</f>
        <v>Electra</v>
      </c>
    </row>
    <row r="13" spans="1:12" x14ac:dyDescent="0.3">
      <c r="A13">
        <f>Query1[[#This Row],[order_id]]</f>
        <v>5</v>
      </c>
      <c r="B13" t="str">
        <f>Query1[[#This Row],[customers]]</f>
        <v>Arla Ellis</v>
      </c>
      <c r="C13" t="str">
        <f>Query1[[#This Row],[city]]</f>
        <v>Utica</v>
      </c>
      <c r="D13" t="str">
        <f>Query1[[#This Row],[state]]</f>
        <v>NY</v>
      </c>
      <c r="E13">
        <f>Query1[[#This Row],[order_date]]</f>
        <v>42372</v>
      </c>
      <c r="F13">
        <f>Query1[[#This Row],[total_units]]</f>
        <v>1</v>
      </c>
      <c r="G13">
        <f>Query1[[#This Row],[revenue]]</f>
        <v>429</v>
      </c>
      <c r="H13" t="str">
        <f>Query1[[#This Row],[product_name]]</f>
        <v>Pure Cycles Vine 8-Speed - 2016</v>
      </c>
      <c r="I13" t="str">
        <f>Query1[[#This Row],[category_name]]</f>
        <v>Cruisers Bicycles</v>
      </c>
      <c r="J13" t="str">
        <f>Query1[[#This Row],[store_name]]</f>
        <v>Baldwin Bikes</v>
      </c>
      <c r="K13" t="str">
        <f>Query1[[#This Row],[sales_rep]]</f>
        <v>Marcelene Boyer</v>
      </c>
      <c r="L13" t="str">
        <f>Query1[[#This Row],[brand_name]]</f>
        <v>Pure Cycles</v>
      </c>
    </row>
    <row r="14" spans="1:12" x14ac:dyDescent="0.3">
      <c r="A14">
        <f>Query1[[#This Row],[order_id]]</f>
        <v>5</v>
      </c>
      <c r="B14" t="str">
        <f>Query1[[#This Row],[customers]]</f>
        <v>Arla Ellis</v>
      </c>
      <c r="C14" t="str">
        <f>Query1[[#This Row],[city]]</f>
        <v>Utica</v>
      </c>
      <c r="D14" t="str">
        <f>Query1[[#This Row],[state]]</f>
        <v>NY</v>
      </c>
      <c r="E14">
        <f>Query1[[#This Row],[order_date]]</f>
        <v>42372</v>
      </c>
      <c r="F14">
        <f>Query1[[#This Row],[total_units]]</f>
        <v>2</v>
      </c>
      <c r="G14">
        <f>Query1[[#This Row],[revenue]]</f>
        <v>3098</v>
      </c>
      <c r="H14" t="str">
        <f>Query1[[#This Row],[product_name]]</f>
        <v>Surly Straggler - 2016</v>
      </c>
      <c r="I14" t="str">
        <f>Query1[[#This Row],[category_name]]</f>
        <v>Cyclocross Bicycles</v>
      </c>
      <c r="J14" t="str">
        <f>Query1[[#This Row],[store_name]]</f>
        <v>Baldwin Bikes</v>
      </c>
      <c r="K14" t="str">
        <f>Query1[[#This Row],[sales_rep]]</f>
        <v>Marcelene Boyer</v>
      </c>
      <c r="L14" t="str">
        <f>Query1[[#This Row],[brand_name]]</f>
        <v>Surly</v>
      </c>
    </row>
    <row r="15" spans="1:12" x14ac:dyDescent="0.3">
      <c r="A15">
        <f>Query1[[#This Row],[order_id]]</f>
        <v>6</v>
      </c>
      <c r="B15" t="str">
        <f>Query1[[#This Row],[customers]]</f>
        <v>Sharyn Hopkins</v>
      </c>
      <c r="C15" t="str">
        <f>Query1[[#This Row],[city]]</f>
        <v>Baldwinsville</v>
      </c>
      <c r="D15" t="str">
        <f>Query1[[#This Row],[state]]</f>
        <v>NY</v>
      </c>
      <c r="E15">
        <f>Query1[[#This Row],[order_date]]</f>
        <v>42373</v>
      </c>
      <c r="F15">
        <f>Query1[[#This Row],[total_units]]</f>
        <v>2</v>
      </c>
      <c r="G15">
        <f>Query1[[#This Row],[revenue]]</f>
        <v>1099.98</v>
      </c>
      <c r="H15" t="str">
        <f>Query1[[#This Row],[product_name]]</f>
        <v>Electra Townie Original 21D - 2016</v>
      </c>
      <c r="I15" t="str">
        <f>Query1[[#This Row],[category_name]]</f>
        <v>Cruisers Bicycles</v>
      </c>
      <c r="J15" t="str">
        <f>Query1[[#This Row],[store_name]]</f>
        <v>Baldwin Bikes</v>
      </c>
      <c r="K15" t="str">
        <f>Query1[[#This Row],[sales_rep]]</f>
        <v>Marcelene Boyer</v>
      </c>
      <c r="L15" t="str">
        <f>Query1[[#This Row],[brand_name]]</f>
        <v>Electra</v>
      </c>
    </row>
    <row r="16" spans="1:12" x14ac:dyDescent="0.3">
      <c r="A16">
        <f>Query1[[#This Row],[order_id]]</f>
        <v>6</v>
      </c>
      <c r="B16" t="str">
        <f>Query1[[#This Row],[customers]]</f>
        <v>Sharyn Hopkins</v>
      </c>
      <c r="C16" t="str">
        <f>Query1[[#This Row],[city]]</f>
        <v>Baldwinsville</v>
      </c>
      <c r="D16" t="str">
        <f>Query1[[#This Row],[state]]</f>
        <v>NY</v>
      </c>
      <c r="E16">
        <f>Query1[[#This Row],[order_date]]</f>
        <v>42373</v>
      </c>
      <c r="F16">
        <f>Query1[[#This Row],[total_units]]</f>
        <v>1</v>
      </c>
      <c r="G16">
        <f>Query1[[#This Row],[revenue]]</f>
        <v>599.99</v>
      </c>
      <c r="H16" t="str">
        <f>Query1[[#This Row],[product_name]]</f>
        <v>Electra Townie Original 7D EQ - Women's - 2016</v>
      </c>
      <c r="I16" t="str">
        <f>Query1[[#This Row],[category_name]]</f>
        <v>Cruisers Bicycles</v>
      </c>
      <c r="J16" t="str">
        <f>Query1[[#This Row],[store_name]]</f>
        <v>Baldwin Bikes</v>
      </c>
      <c r="K16" t="str">
        <f>Query1[[#This Row],[sales_rep]]</f>
        <v>Marcelene Boyer</v>
      </c>
      <c r="L16" t="str">
        <f>Query1[[#This Row],[brand_name]]</f>
        <v>Electra</v>
      </c>
    </row>
    <row r="17" spans="1:12" x14ac:dyDescent="0.3">
      <c r="A17">
        <f>Query1[[#This Row],[order_id]]</f>
        <v>6</v>
      </c>
      <c r="B17" t="str">
        <f>Query1[[#This Row],[customers]]</f>
        <v>Sharyn Hopkins</v>
      </c>
      <c r="C17" t="str">
        <f>Query1[[#This Row],[city]]</f>
        <v>Baldwinsville</v>
      </c>
      <c r="D17" t="str">
        <f>Query1[[#This Row],[state]]</f>
        <v>NY</v>
      </c>
      <c r="E17">
        <f>Query1[[#This Row],[order_date]]</f>
        <v>42373</v>
      </c>
      <c r="F17">
        <f>Query1[[#This Row],[total_units]]</f>
        <v>1</v>
      </c>
      <c r="G17">
        <f>Query1[[#This Row],[revenue]]</f>
        <v>449</v>
      </c>
      <c r="H17" t="str">
        <f>Query1[[#This Row],[product_name]]</f>
        <v>Pure Cycles Western 3-Speed - Women's - 2015/2016</v>
      </c>
      <c r="I17" t="str">
        <f>Query1[[#This Row],[category_name]]</f>
        <v>Cruisers Bicycles</v>
      </c>
      <c r="J17" t="str">
        <f>Query1[[#This Row],[store_name]]</f>
        <v>Baldwin Bikes</v>
      </c>
      <c r="K17" t="str">
        <f>Query1[[#This Row],[sales_rep]]</f>
        <v>Marcelene Boyer</v>
      </c>
      <c r="L17" t="str">
        <f>Query1[[#This Row],[brand_name]]</f>
        <v>Pure Cycles</v>
      </c>
    </row>
    <row r="18" spans="1:12" x14ac:dyDescent="0.3">
      <c r="A18">
        <f>Query1[[#This Row],[order_id]]</f>
        <v>6</v>
      </c>
      <c r="B18" t="str">
        <f>Query1[[#This Row],[customers]]</f>
        <v>Sharyn Hopkins</v>
      </c>
      <c r="C18" t="str">
        <f>Query1[[#This Row],[city]]</f>
        <v>Baldwinsville</v>
      </c>
      <c r="D18" t="str">
        <f>Query1[[#This Row],[state]]</f>
        <v>NY</v>
      </c>
      <c r="E18">
        <f>Query1[[#This Row],[order_date]]</f>
        <v>42373</v>
      </c>
      <c r="F18">
        <f>Query1[[#This Row],[total_units]]</f>
        <v>2</v>
      </c>
      <c r="G18">
        <f>Query1[[#This Row],[revenue]]</f>
        <v>1999.98</v>
      </c>
      <c r="H18" t="str">
        <f>Query1[[#This Row],[product_name]]</f>
        <v>Surly Wednesday Frameset - 2016</v>
      </c>
      <c r="I18" t="str">
        <f>Query1[[#This Row],[category_name]]</f>
        <v>Mountain Bikes</v>
      </c>
      <c r="J18" t="str">
        <f>Query1[[#This Row],[store_name]]</f>
        <v>Baldwin Bikes</v>
      </c>
      <c r="K18" t="str">
        <f>Query1[[#This Row],[sales_rep]]</f>
        <v>Marcelene Boyer</v>
      </c>
      <c r="L18" t="str">
        <f>Query1[[#This Row],[brand_name]]</f>
        <v>Surly</v>
      </c>
    </row>
    <row r="19" spans="1:12" x14ac:dyDescent="0.3">
      <c r="A19">
        <f>Query1[[#This Row],[order_id]]</f>
        <v>6</v>
      </c>
      <c r="B19" t="str">
        <f>Query1[[#This Row],[customers]]</f>
        <v>Sharyn Hopkins</v>
      </c>
      <c r="C19" t="str">
        <f>Query1[[#This Row],[city]]</f>
        <v>Baldwinsville</v>
      </c>
      <c r="D19" t="str">
        <f>Query1[[#This Row],[state]]</f>
        <v>NY</v>
      </c>
      <c r="E19">
        <f>Query1[[#This Row],[order_date]]</f>
        <v>42373</v>
      </c>
      <c r="F19">
        <f>Query1[[#This Row],[total_units]]</f>
        <v>2</v>
      </c>
      <c r="G19">
        <f>Query1[[#This Row],[revenue]]</f>
        <v>5999.98</v>
      </c>
      <c r="H19" t="str">
        <f>Query1[[#This Row],[product_name]]</f>
        <v>Trek Conduit+ - 2016</v>
      </c>
      <c r="I19" t="str">
        <f>Query1[[#This Row],[category_name]]</f>
        <v>Electric Bikes</v>
      </c>
      <c r="J19" t="str">
        <f>Query1[[#This Row],[store_name]]</f>
        <v>Baldwin Bikes</v>
      </c>
      <c r="K19" t="str">
        <f>Query1[[#This Row],[sales_rep]]</f>
        <v>Marcelene Boyer</v>
      </c>
      <c r="L19" t="str">
        <f>Query1[[#This Row],[brand_name]]</f>
        <v>Trek</v>
      </c>
    </row>
    <row r="20" spans="1:12" x14ac:dyDescent="0.3">
      <c r="A20">
        <f>Query1[[#This Row],[order_id]]</f>
        <v>7</v>
      </c>
      <c r="B20" t="str">
        <f>Query1[[#This Row],[customers]]</f>
        <v>Laureen Paul</v>
      </c>
      <c r="C20" t="str">
        <f>Query1[[#This Row],[city]]</f>
        <v>Bellmore</v>
      </c>
      <c r="D20" t="str">
        <f>Query1[[#This Row],[state]]</f>
        <v>NY</v>
      </c>
      <c r="E20">
        <f>Query1[[#This Row],[order_date]]</f>
        <v>42373</v>
      </c>
      <c r="F20">
        <f>Query1[[#This Row],[total_units]]</f>
        <v>1</v>
      </c>
      <c r="G20">
        <f>Query1[[#This Row],[revenue]]</f>
        <v>529.99</v>
      </c>
      <c r="H20" t="str">
        <f>Query1[[#This Row],[product_name]]</f>
        <v>Electra Moto 1 - 2016</v>
      </c>
      <c r="I20" t="str">
        <f>Query1[[#This Row],[category_name]]</f>
        <v>Cruisers Bicycles</v>
      </c>
      <c r="J20" t="str">
        <f>Query1[[#This Row],[store_name]]</f>
        <v>Baldwin Bikes</v>
      </c>
      <c r="K20" t="str">
        <f>Query1[[#This Row],[sales_rep]]</f>
        <v>Marcelene Boyer</v>
      </c>
      <c r="L20" t="str">
        <f>Query1[[#This Row],[brand_name]]</f>
        <v>Electra</v>
      </c>
    </row>
    <row r="21" spans="1:12" x14ac:dyDescent="0.3">
      <c r="A21">
        <f>Query1[[#This Row],[order_id]]</f>
        <v>7</v>
      </c>
      <c r="B21" t="str">
        <f>Query1[[#This Row],[customers]]</f>
        <v>Laureen Paul</v>
      </c>
      <c r="C21" t="str">
        <f>Query1[[#This Row],[city]]</f>
        <v>Bellmore</v>
      </c>
      <c r="D21" t="str">
        <f>Query1[[#This Row],[state]]</f>
        <v>NY</v>
      </c>
      <c r="E21">
        <f>Query1[[#This Row],[order_date]]</f>
        <v>42373</v>
      </c>
      <c r="F21">
        <f>Query1[[#This Row],[total_units]]</f>
        <v>2</v>
      </c>
      <c r="G21">
        <f>Query1[[#This Row],[revenue]]</f>
        <v>858</v>
      </c>
      <c r="H21" t="str">
        <f>Query1[[#This Row],[product_name]]</f>
        <v>Pure Cycles Vine 8-Speed - 2016</v>
      </c>
      <c r="I21" t="str">
        <f>Query1[[#This Row],[category_name]]</f>
        <v>Cruisers Bicycles</v>
      </c>
      <c r="J21" t="str">
        <f>Query1[[#This Row],[store_name]]</f>
        <v>Baldwin Bikes</v>
      </c>
      <c r="K21" t="str">
        <f>Query1[[#This Row],[sales_rep]]</f>
        <v>Marcelene Boyer</v>
      </c>
      <c r="L21" t="str">
        <f>Query1[[#This Row],[brand_name]]</f>
        <v>Pure Cycles</v>
      </c>
    </row>
    <row r="22" spans="1:12" x14ac:dyDescent="0.3">
      <c r="A22">
        <f>Query1[[#This Row],[order_id]]</f>
        <v>7</v>
      </c>
      <c r="B22" t="str">
        <f>Query1[[#This Row],[customers]]</f>
        <v>Laureen Paul</v>
      </c>
      <c r="C22" t="str">
        <f>Query1[[#This Row],[city]]</f>
        <v>Bellmore</v>
      </c>
      <c r="D22" t="str">
        <f>Query1[[#This Row],[state]]</f>
        <v>NY</v>
      </c>
      <c r="E22">
        <f>Query1[[#This Row],[order_date]]</f>
        <v>42373</v>
      </c>
      <c r="F22">
        <f>Query1[[#This Row],[total_units]]</f>
        <v>1</v>
      </c>
      <c r="G22">
        <f>Query1[[#This Row],[revenue]]</f>
        <v>999.99</v>
      </c>
      <c r="H22" t="str">
        <f>Query1[[#This Row],[product_name]]</f>
        <v>Surly Wednesday Frameset - 2016</v>
      </c>
      <c r="I22" t="str">
        <f>Query1[[#This Row],[category_name]]</f>
        <v>Mountain Bikes</v>
      </c>
      <c r="J22" t="str">
        <f>Query1[[#This Row],[store_name]]</f>
        <v>Baldwin Bikes</v>
      </c>
      <c r="K22" t="str">
        <f>Query1[[#This Row],[sales_rep]]</f>
        <v>Marcelene Boyer</v>
      </c>
      <c r="L22" t="str">
        <f>Query1[[#This Row],[brand_name]]</f>
        <v>Surly</v>
      </c>
    </row>
    <row r="23" spans="1:12" x14ac:dyDescent="0.3">
      <c r="A23">
        <f>Query1[[#This Row],[order_id]]</f>
        <v>8</v>
      </c>
      <c r="B23" t="str">
        <f>Query1[[#This Row],[customers]]</f>
        <v>Leslie Higgins</v>
      </c>
      <c r="C23" t="str">
        <f>Query1[[#This Row],[city]]</f>
        <v>Saratoga Springs</v>
      </c>
      <c r="D23" t="str">
        <f>Query1[[#This Row],[state]]</f>
        <v>NY</v>
      </c>
      <c r="E23">
        <f>Query1[[#This Row],[order_date]]</f>
        <v>42373</v>
      </c>
      <c r="F23">
        <f>Query1[[#This Row],[total_units]]</f>
        <v>1</v>
      </c>
      <c r="G23">
        <f>Query1[[#This Row],[revenue]]</f>
        <v>269.99</v>
      </c>
      <c r="H23" t="str">
        <f>Query1[[#This Row],[product_name]]</f>
        <v>Electra Girl's Hawaii 1 (16-inch) - 2015/2016</v>
      </c>
      <c r="I23" t="str">
        <f>Query1[[#This Row],[category_name]]</f>
        <v>Children Bicycles</v>
      </c>
      <c r="J23" t="str">
        <f>Query1[[#This Row],[store_name]]</f>
        <v>Baldwin Bikes</v>
      </c>
      <c r="K23" t="str">
        <f>Query1[[#This Row],[sales_rep]]</f>
        <v>Venita Daniel</v>
      </c>
      <c r="L23" t="str">
        <f>Query1[[#This Row],[brand_name]]</f>
        <v>Electra</v>
      </c>
    </row>
    <row r="24" spans="1:12" x14ac:dyDescent="0.3">
      <c r="A24">
        <f>Query1[[#This Row],[order_id]]</f>
        <v>8</v>
      </c>
      <c r="B24" t="str">
        <f>Query1[[#This Row],[customers]]</f>
        <v>Leslie Higgins</v>
      </c>
      <c r="C24" t="str">
        <f>Query1[[#This Row],[city]]</f>
        <v>Saratoga Springs</v>
      </c>
      <c r="D24" t="str">
        <f>Query1[[#This Row],[state]]</f>
        <v>NY</v>
      </c>
      <c r="E24">
        <f>Query1[[#This Row],[order_date]]</f>
        <v>42373</v>
      </c>
      <c r="F24">
        <f>Query1[[#This Row],[total_units]]</f>
        <v>2</v>
      </c>
      <c r="G24">
        <f>Query1[[#This Row],[revenue]]</f>
        <v>1199.98</v>
      </c>
      <c r="H24" t="str">
        <f>Query1[[#This Row],[product_name]]</f>
        <v>Electra Townie Original 7D EQ - Women's - 2016</v>
      </c>
      <c r="I24" t="str">
        <f>Query1[[#This Row],[category_name]]</f>
        <v>Cruisers Bicycles</v>
      </c>
      <c r="J24" t="str">
        <f>Query1[[#This Row],[store_name]]</f>
        <v>Baldwin Bikes</v>
      </c>
      <c r="K24" t="str">
        <f>Query1[[#This Row],[sales_rep]]</f>
        <v>Venita Daniel</v>
      </c>
      <c r="L24" t="str">
        <f>Query1[[#This Row],[brand_name]]</f>
        <v>Electra</v>
      </c>
    </row>
    <row r="25" spans="1:12" x14ac:dyDescent="0.3">
      <c r="A25">
        <f>Query1[[#This Row],[order_id]]</f>
        <v>9</v>
      </c>
      <c r="B25" t="str">
        <f>Query1[[#This Row],[customers]]</f>
        <v>Neil Mccall</v>
      </c>
      <c r="C25" t="str">
        <f>Query1[[#This Row],[city]]</f>
        <v>San Carlos</v>
      </c>
      <c r="D25" t="str">
        <f>Query1[[#This Row],[state]]</f>
        <v>CA</v>
      </c>
      <c r="E25">
        <f>Query1[[#This Row],[order_date]]</f>
        <v>42374</v>
      </c>
      <c r="F25">
        <f>Query1[[#This Row],[total_units]]</f>
        <v>2</v>
      </c>
      <c r="G25">
        <f>Query1[[#This Row],[revenue]]</f>
        <v>7999.98</v>
      </c>
      <c r="H25" t="str">
        <f>Query1[[#This Row],[product_name]]</f>
        <v>Trek Slash 8 27.5 - 2016</v>
      </c>
      <c r="I25" t="str">
        <f>Query1[[#This Row],[category_name]]</f>
        <v>Mountain Bikes</v>
      </c>
      <c r="J25" t="str">
        <f>Query1[[#This Row],[store_name]]</f>
        <v>Santa Cruz Bikes</v>
      </c>
      <c r="K25" t="str">
        <f>Query1[[#This Row],[sales_rep]]</f>
        <v>Mireya Copeland</v>
      </c>
      <c r="L25" t="str">
        <f>Query1[[#This Row],[brand_name]]</f>
        <v>Trek</v>
      </c>
    </row>
    <row r="26" spans="1:12" x14ac:dyDescent="0.3">
      <c r="A26">
        <f>Query1[[#This Row],[order_id]]</f>
        <v>10</v>
      </c>
      <c r="B26" t="str">
        <f>Query1[[#This Row],[customers]]</f>
        <v>Alane Munoz</v>
      </c>
      <c r="C26" t="str">
        <f>Query1[[#This Row],[city]]</f>
        <v>Yonkers</v>
      </c>
      <c r="D26" t="str">
        <f>Query1[[#This Row],[state]]</f>
        <v>NY</v>
      </c>
      <c r="E26">
        <f>Query1[[#This Row],[order_date]]</f>
        <v>42374</v>
      </c>
      <c r="F26">
        <f>Query1[[#This Row],[total_units]]</f>
        <v>1</v>
      </c>
      <c r="G26">
        <f>Query1[[#This Row],[revenue]]</f>
        <v>269.99</v>
      </c>
      <c r="H26" t="str">
        <f>Query1[[#This Row],[product_name]]</f>
        <v>Electra Girl's Hawaii 1 (16-inch) - 2015/2016</v>
      </c>
      <c r="I26" t="str">
        <f>Query1[[#This Row],[category_name]]</f>
        <v>Cruisers Bicycles</v>
      </c>
      <c r="J26" t="str">
        <f>Query1[[#This Row],[store_name]]</f>
        <v>Baldwin Bikes</v>
      </c>
      <c r="K26" t="str">
        <f>Query1[[#This Row],[sales_rep]]</f>
        <v>Marcelene Boyer</v>
      </c>
      <c r="L26" t="str">
        <f>Query1[[#This Row],[brand_name]]</f>
        <v>Electra</v>
      </c>
    </row>
    <row r="27" spans="1:12" x14ac:dyDescent="0.3">
      <c r="A27">
        <f>Query1[[#This Row],[order_id]]</f>
        <v>11</v>
      </c>
      <c r="B27" t="str">
        <f>Query1[[#This Row],[customers]]</f>
        <v>Tarra Guerrero</v>
      </c>
      <c r="C27" t="str">
        <f>Query1[[#This Row],[city]]</f>
        <v>Auburn</v>
      </c>
      <c r="D27" t="str">
        <f>Query1[[#This Row],[state]]</f>
        <v>NY</v>
      </c>
      <c r="E27">
        <f>Query1[[#This Row],[order_date]]</f>
        <v>42374</v>
      </c>
      <c r="F27">
        <f>Query1[[#This Row],[total_units]]</f>
        <v>2</v>
      </c>
      <c r="G27">
        <f>Query1[[#This Row],[revenue]]</f>
        <v>539.98</v>
      </c>
      <c r="H27" t="str">
        <f>Query1[[#This Row],[product_name]]</f>
        <v>Electra Girl's Hawaii 1 (16-inch) - 2015/2016</v>
      </c>
      <c r="I27" t="str">
        <f>Query1[[#This Row],[category_name]]</f>
        <v>Children Bicycles</v>
      </c>
      <c r="J27" t="str">
        <f>Query1[[#This Row],[store_name]]</f>
        <v>Baldwin Bikes</v>
      </c>
      <c r="K27" t="str">
        <f>Query1[[#This Row],[sales_rep]]</f>
        <v>Venita Daniel</v>
      </c>
      <c r="L27" t="str">
        <f>Query1[[#This Row],[brand_name]]</f>
        <v>Electra</v>
      </c>
    </row>
    <row r="28" spans="1:12" x14ac:dyDescent="0.3">
      <c r="A28">
        <f>Query1[[#This Row],[order_id]]</f>
        <v>11</v>
      </c>
      <c r="B28" t="str">
        <f>Query1[[#This Row],[customers]]</f>
        <v>Tarra Guerrero</v>
      </c>
      <c r="C28" t="str">
        <f>Query1[[#This Row],[city]]</f>
        <v>Auburn</v>
      </c>
      <c r="D28" t="str">
        <f>Query1[[#This Row],[state]]</f>
        <v>NY</v>
      </c>
      <c r="E28">
        <f>Query1[[#This Row],[order_date]]</f>
        <v>42374</v>
      </c>
      <c r="F28">
        <f>Query1[[#This Row],[total_units]]</f>
        <v>2</v>
      </c>
      <c r="G28">
        <f>Query1[[#This Row],[revenue]]</f>
        <v>1199.98</v>
      </c>
      <c r="H28" t="str">
        <f>Query1[[#This Row],[product_name]]</f>
        <v>Electra Townie Original 7D EQ - 2016</v>
      </c>
      <c r="I28" t="str">
        <f>Query1[[#This Row],[category_name]]</f>
        <v>Cruisers Bicycles</v>
      </c>
      <c r="J28" t="str">
        <f>Query1[[#This Row],[store_name]]</f>
        <v>Baldwin Bikes</v>
      </c>
      <c r="K28" t="str">
        <f>Query1[[#This Row],[sales_rep]]</f>
        <v>Venita Daniel</v>
      </c>
      <c r="L28" t="str">
        <f>Query1[[#This Row],[brand_name]]</f>
        <v>Electra</v>
      </c>
    </row>
    <row r="29" spans="1:12" x14ac:dyDescent="0.3">
      <c r="A29">
        <f>Query1[[#This Row],[order_id]]</f>
        <v>11</v>
      </c>
      <c r="B29" t="str">
        <f>Query1[[#This Row],[customers]]</f>
        <v>Tarra Guerrero</v>
      </c>
      <c r="C29" t="str">
        <f>Query1[[#This Row],[city]]</f>
        <v>Auburn</v>
      </c>
      <c r="D29" t="str">
        <f>Query1[[#This Row],[state]]</f>
        <v>NY</v>
      </c>
      <c r="E29">
        <f>Query1[[#This Row],[order_date]]</f>
        <v>42374</v>
      </c>
      <c r="F29">
        <f>Query1[[#This Row],[total_units]]</f>
        <v>1</v>
      </c>
      <c r="G29">
        <f>Query1[[#This Row],[revenue]]</f>
        <v>1799.99</v>
      </c>
      <c r="H29" t="str">
        <f>Query1[[#This Row],[product_name]]</f>
        <v>Trek Remedy 29 Carbon Frameset - 2016</v>
      </c>
      <c r="I29" t="str">
        <f>Query1[[#This Row],[category_name]]</f>
        <v>Mountain Bikes</v>
      </c>
      <c r="J29" t="str">
        <f>Query1[[#This Row],[store_name]]</f>
        <v>Baldwin Bikes</v>
      </c>
      <c r="K29" t="str">
        <f>Query1[[#This Row],[sales_rep]]</f>
        <v>Venita Daniel</v>
      </c>
      <c r="L29" t="str">
        <f>Query1[[#This Row],[brand_name]]</f>
        <v>Trek</v>
      </c>
    </row>
    <row r="30" spans="1:12" x14ac:dyDescent="0.3">
      <c r="A30">
        <f>Query1[[#This Row],[order_id]]</f>
        <v>12</v>
      </c>
      <c r="B30" t="str">
        <f>Query1[[#This Row],[customers]]</f>
        <v>Marvin Mullins</v>
      </c>
      <c r="C30" t="str">
        <f>Query1[[#This Row],[city]]</f>
        <v>San Diego</v>
      </c>
      <c r="D30" t="str">
        <f>Query1[[#This Row],[state]]</f>
        <v>CA</v>
      </c>
      <c r="E30">
        <f>Query1[[#This Row],[order_date]]</f>
        <v>42375</v>
      </c>
      <c r="F30">
        <f>Query1[[#This Row],[total_units]]</f>
        <v>1</v>
      </c>
      <c r="G30">
        <f>Query1[[#This Row],[revenue]]</f>
        <v>1680.99</v>
      </c>
      <c r="H30" t="str">
        <f>Query1[[#This Row],[product_name]]</f>
        <v>Surly Straggler 650b - 2016</v>
      </c>
      <c r="I30" t="str">
        <f>Query1[[#This Row],[category_name]]</f>
        <v>Cyclocross Bicycles</v>
      </c>
      <c r="J30" t="str">
        <f>Query1[[#This Row],[store_name]]</f>
        <v>Santa Cruz Bikes</v>
      </c>
      <c r="K30" t="str">
        <f>Query1[[#This Row],[sales_rep]]</f>
        <v>Mireya Copeland</v>
      </c>
      <c r="L30" t="str">
        <f>Query1[[#This Row],[brand_name]]</f>
        <v>Surly</v>
      </c>
    </row>
    <row r="31" spans="1:12" x14ac:dyDescent="0.3">
      <c r="A31">
        <f>Query1[[#This Row],[order_id]]</f>
        <v>12</v>
      </c>
      <c r="B31" t="str">
        <f>Query1[[#This Row],[customers]]</f>
        <v>Marvin Mullins</v>
      </c>
      <c r="C31" t="str">
        <f>Query1[[#This Row],[city]]</f>
        <v>San Diego</v>
      </c>
      <c r="D31" t="str">
        <f>Query1[[#This Row],[state]]</f>
        <v>CA</v>
      </c>
      <c r="E31">
        <f>Query1[[#This Row],[order_date]]</f>
        <v>42375</v>
      </c>
      <c r="F31">
        <f>Query1[[#This Row],[total_units]]</f>
        <v>2</v>
      </c>
      <c r="G31">
        <f>Query1[[#This Row],[revenue]]</f>
        <v>5799.98</v>
      </c>
      <c r="H31" t="str">
        <f>Query1[[#This Row],[product_name]]</f>
        <v>Trek Fuel EX 8 29 - 2016</v>
      </c>
      <c r="I31" t="str">
        <f>Query1[[#This Row],[category_name]]</f>
        <v>Mountain Bikes</v>
      </c>
      <c r="J31" t="str">
        <f>Query1[[#This Row],[store_name]]</f>
        <v>Santa Cruz Bikes</v>
      </c>
      <c r="K31" t="str">
        <f>Query1[[#This Row],[sales_rep]]</f>
        <v>Mireya Copeland</v>
      </c>
      <c r="L31" t="str">
        <f>Query1[[#This Row],[brand_name]]</f>
        <v>Trek</v>
      </c>
    </row>
    <row r="32" spans="1:12" x14ac:dyDescent="0.3">
      <c r="A32">
        <f>Query1[[#This Row],[order_id]]</f>
        <v>13</v>
      </c>
      <c r="B32" t="str">
        <f>Query1[[#This Row],[customers]]</f>
        <v>Patience Clayton</v>
      </c>
      <c r="C32" t="str">
        <f>Query1[[#This Row],[city]]</f>
        <v>Niagara Falls</v>
      </c>
      <c r="D32" t="str">
        <f>Query1[[#This Row],[state]]</f>
        <v>NY</v>
      </c>
      <c r="E32">
        <f>Query1[[#This Row],[order_date]]</f>
        <v>42377</v>
      </c>
      <c r="F32">
        <f>Query1[[#This Row],[total_units]]</f>
        <v>1</v>
      </c>
      <c r="G32">
        <f>Query1[[#This Row],[revenue]]</f>
        <v>269.99</v>
      </c>
      <c r="H32" t="str">
        <f>Query1[[#This Row],[product_name]]</f>
        <v>Electra Cruiser 1 (24-Inch) - 2016</v>
      </c>
      <c r="I32" t="str">
        <f>Query1[[#This Row],[category_name]]</f>
        <v>Cruisers Bicycles</v>
      </c>
      <c r="J32" t="str">
        <f>Query1[[#This Row],[store_name]]</f>
        <v>Baldwin Bikes</v>
      </c>
      <c r="K32" t="str">
        <f>Query1[[#This Row],[sales_rep]]</f>
        <v>Marcelene Boyer</v>
      </c>
      <c r="L32" t="str">
        <f>Query1[[#This Row],[brand_name]]</f>
        <v>Electra</v>
      </c>
    </row>
    <row r="33" spans="1:12" x14ac:dyDescent="0.3">
      <c r="A33">
        <f>Query1[[#This Row],[order_id]]</f>
        <v>13</v>
      </c>
      <c r="B33" t="str">
        <f>Query1[[#This Row],[customers]]</f>
        <v>Patience Clayton</v>
      </c>
      <c r="C33" t="str">
        <f>Query1[[#This Row],[city]]</f>
        <v>Niagara Falls</v>
      </c>
      <c r="D33" t="str">
        <f>Query1[[#This Row],[state]]</f>
        <v>NY</v>
      </c>
      <c r="E33">
        <f>Query1[[#This Row],[order_date]]</f>
        <v>42377</v>
      </c>
      <c r="F33">
        <f>Query1[[#This Row],[total_units]]</f>
        <v>2</v>
      </c>
      <c r="G33">
        <f>Query1[[#This Row],[revenue]]</f>
        <v>1199.98</v>
      </c>
      <c r="H33" t="str">
        <f>Query1[[#This Row],[product_name]]</f>
        <v>Electra Townie Original 7D EQ - 2016</v>
      </c>
      <c r="I33" t="str">
        <f>Query1[[#This Row],[category_name]]</f>
        <v>Cruisers Bicycles</v>
      </c>
      <c r="J33" t="str">
        <f>Query1[[#This Row],[store_name]]</f>
        <v>Baldwin Bikes</v>
      </c>
      <c r="K33" t="str">
        <f>Query1[[#This Row],[sales_rep]]</f>
        <v>Marcelene Boyer</v>
      </c>
      <c r="L33" t="str">
        <f>Query1[[#This Row],[brand_name]]</f>
        <v>Electra</v>
      </c>
    </row>
    <row r="34" spans="1:12" x14ac:dyDescent="0.3">
      <c r="A34">
        <f>Query1[[#This Row],[order_id]]</f>
        <v>13</v>
      </c>
      <c r="B34" t="str">
        <f>Query1[[#This Row],[customers]]</f>
        <v>Patience Clayton</v>
      </c>
      <c r="C34" t="str">
        <f>Query1[[#This Row],[city]]</f>
        <v>Niagara Falls</v>
      </c>
      <c r="D34" t="str">
        <f>Query1[[#This Row],[state]]</f>
        <v>NY</v>
      </c>
      <c r="E34">
        <f>Query1[[#This Row],[order_date]]</f>
        <v>42377</v>
      </c>
      <c r="F34">
        <f>Query1[[#This Row],[total_units]]</f>
        <v>2</v>
      </c>
      <c r="G34">
        <f>Query1[[#This Row],[revenue]]</f>
        <v>1199.98</v>
      </c>
      <c r="H34" t="str">
        <f>Query1[[#This Row],[product_name]]</f>
        <v>Electra Townie Original 7D EQ - Women's - 2016</v>
      </c>
      <c r="I34" t="str">
        <f>Query1[[#This Row],[category_name]]</f>
        <v>Cruisers Bicycles</v>
      </c>
      <c r="J34" t="str">
        <f>Query1[[#This Row],[store_name]]</f>
        <v>Baldwin Bikes</v>
      </c>
      <c r="K34" t="str">
        <f>Query1[[#This Row],[sales_rep]]</f>
        <v>Marcelene Boyer</v>
      </c>
      <c r="L34" t="str">
        <f>Query1[[#This Row],[brand_name]]</f>
        <v>Electra</v>
      </c>
    </row>
    <row r="35" spans="1:12" x14ac:dyDescent="0.3">
      <c r="A35">
        <f>Query1[[#This Row],[order_id]]</f>
        <v>13</v>
      </c>
      <c r="B35" t="str">
        <f>Query1[[#This Row],[customers]]</f>
        <v>Patience Clayton</v>
      </c>
      <c r="C35" t="str">
        <f>Query1[[#This Row],[city]]</f>
        <v>Niagara Falls</v>
      </c>
      <c r="D35" t="str">
        <f>Query1[[#This Row],[state]]</f>
        <v>NY</v>
      </c>
      <c r="E35">
        <f>Query1[[#This Row],[order_date]]</f>
        <v>42377</v>
      </c>
      <c r="F35">
        <f>Query1[[#This Row],[total_units]]</f>
        <v>2</v>
      </c>
      <c r="G35">
        <f>Query1[[#This Row],[revenue]]</f>
        <v>858</v>
      </c>
      <c r="H35" t="str">
        <f>Query1[[#This Row],[product_name]]</f>
        <v>Pure Cycles Vine 8-Speed - 2016</v>
      </c>
      <c r="I35" t="str">
        <f>Query1[[#This Row],[category_name]]</f>
        <v>Cruisers Bicycles</v>
      </c>
      <c r="J35" t="str">
        <f>Query1[[#This Row],[store_name]]</f>
        <v>Baldwin Bikes</v>
      </c>
      <c r="K35" t="str">
        <f>Query1[[#This Row],[sales_rep]]</f>
        <v>Marcelene Boyer</v>
      </c>
      <c r="L35" t="str">
        <f>Query1[[#This Row],[brand_name]]</f>
        <v>Pure Cycles</v>
      </c>
    </row>
    <row r="36" spans="1:12" x14ac:dyDescent="0.3">
      <c r="A36">
        <f>Query1[[#This Row],[order_id]]</f>
        <v>14</v>
      </c>
      <c r="B36" t="str">
        <f>Query1[[#This Row],[customers]]</f>
        <v>Maribel William</v>
      </c>
      <c r="C36" t="str">
        <f>Query1[[#This Row],[city]]</f>
        <v>Torrance</v>
      </c>
      <c r="D36" t="str">
        <f>Query1[[#This Row],[state]]</f>
        <v>CA</v>
      </c>
      <c r="E36">
        <f>Query1[[#This Row],[order_date]]</f>
        <v>42378</v>
      </c>
      <c r="F36">
        <f>Query1[[#This Row],[total_units]]</f>
        <v>1</v>
      </c>
      <c r="G36">
        <f>Query1[[#This Row],[revenue]]</f>
        <v>469.99</v>
      </c>
      <c r="H36" t="str">
        <f>Query1[[#This Row],[product_name]]</f>
        <v>Surly Ice Cream Truck Frameset - 2016</v>
      </c>
      <c r="I36" t="str">
        <f>Query1[[#This Row],[category_name]]</f>
        <v>Mountain Bikes</v>
      </c>
      <c r="J36" t="str">
        <f>Query1[[#This Row],[store_name]]</f>
        <v>Santa Cruz Bikes</v>
      </c>
      <c r="K36" t="str">
        <f>Query1[[#This Row],[sales_rep]]</f>
        <v>Genna Serrano</v>
      </c>
      <c r="L36" t="str">
        <f>Query1[[#This Row],[brand_name]]</f>
        <v>Surly</v>
      </c>
    </row>
    <row r="37" spans="1:12" x14ac:dyDescent="0.3">
      <c r="A37">
        <f>Query1[[#This Row],[order_id]]</f>
        <v>15</v>
      </c>
      <c r="B37" t="str">
        <f>Query1[[#This Row],[customers]]</f>
        <v>Ellsworth Michael</v>
      </c>
      <c r="C37" t="str">
        <f>Query1[[#This Row],[city]]</f>
        <v>Carmel</v>
      </c>
      <c r="D37" t="str">
        <f>Query1[[#This Row],[state]]</f>
        <v>NY</v>
      </c>
      <c r="E37">
        <f>Query1[[#This Row],[order_date]]</f>
        <v>42378</v>
      </c>
      <c r="F37">
        <f>Query1[[#This Row],[total_units]]</f>
        <v>2</v>
      </c>
      <c r="G37">
        <f>Query1[[#This Row],[revenue]]</f>
        <v>599.98</v>
      </c>
      <c r="H37" t="str">
        <f>Query1[[#This Row],[product_name]]</f>
        <v>Electra Girl's Hawaii 1 (20-inch) - 2015/2016</v>
      </c>
      <c r="I37" t="str">
        <f>Query1[[#This Row],[category_name]]</f>
        <v>Children Bicycles</v>
      </c>
      <c r="J37" t="str">
        <f>Query1[[#This Row],[store_name]]</f>
        <v>Baldwin Bikes</v>
      </c>
      <c r="K37" t="str">
        <f>Query1[[#This Row],[sales_rep]]</f>
        <v>Venita Daniel</v>
      </c>
      <c r="L37" t="str">
        <f>Query1[[#This Row],[brand_name]]</f>
        <v>Electra</v>
      </c>
    </row>
    <row r="38" spans="1:12" x14ac:dyDescent="0.3">
      <c r="A38">
        <f>Query1[[#This Row],[order_id]]</f>
        <v>15</v>
      </c>
      <c r="B38" t="str">
        <f>Query1[[#This Row],[customers]]</f>
        <v>Ellsworth Michael</v>
      </c>
      <c r="C38" t="str">
        <f>Query1[[#This Row],[city]]</f>
        <v>Carmel</v>
      </c>
      <c r="D38" t="str">
        <f>Query1[[#This Row],[state]]</f>
        <v>NY</v>
      </c>
      <c r="E38">
        <f>Query1[[#This Row],[order_date]]</f>
        <v>42378</v>
      </c>
      <c r="F38">
        <f>Query1[[#This Row],[total_units]]</f>
        <v>2</v>
      </c>
      <c r="G38">
        <f>Query1[[#This Row],[revenue]]</f>
        <v>1099.98</v>
      </c>
      <c r="H38" t="str">
        <f>Query1[[#This Row],[product_name]]</f>
        <v>Electra Townie Original 21D - 2016</v>
      </c>
      <c r="I38" t="str">
        <f>Query1[[#This Row],[category_name]]</f>
        <v>Cruisers Bicycles</v>
      </c>
      <c r="J38" t="str">
        <f>Query1[[#This Row],[store_name]]</f>
        <v>Baldwin Bikes</v>
      </c>
      <c r="K38" t="str">
        <f>Query1[[#This Row],[sales_rep]]</f>
        <v>Venita Daniel</v>
      </c>
      <c r="L38" t="str">
        <f>Query1[[#This Row],[brand_name]]</f>
        <v>Electra</v>
      </c>
    </row>
    <row r="39" spans="1:12" x14ac:dyDescent="0.3">
      <c r="A39">
        <f>Query1[[#This Row],[order_id]]</f>
        <v>15</v>
      </c>
      <c r="B39" t="str">
        <f>Query1[[#This Row],[customers]]</f>
        <v>Ellsworth Michael</v>
      </c>
      <c r="C39" t="str">
        <f>Query1[[#This Row],[city]]</f>
        <v>Carmel</v>
      </c>
      <c r="D39" t="str">
        <f>Query1[[#This Row],[state]]</f>
        <v>NY</v>
      </c>
      <c r="E39">
        <f>Query1[[#This Row],[order_date]]</f>
        <v>42378</v>
      </c>
      <c r="F39">
        <f>Query1[[#This Row],[total_units]]</f>
        <v>2</v>
      </c>
      <c r="G39">
        <f>Query1[[#This Row],[revenue]]</f>
        <v>898</v>
      </c>
      <c r="H39" t="str">
        <f>Query1[[#This Row],[product_name]]</f>
        <v>Pure Cycles Western 3-Speed - Women's - 2015/2016</v>
      </c>
      <c r="I39" t="str">
        <f>Query1[[#This Row],[category_name]]</f>
        <v>Cruisers Bicycles</v>
      </c>
      <c r="J39" t="str">
        <f>Query1[[#This Row],[store_name]]</f>
        <v>Baldwin Bikes</v>
      </c>
      <c r="K39" t="str">
        <f>Query1[[#This Row],[sales_rep]]</f>
        <v>Venita Daniel</v>
      </c>
      <c r="L39" t="str">
        <f>Query1[[#This Row],[brand_name]]</f>
        <v>Pure Cycles</v>
      </c>
    </row>
    <row r="40" spans="1:12" x14ac:dyDescent="0.3">
      <c r="A40">
        <f>Query1[[#This Row],[order_id]]</f>
        <v>15</v>
      </c>
      <c r="B40" t="str">
        <f>Query1[[#This Row],[customers]]</f>
        <v>Ellsworth Michael</v>
      </c>
      <c r="C40" t="str">
        <f>Query1[[#This Row],[city]]</f>
        <v>Carmel</v>
      </c>
      <c r="D40" t="str">
        <f>Query1[[#This Row],[state]]</f>
        <v>NY</v>
      </c>
      <c r="E40">
        <f>Query1[[#This Row],[order_date]]</f>
        <v>42378</v>
      </c>
      <c r="F40">
        <f>Query1[[#This Row],[total_units]]</f>
        <v>1</v>
      </c>
      <c r="G40">
        <f>Query1[[#This Row],[revenue]]</f>
        <v>1799.99</v>
      </c>
      <c r="H40" t="str">
        <f>Query1[[#This Row],[product_name]]</f>
        <v>Trek Remedy 29 Carbon Frameset - 2016</v>
      </c>
      <c r="I40" t="str">
        <f>Query1[[#This Row],[category_name]]</f>
        <v>Mountain Bikes</v>
      </c>
      <c r="J40" t="str">
        <f>Query1[[#This Row],[store_name]]</f>
        <v>Baldwin Bikes</v>
      </c>
      <c r="K40" t="str">
        <f>Query1[[#This Row],[sales_rep]]</f>
        <v>Venita Daniel</v>
      </c>
      <c r="L40" t="str">
        <f>Query1[[#This Row],[brand_name]]</f>
        <v>Trek</v>
      </c>
    </row>
    <row r="41" spans="1:12" x14ac:dyDescent="0.3">
      <c r="A41">
        <f>Query1[[#This Row],[order_id]]</f>
        <v>16</v>
      </c>
      <c r="B41" t="str">
        <f>Query1[[#This Row],[customers]]</f>
        <v>Lea Key</v>
      </c>
      <c r="C41" t="str">
        <f>Query1[[#This Row],[city]]</f>
        <v>Banning</v>
      </c>
      <c r="D41" t="str">
        <f>Query1[[#This Row],[state]]</f>
        <v>CA</v>
      </c>
      <c r="E41">
        <f>Query1[[#This Row],[order_date]]</f>
        <v>42381</v>
      </c>
      <c r="F41">
        <f>Query1[[#This Row],[total_units]]</f>
        <v>1</v>
      </c>
      <c r="G41">
        <f>Query1[[#This Row],[revenue]]</f>
        <v>269.99</v>
      </c>
      <c r="H41" t="str">
        <f>Query1[[#This Row],[product_name]]</f>
        <v>Electra Cruiser 1 (24-Inch) - 2016</v>
      </c>
      <c r="I41" t="str">
        <f>Query1[[#This Row],[category_name]]</f>
        <v>Children Bicycles</v>
      </c>
      <c r="J41" t="str">
        <f>Query1[[#This Row],[store_name]]</f>
        <v>Santa Cruz Bikes</v>
      </c>
      <c r="K41" t="str">
        <f>Query1[[#This Row],[sales_rep]]</f>
        <v>Genna Serrano</v>
      </c>
      <c r="L41" t="str">
        <f>Query1[[#This Row],[brand_name]]</f>
        <v>Electra</v>
      </c>
    </row>
    <row r="42" spans="1:12" x14ac:dyDescent="0.3">
      <c r="A42">
        <f>Query1[[#This Row],[order_id]]</f>
        <v>16</v>
      </c>
      <c r="B42" t="str">
        <f>Query1[[#This Row],[customers]]</f>
        <v>Lea Key</v>
      </c>
      <c r="C42" t="str">
        <f>Query1[[#This Row],[city]]</f>
        <v>Banning</v>
      </c>
      <c r="D42" t="str">
        <f>Query1[[#This Row],[state]]</f>
        <v>CA</v>
      </c>
      <c r="E42">
        <f>Query1[[#This Row],[order_date]]</f>
        <v>42381</v>
      </c>
      <c r="F42">
        <f>Query1[[#This Row],[total_units]]</f>
        <v>2</v>
      </c>
      <c r="G42">
        <f>Query1[[#This Row],[revenue]]</f>
        <v>539.98</v>
      </c>
      <c r="H42" t="str">
        <f>Query1[[#This Row],[product_name]]</f>
        <v>Electra Cruiser 1 (24-Inch) - 2016</v>
      </c>
      <c r="I42" t="str">
        <f>Query1[[#This Row],[category_name]]</f>
        <v>Cruisers Bicycles</v>
      </c>
      <c r="J42" t="str">
        <f>Query1[[#This Row],[store_name]]</f>
        <v>Santa Cruz Bikes</v>
      </c>
      <c r="K42" t="str">
        <f>Query1[[#This Row],[sales_rep]]</f>
        <v>Genna Serrano</v>
      </c>
      <c r="L42" t="str">
        <f>Query1[[#This Row],[brand_name]]</f>
        <v>Electra</v>
      </c>
    </row>
    <row r="43" spans="1:12" x14ac:dyDescent="0.3">
      <c r="A43">
        <f>Query1[[#This Row],[order_id]]</f>
        <v>16</v>
      </c>
      <c r="B43" t="str">
        <f>Query1[[#This Row],[customers]]</f>
        <v>Lea Key</v>
      </c>
      <c r="C43" t="str">
        <f>Query1[[#This Row],[city]]</f>
        <v>Banning</v>
      </c>
      <c r="D43" t="str">
        <f>Query1[[#This Row],[state]]</f>
        <v>CA</v>
      </c>
      <c r="E43">
        <f>Query1[[#This Row],[order_date]]</f>
        <v>42381</v>
      </c>
      <c r="F43">
        <f>Query1[[#This Row],[total_units]]</f>
        <v>1</v>
      </c>
      <c r="G43">
        <f>Query1[[#This Row],[revenue]]</f>
        <v>269.99</v>
      </c>
      <c r="H43" t="str">
        <f>Query1[[#This Row],[product_name]]</f>
        <v>Electra Girl's Hawaii 1 (16-inch) - 2015/2016</v>
      </c>
      <c r="I43" t="str">
        <f>Query1[[#This Row],[category_name]]</f>
        <v>Cruisers Bicycles</v>
      </c>
      <c r="J43" t="str">
        <f>Query1[[#This Row],[store_name]]</f>
        <v>Santa Cruz Bikes</v>
      </c>
      <c r="K43" t="str">
        <f>Query1[[#This Row],[sales_rep]]</f>
        <v>Genna Serrano</v>
      </c>
      <c r="L43" t="str">
        <f>Query1[[#This Row],[brand_name]]</f>
        <v>Electra</v>
      </c>
    </row>
    <row r="44" spans="1:12" x14ac:dyDescent="0.3">
      <c r="A44">
        <f>Query1[[#This Row],[order_id]]</f>
        <v>16</v>
      </c>
      <c r="B44" t="str">
        <f>Query1[[#This Row],[customers]]</f>
        <v>Lea Key</v>
      </c>
      <c r="C44" t="str">
        <f>Query1[[#This Row],[city]]</f>
        <v>Banning</v>
      </c>
      <c r="D44" t="str">
        <f>Query1[[#This Row],[state]]</f>
        <v>CA</v>
      </c>
      <c r="E44">
        <f>Query1[[#This Row],[order_date]]</f>
        <v>42381</v>
      </c>
      <c r="F44">
        <f>Query1[[#This Row],[total_units]]</f>
        <v>1</v>
      </c>
      <c r="G44">
        <f>Query1[[#This Row],[revenue]]</f>
        <v>1799.99</v>
      </c>
      <c r="H44" t="str">
        <f>Query1[[#This Row],[product_name]]</f>
        <v>Trek Remedy 29 Carbon Frameset - 2016</v>
      </c>
      <c r="I44" t="str">
        <f>Query1[[#This Row],[category_name]]</f>
        <v>Mountain Bikes</v>
      </c>
      <c r="J44" t="str">
        <f>Query1[[#This Row],[store_name]]</f>
        <v>Santa Cruz Bikes</v>
      </c>
      <c r="K44" t="str">
        <f>Query1[[#This Row],[sales_rep]]</f>
        <v>Genna Serrano</v>
      </c>
      <c r="L44" t="str">
        <f>Query1[[#This Row],[brand_name]]</f>
        <v>Trek</v>
      </c>
    </row>
    <row r="45" spans="1:12" x14ac:dyDescent="0.3">
      <c r="A45">
        <f>Query1[[#This Row],[order_id]]</f>
        <v>17</v>
      </c>
      <c r="B45" t="str">
        <f>Query1[[#This Row],[customers]]</f>
        <v>Sindy Anderson</v>
      </c>
      <c r="C45" t="str">
        <f>Query1[[#This Row],[city]]</f>
        <v>Pomona</v>
      </c>
      <c r="D45" t="str">
        <f>Query1[[#This Row],[state]]</f>
        <v>CA</v>
      </c>
      <c r="E45">
        <f>Query1[[#This Row],[order_date]]</f>
        <v>42381</v>
      </c>
      <c r="F45">
        <f>Query1[[#This Row],[total_units]]</f>
        <v>1</v>
      </c>
      <c r="G45">
        <f>Query1[[#This Row],[revenue]]</f>
        <v>299.99</v>
      </c>
      <c r="H45" t="str">
        <f>Query1[[#This Row],[product_name]]</f>
        <v>Electra Girl's Hawaii 1 (20-inch) - 2015/2016</v>
      </c>
      <c r="I45" t="str">
        <f>Query1[[#This Row],[category_name]]</f>
        <v>Children Bicycles</v>
      </c>
      <c r="J45" t="str">
        <f>Query1[[#This Row],[store_name]]</f>
        <v>Santa Cruz Bikes</v>
      </c>
      <c r="K45" t="str">
        <f>Query1[[#This Row],[sales_rep]]</f>
        <v>Genna Serrano</v>
      </c>
      <c r="L45" t="str">
        <f>Query1[[#This Row],[brand_name]]</f>
        <v>Electra</v>
      </c>
    </row>
    <row r="46" spans="1:12" x14ac:dyDescent="0.3">
      <c r="A46">
        <f>Query1[[#This Row],[order_id]]</f>
        <v>17</v>
      </c>
      <c r="B46" t="str">
        <f>Query1[[#This Row],[customers]]</f>
        <v>Sindy Anderson</v>
      </c>
      <c r="C46" t="str">
        <f>Query1[[#This Row],[city]]</f>
        <v>Pomona</v>
      </c>
      <c r="D46" t="str">
        <f>Query1[[#This Row],[state]]</f>
        <v>CA</v>
      </c>
      <c r="E46">
        <f>Query1[[#This Row],[order_date]]</f>
        <v>42381</v>
      </c>
      <c r="F46">
        <f>Query1[[#This Row],[total_units]]</f>
        <v>2</v>
      </c>
      <c r="G46">
        <f>Query1[[#This Row],[revenue]]</f>
        <v>1199.98</v>
      </c>
      <c r="H46" t="str">
        <f>Query1[[#This Row],[product_name]]</f>
        <v>Electra Townie Original 7D EQ - Women's - 2016</v>
      </c>
      <c r="I46" t="str">
        <f>Query1[[#This Row],[category_name]]</f>
        <v>Cruisers Bicycles</v>
      </c>
      <c r="J46" t="str">
        <f>Query1[[#This Row],[store_name]]</f>
        <v>Santa Cruz Bikes</v>
      </c>
      <c r="K46" t="str">
        <f>Query1[[#This Row],[sales_rep]]</f>
        <v>Genna Serrano</v>
      </c>
      <c r="L46" t="str">
        <f>Query1[[#This Row],[brand_name]]</f>
        <v>Electra</v>
      </c>
    </row>
    <row r="47" spans="1:12" x14ac:dyDescent="0.3">
      <c r="A47">
        <f>Query1[[#This Row],[order_id]]</f>
        <v>17</v>
      </c>
      <c r="B47" t="str">
        <f>Query1[[#This Row],[customers]]</f>
        <v>Sindy Anderson</v>
      </c>
      <c r="C47" t="str">
        <f>Query1[[#This Row],[city]]</f>
        <v>Pomona</v>
      </c>
      <c r="D47" t="str">
        <f>Query1[[#This Row],[state]]</f>
        <v>CA</v>
      </c>
      <c r="E47">
        <f>Query1[[#This Row],[order_date]]</f>
        <v>42381</v>
      </c>
      <c r="F47">
        <f>Query1[[#This Row],[total_units]]</f>
        <v>1</v>
      </c>
      <c r="G47">
        <f>Query1[[#This Row],[revenue]]</f>
        <v>1320.99</v>
      </c>
      <c r="H47" t="str">
        <f>Query1[[#This Row],[product_name]]</f>
        <v>Heller Shagamaw Frame - 2016</v>
      </c>
      <c r="I47" t="str">
        <f>Query1[[#This Row],[category_name]]</f>
        <v>Mountain Bikes</v>
      </c>
      <c r="J47" t="str">
        <f>Query1[[#This Row],[store_name]]</f>
        <v>Santa Cruz Bikes</v>
      </c>
      <c r="K47" t="str">
        <f>Query1[[#This Row],[sales_rep]]</f>
        <v>Genna Serrano</v>
      </c>
      <c r="L47" t="str">
        <f>Query1[[#This Row],[brand_name]]</f>
        <v>Heller</v>
      </c>
    </row>
    <row r="48" spans="1:12" x14ac:dyDescent="0.3">
      <c r="A48">
        <f>Query1[[#This Row],[order_id]]</f>
        <v>17</v>
      </c>
      <c r="B48" t="str">
        <f>Query1[[#This Row],[customers]]</f>
        <v>Sindy Anderson</v>
      </c>
      <c r="C48" t="str">
        <f>Query1[[#This Row],[city]]</f>
        <v>Pomona</v>
      </c>
      <c r="D48" t="str">
        <f>Query1[[#This Row],[state]]</f>
        <v>CA</v>
      </c>
      <c r="E48">
        <f>Query1[[#This Row],[order_date]]</f>
        <v>42381</v>
      </c>
      <c r="F48">
        <f>Query1[[#This Row],[total_units]]</f>
        <v>1</v>
      </c>
      <c r="G48">
        <f>Query1[[#This Row],[revenue]]</f>
        <v>1799.99</v>
      </c>
      <c r="H48" t="str">
        <f>Query1[[#This Row],[product_name]]</f>
        <v>Trek Remedy 29 Carbon Frameset - 2016</v>
      </c>
      <c r="I48" t="str">
        <f>Query1[[#This Row],[category_name]]</f>
        <v>Mountain Bikes</v>
      </c>
      <c r="J48" t="str">
        <f>Query1[[#This Row],[store_name]]</f>
        <v>Santa Cruz Bikes</v>
      </c>
      <c r="K48" t="str">
        <f>Query1[[#This Row],[sales_rep]]</f>
        <v>Genna Serrano</v>
      </c>
      <c r="L48" t="str">
        <f>Query1[[#This Row],[brand_name]]</f>
        <v>Trek</v>
      </c>
    </row>
    <row r="49" spans="1:12" x14ac:dyDescent="0.3">
      <c r="A49">
        <f>Query1[[#This Row],[order_id]]</f>
        <v>18</v>
      </c>
      <c r="B49" t="str">
        <f>Query1[[#This Row],[customers]]</f>
        <v>Lanita Burton</v>
      </c>
      <c r="C49" t="str">
        <f>Query1[[#This Row],[city]]</f>
        <v>Coachella</v>
      </c>
      <c r="D49" t="str">
        <f>Query1[[#This Row],[state]]</f>
        <v>CA</v>
      </c>
      <c r="E49">
        <f>Query1[[#This Row],[order_date]]</f>
        <v>42383</v>
      </c>
      <c r="F49">
        <f>Query1[[#This Row],[total_units]]</f>
        <v>1</v>
      </c>
      <c r="G49">
        <f>Query1[[#This Row],[revenue]]</f>
        <v>269.99</v>
      </c>
      <c r="H49" t="str">
        <f>Query1[[#This Row],[product_name]]</f>
        <v>Electra Girl's Hawaii 1 (16-inch) - 2015/2016</v>
      </c>
      <c r="I49" t="str">
        <f>Query1[[#This Row],[category_name]]</f>
        <v>Children Bicycles</v>
      </c>
      <c r="J49" t="str">
        <f>Query1[[#This Row],[store_name]]</f>
        <v>Santa Cruz Bikes</v>
      </c>
      <c r="K49" t="str">
        <f>Query1[[#This Row],[sales_rep]]</f>
        <v>Genna Serrano</v>
      </c>
      <c r="L49" t="str">
        <f>Query1[[#This Row],[brand_name]]</f>
        <v>Electra</v>
      </c>
    </row>
    <row r="50" spans="1:12" x14ac:dyDescent="0.3">
      <c r="A50">
        <f>Query1[[#This Row],[order_id]]</f>
        <v>18</v>
      </c>
      <c r="B50" t="str">
        <f>Query1[[#This Row],[customers]]</f>
        <v>Lanita Burton</v>
      </c>
      <c r="C50" t="str">
        <f>Query1[[#This Row],[city]]</f>
        <v>Coachella</v>
      </c>
      <c r="D50" t="str">
        <f>Query1[[#This Row],[state]]</f>
        <v>CA</v>
      </c>
      <c r="E50">
        <f>Query1[[#This Row],[order_date]]</f>
        <v>42383</v>
      </c>
      <c r="F50">
        <f>Query1[[#This Row],[total_units]]</f>
        <v>2</v>
      </c>
      <c r="G50">
        <f>Query1[[#This Row],[revenue]]</f>
        <v>999.98</v>
      </c>
      <c r="H50" t="str">
        <f>Query1[[#This Row],[product_name]]</f>
        <v>Electra Townie Original 7D - 2015/2016</v>
      </c>
      <c r="I50" t="str">
        <f>Query1[[#This Row],[category_name]]</f>
        <v>Comfort Bicycles</v>
      </c>
      <c r="J50" t="str">
        <f>Query1[[#This Row],[store_name]]</f>
        <v>Santa Cruz Bikes</v>
      </c>
      <c r="K50" t="str">
        <f>Query1[[#This Row],[sales_rep]]</f>
        <v>Genna Serrano</v>
      </c>
      <c r="L50" t="str">
        <f>Query1[[#This Row],[brand_name]]</f>
        <v>Electra</v>
      </c>
    </row>
    <row r="51" spans="1:12" x14ac:dyDescent="0.3">
      <c r="A51">
        <f>Query1[[#This Row],[order_id]]</f>
        <v>18</v>
      </c>
      <c r="B51" t="str">
        <f>Query1[[#This Row],[customers]]</f>
        <v>Lanita Burton</v>
      </c>
      <c r="C51" t="str">
        <f>Query1[[#This Row],[city]]</f>
        <v>Coachella</v>
      </c>
      <c r="D51" t="str">
        <f>Query1[[#This Row],[state]]</f>
        <v>CA</v>
      </c>
      <c r="E51">
        <f>Query1[[#This Row],[order_date]]</f>
        <v>42383</v>
      </c>
      <c r="F51">
        <f>Query1[[#This Row],[total_units]]</f>
        <v>2</v>
      </c>
      <c r="G51">
        <f>Query1[[#This Row],[revenue]]</f>
        <v>1499.98</v>
      </c>
      <c r="H51" t="str">
        <f>Query1[[#This Row],[product_name]]</f>
        <v>Ritchey Timberwolf Frameset - 2016</v>
      </c>
      <c r="I51" t="str">
        <f>Query1[[#This Row],[category_name]]</f>
        <v>Mountain Bikes</v>
      </c>
      <c r="J51" t="str">
        <f>Query1[[#This Row],[store_name]]</f>
        <v>Santa Cruz Bikes</v>
      </c>
      <c r="K51" t="str">
        <f>Query1[[#This Row],[sales_rep]]</f>
        <v>Genna Serrano</v>
      </c>
      <c r="L51" t="str">
        <f>Query1[[#This Row],[brand_name]]</f>
        <v>Ritchey</v>
      </c>
    </row>
    <row r="52" spans="1:12" x14ac:dyDescent="0.3">
      <c r="A52">
        <f>Query1[[#This Row],[order_id]]</f>
        <v>18</v>
      </c>
      <c r="B52" t="str">
        <f>Query1[[#This Row],[customers]]</f>
        <v>Lanita Burton</v>
      </c>
      <c r="C52" t="str">
        <f>Query1[[#This Row],[city]]</f>
        <v>Coachella</v>
      </c>
      <c r="D52" t="str">
        <f>Query1[[#This Row],[state]]</f>
        <v>CA</v>
      </c>
      <c r="E52">
        <f>Query1[[#This Row],[order_date]]</f>
        <v>42383</v>
      </c>
      <c r="F52">
        <f>Query1[[#This Row],[total_units]]</f>
        <v>2</v>
      </c>
      <c r="G52">
        <f>Query1[[#This Row],[revenue]]</f>
        <v>5999.98</v>
      </c>
      <c r="H52" t="str">
        <f>Query1[[#This Row],[product_name]]</f>
        <v>Trek Conduit+ - 2016</v>
      </c>
      <c r="I52" t="str">
        <f>Query1[[#This Row],[category_name]]</f>
        <v>Electric Bikes</v>
      </c>
      <c r="J52" t="str">
        <f>Query1[[#This Row],[store_name]]</f>
        <v>Santa Cruz Bikes</v>
      </c>
      <c r="K52" t="str">
        <f>Query1[[#This Row],[sales_rep]]</f>
        <v>Genna Serrano</v>
      </c>
      <c r="L52" t="str">
        <f>Query1[[#This Row],[brand_name]]</f>
        <v>Trek</v>
      </c>
    </row>
    <row r="53" spans="1:12" x14ac:dyDescent="0.3">
      <c r="A53">
        <f>Query1[[#This Row],[order_id]]</f>
        <v>18</v>
      </c>
      <c r="B53" t="str">
        <f>Query1[[#This Row],[customers]]</f>
        <v>Lanita Burton</v>
      </c>
      <c r="C53" t="str">
        <f>Query1[[#This Row],[city]]</f>
        <v>Coachella</v>
      </c>
      <c r="D53" t="str">
        <f>Query1[[#This Row],[state]]</f>
        <v>CA</v>
      </c>
      <c r="E53">
        <f>Query1[[#This Row],[order_date]]</f>
        <v>42383</v>
      </c>
      <c r="F53">
        <f>Query1[[#This Row],[total_units]]</f>
        <v>1</v>
      </c>
      <c r="G53">
        <f>Query1[[#This Row],[revenue]]</f>
        <v>3999.99</v>
      </c>
      <c r="H53" t="str">
        <f>Query1[[#This Row],[product_name]]</f>
        <v>Trek Slash 8 27.5 - 2016</v>
      </c>
      <c r="I53" t="str">
        <f>Query1[[#This Row],[category_name]]</f>
        <v>Mountain Bikes</v>
      </c>
      <c r="J53" t="str">
        <f>Query1[[#This Row],[store_name]]</f>
        <v>Santa Cruz Bikes</v>
      </c>
      <c r="K53" t="str">
        <f>Query1[[#This Row],[sales_rep]]</f>
        <v>Genna Serrano</v>
      </c>
      <c r="L53" t="str">
        <f>Query1[[#This Row],[brand_name]]</f>
        <v>Trek</v>
      </c>
    </row>
    <row r="54" spans="1:12" x14ac:dyDescent="0.3">
      <c r="A54">
        <f>Query1[[#This Row],[order_id]]</f>
        <v>19</v>
      </c>
      <c r="B54" t="str">
        <f>Query1[[#This Row],[customers]]</f>
        <v>Norine Huffman</v>
      </c>
      <c r="C54" t="str">
        <f>Query1[[#This Row],[city]]</f>
        <v>Encino</v>
      </c>
      <c r="D54" t="str">
        <f>Query1[[#This Row],[state]]</f>
        <v>CA</v>
      </c>
      <c r="E54">
        <f>Query1[[#This Row],[order_date]]</f>
        <v>42383</v>
      </c>
      <c r="F54">
        <f>Query1[[#This Row],[total_units]]</f>
        <v>1</v>
      </c>
      <c r="G54">
        <f>Query1[[#This Row],[revenue]]</f>
        <v>1549</v>
      </c>
      <c r="H54" t="str">
        <f>Query1[[#This Row],[product_name]]</f>
        <v>Surly Straggler - 2016</v>
      </c>
      <c r="I54" t="str">
        <f>Query1[[#This Row],[category_name]]</f>
        <v>Cyclocross Bicycles</v>
      </c>
      <c r="J54" t="str">
        <f>Query1[[#This Row],[store_name]]</f>
        <v>Santa Cruz Bikes</v>
      </c>
      <c r="K54" t="str">
        <f>Query1[[#This Row],[sales_rep]]</f>
        <v>Mireya Copeland</v>
      </c>
      <c r="L54" t="str">
        <f>Query1[[#This Row],[brand_name]]</f>
        <v>Surly</v>
      </c>
    </row>
    <row r="55" spans="1:12" x14ac:dyDescent="0.3">
      <c r="A55">
        <f>Query1[[#This Row],[order_id]]</f>
        <v>19</v>
      </c>
      <c r="B55" t="str">
        <f>Query1[[#This Row],[customers]]</f>
        <v>Norine Huffman</v>
      </c>
      <c r="C55" t="str">
        <f>Query1[[#This Row],[city]]</f>
        <v>Encino</v>
      </c>
      <c r="D55" t="str">
        <f>Query1[[#This Row],[state]]</f>
        <v>CA</v>
      </c>
      <c r="E55">
        <f>Query1[[#This Row],[order_date]]</f>
        <v>42383</v>
      </c>
      <c r="F55">
        <f>Query1[[#This Row],[total_units]]</f>
        <v>2</v>
      </c>
      <c r="G55">
        <f>Query1[[#This Row],[revenue]]</f>
        <v>5999.98</v>
      </c>
      <c r="H55" t="str">
        <f>Query1[[#This Row],[product_name]]</f>
        <v>Trek Conduit+ - 2016</v>
      </c>
      <c r="I55" t="str">
        <f>Query1[[#This Row],[category_name]]</f>
        <v>Electric Bikes</v>
      </c>
      <c r="J55" t="str">
        <f>Query1[[#This Row],[store_name]]</f>
        <v>Santa Cruz Bikes</v>
      </c>
      <c r="K55" t="str">
        <f>Query1[[#This Row],[sales_rep]]</f>
        <v>Mireya Copeland</v>
      </c>
      <c r="L55" t="str">
        <f>Query1[[#This Row],[brand_name]]</f>
        <v>Trek</v>
      </c>
    </row>
    <row r="56" spans="1:12" x14ac:dyDescent="0.3">
      <c r="A56">
        <f>Query1[[#This Row],[order_id]]</f>
        <v>20</v>
      </c>
      <c r="B56" t="str">
        <f>Query1[[#This Row],[customers]]</f>
        <v>Randee Pitts</v>
      </c>
      <c r="C56" t="str">
        <f>Query1[[#This Row],[city]]</f>
        <v>Canyon Country</v>
      </c>
      <c r="D56" t="str">
        <f>Query1[[#This Row],[state]]</f>
        <v>CA</v>
      </c>
      <c r="E56">
        <f>Query1[[#This Row],[order_date]]</f>
        <v>42383</v>
      </c>
      <c r="F56">
        <f>Query1[[#This Row],[total_units]]</f>
        <v>2</v>
      </c>
      <c r="G56">
        <f>Query1[[#This Row],[revenue]]</f>
        <v>3098</v>
      </c>
      <c r="H56" t="str">
        <f>Query1[[#This Row],[product_name]]</f>
        <v>Surly Straggler - 2016</v>
      </c>
      <c r="I56" t="str">
        <f>Query1[[#This Row],[category_name]]</f>
        <v>Cyclocross Bicycles</v>
      </c>
      <c r="J56" t="str">
        <f>Query1[[#This Row],[store_name]]</f>
        <v>Santa Cruz Bikes</v>
      </c>
      <c r="K56" t="str">
        <f>Query1[[#This Row],[sales_rep]]</f>
        <v>Mireya Copeland</v>
      </c>
      <c r="L56" t="str">
        <f>Query1[[#This Row],[brand_name]]</f>
        <v>Surly</v>
      </c>
    </row>
    <row r="57" spans="1:12" x14ac:dyDescent="0.3">
      <c r="A57">
        <f>Query1[[#This Row],[order_id]]</f>
        <v>20</v>
      </c>
      <c r="B57" t="str">
        <f>Query1[[#This Row],[customers]]</f>
        <v>Randee Pitts</v>
      </c>
      <c r="C57" t="str">
        <f>Query1[[#This Row],[city]]</f>
        <v>Canyon Country</v>
      </c>
      <c r="D57" t="str">
        <f>Query1[[#This Row],[state]]</f>
        <v>CA</v>
      </c>
      <c r="E57">
        <f>Query1[[#This Row],[order_date]]</f>
        <v>42383</v>
      </c>
      <c r="F57">
        <f>Query1[[#This Row],[total_units]]</f>
        <v>1</v>
      </c>
      <c r="G57">
        <f>Query1[[#This Row],[revenue]]</f>
        <v>2999.99</v>
      </c>
      <c r="H57" t="str">
        <f>Query1[[#This Row],[product_name]]</f>
        <v>Trek Conduit+ - 2016</v>
      </c>
      <c r="I57" t="str">
        <f>Query1[[#This Row],[category_name]]</f>
        <v>Electric Bikes</v>
      </c>
      <c r="J57" t="str">
        <f>Query1[[#This Row],[store_name]]</f>
        <v>Santa Cruz Bikes</v>
      </c>
      <c r="K57" t="str">
        <f>Query1[[#This Row],[sales_rep]]</f>
        <v>Mireya Copeland</v>
      </c>
      <c r="L57" t="str">
        <f>Query1[[#This Row],[brand_name]]</f>
        <v>Trek</v>
      </c>
    </row>
    <row r="58" spans="1:12" x14ac:dyDescent="0.3">
      <c r="A58">
        <f>Query1[[#This Row],[order_id]]</f>
        <v>21</v>
      </c>
      <c r="B58" t="str">
        <f>Query1[[#This Row],[customers]]</f>
        <v>Neoma Daugherty</v>
      </c>
      <c r="C58" t="str">
        <f>Query1[[#This Row],[city]]</f>
        <v>Mount Vernon</v>
      </c>
      <c r="D58" t="str">
        <f>Query1[[#This Row],[state]]</f>
        <v>NY</v>
      </c>
      <c r="E58">
        <f>Query1[[#This Row],[order_date]]</f>
        <v>42384</v>
      </c>
      <c r="F58">
        <f>Query1[[#This Row],[total_units]]</f>
        <v>1</v>
      </c>
      <c r="G58">
        <f>Query1[[#This Row],[revenue]]</f>
        <v>269.99</v>
      </c>
      <c r="H58" t="str">
        <f>Query1[[#This Row],[product_name]]</f>
        <v>Electra Girl's Hawaii 1 (16-inch) - 2015/2016</v>
      </c>
      <c r="I58" t="str">
        <f>Query1[[#This Row],[category_name]]</f>
        <v>Cruisers Bicycles</v>
      </c>
      <c r="J58" t="str">
        <f>Query1[[#This Row],[store_name]]</f>
        <v>Baldwin Bikes</v>
      </c>
      <c r="K58" t="str">
        <f>Query1[[#This Row],[sales_rep]]</f>
        <v>Marcelene Boyer</v>
      </c>
      <c r="L58" t="str">
        <f>Query1[[#This Row],[brand_name]]</f>
        <v>Electra</v>
      </c>
    </row>
    <row r="59" spans="1:12" x14ac:dyDescent="0.3">
      <c r="A59">
        <f>Query1[[#This Row],[order_id]]</f>
        <v>21</v>
      </c>
      <c r="B59" t="str">
        <f>Query1[[#This Row],[customers]]</f>
        <v>Neoma Daugherty</v>
      </c>
      <c r="C59" t="str">
        <f>Query1[[#This Row],[city]]</f>
        <v>Mount Vernon</v>
      </c>
      <c r="D59" t="str">
        <f>Query1[[#This Row],[state]]</f>
        <v>NY</v>
      </c>
      <c r="E59">
        <f>Query1[[#This Row],[order_date]]</f>
        <v>42384</v>
      </c>
      <c r="F59">
        <f>Query1[[#This Row],[total_units]]</f>
        <v>1</v>
      </c>
      <c r="G59">
        <f>Query1[[#This Row],[revenue]]</f>
        <v>429</v>
      </c>
      <c r="H59" t="str">
        <f>Query1[[#This Row],[product_name]]</f>
        <v>Pure Cycles Vine 8-Speed - 2016</v>
      </c>
      <c r="I59" t="str">
        <f>Query1[[#This Row],[category_name]]</f>
        <v>Cruisers Bicycles</v>
      </c>
      <c r="J59" t="str">
        <f>Query1[[#This Row],[store_name]]</f>
        <v>Baldwin Bikes</v>
      </c>
      <c r="K59" t="str">
        <f>Query1[[#This Row],[sales_rep]]</f>
        <v>Marcelene Boyer</v>
      </c>
      <c r="L59" t="str">
        <f>Query1[[#This Row],[brand_name]]</f>
        <v>Pure Cycles</v>
      </c>
    </row>
    <row r="60" spans="1:12" x14ac:dyDescent="0.3">
      <c r="A60">
        <f>Query1[[#This Row],[order_id]]</f>
        <v>21</v>
      </c>
      <c r="B60" t="str">
        <f>Query1[[#This Row],[customers]]</f>
        <v>Neoma Daugherty</v>
      </c>
      <c r="C60" t="str">
        <f>Query1[[#This Row],[city]]</f>
        <v>Mount Vernon</v>
      </c>
      <c r="D60" t="str">
        <f>Query1[[#This Row],[state]]</f>
        <v>NY</v>
      </c>
      <c r="E60">
        <f>Query1[[#This Row],[order_date]]</f>
        <v>42384</v>
      </c>
      <c r="F60">
        <f>Query1[[#This Row],[total_units]]</f>
        <v>1</v>
      </c>
      <c r="G60">
        <f>Query1[[#This Row],[revenue]]</f>
        <v>1549</v>
      </c>
      <c r="H60" t="str">
        <f>Query1[[#This Row],[product_name]]</f>
        <v>Surly Straggler - 2016</v>
      </c>
      <c r="I60" t="str">
        <f>Query1[[#This Row],[category_name]]</f>
        <v>Cyclocross Bicycles</v>
      </c>
      <c r="J60" t="str">
        <f>Query1[[#This Row],[store_name]]</f>
        <v>Baldwin Bikes</v>
      </c>
      <c r="K60" t="str">
        <f>Query1[[#This Row],[sales_rep]]</f>
        <v>Marcelene Boyer</v>
      </c>
      <c r="L60" t="str">
        <f>Query1[[#This Row],[brand_name]]</f>
        <v>Surly</v>
      </c>
    </row>
    <row r="61" spans="1:12" x14ac:dyDescent="0.3">
      <c r="A61">
        <f>Query1[[#This Row],[order_id]]</f>
        <v>22</v>
      </c>
      <c r="B61" t="str">
        <f>Query1[[#This Row],[customers]]</f>
        <v>Tangela Hurley</v>
      </c>
      <c r="C61" t="str">
        <f>Query1[[#This Row],[city]]</f>
        <v>Campbell</v>
      </c>
      <c r="D61" t="str">
        <f>Query1[[#This Row],[state]]</f>
        <v>CA</v>
      </c>
      <c r="E61">
        <f>Query1[[#This Row],[order_date]]</f>
        <v>42385</v>
      </c>
      <c r="F61">
        <f>Query1[[#This Row],[total_units]]</f>
        <v>1</v>
      </c>
      <c r="G61">
        <f>Query1[[#This Row],[revenue]]</f>
        <v>269.99</v>
      </c>
      <c r="H61" t="str">
        <f>Query1[[#This Row],[product_name]]</f>
        <v>Electra Girl's Hawaii 1 (16-inch) - 2015/2016</v>
      </c>
      <c r="I61" t="str">
        <f>Query1[[#This Row],[category_name]]</f>
        <v>Children Bicycles</v>
      </c>
      <c r="J61" t="str">
        <f>Query1[[#This Row],[store_name]]</f>
        <v>Santa Cruz Bikes</v>
      </c>
      <c r="K61" t="str">
        <f>Query1[[#This Row],[sales_rep]]</f>
        <v>Mireya Copeland</v>
      </c>
      <c r="L61" t="str">
        <f>Query1[[#This Row],[brand_name]]</f>
        <v>Electra</v>
      </c>
    </row>
    <row r="62" spans="1:12" x14ac:dyDescent="0.3">
      <c r="A62">
        <f>Query1[[#This Row],[order_id]]</f>
        <v>22</v>
      </c>
      <c r="B62" t="str">
        <f>Query1[[#This Row],[customers]]</f>
        <v>Tangela Hurley</v>
      </c>
      <c r="C62" t="str">
        <f>Query1[[#This Row],[city]]</f>
        <v>Campbell</v>
      </c>
      <c r="D62" t="str">
        <f>Query1[[#This Row],[state]]</f>
        <v>CA</v>
      </c>
      <c r="E62">
        <f>Query1[[#This Row],[order_date]]</f>
        <v>42385</v>
      </c>
      <c r="F62">
        <f>Query1[[#This Row],[total_units]]</f>
        <v>2</v>
      </c>
      <c r="G62">
        <f>Query1[[#This Row],[revenue]]</f>
        <v>1059.98</v>
      </c>
      <c r="H62" t="str">
        <f>Query1[[#This Row],[product_name]]</f>
        <v>Electra Moto 1 - 2016</v>
      </c>
      <c r="I62" t="str">
        <f>Query1[[#This Row],[category_name]]</f>
        <v>Cruisers Bicycles</v>
      </c>
      <c r="J62" t="str">
        <f>Query1[[#This Row],[store_name]]</f>
        <v>Santa Cruz Bikes</v>
      </c>
      <c r="K62" t="str">
        <f>Query1[[#This Row],[sales_rep]]</f>
        <v>Mireya Copeland</v>
      </c>
      <c r="L62" t="str">
        <f>Query1[[#This Row],[brand_name]]</f>
        <v>Electra</v>
      </c>
    </row>
    <row r="63" spans="1:12" x14ac:dyDescent="0.3">
      <c r="A63">
        <f>Query1[[#This Row],[order_id]]</f>
        <v>23</v>
      </c>
      <c r="B63" t="str">
        <f>Query1[[#This Row],[customers]]</f>
        <v>Drucilla Gilliam</v>
      </c>
      <c r="C63" t="str">
        <f>Query1[[#This Row],[city]]</f>
        <v>Santa Clara</v>
      </c>
      <c r="D63" t="str">
        <f>Query1[[#This Row],[state]]</f>
        <v>CA</v>
      </c>
      <c r="E63">
        <f>Query1[[#This Row],[order_date]]</f>
        <v>42385</v>
      </c>
      <c r="F63">
        <f>Query1[[#This Row],[total_units]]</f>
        <v>1</v>
      </c>
      <c r="G63">
        <f>Query1[[#This Row],[revenue]]</f>
        <v>269.99</v>
      </c>
      <c r="H63" t="str">
        <f>Query1[[#This Row],[product_name]]</f>
        <v>Electra Cruiser 1 (24-Inch) - 2016</v>
      </c>
      <c r="I63" t="str">
        <f>Query1[[#This Row],[category_name]]</f>
        <v>Cruisers Bicycles</v>
      </c>
      <c r="J63" t="str">
        <f>Query1[[#This Row],[store_name]]</f>
        <v>Santa Cruz Bikes</v>
      </c>
      <c r="K63" t="str">
        <f>Query1[[#This Row],[sales_rep]]</f>
        <v>Mireya Copeland</v>
      </c>
      <c r="L63" t="str">
        <f>Query1[[#This Row],[brand_name]]</f>
        <v>Electra</v>
      </c>
    </row>
    <row r="64" spans="1:12" x14ac:dyDescent="0.3">
      <c r="A64">
        <f>Query1[[#This Row],[order_id]]</f>
        <v>23</v>
      </c>
      <c r="B64" t="str">
        <f>Query1[[#This Row],[customers]]</f>
        <v>Drucilla Gilliam</v>
      </c>
      <c r="C64" t="str">
        <f>Query1[[#This Row],[city]]</f>
        <v>Santa Clara</v>
      </c>
      <c r="D64" t="str">
        <f>Query1[[#This Row],[state]]</f>
        <v>CA</v>
      </c>
      <c r="E64">
        <f>Query1[[#This Row],[order_date]]</f>
        <v>42385</v>
      </c>
      <c r="F64">
        <f>Query1[[#This Row],[total_units]]</f>
        <v>2</v>
      </c>
      <c r="G64">
        <f>Query1[[#This Row],[revenue]]</f>
        <v>599.98</v>
      </c>
      <c r="H64" t="str">
        <f>Query1[[#This Row],[product_name]]</f>
        <v>Electra Girl's Hawaii 1 (20-inch) - 2015/2016</v>
      </c>
      <c r="I64" t="str">
        <f>Query1[[#This Row],[category_name]]</f>
        <v>Children Bicycles</v>
      </c>
      <c r="J64" t="str">
        <f>Query1[[#This Row],[store_name]]</f>
        <v>Santa Cruz Bikes</v>
      </c>
      <c r="K64" t="str">
        <f>Query1[[#This Row],[sales_rep]]</f>
        <v>Mireya Copeland</v>
      </c>
      <c r="L64" t="str">
        <f>Query1[[#This Row],[brand_name]]</f>
        <v>Electra</v>
      </c>
    </row>
    <row r="65" spans="1:12" x14ac:dyDescent="0.3">
      <c r="A65">
        <f>Query1[[#This Row],[order_id]]</f>
        <v>23</v>
      </c>
      <c r="B65" t="str">
        <f>Query1[[#This Row],[customers]]</f>
        <v>Drucilla Gilliam</v>
      </c>
      <c r="C65" t="str">
        <f>Query1[[#This Row],[city]]</f>
        <v>Santa Clara</v>
      </c>
      <c r="D65" t="str">
        <f>Query1[[#This Row],[state]]</f>
        <v>CA</v>
      </c>
      <c r="E65">
        <f>Query1[[#This Row],[order_date]]</f>
        <v>42385</v>
      </c>
      <c r="F65">
        <f>Query1[[#This Row],[total_units]]</f>
        <v>2</v>
      </c>
      <c r="G65">
        <f>Query1[[#This Row],[revenue]]</f>
        <v>5799.98</v>
      </c>
      <c r="H65" t="str">
        <f>Query1[[#This Row],[product_name]]</f>
        <v>Trek Fuel EX 8 29 - 2016</v>
      </c>
      <c r="I65" t="str">
        <f>Query1[[#This Row],[category_name]]</f>
        <v>Mountain Bikes</v>
      </c>
      <c r="J65" t="str">
        <f>Query1[[#This Row],[store_name]]</f>
        <v>Santa Cruz Bikes</v>
      </c>
      <c r="K65" t="str">
        <f>Query1[[#This Row],[sales_rep]]</f>
        <v>Mireya Copeland</v>
      </c>
      <c r="L65" t="str">
        <f>Query1[[#This Row],[brand_name]]</f>
        <v>Trek</v>
      </c>
    </row>
    <row r="66" spans="1:12" x14ac:dyDescent="0.3">
      <c r="A66">
        <f>Query1[[#This Row],[order_id]]</f>
        <v>24</v>
      </c>
      <c r="B66" t="str">
        <f>Query1[[#This Row],[customers]]</f>
        <v>Ashton Lott</v>
      </c>
      <c r="C66" t="str">
        <f>Query1[[#This Row],[city]]</f>
        <v>Floral Park</v>
      </c>
      <c r="D66" t="str">
        <f>Query1[[#This Row],[state]]</f>
        <v>NY</v>
      </c>
      <c r="E66">
        <f>Query1[[#This Row],[order_date]]</f>
        <v>42387</v>
      </c>
      <c r="F66">
        <f>Query1[[#This Row],[total_units]]</f>
        <v>2</v>
      </c>
      <c r="G66">
        <f>Query1[[#This Row],[revenue]]</f>
        <v>898</v>
      </c>
      <c r="H66" t="str">
        <f>Query1[[#This Row],[product_name]]</f>
        <v>Pure Cycles Western 3-Speed - Women's - 2015/2016</v>
      </c>
      <c r="I66" t="str">
        <f>Query1[[#This Row],[category_name]]</f>
        <v>Cruisers Bicycles</v>
      </c>
      <c r="J66" t="str">
        <f>Query1[[#This Row],[store_name]]</f>
        <v>Baldwin Bikes</v>
      </c>
      <c r="K66" t="str">
        <f>Query1[[#This Row],[sales_rep]]</f>
        <v>Venita Daniel</v>
      </c>
      <c r="L66" t="str">
        <f>Query1[[#This Row],[brand_name]]</f>
        <v>Pure Cycles</v>
      </c>
    </row>
    <row r="67" spans="1:12" x14ac:dyDescent="0.3">
      <c r="A67">
        <f>Query1[[#This Row],[order_id]]</f>
        <v>24</v>
      </c>
      <c r="B67" t="str">
        <f>Query1[[#This Row],[customers]]</f>
        <v>Ashton Lott</v>
      </c>
      <c r="C67" t="str">
        <f>Query1[[#This Row],[city]]</f>
        <v>Floral Park</v>
      </c>
      <c r="D67" t="str">
        <f>Query1[[#This Row],[state]]</f>
        <v>NY</v>
      </c>
      <c r="E67">
        <f>Query1[[#This Row],[order_date]]</f>
        <v>42387</v>
      </c>
      <c r="F67">
        <f>Query1[[#This Row],[total_units]]</f>
        <v>2</v>
      </c>
      <c r="G67">
        <f>Query1[[#This Row],[revenue]]</f>
        <v>1999.98</v>
      </c>
      <c r="H67" t="str">
        <f>Query1[[#This Row],[product_name]]</f>
        <v>Surly Wednesday Frameset - 2016</v>
      </c>
      <c r="I67" t="str">
        <f>Query1[[#This Row],[category_name]]</f>
        <v>Mountain Bikes</v>
      </c>
      <c r="J67" t="str">
        <f>Query1[[#This Row],[store_name]]</f>
        <v>Baldwin Bikes</v>
      </c>
      <c r="K67" t="str">
        <f>Query1[[#This Row],[sales_rep]]</f>
        <v>Venita Daniel</v>
      </c>
      <c r="L67" t="str">
        <f>Query1[[#This Row],[brand_name]]</f>
        <v>Surly</v>
      </c>
    </row>
    <row r="68" spans="1:12" x14ac:dyDescent="0.3">
      <c r="A68">
        <f>Query1[[#This Row],[order_id]]</f>
        <v>25</v>
      </c>
      <c r="B68" t="str">
        <f>Query1[[#This Row],[customers]]</f>
        <v>Sam Lester</v>
      </c>
      <c r="C68" t="str">
        <f>Query1[[#This Row],[city]]</f>
        <v>Baldwin</v>
      </c>
      <c r="D68" t="str">
        <f>Query1[[#This Row],[state]]</f>
        <v>NY</v>
      </c>
      <c r="E68">
        <f>Query1[[#This Row],[order_date]]</f>
        <v>42387</v>
      </c>
      <c r="F68">
        <f>Query1[[#This Row],[total_units]]</f>
        <v>1</v>
      </c>
      <c r="G68">
        <f>Query1[[#This Row],[revenue]]</f>
        <v>269.99</v>
      </c>
      <c r="H68" t="str">
        <f>Query1[[#This Row],[product_name]]</f>
        <v>Electra Cruiser 1 (24-Inch) - 2016</v>
      </c>
      <c r="I68" t="str">
        <f>Query1[[#This Row],[category_name]]</f>
        <v>Children Bicycles</v>
      </c>
      <c r="J68" t="str">
        <f>Query1[[#This Row],[store_name]]</f>
        <v>Baldwin Bikes</v>
      </c>
      <c r="K68" t="str">
        <f>Query1[[#This Row],[sales_rep]]</f>
        <v>Marcelene Boyer</v>
      </c>
      <c r="L68" t="str">
        <f>Query1[[#This Row],[brand_name]]</f>
        <v>Electra</v>
      </c>
    </row>
    <row r="69" spans="1:12" x14ac:dyDescent="0.3">
      <c r="A69">
        <f>Query1[[#This Row],[order_id]]</f>
        <v>25</v>
      </c>
      <c r="B69" t="str">
        <f>Query1[[#This Row],[customers]]</f>
        <v>Sam Lester</v>
      </c>
      <c r="C69" t="str">
        <f>Query1[[#This Row],[city]]</f>
        <v>Baldwin</v>
      </c>
      <c r="D69" t="str">
        <f>Query1[[#This Row],[state]]</f>
        <v>NY</v>
      </c>
      <c r="E69">
        <f>Query1[[#This Row],[order_date]]</f>
        <v>42387</v>
      </c>
      <c r="F69">
        <f>Query1[[#This Row],[total_units]]</f>
        <v>1</v>
      </c>
      <c r="G69">
        <f>Query1[[#This Row],[revenue]]</f>
        <v>269.99</v>
      </c>
      <c r="H69" t="str">
        <f>Query1[[#This Row],[product_name]]</f>
        <v>Electra Girl's Hawaii 1 (16-inch) - 2015/2016</v>
      </c>
      <c r="I69" t="str">
        <f>Query1[[#This Row],[category_name]]</f>
        <v>Children Bicycles</v>
      </c>
      <c r="J69" t="str">
        <f>Query1[[#This Row],[store_name]]</f>
        <v>Baldwin Bikes</v>
      </c>
      <c r="K69" t="str">
        <f>Query1[[#This Row],[sales_rep]]</f>
        <v>Marcelene Boyer</v>
      </c>
      <c r="L69" t="str">
        <f>Query1[[#This Row],[brand_name]]</f>
        <v>Electra</v>
      </c>
    </row>
    <row r="70" spans="1:12" x14ac:dyDescent="0.3">
      <c r="A70">
        <f>Query1[[#This Row],[order_id]]</f>
        <v>25</v>
      </c>
      <c r="B70" t="str">
        <f>Query1[[#This Row],[customers]]</f>
        <v>Sam Lester</v>
      </c>
      <c r="C70" t="str">
        <f>Query1[[#This Row],[city]]</f>
        <v>Baldwin</v>
      </c>
      <c r="D70" t="str">
        <f>Query1[[#This Row],[state]]</f>
        <v>NY</v>
      </c>
      <c r="E70">
        <f>Query1[[#This Row],[order_date]]</f>
        <v>42387</v>
      </c>
      <c r="F70">
        <f>Query1[[#This Row],[total_units]]</f>
        <v>1</v>
      </c>
      <c r="G70">
        <f>Query1[[#This Row],[revenue]]</f>
        <v>269.99</v>
      </c>
      <c r="H70" t="str">
        <f>Query1[[#This Row],[product_name]]</f>
        <v>Electra Girl's Hawaii 1 (16-inch) - 2015/2016</v>
      </c>
      <c r="I70" t="str">
        <f>Query1[[#This Row],[category_name]]</f>
        <v>Cruisers Bicycles</v>
      </c>
      <c r="J70" t="str">
        <f>Query1[[#This Row],[store_name]]</f>
        <v>Baldwin Bikes</v>
      </c>
      <c r="K70" t="str">
        <f>Query1[[#This Row],[sales_rep]]</f>
        <v>Marcelene Boyer</v>
      </c>
      <c r="L70" t="str">
        <f>Query1[[#This Row],[brand_name]]</f>
        <v>Electra</v>
      </c>
    </row>
    <row r="71" spans="1:12" x14ac:dyDescent="0.3">
      <c r="A71">
        <f>Query1[[#This Row],[order_id]]</f>
        <v>25</v>
      </c>
      <c r="B71" t="str">
        <f>Query1[[#This Row],[customers]]</f>
        <v>Sam Lester</v>
      </c>
      <c r="C71" t="str">
        <f>Query1[[#This Row],[city]]</f>
        <v>Baldwin</v>
      </c>
      <c r="D71" t="str">
        <f>Query1[[#This Row],[state]]</f>
        <v>NY</v>
      </c>
      <c r="E71">
        <f>Query1[[#This Row],[order_date]]</f>
        <v>42387</v>
      </c>
      <c r="F71">
        <f>Query1[[#This Row],[total_units]]</f>
        <v>2</v>
      </c>
      <c r="G71">
        <f>Query1[[#This Row],[revenue]]</f>
        <v>599.98</v>
      </c>
      <c r="H71" t="str">
        <f>Query1[[#This Row],[product_name]]</f>
        <v>Electra Girl's Hawaii 1 (20-inch) - 2015/2016</v>
      </c>
      <c r="I71" t="str">
        <f>Query1[[#This Row],[category_name]]</f>
        <v>Children Bicycles</v>
      </c>
      <c r="J71" t="str">
        <f>Query1[[#This Row],[store_name]]</f>
        <v>Baldwin Bikes</v>
      </c>
      <c r="K71" t="str">
        <f>Query1[[#This Row],[sales_rep]]</f>
        <v>Marcelene Boyer</v>
      </c>
      <c r="L71" t="str">
        <f>Query1[[#This Row],[brand_name]]</f>
        <v>Electra</v>
      </c>
    </row>
    <row r="72" spans="1:12" x14ac:dyDescent="0.3">
      <c r="A72">
        <f>Query1[[#This Row],[order_id]]</f>
        <v>25</v>
      </c>
      <c r="B72" t="str">
        <f>Query1[[#This Row],[customers]]</f>
        <v>Sam Lester</v>
      </c>
      <c r="C72" t="str">
        <f>Query1[[#This Row],[city]]</f>
        <v>Baldwin</v>
      </c>
      <c r="D72" t="str">
        <f>Query1[[#This Row],[state]]</f>
        <v>NY</v>
      </c>
      <c r="E72">
        <f>Query1[[#This Row],[order_date]]</f>
        <v>42387</v>
      </c>
      <c r="F72">
        <f>Query1[[#This Row],[total_units]]</f>
        <v>2</v>
      </c>
      <c r="G72">
        <f>Query1[[#This Row],[revenue]]</f>
        <v>3098</v>
      </c>
      <c r="H72" t="str">
        <f>Query1[[#This Row],[product_name]]</f>
        <v>Surly Straggler - 2016</v>
      </c>
      <c r="I72" t="str">
        <f>Query1[[#This Row],[category_name]]</f>
        <v>Cyclocross Bicycles</v>
      </c>
      <c r="J72" t="str">
        <f>Query1[[#This Row],[store_name]]</f>
        <v>Baldwin Bikes</v>
      </c>
      <c r="K72" t="str">
        <f>Query1[[#This Row],[sales_rep]]</f>
        <v>Marcelene Boyer</v>
      </c>
      <c r="L72" t="str">
        <f>Query1[[#This Row],[brand_name]]</f>
        <v>Surly</v>
      </c>
    </row>
    <row r="73" spans="1:12" x14ac:dyDescent="0.3">
      <c r="A73">
        <f>Query1[[#This Row],[order_id]]</f>
        <v>26</v>
      </c>
      <c r="B73" t="str">
        <f>Query1[[#This Row],[customers]]</f>
        <v>Jackeline Colon</v>
      </c>
      <c r="C73" t="str">
        <f>Query1[[#This Row],[city]]</f>
        <v>Wappingers Falls</v>
      </c>
      <c r="D73" t="str">
        <f>Query1[[#This Row],[state]]</f>
        <v>NY</v>
      </c>
      <c r="E73">
        <f>Query1[[#This Row],[order_date]]</f>
        <v>42387</v>
      </c>
      <c r="F73">
        <f>Query1[[#This Row],[total_units]]</f>
        <v>2</v>
      </c>
      <c r="G73">
        <f>Query1[[#This Row],[revenue]]</f>
        <v>539.98</v>
      </c>
      <c r="H73" t="str">
        <f>Query1[[#This Row],[product_name]]</f>
        <v>Electra Cruiser 1 (24-Inch) - 2016</v>
      </c>
      <c r="I73" t="str">
        <f>Query1[[#This Row],[category_name]]</f>
        <v>Children Bicycles</v>
      </c>
      <c r="J73" t="str">
        <f>Query1[[#This Row],[store_name]]</f>
        <v>Baldwin Bikes</v>
      </c>
      <c r="K73" t="str">
        <f>Query1[[#This Row],[sales_rep]]</f>
        <v>Venita Daniel</v>
      </c>
      <c r="L73" t="str">
        <f>Query1[[#This Row],[brand_name]]</f>
        <v>Electra</v>
      </c>
    </row>
    <row r="74" spans="1:12" x14ac:dyDescent="0.3">
      <c r="A74">
        <f>Query1[[#This Row],[order_id]]</f>
        <v>26</v>
      </c>
      <c r="B74" t="str">
        <f>Query1[[#This Row],[customers]]</f>
        <v>Jackeline Colon</v>
      </c>
      <c r="C74" t="str">
        <f>Query1[[#This Row],[city]]</f>
        <v>Wappingers Falls</v>
      </c>
      <c r="D74" t="str">
        <f>Query1[[#This Row],[state]]</f>
        <v>NY</v>
      </c>
      <c r="E74">
        <f>Query1[[#This Row],[order_date]]</f>
        <v>42387</v>
      </c>
      <c r="F74">
        <f>Query1[[#This Row],[total_units]]</f>
        <v>1</v>
      </c>
      <c r="G74">
        <f>Query1[[#This Row],[revenue]]</f>
        <v>549.99</v>
      </c>
      <c r="H74" t="str">
        <f>Query1[[#This Row],[product_name]]</f>
        <v>Electra Townie Original 21D - 2016</v>
      </c>
      <c r="I74" t="str">
        <f>Query1[[#This Row],[category_name]]</f>
        <v>Cruisers Bicycles</v>
      </c>
      <c r="J74" t="str">
        <f>Query1[[#This Row],[store_name]]</f>
        <v>Baldwin Bikes</v>
      </c>
      <c r="K74" t="str">
        <f>Query1[[#This Row],[sales_rep]]</f>
        <v>Venita Daniel</v>
      </c>
      <c r="L74" t="str">
        <f>Query1[[#This Row],[brand_name]]</f>
        <v>Electra</v>
      </c>
    </row>
    <row r="75" spans="1:12" x14ac:dyDescent="0.3">
      <c r="A75">
        <f>Query1[[#This Row],[order_id]]</f>
        <v>26</v>
      </c>
      <c r="B75" t="str">
        <f>Query1[[#This Row],[customers]]</f>
        <v>Jackeline Colon</v>
      </c>
      <c r="C75" t="str">
        <f>Query1[[#This Row],[city]]</f>
        <v>Wappingers Falls</v>
      </c>
      <c r="D75" t="str">
        <f>Query1[[#This Row],[state]]</f>
        <v>NY</v>
      </c>
      <c r="E75">
        <f>Query1[[#This Row],[order_date]]</f>
        <v>42387</v>
      </c>
      <c r="F75">
        <f>Query1[[#This Row],[total_units]]</f>
        <v>1</v>
      </c>
      <c r="G75">
        <f>Query1[[#This Row],[revenue]]</f>
        <v>749.99</v>
      </c>
      <c r="H75" t="str">
        <f>Query1[[#This Row],[product_name]]</f>
        <v>Ritchey Timberwolf Frameset - 2016</v>
      </c>
      <c r="I75" t="str">
        <f>Query1[[#This Row],[category_name]]</f>
        <v>Mountain Bikes</v>
      </c>
      <c r="J75" t="str">
        <f>Query1[[#This Row],[store_name]]</f>
        <v>Baldwin Bikes</v>
      </c>
      <c r="K75" t="str">
        <f>Query1[[#This Row],[sales_rep]]</f>
        <v>Venita Daniel</v>
      </c>
      <c r="L75" t="str">
        <f>Query1[[#This Row],[brand_name]]</f>
        <v>Ritchey</v>
      </c>
    </row>
    <row r="76" spans="1:12" x14ac:dyDescent="0.3">
      <c r="A76">
        <f>Query1[[#This Row],[order_id]]</f>
        <v>26</v>
      </c>
      <c r="B76" t="str">
        <f>Query1[[#This Row],[customers]]</f>
        <v>Jackeline Colon</v>
      </c>
      <c r="C76" t="str">
        <f>Query1[[#This Row],[city]]</f>
        <v>Wappingers Falls</v>
      </c>
      <c r="D76" t="str">
        <f>Query1[[#This Row],[state]]</f>
        <v>NY</v>
      </c>
      <c r="E76">
        <f>Query1[[#This Row],[order_date]]</f>
        <v>42387</v>
      </c>
      <c r="F76">
        <f>Query1[[#This Row],[total_units]]</f>
        <v>1</v>
      </c>
      <c r="G76">
        <f>Query1[[#This Row],[revenue]]</f>
        <v>3999.99</v>
      </c>
      <c r="H76" t="str">
        <f>Query1[[#This Row],[product_name]]</f>
        <v>Trek Slash 8 27.5 - 2016</v>
      </c>
      <c r="I76" t="str">
        <f>Query1[[#This Row],[category_name]]</f>
        <v>Mountain Bikes</v>
      </c>
      <c r="J76" t="str">
        <f>Query1[[#This Row],[store_name]]</f>
        <v>Baldwin Bikes</v>
      </c>
      <c r="K76" t="str">
        <f>Query1[[#This Row],[sales_rep]]</f>
        <v>Venita Daniel</v>
      </c>
      <c r="L76" t="str">
        <f>Query1[[#This Row],[brand_name]]</f>
        <v>Trek</v>
      </c>
    </row>
    <row r="77" spans="1:12" x14ac:dyDescent="0.3">
      <c r="A77">
        <f>Query1[[#This Row],[order_id]]</f>
        <v>27</v>
      </c>
      <c r="B77" t="str">
        <f>Query1[[#This Row],[customers]]</f>
        <v>Pamala Henry</v>
      </c>
      <c r="C77" t="str">
        <f>Query1[[#This Row],[city]]</f>
        <v>Bronx</v>
      </c>
      <c r="D77" t="str">
        <f>Query1[[#This Row],[state]]</f>
        <v>NY</v>
      </c>
      <c r="E77">
        <f>Query1[[#This Row],[order_date]]</f>
        <v>42388</v>
      </c>
      <c r="F77">
        <f>Query1[[#This Row],[total_units]]</f>
        <v>2</v>
      </c>
      <c r="G77">
        <f>Query1[[#This Row],[revenue]]</f>
        <v>1199.98</v>
      </c>
      <c r="H77" t="str">
        <f>Query1[[#This Row],[product_name]]</f>
        <v>Electra Townie Original 7D EQ - 2016</v>
      </c>
      <c r="I77" t="str">
        <f>Query1[[#This Row],[category_name]]</f>
        <v>Comfort Bicycles</v>
      </c>
      <c r="J77" t="str">
        <f>Query1[[#This Row],[store_name]]</f>
        <v>Baldwin Bikes</v>
      </c>
      <c r="K77" t="str">
        <f>Query1[[#This Row],[sales_rep]]</f>
        <v>Venita Daniel</v>
      </c>
      <c r="L77" t="str">
        <f>Query1[[#This Row],[brand_name]]</f>
        <v>Electra</v>
      </c>
    </row>
    <row r="78" spans="1:12" x14ac:dyDescent="0.3">
      <c r="A78">
        <f>Query1[[#This Row],[order_id]]</f>
        <v>27</v>
      </c>
      <c r="B78" t="str">
        <f>Query1[[#This Row],[customers]]</f>
        <v>Pamala Henry</v>
      </c>
      <c r="C78" t="str">
        <f>Query1[[#This Row],[city]]</f>
        <v>Bronx</v>
      </c>
      <c r="D78" t="str">
        <f>Query1[[#This Row],[state]]</f>
        <v>NY</v>
      </c>
      <c r="E78">
        <f>Query1[[#This Row],[order_date]]</f>
        <v>42388</v>
      </c>
      <c r="F78">
        <f>Query1[[#This Row],[total_units]]</f>
        <v>1</v>
      </c>
      <c r="G78">
        <f>Query1[[#This Row],[revenue]]</f>
        <v>1320.99</v>
      </c>
      <c r="H78" t="str">
        <f>Query1[[#This Row],[product_name]]</f>
        <v>Heller Shagamaw Frame - 2016</v>
      </c>
      <c r="I78" t="str">
        <f>Query1[[#This Row],[category_name]]</f>
        <v>Mountain Bikes</v>
      </c>
      <c r="J78" t="str">
        <f>Query1[[#This Row],[store_name]]</f>
        <v>Baldwin Bikes</v>
      </c>
      <c r="K78" t="str">
        <f>Query1[[#This Row],[sales_rep]]</f>
        <v>Venita Daniel</v>
      </c>
      <c r="L78" t="str">
        <f>Query1[[#This Row],[brand_name]]</f>
        <v>Heller</v>
      </c>
    </row>
    <row r="79" spans="1:12" x14ac:dyDescent="0.3">
      <c r="A79">
        <f>Query1[[#This Row],[order_id]]</f>
        <v>27</v>
      </c>
      <c r="B79" t="str">
        <f>Query1[[#This Row],[customers]]</f>
        <v>Pamala Henry</v>
      </c>
      <c r="C79" t="str">
        <f>Query1[[#This Row],[city]]</f>
        <v>Bronx</v>
      </c>
      <c r="D79" t="str">
        <f>Query1[[#This Row],[state]]</f>
        <v>NY</v>
      </c>
      <c r="E79">
        <f>Query1[[#This Row],[order_date]]</f>
        <v>42388</v>
      </c>
      <c r="F79">
        <f>Query1[[#This Row],[total_units]]</f>
        <v>1</v>
      </c>
      <c r="G79">
        <f>Query1[[#This Row],[revenue]]</f>
        <v>449</v>
      </c>
      <c r="H79" t="str">
        <f>Query1[[#This Row],[product_name]]</f>
        <v>Pure Cycles William 3-Speed - 2016</v>
      </c>
      <c r="I79" t="str">
        <f>Query1[[#This Row],[category_name]]</f>
        <v>Cruisers Bicycles</v>
      </c>
      <c r="J79" t="str">
        <f>Query1[[#This Row],[store_name]]</f>
        <v>Baldwin Bikes</v>
      </c>
      <c r="K79" t="str">
        <f>Query1[[#This Row],[sales_rep]]</f>
        <v>Venita Daniel</v>
      </c>
      <c r="L79" t="str">
        <f>Query1[[#This Row],[brand_name]]</f>
        <v>Pure Cycles</v>
      </c>
    </row>
    <row r="80" spans="1:12" x14ac:dyDescent="0.3">
      <c r="A80">
        <f>Query1[[#This Row],[order_id]]</f>
        <v>27</v>
      </c>
      <c r="B80" t="str">
        <f>Query1[[#This Row],[customers]]</f>
        <v>Pamala Henry</v>
      </c>
      <c r="C80" t="str">
        <f>Query1[[#This Row],[city]]</f>
        <v>Bronx</v>
      </c>
      <c r="D80" t="str">
        <f>Query1[[#This Row],[state]]</f>
        <v>NY</v>
      </c>
      <c r="E80">
        <f>Query1[[#This Row],[order_date]]</f>
        <v>42388</v>
      </c>
      <c r="F80">
        <f>Query1[[#This Row],[total_units]]</f>
        <v>1</v>
      </c>
      <c r="G80">
        <f>Query1[[#This Row],[revenue]]</f>
        <v>1799.99</v>
      </c>
      <c r="H80" t="str">
        <f>Query1[[#This Row],[product_name]]</f>
        <v>Trek Remedy 29 Carbon Frameset - 2016</v>
      </c>
      <c r="I80" t="str">
        <f>Query1[[#This Row],[category_name]]</f>
        <v>Mountain Bikes</v>
      </c>
      <c r="J80" t="str">
        <f>Query1[[#This Row],[store_name]]</f>
        <v>Baldwin Bikes</v>
      </c>
      <c r="K80" t="str">
        <f>Query1[[#This Row],[sales_rep]]</f>
        <v>Venita Daniel</v>
      </c>
      <c r="L80" t="str">
        <f>Query1[[#This Row],[brand_name]]</f>
        <v>Trek</v>
      </c>
    </row>
    <row r="81" spans="1:12" x14ac:dyDescent="0.3">
      <c r="A81">
        <f>Query1[[#This Row],[order_id]]</f>
        <v>28</v>
      </c>
      <c r="B81" t="str">
        <f>Query1[[#This Row],[customers]]</f>
        <v>Eleni Gordon</v>
      </c>
      <c r="C81" t="str">
        <f>Query1[[#This Row],[city]]</f>
        <v>Richmond Hill</v>
      </c>
      <c r="D81" t="str">
        <f>Query1[[#This Row],[state]]</f>
        <v>NY</v>
      </c>
      <c r="E81">
        <f>Query1[[#This Row],[order_date]]</f>
        <v>42388</v>
      </c>
      <c r="F81">
        <f>Query1[[#This Row],[total_units]]</f>
        <v>2</v>
      </c>
      <c r="G81">
        <f>Query1[[#This Row],[revenue]]</f>
        <v>539.98</v>
      </c>
      <c r="H81" t="str">
        <f>Query1[[#This Row],[product_name]]</f>
        <v>Electra Girl's Hawaii 1 (16-inch) - 2015/2016</v>
      </c>
      <c r="I81" t="str">
        <f>Query1[[#This Row],[category_name]]</f>
        <v>Cruisers Bicycles</v>
      </c>
      <c r="J81" t="str">
        <f>Query1[[#This Row],[store_name]]</f>
        <v>Baldwin Bikes</v>
      </c>
      <c r="K81" t="str">
        <f>Query1[[#This Row],[sales_rep]]</f>
        <v>Marcelene Boyer</v>
      </c>
      <c r="L81" t="str">
        <f>Query1[[#This Row],[brand_name]]</f>
        <v>Electra</v>
      </c>
    </row>
    <row r="82" spans="1:12" x14ac:dyDescent="0.3">
      <c r="A82">
        <f>Query1[[#This Row],[order_id]]</f>
        <v>28</v>
      </c>
      <c r="B82" t="str">
        <f>Query1[[#This Row],[customers]]</f>
        <v>Eleni Gordon</v>
      </c>
      <c r="C82" t="str">
        <f>Query1[[#This Row],[city]]</f>
        <v>Richmond Hill</v>
      </c>
      <c r="D82" t="str">
        <f>Query1[[#This Row],[state]]</f>
        <v>NY</v>
      </c>
      <c r="E82">
        <f>Query1[[#This Row],[order_date]]</f>
        <v>42388</v>
      </c>
      <c r="F82">
        <f>Query1[[#This Row],[total_units]]</f>
        <v>1</v>
      </c>
      <c r="G82">
        <f>Query1[[#This Row],[revenue]]</f>
        <v>1320.99</v>
      </c>
      <c r="H82" t="str">
        <f>Query1[[#This Row],[product_name]]</f>
        <v>Heller Shagamaw Frame - 2016</v>
      </c>
      <c r="I82" t="str">
        <f>Query1[[#This Row],[category_name]]</f>
        <v>Mountain Bikes</v>
      </c>
      <c r="J82" t="str">
        <f>Query1[[#This Row],[store_name]]</f>
        <v>Baldwin Bikes</v>
      </c>
      <c r="K82" t="str">
        <f>Query1[[#This Row],[sales_rep]]</f>
        <v>Marcelene Boyer</v>
      </c>
      <c r="L82" t="str">
        <f>Query1[[#This Row],[brand_name]]</f>
        <v>Heller</v>
      </c>
    </row>
    <row r="83" spans="1:12" x14ac:dyDescent="0.3">
      <c r="A83">
        <f>Query1[[#This Row],[order_id]]</f>
        <v>28</v>
      </c>
      <c r="B83" t="str">
        <f>Query1[[#This Row],[customers]]</f>
        <v>Eleni Gordon</v>
      </c>
      <c r="C83" t="str">
        <f>Query1[[#This Row],[city]]</f>
        <v>Richmond Hill</v>
      </c>
      <c r="D83" t="str">
        <f>Query1[[#This Row],[state]]</f>
        <v>NY</v>
      </c>
      <c r="E83">
        <f>Query1[[#This Row],[order_date]]</f>
        <v>42388</v>
      </c>
      <c r="F83">
        <f>Query1[[#This Row],[total_units]]</f>
        <v>1</v>
      </c>
      <c r="G83">
        <f>Query1[[#This Row],[revenue]]</f>
        <v>469.99</v>
      </c>
      <c r="H83" t="str">
        <f>Query1[[#This Row],[product_name]]</f>
        <v>Surly Ice Cream Truck Frameset - 2016</v>
      </c>
      <c r="I83" t="str">
        <f>Query1[[#This Row],[category_name]]</f>
        <v>Mountain Bikes</v>
      </c>
      <c r="J83" t="str">
        <f>Query1[[#This Row],[store_name]]</f>
        <v>Baldwin Bikes</v>
      </c>
      <c r="K83" t="str">
        <f>Query1[[#This Row],[sales_rep]]</f>
        <v>Marcelene Boyer</v>
      </c>
      <c r="L83" t="str">
        <f>Query1[[#This Row],[brand_name]]</f>
        <v>Surly</v>
      </c>
    </row>
    <row r="84" spans="1:12" x14ac:dyDescent="0.3">
      <c r="A84">
        <f>Query1[[#This Row],[order_id]]</f>
        <v>28</v>
      </c>
      <c r="B84" t="str">
        <f>Query1[[#This Row],[customers]]</f>
        <v>Eleni Gordon</v>
      </c>
      <c r="C84" t="str">
        <f>Query1[[#This Row],[city]]</f>
        <v>Richmond Hill</v>
      </c>
      <c r="D84" t="str">
        <f>Query1[[#This Row],[state]]</f>
        <v>NY</v>
      </c>
      <c r="E84">
        <f>Query1[[#This Row],[order_date]]</f>
        <v>42388</v>
      </c>
      <c r="F84">
        <f>Query1[[#This Row],[total_units]]</f>
        <v>2</v>
      </c>
      <c r="G84">
        <f>Query1[[#This Row],[revenue]]</f>
        <v>7999.98</v>
      </c>
      <c r="H84" t="str">
        <f>Query1[[#This Row],[product_name]]</f>
        <v>Trek Slash 8 27.5 - 2016</v>
      </c>
      <c r="I84" t="str">
        <f>Query1[[#This Row],[category_name]]</f>
        <v>Mountain Bikes</v>
      </c>
      <c r="J84" t="str">
        <f>Query1[[#This Row],[store_name]]</f>
        <v>Baldwin Bikes</v>
      </c>
      <c r="K84" t="str">
        <f>Query1[[#This Row],[sales_rep]]</f>
        <v>Marcelene Boyer</v>
      </c>
      <c r="L84" t="str">
        <f>Query1[[#This Row],[brand_name]]</f>
        <v>Trek</v>
      </c>
    </row>
    <row r="85" spans="1:12" x14ac:dyDescent="0.3">
      <c r="A85">
        <f>Query1[[#This Row],[order_id]]</f>
        <v>29</v>
      </c>
      <c r="B85" t="str">
        <f>Query1[[#This Row],[customers]]</f>
        <v>Laureen Barry</v>
      </c>
      <c r="C85" t="str">
        <f>Query1[[#This Row],[city]]</f>
        <v>Orchard Park</v>
      </c>
      <c r="D85" t="str">
        <f>Query1[[#This Row],[state]]</f>
        <v>NY</v>
      </c>
      <c r="E85">
        <f>Query1[[#This Row],[order_date]]</f>
        <v>42389</v>
      </c>
      <c r="F85">
        <f>Query1[[#This Row],[total_units]]</f>
        <v>2</v>
      </c>
      <c r="G85">
        <f>Query1[[#This Row],[revenue]]</f>
        <v>539.98</v>
      </c>
      <c r="H85" t="str">
        <f>Query1[[#This Row],[product_name]]</f>
        <v>Electra Cruiser 1 (24-Inch) - 2016</v>
      </c>
      <c r="I85" t="str">
        <f>Query1[[#This Row],[category_name]]</f>
        <v>Children Bicycles</v>
      </c>
      <c r="J85" t="str">
        <f>Query1[[#This Row],[store_name]]</f>
        <v>Baldwin Bikes</v>
      </c>
      <c r="K85" t="str">
        <f>Query1[[#This Row],[sales_rep]]</f>
        <v>Marcelene Boyer</v>
      </c>
      <c r="L85" t="str">
        <f>Query1[[#This Row],[brand_name]]</f>
        <v>Electra</v>
      </c>
    </row>
    <row r="86" spans="1:12" x14ac:dyDescent="0.3">
      <c r="A86">
        <f>Query1[[#This Row],[order_id]]</f>
        <v>29</v>
      </c>
      <c r="B86" t="str">
        <f>Query1[[#This Row],[customers]]</f>
        <v>Laureen Barry</v>
      </c>
      <c r="C86" t="str">
        <f>Query1[[#This Row],[city]]</f>
        <v>Orchard Park</v>
      </c>
      <c r="D86" t="str">
        <f>Query1[[#This Row],[state]]</f>
        <v>NY</v>
      </c>
      <c r="E86">
        <f>Query1[[#This Row],[order_date]]</f>
        <v>42389</v>
      </c>
      <c r="F86">
        <f>Query1[[#This Row],[total_units]]</f>
        <v>2</v>
      </c>
      <c r="G86">
        <f>Query1[[#This Row],[revenue]]</f>
        <v>539.98</v>
      </c>
      <c r="H86" t="str">
        <f>Query1[[#This Row],[product_name]]</f>
        <v>Electra Girl's Hawaii 1 (16-inch) - 2015/2016</v>
      </c>
      <c r="I86" t="str">
        <f>Query1[[#This Row],[category_name]]</f>
        <v>Cruisers Bicycles</v>
      </c>
      <c r="J86" t="str">
        <f>Query1[[#This Row],[store_name]]</f>
        <v>Baldwin Bikes</v>
      </c>
      <c r="K86" t="str">
        <f>Query1[[#This Row],[sales_rep]]</f>
        <v>Marcelene Boyer</v>
      </c>
      <c r="L86" t="str">
        <f>Query1[[#This Row],[brand_name]]</f>
        <v>Electra</v>
      </c>
    </row>
    <row r="87" spans="1:12" x14ac:dyDescent="0.3">
      <c r="A87">
        <f>Query1[[#This Row],[order_id]]</f>
        <v>29</v>
      </c>
      <c r="B87" t="str">
        <f>Query1[[#This Row],[customers]]</f>
        <v>Laureen Barry</v>
      </c>
      <c r="C87" t="str">
        <f>Query1[[#This Row],[city]]</f>
        <v>Orchard Park</v>
      </c>
      <c r="D87" t="str">
        <f>Query1[[#This Row],[state]]</f>
        <v>NY</v>
      </c>
      <c r="E87">
        <f>Query1[[#This Row],[order_date]]</f>
        <v>42389</v>
      </c>
      <c r="F87">
        <f>Query1[[#This Row],[total_units]]</f>
        <v>2</v>
      </c>
      <c r="G87">
        <f>Query1[[#This Row],[revenue]]</f>
        <v>1099.98</v>
      </c>
      <c r="H87" t="str">
        <f>Query1[[#This Row],[product_name]]</f>
        <v>Electra Townie Original 21D - 2016</v>
      </c>
      <c r="I87" t="str">
        <f>Query1[[#This Row],[category_name]]</f>
        <v>Comfort Bicycles</v>
      </c>
      <c r="J87" t="str">
        <f>Query1[[#This Row],[store_name]]</f>
        <v>Baldwin Bikes</v>
      </c>
      <c r="K87" t="str">
        <f>Query1[[#This Row],[sales_rep]]</f>
        <v>Marcelene Boyer</v>
      </c>
      <c r="L87" t="str">
        <f>Query1[[#This Row],[brand_name]]</f>
        <v>Electra</v>
      </c>
    </row>
    <row r="88" spans="1:12" x14ac:dyDescent="0.3">
      <c r="A88">
        <f>Query1[[#This Row],[order_id]]</f>
        <v>29</v>
      </c>
      <c r="B88" t="str">
        <f>Query1[[#This Row],[customers]]</f>
        <v>Laureen Barry</v>
      </c>
      <c r="C88" t="str">
        <f>Query1[[#This Row],[city]]</f>
        <v>Orchard Park</v>
      </c>
      <c r="D88" t="str">
        <f>Query1[[#This Row],[state]]</f>
        <v>NY</v>
      </c>
      <c r="E88">
        <f>Query1[[#This Row],[order_date]]</f>
        <v>42389</v>
      </c>
      <c r="F88">
        <f>Query1[[#This Row],[total_units]]</f>
        <v>1</v>
      </c>
      <c r="G88">
        <f>Query1[[#This Row],[revenue]]</f>
        <v>469.99</v>
      </c>
      <c r="H88" t="str">
        <f>Query1[[#This Row],[product_name]]</f>
        <v>Surly Ice Cream Truck Frameset - 2016</v>
      </c>
      <c r="I88" t="str">
        <f>Query1[[#This Row],[category_name]]</f>
        <v>Mountain Bikes</v>
      </c>
      <c r="J88" t="str">
        <f>Query1[[#This Row],[store_name]]</f>
        <v>Baldwin Bikes</v>
      </c>
      <c r="K88" t="str">
        <f>Query1[[#This Row],[sales_rep]]</f>
        <v>Marcelene Boyer</v>
      </c>
      <c r="L88" t="str">
        <f>Query1[[#This Row],[brand_name]]</f>
        <v>Surly</v>
      </c>
    </row>
    <row r="89" spans="1:12" x14ac:dyDescent="0.3">
      <c r="A89">
        <f>Query1[[#This Row],[order_id]]</f>
        <v>29</v>
      </c>
      <c r="B89" t="str">
        <f>Query1[[#This Row],[customers]]</f>
        <v>Laureen Barry</v>
      </c>
      <c r="C89" t="str">
        <f>Query1[[#This Row],[city]]</f>
        <v>Orchard Park</v>
      </c>
      <c r="D89" t="str">
        <f>Query1[[#This Row],[state]]</f>
        <v>NY</v>
      </c>
      <c r="E89">
        <f>Query1[[#This Row],[order_date]]</f>
        <v>42389</v>
      </c>
      <c r="F89">
        <f>Query1[[#This Row],[total_units]]</f>
        <v>1</v>
      </c>
      <c r="G89">
        <f>Query1[[#This Row],[revenue]]</f>
        <v>1799.99</v>
      </c>
      <c r="H89" t="str">
        <f>Query1[[#This Row],[product_name]]</f>
        <v>Trek Remedy 29 Carbon Frameset - 2016</v>
      </c>
      <c r="I89" t="str">
        <f>Query1[[#This Row],[category_name]]</f>
        <v>Mountain Bikes</v>
      </c>
      <c r="J89" t="str">
        <f>Query1[[#This Row],[store_name]]</f>
        <v>Baldwin Bikes</v>
      </c>
      <c r="K89" t="str">
        <f>Query1[[#This Row],[sales_rep]]</f>
        <v>Marcelene Boyer</v>
      </c>
      <c r="L89" t="str">
        <f>Query1[[#This Row],[brand_name]]</f>
        <v>Trek</v>
      </c>
    </row>
    <row r="90" spans="1:12" x14ac:dyDescent="0.3">
      <c r="A90">
        <f>Query1[[#This Row],[order_id]]</f>
        <v>30</v>
      </c>
      <c r="B90" t="str">
        <f>Query1[[#This Row],[customers]]</f>
        <v>Yvone Guerrero</v>
      </c>
      <c r="C90" t="str">
        <f>Query1[[#This Row],[city]]</f>
        <v>Merrick</v>
      </c>
      <c r="D90" t="str">
        <f>Query1[[#This Row],[state]]</f>
        <v>NY</v>
      </c>
      <c r="E90">
        <f>Query1[[#This Row],[order_date]]</f>
        <v>42389</v>
      </c>
      <c r="F90">
        <f>Query1[[#This Row],[total_units]]</f>
        <v>1</v>
      </c>
      <c r="G90">
        <f>Query1[[#This Row],[revenue]]</f>
        <v>599.99</v>
      </c>
      <c r="H90" t="str">
        <f>Query1[[#This Row],[product_name]]</f>
        <v>Electra Townie Original 7D EQ - 2016</v>
      </c>
      <c r="I90" t="str">
        <f>Query1[[#This Row],[category_name]]</f>
        <v>Comfort Bicycles</v>
      </c>
      <c r="J90" t="str">
        <f>Query1[[#This Row],[store_name]]</f>
        <v>Baldwin Bikes</v>
      </c>
      <c r="K90" t="str">
        <f>Query1[[#This Row],[sales_rep]]</f>
        <v>Marcelene Boyer</v>
      </c>
      <c r="L90" t="str">
        <f>Query1[[#This Row],[brand_name]]</f>
        <v>Electra</v>
      </c>
    </row>
    <row r="91" spans="1:12" x14ac:dyDescent="0.3">
      <c r="A91">
        <f>Query1[[#This Row],[order_id]]</f>
        <v>30</v>
      </c>
      <c r="B91" t="str">
        <f>Query1[[#This Row],[customers]]</f>
        <v>Yvone Guerrero</v>
      </c>
      <c r="C91" t="str">
        <f>Query1[[#This Row],[city]]</f>
        <v>Merrick</v>
      </c>
      <c r="D91" t="str">
        <f>Query1[[#This Row],[state]]</f>
        <v>NY</v>
      </c>
      <c r="E91">
        <f>Query1[[#This Row],[order_date]]</f>
        <v>42389</v>
      </c>
      <c r="F91">
        <f>Query1[[#This Row],[total_units]]</f>
        <v>1</v>
      </c>
      <c r="G91">
        <f>Query1[[#This Row],[revenue]]</f>
        <v>429</v>
      </c>
      <c r="H91" t="str">
        <f>Query1[[#This Row],[product_name]]</f>
        <v>Pure Cycles Vine 8-Speed - 2016</v>
      </c>
      <c r="I91" t="str">
        <f>Query1[[#This Row],[category_name]]</f>
        <v>Cruisers Bicycles</v>
      </c>
      <c r="J91" t="str">
        <f>Query1[[#This Row],[store_name]]</f>
        <v>Baldwin Bikes</v>
      </c>
      <c r="K91" t="str">
        <f>Query1[[#This Row],[sales_rep]]</f>
        <v>Marcelene Boyer</v>
      </c>
      <c r="L91" t="str">
        <f>Query1[[#This Row],[brand_name]]</f>
        <v>Pure Cycles</v>
      </c>
    </row>
    <row r="92" spans="1:12" x14ac:dyDescent="0.3">
      <c r="A92">
        <f>Query1[[#This Row],[order_id]]</f>
        <v>30</v>
      </c>
      <c r="B92" t="str">
        <f>Query1[[#This Row],[customers]]</f>
        <v>Yvone Guerrero</v>
      </c>
      <c r="C92" t="str">
        <f>Query1[[#This Row],[city]]</f>
        <v>Merrick</v>
      </c>
      <c r="D92" t="str">
        <f>Query1[[#This Row],[state]]</f>
        <v>NY</v>
      </c>
      <c r="E92">
        <f>Query1[[#This Row],[order_date]]</f>
        <v>42389</v>
      </c>
      <c r="F92">
        <f>Query1[[#This Row],[total_units]]</f>
        <v>1</v>
      </c>
      <c r="G92">
        <f>Query1[[#This Row],[revenue]]</f>
        <v>449</v>
      </c>
      <c r="H92" t="str">
        <f>Query1[[#This Row],[product_name]]</f>
        <v>Pure Cycles William 3-Speed - 2016</v>
      </c>
      <c r="I92" t="str">
        <f>Query1[[#This Row],[category_name]]</f>
        <v>Cruisers Bicycles</v>
      </c>
      <c r="J92" t="str">
        <f>Query1[[#This Row],[store_name]]</f>
        <v>Baldwin Bikes</v>
      </c>
      <c r="K92" t="str">
        <f>Query1[[#This Row],[sales_rep]]</f>
        <v>Marcelene Boyer</v>
      </c>
      <c r="L92" t="str">
        <f>Query1[[#This Row],[brand_name]]</f>
        <v>Pure Cycles</v>
      </c>
    </row>
    <row r="93" spans="1:12" x14ac:dyDescent="0.3">
      <c r="A93">
        <f>Query1[[#This Row],[order_id]]</f>
        <v>30</v>
      </c>
      <c r="B93" t="str">
        <f>Query1[[#This Row],[customers]]</f>
        <v>Yvone Guerrero</v>
      </c>
      <c r="C93" t="str">
        <f>Query1[[#This Row],[city]]</f>
        <v>Merrick</v>
      </c>
      <c r="D93" t="str">
        <f>Query1[[#This Row],[state]]</f>
        <v>NY</v>
      </c>
      <c r="E93">
        <f>Query1[[#This Row],[order_date]]</f>
        <v>42389</v>
      </c>
      <c r="F93">
        <f>Query1[[#This Row],[total_units]]</f>
        <v>1</v>
      </c>
      <c r="G93">
        <f>Query1[[#This Row],[revenue]]</f>
        <v>2899.99</v>
      </c>
      <c r="H93" t="str">
        <f>Query1[[#This Row],[product_name]]</f>
        <v>Trek Fuel EX 8 29 - 2016</v>
      </c>
      <c r="I93" t="str">
        <f>Query1[[#This Row],[category_name]]</f>
        <v>Mountain Bikes</v>
      </c>
      <c r="J93" t="str">
        <f>Query1[[#This Row],[store_name]]</f>
        <v>Baldwin Bikes</v>
      </c>
      <c r="K93" t="str">
        <f>Query1[[#This Row],[sales_rep]]</f>
        <v>Marcelene Boyer</v>
      </c>
      <c r="L93" t="str">
        <f>Query1[[#This Row],[brand_name]]</f>
        <v>Trek</v>
      </c>
    </row>
    <row r="94" spans="1:12" x14ac:dyDescent="0.3">
      <c r="A94">
        <f>Query1[[#This Row],[order_id]]</f>
        <v>30</v>
      </c>
      <c r="B94" t="str">
        <f>Query1[[#This Row],[customers]]</f>
        <v>Yvone Guerrero</v>
      </c>
      <c r="C94" t="str">
        <f>Query1[[#This Row],[city]]</f>
        <v>Merrick</v>
      </c>
      <c r="D94" t="str">
        <f>Query1[[#This Row],[state]]</f>
        <v>NY</v>
      </c>
      <c r="E94">
        <f>Query1[[#This Row],[order_date]]</f>
        <v>42389</v>
      </c>
      <c r="F94">
        <f>Query1[[#This Row],[total_units]]</f>
        <v>2</v>
      </c>
      <c r="G94">
        <f>Query1[[#This Row],[revenue]]</f>
        <v>7999.98</v>
      </c>
      <c r="H94" t="str">
        <f>Query1[[#This Row],[product_name]]</f>
        <v>Trek Slash 8 27.5 - 2016</v>
      </c>
      <c r="I94" t="str">
        <f>Query1[[#This Row],[category_name]]</f>
        <v>Mountain Bikes</v>
      </c>
      <c r="J94" t="str">
        <f>Query1[[#This Row],[store_name]]</f>
        <v>Baldwin Bikes</v>
      </c>
      <c r="K94" t="str">
        <f>Query1[[#This Row],[sales_rep]]</f>
        <v>Marcelene Boyer</v>
      </c>
      <c r="L94" t="str">
        <f>Query1[[#This Row],[brand_name]]</f>
        <v>Trek</v>
      </c>
    </row>
    <row r="95" spans="1:12" x14ac:dyDescent="0.3">
      <c r="A95">
        <f>Query1[[#This Row],[order_id]]</f>
        <v>31</v>
      </c>
      <c r="B95" t="str">
        <f>Query1[[#This Row],[customers]]</f>
        <v>Edgar Quinn</v>
      </c>
      <c r="C95" t="str">
        <f>Query1[[#This Row],[city]]</f>
        <v>Harlingen</v>
      </c>
      <c r="D95" t="str">
        <f>Query1[[#This Row],[state]]</f>
        <v>TX</v>
      </c>
      <c r="E95">
        <f>Query1[[#This Row],[order_date]]</f>
        <v>42389</v>
      </c>
      <c r="F95">
        <f>Query1[[#This Row],[total_units]]</f>
        <v>2</v>
      </c>
      <c r="G95">
        <f>Query1[[#This Row],[revenue]]</f>
        <v>3361.98</v>
      </c>
      <c r="H95" t="str">
        <f>Query1[[#This Row],[product_name]]</f>
        <v>Surly Straggler 650b - 2016</v>
      </c>
      <c r="I95" t="str">
        <f>Query1[[#This Row],[category_name]]</f>
        <v>Cyclocross Bicycles</v>
      </c>
      <c r="J95" t="str">
        <f>Query1[[#This Row],[store_name]]</f>
        <v>Rowlett Bikes</v>
      </c>
      <c r="K95" t="str">
        <f>Query1[[#This Row],[sales_rep]]</f>
        <v>Kali Vargas</v>
      </c>
      <c r="L95" t="str">
        <f>Query1[[#This Row],[brand_name]]</f>
        <v>Surly</v>
      </c>
    </row>
    <row r="96" spans="1:12" x14ac:dyDescent="0.3">
      <c r="A96">
        <f>Query1[[#This Row],[order_id]]</f>
        <v>31</v>
      </c>
      <c r="B96" t="str">
        <f>Query1[[#This Row],[customers]]</f>
        <v>Edgar Quinn</v>
      </c>
      <c r="C96" t="str">
        <f>Query1[[#This Row],[city]]</f>
        <v>Harlingen</v>
      </c>
      <c r="D96" t="str">
        <f>Query1[[#This Row],[state]]</f>
        <v>TX</v>
      </c>
      <c r="E96">
        <f>Query1[[#This Row],[order_date]]</f>
        <v>42389</v>
      </c>
      <c r="F96">
        <f>Query1[[#This Row],[total_units]]</f>
        <v>2</v>
      </c>
      <c r="G96">
        <f>Query1[[#This Row],[revenue]]</f>
        <v>5999.98</v>
      </c>
      <c r="H96" t="str">
        <f>Query1[[#This Row],[product_name]]</f>
        <v>Trek Conduit+ - 2016</v>
      </c>
      <c r="I96" t="str">
        <f>Query1[[#This Row],[category_name]]</f>
        <v>Electric Bikes</v>
      </c>
      <c r="J96" t="str">
        <f>Query1[[#This Row],[store_name]]</f>
        <v>Rowlett Bikes</v>
      </c>
      <c r="K96" t="str">
        <f>Query1[[#This Row],[sales_rep]]</f>
        <v>Kali Vargas</v>
      </c>
      <c r="L96" t="str">
        <f>Query1[[#This Row],[brand_name]]</f>
        <v>Trek</v>
      </c>
    </row>
    <row r="97" spans="1:12" x14ac:dyDescent="0.3">
      <c r="A97">
        <f>Query1[[#This Row],[order_id]]</f>
        <v>32</v>
      </c>
      <c r="B97" t="str">
        <f>Query1[[#This Row],[customers]]</f>
        <v>Kimbery Nieves</v>
      </c>
      <c r="C97" t="str">
        <f>Query1[[#This Row],[city]]</f>
        <v>San Carlos</v>
      </c>
      <c r="D97" t="str">
        <f>Query1[[#This Row],[state]]</f>
        <v>CA</v>
      </c>
      <c r="E97">
        <f>Query1[[#This Row],[order_date]]</f>
        <v>42390</v>
      </c>
      <c r="F97">
        <f>Query1[[#This Row],[total_units]]</f>
        <v>2</v>
      </c>
      <c r="G97">
        <f>Query1[[#This Row],[revenue]]</f>
        <v>1099.98</v>
      </c>
      <c r="H97" t="str">
        <f>Query1[[#This Row],[product_name]]</f>
        <v>Electra Townie Original 21D - 2016</v>
      </c>
      <c r="I97" t="str">
        <f>Query1[[#This Row],[category_name]]</f>
        <v>Cruisers Bicycles</v>
      </c>
      <c r="J97" t="str">
        <f>Query1[[#This Row],[store_name]]</f>
        <v>Santa Cruz Bikes</v>
      </c>
      <c r="K97" t="str">
        <f>Query1[[#This Row],[sales_rep]]</f>
        <v>Genna Serrano</v>
      </c>
      <c r="L97" t="str">
        <f>Query1[[#This Row],[brand_name]]</f>
        <v>Electra</v>
      </c>
    </row>
    <row r="98" spans="1:12" x14ac:dyDescent="0.3">
      <c r="A98">
        <f>Query1[[#This Row],[order_id]]</f>
        <v>32</v>
      </c>
      <c r="B98" t="str">
        <f>Query1[[#This Row],[customers]]</f>
        <v>Kimbery Nieves</v>
      </c>
      <c r="C98" t="str">
        <f>Query1[[#This Row],[city]]</f>
        <v>San Carlos</v>
      </c>
      <c r="D98" t="str">
        <f>Query1[[#This Row],[state]]</f>
        <v>CA</v>
      </c>
      <c r="E98">
        <f>Query1[[#This Row],[order_date]]</f>
        <v>42390</v>
      </c>
      <c r="F98">
        <f>Query1[[#This Row],[total_units]]</f>
        <v>2</v>
      </c>
      <c r="G98">
        <f>Query1[[#This Row],[revenue]]</f>
        <v>999.98</v>
      </c>
      <c r="H98" t="str">
        <f>Query1[[#This Row],[product_name]]</f>
        <v>Electra Townie Original 7D - 2015/2016</v>
      </c>
      <c r="I98" t="str">
        <f>Query1[[#This Row],[category_name]]</f>
        <v>Comfort Bicycles</v>
      </c>
      <c r="J98" t="str">
        <f>Query1[[#This Row],[store_name]]</f>
        <v>Santa Cruz Bikes</v>
      </c>
      <c r="K98" t="str">
        <f>Query1[[#This Row],[sales_rep]]</f>
        <v>Genna Serrano</v>
      </c>
      <c r="L98" t="str">
        <f>Query1[[#This Row],[brand_name]]</f>
        <v>Electra</v>
      </c>
    </row>
    <row r="99" spans="1:12" x14ac:dyDescent="0.3">
      <c r="A99">
        <f>Query1[[#This Row],[order_id]]</f>
        <v>32</v>
      </c>
      <c r="B99" t="str">
        <f>Query1[[#This Row],[customers]]</f>
        <v>Kimbery Nieves</v>
      </c>
      <c r="C99" t="str">
        <f>Query1[[#This Row],[city]]</f>
        <v>San Carlos</v>
      </c>
      <c r="D99" t="str">
        <f>Query1[[#This Row],[state]]</f>
        <v>CA</v>
      </c>
      <c r="E99">
        <f>Query1[[#This Row],[order_date]]</f>
        <v>42390</v>
      </c>
      <c r="F99">
        <f>Query1[[#This Row],[total_units]]</f>
        <v>2</v>
      </c>
      <c r="G99">
        <f>Query1[[#This Row],[revenue]]</f>
        <v>3599.98</v>
      </c>
      <c r="H99" t="str">
        <f>Query1[[#This Row],[product_name]]</f>
        <v>Trek Remedy 29 Carbon Frameset - 2016</v>
      </c>
      <c r="I99" t="str">
        <f>Query1[[#This Row],[category_name]]</f>
        <v>Mountain Bikes</v>
      </c>
      <c r="J99" t="str">
        <f>Query1[[#This Row],[store_name]]</f>
        <v>Santa Cruz Bikes</v>
      </c>
      <c r="K99" t="str">
        <f>Query1[[#This Row],[sales_rep]]</f>
        <v>Genna Serrano</v>
      </c>
      <c r="L99" t="str">
        <f>Query1[[#This Row],[brand_name]]</f>
        <v>Trek</v>
      </c>
    </row>
    <row r="100" spans="1:12" x14ac:dyDescent="0.3">
      <c r="A100">
        <f>Query1[[#This Row],[order_id]]</f>
        <v>33</v>
      </c>
      <c r="B100" t="str">
        <f>Query1[[#This Row],[customers]]</f>
        <v>Verona O'neill</v>
      </c>
      <c r="C100" t="str">
        <f>Query1[[#This Row],[city]]</f>
        <v>Selden</v>
      </c>
      <c r="D100" t="str">
        <f>Query1[[#This Row],[state]]</f>
        <v>NY</v>
      </c>
      <c r="E100">
        <f>Query1[[#This Row],[order_date]]</f>
        <v>42390</v>
      </c>
      <c r="F100">
        <f>Query1[[#This Row],[total_units]]</f>
        <v>2</v>
      </c>
      <c r="G100">
        <f>Query1[[#This Row],[revenue]]</f>
        <v>599.98</v>
      </c>
      <c r="H100" t="str">
        <f>Query1[[#This Row],[product_name]]</f>
        <v>Electra Girl's Hawaii 1 (20-inch) - 2015/2016</v>
      </c>
      <c r="I100" t="str">
        <f>Query1[[#This Row],[category_name]]</f>
        <v>Children Bicycles</v>
      </c>
      <c r="J100" t="str">
        <f>Query1[[#This Row],[store_name]]</f>
        <v>Baldwin Bikes</v>
      </c>
      <c r="K100" t="str">
        <f>Query1[[#This Row],[sales_rep]]</f>
        <v>Marcelene Boyer</v>
      </c>
      <c r="L100" t="str">
        <f>Query1[[#This Row],[brand_name]]</f>
        <v>Electra</v>
      </c>
    </row>
    <row r="101" spans="1:12" x14ac:dyDescent="0.3">
      <c r="A101">
        <f>Query1[[#This Row],[order_id]]</f>
        <v>33</v>
      </c>
      <c r="B101" t="str">
        <f>Query1[[#This Row],[customers]]</f>
        <v>Verona O'neill</v>
      </c>
      <c r="C101" t="str">
        <f>Query1[[#This Row],[city]]</f>
        <v>Selden</v>
      </c>
      <c r="D101" t="str">
        <f>Query1[[#This Row],[state]]</f>
        <v>NY</v>
      </c>
      <c r="E101">
        <f>Query1[[#This Row],[order_date]]</f>
        <v>42390</v>
      </c>
      <c r="F101">
        <f>Query1[[#This Row],[total_units]]</f>
        <v>1</v>
      </c>
      <c r="G101">
        <f>Query1[[#This Row],[revenue]]</f>
        <v>3999.99</v>
      </c>
      <c r="H101" t="str">
        <f>Query1[[#This Row],[product_name]]</f>
        <v>Trek Slash 8 27.5 - 2016</v>
      </c>
      <c r="I101" t="str">
        <f>Query1[[#This Row],[category_name]]</f>
        <v>Mountain Bikes</v>
      </c>
      <c r="J101" t="str">
        <f>Query1[[#This Row],[store_name]]</f>
        <v>Baldwin Bikes</v>
      </c>
      <c r="K101" t="str">
        <f>Query1[[#This Row],[sales_rep]]</f>
        <v>Marcelene Boyer</v>
      </c>
      <c r="L101" t="str">
        <f>Query1[[#This Row],[brand_name]]</f>
        <v>Trek</v>
      </c>
    </row>
    <row r="102" spans="1:12" x14ac:dyDescent="0.3">
      <c r="A102">
        <f>Query1[[#This Row],[order_id]]</f>
        <v>34</v>
      </c>
      <c r="B102" t="str">
        <f>Query1[[#This Row],[customers]]</f>
        <v>Sarai Mckee</v>
      </c>
      <c r="C102" t="str">
        <f>Query1[[#This Row],[city]]</f>
        <v>Buffalo</v>
      </c>
      <c r="D102" t="str">
        <f>Query1[[#This Row],[state]]</f>
        <v>NY</v>
      </c>
      <c r="E102">
        <f>Query1[[#This Row],[order_date]]</f>
        <v>42391</v>
      </c>
      <c r="F102">
        <f>Query1[[#This Row],[total_units]]</f>
        <v>2</v>
      </c>
      <c r="G102">
        <f>Query1[[#This Row],[revenue]]</f>
        <v>858</v>
      </c>
      <c r="H102" t="str">
        <f>Query1[[#This Row],[product_name]]</f>
        <v>Pure Cycles Vine 8-Speed - 2016</v>
      </c>
      <c r="I102" t="str">
        <f>Query1[[#This Row],[category_name]]</f>
        <v>Cruisers Bicycles</v>
      </c>
      <c r="J102" t="str">
        <f>Query1[[#This Row],[store_name]]</f>
        <v>Baldwin Bikes</v>
      </c>
      <c r="K102" t="str">
        <f>Query1[[#This Row],[sales_rep]]</f>
        <v>Marcelene Boyer</v>
      </c>
      <c r="L102" t="str">
        <f>Query1[[#This Row],[brand_name]]</f>
        <v>Pure Cycles</v>
      </c>
    </row>
    <row r="103" spans="1:12" x14ac:dyDescent="0.3">
      <c r="A103">
        <f>Query1[[#This Row],[order_id]]</f>
        <v>34</v>
      </c>
      <c r="B103" t="str">
        <f>Query1[[#This Row],[customers]]</f>
        <v>Sarai Mckee</v>
      </c>
      <c r="C103" t="str">
        <f>Query1[[#This Row],[city]]</f>
        <v>Buffalo</v>
      </c>
      <c r="D103" t="str">
        <f>Query1[[#This Row],[state]]</f>
        <v>NY</v>
      </c>
      <c r="E103">
        <f>Query1[[#This Row],[order_date]]</f>
        <v>42391</v>
      </c>
      <c r="F103">
        <f>Query1[[#This Row],[total_units]]</f>
        <v>2</v>
      </c>
      <c r="G103">
        <f>Query1[[#This Row],[revenue]]</f>
        <v>3098</v>
      </c>
      <c r="H103" t="str">
        <f>Query1[[#This Row],[product_name]]</f>
        <v>Surly Straggler - 2016</v>
      </c>
      <c r="I103" t="str">
        <f>Query1[[#This Row],[category_name]]</f>
        <v>Cyclocross Bicycles</v>
      </c>
      <c r="J103" t="str">
        <f>Query1[[#This Row],[store_name]]</f>
        <v>Baldwin Bikes</v>
      </c>
      <c r="K103" t="str">
        <f>Query1[[#This Row],[sales_rep]]</f>
        <v>Marcelene Boyer</v>
      </c>
      <c r="L103" t="str">
        <f>Query1[[#This Row],[brand_name]]</f>
        <v>Surly</v>
      </c>
    </row>
    <row r="104" spans="1:12" x14ac:dyDescent="0.3">
      <c r="A104">
        <f>Query1[[#This Row],[order_id]]</f>
        <v>34</v>
      </c>
      <c r="B104" t="str">
        <f>Query1[[#This Row],[customers]]</f>
        <v>Sarai Mckee</v>
      </c>
      <c r="C104" t="str">
        <f>Query1[[#This Row],[city]]</f>
        <v>Buffalo</v>
      </c>
      <c r="D104" t="str">
        <f>Query1[[#This Row],[state]]</f>
        <v>NY</v>
      </c>
      <c r="E104">
        <f>Query1[[#This Row],[order_date]]</f>
        <v>42391</v>
      </c>
      <c r="F104">
        <f>Query1[[#This Row],[total_units]]</f>
        <v>2</v>
      </c>
      <c r="G104">
        <f>Query1[[#This Row],[revenue]]</f>
        <v>3599.98</v>
      </c>
      <c r="H104" t="str">
        <f>Query1[[#This Row],[product_name]]</f>
        <v>Trek Remedy 29 Carbon Frameset - 2016</v>
      </c>
      <c r="I104" t="str">
        <f>Query1[[#This Row],[category_name]]</f>
        <v>Mountain Bikes</v>
      </c>
      <c r="J104" t="str">
        <f>Query1[[#This Row],[store_name]]</f>
        <v>Baldwin Bikes</v>
      </c>
      <c r="K104" t="str">
        <f>Query1[[#This Row],[sales_rep]]</f>
        <v>Marcelene Boyer</v>
      </c>
      <c r="L104" t="str">
        <f>Query1[[#This Row],[brand_name]]</f>
        <v>Trek</v>
      </c>
    </row>
    <row r="105" spans="1:12" x14ac:dyDescent="0.3">
      <c r="A105">
        <f>Query1[[#This Row],[order_id]]</f>
        <v>35</v>
      </c>
      <c r="B105" t="str">
        <f>Query1[[#This Row],[customers]]</f>
        <v>Neville Mcclain</v>
      </c>
      <c r="C105" t="str">
        <f>Query1[[#This Row],[city]]</f>
        <v>West Hempstead</v>
      </c>
      <c r="D105" t="str">
        <f>Query1[[#This Row],[state]]</f>
        <v>NY</v>
      </c>
      <c r="E105">
        <f>Query1[[#This Row],[order_date]]</f>
        <v>42391</v>
      </c>
      <c r="F105">
        <f>Query1[[#This Row],[total_units]]</f>
        <v>2</v>
      </c>
      <c r="G105">
        <f>Query1[[#This Row],[revenue]]</f>
        <v>539.98</v>
      </c>
      <c r="H105" t="str">
        <f>Query1[[#This Row],[product_name]]</f>
        <v>Electra Cruiser 1 (24-Inch) - 2016</v>
      </c>
      <c r="I105" t="str">
        <f>Query1[[#This Row],[category_name]]</f>
        <v>Children Bicycles</v>
      </c>
      <c r="J105" t="str">
        <f>Query1[[#This Row],[store_name]]</f>
        <v>Baldwin Bikes</v>
      </c>
      <c r="K105" t="str">
        <f>Query1[[#This Row],[sales_rep]]</f>
        <v>Venita Daniel</v>
      </c>
      <c r="L105" t="str">
        <f>Query1[[#This Row],[brand_name]]</f>
        <v>Electra</v>
      </c>
    </row>
    <row r="106" spans="1:12" x14ac:dyDescent="0.3">
      <c r="A106">
        <f>Query1[[#This Row],[order_id]]</f>
        <v>35</v>
      </c>
      <c r="B106" t="str">
        <f>Query1[[#This Row],[customers]]</f>
        <v>Neville Mcclain</v>
      </c>
      <c r="C106" t="str">
        <f>Query1[[#This Row],[city]]</f>
        <v>West Hempstead</v>
      </c>
      <c r="D106" t="str">
        <f>Query1[[#This Row],[state]]</f>
        <v>NY</v>
      </c>
      <c r="E106">
        <f>Query1[[#This Row],[order_date]]</f>
        <v>42391</v>
      </c>
      <c r="F106">
        <f>Query1[[#This Row],[total_units]]</f>
        <v>1</v>
      </c>
      <c r="G106">
        <f>Query1[[#This Row],[revenue]]</f>
        <v>269.99</v>
      </c>
      <c r="H106" t="str">
        <f>Query1[[#This Row],[product_name]]</f>
        <v>Electra Girl's Hawaii 1 (16-inch) - 2015/2016</v>
      </c>
      <c r="I106" t="str">
        <f>Query1[[#This Row],[category_name]]</f>
        <v>Children Bicycles</v>
      </c>
      <c r="J106" t="str">
        <f>Query1[[#This Row],[store_name]]</f>
        <v>Baldwin Bikes</v>
      </c>
      <c r="K106" t="str">
        <f>Query1[[#This Row],[sales_rep]]</f>
        <v>Venita Daniel</v>
      </c>
      <c r="L106" t="str">
        <f>Query1[[#This Row],[brand_name]]</f>
        <v>Electra</v>
      </c>
    </row>
    <row r="107" spans="1:12" x14ac:dyDescent="0.3">
      <c r="A107">
        <f>Query1[[#This Row],[order_id]]</f>
        <v>35</v>
      </c>
      <c r="B107" t="str">
        <f>Query1[[#This Row],[customers]]</f>
        <v>Neville Mcclain</v>
      </c>
      <c r="C107" t="str">
        <f>Query1[[#This Row],[city]]</f>
        <v>West Hempstead</v>
      </c>
      <c r="D107" t="str">
        <f>Query1[[#This Row],[state]]</f>
        <v>NY</v>
      </c>
      <c r="E107">
        <f>Query1[[#This Row],[order_date]]</f>
        <v>42391</v>
      </c>
      <c r="F107">
        <f>Query1[[#This Row],[total_units]]</f>
        <v>2</v>
      </c>
      <c r="G107">
        <f>Query1[[#This Row],[revenue]]</f>
        <v>1199.98</v>
      </c>
      <c r="H107" t="str">
        <f>Query1[[#This Row],[product_name]]</f>
        <v>Electra Townie Original 7D EQ - Women's - 2016</v>
      </c>
      <c r="I107" t="str">
        <f>Query1[[#This Row],[category_name]]</f>
        <v>Cruisers Bicycles</v>
      </c>
      <c r="J107" t="str">
        <f>Query1[[#This Row],[store_name]]</f>
        <v>Baldwin Bikes</v>
      </c>
      <c r="K107" t="str">
        <f>Query1[[#This Row],[sales_rep]]</f>
        <v>Venita Daniel</v>
      </c>
      <c r="L107" t="str">
        <f>Query1[[#This Row],[brand_name]]</f>
        <v>Electra</v>
      </c>
    </row>
    <row r="108" spans="1:12" x14ac:dyDescent="0.3">
      <c r="A108">
        <f>Query1[[#This Row],[order_id]]</f>
        <v>35</v>
      </c>
      <c r="B108" t="str">
        <f>Query1[[#This Row],[customers]]</f>
        <v>Neville Mcclain</v>
      </c>
      <c r="C108" t="str">
        <f>Query1[[#This Row],[city]]</f>
        <v>West Hempstead</v>
      </c>
      <c r="D108" t="str">
        <f>Query1[[#This Row],[state]]</f>
        <v>NY</v>
      </c>
      <c r="E108">
        <f>Query1[[#This Row],[order_date]]</f>
        <v>42391</v>
      </c>
      <c r="F108">
        <f>Query1[[#This Row],[total_units]]</f>
        <v>1</v>
      </c>
      <c r="G108">
        <f>Query1[[#This Row],[revenue]]</f>
        <v>1320.99</v>
      </c>
      <c r="H108" t="str">
        <f>Query1[[#This Row],[product_name]]</f>
        <v>Heller Shagamaw Frame - 2016</v>
      </c>
      <c r="I108" t="str">
        <f>Query1[[#This Row],[category_name]]</f>
        <v>Mountain Bikes</v>
      </c>
      <c r="J108" t="str">
        <f>Query1[[#This Row],[store_name]]</f>
        <v>Baldwin Bikes</v>
      </c>
      <c r="K108" t="str">
        <f>Query1[[#This Row],[sales_rep]]</f>
        <v>Venita Daniel</v>
      </c>
      <c r="L108" t="str">
        <f>Query1[[#This Row],[brand_name]]</f>
        <v>Heller</v>
      </c>
    </row>
    <row r="109" spans="1:12" x14ac:dyDescent="0.3">
      <c r="A109">
        <f>Query1[[#This Row],[order_id]]</f>
        <v>35</v>
      </c>
      <c r="B109" t="str">
        <f>Query1[[#This Row],[customers]]</f>
        <v>Neville Mcclain</v>
      </c>
      <c r="C109" t="str">
        <f>Query1[[#This Row],[city]]</f>
        <v>West Hempstead</v>
      </c>
      <c r="D109" t="str">
        <f>Query1[[#This Row],[state]]</f>
        <v>NY</v>
      </c>
      <c r="E109">
        <f>Query1[[#This Row],[order_date]]</f>
        <v>42391</v>
      </c>
      <c r="F109">
        <f>Query1[[#This Row],[total_units]]</f>
        <v>1</v>
      </c>
      <c r="G109">
        <f>Query1[[#This Row],[revenue]]</f>
        <v>449</v>
      </c>
      <c r="H109" t="str">
        <f>Query1[[#This Row],[product_name]]</f>
        <v>Pure Cycles Western 3-Speed - Women's - 2015/2016</v>
      </c>
      <c r="I109" t="str">
        <f>Query1[[#This Row],[category_name]]</f>
        <v>Cruisers Bicycles</v>
      </c>
      <c r="J109" t="str">
        <f>Query1[[#This Row],[store_name]]</f>
        <v>Baldwin Bikes</v>
      </c>
      <c r="K109" t="str">
        <f>Query1[[#This Row],[sales_rep]]</f>
        <v>Venita Daniel</v>
      </c>
      <c r="L109" t="str">
        <f>Query1[[#This Row],[brand_name]]</f>
        <v>Pure Cycles</v>
      </c>
    </row>
    <row r="110" spans="1:12" x14ac:dyDescent="0.3">
      <c r="A110">
        <f>Query1[[#This Row],[order_id]]</f>
        <v>36</v>
      </c>
      <c r="B110" t="str">
        <f>Query1[[#This Row],[customers]]</f>
        <v>Shantel Gregory</v>
      </c>
      <c r="C110" t="str">
        <f>Query1[[#This Row],[city]]</f>
        <v>West Islip</v>
      </c>
      <c r="D110" t="str">
        <f>Query1[[#This Row],[state]]</f>
        <v>NY</v>
      </c>
      <c r="E110">
        <f>Query1[[#This Row],[order_date]]</f>
        <v>42392</v>
      </c>
      <c r="F110">
        <f>Query1[[#This Row],[total_units]]</f>
        <v>1</v>
      </c>
      <c r="G110">
        <f>Query1[[#This Row],[revenue]]</f>
        <v>1320.99</v>
      </c>
      <c r="H110" t="str">
        <f>Query1[[#This Row],[product_name]]</f>
        <v>Heller Shagamaw Frame - 2016</v>
      </c>
      <c r="I110" t="str">
        <f>Query1[[#This Row],[category_name]]</f>
        <v>Mountain Bikes</v>
      </c>
      <c r="J110" t="str">
        <f>Query1[[#This Row],[store_name]]</f>
        <v>Baldwin Bikes</v>
      </c>
      <c r="K110" t="str">
        <f>Query1[[#This Row],[sales_rep]]</f>
        <v>Marcelene Boyer</v>
      </c>
      <c r="L110" t="str">
        <f>Query1[[#This Row],[brand_name]]</f>
        <v>Heller</v>
      </c>
    </row>
    <row r="111" spans="1:12" x14ac:dyDescent="0.3">
      <c r="A111">
        <f>Query1[[#This Row],[order_id]]</f>
        <v>36</v>
      </c>
      <c r="B111" t="str">
        <f>Query1[[#This Row],[customers]]</f>
        <v>Shantel Gregory</v>
      </c>
      <c r="C111" t="str">
        <f>Query1[[#This Row],[city]]</f>
        <v>West Islip</v>
      </c>
      <c r="D111" t="str">
        <f>Query1[[#This Row],[state]]</f>
        <v>NY</v>
      </c>
      <c r="E111">
        <f>Query1[[#This Row],[order_date]]</f>
        <v>42392</v>
      </c>
      <c r="F111">
        <f>Query1[[#This Row],[total_units]]</f>
        <v>2</v>
      </c>
      <c r="G111">
        <f>Query1[[#This Row],[revenue]]</f>
        <v>1999.98</v>
      </c>
      <c r="H111" t="str">
        <f>Query1[[#This Row],[product_name]]</f>
        <v>Surly Wednesday Frameset - 2016</v>
      </c>
      <c r="I111" t="str">
        <f>Query1[[#This Row],[category_name]]</f>
        <v>Mountain Bikes</v>
      </c>
      <c r="J111" t="str">
        <f>Query1[[#This Row],[store_name]]</f>
        <v>Baldwin Bikes</v>
      </c>
      <c r="K111" t="str">
        <f>Query1[[#This Row],[sales_rep]]</f>
        <v>Marcelene Boyer</v>
      </c>
      <c r="L111" t="str">
        <f>Query1[[#This Row],[brand_name]]</f>
        <v>Surly</v>
      </c>
    </row>
    <row r="112" spans="1:12" x14ac:dyDescent="0.3">
      <c r="A112">
        <f>Query1[[#This Row],[order_id]]</f>
        <v>36</v>
      </c>
      <c r="B112" t="str">
        <f>Query1[[#This Row],[customers]]</f>
        <v>Shantel Gregory</v>
      </c>
      <c r="C112" t="str">
        <f>Query1[[#This Row],[city]]</f>
        <v>West Islip</v>
      </c>
      <c r="D112" t="str">
        <f>Query1[[#This Row],[state]]</f>
        <v>NY</v>
      </c>
      <c r="E112">
        <f>Query1[[#This Row],[order_date]]</f>
        <v>42392</v>
      </c>
      <c r="F112">
        <f>Query1[[#This Row],[total_units]]</f>
        <v>1</v>
      </c>
      <c r="G112">
        <f>Query1[[#This Row],[revenue]]</f>
        <v>2999.99</v>
      </c>
      <c r="H112" t="str">
        <f>Query1[[#This Row],[product_name]]</f>
        <v>Trek Conduit+ - 2016</v>
      </c>
      <c r="I112" t="str">
        <f>Query1[[#This Row],[category_name]]</f>
        <v>Electric Bikes</v>
      </c>
      <c r="J112" t="str">
        <f>Query1[[#This Row],[store_name]]</f>
        <v>Baldwin Bikes</v>
      </c>
      <c r="K112" t="str">
        <f>Query1[[#This Row],[sales_rep]]</f>
        <v>Marcelene Boyer</v>
      </c>
      <c r="L112" t="str">
        <f>Query1[[#This Row],[brand_name]]</f>
        <v>Trek</v>
      </c>
    </row>
    <row r="113" spans="1:12" x14ac:dyDescent="0.3">
      <c r="A113">
        <f>Query1[[#This Row],[order_id]]</f>
        <v>37</v>
      </c>
      <c r="B113" t="str">
        <f>Query1[[#This Row],[customers]]</f>
        <v>Tomika Larson</v>
      </c>
      <c r="C113" t="str">
        <f>Query1[[#This Row],[city]]</f>
        <v>Woodside</v>
      </c>
      <c r="D113" t="str">
        <f>Query1[[#This Row],[state]]</f>
        <v>NY</v>
      </c>
      <c r="E113">
        <f>Query1[[#This Row],[order_date]]</f>
        <v>42394</v>
      </c>
      <c r="F113">
        <f>Query1[[#This Row],[total_units]]</f>
        <v>2</v>
      </c>
      <c r="G113">
        <f>Query1[[#This Row],[revenue]]</f>
        <v>1199.98</v>
      </c>
      <c r="H113" t="str">
        <f>Query1[[#This Row],[product_name]]</f>
        <v>Electra Townie Original 7D EQ - 2016</v>
      </c>
      <c r="I113" t="str">
        <f>Query1[[#This Row],[category_name]]</f>
        <v>Cruisers Bicycles</v>
      </c>
      <c r="J113" t="str">
        <f>Query1[[#This Row],[store_name]]</f>
        <v>Baldwin Bikes</v>
      </c>
      <c r="K113" t="str">
        <f>Query1[[#This Row],[sales_rep]]</f>
        <v>Marcelene Boyer</v>
      </c>
      <c r="L113" t="str">
        <f>Query1[[#This Row],[brand_name]]</f>
        <v>Electra</v>
      </c>
    </row>
    <row r="114" spans="1:12" x14ac:dyDescent="0.3">
      <c r="A114">
        <f>Query1[[#This Row],[order_id]]</f>
        <v>38</v>
      </c>
      <c r="B114" t="str">
        <f>Query1[[#This Row],[customers]]</f>
        <v>Lashandra Turner</v>
      </c>
      <c r="C114" t="str">
        <f>Query1[[#This Row],[city]]</f>
        <v>Long Beach</v>
      </c>
      <c r="D114" t="str">
        <f>Query1[[#This Row],[state]]</f>
        <v>NY</v>
      </c>
      <c r="E114">
        <f>Query1[[#This Row],[order_date]]</f>
        <v>42394</v>
      </c>
      <c r="F114">
        <f>Query1[[#This Row],[total_units]]</f>
        <v>1</v>
      </c>
      <c r="G114">
        <f>Query1[[#This Row],[revenue]]</f>
        <v>299.99</v>
      </c>
      <c r="H114" t="str">
        <f>Query1[[#This Row],[product_name]]</f>
        <v>Electra Girl's Hawaii 1 (20-inch) - 2015/2016</v>
      </c>
      <c r="I114" t="str">
        <f>Query1[[#This Row],[category_name]]</f>
        <v>Children Bicycles</v>
      </c>
      <c r="J114" t="str">
        <f>Query1[[#This Row],[store_name]]</f>
        <v>Baldwin Bikes</v>
      </c>
      <c r="K114" t="str">
        <f>Query1[[#This Row],[sales_rep]]</f>
        <v>Venita Daniel</v>
      </c>
      <c r="L114" t="str">
        <f>Query1[[#This Row],[brand_name]]</f>
        <v>Electra</v>
      </c>
    </row>
    <row r="115" spans="1:12" x14ac:dyDescent="0.3">
      <c r="A115">
        <f>Query1[[#This Row],[order_id]]</f>
        <v>38</v>
      </c>
      <c r="B115" t="str">
        <f>Query1[[#This Row],[customers]]</f>
        <v>Lashandra Turner</v>
      </c>
      <c r="C115" t="str">
        <f>Query1[[#This Row],[city]]</f>
        <v>Long Beach</v>
      </c>
      <c r="D115" t="str">
        <f>Query1[[#This Row],[state]]</f>
        <v>NY</v>
      </c>
      <c r="E115">
        <f>Query1[[#This Row],[order_date]]</f>
        <v>42394</v>
      </c>
      <c r="F115">
        <f>Query1[[#This Row],[total_units]]</f>
        <v>1</v>
      </c>
      <c r="G115">
        <f>Query1[[#This Row],[revenue]]</f>
        <v>549.99</v>
      </c>
      <c r="H115" t="str">
        <f>Query1[[#This Row],[product_name]]</f>
        <v>Electra Townie Original 21D - 2016</v>
      </c>
      <c r="I115" t="str">
        <f>Query1[[#This Row],[category_name]]</f>
        <v>Comfort Bicycles</v>
      </c>
      <c r="J115" t="str">
        <f>Query1[[#This Row],[store_name]]</f>
        <v>Baldwin Bikes</v>
      </c>
      <c r="K115" t="str">
        <f>Query1[[#This Row],[sales_rep]]</f>
        <v>Venita Daniel</v>
      </c>
      <c r="L115" t="str">
        <f>Query1[[#This Row],[brand_name]]</f>
        <v>Electra</v>
      </c>
    </row>
    <row r="116" spans="1:12" x14ac:dyDescent="0.3">
      <c r="A116">
        <f>Query1[[#This Row],[order_id]]</f>
        <v>38</v>
      </c>
      <c r="B116" t="str">
        <f>Query1[[#This Row],[customers]]</f>
        <v>Lashandra Turner</v>
      </c>
      <c r="C116" t="str">
        <f>Query1[[#This Row],[city]]</f>
        <v>Long Beach</v>
      </c>
      <c r="D116" t="str">
        <f>Query1[[#This Row],[state]]</f>
        <v>NY</v>
      </c>
      <c r="E116">
        <f>Query1[[#This Row],[order_date]]</f>
        <v>42394</v>
      </c>
      <c r="F116">
        <f>Query1[[#This Row],[total_units]]</f>
        <v>1</v>
      </c>
      <c r="G116">
        <f>Query1[[#This Row],[revenue]]</f>
        <v>499.99</v>
      </c>
      <c r="H116" t="str">
        <f>Query1[[#This Row],[product_name]]</f>
        <v>Electra Townie Original 7D - 2015/2016</v>
      </c>
      <c r="I116" t="str">
        <f>Query1[[#This Row],[category_name]]</f>
        <v>Comfort Bicycles</v>
      </c>
      <c r="J116" t="str">
        <f>Query1[[#This Row],[store_name]]</f>
        <v>Baldwin Bikes</v>
      </c>
      <c r="K116" t="str">
        <f>Query1[[#This Row],[sales_rep]]</f>
        <v>Venita Daniel</v>
      </c>
      <c r="L116" t="str">
        <f>Query1[[#This Row],[brand_name]]</f>
        <v>Electra</v>
      </c>
    </row>
    <row r="117" spans="1:12" x14ac:dyDescent="0.3">
      <c r="A117">
        <f>Query1[[#This Row],[order_id]]</f>
        <v>38</v>
      </c>
      <c r="B117" t="str">
        <f>Query1[[#This Row],[customers]]</f>
        <v>Lashandra Turner</v>
      </c>
      <c r="C117" t="str">
        <f>Query1[[#This Row],[city]]</f>
        <v>Long Beach</v>
      </c>
      <c r="D117" t="str">
        <f>Query1[[#This Row],[state]]</f>
        <v>NY</v>
      </c>
      <c r="E117">
        <f>Query1[[#This Row],[order_date]]</f>
        <v>42394</v>
      </c>
      <c r="F117">
        <f>Query1[[#This Row],[total_units]]</f>
        <v>2</v>
      </c>
      <c r="G117">
        <f>Query1[[#This Row],[revenue]]</f>
        <v>3098</v>
      </c>
      <c r="H117" t="str">
        <f>Query1[[#This Row],[product_name]]</f>
        <v>Surly Straggler - 2016</v>
      </c>
      <c r="I117" t="str">
        <f>Query1[[#This Row],[category_name]]</f>
        <v>Cyclocross Bicycles</v>
      </c>
      <c r="J117" t="str">
        <f>Query1[[#This Row],[store_name]]</f>
        <v>Baldwin Bikes</v>
      </c>
      <c r="K117" t="str">
        <f>Query1[[#This Row],[sales_rep]]</f>
        <v>Venita Daniel</v>
      </c>
      <c r="L117" t="str">
        <f>Query1[[#This Row],[brand_name]]</f>
        <v>Surly</v>
      </c>
    </row>
    <row r="118" spans="1:12" x14ac:dyDescent="0.3">
      <c r="A118">
        <f>Query1[[#This Row],[order_id]]</f>
        <v>38</v>
      </c>
      <c r="B118" t="str">
        <f>Query1[[#This Row],[customers]]</f>
        <v>Lashandra Turner</v>
      </c>
      <c r="C118" t="str">
        <f>Query1[[#This Row],[city]]</f>
        <v>Long Beach</v>
      </c>
      <c r="D118" t="str">
        <f>Query1[[#This Row],[state]]</f>
        <v>NY</v>
      </c>
      <c r="E118">
        <f>Query1[[#This Row],[order_date]]</f>
        <v>42394</v>
      </c>
      <c r="F118">
        <f>Query1[[#This Row],[total_units]]</f>
        <v>2</v>
      </c>
      <c r="G118">
        <f>Query1[[#This Row],[revenue]]</f>
        <v>7999.98</v>
      </c>
      <c r="H118" t="str">
        <f>Query1[[#This Row],[product_name]]</f>
        <v>Trek Slash 8 27.5 - 2016</v>
      </c>
      <c r="I118" t="str">
        <f>Query1[[#This Row],[category_name]]</f>
        <v>Mountain Bikes</v>
      </c>
      <c r="J118" t="str">
        <f>Query1[[#This Row],[store_name]]</f>
        <v>Baldwin Bikes</v>
      </c>
      <c r="K118" t="str">
        <f>Query1[[#This Row],[sales_rep]]</f>
        <v>Venita Daniel</v>
      </c>
      <c r="L118" t="str">
        <f>Query1[[#This Row],[brand_name]]</f>
        <v>Trek</v>
      </c>
    </row>
    <row r="119" spans="1:12" x14ac:dyDescent="0.3">
      <c r="A119">
        <f>Query1[[#This Row],[order_id]]</f>
        <v>39</v>
      </c>
      <c r="B119" t="str">
        <f>Query1[[#This Row],[customers]]</f>
        <v>Travis Whitley</v>
      </c>
      <c r="C119" t="str">
        <f>Query1[[#This Row],[city]]</f>
        <v>Saint Albans</v>
      </c>
      <c r="D119" t="str">
        <f>Query1[[#This Row],[state]]</f>
        <v>NY</v>
      </c>
      <c r="E119">
        <f>Query1[[#This Row],[order_date]]</f>
        <v>42394</v>
      </c>
      <c r="F119">
        <f>Query1[[#This Row],[total_units]]</f>
        <v>2</v>
      </c>
      <c r="G119">
        <f>Query1[[#This Row],[revenue]]</f>
        <v>539.98</v>
      </c>
      <c r="H119" t="str">
        <f>Query1[[#This Row],[product_name]]</f>
        <v>Electra Girl's Hawaii 1 (16-inch) - 2015/2016</v>
      </c>
      <c r="I119" t="str">
        <f>Query1[[#This Row],[category_name]]</f>
        <v>Children Bicycles</v>
      </c>
      <c r="J119" t="str">
        <f>Query1[[#This Row],[store_name]]</f>
        <v>Baldwin Bikes</v>
      </c>
      <c r="K119" t="str">
        <f>Query1[[#This Row],[sales_rep]]</f>
        <v>Venita Daniel</v>
      </c>
      <c r="L119" t="str">
        <f>Query1[[#This Row],[brand_name]]</f>
        <v>Electra</v>
      </c>
    </row>
    <row r="120" spans="1:12" x14ac:dyDescent="0.3">
      <c r="A120">
        <f>Query1[[#This Row],[order_id]]</f>
        <v>39</v>
      </c>
      <c r="B120" t="str">
        <f>Query1[[#This Row],[customers]]</f>
        <v>Travis Whitley</v>
      </c>
      <c r="C120" t="str">
        <f>Query1[[#This Row],[city]]</f>
        <v>Saint Albans</v>
      </c>
      <c r="D120" t="str">
        <f>Query1[[#This Row],[state]]</f>
        <v>NY</v>
      </c>
      <c r="E120">
        <f>Query1[[#This Row],[order_date]]</f>
        <v>42394</v>
      </c>
      <c r="F120">
        <f>Query1[[#This Row],[total_units]]</f>
        <v>1</v>
      </c>
      <c r="G120">
        <f>Query1[[#This Row],[revenue]]</f>
        <v>529.99</v>
      </c>
      <c r="H120" t="str">
        <f>Query1[[#This Row],[product_name]]</f>
        <v>Electra Moto 1 - 2016</v>
      </c>
      <c r="I120" t="str">
        <f>Query1[[#This Row],[category_name]]</f>
        <v>Cruisers Bicycles</v>
      </c>
      <c r="J120" t="str">
        <f>Query1[[#This Row],[store_name]]</f>
        <v>Baldwin Bikes</v>
      </c>
      <c r="K120" t="str">
        <f>Query1[[#This Row],[sales_rep]]</f>
        <v>Venita Daniel</v>
      </c>
      <c r="L120" t="str">
        <f>Query1[[#This Row],[brand_name]]</f>
        <v>Electra</v>
      </c>
    </row>
    <row r="121" spans="1:12" x14ac:dyDescent="0.3">
      <c r="A121">
        <f>Query1[[#This Row],[order_id]]</f>
        <v>39</v>
      </c>
      <c r="B121" t="str">
        <f>Query1[[#This Row],[customers]]</f>
        <v>Travis Whitley</v>
      </c>
      <c r="C121" t="str">
        <f>Query1[[#This Row],[city]]</f>
        <v>Saint Albans</v>
      </c>
      <c r="D121" t="str">
        <f>Query1[[#This Row],[state]]</f>
        <v>NY</v>
      </c>
      <c r="E121">
        <f>Query1[[#This Row],[order_date]]</f>
        <v>42394</v>
      </c>
      <c r="F121">
        <f>Query1[[#This Row],[total_units]]</f>
        <v>2</v>
      </c>
      <c r="G121">
        <f>Query1[[#This Row],[revenue]]</f>
        <v>1199.98</v>
      </c>
      <c r="H121" t="str">
        <f>Query1[[#This Row],[product_name]]</f>
        <v>Electra Townie Original 7D EQ - 2016</v>
      </c>
      <c r="I121" t="str">
        <f>Query1[[#This Row],[category_name]]</f>
        <v>Cruisers Bicycles</v>
      </c>
      <c r="J121" t="str">
        <f>Query1[[#This Row],[store_name]]</f>
        <v>Baldwin Bikes</v>
      </c>
      <c r="K121" t="str">
        <f>Query1[[#This Row],[sales_rep]]</f>
        <v>Venita Daniel</v>
      </c>
      <c r="L121" t="str">
        <f>Query1[[#This Row],[brand_name]]</f>
        <v>Electra</v>
      </c>
    </row>
    <row r="122" spans="1:12" x14ac:dyDescent="0.3">
      <c r="A122">
        <f>Query1[[#This Row],[order_id]]</f>
        <v>39</v>
      </c>
      <c r="B122" t="str">
        <f>Query1[[#This Row],[customers]]</f>
        <v>Travis Whitley</v>
      </c>
      <c r="C122" t="str">
        <f>Query1[[#This Row],[city]]</f>
        <v>Saint Albans</v>
      </c>
      <c r="D122" t="str">
        <f>Query1[[#This Row],[state]]</f>
        <v>NY</v>
      </c>
      <c r="E122">
        <f>Query1[[#This Row],[order_date]]</f>
        <v>42394</v>
      </c>
      <c r="F122">
        <f>Query1[[#This Row],[total_units]]</f>
        <v>2</v>
      </c>
      <c r="G122">
        <f>Query1[[#This Row],[revenue]]</f>
        <v>1999.98</v>
      </c>
      <c r="H122" t="str">
        <f>Query1[[#This Row],[product_name]]</f>
        <v>Surly Wednesday Frameset - 2016</v>
      </c>
      <c r="I122" t="str">
        <f>Query1[[#This Row],[category_name]]</f>
        <v>Mountain Bikes</v>
      </c>
      <c r="J122" t="str">
        <f>Query1[[#This Row],[store_name]]</f>
        <v>Baldwin Bikes</v>
      </c>
      <c r="K122" t="str">
        <f>Query1[[#This Row],[sales_rep]]</f>
        <v>Venita Daniel</v>
      </c>
      <c r="L122" t="str">
        <f>Query1[[#This Row],[brand_name]]</f>
        <v>Surly</v>
      </c>
    </row>
    <row r="123" spans="1:12" x14ac:dyDescent="0.3">
      <c r="A123">
        <f>Query1[[#This Row],[order_id]]</f>
        <v>40</v>
      </c>
      <c r="B123" t="str">
        <f>Query1[[#This Row],[customers]]</f>
        <v>Darren Witt</v>
      </c>
      <c r="C123" t="str">
        <f>Query1[[#This Row],[city]]</f>
        <v>Coachella</v>
      </c>
      <c r="D123" t="str">
        <f>Query1[[#This Row],[state]]</f>
        <v>CA</v>
      </c>
      <c r="E123">
        <f>Query1[[#This Row],[order_date]]</f>
        <v>42396</v>
      </c>
      <c r="F123">
        <f>Query1[[#This Row],[total_units]]</f>
        <v>1</v>
      </c>
      <c r="G123">
        <f>Query1[[#This Row],[revenue]]</f>
        <v>429</v>
      </c>
      <c r="H123" t="str">
        <f>Query1[[#This Row],[product_name]]</f>
        <v>Pure Cycles Vine 8-Speed - 2016</v>
      </c>
      <c r="I123" t="str">
        <f>Query1[[#This Row],[category_name]]</f>
        <v>Cruisers Bicycles</v>
      </c>
      <c r="J123" t="str">
        <f>Query1[[#This Row],[store_name]]</f>
        <v>Santa Cruz Bikes</v>
      </c>
      <c r="K123" t="str">
        <f>Query1[[#This Row],[sales_rep]]</f>
        <v>Genna Serrano</v>
      </c>
      <c r="L123" t="str">
        <f>Query1[[#This Row],[brand_name]]</f>
        <v>Pure Cycles</v>
      </c>
    </row>
    <row r="124" spans="1:12" x14ac:dyDescent="0.3">
      <c r="A124">
        <f>Query1[[#This Row],[order_id]]</f>
        <v>40</v>
      </c>
      <c r="B124" t="str">
        <f>Query1[[#This Row],[customers]]</f>
        <v>Darren Witt</v>
      </c>
      <c r="C124" t="str">
        <f>Query1[[#This Row],[city]]</f>
        <v>Coachella</v>
      </c>
      <c r="D124" t="str">
        <f>Query1[[#This Row],[state]]</f>
        <v>CA</v>
      </c>
      <c r="E124">
        <f>Query1[[#This Row],[order_date]]</f>
        <v>42396</v>
      </c>
      <c r="F124">
        <f>Query1[[#This Row],[total_units]]</f>
        <v>2</v>
      </c>
      <c r="G124">
        <f>Query1[[#This Row],[revenue]]</f>
        <v>3599.98</v>
      </c>
      <c r="H124" t="str">
        <f>Query1[[#This Row],[product_name]]</f>
        <v>Trek Remedy 29 Carbon Frameset - 2016</v>
      </c>
      <c r="I124" t="str">
        <f>Query1[[#This Row],[category_name]]</f>
        <v>Mountain Bikes</v>
      </c>
      <c r="J124" t="str">
        <f>Query1[[#This Row],[store_name]]</f>
        <v>Santa Cruz Bikes</v>
      </c>
      <c r="K124" t="str">
        <f>Query1[[#This Row],[sales_rep]]</f>
        <v>Genna Serrano</v>
      </c>
      <c r="L124" t="str">
        <f>Query1[[#This Row],[brand_name]]</f>
        <v>Trek</v>
      </c>
    </row>
    <row r="125" spans="1:12" x14ac:dyDescent="0.3">
      <c r="A125">
        <f>Query1[[#This Row],[order_id]]</f>
        <v>41</v>
      </c>
      <c r="B125" t="str">
        <f>Query1[[#This Row],[customers]]</f>
        <v>Ingeborg Ellison</v>
      </c>
      <c r="C125" t="str">
        <f>Query1[[#This Row],[city]]</f>
        <v>Ithaca</v>
      </c>
      <c r="D125" t="str">
        <f>Query1[[#This Row],[state]]</f>
        <v>NY</v>
      </c>
      <c r="E125">
        <f>Query1[[#This Row],[order_date]]</f>
        <v>42396</v>
      </c>
      <c r="F125">
        <f>Query1[[#This Row],[total_units]]</f>
        <v>2</v>
      </c>
      <c r="G125">
        <f>Query1[[#This Row],[revenue]]</f>
        <v>1199.98</v>
      </c>
      <c r="H125" t="str">
        <f>Query1[[#This Row],[product_name]]</f>
        <v>Electra Townie Original 7D EQ - 2016</v>
      </c>
      <c r="I125" t="str">
        <f>Query1[[#This Row],[category_name]]</f>
        <v>Comfort Bicycles</v>
      </c>
      <c r="J125" t="str">
        <f>Query1[[#This Row],[store_name]]</f>
        <v>Baldwin Bikes</v>
      </c>
      <c r="K125" t="str">
        <f>Query1[[#This Row],[sales_rep]]</f>
        <v>Marcelene Boyer</v>
      </c>
      <c r="L125" t="str">
        <f>Query1[[#This Row],[brand_name]]</f>
        <v>Electra</v>
      </c>
    </row>
    <row r="126" spans="1:12" x14ac:dyDescent="0.3">
      <c r="A126">
        <f>Query1[[#This Row],[order_id]]</f>
        <v>41</v>
      </c>
      <c r="B126" t="str">
        <f>Query1[[#This Row],[customers]]</f>
        <v>Ingeborg Ellison</v>
      </c>
      <c r="C126" t="str">
        <f>Query1[[#This Row],[city]]</f>
        <v>Ithaca</v>
      </c>
      <c r="D126" t="str">
        <f>Query1[[#This Row],[state]]</f>
        <v>NY</v>
      </c>
      <c r="E126">
        <f>Query1[[#This Row],[order_date]]</f>
        <v>42396</v>
      </c>
      <c r="F126">
        <f>Query1[[#This Row],[total_units]]</f>
        <v>1</v>
      </c>
      <c r="G126">
        <f>Query1[[#This Row],[revenue]]</f>
        <v>1320.99</v>
      </c>
      <c r="H126" t="str">
        <f>Query1[[#This Row],[product_name]]</f>
        <v>Heller Shagamaw Frame - 2016</v>
      </c>
      <c r="I126" t="str">
        <f>Query1[[#This Row],[category_name]]</f>
        <v>Mountain Bikes</v>
      </c>
      <c r="J126" t="str">
        <f>Query1[[#This Row],[store_name]]</f>
        <v>Baldwin Bikes</v>
      </c>
      <c r="K126" t="str">
        <f>Query1[[#This Row],[sales_rep]]</f>
        <v>Marcelene Boyer</v>
      </c>
      <c r="L126" t="str">
        <f>Query1[[#This Row],[brand_name]]</f>
        <v>Heller</v>
      </c>
    </row>
    <row r="127" spans="1:12" x14ac:dyDescent="0.3">
      <c r="A127">
        <f>Query1[[#This Row],[order_id]]</f>
        <v>41</v>
      </c>
      <c r="B127" t="str">
        <f>Query1[[#This Row],[customers]]</f>
        <v>Ingeborg Ellison</v>
      </c>
      <c r="C127" t="str">
        <f>Query1[[#This Row],[city]]</f>
        <v>Ithaca</v>
      </c>
      <c r="D127" t="str">
        <f>Query1[[#This Row],[state]]</f>
        <v>NY</v>
      </c>
      <c r="E127">
        <f>Query1[[#This Row],[order_date]]</f>
        <v>42396</v>
      </c>
      <c r="F127">
        <f>Query1[[#This Row],[total_units]]</f>
        <v>2</v>
      </c>
      <c r="G127">
        <f>Query1[[#This Row],[revenue]]</f>
        <v>898</v>
      </c>
      <c r="H127" t="str">
        <f>Query1[[#This Row],[product_name]]</f>
        <v>Pure Cycles William 3-Speed - 2016</v>
      </c>
      <c r="I127" t="str">
        <f>Query1[[#This Row],[category_name]]</f>
        <v>Cruisers Bicycles</v>
      </c>
      <c r="J127" t="str">
        <f>Query1[[#This Row],[store_name]]</f>
        <v>Baldwin Bikes</v>
      </c>
      <c r="K127" t="str">
        <f>Query1[[#This Row],[sales_rep]]</f>
        <v>Marcelene Boyer</v>
      </c>
      <c r="L127" t="str">
        <f>Query1[[#This Row],[brand_name]]</f>
        <v>Pure Cycles</v>
      </c>
    </row>
    <row r="128" spans="1:12" x14ac:dyDescent="0.3">
      <c r="A128">
        <f>Query1[[#This Row],[order_id]]</f>
        <v>42</v>
      </c>
      <c r="B128" t="str">
        <f>Query1[[#This Row],[customers]]</f>
        <v>Corene Swanson</v>
      </c>
      <c r="C128" t="str">
        <f>Query1[[#This Row],[city]]</f>
        <v>Rego Park</v>
      </c>
      <c r="D128" t="str">
        <f>Query1[[#This Row],[state]]</f>
        <v>NY</v>
      </c>
      <c r="E128">
        <f>Query1[[#This Row],[order_date]]</f>
        <v>42396</v>
      </c>
      <c r="F128">
        <f>Query1[[#This Row],[total_units]]</f>
        <v>1</v>
      </c>
      <c r="G128">
        <f>Query1[[#This Row],[revenue]]</f>
        <v>449</v>
      </c>
      <c r="H128" t="str">
        <f>Query1[[#This Row],[product_name]]</f>
        <v>Pure Cycles William 3-Speed - 2016</v>
      </c>
      <c r="I128" t="str">
        <f>Query1[[#This Row],[category_name]]</f>
        <v>Cruisers Bicycles</v>
      </c>
      <c r="J128" t="str">
        <f>Query1[[#This Row],[store_name]]</f>
        <v>Baldwin Bikes</v>
      </c>
      <c r="K128" t="str">
        <f>Query1[[#This Row],[sales_rep]]</f>
        <v>Venita Daniel</v>
      </c>
      <c r="L128" t="str">
        <f>Query1[[#This Row],[brand_name]]</f>
        <v>Pure Cycles</v>
      </c>
    </row>
    <row r="129" spans="1:12" x14ac:dyDescent="0.3">
      <c r="A129">
        <f>Query1[[#This Row],[order_id]]</f>
        <v>43</v>
      </c>
      <c r="B129" t="str">
        <f>Query1[[#This Row],[customers]]</f>
        <v>Elana Miles</v>
      </c>
      <c r="C129" t="str">
        <f>Query1[[#This Row],[city]]</f>
        <v>Liverpool</v>
      </c>
      <c r="D129" t="str">
        <f>Query1[[#This Row],[state]]</f>
        <v>NY</v>
      </c>
      <c r="E129">
        <f>Query1[[#This Row],[order_date]]</f>
        <v>42396</v>
      </c>
      <c r="F129">
        <f>Query1[[#This Row],[total_units]]</f>
        <v>2</v>
      </c>
      <c r="G129">
        <f>Query1[[#This Row],[revenue]]</f>
        <v>539.98</v>
      </c>
      <c r="H129" t="str">
        <f>Query1[[#This Row],[product_name]]</f>
        <v>Electra Cruiser 1 (24-Inch) - 2016</v>
      </c>
      <c r="I129" t="str">
        <f>Query1[[#This Row],[category_name]]</f>
        <v>Cruisers Bicycles</v>
      </c>
      <c r="J129" t="str">
        <f>Query1[[#This Row],[store_name]]</f>
        <v>Baldwin Bikes</v>
      </c>
      <c r="K129" t="str">
        <f>Query1[[#This Row],[sales_rep]]</f>
        <v>Venita Daniel</v>
      </c>
      <c r="L129" t="str">
        <f>Query1[[#This Row],[brand_name]]</f>
        <v>Electra</v>
      </c>
    </row>
    <row r="130" spans="1:12" x14ac:dyDescent="0.3">
      <c r="A130">
        <f>Query1[[#This Row],[order_id]]</f>
        <v>43</v>
      </c>
      <c r="B130" t="str">
        <f>Query1[[#This Row],[customers]]</f>
        <v>Elana Miles</v>
      </c>
      <c r="C130" t="str">
        <f>Query1[[#This Row],[city]]</f>
        <v>Liverpool</v>
      </c>
      <c r="D130" t="str">
        <f>Query1[[#This Row],[state]]</f>
        <v>NY</v>
      </c>
      <c r="E130">
        <f>Query1[[#This Row],[order_date]]</f>
        <v>42396</v>
      </c>
      <c r="F130">
        <f>Query1[[#This Row],[total_units]]</f>
        <v>2</v>
      </c>
      <c r="G130">
        <f>Query1[[#This Row],[revenue]]</f>
        <v>1099.98</v>
      </c>
      <c r="H130" t="str">
        <f>Query1[[#This Row],[product_name]]</f>
        <v>Electra Townie Original 21D - 2016</v>
      </c>
      <c r="I130" t="str">
        <f>Query1[[#This Row],[category_name]]</f>
        <v>Cruisers Bicycles</v>
      </c>
      <c r="J130" t="str">
        <f>Query1[[#This Row],[store_name]]</f>
        <v>Baldwin Bikes</v>
      </c>
      <c r="K130" t="str">
        <f>Query1[[#This Row],[sales_rep]]</f>
        <v>Venita Daniel</v>
      </c>
      <c r="L130" t="str">
        <f>Query1[[#This Row],[brand_name]]</f>
        <v>Electra</v>
      </c>
    </row>
    <row r="131" spans="1:12" x14ac:dyDescent="0.3">
      <c r="A131">
        <f>Query1[[#This Row],[order_id]]</f>
        <v>44</v>
      </c>
      <c r="B131" t="str">
        <f>Query1[[#This Row],[customers]]</f>
        <v>Olympia Figueroa</v>
      </c>
      <c r="C131" t="str">
        <f>Query1[[#This Row],[city]]</f>
        <v>Hopewell Junction</v>
      </c>
      <c r="D131" t="str">
        <f>Query1[[#This Row],[state]]</f>
        <v>NY</v>
      </c>
      <c r="E131">
        <f>Query1[[#This Row],[order_date]]</f>
        <v>42397</v>
      </c>
      <c r="F131">
        <f>Query1[[#This Row],[total_units]]</f>
        <v>1</v>
      </c>
      <c r="G131">
        <f>Query1[[#This Row],[revenue]]</f>
        <v>599.99</v>
      </c>
      <c r="H131" t="str">
        <f>Query1[[#This Row],[product_name]]</f>
        <v>Electra Townie Original 7D EQ - 2016</v>
      </c>
      <c r="I131" t="str">
        <f>Query1[[#This Row],[category_name]]</f>
        <v>Cruisers Bicycles</v>
      </c>
      <c r="J131" t="str">
        <f>Query1[[#This Row],[store_name]]</f>
        <v>Baldwin Bikes</v>
      </c>
      <c r="K131" t="str">
        <f>Query1[[#This Row],[sales_rep]]</f>
        <v>Venita Daniel</v>
      </c>
      <c r="L131" t="str">
        <f>Query1[[#This Row],[brand_name]]</f>
        <v>Electra</v>
      </c>
    </row>
    <row r="132" spans="1:12" x14ac:dyDescent="0.3">
      <c r="A132">
        <f>Query1[[#This Row],[order_id]]</f>
        <v>44</v>
      </c>
      <c r="B132" t="str">
        <f>Query1[[#This Row],[customers]]</f>
        <v>Olympia Figueroa</v>
      </c>
      <c r="C132" t="str">
        <f>Query1[[#This Row],[city]]</f>
        <v>Hopewell Junction</v>
      </c>
      <c r="D132" t="str">
        <f>Query1[[#This Row],[state]]</f>
        <v>NY</v>
      </c>
      <c r="E132">
        <f>Query1[[#This Row],[order_date]]</f>
        <v>42397</v>
      </c>
      <c r="F132">
        <f>Query1[[#This Row],[total_units]]</f>
        <v>1</v>
      </c>
      <c r="G132">
        <f>Query1[[#This Row],[revenue]]</f>
        <v>3999.99</v>
      </c>
      <c r="H132" t="str">
        <f>Query1[[#This Row],[product_name]]</f>
        <v>Trek Slash 8 27.5 - 2016</v>
      </c>
      <c r="I132" t="str">
        <f>Query1[[#This Row],[category_name]]</f>
        <v>Mountain Bikes</v>
      </c>
      <c r="J132" t="str">
        <f>Query1[[#This Row],[store_name]]</f>
        <v>Baldwin Bikes</v>
      </c>
      <c r="K132" t="str">
        <f>Query1[[#This Row],[sales_rep]]</f>
        <v>Venita Daniel</v>
      </c>
      <c r="L132" t="str">
        <f>Query1[[#This Row],[brand_name]]</f>
        <v>Trek</v>
      </c>
    </row>
    <row r="133" spans="1:12" x14ac:dyDescent="0.3">
      <c r="A133">
        <f>Query1[[#This Row],[order_id]]</f>
        <v>45</v>
      </c>
      <c r="B133" t="str">
        <f>Query1[[#This Row],[customers]]</f>
        <v>Carissa Cross</v>
      </c>
      <c r="C133" t="str">
        <f>Query1[[#This Row],[city]]</f>
        <v>Huntington Station</v>
      </c>
      <c r="D133" t="str">
        <f>Query1[[#This Row],[state]]</f>
        <v>NY</v>
      </c>
      <c r="E133">
        <f>Query1[[#This Row],[order_date]]</f>
        <v>42397</v>
      </c>
      <c r="F133">
        <f>Query1[[#This Row],[total_units]]</f>
        <v>2</v>
      </c>
      <c r="G133">
        <f>Query1[[#This Row],[revenue]]</f>
        <v>539.98</v>
      </c>
      <c r="H133" t="str">
        <f>Query1[[#This Row],[product_name]]</f>
        <v>Electra Cruiser 1 (24-Inch) - 2016</v>
      </c>
      <c r="I133" t="str">
        <f>Query1[[#This Row],[category_name]]</f>
        <v>Children Bicycles</v>
      </c>
      <c r="J133" t="str">
        <f>Query1[[#This Row],[store_name]]</f>
        <v>Baldwin Bikes</v>
      </c>
      <c r="K133" t="str">
        <f>Query1[[#This Row],[sales_rep]]</f>
        <v>Venita Daniel</v>
      </c>
      <c r="L133" t="str">
        <f>Query1[[#This Row],[brand_name]]</f>
        <v>Electra</v>
      </c>
    </row>
    <row r="134" spans="1:12" x14ac:dyDescent="0.3">
      <c r="A134">
        <f>Query1[[#This Row],[order_id]]</f>
        <v>45</v>
      </c>
      <c r="B134" t="str">
        <f>Query1[[#This Row],[customers]]</f>
        <v>Carissa Cross</v>
      </c>
      <c r="C134" t="str">
        <f>Query1[[#This Row],[city]]</f>
        <v>Huntington Station</v>
      </c>
      <c r="D134" t="str">
        <f>Query1[[#This Row],[state]]</f>
        <v>NY</v>
      </c>
      <c r="E134">
        <f>Query1[[#This Row],[order_date]]</f>
        <v>42397</v>
      </c>
      <c r="F134">
        <f>Query1[[#This Row],[total_units]]</f>
        <v>1</v>
      </c>
      <c r="G134">
        <f>Query1[[#This Row],[revenue]]</f>
        <v>269.99</v>
      </c>
      <c r="H134" t="str">
        <f>Query1[[#This Row],[product_name]]</f>
        <v>Electra Girl's Hawaii 1 (16-inch) - 2015/2016</v>
      </c>
      <c r="I134" t="str">
        <f>Query1[[#This Row],[category_name]]</f>
        <v>Children Bicycles</v>
      </c>
      <c r="J134" t="str">
        <f>Query1[[#This Row],[store_name]]</f>
        <v>Baldwin Bikes</v>
      </c>
      <c r="K134" t="str">
        <f>Query1[[#This Row],[sales_rep]]</f>
        <v>Venita Daniel</v>
      </c>
      <c r="L134" t="str">
        <f>Query1[[#This Row],[brand_name]]</f>
        <v>Electra</v>
      </c>
    </row>
    <row r="135" spans="1:12" x14ac:dyDescent="0.3">
      <c r="A135">
        <f>Query1[[#This Row],[order_id]]</f>
        <v>45</v>
      </c>
      <c r="B135" t="str">
        <f>Query1[[#This Row],[customers]]</f>
        <v>Carissa Cross</v>
      </c>
      <c r="C135" t="str">
        <f>Query1[[#This Row],[city]]</f>
        <v>Huntington Station</v>
      </c>
      <c r="D135" t="str">
        <f>Query1[[#This Row],[state]]</f>
        <v>NY</v>
      </c>
      <c r="E135">
        <f>Query1[[#This Row],[order_date]]</f>
        <v>42397</v>
      </c>
      <c r="F135">
        <f>Query1[[#This Row],[total_units]]</f>
        <v>2</v>
      </c>
      <c r="G135">
        <f>Query1[[#This Row],[revenue]]</f>
        <v>5799.98</v>
      </c>
      <c r="H135" t="str">
        <f>Query1[[#This Row],[product_name]]</f>
        <v>Trek Fuel EX 8 29 - 2016</v>
      </c>
      <c r="I135" t="str">
        <f>Query1[[#This Row],[category_name]]</f>
        <v>Mountain Bikes</v>
      </c>
      <c r="J135" t="str">
        <f>Query1[[#This Row],[store_name]]</f>
        <v>Baldwin Bikes</v>
      </c>
      <c r="K135" t="str">
        <f>Query1[[#This Row],[sales_rep]]</f>
        <v>Venita Daniel</v>
      </c>
      <c r="L135" t="str">
        <f>Query1[[#This Row],[brand_name]]</f>
        <v>Trek</v>
      </c>
    </row>
    <row r="136" spans="1:12" x14ac:dyDescent="0.3">
      <c r="A136">
        <f>Query1[[#This Row],[order_id]]</f>
        <v>46</v>
      </c>
      <c r="B136" t="str">
        <f>Query1[[#This Row],[customers]]</f>
        <v>Eldridge Greer</v>
      </c>
      <c r="C136" t="str">
        <f>Query1[[#This Row],[city]]</f>
        <v>Central Islip</v>
      </c>
      <c r="D136" t="str">
        <f>Query1[[#This Row],[state]]</f>
        <v>NY</v>
      </c>
      <c r="E136">
        <f>Query1[[#This Row],[order_date]]</f>
        <v>42398</v>
      </c>
      <c r="F136">
        <f>Query1[[#This Row],[total_units]]</f>
        <v>1</v>
      </c>
      <c r="G136">
        <f>Query1[[#This Row],[revenue]]</f>
        <v>429</v>
      </c>
      <c r="H136" t="str">
        <f>Query1[[#This Row],[product_name]]</f>
        <v>Pure Cycles Vine 8-Speed - 2016</v>
      </c>
      <c r="I136" t="str">
        <f>Query1[[#This Row],[category_name]]</f>
        <v>Cruisers Bicycles</v>
      </c>
      <c r="J136" t="str">
        <f>Query1[[#This Row],[store_name]]</f>
        <v>Baldwin Bikes</v>
      </c>
      <c r="K136" t="str">
        <f>Query1[[#This Row],[sales_rep]]</f>
        <v>Venita Daniel</v>
      </c>
      <c r="L136" t="str">
        <f>Query1[[#This Row],[brand_name]]</f>
        <v>Pure Cycles</v>
      </c>
    </row>
    <row r="137" spans="1:12" x14ac:dyDescent="0.3">
      <c r="A137">
        <f>Query1[[#This Row],[order_id]]</f>
        <v>47</v>
      </c>
      <c r="B137" t="str">
        <f>Query1[[#This Row],[customers]]</f>
        <v>Joshua Berg</v>
      </c>
      <c r="C137" t="str">
        <f>Query1[[#This Row],[city]]</f>
        <v>Ossining</v>
      </c>
      <c r="D137" t="str">
        <f>Query1[[#This Row],[state]]</f>
        <v>NY</v>
      </c>
      <c r="E137">
        <f>Query1[[#This Row],[order_date]]</f>
        <v>42398</v>
      </c>
      <c r="F137">
        <f>Query1[[#This Row],[total_units]]</f>
        <v>1</v>
      </c>
      <c r="G137">
        <f>Query1[[#This Row],[revenue]]</f>
        <v>269.99</v>
      </c>
      <c r="H137" t="str">
        <f>Query1[[#This Row],[product_name]]</f>
        <v>Electra Cruiser 1 (24-Inch) - 2016</v>
      </c>
      <c r="I137" t="str">
        <f>Query1[[#This Row],[category_name]]</f>
        <v>Cruisers Bicycles</v>
      </c>
      <c r="J137" t="str">
        <f>Query1[[#This Row],[store_name]]</f>
        <v>Baldwin Bikes</v>
      </c>
      <c r="K137" t="str">
        <f>Query1[[#This Row],[sales_rep]]</f>
        <v>Venita Daniel</v>
      </c>
      <c r="L137" t="str">
        <f>Query1[[#This Row],[brand_name]]</f>
        <v>Electra</v>
      </c>
    </row>
    <row r="138" spans="1:12" x14ac:dyDescent="0.3">
      <c r="A138">
        <f>Query1[[#This Row],[order_id]]</f>
        <v>47</v>
      </c>
      <c r="B138" t="str">
        <f>Query1[[#This Row],[customers]]</f>
        <v>Joshua Berg</v>
      </c>
      <c r="C138" t="str">
        <f>Query1[[#This Row],[city]]</f>
        <v>Ossining</v>
      </c>
      <c r="D138" t="str">
        <f>Query1[[#This Row],[state]]</f>
        <v>NY</v>
      </c>
      <c r="E138">
        <f>Query1[[#This Row],[order_date]]</f>
        <v>42398</v>
      </c>
      <c r="F138">
        <f>Query1[[#This Row],[total_units]]</f>
        <v>1</v>
      </c>
      <c r="G138">
        <f>Query1[[#This Row],[revenue]]</f>
        <v>529.99</v>
      </c>
      <c r="H138" t="str">
        <f>Query1[[#This Row],[product_name]]</f>
        <v>Electra Moto 1 - 2016</v>
      </c>
      <c r="I138" t="str">
        <f>Query1[[#This Row],[category_name]]</f>
        <v>Cruisers Bicycles</v>
      </c>
      <c r="J138" t="str">
        <f>Query1[[#This Row],[store_name]]</f>
        <v>Baldwin Bikes</v>
      </c>
      <c r="K138" t="str">
        <f>Query1[[#This Row],[sales_rep]]</f>
        <v>Venita Daniel</v>
      </c>
      <c r="L138" t="str">
        <f>Query1[[#This Row],[brand_name]]</f>
        <v>Electra</v>
      </c>
    </row>
    <row r="139" spans="1:12" x14ac:dyDescent="0.3">
      <c r="A139">
        <f>Query1[[#This Row],[order_id]]</f>
        <v>47</v>
      </c>
      <c r="B139" t="str">
        <f>Query1[[#This Row],[customers]]</f>
        <v>Joshua Berg</v>
      </c>
      <c r="C139" t="str">
        <f>Query1[[#This Row],[city]]</f>
        <v>Ossining</v>
      </c>
      <c r="D139" t="str">
        <f>Query1[[#This Row],[state]]</f>
        <v>NY</v>
      </c>
      <c r="E139">
        <f>Query1[[#This Row],[order_date]]</f>
        <v>42398</v>
      </c>
      <c r="F139">
        <f>Query1[[#This Row],[total_units]]</f>
        <v>2</v>
      </c>
      <c r="G139">
        <f>Query1[[#This Row],[revenue]]</f>
        <v>999.98</v>
      </c>
      <c r="H139" t="str">
        <f>Query1[[#This Row],[product_name]]</f>
        <v>Electra Townie Original 7D - 2015/2016</v>
      </c>
      <c r="I139" t="str">
        <f>Query1[[#This Row],[category_name]]</f>
        <v>Comfort Bicycles</v>
      </c>
      <c r="J139" t="str">
        <f>Query1[[#This Row],[store_name]]</f>
        <v>Baldwin Bikes</v>
      </c>
      <c r="K139" t="str">
        <f>Query1[[#This Row],[sales_rep]]</f>
        <v>Venita Daniel</v>
      </c>
      <c r="L139" t="str">
        <f>Query1[[#This Row],[brand_name]]</f>
        <v>Electra</v>
      </c>
    </row>
    <row r="140" spans="1:12" x14ac:dyDescent="0.3">
      <c r="A140">
        <f>Query1[[#This Row],[order_id]]</f>
        <v>47</v>
      </c>
      <c r="B140" t="str">
        <f>Query1[[#This Row],[customers]]</f>
        <v>Joshua Berg</v>
      </c>
      <c r="C140" t="str">
        <f>Query1[[#This Row],[city]]</f>
        <v>Ossining</v>
      </c>
      <c r="D140" t="str">
        <f>Query1[[#This Row],[state]]</f>
        <v>NY</v>
      </c>
      <c r="E140">
        <f>Query1[[#This Row],[order_date]]</f>
        <v>42398</v>
      </c>
      <c r="F140">
        <f>Query1[[#This Row],[total_units]]</f>
        <v>1</v>
      </c>
      <c r="G140">
        <f>Query1[[#This Row],[revenue]]</f>
        <v>469.99</v>
      </c>
      <c r="H140" t="str">
        <f>Query1[[#This Row],[product_name]]</f>
        <v>Surly Ice Cream Truck Frameset - 2016</v>
      </c>
      <c r="I140" t="str">
        <f>Query1[[#This Row],[category_name]]</f>
        <v>Mountain Bikes</v>
      </c>
      <c r="J140" t="str">
        <f>Query1[[#This Row],[store_name]]</f>
        <v>Baldwin Bikes</v>
      </c>
      <c r="K140" t="str">
        <f>Query1[[#This Row],[sales_rep]]</f>
        <v>Venita Daniel</v>
      </c>
      <c r="L140" t="str">
        <f>Query1[[#This Row],[brand_name]]</f>
        <v>Surly</v>
      </c>
    </row>
    <row r="141" spans="1:12" x14ac:dyDescent="0.3">
      <c r="A141">
        <f>Query1[[#This Row],[order_id]]</f>
        <v>48</v>
      </c>
      <c r="B141" t="str">
        <f>Query1[[#This Row],[customers]]</f>
        <v>Josephine Dale</v>
      </c>
      <c r="C141" t="str">
        <f>Query1[[#This Row],[city]]</f>
        <v>Baldwinsville</v>
      </c>
      <c r="D141" t="str">
        <f>Query1[[#This Row],[state]]</f>
        <v>NY</v>
      </c>
      <c r="E141">
        <f>Query1[[#This Row],[order_date]]</f>
        <v>42399</v>
      </c>
      <c r="F141">
        <f>Query1[[#This Row],[total_units]]</f>
        <v>2</v>
      </c>
      <c r="G141">
        <f>Query1[[#This Row],[revenue]]</f>
        <v>539.98</v>
      </c>
      <c r="H141" t="str">
        <f>Query1[[#This Row],[product_name]]</f>
        <v>Electra Girl's Hawaii 1 (16-inch) - 2015/2016</v>
      </c>
      <c r="I141" t="str">
        <f>Query1[[#This Row],[category_name]]</f>
        <v>Cruisers Bicycles</v>
      </c>
      <c r="J141" t="str">
        <f>Query1[[#This Row],[store_name]]</f>
        <v>Baldwin Bikes</v>
      </c>
      <c r="K141" t="str">
        <f>Query1[[#This Row],[sales_rep]]</f>
        <v>Venita Daniel</v>
      </c>
      <c r="L141" t="str">
        <f>Query1[[#This Row],[brand_name]]</f>
        <v>Electra</v>
      </c>
    </row>
    <row r="142" spans="1:12" x14ac:dyDescent="0.3">
      <c r="A142">
        <f>Query1[[#This Row],[order_id]]</f>
        <v>48</v>
      </c>
      <c r="B142" t="str">
        <f>Query1[[#This Row],[customers]]</f>
        <v>Josephine Dale</v>
      </c>
      <c r="C142" t="str">
        <f>Query1[[#This Row],[city]]</f>
        <v>Baldwinsville</v>
      </c>
      <c r="D142" t="str">
        <f>Query1[[#This Row],[state]]</f>
        <v>NY</v>
      </c>
      <c r="E142">
        <f>Query1[[#This Row],[order_date]]</f>
        <v>42399</v>
      </c>
      <c r="F142">
        <f>Query1[[#This Row],[total_units]]</f>
        <v>2</v>
      </c>
      <c r="G142">
        <f>Query1[[#This Row],[revenue]]</f>
        <v>2641.98</v>
      </c>
      <c r="H142" t="str">
        <f>Query1[[#This Row],[product_name]]</f>
        <v>Heller Shagamaw Frame - 2016</v>
      </c>
      <c r="I142" t="str">
        <f>Query1[[#This Row],[category_name]]</f>
        <v>Mountain Bikes</v>
      </c>
      <c r="J142" t="str">
        <f>Query1[[#This Row],[store_name]]</f>
        <v>Baldwin Bikes</v>
      </c>
      <c r="K142" t="str">
        <f>Query1[[#This Row],[sales_rep]]</f>
        <v>Venita Daniel</v>
      </c>
      <c r="L142" t="str">
        <f>Query1[[#This Row],[brand_name]]</f>
        <v>Heller</v>
      </c>
    </row>
    <row r="143" spans="1:12" x14ac:dyDescent="0.3">
      <c r="A143">
        <f>Query1[[#This Row],[order_id]]</f>
        <v>48</v>
      </c>
      <c r="B143" t="str">
        <f>Query1[[#This Row],[customers]]</f>
        <v>Josephine Dale</v>
      </c>
      <c r="C143" t="str">
        <f>Query1[[#This Row],[city]]</f>
        <v>Baldwinsville</v>
      </c>
      <c r="D143" t="str">
        <f>Query1[[#This Row],[state]]</f>
        <v>NY</v>
      </c>
      <c r="E143">
        <f>Query1[[#This Row],[order_date]]</f>
        <v>42399</v>
      </c>
      <c r="F143">
        <f>Query1[[#This Row],[total_units]]</f>
        <v>1</v>
      </c>
      <c r="G143">
        <f>Query1[[#This Row],[revenue]]</f>
        <v>1680.99</v>
      </c>
      <c r="H143" t="str">
        <f>Query1[[#This Row],[product_name]]</f>
        <v>Surly Straggler 650b - 2016</v>
      </c>
      <c r="I143" t="str">
        <f>Query1[[#This Row],[category_name]]</f>
        <v>Cyclocross Bicycles</v>
      </c>
      <c r="J143" t="str">
        <f>Query1[[#This Row],[store_name]]</f>
        <v>Baldwin Bikes</v>
      </c>
      <c r="K143" t="str">
        <f>Query1[[#This Row],[sales_rep]]</f>
        <v>Venita Daniel</v>
      </c>
      <c r="L143" t="str">
        <f>Query1[[#This Row],[brand_name]]</f>
        <v>Surly</v>
      </c>
    </row>
    <row r="144" spans="1:12" x14ac:dyDescent="0.3">
      <c r="A144">
        <f>Query1[[#This Row],[order_id]]</f>
        <v>48</v>
      </c>
      <c r="B144" t="str">
        <f>Query1[[#This Row],[customers]]</f>
        <v>Josephine Dale</v>
      </c>
      <c r="C144" t="str">
        <f>Query1[[#This Row],[city]]</f>
        <v>Baldwinsville</v>
      </c>
      <c r="D144" t="str">
        <f>Query1[[#This Row],[state]]</f>
        <v>NY</v>
      </c>
      <c r="E144">
        <f>Query1[[#This Row],[order_date]]</f>
        <v>42399</v>
      </c>
      <c r="F144">
        <f>Query1[[#This Row],[total_units]]</f>
        <v>1</v>
      </c>
      <c r="G144">
        <f>Query1[[#This Row],[revenue]]</f>
        <v>2899.99</v>
      </c>
      <c r="H144" t="str">
        <f>Query1[[#This Row],[product_name]]</f>
        <v>Trek Fuel EX 8 29 - 2016</v>
      </c>
      <c r="I144" t="str">
        <f>Query1[[#This Row],[category_name]]</f>
        <v>Mountain Bikes</v>
      </c>
      <c r="J144" t="str">
        <f>Query1[[#This Row],[store_name]]</f>
        <v>Baldwin Bikes</v>
      </c>
      <c r="K144" t="str">
        <f>Query1[[#This Row],[sales_rep]]</f>
        <v>Venita Daniel</v>
      </c>
      <c r="L144" t="str">
        <f>Query1[[#This Row],[brand_name]]</f>
        <v>Trek</v>
      </c>
    </row>
    <row r="145" spans="1:12" x14ac:dyDescent="0.3">
      <c r="A145">
        <f>Query1[[#This Row],[order_id]]</f>
        <v>49</v>
      </c>
      <c r="B145" t="str">
        <f>Query1[[#This Row],[customers]]</f>
        <v>Taisha Vang</v>
      </c>
      <c r="C145" t="str">
        <f>Query1[[#This Row],[city]]</f>
        <v>Shirley</v>
      </c>
      <c r="D145" t="str">
        <f>Query1[[#This Row],[state]]</f>
        <v>NY</v>
      </c>
      <c r="E145">
        <f>Query1[[#This Row],[order_date]]</f>
        <v>42400</v>
      </c>
      <c r="F145">
        <f>Query1[[#This Row],[total_units]]</f>
        <v>2</v>
      </c>
      <c r="G145">
        <f>Query1[[#This Row],[revenue]]</f>
        <v>539.98</v>
      </c>
      <c r="H145" t="str">
        <f>Query1[[#This Row],[product_name]]</f>
        <v>Electra Cruiser 1 (24-Inch) - 2016</v>
      </c>
      <c r="I145" t="str">
        <f>Query1[[#This Row],[category_name]]</f>
        <v>Cruisers Bicycles</v>
      </c>
      <c r="J145" t="str">
        <f>Query1[[#This Row],[store_name]]</f>
        <v>Baldwin Bikes</v>
      </c>
      <c r="K145" t="str">
        <f>Query1[[#This Row],[sales_rep]]</f>
        <v>Marcelene Boyer</v>
      </c>
      <c r="L145" t="str">
        <f>Query1[[#This Row],[brand_name]]</f>
        <v>Electra</v>
      </c>
    </row>
    <row r="146" spans="1:12" x14ac:dyDescent="0.3">
      <c r="A146">
        <f>Query1[[#This Row],[order_id]]</f>
        <v>50</v>
      </c>
      <c r="B146" t="str">
        <f>Query1[[#This Row],[customers]]</f>
        <v>Silas Tate</v>
      </c>
      <c r="C146" t="str">
        <f>Query1[[#This Row],[city]]</f>
        <v>Corpus Christi</v>
      </c>
      <c r="D146" t="str">
        <f>Query1[[#This Row],[state]]</f>
        <v>TX</v>
      </c>
      <c r="E146">
        <f>Query1[[#This Row],[order_date]]</f>
        <v>42400</v>
      </c>
      <c r="F146">
        <f>Query1[[#This Row],[total_units]]</f>
        <v>2</v>
      </c>
      <c r="G146">
        <f>Query1[[#This Row],[revenue]]</f>
        <v>539.98</v>
      </c>
      <c r="H146" t="str">
        <f>Query1[[#This Row],[product_name]]</f>
        <v>Electra Cruiser 1 (24-Inch) - 2016</v>
      </c>
      <c r="I146" t="str">
        <f>Query1[[#This Row],[category_name]]</f>
        <v>Cruisers Bicycles</v>
      </c>
      <c r="J146" t="str">
        <f>Query1[[#This Row],[store_name]]</f>
        <v>Rowlett Bikes</v>
      </c>
      <c r="K146" t="str">
        <f>Query1[[#This Row],[sales_rep]]</f>
        <v>Kali Vargas</v>
      </c>
      <c r="L146" t="str">
        <f>Query1[[#This Row],[brand_name]]</f>
        <v>Electra</v>
      </c>
    </row>
    <row r="147" spans="1:12" x14ac:dyDescent="0.3">
      <c r="A147">
        <f>Query1[[#This Row],[order_id]]</f>
        <v>50</v>
      </c>
      <c r="B147" t="str">
        <f>Query1[[#This Row],[customers]]</f>
        <v>Silas Tate</v>
      </c>
      <c r="C147" t="str">
        <f>Query1[[#This Row],[city]]</f>
        <v>Corpus Christi</v>
      </c>
      <c r="D147" t="str">
        <f>Query1[[#This Row],[state]]</f>
        <v>TX</v>
      </c>
      <c r="E147">
        <f>Query1[[#This Row],[order_date]]</f>
        <v>42400</v>
      </c>
      <c r="F147">
        <f>Query1[[#This Row],[total_units]]</f>
        <v>2</v>
      </c>
      <c r="G147">
        <f>Query1[[#This Row],[revenue]]</f>
        <v>1199.98</v>
      </c>
      <c r="H147" t="str">
        <f>Query1[[#This Row],[product_name]]</f>
        <v>Electra Townie Original 7D EQ - 2016</v>
      </c>
      <c r="I147" t="str">
        <f>Query1[[#This Row],[category_name]]</f>
        <v>Comfort Bicycles</v>
      </c>
      <c r="J147" t="str">
        <f>Query1[[#This Row],[store_name]]</f>
        <v>Rowlett Bikes</v>
      </c>
      <c r="K147" t="str">
        <f>Query1[[#This Row],[sales_rep]]</f>
        <v>Kali Vargas</v>
      </c>
      <c r="L147" t="str">
        <f>Query1[[#This Row],[brand_name]]</f>
        <v>Electra</v>
      </c>
    </row>
    <row r="148" spans="1:12" x14ac:dyDescent="0.3">
      <c r="A148">
        <f>Query1[[#This Row],[order_id]]</f>
        <v>50</v>
      </c>
      <c r="B148" t="str">
        <f>Query1[[#This Row],[customers]]</f>
        <v>Silas Tate</v>
      </c>
      <c r="C148" t="str">
        <f>Query1[[#This Row],[city]]</f>
        <v>Corpus Christi</v>
      </c>
      <c r="D148" t="str">
        <f>Query1[[#This Row],[state]]</f>
        <v>TX</v>
      </c>
      <c r="E148">
        <f>Query1[[#This Row],[order_date]]</f>
        <v>42400</v>
      </c>
      <c r="F148">
        <f>Query1[[#This Row],[total_units]]</f>
        <v>1</v>
      </c>
      <c r="G148">
        <f>Query1[[#This Row],[revenue]]</f>
        <v>999.99</v>
      </c>
      <c r="H148" t="str">
        <f>Query1[[#This Row],[product_name]]</f>
        <v>Surly Wednesday Frameset - 2016</v>
      </c>
      <c r="I148" t="str">
        <f>Query1[[#This Row],[category_name]]</f>
        <v>Mountain Bikes</v>
      </c>
      <c r="J148" t="str">
        <f>Query1[[#This Row],[store_name]]</f>
        <v>Rowlett Bikes</v>
      </c>
      <c r="K148" t="str">
        <f>Query1[[#This Row],[sales_rep]]</f>
        <v>Kali Vargas</v>
      </c>
      <c r="L148" t="str">
        <f>Query1[[#This Row],[brand_name]]</f>
        <v>Surly</v>
      </c>
    </row>
    <row r="149" spans="1:12" x14ac:dyDescent="0.3">
      <c r="A149">
        <f>Query1[[#This Row],[order_id]]</f>
        <v>51</v>
      </c>
      <c r="B149" t="str">
        <f>Query1[[#This Row],[customers]]</f>
        <v>Jamaal Baker</v>
      </c>
      <c r="C149" t="str">
        <f>Query1[[#This Row],[city]]</f>
        <v>Elmhurst</v>
      </c>
      <c r="D149" t="str">
        <f>Query1[[#This Row],[state]]</f>
        <v>NY</v>
      </c>
      <c r="E149">
        <f>Query1[[#This Row],[order_date]]</f>
        <v>42401</v>
      </c>
      <c r="F149">
        <f>Query1[[#This Row],[total_units]]</f>
        <v>1</v>
      </c>
      <c r="G149">
        <f>Query1[[#This Row],[revenue]]</f>
        <v>269.99</v>
      </c>
      <c r="H149" t="str">
        <f>Query1[[#This Row],[product_name]]</f>
        <v>Electra Cruiser 1 (24-Inch) - 2016</v>
      </c>
      <c r="I149" t="str">
        <f>Query1[[#This Row],[category_name]]</f>
        <v>Cruisers Bicycles</v>
      </c>
      <c r="J149" t="str">
        <f>Query1[[#This Row],[store_name]]</f>
        <v>Baldwin Bikes</v>
      </c>
      <c r="K149" t="str">
        <f>Query1[[#This Row],[sales_rep]]</f>
        <v>Venita Daniel</v>
      </c>
      <c r="L149" t="str">
        <f>Query1[[#This Row],[brand_name]]</f>
        <v>Electra</v>
      </c>
    </row>
    <row r="150" spans="1:12" x14ac:dyDescent="0.3">
      <c r="A150">
        <f>Query1[[#This Row],[order_id]]</f>
        <v>51</v>
      </c>
      <c r="B150" t="str">
        <f>Query1[[#This Row],[customers]]</f>
        <v>Jamaal Baker</v>
      </c>
      <c r="C150" t="str">
        <f>Query1[[#This Row],[city]]</f>
        <v>Elmhurst</v>
      </c>
      <c r="D150" t="str">
        <f>Query1[[#This Row],[state]]</f>
        <v>NY</v>
      </c>
      <c r="E150">
        <f>Query1[[#This Row],[order_date]]</f>
        <v>42401</v>
      </c>
      <c r="F150">
        <f>Query1[[#This Row],[total_units]]</f>
        <v>2</v>
      </c>
      <c r="G150">
        <f>Query1[[#This Row],[revenue]]</f>
        <v>1199.98</v>
      </c>
      <c r="H150" t="str">
        <f>Query1[[#This Row],[product_name]]</f>
        <v>Electra Townie Original 7D EQ - 2016</v>
      </c>
      <c r="I150" t="str">
        <f>Query1[[#This Row],[category_name]]</f>
        <v>Comfort Bicycles</v>
      </c>
      <c r="J150" t="str">
        <f>Query1[[#This Row],[store_name]]</f>
        <v>Baldwin Bikes</v>
      </c>
      <c r="K150" t="str">
        <f>Query1[[#This Row],[sales_rep]]</f>
        <v>Venita Daniel</v>
      </c>
      <c r="L150" t="str">
        <f>Query1[[#This Row],[brand_name]]</f>
        <v>Electra</v>
      </c>
    </row>
    <row r="151" spans="1:12" x14ac:dyDescent="0.3">
      <c r="A151">
        <f>Query1[[#This Row],[order_id]]</f>
        <v>51</v>
      </c>
      <c r="B151" t="str">
        <f>Query1[[#This Row],[customers]]</f>
        <v>Jamaal Baker</v>
      </c>
      <c r="C151" t="str">
        <f>Query1[[#This Row],[city]]</f>
        <v>Elmhurst</v>
      </c>
      <c r="D151" t="str">
        <f>Query1[[#This Row],[state]]</f>
        <v>NY</v>
      </c>
      <c r="E151">
        <f>Query1[[#This Row],[order_date]]</f>
        <v>42401</v>
      </c>
      <c r="F151">
        <f>Query1[[#This Row],[total_units]]</f>
        <v>1</v>
      </c>
      <c r="G151">
        <f>Query1[[#This Row],[revenue]]</f>
        <v>599.99</v>
      </c>
      <c r="H151" t="str">
        <f>Query1[[#This Row],[product_name]]</f>
        <v>Electra Townie Original 7D EQ - Women's - 2016</v>
      </c>
      <c r="I151" t="str">
        <f>Query1[[#This Row],[category_name]]</f>
        <v>Cruisers Bicycles</v>
      </c>
      <c r="J151" t="str">
        <f>Query1[[#This Row],[store_name]]</f>
        <v>Baldwin Bikes</v>
      </c>
      <c r="K151" t="str">
        <f>Query1[[#This Row],[sales_rep]]</f>
        <v>Venita Daniel</v>
      </c>
      <c r="L151" t="str">
        <f>Query1[[#This Row],[brand_name]]</f>
        <v>Electra</v>
      </c>
    </row>
    <row r="152" spans="1:12" x14ac:dyDescent="0.3">
      <c r="A152">
        <f>Query1[[#This Row],[order_id]]</f>
        <v>52</v>
      </c>
      <c r="B152" t="str">
        <f>Query1[[#This Row],[customers]]</f>
        <v>Twana Arnold</v>
      </c>
      <c r="C152" t="str">
        <f>Query1[[#This Row],[city]]</f>
        <v>Anaheim</v>
      </c>
      <c r="D152" t="str">
        <f>Query1[[#This Row],[state]]</f>
        <v>CA</v>
      </c>
      <c r="E152">
        <f>Query1[[#This Row],[order_date]]</f>
        <v>42403</v>
      </c>
      <c r="F152">
        <f>Query1[[#This Row],[total_units]]</f>
        <v>1</v>
      </c>
      <c r="G152">
        <f>Query1[[#This Row],[revenue]]</f>
        <v>499.99</v>
      </c>
      <c r="H152" t="str">
        <f>Query1[[#This Row],[product_name]]</f>
        <v>Electra Townie Original 7D - 2015/2016</v>
      </c>
      <c r="I152" t="str">
        <f>Query1[[#This Row],[category_name]]</f>
        <v>Comfort Bicycles</v>
      </c>
      <c r="J152" t="str">
        <f>Query1[[#This Row],[store_name]]</f>
        <v>Santa Cruz Bikes</v>
      </c>
      <c r="K152" t="str">
        <f>Query1[[#This Row],[sales_rep]]</f>
        <v>Mireya Copeland</v>
      </c>
      <c r="L152" t="str">
        <f>Query1[[#This Row],[brand_name]]</f>
        <v>Electra</v>
      </c>
    </row>
    <row r="153" spans="1:12" x14ac:dyDescent="0.3">
      <c r="A153">
        <f>Query1[[#This Row],[order_id]]</f>
        <v>53</v>
      </c>
      <c r="B153" t="str">
        <f>Query1[[#This Row],[customers]]</f>
        <v>Margit Osborn</v>
      </c>
      <c r="C153" t="str">
        <f>Query1[[#This Row],[city]]</f>
        <v>Plainview</v>
      </c>
      <c r="D153" t="str">
        <f>Query1[[#This Row],[state]]</f>
        <v>NY</v>
      </c>
      <c r="E153">
        <f>Query1[[#This Row],[order_date]]</f>
        <v>42403</v>
      </c>
      <c r="F153">
        <f>Query1[[#This Row],[total_units]]</f>
        <v>2</v>
      </c>
      <c r="G153">
        <f>Query1[[#This Row],[revenue]]</f>
        <v>539.98</v>
      </c>
      <c r="H153" t="str">
        <f>Query1[[#This Row],[product_name]]</f>
        <v>Electra Girl's Hawaii 1 (16-inch) - 2015/2016</v>
      </c>
      <c r="I153" t="str">
        <f>Query1[[#This Row],[category_name]]</f>
        <v>Cruisers Bicycles</v>
      </c>
      <c r="J153" t="str">
        <f>Query1[[#This Row],[store_name]]</f>
        <v>Baldwin Bikes</v>
      </c>
      <c r="K153" t="str">
        <f>Query1[[#This Row],[sales_rep]]</f>
        <v>Marcelene Boyer</v>
      </c>
      <c r="L153" t="str">
        <f>Query1[[#This Row],[brand_name]]</f>
        <v>Electra</v>
      </c>
    </row>
    <row r="154" spans="1:12" x14ac:dyDescent="0.3">
      <c r="A154">
        <f>Query1[[#This Row],[order_id]]</f>
        <v>53</v>
      </c>
      <c r="B154" t="str">
        <f>Query1[[#This Row],[customers]]</f>
        <v>Margit Osborn</v>
      </c>
      <c r="C154" t="str">
        <f>Query1[[#This Row],[city]]</f>
        <v>Plainview</v>
      </c>
      <c r="D154" t="str">
        <f>Query1[[#This Row],[state]]</f>
        <v>NY</v>
      </c>
      <c r="E154">
        <f>Query1[[#This Row],[order_date]]</f>
        <v>42403</v>
      </c>
      <c r="F154">
        <f>Query1[[#This Row],[total_units]]</f>
        <v>2</v>
      </c>
      <c r="G154">
        <f>Query1[[#This Row],[revenue]]</f>
        <v>599.98</v>
      </c>
      <c r="H154" t="str">
        <f>Query1[[#This Row],[product_name]]</f>
        <v>Electra Girl's Hawaii 1 (20-inch) - 2015/2016</v>
      </c>
      <c r="I154" t="str">
        <f>Query1[[#This Row],[category_name]]</f>
        <v>Children Bicycles</v>
      </c>
      <c r="J154" t="str">
        <f>Query1[[#This Row],[store_name]]</f>
        <v>Baldwin Bikes</v>
      </c>
      <c r="K154" t="str">
        <f>Query1[[#This Row],[sales_rep]]</f>
        <v>Marcelene Boyer</v>
      </c>
      <c r="L154" t="str">
        <f>Query1[[#This Row],[brand_name]]</f>
        <v>Electra</v>
      </c>
    </row>
    <row r="155" spans="1:12" x14ac:dyDescent="0.3">
      <c r="A155">
        <f>Query1[[#This Row],[order_id]]</f>
        <v>53</v>
      </c>
      <c r="B155" t="str">
        <f>Query1[[#This Row],[customers]]</f>
        <v>Margit Osborn</v>
      </c>
      <c r="C155" t="str">
        <f>Query1[[#This Row],[city]]</f>
        <v>Plainview</v>
      </c>
      <c r="D155" t="str">
        <f>Query1[[#This Row],[state]]</f>
        <v>NY</v>
      </c>
      <c r="E155">
        <f>Query1[[#This Row],[order_date]]</f>
        <v>42403</v>
      </c>
      <c r="F155">
        <f>Query1[[#This Row],[total_units]]</f>
        <v>2</v>
      </c>
      <c r="G155">
        <f>Query1[[#This Row],[revenue]]</f>
        <v>999.98</v>
      </c>
      <c r="H155" t="str">
        <f>Query1[[#This Row],[product_name]]</f>
        <v>Electra Townie Original 7D - 2015/2016</v>
      </c>
      <c r="I155" t="str">
        <f>Query1[[#This Row],[category_name]]</f>
        <v>Comfort Bicycles</v>
      </c>
      <c r="J155" t="str">
        <f>Query1[[#This Row],[store_name]]</f>
        <v>Baldwin Bikes</v>
      </c>
      <c r="K155" t="str">
        <f>Query1[[#This Row],[sales_rep]]</f>
        <v>Marcelene Boyer</v>
      </c>
      <c r="L155" t="str">
        <f>Query1[[#This Row],[brand_name]]</f>
        <v>Electra</v>
      </c>
    </row>
    <row r="156" spans="1:12" x14ac:dyDescent="0.3">
      <c r="A156">
        <f>Query1[[#This Row],[order_id]]</f>
        <v>53</v>
      </c>
      <c r="B156" t="str">
        <f>Query1[[#This Row],[customers]]</f>
        <v>Margit Osborn</v>
      </c>
      <c r="C156" t="str">
        <f>Query1[[#This Row],[city]]</f>
        <v>Plainview</v>
      </c>
      <c r="D156" t="str">
        <f>Query1[[#This Row],[state]]</f>
        <v>NY</v>
      </c>
      <c r="E156">
        <f>Query1[[#This Row],[order_date]]</f>
        <v>42403</v>
      </c>
      <c r="F156">
        <f>Query1[[#This Row],[total_units]]</f>
        <v>2</v>
      </c>
      <c r="G156">
        <f>Query1[[#This Row],[revenue]]</f>
        <v>3599.98</v>
      </c>
      <c r="H156" t="str">
        <f>Query1[[#This Row],[product_name]]</f>
        <v>Trek Remedy 29 Carbon Frameset - 2016</v>
      </c>
      <c r="I156" t="str">
        <f>Query1[[#This Row],[category_name]]</f>
        <v>Mountain Bikes</v>
      </c>
      <c r="J156" t="str">
        <f>Query1[[#This Row],[store_name]]</f>
        <v>Baldwin Bikes</v>
      </c>
      <c r="K156" t="str">
        <f>Query1[[#This Row],[sales_rep]]</f>
        <v>Marcelene Boyer</v>
      </c>
      <c r="L156" t="str">
        <f>Query1[[#This Row],[brand_name]]</f>
        <v>Trek</v>
      </c>
    </row>
    <row r="157" spans="1:12" x14ac:dyDescent="0.3">
      <c r="A157">
        <f>Query1[[#This Row],[order_id]]</f>
        <v>54</v>
      </c>
      <c r="B157" t="str">
        <f>Query1[[#This Row],[customers]]</f>
        <v>Inge Olsen</v>
      </c>
      <c r="C157" t="str">
        <f>Query1[[#This Row],[city]]</f>
        <v>Long Beach</v>
      </c>
      <c r="D157" t="str">
        <f>Query1[[#This Row],[state]]</f>
        <v>NY</v>
      </c>
      <c r="E157">
        <f>Query1[[#This Row],[order_date]]</f>
        <v>42404</v>
      </c>
      <c r="F157">
        <f>Query1[[#This Row],[total_units]]</f>
        <v>2</v>
      </c>
      <c r="G157">
        <f>Query1[[#This Row],[revenue]]</f>
        <v>1199.98</v>
      </c>
      <c r="H157" t="str">
        <f>Query1[[#This Row],[product_name]]</f>
        <v>Electra Townie Original 7D EQ - 2016</v>
      </c>
      <c r="I157" t="str">
        <f>Query1[[#This Row],[category_name]]</f>
        <v>Comfort Bicycles</v>
      </c>
      <c r="J157" t="str">
        <f>Query1[[#This Row],[store_name]]</f>
        <v>Baldwin Bikes</v>
      </c>
      <c r="K157" t="str">
        <f>Query1[[#This Row],[sales_rep]]</f>
        <v>Venita Daniel</v>
      </c>
      <c r="L157" t="str">
        <f>Query1[[#This Row],[brand_name]]</f>
        <v>Electra</v>
      </c>
    </row>
    <row r="158" spans="1:12" x14ac:dyDescent="0.3">
      <c r="A158">
        <f>Query1[[#This Row],[order_id]]</f>
        <v>54</v>
      </c>
      <c r="B158" t="str">
        <f>Query1[[#This Row],[customers]]</f>
        <v>Inge Olsen</v>
      </c>
      <c r="C158" t="str">
        <f>Query1[[#This Row],[city]]</f>
        <v>Long Beach</v>
      </c>
      <c r="D158" t="str">
        <f>Query1[[#This Row],[state]]</f>
        <v>NY</v>
      </c>
      <c r="E158">
        <f>Query1[[#This Row],[order_date]]</f>
        <v>42404</v>
      </c>
      <c r="F158">
        <f>Query1[[#This Row],[total_units]]</f>
        <v>1</v>
      </c>
      <c r="G158">
        <f>Query1[[#This Row],[revenue]]</f>
        <v>999.99</v>
      </c>
      <c r="H158" t="str">
        <f>Query1[[#This Row],[product_name]]</f>
        <v>Surly Wednesday Frameset - 2016</v>
      </c>
      <c r="I158" t="str">
        <f>Query1[[#This Row],[category_name]]</f>
        <v>Mountain Bikes</v>
      </c>
      <c r="J158" t="str">
        <f>Query1[[#This Row],[store_name]]</f>
        <v>Baldwin Bikes</v>
      </c>
      <c r="K158" t="str">
        <f>Query1[[#This Row],[sales_rep]]</f>
        <v>Venita Daniel</v>
      </c>
      <c r="L158" t="str">
        <f>Query1[[#This Row],[brand_name]]</f>
        <v>Surly</v>
      </c>
    </row>
    <row r="159" spans="1:12" x14ac:dyDescent="0.3">
      <c r="A159">
        <f>Query1[[#This Row],[order_id]]</f>
        <v>55</v>
      </c>
      <c r="B159" t="str">
        <f>Query1[[#This Row],[customers]]</f>
        <v>Chanel May</v>
      </c>
      <c r="C159" t="str">
        <f>Query1[[#This Row],[city]]</f>
        <v>Garden City</v>
      </c>
      <c r="D159" t="str">
        <f>Query1[[#This Row],[state]]</f>
        <v>NY</v>
      </c>
      <c r="E159">
        <f>Query1[[#This Row],[order_date]]</f>
        <v>42404</v>
      </c>
      <c r="F159">
        <f>Query1[[#This Row],[total_units]]</f>
        <v>1</v>
      </c>
      <c r="G159">
        <f>Query1[[#This Row],[revenue]]</f>
        <v>269.99</v>
      </c>
      <c r="H159" t="str">
        <f>Query1[[#This Row],[product_name]]</f>
        <v>Electra Cruiser 1 (24-Inch) - 2016</v>
      </c>
      <c r="I159" t="str">
        <f>Query1[[#This Row],[category_name]]</f>
        <v>Children Bicycles</v>
      </c>
      <c r="J159" t="str">
        <f>Query1[[#This Row],[store_name]]</f>
        <v>Baldwin Bikes</v>
      </c>
      <c r="K159" t="str">
        <f>Query1[[#This Row],[sales_rep]]</f>
        <v>Marcelene Boyer</v>
      </c>
      <c r="L159" t="str">
        <f>Query1[[#This Row],[brand_name]]</f>
        <v>Electra</v>
      </c>
    </row>
    <row r="160" spans="1:12" x14ac:dyDescent="0.3">
      <c r="A160">
        <f>Query1[[#This Row],[order_id]]</f>
        <v>55</v>
      </c>
      <c r="B160" t="str">
        <f>Query1[[#This Row],[customers]]</f>
        <v>Chanel May</v>
      </c>
      <c r="C160" t="str">
        <f>Query1[[#This Row],[city]]</f>
        <v>Garden City</v>
      </c>
      <c r="D160" t="str">
        <f>Query1[[#This Row],[state]]</f>
        <v>NY</v>
      </c>
      <c r="E160">
        <f>Query1[[#This Row],[order_date]]</f>
        <v>42404</v>
      </c>
      <c r="F160">
        <f>Query1[[#This Row],[total_units]]</f>
        <v>2</v>
      </c>
      <c r="G160">
        <f>Query1[[#This Row],[revenue]]</f>
        <v>1059.98</v>
      </c>
      <c r="H160" t="str">
        <f>Query1[[#This Row],[product_name]]</f>
        <v>Electra Moto 1 - 2016</v>
      </c>
      <c r="I160" t="str">
        <f>Query1[[#This Row],[category_name]]</f>
        <v>Cruisers Bicycles</v>
      </c>
      <c r="J160" t="str">
        <f>Query1[[#This Row],[store_name]]</f>
        <v>Baldwin Bikes</v>
      </c>
      <c r="K160" t="str">
        <f>Query1[[#This Row],[sales_rep]]</f>
        <v>Marcelene Boyer</v>
      </c>
      <c r="L160" t="str">
        <f>Query1[[#This Row],[brand_name]]</f>
        <v>Electra</v>
      </c>
    </row>
    <row r="161" spans="1:12" x14ac:dyDescent="0.3">
      <c r="A161">
        <f>Query1[[#This Row],[order_id]]</f>
        <v>55</v>
      </c>
      <c r="B161" t="str">
        <f>Query1[[#This Row],[customers]]</f>
        <v>Chanel May</v>
      </c>
      <c r="C161" t="str">
        <f>Query1[[#This Row],[city]]</f>
        <v>Garden City</v>
      </c>
      <c r="D161" t="str">
        <f>Query1[[#This Row],[state]]</f>
        <v>NY</v>
      </c>
      <c r="E161">
        <f>Query1[[#This Row],[order_date]]</f>
        <v>42404</v>
      </c>
      <c r="F161">
        <f>Query1[[#This Row],[total_units]]</f>
        <v>2</v>
      </c>
      <c r="G161">
        <f>Query1[[#This Row],[revenue]]</f>
        <v>999.98</v>
      </c>
      <c r="H161" t="str">
        <f>Query1[[#This Row],[product_name]]</f>
        <v>Electra Townie Original 7D - 2015/2016</v>
      </c>
      <c r="I161" t="str">
        <f>Query1[[#This Row],[category_name]]</f>
        <v>Comfort Bicycles</v>
      </c>
      <c r="J161" t="str">
        <f>Query1[[#This Row],[store_name]]</f>
        <v>Baldwin Bikes</v>
      </c>
      <c r="K161" t="str">
        <f>Query1[[#This Row],[sales_rep]]</f>
        <v>Marcelene Boyer</v>
      </c>
      <c r="L161" t="str">
        <f>Query1[[#This Row],[brand_name]]</f>
        <v>Electra</v>
      </c>
    </row>
    <row r="162" spans="1:12" x14ac:dyDescent="0.3">
      <c r="A162">
        <f>Query1[[#This Row],[order_id]]</f>
        <v>56</v>
      </c>
      <c r="B162" t="str">
        <f>Query1[[#This Row],[customers]]</f>
        <v>Nathaniel Davidson</v>
      </c>
      <c r="C162" t="str">
        <f>Query1[[#This Row],[city]]</f>
        <v>Rome</v>
      </c>
      <c r="D162" t="str">
        <f>Query1[[#This Row],[state]]</f>
        <v>NY</v>
      </c>
      <c r="E162">
        <f>Query1[[#This Row],[order_date]]</f>
        <v>42404</v>
      </c>
      <c r="F162">
        <f>Query1[[#This Row],[total_units]]</f>
        <v>2</v>
      </c>
      <c r="G162">
        <f>Query1[[#This Row],[revenue]]</f>
        <v>1199.98</v>
      </c>
      <c r="H162" t="str">
        <f>Query1[[#This Row],[product_name]]</f>
        <v>Electra Townie Original 7D EQ - Women's - 2016</v>
      </c>
      <c r="I162" t="str">
        <f>Query1[[#This Row],[category_name]]</f>
        <v>Cruisers Bicycles</v>
      </c>
      <c r="J162" t="str">
        <f>Query1[[#This Row],[store_name]]</f>
        <v>Baldwin Bikes</v>
      </c>
      <c r="K162" t="str">
        <f>Query1[[#This Row],[sales_rep]]</f>
        <v>Marcelene Boyer</v>
      </c>
      <c r="L162" t="str">
        <f>Query1[[#This Row],[brand_name]]</f>
        <v>Electra</v>
      </c>
    </row>
    <row r="163" spans="1:12" x14ac:dyDescent="0.3">
      <c r="A163">
        <f>Query1[[#This Row],[order_id]]</f>
        <v>57</v>
      </c>
      <c r="B163" t="str">
        <f>Query1[[#This Row],[customers]]</f>
        <v>Dalia Carson</v>
      </c>
      <c r="C163" t="str">
        <f>Query1[[#This Row],[city]]</f>
        <v>Rochester</v>
      </c>
      <c r="D163" t="str">
        <f>Query1[[#This Row],[state]]</f>
        <v>NY</v>
      </c>
      <c r="E163">
        <f>Query1[[#This Row],[order_date]]</f>
        <v>42404</v>
      </c>
      <c r="F163">
        <f>Query1[[#This Row],[total_units]]</f>
        <v>1</v>
      </c>
      <c r="G163">
        <f>Query1[[#This Row],[revenue]]</f>
        <v>269.99</v>
      </c>
      <c r="H163" t="str">
        <f>Query1[[#This Row],[product_name]]</f>
        <v>Electra Cruiser 1 (24-Inch) - 2016</v>
      </c>
      <c r="I163" t="str">
        <f>Query1[[#This Row],[category_name]]</f>
        <v>Cruisers Bicycles</v>
      </c>
      <c r="J163" t="str">
        <f>Query1[[#This Row],[store_name]]</f>
        <v>Baldwin Bikes</v>
      </c>
      <c r="K163" t="str">
        <f>Query1[[#This Row],[sales_rep]]</f>
        <v>Venita Daniel</v>
      </c>
      <c r="L163" t="str">
        <f>Query1[[#This Row],[brand_name]]</f>
        <v>Electra</v>
      </c>
    </row>
    <row r="164" spans="1:12" x14ac:dyDescent="0.3">
      <c r="A164">
        <f>Query1[[#This Row],[order_id]]</f>
        <v>57</v>
      </c>
      <c r="B164" t="str">
        <f>Query1[[#This Row],[customers]]</f>
        <v>Dalia Carson</v>
      </c>
      <c r="C164" t="str">
        <f>Query1[[#This Row],[city]]</f>
        <v>Rochester</v>
      </c>
      <c r="D164" t="str">
        <f>Query1[[#This Row],[state]]</f>
        <v>NY</v>
      </c>
      <c r="E164">
        <f>Query1[[#This Row],[order_date]]</f>
        <v>42404</v>
      </c>
      <c r="F164">
        <f>Query1[[#This Row],[total_units]]</f>
        <v>2</v>
      </c>
      <c r="G164">
        <f>Query1[[#This Row],[revenue]]</f>
        <v>599.98</v>
      </c>
      <c r="H164" t="str">
        <f>Query1[[#This Row],[product_name]]</f>
        <v>Electra Girl's Hawaii 1 (20-inch) - 2015/2016</v>
      </c>
      <c r="I164" t="str">
        <f>Query1[[#This Row],[category_name]]</f>
        <v>Children Bicycles</v>
      </c>
      <c r="J164" t="str">
        <f>Query1[[#This Row],[store_name]]</f>
        <v>Baldwin Bikes</v>
      </c>
      <c r="K164" t="str">
        <f>Query1[[#This Row],[sales_rep]]</f>
        <v>Venita Daniel</v>
      </c>
      <c r="L164" t="str">
        <f>Query1[[#This Row],[brand_name]]</f>
        <v>Electra</v>
      </c>
    </row>
    <row r="165" spans="1:12" x14ac:dyDescent="0.3">
      <c r="A165">
        <f>Query1[[#This Row],[order_id]]</f>
        <v>57</v>
      </c>
      <c r="B165" t="str">
        <f>Query1[[#This Row],[customers]]</f>
        <v>Dalia Carson</v>
      </c>
      <c r="C165" t="str">
        <f>Query1[[#This Row],[city]]</f>
        <v>Rochester</v>
      </c>
      <c r="D165" t="str">
        <f>Query1[[#This Row],[state]]</f>
        <v>NY</v>
      </c>
      <c r="E165">
        <f>Query1[[#This Row],[order_date]]</f>
        <v>42404</v>
      </c>
      <c r="F165">
        <f>Query1[[#This Row],[total_units]]</f>
        <v>2</v>
      </c>
      <c r="G165">
        <f>Query1[[#This Row],[revenue]]</f>
        <v>898</v>
      </c>
      <c r="H165" t="str">
        <f>Query1[[#This Row],[product_name]]</f>
        <v>Pure Cycles William 3-Speed - 2016</v>
      </c>
      <c r="I165" t="str">
        <f>Query1[[#This Row],[category_name]]</f>
        <v>Cruisers Bicycles</v>
      </c>
      <c r="J165" t="str">
        <f>Query1[[#This Row],[store_name]]</f>
        <v>Baldwin Bikes</v>
      </c>
      <c r="K165" t="str">
        <f>Query1[[#This Row],[sales_rep]]</f>
        <v>Venita Daniel</v>
      </c>
      <c r="L165" t="str">
        <f>Query1[[#This Row],[brand_name]]</f>
        <v>Pure Cycles</v>
      </c>
    </row>
    <row r="166" spans="1:12" x14ac:dyDescent="0.3">
      <c r="A166">
        <f>Query1[[#This Row],[order_id]]</f>
        <v>58</v>
      </c>
      <c r="B166" t="str">
        <f>Query1[[#This Row],[customers]]</f>
        <v>Tiana Henderson</v>
      </c>
      <c r="C166" t="str">
        <f>Query1[[#This Row],[city]]</f>
        <v>Franklin Square</v>
      </c>
      <c r="D166" t="str">
        <f>Query1[[#This Row],[state]]</f>
        <v>NY</v>
      </c>
      <c r="E166">
        <f>Query1[[#This Row],[order_date]]</f>
        <v>42405</v>
      </c>
      <c r="F166">
        <f>Query1[[#This Row],[total_units]]</f>
        <v>2</v>
      </c>
      <c r="G166">
        <f>Query1[[#This Row],[revenue]]</f>
        <v>539.98</v>
      </c>
      <c r="H166" t="str">
        <f>Query1[[#This Row],[product_name]]</f>
        <v>Electra Girl's Hawaii 1 (16-inch) - 2015/2016</v>
      </c>
      <c r="I166" t="str">
        <f>Query1[[#This Row],[category_name]]</f>
        <v>Cruisers Bicycles</v>
      </c>
      <c r="J166" t="str">
        <f>Query1[[#This Row],[store_name]]</f>
        <v>Baldwin Bikes</v>
      </c>
      <c r="K166" t="str">
        <f>Query1[[#This Row],[sales_rep]]</f>
        <v>Marcelene Boyer</v>
      </c>
      <c r="L166" t="str">
        <f>Query1[[#This Row],[brand_name]]</f>
        <v>Electra</v>
      </c>
    </row>
    <row r="167" spans="1:12" x14ac:dyDescent="0.3">
      <c r="A167">
        <f>Query1[[#This Row],[order_id]]</f>
        <v>58</v>
      </c>
      <c r="B167" t="str">
        <f>Query1[[#This Row],[customers]]</f>
        <v>Tiana Henderson</v>
      </c>
      <c r="C167" t="str">
        <f>Query1[[#This Row],[city]]</f>
        <v>Franklin Square</v>
      </c>
      <c r="D167" t="str">
        <f>Query1[[#This Row],[state]]</f>
        <v>NY</v>
      </c>
      <c r="E167">
        <f>Query1[[#This Row],[order_date]]</f>
        <v>42405</v>
      </c>
      <c r="F167">
        <f>Query1[[#This Row],[total_units]]</f>
        <v>1</v>
      </c>
      <c r="G167">
        <f>Query1[[#This Row],[revenue]]</f>
        <v>299.99</v>
      </c>
      <c r="H167" t="str">
        <f>Query1[[#This Row],[product_name]]</f>
        <v>Electra Girl's Hawaii 1 (20-inch) - 2015/2016</v>
      </c>
      <c r="I167" t="str">
        <f>Query1[[#This Row],[category_name]]</f>
        <v>Children Bicycles</v>
      </c>
      <c r="J167" t="str">
        <f>Query1[[#This Row],[store_name]]</f>
        <v>Baldwin Bikes</v>
      </c>
      <c r="K167" t="str">
        <f>Query1[[#This Row],[sales_rep]]</f>
        <v>Marcelene Boyer</v>
      </c>
      <c r="L167" t="str">
        <f>Query1[[#This Row],[brand_name]]</f>
        <v>Electra</v>
      </c>
    </row>
    <row r="168" spans="1:12" x14ac:dyDescent="0.3">
      <c r="A168">
        <f>Query1[[#This Row],[order_id]]</f>
        <v>58</v>
      </c>
      <c r="B168" t="str">
        <f>Query1[[#This Row],[customers]]</f>
        <v>Tiana Henderson</v>
      </c>
      <c r="C168" t="str">
        <f>Query1[[#This Row],[city]]</f>
        <v>Franklin Square</v>
      </c>
      <c r="D168" t="str">
        <f>Query1[[#This Row],[state]]</f>
        <v>NY</v>
      </c>
      <c r="E168">
        <f>Query1[[#This Row],[order_date]]</f>
        <v>42405</v>
      </c>
      <c r="F168">
        <f>Query1[[#This Row],[total_units]]</f>
        <v>1</v>
      </c>
      <c r="G168">
        <f>Query1[[#This Row],[revenue]]</f>
        <v>449</v>
      </c>
      <c r="H168" t="str">
        <f>Query1[[#This Row],[product_name]]</f>
        <v>Pure Cycles Western 3-Speed - Women's - 2015/2016</v>
      </c>
      <c r="I168" t="str">
        <f>Query1[[#This Row],[category_name]]</f>
        <v>Cruisers Bicycles</v>
      </c>
      <c r="J168" t="str">
        <f>Query1[[#This Row],[store_name]]</f>
        <v>Baldwin Bikes</v>
      </c>
      <c r="K168" t="str">
        <f>Query1[[#This Row],[sales_rep]]</f>
        <v>Marcelene Boyer</v>
      </c>
      <c r="L168" t="str">
        <f>Query1[[#This Row],[brand_name]]</f>
        <v>Pure Cycles</v>
      </c>
    </row>
    <row r="169" spans="1:12" x14ac:dyDescent="0.3">
      <c r="A169">
        <f>Query1[[#This Row],[order_id]]</f>
        <v>59</v>
      </c>
      <c r="B169" t="str">
        <f>Query1[[#This Row],[customers]]</f>
        <v>Rodney Odom</v>
      </c>
      <c r="C169" t="str">
        <f>Query1[[#This Row],[city]]</f>
        <v>Richmond Hill</v>
      </c>
      <c r="D169" t="str">
        <f>Query1[[#This Row],[state]]</f>
        <v>NY</v>
      </c>
      <c r="E169">
        <f>Query1[[#This Row],[order_date]]</f>
        <v>42405</v>
      </c>
      <c r="F169">
        <f>Query1[[#This Row],[total_units]]</f>
        <v>1</v>
      </c>
      <c r="G169">
        <f>Query1[[#This Row],[revenue]]</f>
        <v>269.99</v>
      </c>
      <c r="H169" t="str">
        <f>Query1[[#This Row],[product_name]]</f>
        <v>Electra Cruiser 1 (24-Inch) - 2016</v>
      </c>
      <c r="I169" t="str">
        <f>Query1[[#This Row],[category_name]]</f>
        <v>Children Bicycles</v>
      </c>
      <c r="J169" t="str">
        <f>Query1[[#This Row],[store_name]]</f>
        <v>Baldwin Bikes</v>
      </c>
      <c r="K169" t="str">
        <f>Query1[[#This Row],[sales_rep]]</f>
        <v>Venita Daniel</v>
      </c>
      <c r="L169" t="str">
        <f>Query1[[#This Row],[brand_name]]</f>
        <v>Electra</v>
      </c>
    </row>
    <row r="170" spans="1:12" x14ac:dyDescent="0.3">
      <c r="A170">
        <f>Query1[[#This Row],[order_id]]</f>
        <v>59</v>
      </c>
      <c r="B170" t="str">
        <f>Query1[[#This Row],[customers]]</f>
        <v>Rodney Odom</v>
      </c>
      <c r="C170" t="str">
        <f>Query1[[#This Row],[city]]</f>
        <v>Richmond Hill</v>
      </c>
      <c r="D170" t="str">
        <f>Query1[[#This Row],[state]]</f>
        <v>NY</v>
      </c>
      <c r="E170">
        <f>Query1[[#This Row],[order_date]]</f>
        <v>42405</v>
      </c>
      <c r="F170">
        <f>Query1[[#This Row],[total_units]]</f>
        <v>2</v>
      </c>
      <c r="G170">
        <f>Query1[[#This Row],[revenue]]</f>
        <v>858</v>
      </c>
      <c r="H170" t="str">
        <f>Query1[[#This Row],[product_name]]</f>
        <v>Pure Cycles Vine 8-Speed - 2016</v>
      </c>
      <c r="I170" t="str">
        <f>Query1[[#This Row],[category_name]]</f>
        <v>Cruisers Bicycles</v>
      </c>
      <c r="J170" t="str">
        <f>Query1[[#This Row],[store_name]]</f>
        <v>Baldwin Bikes</v>
      </c>
      <c r="K170" t="str">
        <f>Query1[[#This Row],[sales_rep]]</f>
        <v>Venita Daniel</v>
      </c>
      <c r="L170" t="str">
        <f>Query1[[#This Row],[brand_name]]</f>
        <v>Pure Cycles</v>
      </c>
    </row>
    <row r="171" spans="1:12" x14ac:dyDescent="0.3">
      <c r="A171">
        <f>Query1[[#This Row],[order_id]]</f>
        <v>59</v>
      </c>
      <c r="B171" t="str">
        <f>Query1[[#This Row],[customers]]</f>
        <v>Rodney Odom</v>
      </c>
      <c r="C171" t="str">
        <f>Query1[[#This Row],[city]]</f>
        <v>Richmond Hill</v>
      </c>
      <c r="D171" t="str">
        <f>Query1[[#This Row],[state]]</f>
        <v>NY</v>
      </c>
      <c r="E171">
        <f>Query1[[#This Row],[order_date]]</f>
        <v>42405</v>
      </c>
      <c r="F171">
        <f>Query1[[#This Row],[total_units]]</f>
        <v>1</v>
      </c>
      <c r="G171">
        <f>Query1[[#This Row],[revenue]]</f>
        <v>749.99</v>
      </c>
      <c r="H171" t="str">
        <f>Query1[[#This Row],[product_name]]</f>
        <v>Ritchey Timberwolf Frameset - 2016</v>
      </c>
      <c r="I171" t="str">
        <f>Query1[[#This Row],[category_name]]</f>
        <v>Mountain Bikes</v>
      </c>
      <c r="J171" t="str">
        <f>Query1[[#This Row],[store_name]]</f>
        <v>Baldwin Bikes</v>
      </c>
      <c r="K171" t="str">
        <f>Query1[[#This Row],[sales_rep]]</f>
        <v>Venita Daniel</v>
      </c>
      <c r="L171" t="str">
        <f>Query1[[#This Row],[brand_name]]</f>
        <v>Ritchey</v>
      </c>
    </row>
    <row r="172" spans="1:12" x14ac:dyDescent="0.3">
      <c r="A172">
        <f>Query1[[#This Row],[order_id]]</f>
        <v>60</v>
      </c>
      <c r="B172" t="str">
        <f>Query1[[#This Row],[customers]]</f>
        <v>Joesph Delacruz</v>
      </c>
      <c r="C172" t="str">
        <f>Query1[[#This Row],[city]]</f>
        <v>Atwater</v>
      </c>
      <c r="D172" t="str">
        <f>Query1[[#This Row],[state]]</f>
        <v>CA</v>
      </c>
      <c r="E172">
        <f>Query1[[#This Row],[order_date]]</f>
        <v>42406</v>
      </c>
      <c r="F172">
        <f>Query1[[#This Row],[total_units]]</f>
        <v>1</v>
      </c>
      <c r="G172">
        <f>Query1[[#This Row],[revenue]]</f>
        <v>269.99</v>
      </c>
      <c r="H172" t="str">
        <f>Query1[[#This Row],[product_name]]</f>
        <v>Electra Girl's Hawaii 1 (16-inch) - 2015/2016</v>
      </c>
      <c r="I172" t="str">
        <f>Query1[[#This Row],[category_name]]</f>
        <v>Children Bicycles</v>
      </c>
      <c r="J172" t="str">
        <f>Query1[[#This Row],[store_name]]</f>
        <v>Santa Cruz Bikes</v>
      </c>
      <c r="K172" t="str">
        <f>Query1[[#This Row],[sales_rep]]</f>
        <v>Genna Serrano</v>
      </c>
      <c r="L172" t="str">
        <f>Query1[[#This Row],[brand_name]]</f>
        <v>Electra</v>
      </c>
    </row>
    <row r="173" spans="1:12" x14ac:dyDescent="0.3">
      <c r="A173">
        <f>Query1[[#This Row],[order_id]]</f>
        <v>60</v>
      </c>
      <c r="B173" t="str">
        <f>Query1[[#This Row],[customers]]</f>
        <v>Joesph Delacruz</v>
      </c>
      <c r="C173" t="str">
        <f>Query1[[#This Row],[city]]</f>
        <v>Atwater</v>
      </c>
      <c r="D173" t="str">
        <f>Query1[[#This Row],[state]]</f>
        <v>CA</v>
      </c>
      <c r="E173">
        <f>Query1[[#This Row],[order_date]]</f>
        <v>42406</v>
      </c>
      <c r="F173">
        <f>Query1[[#This Row],[total_units]]</f>
        <v>2</v>
      </c>
      <c r="G173">
        <f>Query1[[#This Row],[revenue]]</f>
        <v>539.98</v>
      </c>
      <c r="H173" t="str">
        <f>Query1[[#This Row],[product_name]]</f>
        <v>Electra Girl's Hawaii 1 (16-inch) - 2015/2016</v>
      </c>
      <c r="I173" t="str">
        <f>Query1[[#This Row],[category_name]]</f>
        <v>Cruisers Bicycles</v>
      </c>
      <c r="J173" t="str">
        <f>Query1[[#This Row],[store_name]]</f>
        <v>Santa Cruz Bikes</v>
      </c>
      <c r="K173" t="str">
        <f>Query1[[#This Row],[sales_rep]]</f>
        <v>Genna Serrano</v>
      </c>
      <c r="L173" t="str">
        <f>Query1[[#This Row],[brand_name]]</f>
        <v>Electra</v>
      </c>
    </row>
    <row r="174" spans="1:12" x14ac:dyDescent="0.3">
      <c r="A174">
        <f>Query1[[#This Row],[order_id]]</f>
        <v>60</v>
      </c>
      <c r="B174" t="str">
        <f>Query1[[#This Row],[customers]]</f>
        <v>Joesph Delacruz</v>
      </c>
      <c r="C174" t="str">
        <f>Query1[[#This Row],[city]]</f>
        <v>Atwater</v>
      </c>
      <c r="D174" t="str">
        <f>Query1[[#This Row],[state]]</f>
        <v>CA</v>
      </c>
      <c r="E174">
        <f>Query1[[#This Row],[order_date]]</f>
        <v>42406</v>
      </c>
      <c r="F174">
        <f>Query1[[#This Row],[total_units]]</f>
        <v>1</v>
      </c>
      <c r="G174">
        <f>Query1[[#This Row],[revenue]]</f>
        <v>529.99</v>
      </c>
      <c r="H174" t="str">
        <f>Query1[[#This Row],[product_name]]</f>
        <v>Electra Moto 1 - 2016</v>
      </c>
      <c r="I174" t="str">
        <f>Query1[[#This Row],[category_name]]</f>
        <v>Cruisers Bicycles</v>
      </c>
      <c r="J174" t="str">
        <f>Query1[[#This Row],[store_name]]</f>
        <v>Santa Cruz Bikes</v>
      </c>
      <c r="K174" t="str">
        <f>Query1[[#This Row],[sales_rep]]</f>
        <v>Genna Serrano</v>
      </c>
      <c r="L174" t="str">
        <f>Query1[[#This Row],[brand_name]]</f>
        <v>Electra</v>
      </c>
    </row>
    <row r="175" spans="1:12" x14ac:dyDescent="0.3">
      <c r="A175">
        <f>Query1[[#This Row],[order_id]]</f>
        <v>60</v>
      </c>
      <c r="B175" t="str">
        <f>Query1[[#This Row],[customers]]</f>
        <v>Joesph Delacruz</v>
      </c>
      <c r="C175" t="str">
        <f>Query1[[#This Row],[city]]</f>
        <v>Atwater</v>
      </c>
      <c r="D175" t="str">
        <f>Query1[[#This Row],[state]]</f>
        <v>CA</v>
      </c>
      <c r="E175">
        <f>Query1[[#This Row],[order_date]]</f>
        <v>42406</v>
      </c>
      <c r="F175">
        <f>Query1[[#This Row],[total_units]]</f>
        <v>1</v>
      </c>
      <c r="G175">
        <f>Query1[[#This Row],[revenue]]</f>
        <v>2899.99</v>
      </c>
      <c r="H175" t="str">
        <f>Query1[[#This Row],[product_name]]</f>
        <v>Trek Fuel EX 8 29 - 2016</v>
      </c>
      <c r="I175" t="str">
        <f>Query1[[#This Row],[category_name]]</f>
        <v>Mountain Bikes</v>
      </c>
      <c r="J175" t="str">
        <f>Query1[[#This Row],[store_name]]</f>
        <v>Santa Cruz Bikes</v>
      </c>
      <c r="K175" t="str">
        <f>Query1[[#This Row],[sales_rep]]</f>
        <v>Genna Serrano</v>
      </c>
      <c r="L175" t="str">
        <f>Query1[[#This Row],[brand_name]]</f>
        <v>Trek</v>
      </c>
    </row>
    <row r="176" spans="1:12" x14ac:dyDescent="0.3">
      <c r="A176">
        <f>Query1[[#This Row],[order_id]]</f>
        <v>61</v>
      </c>
      <c r="B176" t="str">
        <f>Query1[[#This Row],[customers]]</f>
        <v>Mark Garrett</v>
      </c>
      <c r="C176" t="str">
        <f>Query1[[#This Row],[city]]</f>
        <v>Monroe</v>
      </c>
      <c r="D176" t="str">
        <f>Query1[[#This Row],[state]]</f>
        <v>NY</v>
      </c>
      <c r="E176">
        <f>Query1[[#This Row],[order_date]]</f>
        <v>42406</v>
      </c>
      <c r="F176">
        <f>Query1[[#This Row],[total_units]]</f>
        <v>2</v>
      </c>
      <c r="G176">
        <f>Query1[[#This Row],[revenue]]</f>
        <v>1059.98</v>
      </c>
      <c r="H176" t="str">
        <f>Query1[[#This Row],[product_name]]</f>
        <v>Electra Moto 1 - 2016</v>
      </c>
      <c r="I176" t="str">
        <f>Query1[[#This Row],[category_name]]</f>
        <v>Cruisers Bicycles</v>
      </c>
      <c r="J176" t="str">
        <f>Query1[[#This Row],[store_name]]</f>
        <v>Baldwin Bikes</v>
      </c>
      <c r="K176" t="str">
        <f>Query1[[#This Row],[sales_rep]]</f>
        <v>Venita Daniel</v>
      </c>
      <c r="L176" t="str">
        <f>Query1[[#This Row],[brand_name]]</f>
        <v>Electra</v>
      </c>
    </row>
    <row r="177" spans="1:12" x14ac:dyDescent="0.3">
      <c r="A177">
        <f>Query1[[#This Row],[order_id]]</f>
        <v>61</v>
      </c>
      <c r="B177" t="str">
        <f>Query1[[#This Row],[customers]]</f>
        <v>Mark Garrett</v>
      </c>
      <c r="C177" t="str">
        <f>Query1[[#This Row],[city]]</f>
        <v>Monroe</v>
      </c>
      <c r="D177" t="str">
        <f>Query1[[#This Row],[state]]</f>
        <v>NY</v>
      </c>
      <c r="E177">
        <f>Query1[[#This Row],[order_date]]</f>
        <v>42406</v>
      </c>
      <c r="F177">
        <f>Query1[[#This Row],[total_units]]</f>
        <v>1</v>
      </c>
      <c r="G177">
        <f>Query1[[#This Row],[revenue]]</f>
        <v>499.99</v>
      </c>
      <c r="H177" t="str">
        <f>Query1[[#This Row],[product_name]]</f>
        <v>Electra Townie Original 7D - 2015/2016</v>
      </c>
      <c r="I177" t="str">
        <f>Query1[[#This Row],[category_name]]</f>
        <v>Comfort Bicycles</v>
      </c>
      <c r="J177" t="str">
        <f>Query1[[#This Row],[store_name]]</f>
        <v>Baldwin Bikes</v>
      </c>
      <c r="K177" t="str">
        <f>Query1[[#This Row],[sales_rep]]</f>
        <v>Venita Daniel</v>
      </c>
      <c r="L177" t="str">
        <f>Query1[[#This Row],[brand_name]]</f>
        <v>Electra</v>
      </c>
    </row>
    <row r="178" spans="1:12" x14ac:dyDescent="0.3">
      <c r="A178">
        <f>Query1[[#This Row],[order_id]]</f>
        <v>61</v>
      </c>
      <c r="B178" t="str">
        <f>Query1[[#This Row],[customers]]</f>
        <v>Mark Garrett</v>
      </c>
      <c r="C178" t="str">
        <f>Query1[[#This Row],[city]]</f>
        <v>Monroe</v>
      </c>
      <c r="D178" t="str">
        <f>Query1[[#This Row],[state]]</f>
        <v>NY</v>
      </c>
      <c r="E178">
        <f>Query1[[#This Row],[order_date]]</f>
        <v>42406</v>
      </c>
      <c r="F178">
        <f>Query1[[#This Row],[total_units]]</f>
        <v>2</v>
      </c>
      <c r="G178">
        <f>Query1[[#This Row],[revenue]]</f>
        <v>2641.98</v>
      </c>
      <c r="H178" t="str">
        <f>Query1[[#This Row],[product_name]]</f>
        <v>Heller Shagamaw Frame - 2016</v>
      </c>
      <c r="I178" t="str">
        <f>Query1[[#This Row],[category_name]]</f>
        <v>Mountain Bikes</v>
      </c>
      <c r="J178" t="str">
        <f>Query1[[#This Row],[store_name]]</f>
        <v>Baldwin Bikes</v>
      </c>
      <c r="K178" t="str">
        <f>Query1[[#This Row],[sales_rep]]</f>
        <v>Venita Daniel</v>
      </c>
      <c r="L178" t="str">
        <f>Query1[[#This Row],[brand_name]]</f>
        <v>Heller</v>
      </c>
    </row>
    <row r="179" spans="1:12" x14ac:dyDescent="0.3">
      <c r="A179">
        <f>Query1[[#This Row],[order_id]]</f>
        <v>62</v>
      </c>
      <c r="B179" t="str">
        <f>Query1[[#This Row],[customers]]</f>
        <v>Denis Logan</v>
      </c>
      <c r="C179" t="str">
        <f>Query1[[#This Row],[city]]</f>
        <v>Ridgecrest</v>
      </c>
      <c r="D179" t="str">
        <f>Query1[[#This Row],[state]]</f>
        <v>CA</v>
      </c>
      <c r="E179">
        <f>Query1[[#This Row],[order_date]]</f>
        <v>42407</v>
      </c>
      <c r="F179">
        <f>Query1[[#This Row],[total_units]]</f>
        <v>2</v>
      </c>
      <c r="G179">
        <f>Query1[[#This Row],[revenue]]</f>
        <v>539.98</v>
      </c>
      <c r="H179" t="str">
        <f>Query1[[#This Row],[product_name]]</f>
        <v>Electra Girl's Hawaii 1 (16-inch) - 2015/2016</v>
      </c>
      <c r="I179" t="str">
        <f>Query1[[#This Row],[category_name]]</f>
        <v>Children Bicycles</v>
      </c>
      <c r="J179" t="str">
        <f>Query1[[#This Row],[store_name]]</f>
        <v>Santa Cruz Bikes</v>
      </c>
      <c r="K179" t="str">
        <f>Query1[[#This Row],[sales_rep]]</f>
        <v>Mireya Copeland</v>
      </c>
      <c r="L179" t="str">
        <f>Query1[[#This Row],[brand_name]]</f>
        <v>Electra</v>
      </c>
    </row>
    <row r="180" spans="1:12" x14ac:dyDescent="0.3">
      <c r="A180">
        <f>Query1[[#This Row],[order_id]]</f>
        <v>62</v>
      </c>
      <c r="B180" t="str">
        <f>Query1[[#This Row],[customers]]</f>
        <v>Denis Logan</v>
      </c>
      <c r="C180" t="str">
        <f>Query1[[#This Row],[city]]</f>
        <v>Ridgecrest</v>
      </c>
      <c r="D180" t="str">
        <f>Query1[[#This Row],[state]]</f>
        <v>CA</v>
      </c>
      <c r="E180">
        <f>Query1[[#This Row],[order_date]]</f>
        <v>42407</v>
      </c>
      <c r="F180">
        <f>Query1[[#This Row],[total_units]]</f>
        <v>1</v>
      </c>
      <c r="G180">
        <f>Query1[[#This Row],[revenue]]</f>
        <v>269.99</v>
      </c>
      <c r="H180" t="str">
        <f>Query1[[#This Row],[product_name]]</f>
        <v>Electra Girl's Hawaii 1 (16-inch) - 2015/2016</v>
      </c>
      <c r="I180" t="str">
        <f>Query1[[#This Row],[category_name]]</f>
        <v>Cruisers Bicycles</v>
      </c>
      <c r="J180" t="str">
        <f>Query1[[#This Row],[store_name]]</f>
        <v>Santa Cruz Bikes</v>
      </c>
      <c r="K180" t="str">
        <f>Query1[[#This Row],[sales_rep]]</f>
        <v>Mireya Copeland</v>
      </c>
      <c r="L180" t="str">
        <f>Query1[[#This Row],[brand_name]]</f>
        <v>Electra</v>
      </c>
    </row>
    <row r="181" spans="1:12" x14ac:dyDescent="0.3">
      <c r="A181">
        <f>Query1[[#This Row],[order_id]]</f>
        <v>62</v>
      </c>
      <c r="B181" t="str">
        <f>Query1[[#This Row],[customers]]</f>
        <v>Denis Logan</v>
      </c>
      <c r="C181" t="str">
        <f>Query1[[#This Row],[city]]</f>
        <v>Ridgecrest</v>
      </c>
      <c r="D181" t="str">
        <f>Query1[[#This Row],[state]]</f>
        <v>CA</v>
      </c>
      <c r="E181">
        <f>Query1[[#This Row],[order_date]]</f>
        <v>42407</v>
      </c>
      <c r="F181">
        <f>Query1[[#This Row],[total_units]]</f>
        <v>2</v>
      </c>
      <c r="G181">
        <f>Query1[[#This Row],[revenue]]</f>
        <v>3599.98</v>
      </c>
      <c r="H181" t="str">
        <f>Query1[[#This Row],[product_name]]</f>
        <v>Trek Remedy 29 Carbon Frameset - 2016</v>
      </c>
      <c r="I181" t="str">
        <f>Query1[[#This Row],[category_name]]</f>
        <v>Mountain Bikes</v>
      </c>
      <c r="J181" t="str">
        <f>Query1[[#This Row],[store_name]]</f>
        <v>Santa Cruz Bikes</v>
      </c>
      <c r="K181" t="str">
        <f>Query1[[#This Row],[sales_rep]]</f>
        <v>Mireya Copeland</v>
      </c>
      <c r="L181" t="str">
        <f>Query1[[#This Row],[brand_name]]</f>
        <v>Trek</v>
      </c>
    </row>
    <row r="182" spans="1:12" x14ac:dyDescent="0.3">
      <c r="A182">
        <f>Query1[[#This Row],[order_id]]</f>
        <v>63</v>
      </c>
      <c r="B182" t="str">
        <f>Query1[[#This Row],[customers]]</f>
        <v>Dann Huff</v>
      </c>
      <c r="C182" t="str">
        <f>Query1[[#This Row],[city]]</f>
        <v>Huntington Station</v>
      </c>
      <c r="D182" t="str">
        <f>Query1[[#This Row],[state]]</f>
        <v>NY</v>
      </c>
      <c r="E182">
        <f>Query1[[#This Row],[order_date]]</f>
        <v>42407</v>
      </c>
      <c r="F182">
        <f>Query1[[#This Row],[total_units]]</f>
        <v>2</v>
      </c>
      <c r="G182">
        <f>Query1[[#This Row],[revenue]]</f>
        <v>999.98</v>
      </c>
      <c r="H182" t="str">
        <f>Query1[[#This Row],[product_name]]</f>
        <v>Electra Townie Original 7D - 2015/2016</v>
      </c>
      <c r="I182" t="str">
        <f>Query1[[#This Row],[category_name]]</f>
        <v>Comfort Bicycles</v>
      </c>
      <c r="J182" t="str">
        <f>Query1[[#This Row],[store_name]]</f>
        <v>Baldwin Bikes</v>
      </c>
      <c r="K182" t="str">
        <f>Query1[[#This Row],[sales_rep]]</f>
        <v>Venita Daniel</v>
      </c>
      <c r="L182" t="str">
        <f>Query1[[#This Row],[brand_name]]</f>
        <v>Electra</v>
      </c>
    </row>
    <row r="183" spans="1:12" x14ac:dyDescent="0.3">
      <c r="A183">
        <f>Query1[[#This Row],[order_id]]</f>
        <v>63</v>
      </c>
      <c r="B183" t="str">
        <f>Query1[[#This Row],[customers]]</f>
        <v>Dann Huff</v>
      </c>
      <c r="C183" t="str">
        <f>Query1[[#This Row],[city]]</f>
        <v>Huntington Station</v>
      </c>
      <c r="D183" t="str">
        <f>Query1[[#This Row],[state]]</f>
        <v>NY</v>
      </c>
      <c r="E183">
        <f>Query1[[#This Row],[order_date]]</f>
        <v>42407</v>
      </c>
      <c r="F183">
        <f>Query1[[#This Row],[total_units]]</f>
        <v>2</v>
      </c>
      <c r="G183">
        <f>Query1[[#This Row],[revenue]]</f>
        <v>898</v>
      </c>
      <c r="H183" t="str">
        <f>Query1[[#This Row],[product_name]]</f>
        <v>Pure Cycles William 3-Speed - 2016</v>
      </c>
      <c r="I183" t="str">
        <f>Query1[[#This Row],[category_name]]</f>
        <v>Cruisers Bicycles</v>
      </c>
      <c r="J183" t="str">
        <f>Query1[[#This Row],[store_name]]</f>
        <v>Baldwin Bikes</v>
      </c>
      <c r="K183" t="str">
        <f>Query1[[#This Row],[sales_rep]]</f>
        <v>Venita Daniel</v>
      </c>
      <c r="L183" t="str">
        <f>Query1[[#This Row],[brand_name]]</f>
        <v>Pure Cycles</v>
      </c>
    </row>
    <row r="184" spans="1:12" x14ac:dyDescent="0.3">
      <c r="A184">
        <f>Query1[[#This Row],[order_id]]</f>
        <v>63</v>
      </c>
      <c r="B184" t="str">
        <f>Query1[[#This Row],[customers]]</f>
        <v>Dann Huff</v>
      </c>
      <c r="C184" t="str">
        <f>Query1[[#This Row],[city]]</f>
        <v>Huntington Station</v>
      </c>
      <c r="D184" t="str">
        <f>Query1[[#This Row],[state]]</f>
        <v>NY</v>
      </c>
      <c r="E184">
        <f>Query1[[#This Row],[order_date]]</f>
        <v>42407</v>
      </c>
      <c r="F184">
        <f>Query1[[#This Row],[total_units]]</f>
        <v>1</v>
      </c>
      <c r="G184">
        <f>Query1[[#This Row],[revenue]]</f>
        <v>999.99</v>
      </c>
      <c r="H184" t="str">
        <f>Query1[[#This Row],[product_name]]</f>
        <v>Surly Wednesday Frameset - 2016</v>
      </c>
      <c r="I184" t="str">
        <f>Query1[[#This Row],[category_name]]</f>
        <v>Mountain Bikes</v>
      </c>
      <c r="J184" t="str">
        <f>Query1[[#This Row],[store_name]]</f>
        <v>Baldwin Bikes</v>
      </c>
      <c r="K184" t="str">
        <f>Query1[[#This Row],[sales_rep]]</f>
        <v>Venita Daniel</v>
      </c>
      <c r="L184" t="str">
        <f>Query1[[#This Row],[brand_name]]</f>
        <v>Surly</v>
      </c>
    </row>
    <row r="185" spans="1:12" x14ac:dyDescent="0.3">
      <c r="A185">
        <f>Query1[[#This Row],[order_id]]</f>
        <v>64</v>
      </c>
      <c r="B185" t="str">
        <f>Query1[[#This Row],[customers]]</f>
        <v>Corine Stuart</v>
      </c>
      <c r="C185" t="str">
        <f>Query1[[#This Row],[city]]</f>
        <v>Clifton Park</v>
      </c>
      <c r="D185" t="str">
        <f>Query1[[#This Row],[state]]</f>
        <v>NY</v>
      </c>
      <c r="E185">
        <f>Query1[[#This Row],[order_date]]</f>
        <v>42407</v>
      </c>
      <c r="F185">
        <f>Query1[[#This Row],[total_units]]</f>
        <v>2</v>
      </c>
      <c r="G185">
        <f>Query1[[#This Row],[revenue]]</f>
        <v>539.98</v>
      </c>
      <c r="H185" t="str">
        <f>Query1[[#This Row],[product_name]]</f>
        <v>Electra Girl's Hawaii 1 (16-inch) - 2015/2016</v>
      </c>
      <c r="I185" t="str">
        <f>Query1[[#This Row],[category_name]]</f>
        <v>Children Bicycles</v>
      </c>
      <c r="J185" t="str">
        <f>Query1[[#This Row],[store_name]]</f>
        <v>Baldwin Bikes</v>
      </c>
      <c r="K185" t="str">
        <f>Query1[[#This Row],[sales_rep]]</f>
        <v>Marcelene Boyer</v>
      </c>
      <c r="L185" t="str">
        <f>Query1[[#This Row],[brand_name]]</f>
        <v>Electra</v>
      </c>
    </row>
    <row r="186" spans="1:12" x14ac:dyDescent="0.3">
      <c r="A186">
        <f>Query1[[#This Row],[order_id]]</f>
        <v>64</v>
      </c>
      <c r="B186" t="str">
        <f>Query1[[#This Row],[customers]]</f>
        <v>Corine Stuart</v>
      </c>
      <c r="C186" t="str">
        <f>Query1[[#This Row],[city]]</f>
        <v>Clifton Park</v>
      </c>
      <c r="D186" t="str">
        <f>Query1[[#This Row],[state]]</f>
        <v>NY</v>
      </c>
      <c r="E186">
        <f>Query1[[#This Row],[order_date]]</f>
        <v>42407</v>
      </c>
      <c r="F186">
        <f>Query1[[#This Row],[total_units]]</f>
        <v>2</v>
      </c>
      <c r="G186">
        <f>Query1[[#This Row],[revenue]]</f>
        <v>599.98</v>
      </c>
      <c r="H186" t="str">
        <f>Query1[[#This Row],[product_name]]</f>
        <v>Electra Girl's Hawaii 1 (20-inch) - 2015/2016</v>
      </c>
      <c r="I186" t="str">
        <f>Query1[[#This Row],[category_name]]</f>
        <v>Children Bicycles</v>
      </c>
      <c r="J186" t="str">
        <f>Query1[[#This Row],[store_name]]</f>
        <v>Baldwin Bikes</v>
      </c>
      <c r="K186" t="str">
        <f>Query1[[#This Row],[sales_rep]]</f>
        <v>Marcelene Boyer</v>
      </c>
      <c r="L186" t="str">
        <f>Query1[[#This Row],[brand_name]]</f>
        <v>Electra</v>
      </c>
    </row>
    <row r="187" spans="1:12" x14ac:dyDescent="0.3">
      <c r="A187">
        <f>Query1[[#This Row],[order_id]]</f>
        <v>64</v>
      </c>
      <c r="B187" t="str">
        <f>Query1[[#This Row],[customers]]</f>
        <v>Corine Stuart</v>
      </c>
      <c r="C187" t="str">
        <f>Query1[[#This Row],[city]]</f>
        <v>Clifton Park</v>
      </c>
      <c r="D187" t="str">
        <f>Query1[[#This Row],[state]]</f>
        <v>NY</v>
      </c>
      <c r="E187">
        <f>Query1[[#This Row],[order_date]]</f>
        <v>42407</v>
      </c>
      <c r="F187">
        <f>Query1[[#This Row],[total_units]]</f>
        <v>2</v>
      </c>
      <c r="G187">
        <f>Query1[[#This Row],[revenue]]</f>
        <v>1099.98</v>
      </c>
      <c r="H187" t="str">
        <f>Query1[[#This Row],[product_name]]</f>
        <v>Electra Townie Original 21D - 2016</v>
      </c>
      <c r="I187" t="str">
        <f>Query1[[#This Row],[category_name]]</f>
        <v>Comfort Bicycles</v>
      </c>
      <c r="J187" t="str">
        <f>Query1[[#This Row],[store_name]]</f>
        <v>Baldwin Bikes</v>
      </c>
      <c r="K187" t="str">
        <f>Query1[[#This Row],[sales_rep]]</f>
        <v>Marcelene Boyer</v>
      </c>
      <c r="L187" t="str">
        <f>Query1[[#This Row],[brand_name]]</f>
        <v>Electra</v>
      </c>
    </row>
    <row r="188" spans="1:12" x14ac:dyDescent="0.3">
      <c r="A188">
        <f>Query1[[#This Row],[order_id]]</f>
        <v>64</v>
      </c>
      <c r="B188" t="str">
        <f>Query1[[#This Row],[customers]]</f>
        <v>Corine Stuart</v>
      </c>
      <c r="C188" t="str">
        <f>Query1[[#This Row],[city]]</f>
        <v>Clifton Park</v>
      </c>
      <c r="D188" t="str">
        <f>Query1[[#This Row],[state]]</f>
        <v>NY</v>
      </c>
      <c r="E188">
        <f>Query1[[#This Row],[order_date]]</f>
        <v>42407</v>
      </c>
      <c r="F188">
        <f>Query1[[#This Row],[total_units]]</f>
        <v>2</v>
      </c>
      <c r="G188">
        <f>Query1[[#This Row],[revenue]]</f>
        <v>999.98</v>
      </c>
      <c r="H188" t="str">
        <f>Query1[[#This Row],[product_name]]</f>
        <v>Electra Townie Original 7D - 2015/2016</v>
      </c>
      <c r="I188" t="str">
        <f>Query1[[#This Row],[category_name]]</f>
        <v>Comfort Bicycles</v>
      </c>
      <c r="J188" t="str">
        <f>Query1[[#This Row],[store_name]]</f>
        <v>Baldwin Bikes</v>
      </c>
      <c r="K188" t="str">
        <f>Query1[[#This Row],[sales_rep]]</f>
        <v>Marcelene Boyer</v>
      </c>
      <c r="L188" t="str">
        <f>Query1[[#This Row],[brand_name]]</f>
        <v>Electra</v>
      </c>
    </row>
    <row r="189" spans="1:12" x14ac:dyDescent="0.3">
      <c r="A189">
        <f>Query1[[#This Row],[order_id]]</f>
        <v>65</v>
      </c>
      <c r="B189" t="str">
        <f>Query1[[#This Row],[customers]]</f>
        <v>Serafina Clemons</v>
      </c>
      <c r="C189" t="str">
        <f>Query1[[#This Row],[city]]</f>
        <v>Shirley</v>
      </c>
      <c r="D189" t="str">
        <f>Query1[[#This Row],[state]]</f>
        <v>NY</v>
      </c>
      <c r="E189">
        <f>Query1[[#This Row],[order_date]]</f>
        <v>42408</v>
      </c>
      <c r="F189">
        <f>Query1[[#This Row],[total_units]]</f>
        <v>1</v>
      </c>
      <c r="G189">
        <f>Query1[[#This Row],[revenue]]</f>
        <v>549.99</v>
      </c>
      <c r="H189" t="str">
        <f>Query1[[#This Row],[product_name]]</f>
        <v>Electra Townie Original 21D - 2016</v>
      </c>
      <c r="I189" t="str">
        <f>Query1[[#This Row],[category_name]]</f>
        <v>Cruisers Bicycles</v>
      </c>
      <c r="J189" t="str">
        <f>Query1[[#This Row],[store_name]]</f>
        <v>Baldwin Bikes</v>
      </c>
      <c r="K189" t="str">
        <f>Query1[[#This Row],[sales_rep]]</f>
        <v>Marcelene Boyer</v>
      </c>
      <c r="L189" t="str">
        <f>Query1[[#This Row],[brand_name]]</f>
        <v>Electra</v>
      </c>
    </row>
    <row r="190" spans="1:12" x14ac:dyDescent="0.3">
      <c r="A190">
        <f>Query1[[#This Row],[order_id]]</f>
        <v>66</v>
      </c>
      <c r="B190" t="str">
        <f>Query1[[#This Row],[customers]]</f>
        <v>Susannah Fields</v>
      </c>
      <c r="C190" t="str">
        <f>Query1[[#This Row],[city]]</f>
        <v>Far Rockaway</v>
      </c>
      <c r="D190" t="str">
        <f>Query1[[#This Row],[state]]</f>
        <v>NY</v>
      </c>
      <c r="E190">
        <f>Query1[[#This Row],[order_date]]</f>
        <v>42409</v>
      </c>
      <c r="F190">
        <f>Query1[[#This Row],[total_units]]</f>
        <v>1</v>
      </c>
      <c r="G190">
        <f>Query1[[#This Row],[revenue]]</f>
        <v>299.99</v>
      </c>
      <c r="H190" t="str">
        <f>Query1[[#This Row],[product_name]]</f>
        <v>Electra Girl's Hawaii 1 (20-inch) - 2015/2016</v>
      </c>
      <c r="I190" t="str">
        <f>Query1[[#This Row],[category_name]]</f>
        <v>Children Bicycles</v>
      </c>
      <c r="J190" t="str">
        <f>Query1[[#This Row],[store_name]]</f>
        <v>Baldwin Bikes</v>
      </c>
      <c r="K190" t="str">
        <f>Query1[[#This Row],[sales_rep]]</f>
        <v>Venita Daniel</v>
      </c>
      <c r="L190" t="str">
        <f>Query1[[#This Row],[brand_name]]</f>
        <v>Electra</v>
      </c>
    </row>
    <row r="191" spans="1:12" x14ac:dyDescent="0.3">
      <c r="A191">
        <f>Query1[[#This Row],[order_id]]</f>
        <v>66</v>
      </c>
      <c r="B191" t="str">
        <f>Query1[[#This Row],[customers]]</f>
        <v>Susannah Fields</v>
      </c>
      <c r="C191" t="str">
        <f>Query1[[#This Row],[city]]</f>
        <v>Far Rockaway</v>
      </c>
      <c r="D191" t="str">
        <f>Query1[[#This Row],[state]]</f>
        <v>NY</v>
      </c>
      <c r="E191">
        <f>Query1[[#This Row],[order_date]]</f>
        <v>42409</v>
      </c>
      <c r="F191">
        <f>Query1[[#This Row],[total_units]]</f>
        <v>1</v>
      </c>
      <c r="G191">
        <f>Query1[[#This Row],[revenue]]</f>
        <v>549.99</v>
      </c>
      <c r="H191" t="str">
        <f>Query1[[#This Row],[product_name]]</f>
        <v>Electra Townie Original 21D - 2016</v>
      </c>
      <c r="I191" t="str">
        <f>Query1[[#This Row],[category_name]]</f>
        <v>Cruisers Bicycles</v>
      </c>
      <c r="J191" t="str">
        <f>Query1[[#This Row],[store_name]]</f>
        <v>Baldwin Bikes</v>
      </c>
      <c r="K191" t="str">
        <f>Query1[[#This Row],[sales_rep]]</f>
        <v>Venita Daniel</v>
      </c>
      <c r="L191" t="str">
        <f>Query1[[#This Row],[brand_name]]</f>
        <v>Electra</v>
      </c>
    </row>
    <row r="192" spans="1:12" x14ac:dyDescent="0.3">
      <c r="A192">
        <f>Query1[[#This Row],[order_id]]</f>
        <v>66</v>
      </c>
      <c r="B192" t="str">
        <f>Query1[[#This Row],[customers]]</f>
        <v>Susannah Fields</v>
      </c>
      <c r="C192" t="str">
        <f>Query1[[#This Row],[city]]</f>
        <v>Far Rockaway</v>
      </c>
      <c r="D192" t="str">
        <f>Query1[[#This Row],[state]]</f>
        <v>NY</v>
      </c>
      <c r="E192">
        <f>Query1[[#This Row],[order_date]]</f>
        <v>42409</v>
      </c>
      <c r="F192">
        <f>Query1[[#This Row],[total_units]]</f>
        <v>1</v>
      </c>
      <c r="G192">
        <f>Query1[[#This Row],[revenue]]</f>
        <v>749.99</v>
      </c>
      <c r="H192" t="str">
        <f>Query1[[#This Row],[product_name]]</f>
        <v>Ritchey Timberwolf Frameset - 2016</v>
      </c>
      <c r="I192" t="str">
        <f>Query1[[#This Row],[category_name]]</f>
        <v>Mountain Bikes</v>
      </c>
      <c r="J192" t="str">
        <f>Query1[[#This Row],[store_name]]</f>
        <v>Baldwin Bikes</v>
      </c>
      <c r="K192" t="str">
        <f>Query1[[#This Row],[sales_rep]]</f>
        <v>Venita Daniel</v>
      </c>
      <c r="L192" t="str">
        <f>Query1[[#This Row],[brand_name]]</f>
        <v>Ritchey</v>
      </c>
    </row>
    <row r="193" spans="1:12" x14ac:dyDescent="0.3">
      <c r="A193">
        <f>Query1[[#This Row],[order_id]]</f>
        <v>67</v>
      </c>
      <c r="B193" t="str">
        <f>Query1[[#This Row],[customers]]</f>
        <v>Lazaro Moran</v>
      </c>
      <c r="C193" t="str">
        <f>Query1[[#This Row],[city]]</f>
        <v>Sugar Land</v>
      </c>
      <c r="D193" t="str">
        <f>Query1[[#This Row],[state]]</f>
        <v>TX</v>
      </c>
      <c r="E193">
        <f>Query1[[#This Row],[order_date]]</f>
        <v>42409</v>
      </c>
      <c r="F193">
        <f>Query1[[#This Row],[total_units]]</f>
        <v>1</v>
      </c>
      <c r="G193">
        <f>Query1[[#This Row],[revenue]]</f>
        <v>269.99</v>
      </c>
      <c r="H193" t="str">
        <f>Query1[[#This Row],[product_name]]</f>
        <v>Electra Cruiser 1 (24-Inch) - 2016</v>
      </c>
      <c r="I193" t="str">
        <f>Query1[[#This Row],[category_name]]</f>
        <v>Children Bicycles</v>
      </c>
      <c r="J193" t="str">
        <f>Query1[[#This Row],[store_name]]</f>
        <v>Rowlett Bikes</v>
      </c>
      <c r="K193" t="str">
        <f>Query1[[#This Row],[sales_rep]]</f>
        <v>Kali Vargas</v>
      </c>
      <c r="L193" t="str">
        <f>Query1[[#This Row],[brand_name]]</f>
        <v>Electra</v>
      </c>
    </row>
    <row r="194" spans="1:12" x14ac:dyDescent="0.3">
      <c r="A194">
        <f>Query1[[#This Row],[order_id]]</f>
        <v>67</v>
      </c>
      <c r="B194" t="str">
        <f>Query1[[#This Row],[customers]]</f>
        <v>Lazaro Moran</v>
      </c>
      <c r="C194" t="str">
        <f>Query1[[#This Row],[city]]</f>
        <v>Sugar Land</v>
      </c>
      <c r="D194" t="str">
        <f>Query1[[#This Row],[state]]</f>
        <v>TX</v>
      </c>
      <c r="E194">
        <f>Query1[[#This Row],[order_date]]</f>
        <v>42409</v>
      </c>
      <c r="F194">
        <f>Query1[[#This Row],[total_units]]</f>
        <v>2</v>
      </c>
      <c r="G194">
        <f>Query1[[#This Row],[revenue]]</f>
        <v>599.98</v>
      </c>
      <c r="H194" t="str">
        <f>Query1[[#This Row],[product_name]]</f>
        <v>Electra Girl's Hawaii 1 (20-inch) - 2015/2016</v>
      </c>
      <c r="I194" t="str">
        <f>Query1[[#This Row],[category_name]]</f>
        <v>Children Bicycles</v>
      </c>
      <c r="J194" t="str">
        <f>Query1[[#This Row],[store_name]]</f>
        <v>Rowlett Bikes</v>
      </c>
      <c r="K194" t="str">
        <f>Query1[[#This Row],[sales_rep]]</f>
        <v>Kali Vargas</v>
      </c>
      <c r="L194" t="str">
        <f>Query1[[#This Row],[brand_name]]</f>
        <v>Electra</v>
      </c>
    </row>
    <row r="195" spans="1:12" x14ac:dyDescent="0.3">
      <c r="A195">
        <f>Query1[[#This Row],[order_id]]</f>
        <v>67</v>
      </c>
      <c r="B195" t="str">
        <f>Query1[[#This Row],[customers]]</f>
        <v>Lazaro Moran</v>
      </c>
      <c r="C195" t="str">
        <f>Query1[[#This Row],[city]]</f>
        <v>Sugar Land</v>
      </c>
      <c r="D195" t="str">
        <f>Query1[[#This Row],[state]]</f>
        <v>TX</v>
      </c>
      <c r="E195">
        <f>Query1[[#This Row],[order_date]]</f>
        <v>42409</v>
      </c>
      <c r="F195">
        <f>Query1[[#This Row],[total_units]]</f>
        <v>2</v>
      </c>
      <c r="G195">
        <f>Query1[[#This Row],[revenue]]</f>
        <v>1099.98</v>
      </c>
      <c r="H195" t="str">
        <f>Query1[[#This Row],[product_name]]</f>
        <v>Electra Townie Original 21D - 2016</v>
      </c>
      <c r="I195" t="str">
        <f>Query1[[#This Row],[category_name]]</f>
        <v>Cruisers Bicycles</v>
      </c>
      <c r="J195" t="str">
        <f>Query1[[#This Row],[store_name]]</f>
        <v>Rowlett Bikes</v>
      </c>
      <c r="K195" t="str">
        <f>Query1[[#This Row],[sales_rep]]</f>
        <v>Kali Vargas</v>
      </c>
      <c r="L195" t="str">
        <f>Query1[[#This Row],[brand_name]]</f>
        <v>Electra</v>
      </c>
    </row>
    <row r="196" spans="1:12" x14ac:dyDescent="0.3">
      <c r="A196">
        <f>Query1[[#This Row],[order_id]]</f>
        <v>67</v>
      </c>
      <c r="B196" t="str">
        <f>Query1[[#This Row],[customers]]</f>
        <v>Lazaro Moran</v>
      </c>
      <c r="C196" t="str">
        <f>Query1[[#This Row],[city]]</f>
        <v>Sugar Land</v>
      </c>
      <c r="D196" t="str">
        <f>Query1[[#This Row],[state]]</f>
        <v>TX</v>
      </c>
      <c r="E196">
        <f>Query1[[#This Row],[order_date]]</f>
        <v>42409</v>
      </c>
      <c r="F196">
        <f>Query1[[#This Row],[total_units]]</f>
        <v>2</v>
      </c>
      <c r="G196">
        <f>Query1[[#This Row],[revenue]]</f>
        <v>2641.98</v>
      </c>
      <c r="H196" t="str">
        <f>Query1[[#This Row],[product_name]]</f>
        <v>Heller Shagamaw Frame - 2016</v>
      </c>
      <c r="I196" t="str">
        <f>Query1[[#This Row],[category_name]]</f>
        <v>Mountain Bikes</v>
      </c>
      <c r="J196" t="str">
        <f>Query1[[#This Row],[store_name]]</f>
        <v>Rowlett Bikes</v>
      </c>
      <c r="K196" t="str">
        <f>Query1[[#This Row],[sales_rep]]</f>
        <v>Kali Vargas</v>
      </c>
      <c r="L196" t="str">
        <f>Query1[[#This Row],[brand_name]]</f>
        <v>Heller</v>
      </c>
    </row>
    <row r="197" spans="1:12" x14ac:dyDescent="0.3">
      <c r="A197">
        <f>Query1[[#This Row],[order_id]]</f>
        <v>67</v>
      </c>
      <c r="B197" t="str">
        <f>Query1[[#This Row],[customers]]</f>
        <v>Lazaro Moran</v>
      </c>
      <c r="C197" t="str">
        <f>Query1[[#This Row],[city]]</f>
        <v>Sugar Land</v>
      </c>
      <c r="D197" t="str">
        <f>Query1[[#This Row],[state]]</f>
        <v>TX</v>
      </c>
      <c r="E197">
        <f>Query1[[#This Row],[order_date]]</f>
        <v>42409</v>
      </c>
      <c r="F197">
        <f>Query1[[#This Row],[total_units]]</f>
        <v>1</v>
      </c>
      <c r="G197">
        <f>Query1[[#This Row],[revenue]]</f>
        <v>449</v>
      </c>
      <c r="H197" t="str">
        <f>Query1[[#This Row],[product_name]]</f>
        <v>Pure Cycles William 3-Speed - 2016</v>
      </c>
      <c r="I197" t="str">
        <f>Query1[[#This Row],[category_name]]</f>
        <v>Cruisers Bicycles</v>
      </c>
      <c r="J197" t="str">
        <f>Query1[[#This Row],[store_name]]</f>
        <v>Rowlett Bikes</v>
      </c>
      <c r="K197" t="str">
        <f>Query1[[#This Row],[sales_rep]]</f>
        <v>Kali Vargas</v>
      </c>
      <c r="L197" t="str">
        <f>Query1[[#This Row],[brand_name]]</f>
        <v>Pure Cycles</v>
      </c>
    </row>
    <row r="198" spans="1:12" x14ac:dyDescent="0.3">
      <c r="A198">
        <f>Query1[[#This Row],[order_id]]</f>
        <v>68</v>
      </c>
      <c r="B198" t="str">
        <f>Query1[[#This Row],[customers]]</f>
        <v>Kristen Alvarez</v>
      </c>
      <c r="C198" t="str">
        <f>Query1[[#This Row],[city]]</f>
        <v>Bronx</v>
      </c>
      <c r="D198" t="str">
        <f>Query1[[#This Row],[state]]</f>
        <v>NY</v>
      </c>
      <c r="E198">
        <f>Query1[[#This Row],[order_date]]</f>
        <v>42410</v>
      </c>
      <c r="F198">
        <f>Query1[[#This Row],[total_units]]</f>
        <v>2</v>
      </c>
      <c r="G198">
        <f>Query1[[#This Row],[revenue]]</f>
        <v>539.98</v>
      </c>
      <c r="H198" t="str">
        <f>Query1[[#This Row],[product_name]]</f>
        <v>Electra Cruiser 1 (24-Inch) - 2016</v>
      </c>
      <c r="I198" t="str">
        <f>Query1[[#This Row],[category_name]]</f>
        <v>Cruisers Bicycles</v>
      </c>
      <c r="J198" t="str">
        <f>Query1[[#This Row],[store_name]]</f>
        <v>Baldwin Bikes</v>
      </c>
      <c r="K198" t="str">
        <f>Query1[[#This Row],[sales_rep]]</f>
        <v>Marcelene Boyer</v>
      </c>
      <c r="L198" t="str">
        <f>Query1[[#This Row],[brand_name]]</f>
        <v>Electra</v>
      </c>
    </row>
    <row r="199" spans="1:12" x14ac:dyDescent="0.3">
      <c r="A199">
        <f>Query1[[#This Row],[order_id]]</f>
        <v>68</v>
      </c>
      <c r="B199" t="str">
        <f>Query1[[#This Row],[customers]]</f>
        <v>Kristen Alvarez</v>
      </c>
      <c r="C199" t="str">
        <f>Query1[[#This Row],[city]]</f>
        <v>Bronx</v>
      </c>
      <c r="D199" t="str">
        <f>Query1[[#This Row],[state]]</f>
        <v>NY</v>
      </c>
      <c r="E199">
        <f>Query1[[#This Row],[order_date]]</f>
        <v>42410</v>
      </c>
      <c r="F199">
        <f>Query1[[#This Row],[total_units]]</f>
        <v>1</v>
      </c>
      <c r="G199">
        <f>Query1[[#This Row],[revenue]]</f>
        <v>429</v>
      </c>
      <c r="H199" t="str">
        <f>Query1[[#This Row],[product_name]]</f>
        <v>Pure Cycles Vine 8-Speed - 2016</v>
      </c>
      <c r="I199" t="str">
        <f>Query1[[#This Row],[category_name]]</f>
        <v>Cruisers Bicycles</v>
      </c>
      <c r="J199" t="str">
        <f>Query1[[#This Row],[store_name]]</f>
        <v>Baldwin Bikes</v>
      </c>
      <c r="K199" t="str">
        <f>Query1[[#This Row],[sales_rep]]</f>
        <v>Marcelene Boyer</v>
      </c>
      <c r="L199" t="str">
        <f>Query1[[#This Row],[brand_name]]</f>
        <v>Pure Cycles</v>
      </c>
    </row>
    <row r="200" spans="1:12" x14ac:dyDescent="0.3">
      <c r="A200">
        <f>Query1[[#This Row],[order_id]]</f>
        <v>69</v>
      </c>
      <c r="B200" t="str">
        <f>Query1[[#This Row],[customers]]</f>
        <v>Ophelia Decker</v>
      </c>
      <c r="C200" t="str">
        <f>Query1[[#This Row],[city]]</f>
        <v>New Windsor</v>
      </c>
      <c r="D200" t="str">
        <f>Query1[[#This Row],[state]]</f>
        <v>NY</v>
      </c>
      <c r="E200">
        <f>Query1[[#This Row],[order_date]]</f>
        <v>42410</v>
      </c>
      <c r="F200">
        <f>Query1[[#This Row],[total_units]]</f>
        <v>2</v>
      </c>
      <c r="G200">
        <f>Query1[[#This Row],[revenue]]</f>
        <v>539.98</v>
      </c>
      <c r="H200" t="str">
        <f>Query1[[#This Row],[product_name]]</f>
        <v>Electra Girl's Hawaii 1 (16-inch) - 2015/2016</v>
      </c>
      <c r="I200" t="str">
        <f>Query1[[#This Row],[category_name]]</f>
        <v>Children Bicycles</v>
      </c>
      <c r="J200" t="str">
        <f>Query1[[#This Row],[store_name]]</f>
        <v>Baldwin Bikes</v>
      </c>
      <c r="K200" t="str">
        <f>Query1[[#This Row],[sales_rep]]</f>
        <v>Venita Daniel</v>
      </c>
      <c r="L200" t="str">
        <f>Query1[[#This Row],[brand_name]]</f>
        <v>Electra</v>
      </c>
    </row>
    <row r="201" spans="1:12" x14ac:dyDescent="0.3">
      <c r="A201">
        <f>Query1[[#This Row],[order_id]]</f>
        <v>69</v>
      </c>
      <c r="B201" t="str">
        <f>Query1[[#This Row],[customers]]</f>
        <v>Ophelia Decker</v>
      </c>
      <c r="C201" t="str">
        <f>Query1[[#This Row],[city]]</f>
        <v>New Windsor</v>
      </c>
      <c r="D201" t="str">
        <f>Query1[[#This Row],[state]]</f>
        <v>NY</v>
      </c>
      <c r="E201">
        <f>Query1[[#This Row],[order_date]]</f>
        <v>42410</v>
      </c>
      <c r="F201">
        <f>Query1[[#This Row],[total_units]]</f>
        <v>1</v>
      </c>
      <c r="G201">
        <f>Query1[[#This Row],[revenue]]</f>
        <v>1320.99</v>
      </c>
      <c r="H201" t="str">
        <f>Query1[[#This Row],[product_name]]</f>
        <v>Heller Shagamaw Frame - 2016</v>
      </c>
      <c r="I201" t="str">
        <f>Query1[[#This Row],[category_name]]</f>
        <v>Mountain Bikes</v>
      </c>
      <c r="J201" t="str">
        <f>Query1[[#This Row],[store_name]]</f>
        <v>Baldwin Bikes</v>
      </c>
      <c r="K201" t="str">
        <f>Query1[[#This Row],[sales_rep]]</f>
        <v>Venita Daniel</v>
      </c>
      <c r="L201" t="str">
        <f>Query1[[#This Row],[brand_name]]</f>
        <v>Heller</v>
      </c>
    </row>
    <row r="202" spans="1:12" x14ac:dyDescent="0.3">
      <c r="A202">
        <f>Query1[[#This Row],[order_id]]</f>
        <v>69</v>
      </c>
      <c r="B202" t="str">
        <f>Query1[[#This Row],[customers]]</f>
        <v>Ophelia Decker</v>
      </c>
      <c r="C202" t="str">
        <f>Query1[[#This Row],[city]]</f>
        <v>New Windsor</v>
      </c>
      <c r="D202" t="str">
        <f>Query1[[#This Row],[state]]</f>
        <v>NY</v>
      </c>
      <c r="E202">
        <f>Query1[[#This Row],[order_date]]</f>
        <v>42410</v>
      </c>
      <c r="F202">
        <f>Query1[[#This Row],[total_units]]</f>
        <v>1</v>
      </c>
      <c r="G202">
        <f>Query1[[#This Row],[revenue]]</f>
        <v>1549</v>
      </c>
      <c r="H202" t="str">
        <f>Query1[[#This Row],[product_name]]</f>
        <v>Surly Straggler - 2016</v>
      </c>
      <c r="I202" t="str">
        <f>Query1[[#This Row],[category_name]]</f>
        <v>Cyclocross Bicycles</v>
      </c>
      <c r="J202" t="str">
        <f>Query1[[#This Row],[store_name]]</f>
        <v>Baldwin Bikes</v>
      </c>
      <c r="K202" t="str">
        <f>Query1[[#This Row],[sales_rep]]</f>
        <v>Venita Daniel</v>
      </c>
      <c r="L202" t="str">
        <f>Query1[[#This Row],[brand_name]]</f>
        <v>Surly</v>
      </c>
    </row>
    <row r="203" spans="1:12" x14ac:dyDescent="0.3">
      <c r="A203">
        <f>Query1[[#This Row],[order_id]]</f>
        <v>70</v>
      </c>
      <c r="B203" t="str">
        <f>Query1[[#This Row],[customers]]</f>
        <v>Cleotilde Booth</v>
      </c>
      <c r="C203" t="str">
        <f>Query1[[#This Row],[city]]</f>
        <v>Sugar Land</v>
      </c>
      <c r="D203" t="str">
        <f>Query1[[#This Row],[state]]</f>
        <v>TX</v>
      </c>
      <c r="E203">
        <f>Query1[[#This Row],[order_date]]</f>
        <v>42411</v>
      </c>
      <c r="F203">
        <f>Query1[[#This Row],[total_units]]</f>
        <v>1</v>
      </c>
      <c r="G203">
        <f>Query1[[#This Row],[revenue]]</f>
        <v>599.99</v>
      </c>
      <c r="H203" t="str">
        <f>Query1[[#This Row],[product_name]]</f>
        <v>Electra Townie Original 7D EQ - Women's - 2016</v>
      </c>
      <c r="I203" t="str">
        <f>Query1[[#This Row],[category_name]]</f>
        <v>Cruisers Bicycles</v>
      </c>
      <c r="J203" t="str">
        <f>Query1[[#This Row],[store_name]]</f>
        <v>Rowlett Bikes</v>
      </c>
      <c r="K203" t="str">
        <f>Query1[[#This Row],[sales_rep]]</f>
        <v>Layla Terrell</v>
      </c>
      <c r="L203" t="str">
        <f>Query1[[#This Row],[brand_name]]</f>
        <v>Electra</v>
      </c>
    </row>
    <row r="204" spans="1:12" x14ac:dyDescent="0.3">
      <c r="A204">
        <f>Query1[[#This Row],[order_id]]</f>
        <v>70</v>
      </c>
      <c r="B204" t="str">
        <f>Query1[[#This Row],[customers]]</f>
        <v>Cleotilde Booth</v>
      </c>
      <c r="C204" t="str">
        <f>Query1[[#This Row],[city]]</f>
        <v>Sugar Land</v>
      </c>
      <c r="D204" t="str">
        <f>Query1[[#This Row],[state]]</f>
        <v>TX</v>
      </c>
      <c r="E204">
        <f>Query1[[#This Row],[order_date]]</f>
        <v>42411</v>
      </c>
      <c r="F204">
        <f>Query1[[#This Row],[total_units]]</f>
        <v>1</v>
      </c>
      <c r="G204">
        <f>Query1[[#This Row],[revenue]]</f>
        <v>449</v>
      </c>
      <c r="H204" t="str">
        <f>Query1[[#This Row],[product_name]]</f>
        <v>Pure Cycles Western 3-Speed - Women's - 2015/2016</v>
      </c>
      <c r="I204" t="str">
        <f>Query1[[#This Row],[category_name]]</f>
        <v>Cruisers Bicycles</v>
      </c>
      <c r="J204" t="str">
        <f>Query1[[#This Row],[store_name]]</f>
        <v>Rowlett Bikes</v>
      </c>
      <c r="K204" t="str">
        <f>Query1[[#This Row],[sales_rep]]</f>
        <v>Layla Terrell</v>
      </c>
      <c r="L204" t="str">
        <f>Query1[[#This Row],[brand_name]]</f>
        <v>Pure Cycles</v>
      </c>
    </row>
    <row r="205" spans="1:12" x14ac:dyDescent="0.3">
      <c r="A205">
        <f>Query1[[#This Row],[order_id]]</f>
        <v>70</v>
      </c>
      <c r="B205" t="str">
        <f>Query1[[#This Row],[customers]]</f>
        <v>Cleotilde Booth</v>
      </c>
      <c r="C205" t="str">
        <f>Query1[[#This Row],[city]]</f>
        <v>Sugar Land</v>
      </c>
      <c r="D205" t="str">
        <f>Query1[[#This Row],[state]]</f>
        <v>TX</v>
      </c>
      <c r="E205">
        <f>Query1[[#This Row],[order_date]]</f>
        <v>42411</v>
      </c>
      <c r="F205">
        <f>Query1[[#This Row],[total_units]]</f>
        <v>2</v>
      </c>
      <c r="G205">
        <f>Query1[[#This Row],[revenue]]</f>
        <v>1999.98</v>
      </c>
      <c r="H205" t="str">
        <f>Query1[[#This Row],[product_name]]</f>
        <v>Surly Wednesday Frameset - 2016</v>
      </c>
      <c r="I205" t="str">
        <f>Query1[[#This Row],[category_name]]</f>
        <v>Mountain Bikes</v>
      </c>
      <c r="J205" t="str">
        <f>Query1[[#This Row],[store_name]]</f>
        <v>Rowlett Bikes</v>
      </c>
      <c r="K205" t="str">
        <f>Query1[[#This Row],[sales_rep]]</f>
        <v>Layla Terrell</v>
      </c>
      <c r="L205" t="str">
        <f>Query1[[#This Row],[brand_name]]</f>
        <v>Surly</v>
      </c>
    </row>
    <row r="206" spans="1:12" x14ac:dyDescent="0.3">
      <c r="A206">
        <f>Query1[[#This Row],[order_id]]</f>
        <v>71</v>
      </c>
      <c r="B206" t="str">
        <f>Query1[[#This Row],[customers]]</f>
        <v>Cathey Lamb</v>
      </c>
      <c r="C206" t="str">
        <f>Query1[[#This Row],[city]]</f>
        <v>Bayside</v>
      </c>
      <c r="D206" t="str">
        <f>Query1[[#This Row],[state]]</f>
        <v>NY</v>
      </c>
      <c r="E206">
        <f>Query1[[#This Row],[order_date]]</f>
        <v>42411</v>
      </c>
      <c r="F206">
        <f>Query1[[#This Row],[total_units]]</f>
        <v>1</v>
      </c>
      <c r="G206">
        <f>Query1[[#This Row],[revenue]]</f>
        <v>549.99</v>
      </c>
      <c r="H206" t="str">
        <f>Query1[[#This Row],[product_name]]</f>
        <v>Electra Townie Original 21D - 2016</v>
      </c>
      <c r="I206" t="str">
        <f>Query1[[#This Row],[category_name]]</f>
        <v>Comfort Bicycles</v>
      </c>
      <c r="J206" t="str">
        <f>Query1[[#This Row],[store_name]]</f>
        <v>Baldwin Bikes</v>
      </c>
      <c r="K206" t="str">
        <f>Query1[[#This Row],[sales_rep]]</f>
        <v>Venita Daniel</v>
      </c>
      <c r="L206" t="str">
        <f>Query1[[#This Row],[brand_name]]</f>
        <v>Electra</v>
      </c>
    </row>
    <row r="207" spans="1:12" x14ac:dyDescent="0.3">
      <c r="A207">
        <f>Query1[[#This Row],[order_id]]</f>
        <v>71</v>
      </c>
      <c r="B207" t="str">
        <f>Query1[[#This Row],[customers]]</f>
        <v>Cathey Lamb</v>
      </c>
      <c r="C207" t="str">
        <f>Query1[[#This Row],[city]]</f>
        <v>Bayside</v>
      </c>
      <c r="D207" t="str">
        <f>Query1[[#This Row],[state]]</f>
        <v>NY</v>
      </c>
      <c r="E207">
        <f>Query1[[#This Row],[order_date]]</f>
        <v>42411</v>
      </c>
      <c r="F207">
        <f>Query1[[#This Row],[total_units]]</f>
        <v>2</v>
      </c>
      <c r="G207">
        <f>Query1[[#This Row],[revenue]]</f>
        <v>1199.98</v>
      </c>
      <c r="H207" t="str">
        <f>Query1[[#This Row],[product_name]]</f>
        <v>Electra Townie Original 7D EQ - 2016</v>
      </c>
      <c r="I207" t="str">
        <f>Query1[[#This Row],[category_name]]</f>
        <v>Comfort Bicycles</v>
      </c>
      <c r="J207" t="str">
        <f>Query1[[#This Row],[store_name]]</f>
        <v>Baldwin Bikes</v>
      </c>
      <c r="K207" t="str">
        <f>Query1[[#This Row],[sales_rep]]</f>
        <v>Venita Daniel</v>
      </c>
      <c r="L207" t="str">
        <f>Query1[[#This Row],[brand_name]]</f>
        <v>Electra</v>
      </c>
    </row>
    <row r="208" spans="1:12" x14ac:dyDescent="0.3">
      <c r="A208">
        <f>Query1[[#This Row],[order_id]]</f>
        <v>71</v>
      </c>
      <c r="B208" t="str">
        <f>Query1[[#This Row],[customers]]</f>
        <v>Cathey Lamb</v>
      </c>
      <c r="C208" t="str">
        <f>Query1[[#This Row],[city]]</f>
        <v>Bayside</v>
      </c>
      <c r="D208" t="str">
        <f>Query1[[#This Row],[state]]</f>
        <v>NY</v>
      </c>
      <c r="E208">
        <f>Query1[[#This Row],[order_date]]</f>
        <v>42411</v>
      </c>
      <c r="F208">
        <f>Query1[[#This Row],[total_units]]</f>
        <v>1</v>
      </c>
      <c r="G208">
        <f>Query1[[#This Row],[revenue]]</f>
        <v>449</v>
      </c>
      <c r="H208" t="str">
        <f>Query1[[#This Row],[product_name]]</f>
        <v>Pure Cycles Western 3-Speed - Women's - 2015/2016</v>
      </c>
      <c r="I208" t="str">
        <f>Query1[[#This Row],[category_name]]</f>
        <v>Cruisers Bicycles</v>
      </c>
      <c r="J208" t="str">
        <f>Query1[[#This Row],[store_name]]</f>
        <v>Baldwin Bikes</v>
      </c>
      <c r="K208" t="str">
        <f>Query1[[#This Row],[sales_rep]]</f>
        <v>Venita Daniel</v>
      </c>
      <c r="L208" t="str">
        <f>Query1[[#This Row],[brand_name]]</f>
        <v>Pure Cycles</v>
      </c>
    </row>
    <row r="209" spans="1:12" x14ac:dyDescent="0.3">
      <c r="A209">
        <f>Query1[[#This Row],[order_id]]</f>
        <v>72</v>
      </c>
      <c r="B209" t="str">
        <f>Query1[[#This Row],[customers]]</f>
        <v>Cesar Wilkins</v>
      </c>
      <c r="C209" t="str">
        <f>Query1[[#This Row],[city]]</f>
        <v>San Diego</v>
      </c>
      <c r="D209" t="str">
        <f>Query1[[#This Row],[state]]</f>
        <v>CA</v>
      </c>
      <c r="E209">
        <f>Query1[[#This Row],[order_date]]</f>
        <v>42412</v>
      </c>
      <c r="F209">
        <f>Query1[[#This Row],[total_units]]</f>
        <v>2</v>
      </c>
      <c r="G209">
        <f>Query1[[#This Row],[revenue]]</f>
        <v>539.98</v>
      </c>
      <c r="H209" t="str">
        <f>Query1[[#This Row],[product_name]]</f>
        <v>Electra Cruiser 1 (24-Inch) - 2016</v>
      </c>
      <c r="I209" t="str">
        <f>Query1[[#This Row],[category_name]]</f>
        <v>Cruisers Bicycles</v>
      </c>
      <c r="J209" t="str">
        <f>Query1[[#This Row],[store_name]]</f>
        <v>Santa Cruz Bikes</v>
      </c>
      <c r="K209" t="str">
        <f>Query1[[#This Row],[sales_rep]]</f>
        <v>Mireya Copeland</v>
      </c>
      <c r="L209" t="str">
        <f>Query1[[#This Row],[brand_name]]</f>
        <v>Electra</v>
      </c>
    </row>
    <row r="210" spans="1:12" x14ac:dyDescent="0.3">
      <c r="A210">
        <f>Query1[[#This Row],[order_id]]</f>
        <v>72</v>
      </c>
      <c r="B210" t="str">
        <f>Query1[[#This Row],[customers]]</f>
        <v>Cesar Wilkins</v>
      </c>
      <c r="C210" t="str">
        <f>Query1[[#This Row],[city]]</f>
        <v>San Diego</v>
      </c>
      <c r="D210" t="str">
        <f>Query1[[#This Row],[state]]</f>
        <v>CA</v>
      </c>
      <c r="E210">
        <f>Query1[[#This Row],[order_date]]</f>
        <v>42412</v>
      </c>
      <c r="F210">
        <f>Query1[[#This Row],[total_units]]</f>
        <v>1</v>
      </c>
      <c r="G210">
        <f>Query1[[#This Row],[revenue]]</f>
        <v>549.99</v>
      </c>
      <c r="H210" t="str">
        <f>Query1[[#This Row],[product_name]]</f>
        <v>Electra Townie Original 21D - 2016</v>
      </c>
      <c r="I210" t="str">
        <f>Query1[[#This Row],[category_name]]</f>
        <v>Cruisers Bicycles</v>
      </c>
      <c r="J210" t="str">
        <f>Query1[[#This Row],[store_name]]</f>
        <v>Santa Cruz Bikes</v>
      </c>
      <c r="K210" t="str">
        <f>Query1[[#This Row],[sales_rep]]</f>
        <v>Mireya Copeland</v>
      </c>
      <c r="L210" t="str">
        <f>Query1[[#This Row],[brand_name]]</f>
        <v>Electra</v>
      </c>
    </row>
    <row r="211" spans="1:12" x14ac:dyDescent="0.3">
      <c r="A211">
        <f>Query1[[#This Row],[order_id]]</f>
        <v>72</v>
      </c>
      <c r="B211" t="str">
        <f>Query1[[#This Row],[customers]]</f>
        <v>Cesar Wilkins</v>
      </c>
      <c r="C211" t="str">
        <f>Query1[[#This Row],[city]]</f>
        <v>San Diego</v>
      </c>
      <c r="D211" t="str">
        <f>Query1[[#This Row],[state]]</f>
        <v>CA</v>
      </c>
      <c r="E211">
        <f>Query1[[#This Row],[order_date]]</f>
        <v>42412</v>
      </c>
      <c r="F211">
        <f>Query1[[#This Row],[total_units]]</f>
        <v>2</v>
      </c>
      <c r="G211">
        <f>Query1[[#This Row],[revenue]]</f>
        <v>858</v>
      </c>
      <c r="H211" t="str">
        <f>Query1[[#This Row],[product_name]]</f>
        <v>Pure Cycles Vine 8-Speed - 2016</v>
      </c>
      <c r="I211" t="str">
        <f>Query1[[#This Row],[category_name]]</f>
        <v>Cruisers Bicycles</v>
      </c>
      <c r="J211" t="str">
        <f>Query1[[#This Row],[store_name]]</f>
        <v>Santa Cruz Bikes</v>
      </c>
      <c r="K211" t="str">
        <f>Query1[[#This Row],[sales_rep]]</f>
        <v>Mireya Copeland</v>
      </c>
      <c r="L211" t="str">
        <f>Query1[[#This Row],[brand_name]]</f>
        <v>Pure Cycles</v>
      </c>
    </row>
    <row r="212" spans="1:12" x14ac:dyDescent="0.3">
      <c r="A212">
        <f>Query1[[#This Row],[order_id]]</f>
        <v>73</v>
      </c>
      <c r="B212" t="str">
        <f>Query1[[#This Row],[customers]]</f>
        <v>Gabriel Wagner</v>
      </c>
      <c r="C212" t="str">
        <f>Query1[[#This Row],[city]]</f>
        <v>Ballston Spa</v>
      </c>
      <c r="D212" t="str">
        <f>Query1[[#This Row],[state]]</f>
        <v>NY</v>
      </c>
      <c r="E212">
        <f>Query1[[#This Row],[order_date]]</f>
        <v>42412</v>
      </c>
      <c r="F212">
        <f>Query1[[#This Row],[total_units]]</f>
        <v>1</v>
      </c>
      <c r="G212">
        <f>Query1[[#This Row],[revenue]]</f>
        <v>269.99</v>
      </c>
      <c r="H212" t="str">
        <f>Query1[[#This Row],[product_name]]</f>
        <v>Electra Girl's Hawaii 1 (16-inch) - 2015/2016</v>
      </c>
      <c r="I212" t="str">
        <f>Query1[[#This Row],[category_name]]</f>
        <v>Children Bicycles</v>
      </c>
      <c r="J212" t="str">
        <f>Query1[[#This Row],[store_name]]</f>
        <v>Baldwin Bikes</v>
      </c>
      <c r="K212" t="str">
        <f>Query1[[#This Row],[sales_rep]]</f>
        <v>Venita Daniel</v>
      </c>
      <c r="L212" t="str">
        <f>Query1[[#This Row],[brand_name]]</f>
        <v>Electra</v>
      </c>
    </row>
    <row r="213" spans="1:12" x14ac:dyDescent="0.3">
      <c r="A213">
        <f>Query1[[#This Row],[order_id]]</f>
        <v>73</v>
      </c>
      <c r="B213" t="str">
        <f>Query1[[#This Row],[customers]]</f>
        <v>Gabriel Wagner</v>
      </c>
      <c r="C213" t="str">
        <f>Query1[[#This Row],[city]]</f>
        <v>Ballston Spa</v>
      </c>
      <c r="D213" t="str">
        <f>Query1[[#This Row],[state]]</f>
        <v>NY</v>
      </c>
      <c r="E213">
        <f>Query1[[#This Row],[order_date]]</f>
        <v>42412</v>
      </c>
      <c r="F213">
        <f>Query1[[#This Row],[total_units]]</f>
        <v>2</v>
      </c>
      <c r="G213">
        <f>Query1[[#This Row],[revenue]]</f>
        <v>599.98</v>
      </c>
      <c r="H213" t="str">
        <f>Query1[[#This Row],[product_name]]</f>
        <v>Electra Girl's Hawaii 1 (20-inch) - 2015/2016</v>
      </c>
      <c r="I213" t="str">
        <f>Query1[[#This Row],[category_name]]</f>
        <v>Children Bicycles</v>
      </c>
      <c r="J213" t="str">
        <f>Query1[[#This Row],[store_name]]</f>
        <v>Baldwin Bikes</v>
      </c>
      <c r="K213" t="str">
        <f>Query1[[#This Row],[sales_rep]]</f>
        <v>Venita Daniel</v>
      </c>
      <c r="L213" t="str">
        <f>Query1[[#This Row],[brand_name]]</f>
        <v>Electra</v>
      </c>
    </row>
    <row r="214" spans="1:12" x14ac:dyDescent="0.3">
      <c r="A214">
        <f>Query1[[#This Row],[order_id]]</f>
        <v>73</v>
      </c>
      <c r="B214" t="str">
        <f>Query1[[#This Row],[customers]]</f>
        <v>Gabriel Wagner</v>
      </c>
      <c r="C214" t="str">
        <f>Query1[[#This Row],[city]]</f>
        <v>Ballston Spa</v>
      </c>
      <c r="D214" t="str">
        <f>Query1[[#This Row],[state]]</f>
        <v>NY</v>
      </c>
      <c r="E214">
        <f>Query1[[#This Row],[order_date]]</f>
        <v>42412</v>
      </c>
      <c r="F214">
        <f>Query1[[#This Row],[total_units]]</f>
        <v>1</v>
      </c>
      <c r="G214">
        <f>Query1[[#This Row],[revenue]]</f>
        <v>499.99</v>
      </c>
      <c r="H214" t="str">
        <f>Query1[[#This Row],[product_name]]</f>
        <v>Electra Townie Original 7D - 2015/2016</v>
      </c>
      <c r="I214" t="str">
        <f>Query1[[#This Row],[category_name]]</f>
        <v>Comfort Bicycles</v>
      </c>
      <c r="J214" t="str">
        <f>Query1[[#This Row],[store_name]]</f>
        <v>Baldwin Bikes</v>
      </c>
      <c r="K214" t="str">
        <f>Query1[[#This Row],[sales_rep]]</f>
        <v>Venita Daniel</v>
      </c>
      <c r="L214" t="str">
        <f>Query1[[#This Row],[brand_name]]</f>
        <v>Electra</v>
      </c>
    </row>
    <row r="215" spans="1:12" x14ac:dyDescent="0.3">
      <c r="A215">
        <f>Query1[[#This Row],[order_id]]</f>
        <v>73</v>
      </c>
      <c r="B215" t="str">
        <f>Query1[[#This Row],[customers]]</f>
        <v>Gabriel Wagner</v>
      </c>
      <c r="C215" t="str">
        <f>Query1[[#This Row],[city]]</f>
        <v>Ballston Spa</v>
      </c>
      <c r="D215" t="str">
        <f>Query1[[#This Row],[state]]</f>
        <v>NY</v>
      </c>
      <c r="E215">
        <f>Query1[[#This Row],[order_date]]</f>
        <v>42412</v>
      </c>
      <c r="F215">
        <f>Query1[[#This Row],[total_units]]</f>
        <v>2</v>
      </c>
      <c r="G215">
        <f>Query1[[#This Row],[revenue]]</f>
        <v>1199.98</v>
      </c>
      <c r="H215" t="str">
        <f>Query1[[#This Row],[product_name]]</f>
        <v>Electra Townie Original 7D EQ - 2016</v>
      </c>
      <c r="I215" t="str">
        <f>Query1[[#This Row],[category_name]]</f>
        <v>Comfort Bicycles</v>
      </c>
      <c r="J215" t="str">
        <f>Query1[[#This Row],[store_name]]</f>
        <v>Baldwin Bikes</v>
      </c>
      <c r="K215" t="str">
        <f>Query1[[#This Row],[sales_rep]]</f>
        <v>Venita Daniel</v>
      </c>
      <c r="L215" t="str">
        <f>Query1[[#This Row],[brand_name]]</f>
        <v>Electra</v>
      </c>
    </row>
    <row r="216" spans="1:12" x14ac:dyDescent="0.3">
      <c r="A216">
        <f>Query1[[#This Row],[order_id]]</f>
        <v>73</v>
      </c>
      <c r="B216" t="str">
        <f>Query1[[#This Row],[customers]]</f>
        <v>Gabriel Wagner</v>
      </c>
      <c r="C216" t="str">
        <f>Query1[[#This Row],[city]]</f>
        <v>Ballston Spa</v>
      </c>
      <c r="D216" t="str">
        <f>Query1[[#This Row],[state]]</f>
        <v>NY</v>
      </c>
      <c r="E216">
        <f>Query1[[#This Row],[order_date]]</f>
        <v>42412</v>
      </c>
      <c r="F216">
        <f>Query1[[#This Row],[total_units]]</f>
        <v>2</v>
      </c>
      <c r="G216">
        <f>Query1[[#This Row],[revenue]]</f>
        <v>1999.98</v>
      </c>
      <c r="H216" t="str">
        <f>Query1[[#This Row],[product_name]]</f>
        <v>Surly Wednesday Frameset - 2016</v>
      </c>
      <c r="I216" t="str">
        <f>Query1[[#This Row],[category_name]]</f>
        <v>Mountain Bikes</v>
      </c>
      <c r="J216" t="str">
        <f>Query1[[#This Row],[store_name]]</f>
        <v>Baldwin Bikes</v>
      </c>
      <c r="K216" t="str">
        <f>Query1[[#This Row],[sales_rep]]</f>
        <v>Venita Daniel</v>
      </c>
      <c r="L216" t="str">
        <f>Query1[[#This Row],[brand_name]]</f>
        <v>Surly</v>
      </c>
    </row>
    <row r="217" spans="1:12" x14ac:dyDescent="0.3">
      <c r="A217">
        <f>Query1[[#This Row],[order_id]]</f>
        <v>74</v>
      </c>
      <c r="B217" t="str">
        <f>Query1[[#This Row],[customers]]</f>
        <v>Mariela Huffman</v>
      </c>
      <c r="C217" t="str">
        <f>Query1[[#This Row],[city]]</f>
        <v>Garden City</v>
      </c>
      <c r="D217" t="str">
        <f>Query1[[#This Row],[state]]</f>
        <v>NY</v>
      </c>
      <c r="E217">
        <f>Query1[[#This Row],[order_date]]</f>
        <v>42413</v>
      </c>
      <c r="F217">
        <f>Query1[[#This Row],[total_units]]</f>
        <v>2</v>
      </c>
      <c r="G217">
        <f>Query1[[#This Row],[revenue]]</f>
        <v>1199.98</v>
      </c>
      <c r="H217" t="str">
        <f>Query1[[#This Row],[product_name]]</f>
        <v>Electra Townie Original 7D EQ - 2016</v>
      </c>
      <c r="I217" t="str">
        <f>Query1[[#This Row],[category_name]]</f>
        <v>Cruisers Bicycles</v>
      </c>
      <c r="J217" t="str">
        <f>Query1[[#This Row],[store_name]]</f>
        <v>Baldwin Bikes</v>
      </c>
      <c r="K217" t="str">
        <f>Query1[[#This Row],[sales_rep]]</f>
        <v>Venita Daniel</v>
      </c>
      <c r="L217" t="str">
        <f>Query1[[#This Row],[brand_name]]</f>
        <v>Electra</v>
      </c>
    </row>
    <row r="218" spans="1:12" x14ac:dyDescent="0.3">
      <c r="A218">
        <f>Query1[[#This Row],[order_id]]</f>
        <v>74</v>
      </c>
      <c r="B218" t="str">
        <f>Query1[[#This Row],[customers]]</f>
        <v>Mariela Huffman</v>
      </c>
      <c r="C218" t="str">
        <f>Query1[[#This Row],[city]]</f>
        <v>Garden City</v>
      </c>
      <c r="D218" t="str">
        <f>Query1[[#This Row],[state]]</f>
        <v>NY</v>
      </c>
      <c r="E218">
        <f>Query1[[#This Row],[order_date]]</f>
        <v>42413</v>
      </c>
      <c r="F218">
        <f>Query1[[#This Row],[total_units]]</f>
        <v>1</v>
      </c>
      <c r="G218">
        <f>Query1[[#This Row],[revenue]]</f>
        <v>469.99</v>
      </c>
      <c r="H218" t="str">
        <f>Query1[[#This Row],[product_name]]</f>
        <v>Surly Ice Cream Truck Frameset - 2016</v>
      </c>
      <c r="I218" t="str">
        <f>Query1[[#This Row],[category_name]]</f>
        <v>Mountain Bikes</v>
      </c>
      <c r="J218" t="str">
        <f>Query1[[#This Row],[store_name]]</f>
        <v>Baldwin Bikes</v>
      </c>
      <c r="K218" t="str">
        <f>Query1[[#This Row],[sales_rep]]</f>
        <v>Venita Daniel</v>
      </c>
      <c r="L218" t="str">
        <f>Query1[[#This Row],[brand_name]]</f>
        <v>Surly</v>
      </c>
    </row>
    <row r="219" spans="1:12" x14ac:dyDescent="0.3">
      <c r="A219">
        <f>Query1[[#This Row],[order_id]]</f>
        <v>75</v>
      </c>
      <c r="B219" t="str">
        <f>Query1[[#This Row],[customers]]</f>
        <v>Euna Lopez</v>
      </c>
      <c r="C219" t="str">
        <f>Query1[[#This Row],[city]]</f>
        <v>Carmel</v>
      </c>
      <c r="D219" t="str">
        <f>Query1[[#This Row],[state]]</f>
        <v>NY</v>
      </c>
      <c r="E219">
        <f>Query1[[#This Row],[order_date]]</f>
        <v>42414</v>
      </c>
      <c r="F219">
        <f>Query1[[#This Row],[total_units]]</f>
        <v>1</v>
      </c>
      <c r="G219">
        <f>Query1[[#This Row],[revenue]]</f>
        <v>529.99</v>
      </c>
      <c r="H219" t="str">
        <f>Query1[[#This Row],[product_name]]</f>
        <v>Electra Moto 1 - 2016</v>
      </c>
      <c r="I219" t="str">
        <f>Query1[[#This Row],[category_name]]</f>
        <v>Cruisers Bicycles</v>
      </c>
      <c r="J219" t="str">
        <f>Query1[[#This Row],[store_name]]</f>
        <v>Baldwin Bikes</v>
      </c>
      <c r="K219" t="str">
        <f>Query1[[#This Row],[sales_rep]]</f>
        <v>Marcelene Boyer</v>
      </c>
      <c r="L219" t="str">
        <f>Query1[[#This Row],[brand_name]]</f>
        <v>Electra</v>
      </c>
    </row>
    <row r="220" spans="1:12" x14ac:dyDescent="0.3">
      <c r="A220">
        <f>Query1[[#This Row],[order_id]]</f>
        <v>75</v>
      </c>
      <c r="B220" t="str">
        <f>Query1[[#This Row],[customers]]</f>
        <v>Euna Lopez</v>
      </c>
      <c r="C220" t="str">
        <f>Query1[[#This Row],[city]]</f>
        <v>Carmel</v>
      </c>
      <c r="D220" t="str">
        <f>Query1[[#This Row],[state]]</f>
        <v>NY</v>
      </c>
      <c r="E220">
        <f>Query1[[#This Row],[order_date]]</f>
        <v>42414</v>
      </c>
      <c r="F220">
        <f>Query1[[#This Row],[total_units]]</f>
        <v>1</v>
      </c>
      <c r="G220">
        <f>Query1[[#This Row],[revenue]]</f>
        <v>999.99</v>
      </c>
      <c r="H220" t="str">
        <f>Query1[[#This Row],[product_name]]</f>
        <v>Surly Wednesday Frameset - 2016</v>
      </c>
      <c r="I220" t="str">
        <f>Query1[[#This Row],[category_name]]</f>
        <v>Mountain Bikes</v>
      </c>
      <c r="J220" t="str">
        <f>Query1[[#This Row],[store_name]]</f>
        <v>Baldwin Bikes</v>
      </c>
      <c r="K220" t="str">
        <f>Query1[[#This Row],[sales_rep]]</f>
        <v>Marcelene Boyer</v>
      </c>
      <c r="L220" t="str">
        <f>Query1[[#This Row],[brand_name]]</f>
        <v>Surly</v>
      </c>
    </row>
    <row r="221" spans="1:12" x14ac:dyDescent="0.3">
      <c r="A221">
        <f>Query1[[#This Row],[order_id]]</f>
        <v>75</v>
      </c>
      <c r="B221" t="str">
        <f>Query1[[#This Row],[customers]]</f>
        <v>Euna Lopez</v>
      </c>
      <c r="C221" t="str">
        <f>Query1[[#This Row],[city]]</f>
        <v>Carmel</v>
      </c>
      <c r="D221" t="str">
        <f>Query1[[#This Row],[state]]</f>
        <v>NY</v>
      </c>
      <c r="E221">
        <f>Query1[[#This Row],[order_date]]</f>
        <v>42414</v>
      </c>
      <c r="F221">
        <f>Query1[[#This Row],[total_units]]</f>
        <v>2</v>
      </c>
      <c r="G221">
        <f>Query1[[#This Row],[revenue]]</f>
        <v>7999.98</v>
      </c>
      <c r="H221" t="str">
        <f>Query1[[#This Row],[product_name]]</f>
        <v>Trek Slash 8 27.5 - 2016</v>
      </c>
      <c r="I221" t="str">
        <f>Query1[[#This Row],[category_name]]</f>
        <v>Mountain Bikes</v>
      </c>
      <c r="J221" t="str">
        <f>Query1[[#This Row],[store_name]]</f>
        <v>Baldwin Bikes</v>
      </c>
      <c r="K221" t="str">
        <f>Query1[[#This Row],[sales_rep]]</f>
        <v>Marcelene Boyer</v>
      </c>
      <c r="L221" t="str">
        <f>Query1[[#This Row],[brand_name]]</f>
        <v>Trek</v>
      </c>
    </row>
    <row r="222" spans="1:12" x14ac:dyDescent="0.3">
      <c r="A222">
        <f>Query1[[#This Row],[order_id]]</f>
        <v>76</v>
      </c>
      <c r="B222" t="str">
        <f>Query1[[#This Row],[customers]]</f>
        <v>Genoveva Baldwin</v>
      </c>
      <c r="C222" t="str">
        <f>Query1[[#This Row],[city]]</f>
        <v>Port Washington</v>
      </c>
      <c r="D222" t="str">
        <f>Query1[[#This Row],[state]]</f>
        <v>NY</v>
      </c>
      <c r="E222">
        <f>Query1[[#This Row],[order_date]]</f>
        <v>42416</v>
      </c>
      <c r="F222">
        <f>Query1[[#This Row],[total_units]]</f>
        <v>1</v>
      </c>
      <c r="G222">
        <f>Query1[[#This Row],[revenue]]</f>
        <v>549.99</v>
      </c>
      <c r="H222" t="str">
        <f>Query1[[#This Row],[product_name]]</f>
        <v>Electra Townie Original 21D - 2016</v>
      </c>
      <c r="I222" t="str">
        <f>Query1[[#This Row],[category_name]]</f>
        <v>Cruisers Bicycles</v>
      </c>
      <c r="J222" t="str">
        <f>Query1[[#This Row],[store_name]]</f>
        <v>Baldwin Bikes</v>
      </c>
      <c r="K222" t="str">
        <f>Query1[[#This Row],[sales_rep]]</f>
        <v>Marcelene Boyer</v>
      </c>
      <c r="L222" t="str">
        <f>Query1[[#This Row],[brand_name]]</f>
        <v>Electra</v>
      </c>
    </row>
    <row r="223" spans="1:12" x14ac:dyDescent="0.3">
      <c r="A223">
        <f>Query1[[#This Row],[order_id]]</f>
        <v>76</v>
      </c>
      <c r="B223" t="str">
        <f>Query1[[#This Row],[customers]]</f>
        <v>Genoveva Baldwin</v>
      </c>
      <c r="C223" t="str">
        <f>Query1[[#This Row],[city]]</f>
        <v>Port Washington</v>
      </c>
      <c r="D223" t="str">
        <f>Query1[[#This Row],[state]]</f>
        <v>NY</v>
      </c>
      <c r="E223">
        <f>Query1[[#This Row],[order_date]]</f>
        <v>42416</v>
      </c>
      <c r="F223">
        <f>Query1[[#This Row],[total_units]]</f>
        <v>1</v>
      </c>
      <c r="G223">
        <f>Query1[[#This Row],[revenue]]</f>
        <v>1320.99</v>
      </c>
      <c r="H223" t="str">
        <f>Query1[[#This Row],[product_name]]</f>
        <v>Heller Shagamaw Frame - 2016</v>
      </c>
      <c r="I223" t="str">
        <f>Query1[[#This Row],[category_name]]</f>
        <v>Mountain Bikes</v>
      </c>
      <c r="J223" t="str">
        <f>Query1[[#This Row],[store_name]]</f>
        <v>Baldwin Bikes</v>
      </c>
      <c r="K223" t="str">
        <f>Query1[[#This Row],[sales_rep]]</f>
        <v>Marcelene Boyer</v>
      </c>
      <c r="L223" t="str">
        <f>Query1[[#This Row],[brand_name]]</f>
        <v>Heller</v>
      </c>
    </row>
    <row r="224" spans="1:12" x14ac:dyDescent="0.3">
      <c r="A224">
        <f>Query1[[#This Row],[order_id]]</f>
        <v>76</v>
      </c>
      <c r="B224" t="str">
        <f>Query1[[#This Row],[customers]]</f>
        <v>Genoveva Baldwin</v>
      </c>
      <c r="C224" t="str">
        <f>Query1[[#This Row],[city]]</f>
        <v>Port Washington</v>
      </c>
      <c r="D224" t="str">
        <f>Query1[[#This Row],[state]]</f>
        <v>NY</v>
      </c>
      <c r="E224">
        <f>Query1[[#This Row],[order_date]]</f>
        <v>42416</v>
      </c>
      <c r="F224">
        <f>Query1[[#This Row],[total_units]]</f>
        <v>2</v>
      </c>
      <c r="G224">
        <f>Query1[[#This Row],[revenue]]</f>
        <v>3361.98</v>
      </c>
      <c r="H224" t="str">
        <f>Query1[[#This Row],[product_name]]</f>
        <v>Surly Straggler 650b - 2016</v>
      </c>
      <c r="I224" t="str">
        <f>Query1[[#This Row],[category_name]]</f>
        <v>Cyclocross Bicycles</v>
      </c>
      <c r="J224" t="str">
        <f>Query1[[#This Row],[store_name]]</f>
        <v>Baldwin Bikes</v>
      </c>
      <c r="K224" t="str">
        <f>Query1[[#This Row],[sales_rep]]</f>
        <v>Marcelene Boyer</v>
      </c>
      <c r="L224" t="str">
        <f>Query1[[#This Row],[brand_name]]</f>
        <v>Surly</v>
      </c>
    </row>
    <row r="225" spans="1:12" x14ac:dyDescent="0.3">
      <c r="A225">
        <f>Query1[[#This Row],[order_id]]</f>
        <v>77</v>
      </c>
      <c r="B225" t="str">
        <f>Query1[[#This Row],[customers]]</f>
        <v>Rochelle Ward</v>
      </c>
      <c r="C225" t="str">
        <f>Query1[[#This Row],[city]]</f>
        <v>Glendora</v>
      </c>
      <c r="D225" t="str">
        <f>Query1[[#This Row],[state]]</f>
        <v>CA</v>
      </c>
      <c r="E225">
        <f>Query1[[#This Row],[order_date]]</f>
        <v>42416</v>
      </c>
      <c r="F225">
        <f>Query1[[#This Row],[total_units]]</f>
        <v>2</v>
      </c>
      <c r="G225">
        <f>Query1[[#This Row],[revenue]]</f>
        <v>1099.98</v>
      </c>
      <c r="H225" t="str">
        <f>Query1[[#This Row],[product_name]]</f>
        <v>Electra Townie Original 21D - 2016</v>
      </c>
      <c r="I225" t="str">
        <f>Query1[[#This Row],[category_name]]</f>
        <v>Comfort Bicycles</v>
      </c>
      <c r="J225" t="str">
        <f>Query1[[#This Row],[store_name]]</f>
        <v>Santa Cruz Bikes</v>
      </c>
      <c r="K225" t="str">
        <f>Query1[[#This Row],[sales_rep]]</f>
        <v>Mireya Copeland</v>
      </c>
      <c r="L225" t="str">
        <f>Query1[[#This Row],[brand_name]]</f>
        <v>Electra</v>
      </c>
    </row>
    <row r="226" spans="1:12" x14ac:dyDescent="0.3">
      <c r="A226">
        <f>Query1[[#This Row],[order_id]]</f>
        <v>77</v>
      </c>
      <c r="B226" t="str">
        <f>Query1[[#This Row],[customers]]</f>
        <v>Rochelle Ward</v>
      </c>
      <c r="C226" t="str">
        <f>Query1[[#This Row],[city]]</f>
        <v>Glendora</v>
      </c>
      <c r="D226" t="str">
        <f>Query1[[#This Row],[state]]</f>
        <v>CA</v>
      </c>
      <c r="E226">
        <f>Query1[[#This Row],[order_date]]</f>
        <v>42416</v>
      </c>
      <c r="F226">
        <f>Query1[[#This Row],[total_units]]</f>
        <v>1</v>
      </c>
      <c r="G226">
        <f>Query1[[#This Row],[revenue]]</f>
        <v>499.99</v>
      </c>
      <c r="H226" t="str">
        <f>Query1[[#This Row],[product_name]]</f>
        <v>Electra Townie Original 7D - 2015/2016</v>
      </c>
      <c r="I226" t="str">
        <f>Query1[[#This Row],[category_name]]</f>
        <v>Comfort Bicycles</v>
      </c>
      <c r="J226" t="str">
        <f>Query1[[#This Row],[store_name]]</f>
        <v>Santa Cruz Bikes</v>
      </c>
      <c r="K226" t="str">
        <f>Query1[[#This Row],[sales_rep]]</f>
        <v>Mireya Copeland</v>
      </c>
      <c r="L226" t="str">
        <f>Query1[[#This Row],[brand_name]]</f>
        <v>Electra</v>
      </c>
    </row>
    <row r="227" spans="1:12" x14ac:dyDescent="0.3">
      <c r="A227">
        <f>Query1[[#This Row],[order_id]]</f>
        <v>77</v>
      </c>
      <c r="B227" t="str">
        <f>Query1[[#This Row],[customers]]</f>
        <v>Rochelle Ward</v>
      </c>
      <c r="C227" t="str">
        <f>Query1[[#This Row],[city]]</f>
        <v>Glendora</v>
      </c>
      <c r="D227" t="str">
        <f>Query1[[#This Row],[state]]</f>
        <v>CA</v>
      </c>
      <c r="E227">
        <f>Query1[[#This Row],[order_date]]</f>
        <v>42416</v>
      </c>
      <c r="F227">
        <f>Query1[[#This Row],[total_units]]</f>
        <v>1</v>
      </c>
      <c r="G227">
        <f>Query1[[#This Row],[revenue]]</f>
        <v>599.99</v>
      </c>
      <c r="H227" t="str">
        <f>Query1[[#This Row],[product_name]]</f>
        <v>Electra Townie Original 7D EQ - 2016</v>
      </c>
      <c r="I227" t="str">
        <f>Query1[[#This Row],[category_name]]</f>
        <v>Comfort Bicycles</v>
      </c>
      <c r="J227" t="str">
        <f>Query1[[#This Row],[store_name]]</f>
        <v>Santa Cruz Bikes</v>
      </c>
      <c r="K227" t="str">
        <f>Query1[[#This Row],[sales_rep]]</f>
        <v>Mireya Copeland</v>
      </c>
      <c r="L227" t="str">
        <f>Query1[[#This Row],[brand_name]]</f>
        <v>Electra</v>
      </c>
    </row>
    <row r="228" spans="1:12" x14ac:dyDescent="0.3">
      <c r="A228">
        <f>Query1[[#This Row],[order_id]]</f>
        <v>77</v>
      </c>
      <c r="B228" t="str">
        <f>Query1[[#This Row],[customers]]</f>
        <v>Rochelle Ward</v>
      </c>
      <c r="C228" t="str">
        <f>Query1[[#This Row],[city]]</f>
        <v>Glendora</v>
      </c>
      <c r="D228" t="str">
        <f>Query1[[#This Row],[state]]</f>
        <v>CA</v>
      </c>
      <c r="E228">
        <f>Query1[[#This Row],[order_date]]</f>
        <v>42416</v>
      </c>
      <c r="F228">
        <f>Query1[[#This Row],[total_units]]</f>
        <v>1</v>
      </c>
      <c r="G228">
        <f>Query1[[#This Row],[revenue]]</f>
        <v>599.99</v>
      </c>
      <c r="H228" t="str">
        <f>Query1[[#This Row],[product_name]]</f>
        <v>Electra Townie Original 7D EQ - Women's - 2016</v>
      </c>
      <c r="I228" t="str">
        <f>Query1[[#This Row],[category_name]]</f>
        <v>Cruisers Bicycles</v>
      </c>
      <c r="J228" t="str">
        <f>Query1[[#This Row],[store_name]]</f>
        <v>Santa Cruz Bikes</v>
      </c>
      <c r="K228" t="str">
        <f>Query1[[#This Row],[sales_rep]]</f>
        <v>Mireya Copeland</v>
      </c>
      <c r="L228" t="str">
        <f>Query1[[#This Row],[brand_name]]</f>
        <v>Electra</v>
      </c>
    </row>
    <row r="229" spans="1:12" x14ac:dyDescent="0.3">
      <c r="A229">
        <f>Query1[[#This Row],[order_id]]</f>
        <v>78</v>
      </c>
      <c r="B229" t="str">
        <f>Query1[[#This Row],[customers]]</f>
        <v>Trinidad Chapman</v>
      </c>
      <c r="C229" t="str">
        <f>Query1[[#This Row],[city]]</f>
        <v>Ronkonkoma</v>
      </c>
      <c r="D229" t="str">
        <f>Query1[[#This Row],[state]]</f>
        <v>NY</v>
      </c>
      <c r="E229">
        <f>Query1[[#This Row],[order_date]]</f>
        <v>42416</v>
      </c>
      <c r="F229">
        <f>Query1[[#This Row],[total_units]]</f>
        <v>2</v>
      </c>
      <c r="G229">
        <f>Query1[[#This Row],[revenue]]</f>
        <v>539.98</v>
      </c>
      <c r="H229" t="str">
        <f>Query1[[#This Row],[product_name]]</f>
        <v>Electra Girl's Hawaii 1 (16-inch) - 2015/2016</v>
      </c>
      <c r="I229" t="str">
        <f>Query1[[#This Row],[category_name]]</f>
        <v>Cruisers Bicycles</v>
      </c>
      <c r="J229" t="str">
        <f>Query1[[#This Row],[store_name]]</f>
        <v>Baldwin Bikes</v>
      </c>
      <c r="K229" t="str">
        <f>Query1[[#This Row],[sales_rep]]</f>
        <v>Venita Daniel</v>
      </c>
      <c r="L229" t="str">
        <f>Query1[[#This Row],[brand_name]]</f>
        <v>Electra</v>
      </c>
    </row>
    <row r="230" spans="1:12" x14ac:dyDescent="0.3">
      <c r="A230">
        <f>Query1[[#This Row],[order_id]]</f>
        <v>78</v>
      </c>
      <c r="B230" t="str">
        <f>Query1[[#This Row],[customers]]</f>
        <v>Trinidad Chapman</v>
      </c>
      <c r="C230" t="str">
        <f>Query1[[#This Row],[city]]</f>
        <v>Ronkonkoma</v>
      </c>
      <c r="D230" t="str">
        <f>Query1[[#This Row],[state]]</f>
        <v>NY</v>
      </c>
      <c r="E230">
        <f>Query1[[#This Row],[order_date]]</f>
        <v>42416</v>
      </c>
      <c r="F230">
        <f>Query1[[#This Row],[total_units]]</f>
        <v>1</v>
      </c>
      <c r="G230">
        <f>Query1[[#This Row],[revenue]]</f>
        <v>429</v>
      </c>
      <c r="H230" t="str">
        <f>Query1[[#This Row],[product_name]]</f>
        <v>Pure Cycles Vine 8-Speed - 2016</v>
      </c>
      <c r="I230" t="str">
        <f>Query1[[#This Row],[category_name]]</f>
        <v>Cruisers Bicycles</v>
      </c>
      <c r="J230" t="str">
        <f>Query1[[#This Row],[store_name]]</f>
        <v>Baldwin Bikes</v>
      </c>
      <c r="K230" t="str">
        <f>Query1[[#This Row],[sales_rep]]</f>
        <v>Venita Daniel</v>
      </c>
      <c r="L230" t="str">
        <f>Query1[[#This Row],[brand_name]]</f>
        <v>Pure Cycles</v>
      </c>
    </row>
    <row r="231" spans="1:12" x14ac:dyDescent="0.3">
      <c r="A231">
        <f>Query1[[#This Row],[order_id]]</f>
        <v>78</v>
      </c>
      <c r="B231" t="str">
        <f>Query1[[#This Row],[customers]]</f>
        <v>Trinidad Chapman</v>
      </c>
      <c r="C231" t="str">
        <f>Query1[[#This Row],[city]]</f>
        <v>Ronkonkoma</v>
      </c>
      <c r="D231" t="str">
        <f>Query1[[#This Row],[state]]</f>
        <v>NY</v>
      </c>
      <c r="E231">
        <f>Query1[[#This Row],[order_date]]</f>
        <v>42416</v>
      </c>
      <c r="F231">
        <f>Query1[[#This Row],[total_units]]</f>
        <v>2</v>
      </c>
      <c r="G231">
        <f>Query1[[#This Row],[revenue]]</f>
        <v>898</v>
      </c>
      <c r="H231" t="str">
        <f>Query1[[#This Row],[product_name]]</f>
        <v>Pure Cycles Western 3-Speed - Women's - 2015/2016</v>
      </c>
      <c r="I231" t="str">
        <f>Query1[[#This Row],[category_name]]</f>
        <v>Cruisers Bicycles</v>
      </c>
      <c r="J231" t="str">
        <f>Query1[[#This Row],[store_name]]</f>
        <v>Baldwin Bikes</v>
      </c>
      <c r="K231" t="str">
        <f>Query1[[#This Row],[sales_rep]]</f>
        <v>Venita Daniel</v>
      </c>
      <c r="L231" t="str">
        <f>Query1[[#This Row],[brand_name]]</f>
        <v>Pure Cycles</v>
      </c>
    </row>
    <row r="232" spans="1:12" x14ac:dyDescent="0.3">
      <c r="A232">
        <f>Query1[[#This Row],[order_id]]</f>
        <v>78</v>
      </c>
      <c r="B232" t="str">
        <f>Query1[[#This Row],[customers]]</f>
        <v>Trinidad Chapman</v>
      </c>
      <c r="C232" t="str">
        <f>Query1[[#This Row],[city]]</f>
        <v>Ronkonkoma</v>
      </c>
      <c r="D232" t="str">
        <f>Query1[[#This Row],[state]]</f>
        <v>NY</v>
      </c>
      <c r="E232">
        <f>Query1[[#This Row],[order_date]]</f>
        <v>42416</v>
      </c>
      <c r="F232">
        <f>Query1[[#This Row],[total_units]]</f>
        <v>1</v>
      </c>
      <c r="G232">
        <f>Query1[[#This Row],[revenue]]</f>
        <v>449</v>
      </c>
      <c r="H232" t="str">
        <f>Query1[[#This Row],[product_name]]</f>
        <v>Pure Cycles William 3-Speed - 2016</v>
      </c>
      <c r="I232" t="str">
        <f>Query1[[#This Row],[category_name]]</f>
        <v>Cruisers Bicycles</v>
      </c>
      <c r="J232" t="str">
        <f>Query1[[#This Row],[store_name]]</f>
        <v>Baldwin Bikes</v>
      </c>
      <c r="K232" t="str">
        <f>Query1[[#This Row],[sales_rep]]</f>
        <v>Venita Daniel</v>
      </c>
      <c r="L232" t="str">
        <f>Query1[[#This Row],[brand_name]]</f>
        <v>Pure Cycles</v>
      </c>
    </row>
    <row r="233" spans="1:12" x14ac:dyDescent="0.3">
      <c r="A233">
        <f>Query1[[#This Row],[order_id]]</f>
        <v>79</v>
      </c>
      <c r="B233" t="str">
        <f>Query1[[#This Row],[customers]]</f>
        <v>Ellena Clements</v>
      </c>
      <c r="C233" t="str">
        <f>Query1[[#This Row],[city]]</f>
        <v>Santa Monica</v>
      </c>
      <c r="D233" t="str">
        <f>Query1[[#This Row],[state]]</f>
        <v>CA</v>
      </c>
      <c r="E233">
        <f>Query1[[#This Row],[order_date]]</f>
        <v>42417</v>
      </c>
      <c r="F233">
        <f>Query1[[#This Row],[total_units]]</f>
        <v>2</v>
      </c>
      <c r="G233">
        <f>Query1[[#This Row],[revenue]]</f>
        <v>999.98</v>
      </c>
      <c r="H233" t="str">
        <f>Query1[[#This Row],[product_name]]</f>
        <v>Electra Townie Original 7D - 2015/2016</v>
      </c>
      <c r="I233" t="str">
        <f>Query1[[#This Row],[category_name]]</f>
        <v>Comfort Bicycles</v>
      </c>
      <c r="J233" t="str">
        <f>Query1[[#This Row],[store_name]]</f>
        <v>Santa Cruz Bikes</v>
      </c>
      <c r="K233" t="str">
        <f>Query1[[#This Row],[sales_rep]]</f>
        <v>Genna Serrano</v>
      </c>
      <c r="L233" t="str">
        <f>Query1[[#This Row],[brand_name]]</f>
        <v>Electra</v>
      </c>
    </row>
    <row r="234" spans="1:12" x14ac:dyDescent="0.3">
      <c r="A234">
        <f>Query1[[#This Row],[order_id]]</f>
        <v>79</v>
      </c>
      <c r="B234" t="str">
        <f>Query1[[#This Row],[customers]]</f>
        <v>Ellena Clements</v>
      </c>
      <c r="C234" t="str">
        <f>Query1[[#This Row],[city]]</f>
        <v>Santa Monica</v>
      </c>
      <c r="D234" t="str">
        <f>Query1[[#This Row],[state]]</f>
        <v>CA</v>
      </c>
      <c r="E234">
        <f>Query1[[#This Row],[order_date]]</f>
        <v>42417</v>
      </c>
      <c r="F234">
        <f>Query1[[#This Row],[total_units]]</f>
        <v>2</v>
      </c>
      <c r="G234">
        <f>Query1[[#This Row],[revenue]]</f>
        <v>858</v>
      </c>
      <c r="H234" t="str">
        <f>Query1[[#This Row],[product_name]]</f>
        <v>Pure Cycles Vine 8-Speed - 2016</v>
      </c>
      <c r="I234" t="str">
        <f>Query1[[#This Row],[category_name]]</f>
        <v>Cruisers Bicycles</v>
      </c>
      <c r="J234" t="str">
        <f>Query1[[#This Row],[store_name]]</f>
        <v>Santa Cruz Bikes</v>
      </c>
      <c r="K234" t="str">
        <f>Query1[[#This Row],[sales_rep]]</f>
        <v>Genna Serrano</v>
      </c>
      <c r="L234" t="str">
        <f>Query1[[#This Row],[brand_name]]</f>
        <v>Pure Cycles</v>
      </c>
    </row>
    <row r="235" spans="1:12" x14ac:dyDescent="0.3">
      <c r="A235">
        <f>Query1[[#This Row],[order_id]]</f>
        <v>79</v>
      </c>
      <c r="B235" t="str">
        <f>Query1[[#This Row],[customers]]</f>
        <v>Ellena Clements</v>
      </c>
      <c r="C235" t="str">
        <f>Query1[[#This Row],[city]]</f>
        <v>Santa Monica</v>
      </c>
      <c r="D235" t="str">
        <f>Query1[[#This Row],[state]]</f>
        <v>CA</v>
      </c>
      <c r="E235">
        <f>Query1[[#This Row],[order_date]]</f>
        <v>42417</v>
      </c>
      <c r="F235">
        <f>Query1[[#This Row],[total_units]]</f>
        <v>1</v>
      </c>
      <c r="G235">
        <f>Query1[[#This Row],[revenue]]</f>
        <v>469.99</v>
      </c>
      <c r="H235" t="str">
        <f>Query1[[#This Row],[product_name]]</f>
        <v>Surly Ice Cream Truck Frameset - 2016</v>
      </c>
      <c r="I235" t="str">
        <f>Query1[[#This Row],[category_name]]</f>
        <v>Mountain Bikes</v>
      </c>
      <c r="J235" t="str">
        <f>Query1[[#This Row],[store_name]]</f>
        <v>Santa Cruz Bikes</v>
      </c>
      <c r="K235" t="str">
        <f>Query1[[#This Row],[sales_rep]]</f>
        <v>Genna Serrano</v>
      </c>
      <c r="L235" t="str">
        <f>Query1[[#This Row],[brand_name]]</f>
        <v>Surly</v>
      </c>
    </row>
    <row r="236" spans="1:12" x14ac:dyDescent="0.3">
      <c r="A236">
        <f>Query1[[#This Row],[order_id]]</f>
        <v>79</v>
      </c>
      <c r="B236" t="str">
        <f>Query1[[#This Row],[customers]]</f>
        <v>Ellena Clements</v>
      </c>
      <c r="C236" t="str">
        <f>Query1[[#This Row],[city]]</f>
        <v>Santa Monica</v>
      </c>
      <c r="D236" t="str">
        <f>Query1[[#This Row],[state]]</f>
        <v>CA</v>
      </c>
      <c r="E236">
        <f>Query1[[#This Row],[order_date]]</f>
        <v>42417</v>
      </c>
      <c r="F236">
        <f>Query1[[#This Row],[total_units]]</f>
        <v>2</v>
      </c>
      <c r="G236">
        <f>Query1[[#This Row],[revenue]]</f>
        <v>5999.98</v>
      </c>
      <c r="H236" t="str">
        <f>Query1[[#This Row],[product_name]]</f>
        <v>Trek Conduit+ - 2016</v>
      </c>
      <c r="I236" t="str">
        <f>Query1[[#This Row],[category_name]]</f>
        <v>Electric Bikes</v>
      </c>
      <c r="J236" t="str">
        <f>Query1[[#This Row],[store_name]]</f>
        <v>Santa Cruz Bikes</v>
      </c>
      <c r="K236" t="str">
        <f>Query1[[#This Row],[sales_rep]]</f>
        <v>Genna Serrano</v>
      </c>
      <c r="L236" t="str">
        <f>Query1[[#This Row],[brand_name]]</f>
        <v>Trek</v>
      </c>
    </row>
    <row r="237" spans="1:12" x14ac:dyDescent="0.3">
      <c r="A237">
        <f>Query1[[#This Row],[order_id]]</f>
        <v>80</v>
      </c>
      <c r="B237" t="str">
        <f>Query1[[#This Row],[customers]]</f>
        <v>Jeannie Wilcox</v>
      </c>
      <c r="C237" t="str">
        <f>Query1[[#This Row],[city]]</f>
        <v>Franklin Square</v>
      </c>
      <c r="D237" t="str">
        <f>Query1[[#This Row],[state]]</f>
        <v>NY</v>
      </c>
      <c r="E237">
        <f>Query1[[#This Row],[order_date]]</f>
        <v>42417</v>
      </c>
      <c r="F237">
        <f>Query1[[#This Row],[total_units]]</f>
        <v>1</v>
      </c>
      <c r="G237">
        <f>Query1[[#This Row],[revenue]]</f>
        <v>549.99</v>
      </c>
      <c r="H237" t="str">
        <f>Query1[[#This Row],[product_name]]</f>
        <v>Electra Townie Original 21D - 2016</v>
      </c>
      <c r="I237" t="str">
        <f>Query1[[#This Row],[category_name]]</f>
        <v>Comfort Bicycles</v>
      </c>
      <c r="J237" t="str">
        <f>Query1[[#This Row],[store_name]]</f>
        <v>Baldwin Bikes</v>
      </c>
      <c r="K237" t="str">
        <f>Query1[[#This Row],[sales_rep]]</f>
        <v>Marcelene Boyer</v>
      </c>
      <c r="L237" t="str">
        <f>Query1[[#This Row],[brand_name]]</f>
        <v>Electra</v>
      </c>
    </row>
    <row r="238" spans="1:12" x14ac:dyDescent="0.3">
      <c r="A238">
        <f>Query1[[#This Row],[order_id]]</f>
        <v>80</v>
      </c>
      <c r="B238" t="str">
        <f>Query1[[#This Row],[customers]]</f>
        <v>Jeannie Wilcox</v>
      </c>
      <c r="C238" t="str">
        <f>Query1[[#This Row],[city]]</f>
        <v>Franklin Square</v>
      </c>
      <c r="D238" t="str">
        <f>Query1[[#This Row],[state]]</f>
        <v>NY</v>
      </c>
      <c r="E238">
        <f>Query1[[#This Row],[order_date]]</f>
        <v>42417</v>
      </c>
      <c r="F238">
        <f>Query1[[#This Row],[total_units]]</f>
        <v>1</v>
      </c>
      <c r="G238">
        <f>Query1[[#This Row],[revenue]]</f>
        <v>599.99</v>
      </c>
      <c r="H238" t="str">
        <f>Query1[[#This Row],[product_name]]</f>
        <v>Electra Townie Original 7D EQ - 2016</v>
      </c>
      <c r="I238" t="str">
        <f>Query1[[#This Row],[category_name]]</f>
        <v>Comfort Bicycles</v>
      </c>
      <c r="J238" t="str">
        <f>Query1[[#This Row],[store_name]]</f>
        <v>Baldwin Bikes</v>
      </c>
      <c r="K238" t="str">
        <f>Query1[[#This Row],[sales_rep]]</f>
        <v>Marcelene Boyer</v>
      </c>
      <c r="L238" t="str">
        <f>Query1[[#This Row],[brand_name]]</f>
        <v>Electra</v>
      </c>
    </row>
    <row r="239" spans="1:12" x14ac:dyDescent="0.3">
      <c r="A239">
        <f>Query1[[#This Row],[order_id]]</f>
        <v>80</v>
      </c>
      <c r="B239" t="str">
        <f>Query1[[#This Row],[customers]]</f>
        <v>Jeannie Wilcox</v>
      </c>
      <c r="C239" t="str">
        <f>Query1[[#This Row],[city]]</f>
        <v>Franklin Square</v>
      </c>
      <c r="D239" t="str">
        <f>Query1[[#This Row],[state]]</f>
        <v>NY</v>
      </c>
      <c r="E239">
        <f>Query1[[#This Row],[order_date]]</f>
        <v>42417</v>
      </c>
      <c r="F239">
        <f>Query1[[#This Row],[total_units]]</f>
        <v>1</v>
      </c>
      <c r="G239">
        <f>Query1[[#This Row],[revenue]]</f>
        <v>429</v>
      </c>
      <c r="H239" t="str">
        <f>Query1[[#This Row],[product_name]]</f>
        <v>Pure Cycles Vine 8-Speed - 2016</v>
      </c>
      <c r="I239" t="str">
        <f>Query1[[#This Row],[category_name]]</f>
        <v>Cruisers Bicycles</v>
      </c>
      <c r="J239" t="str">
        <f>Query1[[#This Row],[store_name]]</f>
        <v>Baldwin Bikes</v>
      </c>
      <c r="K239" t="str">
        <f>Query1[[#This Row],[sales_rep]]</f>
        <v>Marcelene Boyer</v>
      </c>
      <c r="L239" t="str">
        <f>Query1[[#This Row],[brand_name]]</f>
        <v>Pure Cycles</v>
      </c>
    </row>
    <row r="240" spans="1:12" x14ac:dyDescent="0.3">
      <c r="A240">
        <f>Query1[[#This Row],[order_id]]</f>
        <v>81</v>
      </c>
      <c r="B240" t="str">
        <f>Query1[[#This Row],[customers]]</f>
        <v>Max Charles</v>
      </c>
      <c r="C240" t="str">
        <f>Query1[[#This Row],[city]]</f>
        <v>Glen Cove</v>
      </c>
      <c r="D240" t="str">
        <f>Query1[[#This Row],[state]]</f>
        <v>NY</v>
      </c>
      <c r="E240">
        <f>Query1[[#This Row],[order_date]]</f>
        <v>42417</v>
      </c>
      <c r="F240">
        <f>Query1[[#This Row],[total_units]]</f>
        <v>2</v>
      </c>
      <c r="G240">
        <f>Query1[[#This Row],[revenue]]</f>
        <v>599.98</v>
      </c>
      <c r="H240" t="str">
        <f>Query1[[#This Row],[product_name]]</f>
        <v>Electra Girl's Hawaii 1 (20-inch) - 2015/2016</v>
      </c>
      <c r="I240" t="str">
        <f>Query1[[#This Row],[category_name]]</f>
        <v>Children Bicycles</v>
      </c>
      <c r="J240" t="str">
        <f>Query1[[#This Row],[store_name]]</f>
        <v>Baldwin Bikes</v>
      </c>
      <c r="K240" t="str">
        <f>Query1[[#This Row],[sales_rep]]</f>
        <v>Marcelene Boyer</v>
      </c>
      <c r="L240" t="str">
        <f>Query1[[#This Row],[brand_name]]</f>
        <v>Electra</v>
      </c>
    </row>
    <row r="241" spans="1:12" x14ac:dyDescent="0.3">
      <c r="A241">
        <f>Query1[[#This Row],[order_id]]</f>
        <v>81</v>
      </c>
      <c r="B241" t="str">
        <f>Query1[[#This Row],[customers]]</f>
        <v>Max Charles</v>
      </c>
      <c r="C241" t="str">
        <f>Query1[[#This Row],[city]]</f>
        <v>Glen Cove</v>
      </c>
      <c r="D241" t="str">
        <f>Query1[[#This Row],[state]]</f>
        <v>NY</v>
      </c>
      <c r="E241">
        <f>Query1[[#This Row],[order_date]]</f>
        <v>42417</v>
      </c>
      <c r="F241">
        <f>Query1[[#This Row],[total_units]]</f>
        <v>2</v>
      </c>
      <c r="G241">
        <f>Query1[[#This Row],[revenue]]</f>
        <v>999.98</v>
      </c>
      <c r="H241" t="str">
        <f>Query1[[#This Row],[product_name]]</f>
        <v>Electra Townie Original 7D - 2015/2016</v>
      </c>
      <c r="I241" t="str">
        <f>Query1[[#This Row],[category_name]]</f>
        <v>Comfort Bicycles</v>
      </c>
      <c r="J241" t="str">
        <f>Query1[[#This Row],[store_name]]</f>
        <v>Baldwin Bikes</v>
      </c>
      <c r="K241" t="str">
        <f>Query1[[#This Row],[sales_rep]]</f>
        <v>Marcelene Boyer</v>
      </c>
      <c r="L241" t="str">
        <f>Query1[[#This Row],[brand_name]]</f>
        <v>Electra</v>
      </c>
    </row>
    <row r="242" spans="1:12" x14ac:dyDescent="0.3">
      <c r="A242">
        <f>Query1[[#This Row],[order_id]]</f>
        <v>81</v>
      </c>
      <c r="B242" t="str">
        <f>Query1[[#This Row],[customers]]</f>
        <v>Max Charles</v>
      </c>
      <c r="C242" t="str">
        <f>Query1[[#This Row],[city]]</f>
        <v>Glen Cove</v>
      </c>
      <c r="D242" t="str">
        <f>Query1[[#This Row],[state]]</f>
        <v>NY</v>
      </c>
      <c r="E242">
        <f>Query1[[#This Row],[order_date]]</f>
        <v>42417</v>
      </c>
      <c r="F242">
        <f>Query1[[#This Row],[total_units]]</f>
        <v>2</v>
      </c>
      <c r="G242">
        <f>Query1[[#This Row],[revenue]]</f>
        <v>3098</v>
      </c>
      <c r="H242" t="str">
        <f>Query1[[#This Row],[product_name]]</f>
        <v>Surly Straggler - 2016</v>
      </c>
      <c r="I242" t="str">
        <f>Query1[[#This Row],[category_name]]</f>
        <v>Cyclocross Bicycles</v>
      </c>
      <c r="J242" t="str">
        <f>Query1[[#This Row],[store_name]]</f>
        <v>Baldwin Bikes</v>
      </c>
      <c r="K242" t="str">
        <f>Query1[[#This Row],[sales_rep]]</f>
        <v>Marcelene Boyer</v>
      </c>
      <c r="L242" t="str">
        <f>Query1[[#This Row],[brand_name]]</f>
        <v>Surly</v>
      </c>
    </row>
    <row r="243" spans="1:12" x14ac:dyDescent="0.3">
      <c r="A243">
        <f>Query1[[#This Row],[order_id]]</f>
        <v>82</v>
      </c>
      <c r="B243" t="str">
        <f>Query1[[#This Row],[customers]]</f>
        <v>Bronwyn Vargas</v>
      </c>
      <c r="C243" t="str">
        <f>Query1[[#This Row],[city]]</f>
        <v>New Windsor</v>
      </c>
      <c r="D243" t="str">
        <f>Query1[[#This Row],[state]]</f>
        <v>NY</v>
      </c>
      <c r="E243">
        <f>Query1[[#This Row],[order_date]]</f>
        <v>42418</v>
      </c>
      <c r="F243">
        <f>Query1[[#This Row],[total_units]]</f>
        <v>2</v>
      </c>
      <c r="G243">
        <f>Query1[[#This Row],[revenue]]</f>
        <v>999.98</v>
      </c>
      <c r="H243" t="str">
        <f>Query1[[#This Row],[product_name]]</f>
        <v>Electra Townie Original 7D - 2015/2016</v>
      </c>
      <c r="I243" t="str">
        <f>Query1[[#This Row],[category_name]]</f>
        <v>Comfort Bicycles</v>
      </c>
      <c r="J243" t="str">
        <f>Query1[[#This Row],[store_name]]</f>
        <v>Baldwin Bikes</v>
      </c>
      <c r="K243" t="str">
        <f>Query1[[#This Row],[sales_rep]]</f>
        <v>Marcelene Boyer</v>
      </c>
      <c r="L243" t="str">
        <f>Query1[[#This Row],[brand_name]]</f>
        <v>Electra</v>
      </c>
    </row>
    <row r="244" spans="1:12" x14ac:dyDescent="0.3">
      <c r="A244">
        <f>Query1[[#This Row],[order_id]]</f>
        <v>82</v>
      </c>
      <c r="B244" t="str">
        <f>Query1[[#This Row],[customers]]</f>
        <v>Bronwyn Vargas</v>
      </c>
      <c r="C244" t="str">
        <f>Query1[[#This Row],[city]]</f>
        <v>New Windsor</v>
      </c>
      <c r="D244" t="str">
        <f>Query1[[#This Row],[state]]</f>
        <v>NY</v>
      </c>
      <c r="E244">
        <f>Query1[[#This Row],[order_date]]</f>
        <v>42418</v>
      </c>
      <c r="F244">
        <f>Query1[[#This Row],[total_units]]</f>
        <v>2</v>
      </c>
      <c r="G244">
        <f>Query1[[#This Row],[revenue]]</f>
        <v>3361.98</v>
      </c>
      <c r="H244" t="str">
        <f>Query1[[#This Row],[product_name]]</f>
        <v>Surly Straggler 650b - 2016</v>
      </c>
      <c r="I244" t="str">
        <f>Query1[[#This Row],[category_name]]</f>
        <v>Cyclocross Bicycles</v>
      </c>
      <c r="J244" t="str">
        <f>Query1[[#This Row],[store_name]]</f>
        <v>Baldwin Bikes</v>
      </c>
      <c r="K244" t="str">
        <f>Query1[[#This Row],[sales_rep]]</f>
        <v>Marcelene Boyer</v>
      </c>
      <c r="L244" t="str">
        <f>Query1[[#This Row],[brand_name]]</f>
        <v>Surly</v>
      </c>
    </row>
    <row r="245" spans="1:12" x14ac:dyDescent="0.3">
      <c r="A245">
        <f>Query1[[#This Row],[order_id]]</f>
        <v>83</v>
      </c>
      <c r="B245" t="str">
        <f>Query1[[#This Row],[customers]]</f>
        <v>Gertrude Terry</v>
      </c>
      <c r="C245" t="str">
        <f>Query1[[#This Row],[city]]</f>
        <v>Upland</v>
      </c>
      <c r="D245" t="str">
        <f>Query1[[#This Row],[state]]</f>
        <v>CA</v>
      </c>
      <c r="E245">
        <f>Query1[[#This Row],[order_date]]</f>
        <v>42419</v>
      </c>
      <c r="F245">
        <f>Query1[[#This Row],[total_units]]</f>
        <v>1</v>
      </c>
      <c r="G245">
        <f>Query1[[#This Row],[revenue]]</f>
        <v>599.99</v>
      </c>
      <c r="H245" t="str">
        <f>Query1[[#This Row],[product_name]]</f>
        <v>Electra Townie Original 7D EQ - Women's - 2016</v>
      </c>
      <c r="I245" t="str">
        <f>Query1[[#This Row],[category_name]]</f>
        <v>Cruisers Bicycles</v>
      </c>
      <c r="J245" t="str">
        <f>Query1[[#This Row],[store_name]]</f>
        <v>Santa Cruz Bikes</v>
      </c>
      <c r="K245" t="str">
        <f>Query1[[#This Row],[sales_rep]]</f>
        <v>Genna Serrano</v>
      </c>
      <c r="L245" t="str">
        <f>Query1[[#This Row],[brand_name]]</f>
        <v>Electra</v>
      </c>
    </row>
    <row r="246" spans="1:12" x14ac:dyDescent="0.3">
      <c r="A246">
        <f>Query1[[#This Row],[order_id]]</f>
        <v>83</v>
      </c>
      <c r="B246" t="str">
        <f>Query1[[#This Row],[customers]]</f>
        <v>Gertrude Terry</v>
      </c>
      <c r="C246" t="str">
        <f>Query1[[#This Row],[city]]</f>
        <v>Upland</v>
      </c>
      <c r="D246" t="str">
        <f>Query1[[#This Row],[state]]</f>
        <v>CA</v>
      </c>
      <c r="E246">
        <f>Query1[[#This Row],[order_date]]</f>
        <v>42419</v>
      </c>
      <c r="F246">
        <f>Query1[[#This Row],[total_units]]</f>
        <v>2</v>
      </c>
      <c r="G246">
        <f>Query1[[#This Row],[revenue]]</f>
        <v>1999.98</v>
      </c>
      <c r="H246" t="str">
        <f>Query1[[#This Row],[product_name]]</f>
        <v>Surly Wednesday Frameset - 2016</v>
      </c>
      <c r="I246" t="str">
        <f>Query1[[#This Row],[category_name]]</f>
        <v>Mountain Bikes</v>
      </c>
      <c r="J246" t="str">
        <f>Query1[[#This Row],[store_name]]</f>
        <v>Santa Cruz Bikes</v>
      </c>
      <c r="K246" t="str">
        <f>Query1[[#This Row],[sales_rep]]</f>
        <v>Genna Serrano</v>
      </c>
      <c r="L246" t="str">
        <f>Query1[[#This Row],[brand_name]]</f>
        <v>Surly</v>
      </c>
    </row>
    <row r="247" spans="1:12" x14ac:dyDescent="0.3">
      <c r="A247">
        <f>Query1[[#This Row],[order_id]]</f>
        <v>84</v>
      </c>
      <c r="B247" t="str">
        <f>Query1[[#This Row],[customers]]</f>
        <v>Christia Wilkins</v>
      </c>
      <c r="C247" t="str">
        <f>Query1[[#This Row],[city]]</f>
        <v>Woodside</v>
      </c>
      <c r="D247" t="str">
        <f>Query1[[#This Row],[state]]</f>
        <v>NY</v>
      </c>
      <c r="E247">
        <f>Query1[[#This Row],[order_date]]</f>
        <v>42420</v>
      </c>
      <c r="F247">
        <f>Query1[[#This Row],[total_units]]</f>
        <v>2</v>
      </c>
      <c r="G247">
        <f>Query1[[#This Row],[revenue]]</f>
        <v>599.98</v>
      </c>
      <c r="H247" t="str">
        <f>Query1[[#This Row],[product_name]]</f>
        <v>Electra Girl's Hawaii 1 (20-inch) - 2015/2016</v>
      </c>
      <c r="I247" t="str">
        <f>Query1[[#This Row],[category_name]]</f>
        <v>Children Bicycles</v>
      </c>
      <c r="J247" t="str">
        <f>Query1[[#This Row],[store_name]]</f>
        <v>Baldwin Bikes</v>
      </c>
      <c r="K247" t="str">
        <f>Query1[[#This Row],[sales_rep]]</f>
        <v>Venita Daniel</v>
      </c>
      <c r="L247" t="str">
        <f>Query1[[#This Row],[brand_name]]</f>
        <v>Electra</v>
      </c>
    </row>
    <row r="248" spans="1:12" x14ac:dyDescent="0.3">
      <c r="A248">
        <f>Query1[[#This Row],[order_id]]</f>
        <v>84</v>
      </c>
      <c r="B248" t="str">
        <f>Query1[[#This Row],[customers]]</f>
        <v>Christia Wilkins</v>
      </c>
      <c r="C248" t="str">
        <f>Query1[[#This Row],[city]]</f>
        <v>Woodside</v>
      </c>
      <c r="D248" t="str">
        <f>Query1[[#This Row],[state]]</f>
        <v>NY</v>
      </c>
      <c r="E248">
        <f>Query1[[#This Row],[order_date]]</f>
        <v>42420</v>
      </c>
      <c r="F248">
        <f>Query1[[#This Row],[total_units]]</f>
        <v>2</v>
      </c>
      <c r="G248">
        <f>Query1[[#This Row],[revenue]]</f>
        <v>1059.98</v>
      </c>
      <c r="H248" t="str">
        <f>Query1[[#This Row],[product_name]]</f>
        <v>Electra Moto 1 - 2016</v>
      </c>
      <c r="I248" t="str">
        <f>Query1[[#This Row],[category_name]]</f>
        <v>Cruisers Bicycles</v>
      </c>
      <c r="J248" t="str">
        <f>Query1[[#This Row],[store_name]]</f>
        <v>Baldwin Bikes</v>
      </c>
      <c r="K248" t="str">
        <f>Query1[[#This Row],[sales_rep]]</f>
        <v>Venita Daniel</v>
      </c>
      <c r="L248" t="str">
        <f>Query1[[#This Row],[brand_name]]</f>
        <v>Electra</v>
      </c>
    </row>
    <row r="249" spans="1:12" x14ac:dyDescent="0.3">
      <c r="A249">
        <f>Query1[[#This Row],[order_id]]</f>
        <v>85</v>
      </c>
      <c r="B249" t="str">
        <f>Query1[[#This Row],[customers]]</f>
        <v>Aaron Knapp</v>
      </c>
      <c r="C249" t="str">
        <f>Query1[[#This Row],[city]]</f>
        <v>Yonkers</v>
      </c>
      <c r="D249" t="str">
        <f>Query1[[#This Row],[state]]</f>
        <v>NY</v>
      </c>
      <c r="E249">
        <f>Query1[[#This Row],[order_date]]</f>
        <v>42420</v>
      </c>
      <c r="F249">
        <f>Query1[[#This Row],[total_units]]</f>
        <v>1</v>
      </c>
      <c r="G249">
        <f>Query1[[#This Row],[revenue]]</f>
        <v>449</v>
      </c>
      <c r="H249" t="str">
        <f>Query1[[#This Row],[product_name]]</f>
        <v>Pure Cycles Western 3-Speed - Women's - 2015/2016</v>
      </c>
      <c r="I249" t="str">
        <f>Query1[[#This Row],[category_name]]</f>
        <v>Cruisers Bicycles</v>
      </c>
      <c r="J249" t="str">
        <f>Query1[[#This Row],[store_name]]</f>
        <v>Baldwin Bikes</v>
      </c>
      <c r="K249" t="str">
        <f>Query1[[#This Row],[sales_rep]]</f>
        <v>Venita Daniel</v>
      </c>
      <c r="L249" t="str">
        <f>Query1[[#This Row],[brand_name]]</f>
        <v>Pure Cycles</v>
      </c>
    </row>
    <row r="250" spans="1:12" x14ac:dyDescent="0.3">
      <c r="A250">
        <f>Query1[[#This Row],[order_id]]</f>
        <v>85</v>
      </c>
      <c r="B250" t="str">
        <f>Query1[[#This Row],[customers]]</f>
        <v>Aaron Knapp</v>
      </c>
      <c r="C250" t="str">
        <f>Query1[[#This Row],[city]]</f>
        <v>Yonkers</v>
      </c>
      <c r="D250" t="str">
        <f>Query1[[#This Row],[state]]</f>
        <v>NY</v>
      </c>
      <c r="E250">
        <f>Query1[[#This Row],[order_date]]</f>
        <v>42420</v>
      </c>
      <c r="F250">
        <f>Query1[[#This Row],[total_units]]</f>
        <v>2</v>
      </c>
      <c r="G250">
        <f>Query1[[#This Row],[revenue]]</f>
        <v>5799.98</v>
      </c>
      <c r="H250" t="str">
        <f>Query1[[#This Row],[product_name]]</f>
        <v>Trek Fuel EX 8 29 - 2016</v>
      </c>
      <c r="I250" t="str">
        <f>Query1[[#This Row],[category_name]]</f>
        <v>Mountain Bikes</v>
      </c>
      <c r="J250" t="str">
        <f>Query1[[#This Row],[store_name]]</f>
        <v>Baldwin Bikes</v>
      </c>
      <c r="K250" t="str">
        <f>Query1[[#This Row],[sales_rep]]</f>
        <v>Venita Daniel</v>
      </c>
      <c r="L250" t="str">
        <f>Query1[[#This Row],[brand_name]]</f>
        <v>Trek</v>
      </c>
    </row>
    <row r="251" spans="1:12" x14ac:dyDescent="0.3">
      <c r="A251">
        <f>Query1[[#This Row],[order_id]]</f>
        <v>86</v>
      </c>
      <c r="B251" t="str">
        <f>Query1[[#This Row],[customers]]</f>
        <v>Lavette Wright</v>
      </c>
      <c r="C251" t="str">
        <f>Query1[[#This Row],[city]]</f>
        <v>Ronkonkoma</v>
      </c>
      <c r="D251" t="str">
        <f>Query1[[#This Row],[state]]</f>
        <v>NY</v>
      </c>
      <c r="E251">
        <f>Query1[[#This Row],[order_date]]</f>
        <v>42421</v>
      </c>
      <c r="F251">
        <f>Query1[[#This Row],[total_units]]</f>
        <v>2</v>
      </c>
      <c r="G251">
        <f>Query1[[#This Row],[revenue]]</f>
        <v>539.98</v>
      </c>
      <c r="H251" t="str">
        <f>Query1[[#This Row],[product_name]]</f>
        <v>Electra Cruiser 1 (24-Inch) - 2016</v>
      </c>
      <c r="I251" t="str">
        <f>Query1[[#This Row],[category_name]]</f>
        <v>Children Bicycles</v>
      </c>
      <c r="J251" t="str">
        <f>Query1[[#This Row],[store_name]]</f>
        <v>Baldwin Bikes</v>
      </c>
      <c r="K251" t="str">
        <f>Query1[[#This Row],[sales_rep]]</f>
        <v>Venita Daniel</v>
      </c>
      <c r="L251" t="str">
        <f>Query1[[#This Row],[brand_name]]</f>
        <v>Electra</v>
      </c>
    </row>
    <row r="252" spans="1:12" x14ac:dyDescent="0.3">
      <c r="A252">
        <f>Query1[[#This Row],[order_id]]</f>
        <v>86</v>
      </c>
      <c r="B252" t="str">
        <f>Query1[[#This Row],[customers]]</f>
        <v>Lavette Wright</v>
      </c>
      <c r="C252" t="str">
        <f>Query1[[#This Row],[city]]</f>
        <v>Ronkonkoma</v>
      </c>
      <c r="D252" t="str">
        <f>Query1[[#This Row],[state]]</f>
        <v>NY</v>
      </c>
      <c r="E252">
        <f>Query1[[#This Row],[order_date]]</f>
        <v>42421</v>
      </c>
      <c r="F252">
        <f>Query1[[#This Row],[total_units]]</f>
        <v>2</v>
      </c>
      <c r="G252">
        <f>Query1[[#This Row],[revenue]]</f>
        <v>599.98</v>
      </c>
      <c r="H252" t="str">
        <f>Query1[[#This Row],[product_name]]</f>
        <v>Electra Girl's Hawaii 1 (20-inch) - 2015/2016</v>
      </c>
      <c r="I252" t="str">
        <f>Query1[[#This Row],[category_name]]</f>
        <v>Children Bicycles</v>
      </c>
      <c r="J252" t="str">
        <f>Query1[[#This Row],[store_name]]</f>
        <v>Baldwin Bikes</v>
      </c>
      <c r="K252" t="str">
        <f>Query1[[#This Row],[sales_rep]]</f>
        <v>Venita Daniel</v>
      </c>
      <c r="L252" t="str">
        <f>Query1[[#This Row],[brand_name]]</f>
        <v>Electra</v>
      </c>
    </row>
    <row r="253" spans="1:12" x14ac:dyDescent="0.3">
      <c r="A253">
        <f>Query1[[#This Row],[order_id]]</f>
        <v>86</v>
      </c>
      <c r="B253" t="str">
        <f>Query1[[#This Row],[customers]]</f>
        <v>Lavette Wright</v>
      </c>
      <c r="C253" t="str">
        <f>Query1[[#This Row],[city]]</f>
        <v>Ronkonkoma</v>
      </c>
      <c r="D253" t="str">
        <f>Query1[[#This Row],[state]]</f>
        <v>NY</v>
      </c>
      <c r="E253">
        <f>Query1[[#This Row],[order_date]]</f>
        <v>42421</v>
      </c>
      <c r="F253">
        <f>Query1[[#This Row],[total_units]]</f>
        <v>1</v>
      </c>
      <c r="G253">
        <f>Query1[[#This Row],[revenue]]</f>
        <v>529.99</v>
      </c>
      <c r="H253" t="str">
        <f>Query1[[#This Row],[product_name]]</f>
        <v>Electra Moto 1 - 2016</v>
      </c>
      <c r="I253" t="str">
        <f>Query1[[#This Row],[category_name]]</f>
        <v>Cruisers Bicycles</v>
      </c>
      <c r="J253" t="str">
        <f>Query1[[#This Row],[store_name]]</f>
        <v>Baldwin Bikes</v>
      </c>
      <c r="K253" t="str">
        <f>Query1[[#This Row],[sales_rep]]</f>
        <v>Venita Daniel</v>
      </c>
      <c r="L253" t="str">
        <f>Query1[[#This Row],[brand_name]]</f>
        <v>Electra</v>
      </c>
    </row>
    <row r="254" spans="1:12" x14ac:dyDescent="0.3">
      <c r="A254">
        <f>Query1[[#This Row],[order_id]]</f>
        <v>86</v>
      </c>
      <c r="B254" t="str">
        <f>Query1[[#This Row],[customers]]</f>
        <v>Lavette Wright</v>
      </c>
      <c r="C254" t="str">
        <f>Query1[[#This Row],[city]]</f>
        <v>Ronkonkoma</v>
      </c>
      <c r="D254" t="str">
        <f>Query1[[#This Row],[state]]</f>
        <v>NY</v>
      </c>
      <c r="E254">
        <f>Query1[[#This Row],[order_date]]</f>
        <v>42421</v>
      </c>
      <c r="F254">
        <f>Query1[[#This Row],[total_units]]</f>
        <v>2</v>
      </c>
      <c r="G254">
        <f>Query1[[#This Row],[revenue]]</f>
        <v>5999.98</v>
      </c>
      <c r="H254" t="str">
        <f>Query1[[#This Row],[product_name]]</f>
        <v>Trek Conduit+ - 2016</v>
      </c>
      <c r="I254" t="str">
        <f>Query1[[#This Row],[category_name]]</f>
        <v>Electric Bikes</v>
      </c>
      <c r="J254" t="str">
        <f>Query1[[#This Row],[store_name]]</f>
        <v>Baldwin Bikes</v>
      </c>
      <c r="K254" t="str">
        <f>Query1[[#This Row],[sales_rep]]</f>
        <v>Venita Daniel</v>
      </c>
      <c r="L254" t="str">
        <f>Query1[[#This Row],[brand_name]]</f>
        <v>Trek</v>
      </c>
    </row>
    <row r="255" spans="1:12" x14ac:dyDescent="0.3">
      <c r="A255">
        <f>Query1[[#This Row],[order_id]]</f>
        <v>87</v>
      </c>
      <c r="B255" t="str">
        <f>Query1[[#This Row],[customers]]</f>
        <v>Rosa Kinney</v>
      </c>
      <c r="C255" t="str">
        <f>Query1[[#This Row],[city]]</f>
        <v>Brooklyn</v>
      </c>
      <c r="D255" t="str">
        <f>Query1[[#This Row],[state]]</f>
        <v>NY</v>
      </c>
      <c r="E255">
        <f>Query1[[#This Row],[order_date]]</f>
        <v>42421</v>
      </c>
      <c r="F255">
        <f>Query1[[#This Row],[total_units]]</f>
        <v>2</v>
      </c>
      <c r="G255">
        <f>Query1[[#This Row],[revenue]]</f>
        <v>599.98</v>
      </c>
      <c r="H255" t="str">
        <f>Query1[[#This Row],[product_name]]</f>
        <v>Electra Girl's Hawaii 1 (20-inch) - 2015/2016</v>
      </c>
      <c r="I255" t="str">
        <f>Query1[[#This Row],[category_name]]</f>
        <v>Children Bicycles</v>
      </c>
      <c r="J255" t="str">
        <f>Query1[[#This Row],[store_name]]</f>
        <v>Baldwin Bikes</v>
      </c>
      <c r="K255" t="str">
        <f>Query1[[#This Row],[sales_rep]]</f>
        <v>Marcelene Boyer</v>
      </c>
      <c r="L255" t="str">
        <f>Query1[[#This Row],[brand_name]]</f>
        <v>Electra</v>
      </c>
    </row>
    <row r="256" spans="1:12" x14ac:dyDescent="0.3">
      <c r="A256">
        <f>Query1[[#This Row],[order_id]]</f>
        <v>87</v>
      </c>
      <c r="B256" t="str">
        <f>Query1[[#This Row],[customers]]</f>
        <v>Rosa Kinney</v>
      </c>
      <c r="C256" t="str">
        <f>Query1[[#This Row],[city]]</f>
        <v>Brooklyn</v>
      </c>
      <c r="D256" t="str">
        <f>Query1[[#This Row],[state]]</f>
        <v>NY</v>
      </c>
      <c r="E256">
        <f>Query1[[#This Row],[order_date]]</f>
        <v>42421</v>
      </c>
      <c r="F256">
        <f>Query1[[#This Row],[total_units]]</f>
        <v>2</v>
      </c>
      <c r="G256">
        <f>Query1[[#This Row],[revenue]]</f>
        <v>1199.98</v>
      </c>
      <c r="H256" t="str">
        <f>Query1[[#This Row],[product_name]]</f>
        <v>Electra Townie Original 7D EQ - Women's - 2016</v>
      </c>
      <c r="I256" t="str">
        <f>Query1[[#This Row],[category_name]]</f>
        <v>Cruisers Bicycles</v>
      </c>
      <c r="J256" t="str">
        <f>Query1[[#This Row],[store_name]]</f>
        <v>Baldwin Bikes</v>
      </c>
      <c r="K256" t="str">
        <f>Query1[[#This Row],[sales_rep]]</f>
        <v>Marcelene Boyer</v>
      </c>
      <c r="L256" t="str">
        <f>Query1[[#This Row],[brand_name]]</f>
        <v>Electra</v>
      </c>
    </row>
    <row r="257" spans="1:12" x14ac:dyDescent="0.3">
      <c r="A257">
        <f>Query1[[#This Row],[order_id]]</f>
        <v>88</v>
      </c>
      <c r="B257" t="str">
        <f>Query1[[#This Row],[customers]]</f>
        <v>Rodolfo Buck</v>
      </c>
      <c r="C257" t="str">
        <f>Query1[[#This Row],[city]]</f>
        <v>Shirley</v>
      </c>
      <c r="D257" t="str">
        <f>Query1[[#This Row],[state]]</f>
        <v>NY</v>
      </c>
      <c r="E257">
        <f>Query1[[#This Row],[order_date]]</f>
        <v>42421</v>
      </c>
      <c r="F257">
        <f>Query1[[#This Row],[total_units]]</f>
        <v>1</v>
      </c>
      <c r="G257">
        <f>Query1[[#This Row],[revenue]]</f>
        <v>1549</v>
      </c>
      <c r="H257" t="str">
        <f>Query1[[#This Row],[product_name]]</f>
        <v>Surly Straggler - 2016</v>
      </c>
      <c r="I257" t="str">
        <f>Query1[[#This Row],[category_name]]</f>
        <v>Cyclocross Bicycles</v>
      </c>
      <c r="J257" t="str">
        <f>Query1[[#This Row],[store_name]]</f>
        <v>Baldwin Bikes</v>
      </c>
      <c r="K257" t="str">
        <f>Query1[[#This Row],[sales_rep]]</f>
        <v>Marcelene Boyer</v>
      </c>
      <c r="L257" t="str">
        <f>Query1[[#This Row],[brand_name]]</f>
        <v>Surly</v>
      </c>
    </row>
    <row r="258" spans="1:12" x14ac:dyDescent="0.3">
      <c r="A258">
        <f>Query1[[#This Row],[order_id]]</f>
        <v>88</v>
      </c>
      <c r="B258" t="str">
        <f>Query1[[#This Row],[customers]]</f>
        <v>Rodolfo Buck</v>
      </c>
      <c r="C258" t="str">
        <f>Query1[[#This Row],[city]]</f>
        <v>Shirley</v>
      </c>
      <c r="D258" t="str">
        <f>Query1[[#This Row],[state]]</f>
        <v>NY</v>
      </c>
      <c r="E258">
        <f>Query1[[#This Row],[order_date]]</f>
        <v>42421</v>
      </c>
      <c r="F258">
        <f>Query1[[#This Row],[total_units]]</f>
        <v>2</v>
      </c>
      <c r="G258">
        <f>Query1[[#This Row],[revenue]]</f>
        <v>3599.98</v>
      </c>
      <c r="H258" t="str">
        <f>Query1[[#This Row],[product_name]]</f>
        <v>Trek Remedy 29 Carbon Frameset - 2016</v>
      </c>
      <c r="I258" t="str">
        <f>Query1[[#This Row],[category_name]]</f>
        <v>Mountain Bikes</v>
      </c>
      <c r="J258" t="str">
        <f>Query1[[#This Row],[store_name]]</f>
        <v>Baldwin Bikes</v>
      </c>
      <c r="K258" t="str">
        <f>Query1[[#This Row],[sales_rep]]</f>
        <v>Marcelene Boyer</v>
      </c>
      <c r="L258" t="str">
        <f>Query1[[#This Row],[brand_name]]</f>
        <v>Trek</v>
      </c>
    </row>
    <row r="259" spans="1:12" x14ac:dyDescent="0.3">
      <c r="A259">
        <f>Query1[[#This Row],[order_id]]</f>
        <v>88</v>
      </c>
      <c r="B259" t="str">
        <f>Query1[[#This Row],[customers]]</f>
        <v>Rodolfo Buck</v>
      </c>
      <c r="C259" t="str">
        <f>Query1[[#This Row],[city]]</f>
        <v>Shirley</v>
      </c>
      <c r="D259" t="str">
        <f>Query1[[#This Row],[state]]</f>
        <v>NY</v>
      </c>
      <c r="E259">
        <f>Query1[[#This Row],[order_date]]</f>
        <v>42421</v>
      </c>
      <c r="F259">
        <f>Query1[[#This Row],[total_units]]</f>
        <v>1</v>
      </c>
      <c r="G259">
        <f>Query1[[#This Row],[revenue]]</f>
        <v>3999.99</v>
      </c>
      <c r="H259" t="str">
        <f>Query1[[#This Row],[product_name]]</f>
        <v>Trek Slash 8 27.5 - 2016</v>
      </c>
      <c r="I259" t="str">
        <f>Query1[[#This Row],[category_name]]</f>
        <v>Mountain Bikes</v>
      </c>
      <c r="J259" t="str">
        <f>Query1[[#This Row],[store_name]]</f>
        <v>Baldwin Bikes</v>
      </c>
      <c r="K259" t="str">
        <f>Query1[[#This Row],[sales_rep]]</f>
        <v>Marcelene Boyer</v>
      </c>
      <c r="L259" t="str">
        <f>Query1[[#This Row],[brand_name]]</f>
        <v>Trek</v>
      </c>
    </row>
    <row r="260" spans="1:12" x14ac:dyDescent="0.3">
      <c r="A260">
        <f>Query1[[#This Row],[order_id]]</f>
        <v>89</v>
      </c>
      <c r="B260" t="str">
        <f>Query1[[#This Row],[customers]]</f>
        <v>Calandra Stanton</v>
      </c>
      <c r="C260" t="str">
        <f>Query1[[#This Row],[city]]</f>
        <v>Lake Jackson</v>
      </c>
      <c r="D260" t="str">
        <f>Query1[[#This Row],[state]]</f>
        <v>TX</v>
      </c>
      <c r="E260">
        <f>Query1[[#This Row],[order_date]]</f>
        <v>42421</v>
      </c>
      <c r="F260">
        <f>Query1[[#This Row],[total_units]]</f>
        <v>1</v>
      </c>
      <c r="G260">
        <f>Query1[[#This Row],[revenue]]</f>
        <v>1320.99</v>
      </c>
      <c r="H260" t="str">
        <f>Query1[[#This Row],[product_name]]</f>
        <v>Heller Shagamaw Frame - 2016</v>
      </c>
      <c r="I260" t="str">
        <f>Query1[[#This Row],[category_name]]</f>
        <v>Mountain Bikes</v>
      </c>
      <c r="J260" t="str">
        <f>Query1[[#This Row],[store_name]]</f>
        <v>Rowlett Bikes</v>
      </c>
      <c r="K260" t="str">
        <f>Query1[[#This Row],[sales_rep]]</f>
        <v>Kali Vargas</v>
      </c>
      <c r="L260" t="str">
        <f>Query1[[#This Row],[brand_name]]</f>
        <v>Heller</v>
      </c>
    </row>
    <row r="261" spans="1:12" x14ac:dyDescent="0.3">
      <c r="A261">
        <f>Query1[[#This Row],[order_id]]</f>
        <v>89</v>
      </c>
      <c r="B261" t="str">
        <f>Query1[[#This Row],[customers]]</f>
        <v>Calandra Stanton</v>
      </c>
      <c r="C261" t="str">
        <f>Query1[[#This Row],[city]]</f>
        <v>Lake Jackson</v>
      </c>
      <c r="D261" t="str">
        <f>Query1[[#This Row],[state]]</f>
        <v>TX</v>
      </c>
      <c r="E261">
        <f>Query1[[#This Row],[order_date]]</f>
        <v>42421</v>
      </c>
      <c r="F261">
        <f>Query1[[#This Row],[total_units]]</f>
        <v>2</v>
      </c>
      <c r="G261">
        <f>Query1[[#This Row],[revenue]]</f>
        <v>939.98</v>
      </c>
      <c r="H261" t="str">
        <f>Query1[[#This Row],[product_name]]</f>
        <v>Surly Ice Cream Truck Frameset - 2016</v>
      </c>
      <c r="I261" t="str">
        <f>Query1[[#This Row],[category_name]]</f>
        <v>Mountain Bikes</v>
      </c>
      <c r="J261" t="str">
        <f>Query1[[#This Row],[store_name]]</f>
        <v>Rowlett Bikes</v>
      </c>
      <c r="K261" t="str">
        <f>Query1[[#This Row],[sales_rep]]</f>
        <v>Kali Vargas</v>
      </c>
      <c r="L261" t="str">
        <f>Query1[[#This Row],[brand_name]]</f>
        <v>Surly</v>
      </c>
    </row>
    <row r="262" spans="1:12" x14ac:dyDescent="0.3">
      <c r="A262">
        <f>Query1[[#This Row],[order_id]]</f>
        <v>90</v>
      </c>
      <c r="B262" t="str">
        <f>Query1[[#This Row],[customers]]</f>
        <v>Romaine Haley</v>
      </c>
      <c r="C262" t="str">
        <f>Query1[[#This Row],[city]]</f>
        <v>Ithaca</v>
      </c>
      <c r="D262" t="str">
        <f>Query1[[#This Row],[state]]</f>
        <v>NY</v>
      </c>
      <c r="E262">
        <f>Query1[[#This Row],[order_date]]</f>
        <v>42423</v>
      </c>
      <c r="F262">
        <f>Query1[[#This Row],[total_units]]</f>
        <v>1</v>
      </c>
      <c r="G262">
        <f>Query1[[#This Row],[revenue]]</f>
        <v>469.99</v>
      </c>
      <c r="H262" t="str">
        <f>Query1[[#This Row],[product_name]]</f>
        <v>Surly Ice Cream Truck Frameset - 2016</v>
      </c>
      <c r="I262" t="str">
        <f>Query1[[#This Row],[category_name]]</f>
        <v>Mountain Bikes</v>
      </c>
      <c r="J262" t="str">
        <f>Query1[[#This Row],[store_name]]</f>
        <v>Baldwin Bikes</v>
      </c>
      <c r="K262" t="str">
        <f>Query1[[#This Row],[sales_rep]]</f>
        <v>Venita Daniel</v>
      </c>
      <c r="L262" t="str">
        <f>Query1[[#This Row],[brand_name]]</f>
        <v>Surly</v>
      </c>
    </row>
    <row r="263" spans="1:12" x14ac:dyDescent="0.3">
      <c r="A263">
        <f>Query1[[#This Row],[order_id]]</f>
        <v>90</v>
      </c>
      <c r="B263" t="str">
        <f>Query1[[#This Row],[customers]]</f>
        <v>Romaine Haley</v>
      </c>
      <c r="C263" t="str">
        <f>Query1[[#This Row],[city]]</f>
        <v>Ithaca</v>
      </c>
      <c r="D263" t="str">
        <f>Query1[[#This Row],[state]]</f>
        <v>NY</v>
      </c>
      <c r="E263">
        <f>Query1[[#This Row],[order_date]]</f>
        <v>42423</v>
      </c>
      <c r="F263">
        <f>Query1[[#This Row],[total_units]]</f>
        <v>1</v>
      </c>
      <c r="G263">
        <f>Query1[[#This Row],[revenue]]</f>
        <v>999.99</v>
      </c>
      <c r="H263" t="str">
        <f>Query1[[#This Row],[product_name]]</f>
        <v>Surly Wednesday Frameset - 2016</v>
      </c>
      <c r="I263" t="str">
        <f>Query1[[#This Row],[category_name]]</f>
        <v>Mountain Bikes</v>
      </c>
      <c r="J263" t="str">
        <f>Query1[[#This Row],[store_name]]</f>
        <v>Baldwin Bikes</v>
      </c>
      <c r="K263" t="str">
        <f>Query1[[#This Row],[sales_rep]]</f>
        <v>Venita Daniel</v>
      </c>
      <c r="L263" t="str">
        <f>Query1[[#This Row],[brand_name]]</f>
        <v>Surly</v>
      </c>
    </row>
    <row r="264" spans="1:12" x14ac:dyDescent="0.3">
      <c r="A264">
        <f>Query1[[#This Row],[order_id]]</f>
        <v>91</v>
      </c>
      <c r="B264" t="str">
        <f>Query1[[#This Row],[customers]]</f>
        <v>Catrice Hicks</v>
      </c>
      <c r="C264" t="str">
        <f>Query1[[#This Row],[city]]</f>
        <v>San Pablo</v>
      </c>
      <c r="D264" t="str">
        <f>Query1[[#This Row],[state]]</f>
        <v>CA</v>
      </c>
      <c r="E264">
        <f>Query1[[#This Row],[order_date]]</f>
        <v>42425</v>
      </c>
      <c r="F264">
        <f>Query1[[#This Row],[total_units]]</f>
        <v>2</v>
      </c>
      <c r="G264">
        <f>Query1[[#This Row],[revenue]]</f>
        <v>539.98</v>
      </c>
      <c r="H264" t="str">
        <f>Query1[[#This Row],[product_name]]</f>
        <v>Electra Cruiser 1 (24-Inch) - 2016</v>
      </c>
      <c r="I264" t="str">
        <f>Query1[[#This Row],[category_name]]</f>
        <v>Cruisers Bicycles</v>
      </c>
      <c r="J264" t="str">
        <f>Query1[[#This Row],[store_name]]</f>
        <v>Santa Cruz Bikes</v>
      </c>
      <c r="K264" t="str">
        <f>Query1[[#This Row],[sales_rep]]</f>
        <v>Mireya Copeland</v>
      </c>
      <c r="L264" t="str">
        <f>Query1[[#This Row],[brand_name]]</f>
        <v>Electra</v>
      </c>
    </row>
    <row r="265" spans="1:12" x14ac:dyDescent="0.3">
      <c r="A265">
        <f>Query1[[#This Row],[order_id]]</f>
        <v>91</v>
      </c>
      <c r="B265" t="str">
        <f>Query1[[#This Row],[customers]]</f>
        <v>Catrice Hicks</v>
      </c>
      <c r="C265" t="str">
        <f>Query1[[#This Row],[city]]</f>
        <v>San Pablo</v>
      </c>
      <c r="D265" t="str">
        <f>Query1[[#This Row],[state]]</f>
        <v>CA</v>
      </c>
      <c r="E265">
        <f>Query1[[#This Row],[order_date]]</f>
        <v>42425</v>
      </c>
      <c r="F265">
        <f>Query1[[#This Row],[total_units]]</f>
        <v>2</v>
      </c>
      <c r="G265">
        <f>Query1[[#This Row],[revenue]]</f>
        <v>1059.98</v>
      </c>
      <c r="H265" t="str">
        <f>Query1[[#This Row],[product_name]]</f>
        <v>Electra Moto 1 - 2016</v>
      </c>
      <c r="I265" t="str">
        <f>Query1[[#This Row],[category_name]]</f>
        <v>Cruisers Bicycles</v>
      </c>
      <c r="J265" t="str">
        <f>Query1[[#This Row],[store_name]]</f>
        <v>Santa Cruz Bikes</v>
      </c>
      <c r="K265" t="str">
        <f>Query1[[#This Row],[sales_rep]]</f>
        <v>Mireya Copeland</v>
      </c>
      <c r="L265" t="str">
        <f>Query1[[#This Row],[brand_name]]</f>
        <v>Electra</v>
      </c>
    </row>
    <row r="266" spans="1:12" x14ac:dyDescent="0.3">
      <c r="A266">
        <f>Query1[[#This Row],[order_id]]</f>
        <v>91</v>
      </c>
      <c r="B266" t="str">
        <f>Query1[[#This Row],[customers]]</f>
        <v>Catrice Hicks</v>
      </c>
      <c r="C266" t="str">
        <f>Query1[[#This Row],[city]]</f>
        <v>San Pablo</v>
      </c>
      <c r="D266" t="str">
        <f>Query1[[#This Row],[state]]</f>
        <v>CA</v>
      </c>
      <c r="E266">
        <f>Query1[[#This Row],[order_date]]</f>
        <v>42425</v>
      </c>
      <c r="F266">
        <f>Query1[[#This Row],[total_units]]</f>
        <v>1</v>
      </c>
      <c r="G266">
        <f>Query1[[#This Row],[revenue]]</f>
        <v>499.99</v>
      </c>
      <c r="H266" t="str">
        <f>Query1[[#This Row],[product_name]]</f>
        <v>Electra Townie Original 7D - 2015/2016</v>
      </c>
      <c r="I266" t="str">
        <f>Query1[[#This Row],[category_name]]</f>
        <v>Comfort Bicycles</v>
      </c>
      <c r="J266" t="str">
        <f>Query1[[#This Row],[store_name]]</f>
        <v>Santa Cruz Bikes</v>
      </c>
      <c r="K266" t="str">
        <f>Query1[[#This Row],[sales_rep]]</f>
        <v>Mireya Copeland</v>
      </c>
      <c r="L266" t="str">
        <f>Query1[[#This Row],[brand_name]]</f>
        <v>Electra</v>
      </c>
    </row>
    <row r="267" spans="1:12" x14ac:dyDescent="0.3">
      <c r="A267">
        <f>Query1[[#This Row],[order_id]]</f>
        <v>91</v>
      </c>
      <c r="B267" t="str">
        <f>Query1[[#This Row],[customers]]</f>
        <v>Catrice Hicks</v>
      </c>
      <c r="C267" t="str">
        <f>Query1[[#This Row],[city]]</f>
        <v>San Pablo</v>
      </c>
      <c r="D267" t="str">
        <f>Query1[[#This Row],[state]]</f>
        <v>CA</v>
      </c>
      <c r="E267">
        <f>Query1[[#This Row],[order_date]]</f>
        <v>42425</v>
      </c>
      <c r="F267">
        <f>Query1[[#This Row],[total_units]]</f>
        <v>1</v>
      </c>
      <c r="G267">
        <f>Query1[[#This Row],[revenue]]</f>
        <v>1680.99</v>
      </c>
      <c r="H267" t="str">
        <f>Query1[[#This Row],[product_name]]</f>
        <v>Surly Straggler 650b - 2016</v>
      </c>
      <c r="I267" t="str">
        <f>Query1[[#This Row],[category_name]]</f>
        <v>Cyclocross Bicycles</v>
      </c>
      <c r="J267" t="str">
        <f>Query1[[#This Row],[store_name]]</f>
        <v>Santa Cruz Bikes</v>
      </c>
      <c r="K267" t="str">
        <f>Query1[[#This Row],[sales_rep]]</f>
        <v>Mireya Copeland</v>
      </c>
      <c r="L267" t="str">
        <f>Query1[[#This Row],[brand_name]]</f>
        <v>Surly</v>
      </c>
    </row>
    <row r="268" spans="1:12" x14ac:dyDescent="0.3">
      <c r="A268">
        <f>Query1[[#This Row],[order_id]]</f>
        <v>92</v>
      </c>
      <c r="B268" t="str">
        <f>Query1[[#This Row],[customers]]</f>
        <v>Kimberli Cline</v>
      </c>
      <c r="C268" t="str">
        <f>Query1[[#This Row],[city]]</f>
        <v>Centereach</v>
      </c>
      <c r="D268" t="str">
        <f>Query1[[#This Row],[state]]</f>
        <v>NY</v>
      </c>
      <c r="E268">
        <f>Query1[[#This Row],[order_date]]</f>
        <v>42425</v>
      </c>
      <c r="F268">
        <f>Query1[[#This Row],[total_units]]</f>
        <v>1</v>
      </c>
      <c r="G268">
        <f>Query1[[#This Row],[revenue]]</f>
        <v>1799.99</v>
      </c>
      <c r="H268" t="str">
        <f>Query1[[#This Row],[product_name]]</f>
        <v>Trek Remedy 29 Carbon Frameset - 2016</v>
      </c>
      <c r="I268" t="str">
        <f>Query1[[#This Row],[category_name]]</f>
        <v>Mountain Bikes</v>
      </c>
      <c r="J268" t="str">
        <f>Query1[[#This Row],[store_name]]</f>
        <v>Baldwin Bikes</v>
      </c>
      <c r="K268" t="str">
        <f>Query1[[#This Row],[sales_rep]]</f>
        <v>Venita Daniel</v>
      </c>
      <c r="L268" t="str">
        <f>Query1[[#This Row],[brand_name]]</f>
        <v>Trek</v>
      </c>
    </row>
    <row r="269" spans="1:12" x14ac:dyDescent="0.3">
      <c r="A269">
        <f>Query1[[#This Row],[order_id]]</f>
        <v>93</v>
      </c>
      <c r="B269" t="str">
        <f>Query1[[#This Row],[customers]]</f>
        <v>Cindie Franklin</v>
      </c>
      <c r="C269" t="str">
        <f>Query1[[#This Row],[city]]</f>
        <v>Lawndale</v>
      </c>
      <c r="D269" t="str">
        <f>Query1[[#This Row],[state]]</f>
        <v>CA</v>
      </c>
      <c r="E269">
        <f>Query1[[#This Row],[order_date]]</f>
        <v>42426</v>
      </c>
      <c r="F269">
        <f>Query1[[#This Row],[total_units]]</f>
        <v>1</v>
      </c>
      <c r="G269">
        <f>Query1[[#This Row],[revenue]]</f>
        <v>269.99</v>
      </c>
      <c r="H269" t="str">
        <f>Query1[[#This Row],[product_name]]</f>
        <v>Electra Cruiser 1 (24-Inch) - 2016</v>
      </c>
      <c r="I269" t="str">
        <f>Query1[[#This Row],[category_name]]</f>
        <v>Children Bicycles</v>
      </c>
      <c r="J269" t="str">
        <f>Query1[[#This Row],[store_name]]</f>
        <v>Santa Cruz Bikes</v>
      </c>
      <c r="K269" t="str">
        <f>Query1[[#This Row],[sales_rep]]</f>
        <v>Genna Serrano</v>
      </c>
      <c r="L269" t="str">
        <f>Query1[[#This Row],[brand_name]]</f>
        <v>Electra</v>
      </c>
    </row>
    <row r="270" spans="1:12" x14ac:dyDescent="0.3">
      <c r="A270">
        <f>Query1[[#This Row],[order_id]]</f>
        <v>93</v>
      </c>
      <c r="B270" t="str">
        <f>Query1[[#This Row],[customers]]</f>
        <v>Cindie Franklin</v>
      </c>
      <c r="C270" t="str">
        <f>Query1[[#This Row],[city]]</f>
        <v>Lawndale</v>
      </c>
      <c r="D270" t="str">
        <f>Query1[[#This Row],[state]]</f>
        <v>CA</v>
      </c>
      <c r="E270">
        <f>Query1[[#This Row],[order_date]]</f>
        <v>42426</v>
      </c>
      <c r="F270">
        <f>Query1[[#This Row],[total_units]]</f>
        <v>2</v>
      </c>
      <c r="G270">
        <f>Query1[[#This Row],[revenue]]</f>
        <v>539.98</v>
      </c>
      <c r="H270" t="str">
        <f>Query1[[#This Row],[product_name]]</f>
        <v>Electra Girl's Hawaii 1 (16-inch) - 2015/2016</v>
      </c>
      <c r="I270" t="str">
        <f>Query1[[#This Row],[category_name]]</f>
        <v>Children Bicycles</v>
      </c>
      <c r="J270" t="str">
        <f>Query1[[#This Row],[store_name]]</f>
        <v>Santa Cruz Bikes</v>
      </c>
      <c r="K270" t="str">
        <f>Query1[[#This Row],[sales_rep]]</f>
        <v>Genna Serrano</v>
      </c>
      <c r="L270" t="str">
        <f>Query1[[#This Row],[brand_name]]</f>
        <v>Electra</v>
      </c>
    </row>
    <row r="271" spans="1:12" x14ac:dyDescent="0.3">
      <c r="A271">
        <f>Query1[[#This Row],[order_id]]</f>
        <v>93</v>
      </c>
      <c r="B271" t="str">
        <f>Query1[[#This Row],[customers]]</f>
        <v>Cindie Franklin</v>
      </c>
      <c r="C271" t="str">
        <f>Query1[[#This Row],[city]]</f>
        <v>Lawndale</v>
      </c>
      <c r="D271" t="str">
        <f>Query1[[#This Row],[state]]</f>
        <v>CA</v>
      </c>
      <c r="E271">
        <f>Query1[[#This Row],[order_date]]</f>
        <v>42426</v>
      </c>
      <c r="F271">
        <f>Query1[[#This Row],[total_units]]</f>
        <v>1</v>
      </c>
      <c r="G271">
        <f>Query1[[#This Row],[revenue]]</f>
        <v>429</v>
      </c>
      <c r="H271" t="str">
        <f>Query1[[#This Row],[product_name]]</f>
        <v>Pure Cycles Vine 8-Speed - 2016</v>
      </c>
      <c r="I271" t="str">
        <f>Query1[[#This Row],[category_name]]</f>
        <v>Cruisers Bicycles</v>
      </c>
      <c r="J271" t="str">
        <f>Query1[[#This Row],[store_name]]</f>
        <v>Santa Cruz Bikes</v>
      </c>
      <c r="K271" t="str">
        <f>Query1[[#This Row],[sales_rep]]</f>
        <v>Genna Serrano</v>
      </c>
      <c r="L271" t="str">
        <f>Query1[[#This Row],[brand_name]]</f>
        <v>Pure Cycles</v>
      </c>
    </row>
    <row r="272" spans="1:12" x14ac:dyDescent="0.3">
      <c r="A272">
        <f>Query1[[#This Row],[order_id]]</f>
        <v>93</v>
      </c>
      <c r="B272" t="str">
        <f>Query1[[#This Row],[customers]]</f>
        <v>Cindie Franklin</v>
      </c>
      <c r="C272" t="str">
        <f>Query1[[#This Row],[city]]</f>
        <v>Lawndale</v>
      </c>
      <c r="D272" t="str">
        <f>Query1[[#This Row],[state]]</f>
        <v>CA</v>
      </c>
      <c r="E272">
        <f>Query1[[#This Row],[order_date]]</f>
        <v>42426</v>
      </c>
      <c r="F272">
        <f>Query1[[#This Row],[total_units]]</f>
        <v>1</v>
      </c>
      <c r="G272">
        <f>Query1[[#This Row],[revenue]]</f>
        <v>749.99</v>
      </c>
      <c r="H272" t="str">
        <f>Query1[[#This Row],[product_name]]</f>
        <v>Ritchey Timberwolf Frameset - 2016</v>
      </c>
      <c r="I272" t="str">
        <f>Query1[[#This Row],[category_name]]</f>
        <v>Mountain Bikes</v>
      </c>
      <c r="J272" t="str">
        <f>Query1[[#This Row],[store_name]]</f>
        <v>Santa Cruz Bikes</v>
      </c>
      <c r="K272" t="str">
        <f>Query1[[#This Row],[sales_rep]]</f>
        <v>Genna Serrano</v>
      </c>
      <c r="L272" t="str">
        <f>Query1[[#This Row],[brand_name]]</f>
        <v>Ritchey</v>
      </c>
    </row>
    <row r="273" spans="1:12" x14ac:dyDescent="0.3">
      <c r="A273">
        <f>Query1[[#This Row],[order_id]]</f>
        <v>93</v>
      </c>
      <c r="B273" t="str">
        <f>Query1[[#This Row],[customers]]</f>
        <v>Cindie Franklin</v>
      </c>
      <c r="C273" t="str">
        <f>Query1[[#This Row],[city]]</f>
        <v>Lawndale</v>
      </c>
      <c r="D273" t="str">
        <f>Query1[[#This Row],[state]]</f>
        <v>CA</v>
      </c>
      <c r="E273">
        <f>Query1[[#This Row],[order_date]]</f>
        <v>42426</v>
      </c>
      <c r="F273">
        <f>Query1[[#This Row],[total_units]]</f>
        <v>2</v>
      </c>
      <c r="G273">
        <f>Query1[[#This Row],[revenue]]</f>
        <v>3098</v>
      </c>
      <c r="H273" t="str">
        <f>Query1[[#This Row],[product_name]]</f>
        <v>Surly Straggler - 2016</v>
      </c>
      <c r="I273" t="str">
        <f>Query1[[#This Row],[category_name]]</f>
        <v>Cyclocross Bicycles</v>
      </c>
      <c r="J273" t="str">
        <f>Query1[[#This Row],[store_name]]</f>
        <v>Santa Cruz Bikes</v>
      </c>
      <c r="K273" t="str">
        <f>Query1[[#This Row],[sales_rep]]</f>
        <v>Genna Serrano</v>
      </c>
      <c r="L273" t="str">
        <f>Query1[[#This Row],[brand_name]]</f>
        <v>Surly</v>
      </c>
    </row>
    <row r="274" spans="1:12" x14ac:dyDescent="0.3">
      <c r="A274">
        <f>Query1[[#This Row],[order_id]]</f>
        <v>94</v>
      </c>
      <c r="B274" t="str">
        <f>Query1[[#This Row],[customers]]</f>
        <v>Thurman Ellis</v>
      </c>
      <c r="C274" t="str">
        <f>Query1[[#This Row],[city]]</f>
        <v>Pleasanton</v>
      </c>
      <c r="D274" t="str">
        <f>Query1[[#This Row],[state]]</f>
        <v>CA</v>
      </c>
      <c r="E274">
        <f>Query1[[#This Row],[order_date]]</f>
        <v>42427</v>
      </c>
      <c r="F274">
        <f>Query1[[#This Row],[total_units]]</f>
        <v>2</v>
      </c>
      <c r="G274">
        <f>Query1[[#This Row],[revenue]]</f>
        <v>539.98</v>
      </c>
      <c r="H274" t="str">
        <f>Query1[[#This Row],[product_name]]</f>
        <v>Electra Cruiser 1 (24-Inch) - 2016</v>
      </c>
      <c r="I274" t="str">
        <f>Query1[[#This Row],[category_name]]</f>
        <v>Children Bicycles</v>
      </c>
      <c r="J274" t="str">
        <f>Query1[[#This Row],[store_name]]</f>
        <v>Santa Cruz Bikes</v>
      </c>
      <c r="K274" t="str">
        <f>Query1[[#This Row],[sales_rep]]</f>
        <v>Mireya Copeland</v>
      </c>
      <c r="L274" t="str">
        <f>Query1[[#This Row],[brand_name]]</f>
        <v>Electra</v>
      </c>
    </row>
    <row r="275" spans="1:12" x14ac:dyDescent="0.3">
      <c r="A275">
        <f>Query1[[#This Row],[order_id]]</f>
        <v>94</v>
      </c>
      <c r="B275" t="str">
        <f>Query1[[#This Row],[customers]]</f>
        <v>Thurman Ellis</v>
      </c>
      <c r="C275" t="str">
        <f>Query1[[#This Row],[city]]</f>
        <v>Pleasanton</v>
      </c>
      <c r="D275" t="str">
        <f>Query1[[#This Row],[state]]</f>
        <v>CA</v>
      </c>
      <c r="E275">
        <f>Query1[[#This Row],[order_date]]</f>
        <v>42427</v>
      </c>
      <c r="F275">
        <f>Query1[[#This Row],[total_units]]</f>
        <v>1</v>
      </c>
      <c r="G275">
        <f>Query1[[#This Row],[revenue]]</f>
        <v>549.99</v>
      </c>
      <c r="H275" t="str">
        <f>Query1[[#This Row],[product_name]]</f>
        <v>Electra Townie Original 21D - 2016</v>
      </c>
      <c r="I275" t="str">
        <f>Query1[[#This Row],[category_name]]</f>
        <v>Cruisers Bicycles</v>
      </c>
      <c r="J275" t="str">
        <f>Query1[[#This Row],[store_name]]</f>
        <v>Santa Cruz Bikes</v>
      </c>
      <c r="K275" t="str">
        <f>Query1[[#This Row],[sales_rep]]</f>
        <v>Mireya Copeland</v>
      </c>
      <c r="L275" t="str">
        <f>Query1[[#This Row],[brand_name]]</f>
        <v>Electra</v>
      </c>
    </row>
    <row r="276" spans="1:12" x14ac:dyDescent="0.3">
      <c r="A276">
        <f>Query1[[#This Row],[order_id]]</f>
        <v>94</v>
      </c>
      <c r="B276" t="str">
        <f>Query1[[#This Row],[customers]]</f>
        <v>Thurman Ellis</v>
      </c>
      <c r="C276" t="str">
        <f>Query1[[#This Row],[city]]</f>
        <v>Pleasanton</v>
      </c>
      <c r="D276" t="str">
        <f>Query1[[#This Row],[state]]</f>
        <v>CA</v>
      </c>
      <c r="E276">
        <f>Query1[[#This Row],[order_date]]</f>
        <v>42427</v>
      </c>
      <c r="F276">
        <f>Query1[[#This Row],[total_units]]</f>
        <v>1</v>
      </c>
      <c r="G276">
        <f>Query1[[#This Row],[revenue]]</f>
        <v>1680.99</v>
      </c>
      <c r="H276" t="str">
        <f>Query1[[#This Row],[product_name]]</f>
        <v>Surly Straggler 650b - 2016</v>
      </c>
      <c r="I276" t="str">
        <f>Query1[[#This Row],[category_name]]</f>
        <v>Cyclocross Bicycles</v>
      </c>
      <c r="J276" t="str">
        <f>Query1[[#This Row],[store_name]]</f>
        <v>Santa Cruz Bikes</v>
      </c>
      <c r="K276" t="str">
        <f>Query1[[#This Row],[sales_rep]]</f>
        <v>Mireya Copeland</v>
      </c>
      <c r="L276" t="str">
        <f>Query1[[#This Row],[brand_name]]</f>
        <v>Surly</v>
      </c>
    </row>
    <row r="277" spans="1:12" x14ac:dyDescent="0.3">
      <c r="A277">
        <f>Query1[[#This Row],[order_id]]</f>
        <v>94</v>
      </c>
      <c r="B277" t="str">
        <f>Query1[[#This Row],[customers]]</f>
        <v>Thurman Ellis</v>
      </c>
      <c r="C277" t="str">
        <f>Query1[[#This Row],[city]]</f>
        <v>Pleasanton</v>
      </c>
      <c r="D277" t="str">
        <f>Query1[[#This Row],[state]]</f>
        <v>CA</v>
      </c>
      <c r="E277">
        <f>Query1[[#This Row],[order_date]]</f>
        <v>42427</v>
      </c>
      <c r="F277">
        <f>Query1[[#This Row],[total_units]]</f>
        <v>1</v>
      </c>
      <c r="G277">
        <f>Query1[[#This Row],[revenue]]</f>
        <v>2899.99</v>
      </c>
      <c r="H277" t="str">
        <f>Query1[[#This Row],[product_name]]</f>
        <v>Trek Fuel EX 8 29 - 2016</v>
      </c>
      <c r="I277" t="str">
        <f>Query1[[#This Row],[category_name]]</f>
        <v>Mountain Bikes</v>
      </c>
      <c r="J277" t="str">
        <f>Query1[[#This Row],[store_name]]</f>
        <v>Santa Cruz Bikes</v>
      </c>
      <c r="K277" t="str">
        <f>Query1[[#This Row],[sales_rep]]</f>
        <v>Mireya Copeland</v>
      </c>
      <c r="L277" t="str">
        <f>Query1[[#This Row],[brand_name]]</f>
        <v>Trek</v>
      </c>
    </row>
    <row r="278" spans="1:12" x14ac:dyDescent="0.3">
      <c r="A278">
        <f>Query1[[#This Row],[order_id]]</f>
        <v>95</v>
      </c>
      <c r="B278" t="str">
        <f>Query1[[#This Row],[customers]]</f>
        <v>Casey Gill</v>
      </c>
      <c r="C278" t="str">
        <f>Query1[[#This Row],[city]]</f>
        <v>Port Washington</v>
      </c>
      <c r="D278" t="str">
        <f>Query1[[#This Row],[state]]</f>
        <v>NY</v>
      </c>
      <c r="E278">
        <f>Query1[[#This Row],[order_date]]</f>
        <v>42427</v>
      </c>
      <c r="F278">
        <f>Query1[[#This Row],[total_units]]</f>
        <v>2</v>
      </c>
      <c r="G278">
        <f>Query1[[#This Row],[revenue]]</f>
        <v>1199.98</v>
      </c>
      <c r="H278" t="str">
        <f>Query1[[#This Row],[product_name]]</f>
        <v>Electra Townie Original 7D EQ - Women's - 2016</v>
      </c>
      <c r="I278" t="str">
        <f>Query1[[#This Row],[category_name]]</f>
        <v>Cruisers Bicycles</v>
      </c>
      <c r="J278" t="str">
        <f>Query1[[#This Row],[store_name]]</f>
        <v>Baldwin Bikes</v>
      </c>
      <c r="K278" t="str">
        <f>Query1[[#This Row],[sales_rep]]</f>
        <v>Venita Daniel</v>
      </c>
      <c r="L278" t="str">
        <f>Query1[[#This Row],[brand_name]]</f>
        <v>Electra</v>
      </c>
    </row>
    <row r="279" spans="1:12" x14ac:dyDescent="0.3">
      <c r="A279">
        <f>Query1[[#This Row],[order_id]]</f>
        <v>95</v>
      </c>
      <c r="B279" t="str">
        <f>Query1[[#This Row],[customers]]</f>
        <v>Casey Gill</v>
      </c>
      <c r="C279" t="str">
        <f>Query1[[#This Row],[city]]</f>
        <v>Port Washington</v>
      </c>
      <c r="D279" t="str">
        <f>Query1[[#This Row],[state]]</f>
        <v>NY</v>
      </c>
      <c r="E279">
        <f>Query1[[#This Row],[order_date]]</f>
        <v>42427</v>
      </c>
      <c r="F279">
        <f>Query1[[#This Row],[total_units]]</f>
        <v>1</v>
      </c>
      <c r="G279">
        <f>Query1[[#This Row],[revenue]]</f>
        <v>449</v>
      </c>
      <c r="H279" t="str">
        <f>Query1[[#This Row],[product_name]]</f>
        <v>Pure Cycles William 3-Speed - 2016</v>
      </c>
      <c r="I279" t="str">
        <f>Query1[[#This Row],[category_name]]</f>
        <v>Cruisers Bicycles</v>
      </c>
      <c r="J279" t="str">
        <f>Query1[[#This Row],[store_name]]</f>
        <v>Baldwin Bikes</v>
      </c>
      <c r="K279" t="str">
        <f>Query1[[#This Row],[sales_rep]]</f>
        <v>Venita Daniel</v>
      </c>
      <c r="L279" t="str">
        <f>Query1[[#This Row],[brand_name]]</f>
        <v>Pure Cycles</v>
      </c>
    </row>
    <row r="280" spans="1:12" x14ac:dyDescent="0.3">
      <c r="A280">
        <f>Query1[[#This Row],[order_id]]</f>
        <v>95</v>
      </c>
      <c r="B280" t="str">
        <f>Query1[[#This Row],[customers]]</f>
        <v>Casey Gill</v>
      </c>
      <c r="C280" t="str">
        <f>Query1[[#This Row],[city]]</f>
        <v>Port Washington</v>
      </c>
      <c r="D280" t="str">
        <f>Query1[[#This Row],[state]]</f>
        <v>NY</v>
      </c>
      <c r="E280">
        <f>Query1[[#This Row],[order_date]]</f>
        <v>42427</v>
      </c>
      <c r="F280">
        <f>Query1[[#This Row],[total_units]]</f>
        <v>2</v>
      </c>
      <c r="G280">
        <f>Query1[[#This Row],[revenue]]</f>
        <v>3098</v>
      </c>
      <c r="H280" t="str">
        <f>Query1[[#This Row],[product_name]]</f>
        <v>Surly Straggler - 2016</v>
      </c>
      <c r="I280" t="str">
        <f>Query1[[#This Row],[category_name]]</f>
        <v>Cyclocross Bicycles</v>
      </c>
      <c r="J280" t="str">
        <f>Query1[[#This Row],[store_name]]</f>
        <v>Baldwin Bikes</v>
      </c>
      <c r="K280" t="str">
        <f>Query1[[#This Row],[sales_rep]]</f>
        <v>Venita Daniel</v>
      </c>
      <c r="L280" t="str">
        <f>Query1[[#This Row],[brand_name]]</f>
        <v>Surly</v>
      </c>
    </row>
    <row r="281" spans="1:12" x14ac:dyDescent="0.3">
      <c r="A281">
        <f>Query1[[#This Row],[order_id]]</f>
        <v>95</v>
      </c>
      <c r="B281" t="str">
        <f>Query1[[#This Row],[customers]]</f>
        <v>Casey Gill</v>
      </c>
      <c r="C281" t="str">
        <f>Query1[[#This Row],[city]]</f>
        <v>Port Washington</v>
      </c>
      <c r="D281" t="str">
        <f>Query1[[#This Row],[state]]</f>
        <v>NY</v>
      </c>
      <c r="E281">
        <f>Query1[[#This Row],[order_date]]</f>
        <v>42427</v>
      </c>
      <c r="F281">
        <f>Query1[[#This Row],[total_units]]</f>
        <v>2</v>
      </c>
      <c r="G281">
        <f>Query1[[#This Row],[revenue]]</f>
        <v>3599.98</v>
      </c>
      <c r="H281" t="str">
        <f>Query1[[#This Row],[product_name]]</f>
        <v>Trek Remedy 29 Carbon Frameset - 2016</v>
      </c>
      <c r="I281" t="str">
        <f>Query1[[#This Row],[category_name]]</f>
        <v>Mountain Bikes</v>
      </c>
      <c r="J281" t="str">
        <f>Query1[[#This Row],[store_name]]</f>
        <v>Baldwin Bikes</v>
      </c>
      <c r="K281" t="str">
        <f>Query1[[#This Row],[sales_rep]]</f>
        <v>Venita Daniel</v>
      </c>
      <c r="L281" t="str">
        <f>Query1[[#This Row],[brand_name]]</f>
        <v>Trek</v>
      </c>
    </row>
    <row r="282" spans="1:12" x14ac:dyDescent="0.3">
      <c r="A282">
        <f>Query1[[#This Row],[order_id]]</f>
        <v>96</v>
      </c>
      <c r="B282" t="str">
        <f>Query1[[#This Row],[customers]]</f>
        <v>Keitha Black</v>
      </c>
      <c r="C282" t="str">
        <f>Query1[[#This Row],[city]]</f>
        <v>Lindenhurst</v>
      </c>
      <c r="D282" t="str">
        <f>Query1[[#This Row],[state]]</f>
        <v>NY</v>
      </c>
      <c r="E282">
        <f>Query1[[#This Row],[order_date]]</f>
        <v>42427</v>
      </c>
      <c r="F282">
        <f>Query1[[#This Row],[total_units]]</f>
        <v>1</v>
      </c>
      <c r="G282">
        <f>Query1[[#This Row],[revenue]]</f>
        <v>299.99</v>
      </c>
      <c r="H282" t="str">
        <f>Query1[[#This Row],[product_name]]</f>
        <v>Electra Girl's Hawaii 1 (20-inch) - 2015/2016</v>
      </c>
      <c r="I282" t="str">
        <f>Query1[[#This Row],[category_name]]</f>
        <v>Children Bicycles</v>
      </c>
      <c r="J282" t="str">
        <f>Query1[[#This Row],[store_name]]</f>
        <v>Baldwin Bikes</v>
      </c>
      <c r="K282" t="str">
        <f>Query1[[#This Row],[sales_rep]]</f>
        <v>Venita Daniel</v>
      </c>
      <c r="L282" t="str">
        <f>Query1[[#This Row],[brand_name]]</f>
        <v>Electra</v>
      </c>
    </row>
    <row r="283" spans="1:12" x14ac:dyDescent="0.3">
      <c r="A283">
        <f>Query1[[#This Row],[order_id]]</f>
        <v>96</v>
      </c>
      <c r="B283" t="str">
        <f>Query1[[#This Row],[customers]]</f>
        <v>Keitha Black</v>
      </c>
      <c r="C283" t="str">
        <f>Query1[[#This Row],[city]]</f>
        <v>Lindenhurst</v>
      </c>
      <c r="D283" t="str">
        <f>Query1[[#This Row],[state]]</f>
        <v>NY</v>
      </c>
      <c r="E283">
        <f>Query1[[#This Row],[order_date]]</f>
        <v>42427</v>
      </c>
      <c r="F283">
        <f>Query1[[#This Row],[total_units]]</f>
        <v>1</v>
      </c>
      <c r="G283">
        <f>Query1[[#This Row],[revenue]]</f>
        <v>599.99</v>
      </c>
      <c r="H283" t="str">
        <f>Query1[[#This Row],[product_name]]</f>
        <v>Electra Townie Original 7D EQ - 2016</v>
      </c>
      <c r="I283" t="str">
        <f>Query1[[#This Row],[category_name]]</f>
        <v>Comfort Bicycles</v>
      </c>
      <c r="J283" t="str">
        <f>Query1[[#This Row],[store_name]]</f>
        <v>Baldwin Bikes</v>
      </c>
      <c r="K283" t="str">
        <f>Query1[[#This Row],[sales_rep]]</f>
        <v>Venita Daniel</v>
      </c>
      <c r="L283" t="str">
        <f>Query1[[#This Row],[brand_name]]</f>
        <v>Electra</v>
      </c>
    </row>
    <row r="284" spans="1:12" x14ac:dyDescent="0.3">
      <c r="A284">
        <f>Query1[[#This Row],[order_id]]</f>
        <v>97</v>
      </c>
      <c r="B284" t="str">
        <f>Query1[[#This Row],[customers]]</f>
        <v>Alpha King</v>
      </c>
      <c r="C284" t="str">
        <f>Query1[[#This Row],[city]]</f>
        <v>Rockville Centre</v>
      </c>
      <c r="D284" t="str">
        <f>Query1[[#This Row],[state]]</f>
        <v>NY</v>
      </c>
      <c r="E284">
        <f>Query1[[#This Row],[order_date]]</f>
        <v>42428</v>
      </c>
      <c r="F284">
        <f>Query1[[#This Row],[total_units]]</f>
        <v>2</v>
      </c>
      <c r="G284">
        <f>Query1[[#This Row],[revenue]]</f>
        <v>1199.98</v>
      </c>
      <c r="H284" t="str">
        <f>Query1[[#This Row],[product_name]]</f>
        <v>Electra Townie Original 7D EQ - Women's - 2016</v>
      </c>
      <c r="I284" t="str">
        <f>Query1[[#This Row],[category_name]]</f>
        <v>Cruisers Bicycles</v>
      </c>
      <c r="J284" t="str">
        <f>Query1[[#This Row],[store_name]]</f>
        <v>Baldwin Bikes</v>
      </c>
      <c r="K284" t="str">
        <f>Query1[[#This Row],[sales_rep]]</f>
        <v>Venita Daniel</v>
      </c>
      <c r="L284" t="str">
        <f>Query1[[#This Row],[brand_name]]</f>
        <v>Electra</v>
      </c>
    </row>
    <row r="285" spans="1:12" x14ac:dyDescent="0.3">
      <c r="A285">
        <f>Query1[[#This Row],[order_id]]</f>
        <v>97</v>
      </c>
      <c r="B285" t="str">
        <f>Query1[[#This Row],[customers]]</f>
        <v>Alpha King</v>
      </c>
      <c r="C285" t="str">
        <f>Query1[[#This Row],[city]]</f>
        <v>Rockville Centre</v>
      </c>
      <c r="D285" t="str">
        <f>Query1[[#This Row],[state]]</f>
        <v>NY</v>
      </c>
      <c r="E285">
        <f>Query1[[#This Row],[order_date]]</f>
        <v>42428</v>
      </c>
      <c r="F285">
        <f>Query1[[#This Row],[total_units]]</f>
        <v>1</v>
      </c>
      <c r="G285">
        <f>Query1[[#This Row],[revenue]]</f>
        <v>449</v>
      </c>
      <c r="H285" t="str">
        <f>Query1[[#This Row],[product_name]]</f>
        <v>Pure Cycles William 3-Speed - 2016</v>
      </c>
      <c r="I285" t="str">
        <f>Query1[[#This Row],[category_name]]</f>
        <v>Cruisers Bicycles</v>
      </c>
      <c r="J285" t="str">
        <f>Query1[[#This Row],[store_name]]</f>
        <v>Baldwin Bikes</v>
      </c>
      <c r="K285" t="str">
        <f>Query1[[#This Row],[sales_rep]]</f>
        <v>Venita Daniel</v>
      </c>
      <c r="L285" t="str">
        <f>Query1[[#This Row],[brand_name]]</f>
        <v>Pure Cycles</v>
      </c>
    </row>
    <row r="286" spans="1:12" x14ac:dyDescent="0.3">
      <c r="A286">
        <f>Query1[[#This Row],[order_id]]</f>
        <v>97</v>
      </c>
      <c r="B286" t="str">
        <f>Query1[[#This Row],[customers]]</f>
        <v>Alpha King</v>
      </c>
      <c r="C286" t="str">
        <f>Query1[[#This Row],[city]]</f>
        <v>Rockville Centre</v>
      </c>
      <c r="D286" t="str">
        <f>Query1[[#This Row],[state]]</f>
        <v>NY</v>
      </c>
      <c r="E286">
        <f>Query1[[#This Row],[order_date]]</f>
        <v>42428</v>
      </c>
      <c r="F286">
        <f>Query1[[#This Row],[total_units]]</f>
        <v>1</v>
      </c>
      <c r="G286">
        <f>Query1[[#This Row],[revenue]]</f>
        <v>749.99</v>
      </c>
      <c r="H286" t="str">
        <f>Query1[[#This Row],[product_name]]</f>
        <v>Ritchey Timberwolf Frameset - 2016</v>
      </c>
      <c r="I286" t="str">
        <f>Query1[[#This Row],[category_name]]</f>
        <v>Mountain Bikes</v>
      </c>
      <c r="J286" t="str">
        <f>Query1[[#This Row],[store_name]]</f>
        <v>Baldwin Bikes</v>
      </c>
      <c r="K286" t="str">
        <f>Query1[[#This Row],[sales_rep]]</f>
        <v>Venita Daniel</v>
      </c>
      <c r="L286" t="str">
        <f>Query1[[#This Row],[brand_name]]</f>
        <v>Ritchey</v>
      </c>
    </row>
    <row r="287" spans="1:12" x14ac:dyDescent="0.3">
      <c r="A287">
        <f>Query1[[#This Row],[order_id]]</f>
        <v>97</v>
      </c>
      <c r="B287" t="str">
        <f>Query1[[#This Row],[customers]]</f>
        <v>Alpha King</v>
      </c>
      <c r="C287" t="str">
        <f>Query1[[#This Row],[city]]</f>
        <v>Rockville Centre</v>
      </c>
      <c r="D287" t="str">
        <f>Query1[[#This Row],[state]]</f>
        <v>NY</v>
      </c>
      <c r="E287">
        <f>Query1[[#This Row],[order_date]]</f>
        <v>42428</v>
      </c>
      <c r="F287">
        <f>Query1[[#This Row],[total_units]]</f>
        <v>2</v>
      </c>
      <c r="G287">
        <f>Query1[[#This Row],[revenue]]</f>
        <v>939.98</v>
      </c>
      <c r="H287" t="str">
        <f>Query1[[#This Row],[product_name]]</f>
        <v>Surly Ice Cream Truck Frameset - 2016</v>
      </c>
      <c r="I287" t="str">
        <f>Query1[[#This Row],[category_name]]</f>
        <v>Mountain Bikes</v>
      </c>
      <c r="J287" t="str">
        <f>Query1[[#This Row],[store_name]]</f>
        <v>Baldwin Bikes</v>
      </c>
      <c r="K287" t="str">
        <f>Query1[[#This Row],[sales_rep]]</f>
        <v>Venita Daniel</v>
      </c>
      <c r="L287" t="str">
        <f>Query1[[#This Row],[brand_name]]</f>
        <v>Surly</v>
      </c>
    </row>
    <row r="288" spans="1:12" x14ac:dyDescent="0.3">
      <c r="A288">
        <f>Query1[[#This Row],[order_id]]</f>
        <v>98</v>
      </c>
      <c r="B288" t="str">
        <f>Query1[[#This Row],[customers]]</f>
        <v>Leticia Snyder</v>
      </c>
      <c r="C288" t="str">
        <f>Query1[[#This Row],[city]]</f>
        <v>Pittsford</v>
      </c>
      <c r="D288" t="str">
        <f>Query1[[#This Row],[state]]</f>
        <v>NY</v>
      </c>
      <c r="E288">
        <f>Query1[[#This Row],[order_date]]</f>
        <v>42428</v>
      </c>
      <c r="F288">
        <f>Query1[[#This Row],[total_units]]</f>
        <v>1</v>
      </c>
      <c r="G288">
        <f>Query1[[#This Row],[revenue]]</f>
        <v>269.99</v>
      </c>
      <c r="H288" t="str">
        <f>Query1[[#This Row],[product_name]]</f>
        <v>Electra Cruiser 1 (24-Inch) - 2016</v>
      </c>
      <c r="I288" t="str">
        <f>Query1[[#This Row],[category_name]]</f>
        <v>Children Bicycles</v>
      </c>
      <c r="J288" t="str">
        <f>Query1[[#This Row],[store_name]]</f>
        <v>Baldwin Bikes</v>
      </c>
      <c r="K288" t="str">
        <f>Query1[[#This Row],[sales_rep]]</f>
        <v>Marcelene Boyer</v>
      </c>
      <c r="L288" t="str">
        <f>Query1[[#This Row],[brand_name]]</f>
        <v>Electra</v>
      </c>
    </row>
    <row r="289" spans="1:12" x14ac:dyDescent="0.3">
      <c r="A289">
        <f>Query1[[#This Row],[order_id]]</f>
        <v>98</v>
      </c>
      <c r="B289" t="str">
        <f>Query1[[#This Row],[customers]]</f>
        <v>Leticia Snyder</v>
      </c>
      <c r="C289" t="str">
        <f>Query1[[#This Row],[city]]</f>
        <v>Pittsford</v>
      </c>
      <c r="D289" t="str">
        <f>Query1[[#This Row],[state]]</f>
        <v>NY</v>
      </c>
      <c r="E289">
        <f>Query1[[#This Row],[order_date]]</f>
        <v>42428</v>
      </c>
      <c r="F289">
        <f>Query1[[#This Row],[total_units]]</f>
        <v>2</v>
      </c>
      <c r="G289">
        <f>Query1[[#This Row],[revenue]]</f>
        <v>539.98</v>
      </c>
      <c r="H289" t="str">
        <f>Query1[[#This Row],[product_name]]</f>
        <v>Electra Girl's Hawaii 1 (16-inch) - 2015/2016</v>
      </c>
      <c r="I289" t="str">
        <f>Query1[[#This Row],[category_name]]</f>
        <v>Children Bicycles</v>
      </c>
      <c r="J289" t="str">
        <f>Query1[[#This Row],[store_name]]</f>
        <v>Baldwin Bikes</v>
      </c>
      <c r="K289" t="str">
        <f>Query1[[#This Row],[sales_rep]]</f>
        <v>Marcelene Boyer</v>
      </c>
      <c r="L289" t="str">
        <f>Query1[[#This Row],[brand_name]]</f>
        <v>Electra</v>
      </c>
    </row>
    <row r="290" spans="1:12" x14ac:dyDescent="0.3">
      <c r="A290">
        <f>Query1[[#This Row],[order_id]]</f>
        <v>98</v>
      </c>
      <c r="B290" t="str">
        <f>Query1[[#This Row],[customers]]</f>
        <v>Leticia Snyder</v>
      </c>
      <c r="C290" t="str">
        <f>Query1[[#This Row],[city]]</f>
        <v>Pittsford</v>
      </c>
      <c r="D290" t="str">
        <f>Query1[[#This Row],[state]]</f>
        <v>NY</v>
      </c>
      <c r="E290">
        <f>Query1[[#This Row],[order_date]]</f>
        <v>42428</v>
      </c>
      <c r="F290">
        <f>Query1[[#This Row],[total_units]]</f>
        <v>1</v>
      </c>
      <c r="G290">
        <f>Query1[[#This Row],[revenue]]</f>
        <v>449</v>
      </c>
      <c r="H290" t="str">
        <f>Query1[[#This Row],[product_name]]</f>
        <v>Pure Cycles William 3-Speed - 2016</v>
      </c>
      <c r="I290" t="str">
        <f>Query1[[#This Row],[category_name]]</f>
        <v>Cruisers Bicycles</v>
      </c>
      <c r="J290" t="str">
        <f>Query1[[#This Row],[store_name]]</f>
        <v>Baldwin Bikes</v>
      </c>
      <c r="K290" t="str">
        <f>Query1[[#This Row],[sales_rep]]</f>
        <v>Marcelene Boyer</v>
      </c>
      <c r="L290" t="str">
        <f>Query1[[#This Row],[brand_name]]</f>
        <v>Pure Cycles</v>
      </c>
    </row>
    <row r="291" spans="1:12" x14ac:dyDescent="0.3">
      <c r="A291">
        <f>Query1[[#This Row],[order_id]]</f>
        <v>98</v>
      </c>
      <c r="B291" t="str">
        <f>Query1[[#This Row],[customers]]</f>
        <v>Leticia Snyder</v>
      </c>
      <c r="C291" t="str">
        <f>Query1[[#This Row],[city]]</f>
        <v>Pittsford</v>
      </c>
      <c r="D291" t="str">
        <f>Query1[[#This Row],[state]]</f>
        <v>NY</v>
      </c>
      <c r="E291">
        <f>Query1[[#This Row],[order_date]]</f>
        <v>42428</v>
      </c>
      <c r="F291">
        <f>Query1[[#This Row],[total_units]]</f>
        <v>1</v>
      </c>
      <c r="G291">
        <f>Query1[[#This Row],[revenue]]</f>
        <v>749.99</v>
      </c>
      <c r="H291" t="str">
        <f>Query1[[#This Row],[product_name]]</f>
        <v>Ritchey Timberwolf Frameset - 2016</v>
      </c>
      <c r="I291" t="str">
        <f>Query1[[#This Row],[category_name]]</f>
        <v>Mountain Bikes</v>
      </c>
      <c r="J291" t="str">
        <f>Query1[[#This Row],[store_name]]</f>
        <v>Baldwin Bikes</v>
      </c>
      <c r="K291" t="str">
        <f>Query1[[#This Row],[sales_rep]]</f>
        <v>Marcelene Boyer</v>
      </c>
      <c r="L291" t="str">
        <f>Query1[[#This Row],[brand_name]]</f>
        <v>Ritchey</v>
      </c>
    </row>
    <row r="292" spans="1:12" x14ac:dyDescent="0.3">
      <c r="A292">
        <f>Query1[[#This Row],[order_id]]</f>
        <v>99</v>
      </c>
      <c r="B292" t="str">
        <f>Query1[[#This Row],[customers]]</f>
        <v>Rikki Morrow</v>
      </c>
      <c r="C292" t="str">
        <f>Query1[[#This Row],[city]]</f>
        <v>Fort Worth</v>
      </c>
      <c r="D292" t="str">
        <f>Query1[[#This Row],[state]]</f>
        <v>TX</v>
      </c>
      <c r="E292">
        <f>Query1[[#This Row],[order_date]]</f>
        <v>42429</v>
      </c>
      <c r="F292">
        <f>Query1[[#This Row],[total_units]]</f>
        <v>1</v>
      </c>
      <c r="G292">
        <f>Query1[[#This Row],[revenue]]</f>
        <v>269.99</v>
      </c>
      <c r="H292" t="str">
        <f>Query1[[#This Row],[product_name]]</f>
        <v>Electra Cruiser 1 (24-Inch) - 2016</v>
      </c>
      <c r="I292" t="str">
        <f>Query1[[#This Row],[category_name]]</f>
        <v>Children Bicycles</v>
      </c>
      <c r="J292" t="str">
        <f>Query1[[#This Row],[store_name]]</f>
        <v>Rowlett Bikes</v>
      </c>
      <c r="K292" t="str">
        <f>Query1[[#This Row],[sales_rep]]</f>
        <v>Layla Terrell</v>
      </c>
      <c r="L292" t="str">
        <f>Query1[[#This Row],[brand_name]]</f>
        <v>Electra</v>
      </c>
    </row>
    <row r="293" spans="1:12" x14ac:dyDescent="0.3">
      <c r="A293">
        <f>Query1[[#This Row],[order_id]]</f>
        <v>99</v>
      </c>
      <c r="B293" t="str">
        <f>Query1[[#This Row],[customers]]</f>
        <v>Rikki Morrow</v>
      </c>
      <c r="C293" t="str">
        <f>Query1[[#This Row],[city]]</f>
        <v>Fort Worth</v>
      </c>
      <c r="D293" t="str">
        <f>Query1[[#This Row],[state]]</f>
        <v>TX</v>
      </c>
      <c r="E293">
        <f>Query1[[#This Row],[order_date]]</f>
        <v>42429</v>
      </c>
      <c r="F293">
        <f>Query1[[#This Row],[total_units]]</f>
        <v>1</v>
      </c>
      <c r="G293">
        <f>Query1[[#This Row],[revenue]]</f>
        <v>269.99</v>
      </c>
      <c r="H293" t="str">
        <f>Query1[[#This Row],[product_name]]</f>
        <v>Electra Cruiser 1 (24-Inch) - 2016</v>
      </c>
      <c r="I293" t="str">
        <f>Query1[[#This Row],[category_name]]</f>
        <v>Cruisers Bicycles</v>
      </c>
      <c r="J293" t="str">
        <f>Query1[[#This Row],[store_name]]</f>
        <v>Rowlett Bikes</v>
      </c>
      <c r="K293" t="str">
        <f>Query1[[#This Row],[sales_rep]]</f>
        <v>Layla Terrell</v>
      </c>
      <c r="L293" t="str">
        <f>Query1[[#This Row],[brand_name]]</f>
        <v>Electra</v>
      </c>
    </row>
    <row r="294" spans="1:12" x14ac:dyDescent="0.3">
      <c r="A294">
        <f>Query1[[#This Row],[order_id]]</f>
        <v>99</v>
      </c>
      <c r="B294" t="str">
        <f>Query1[[#This Row],[customers]]</f>
        <v>Rikki Morrow</v>
      </c>
      <c r="C294" t="str">
        <f>Query1[[#This Row],[city]]</f>
        <v>Fort Worth</v>
      </c>
      <c r="D294" t="str">
        <f>Query1[[#This Row],[state]]</f>
        <v>TX</v>
      </c>
      <c r="E294">
        <f>Query1[[#This Row],[order_date]]</f>
        <v>42429</v>
      </c>
      <c r="F294">
        <f>Query1[[#This Row],[total_units]]</f>
        <v>2</v>
      </c>
      <c r="G294">
        <f>Query1[[#This Row],[revenue]]</f>
        <v>599.98</v>
      </c>
      <c r="H294" t="str">
        <f>Query1[[#This Row],[product_name]]</f>
        <v>Electra Girl's Hawaii 1 (20-inch) - 2015/2016</v>
      </c>
      <c r="I294" t="str">
        <f>Query1[[#This Row],[category_name]]</f>
        <v>Children Bicycles</v>
      </c>
      <c r="J294" t="str">
        <f>Query1[[#This Row],[store_name]]</f>
        <v>Rowlett Bikes</v>
      </c>
      <c r="K294" t="str">
        <f>Query1[[#This Row],[sales_rep]]</f>
        <v>Layla Terrell</v>
      </c>
      <c r="L294" t="str">
        <f>Query1[[#This Row],[brand_name]]</f>
        <v>Electra</v>
      </c>
    </row>
    <row r="295" spans="1:12" x14ac:dyDescent="0.3">
      <c r="A295">
        <f>Query1[[#This Row],[order_id]]</f>
        <v>99</v>
      </c>
      <c r="B295" t="str">
        <f>Query1[[#This Row],[customers]]</f>
        <v>Rikki Morrow</v>
      </c>
      <c r="C295" t="str">
        <f>Query1[[#This Row],[city]]</f>
        <v>Fort Worth</v>
      </c>
      <c r="D295" t="str">
        <f>Query1[[#This Row],[state]]</f>
        <v>TX</v>
      </c>
      <c r="E295">
        <f>Query1[[#This Row],[order_date]]</f>
        <v>42429</v>
      </c>
      <c r="F295">
        <f>Query1[[#This Row],[total_units]]</f>
        <v>2</v>
      </c>
      <c r="G295">
        <f>Query1[[#This Row],[revenue]]</f>
        <v>999.98</v>
      </c>
      <c r="H295" t="str">
        <f>Query1[[#This Row],[product_name]]</f>
        <v>Electra Townie Original 7D - 2015/2016</v>
      </c>
      <c r="I295" t="str">
        <f>Query1[[#This Row],[category_name]]</f>
        <v>Comfort Bicycles</v>
      </c>
      <c r="J295" t="str">
        <f>Query1[[#This Row],[store_name]]</f>
        <v>Rowlett Bikes</v>
      </c>
      <c r="K295" t="str">
        <f>Query1[[#This Row],[sales_rep]]</f>
        <v>Layla Terrell</v>
      </c>
      <c r="L295" t="str">
        <f>Query1[[#This Row],[brand_name]]</f>
        <v>Electra</v>
      </c>
    </row>
    <row r="296" spans="1:12" x14ac:dyDescent="0.3">
      <c r="A296">
        <f>Query1[[#This Row],[order_id]]</f>
        <v>99</v>
      </c>
      <c r="B296" t="str">
        <f>Query1[[#This Row],[customers]]</f>
        <v>Rikki Morrow</v>
      </c>
      <c r="C296" t="str">
        <f>Query1[[#This Row],[city]]</f>
        <v>Fort Worth</v>
      </c>
      <c r="D296" t="str">
        <f>Query1[[#This Row],[state]]</f>
        <v>TX</v>
      </c>
      <c r="E296">
        <f>Query1[[#This Row],[order_date]]</f>
        <v>42429</v>
      </c>
      <c r="F296">
        <f>Query1[[#This Row],[total_units]]</f>
        <v>2</v>
      </c>
      <c r="G296">
        <f>Query1[[#This Row],[revenue]]</f>
        <v>7999.98</v>
      </c>
      <c r="H296" t="str">
        <f>Query1[[#This Row],[product_name]]</f>
        <v>Trek Slash 8 27.5 - 2016</v>
      </c>
      <c r="I296" t="str">
        <f>Query1[[#This Row],[category_name]]</f>
        <v>Mountain Bikes</v>
      </c>
      <c r="J296" t="str">
        <f>Query1[[#This Row],[store_name]]</f>
        <v>Rowlett Bikes</v>
      </c>
      <c r="K296" t="str">
        <f>Query1[[#This Row],[sales_rep]]</f>
        <v>Layla Terrell</v>
      </c>
      <c r="L296" t="str">
        <f>Query1[[#This Row],[brand_name]]</f>
        <v>Trek</v>
      </c>
    </row>
    <row r="297" spans="1:12" x14ac:dyDescent="0.3">
      <c r="A297">
        <f>Query1[[#This Row],[order_id]]</f>
        <v>100</v>
      </c>
      <c r="B297" t="str">
        <f>Query1[[#This Row],[customers]]</f>
        <v>Luke Kramer</v>
      </c>
      <c r="C297" t="str">
        <f>Query1[[#This Row],[city]]</f>
        <v>Bethpage</v>
      </c>
      <c r="D297" t="str">
        <f>Query1[[#This Row],[state]]</f>
        <v>NY</v>
      </c>
      <c r="E297">
        <f>Query1[[#This Row],[order_date]]</f>
        <v>42430</v>
      </c>
      <c r="F297">
        <f>Query1[[#This Row],[total_units]]</f>
        <v>2</v>
      </c>
      <c r="G297">
        <f>Query1[[#This Row],[revenue]]</f>
        <v>1099.98</v>
      </c>
      <c r="H297" t="str">
        <f>Query1[[#This Row],[product_name]]</f>
        <v>Electra Townie Original 21D - 2016</v>
      </c>
      <c r="I297" t="str">
        <f>Query1[[#This Row],[category_name]]</f>
        <v>Comfort Bicycles</v>
      </c>
      <c r="J297" t="str">
        <f>Query1[[#This Row],[store_name]]</f>
        <v>Baldwin Bikes</v>
      </c>
      <c r="K297" t="str">
        <f>Query1[[#This Row],[sales_rep]]</f>
        <v>Venita Daniel</v>
      </c>
      <c r="L297" t="str">
        <f>Query1[[#This Row],[brand_name]]</f>
        <v>Electra</v>
      </c>
    </row>
    <row r="298" spans="1:12" x14ac:dyDescent="0.3">
      <c r="A298">
        <f>Query1[[#This Row],[order_id]]</f>
        <v>100</v>
      </c>
      <c r="B298" t="str">
        <f>Query1[[#This Row],[customers]]</f>
        <v>Luke Kramer</v>
      </c>
      <c r="C298" t="str">
        <f>Query1[[#This Row],[city]]</f>
        <v>Bethpage</v>
      </c>
      <c r="D298" t="str">
        <f>Query1[[#This Row],[state]]</f>
        <v>NY</v>
      </c>
      <c r="E298">
        <f>Query1[[#This Row],[order_date]]</f>
        <v>42430</v>
      </c>
      <c r="F298">
        <f>Query1[[#This Row],[total_units]]</f>
        <v>2</v>
      </c>
      <c r="G298">
        <f>Query1[[#This Row],[revenue]]</f>
        <v>1099.98</v>
      </c>
      <c r="H298" t="str">
        <f>Query1[[#This Row],[product_name]]</f>
        <v>Electra Townie Original 21D - 2016</v>
      </c>
      <c r="I298" t="str">
        <f>Query1[[#This Row],[category_name]]</f>
        <v>Cruisers Bicycles</v>
      </c>
      <c r="J298" t="str">
        <f>Query1[[#This Row],[store_name]]</f>
        <v>Baldwin Bikes</v>
      </c>
      <c r="K298" t="str">
        <f>Query1[[#This Row],[sales_rep]]</f>
        <v>Venita Daniel</v>
      </c>
      <c r="L298" t="str">
        <f>Query1[[#This Row],[brand_name]]</f>
        <v>Electra</v>
      </c>
    </row>
    <row r="299" spans="1:12" x14ac:dyDescent="0.3">
      <c r="A299">
        <f>Query1[[#This Row],[order_id]]</f>
        <v>100</v>
      </c>
      <c r="B299" t="str">
        <f>Query1[[#This Row],[customers]]</f>
        <v>Luke Kramer</v>
      </c>
      <c r="C299" t="str">
        <f>Query1[[#This Row],[city]]</f>
        <v>Bethpage</v>
      </c>
      <c r="D299" t="str">
        <f>Query1[[#This Row],[state]]</f>
        <v>NY</v>
      </c>
      <c r="E299">
        <f>Query1[[#This Row],[order_date]]</f>
        <v>42430</v>
      </c>
      <c r="F299">
        <f>Query1[[#This Row],[total_units]]</f>
        <v>2</v>
      </c>
      <c r="G299">
        <f>Query1[[#This Row],[revenue]]</f>
        <v>1199.98</v>
      </c>
      <c r="H299" t="str">
        <f>Query1[[#This Row],[product_name]]</f>
        <v>Electra Townie Original 7D EQ - 2016</v>
      </c>
      <c r="I299" t="str">
        <f>Query1[[#This Row],[category_name]]</f>
        <v>Cruisers Bicycles</v>
      </c>
      <c r="J299" t="str">
        <f>Query1[[#This Row],[store_name]]</f>
        <v>Baldwin Bikes</v>
      </c>
      <c r="K299" t="str">
        <f>Query1[[#This Row],[sales_rep]]</f>
        <v>Venita Daniel</v>
      </c>
      <c r="L299" t="str">
        <f>Query1[[#This Row],[brand_name]]</f>
        <v>Electra</v>
      </c>
    </row>
    <row r="300" spans="1:12" x14ac:dyDescent="0.3">
      <c r="A300">
        <f>Query1[[#This Row],[order_id]]</f>
        <v>100</v>
      </c>
      <c r="B300" t="str">
        <f>Query1[[#This Row],[customers]]</f>
        <v>Luke Kramer</v>
      </c>
      <c r="C300" t="str">
        <f>Query1[[#This Row],[city]]</f>
        <v>Bethpage</v>
      </c>
      <c r="D300" t="str">
        <f>Query1[[#This Row],[state]]</f>
        <v>NY</v>
      </c>
      <c r="E300">
        <f>Query1[[#This Row],[order_date]]</f>
        <v>42430</v>
      </c>
      <c r="F300">
        <f>Query1[[#This Row],[total_units]]</f>
        <v>2</v>
      </c>
      <c r="G300">
        <f>Query1[[#This Row],[revenue]]</f>
        <v>3361.98</v>
      </c>
      <c r="H300" t="str">
        <f>Query1[[#This Row],[product_name]]</f>
        <v>Surly Straggler 650b - 2016</v>
      </c>
      <c r="I300" t="str">
        <f>Query1[[#This Row],[category_name]]</f>
        <v>Cyclocross Bicycles</v>
      </c>
      <c r="J300" t="str">
        <f>Query1[[#This Row],[store_name]]</f>
        <v>Baldwin Bikes</v>
      </c>
      <c r="K300" t="str">
        <f>Query1[[#This Row],[sales_rep]]</f>
        <v>Venita Daniel</v>
      </c>
      <c r="L300" t="str">
        <f>Query1[[#This Row],[brand_name]]</f>
        <v>Surly</v>
      </c>
    </row>
    <row r="301" spans="1:12" x14ac:dyDescent="0.3">
      <c r="A301">
        <f>Query1[[#This Row],[order_id]]</f>
        <v>100</v>
      </c>
      <c r="B301" t="str">
        <f>Query1[[#This Row],[customers]]</f>
        <v>Luke Kramer</v>
      </c>
      <c r="C301" t="str">
        <f>Query1[[#This Row],[city]]</f>
        <v>Bethpage</v>
      </c>
      <c r="D301" t="str">
        <f>Query1[[#This Row],[state]]</f>
        <v>NY</v>
      </c>
      <c r="E301">
        <f>Query1[[#This Row],[order_date]]</f>
        <v>42430</v>
      </c>
      <c r="F301">
        <f>Query1[[#This Row],[total_units]]</f>
        <v>2</v>
      </c>
      <c r="G301">
        <f>Query1[[#This Row],[revenue]]</f>
        <v>7999.98</v>
      </c>
      <c r="H301" t="str">
        <f>Query1[[#This Row],[product_name]]</f>
        <v>Trek Slash 8 27.5 - 2016</v>
      </c>
      <c r="I301" t="str">
        <f>Query1[[#This Row],[category_name]]</f>
        <v>Mountain Bikes</v>
      </c>
      <c r="J301" t="str">
        <f>Query1[[#This Row],[store_name]]</f>
        <v>Baldwin Bikes</v>
      </c>
      <c r="K301" t="str">
        <f>Query1[[#This Row],[sales_rep]]</f>
        <v>Venita Daniel</v>
      </c>
      <c r="L301" t="str">
        <f>Query1[[#This Row],[brand_name]]</f>
        <v>Trek</v>
      </c>
    </row>
    <row r="302" spans="1:12" x14ac:dyDescent="0.3">
      <c r="A302">
        <f>Query1[[#This Row],[order_id]]</f>
        <v>101</v>
      </c>
      <c r="B302" t="str">
        <f>Query1[[#This Row],[customers]]</f>
        <v>Katheleen Marks</v>
      </c>
      <c r="C302" t="str">
        <f>Query1[[#This Row],[city]]</f>
        <v>Longview</v>
      </c>
      <c r="D302" t="str">
        <f>Query1[[#This Row],[state]]</f>
        <v>TX</v>
      </c>
      <c r="E302">
        <f>Query1[[#This Row],[order_date]]</f>
        <v>42430</v>
      </c>
      <c r="F302">
        <f>Query1[[#This Row],[total_units]]</f>
        <v>2</v>
      </c>
      <c r="G302">
        <f>Query1[[#This Row],[revenue]]</f>
        <v>1099.98</v>
      </c>
      <c r="H302" t="str">
        <f>Query1[[#This Row],[product_name]]</f>
        <v>Electra Townie Original 21D - 2016</v>
      </c>
      <c r="I302" t="str">
        <f>Query1[[#This Row],[category_name]]</f>
        <v>Cruisers Bicycles</v>
      </c>
      <c r="J302" t="str">
        <f>Query1[[#This Row],[store_name]]</f>
        <v>Rowlett Bikes</v>
      </c>
      <c r="K302" t="str">
        <f>Query1[[#This Row],[sales_rep]]</f>
        <v>Kali Vargas</v>
      </c>
      <c r="L302" t="str">
        <f>Query1[[#This Row],[brand_name]]</f>
        <v>Electra</v>
      </c>
    </row>
    <row r="303" spans="1:12" x14ac:dyDescent="0.3">
      <c r="A303">
        <f>Query1[[#This Row],[order_id]]</f>
        <v>102</v>
      </c>
      <c r="B303" t="str">
        <f>Query1[[#This Row],[customers]]</f>
        <v>Trisha Johnson</v>
      </c>
      <c r="C303" t="str">
        <f>Query1[[#This Row],[city]]</f>
        <v>Lancaster</v>
      </c>
      <c r="D303" t="str">
        <f>Query1[[#This Row],[state]]</f>
        <v>NY</v>
      </c>
      <c r="E303">
        <f>Query1[[#This Row],[order_date]]</f>
        <v>42431</v>
      </c>
      <c r="F303">
        <f>Query1[[#This Row],[total_units]]</f>
        <v>1</v>
      </c>
      <c r="G303">
        <f>Query1[[#This Row],[revenue]]</f>
        <v>269.99</v>
      </c>
      <c r="H303" t="str">
        <f>Query1[[#This Row],[product_name]]</f>
        <v>Electra Girl's Hawaii 1 (16-inch) - 2015/2016</v>
      </c>
      <c r="I303" t="str">
        <f>Query1[[#This Row],[category_name]]</f>
        <v>Children Bicycles</v>
      </c>
      <c r="J303" t="str">
        <f>Query1[[#This Row],[store_name]]</f>
        <v>Baldwin Bikes</v>
      </c>
      <c r="K303" t="str">
        <f>Query1[[#This Row],[sales_rep]]</f>
        <v>Venita Daniel</v>
      </c>
      <c r="L303" t="str">
        <f>Query1[[#This Row],[brand_name]]</f>
        <v>Electra</v>
      </c>
    </row>
    <row r="304" spans="1:12" x14ac:dyDescent="0.3">
      <c r="A304">
        <f>Query1[[#This Row],[order_id]]</f>
        <v>102</v>
      </c>
      <c r="B304" t="str">
        <f>Query1[[#This Row],[customers]]</f>
        <v>Trisha Johnson</v>
      </c>
      <c r="C304" t="str">
        <f>Query1[[#This Row],[city]]</f>
        <v>Lancaster</v>
      </c>
      <c r="D304" t="str">
        <f>Query1[[#This Row],[state]]</f>
        <v>NY</v>
      </c>
      <c r="E304">
        <f>Query1[[#This Row],[order_date]]</f>
        <v>42431</v>
      </c>
      <c r="F304">
        <f>Query1[[#This Row],[total_units]]</f>
        <v>1</v>
      </c>
      <c r="G304">
        <f>Query1[[#This Row],[revenue]]</f>
        <v>529.99</v>
      </c>
      <c r="H304" t="str">
        <f>Query1[[#This Row],[product_name]]</f>
        <v>Electra Moto 1 - 2016</v>
      </c>
      <c r="I304" t="str">
        <f>Query1[[#This Row],[category_name]]</f>
        <v>Cruisers Bicycles</v>
      </c>
      <c r="J304" t="str">
        <f>Query1[[#This Row],[store_name]]</f>
        <v>Baldwin Bikes</v>
      </c>
      <c r="K304" t="str">
        <f>Query1[[#This Row],[sales_rep]]</f>
        <v>Venita Daniel</v>
      </c>
      <c r="L304" t="str">
        <f>Query1[[#This Row],[brand_name]]</f>
        <v>Electra</v>
      </c>
    </row>
    <row r="305" spans="1:12" x14ac:dyDescent="0.3">
      <c r="A305">
        <f>Query1[[#This Row],[order_id]]</f>
        <v>103</v>
      </c>
      <c r="B305" t="str">
        <f>Query1[[#This Row],[customers]]</f>
        <v>Brigida Larson</v>
      </c>
      <c r="C305" t="str">
        <f>Query1[[#This Row],[city]]</f>
        <v>Canyon Country</v>
      </c>
      <c r="D305" t="str">
        <f>Query1[[#This Row],[state]]</f>
        <v>CA</v>
      </c>
      <c r="E305">
        <f>Query1[[#This Row],[order_date]]</f>
        <v>42432</v>
      </c>
      <c r="F305">
        <f>Query1[[#This Row],[total_units]]</f>
        <v>2</v>
      </c>
      <c r="G305">
        <f>Query1[[#This Row],[revenue]]</f>
        <v>1059.98</v>
      </c>
      <c r="H305" t="str">
        <f>Query1[[#This Row],[product_name]]</f>
        <v>Electra Moto 1 - 2016</v>
      </c>
      <c r="I305" t="str">
        <f>Query1[[#This Row],[category_name]]</f>
        <v>Cruisers Bicycles</v>
      </c>
      <c r="J305" t="str">
        <f>Query1[[#This Row],[store_name]]</f>
        <v>Santa Cruz Bikes</v>
      </c>
      <c r="K305" t="str">
        <f>Query1[[#This Row],[sales_rep]]</f>
        <v>Mireya Copeland</v>
      </c>
      <c r="L305" t="str">
        <f>Query1[[#This Row],[brand_name]]</f>
        <v>Electra</v>
      </c>
    </row>
    <row r="306" spans="1:12" x14ac:dyDescent="0.3">
      <c r="A306">
        <f>Query1[[#This Row],[order_id]]</f>
        <v>103</v>
      </c>
      <c r="B306" t="str">
        <f>Query1[[#This Row],[customers]]</f>
        <v>Brigida Larson</v>
      </c>
      <c r="C306" t="str">
        <f>Query1[[#This Row],[city]]</f>
        <v>Canyon Country</v>
      </c>
      <c r="D306" t="str">
        <f>Query1[[#This Row],[state]]</f>
        <v>CA</v>
      </c>
      <c r="E306">
        <f>Query1[[#This Row],[order_date]]</f>
        <v>42432</v>
      </c>
      <c r="F306">
        <f>Query1[[#This Row],[total_units]]</f>
        <v>1</v>
      </c>
      <c r="G306">
        <f>Query1[[#This Row],[revenue]]</f>
        <v>429</v>
      </c>
      <c r="H306" t="str">
        <f>Query1[[#This Row],[product_name]]</f>
        <v>Pure Cycles Vine 8-Speed - 2016</v>
      </c>
      <c r="I306" t="str">
        <f>Query1[[#This Row],[category_name]]</f>
        <v>Cruisers Bicycles</v>
      </c>
      <c r="J306" t="str">
        <f>Query1[[#This Row],[store_name]]</f>
        <v>Santa Cruz Bikes</v>
      </c>
      <c r="K306" t="str">
        <f>Query1[[#This Row],[sales_rep]]</f>
        <v>Mireya Copeland</v>
      </c>
      <c r="L306" t="str">
        <f>Query1[[#This Row],[brand_name]]</f>
        <v>Pure Cycles</v>
      </c>
    </row>
    <row r="307" spans="1:12" x14ac:dyDescent="0.3">
      <c r="A307">
        <f>Query1[[#This Row],[order_id]]</f>
        <v>103</v>
      </c>
      <c r="B307" t="str">
        <f>Query1[[#This Row],[customers]]</f>
        <v>Brigida Larson</v>
      </c>
      <c r="C307" t="str">
        <f>Query1[[#This Row],[city]]</f>
        <v>Canyon Country</v>
      </c>
      <c r="D307" t="str">
        <f>Query1[[#This Row],[state]]</f>
        <v>CA</v>
      </c>
      <c r="E307">
        <f>Query1[[#This Row],[order_date]]</f>
        <v>42432</v>
      </c>
      <c r="F307">
        <f>Query1[[#This Row],[total_units]]</f>
        <v>1</v>
      </c>
      <c r="G307">
        <f>Query1[[#This Row],[revenue]]</f>
        <v>449</v>
      </c>
      <c r="H307" t="str">
        <f>Query1[[#This Row],[product_name]]</f>
        <v>Pure Cycles Western 3-Speed - Women's - 2015/2016</v>
      </c>
      <c r="I307" t="str">
        <f>Query1[[#This Row],[category_name]]</f>
        <v>Cruisers Bicycles</v>
      </c>
      <c r="J307" t="str">
        <f>Query1[[#This Row],[store_name]]</f>
        <v>Santa Cruz Bikes</v>
      </c>
      <c r="K307" t="str">
        <f>Query1[[#This Row],[sales_rep]]</f>
        <v>Mireya Copeland</v>
      </c>
      <c r="L307" t="str">
        <f>Query1[[#This Row],[brand_name]]</f>
        <v>Pure Cycles</v>
      </c>
    </row>
    <row r="308" spans="1:12" x14ac:dyDescent="0.3">
      <c r="A308">
        <f>Query1[[#This Row],[order_id]]</f>
        <v>103</v>
      </c>
      <c r="B308" t="str">
        <f>Query1[[#This Row],[customers]]</f>
        <v>Brigida Larson</v>
      </c>
      <c r="C308" t="str">
        <f>Query1[[#This Row],[city]]</f>
        <v>Canyon Country</v>
      </c>
      <c r="D308" t="str">
        <f>Query1[[#This Row],[state]]</f>
        <v>CA</v>
      </c>
      <c r="E308">
        <f>Query1[[#This Row],[order_date]]</f>
        <v>42432</v>
      </c>
      <c r="F308">
        <f>Query1[[#This Row],[total_units]]</f>
        <v>1</v>
      </c>
      <c r="G308">
        <f>Query1[[#This Row],[revenue]]</f>
        <v>999.99</v>
      </c>
      <c r="H308" t="str">
        <f>Query1[[#This Row],[product_name]]</f>
        <v>Surly Wednesday Frameset - 2016</v>
      </c>
      <c r="I308" t="str">
        <f>Query1[[#This Row],[category_name]]</f>
        <v>Mountain Bikes</v>
      </c>
      <c r="J308" t="str">
        <f>Query1[[#This Row],[store_name]]</f>
        <v>Santa Cruz Bikes</v>
      </c>
      <c r="K308" t="str">
        <f>Query1[[#This Row],[sales_rep]]</f>
        <v>Mireya Copeland</v>
      </c>
      <c r="L308" t="str">
        <f>Query1[[#This Row],[brand_name]]</f>
        <v>Surly</v>
      </c>
    </row>
    <row r="309" spans="1:12" x14ac:dyDescent="0.3">
      <c r="A309">
        <f>Query1[[#This Row],[order_id]]</f>
        <v>103</v>
      </c>
      <c r="B309" t="str">
        <f>Query1[[#This Row],[customers]]</f>
        <v>Brigida Larson</v>
      </c>
      <c r="C309" t="str">
        <f>Query1[[#This Row],[city]]</f>
        <v>Canyon Country</v>
      </c>
      <c r="D309" t="str">
        <f>Query1[[#This Row],[state]]</f>
        <v>CA</v>
      </c>
      <c r="E309">
        <f>Query1[[#This Row],[order_date]]</f>
        <v>42432</v>
      </c>
      <c r="F309">
        <f>Query1[[#This Row],[total_units]]</f>
        <v>2</v>
      </c>
      <c r="G309">
        <f>Query1[[#This Row],[revenue]]</f>
        <v>5999.98</v>
      </c>
      <c r="H309" t="str">
        <f>Query1[[#This Row],[product_name]]</f>
        <v>Trek Conduit+ - 2016</v>
      </c>
      <c r="I309" t="str">
        <f>Query1[[#This Row],[category_name]]</f>
        <v>Electric Bikes</v>
      </c>
      <c r="J309" t="str">
        <f>Query1[[#This Row],[store_name]]</f>
        <v>Santa Cruz Bikes</v>
      </c>
      <c r="K309" t="str">
        <f>Query1[[#This Row],[sales_rep]]</f>
        <v>Mireya Copeland</v>
      </c>
      <c r="L309" t="str">
        <f>Query1[[#This Row],[brand_name]]</f>
        <v>Trek</v>
      </c>
    </row>
    <row r="310" spans="1:12" x14ac:dyDescent="0.3">
      <c r="A310">
        <f>Query1[[#This Row],[order_id]]</f>
        <v>104</v>
      </c>
      <c r="B310" t="str">
        <f>Query1[[#This Row],[customers]]</f>
        <v>Latasha Hays</v>
      </c>
      <c r="C310" t="str">
        <f>Query1[[#This Row],[city]]</f>
        <v>Buffalo</v>
      </c>
      <c r="D310" t="str">
        <f>Query1[[#This Row],[state]]</f>
        <v>NY</v>
      </c>
      <c r="E310">
        <f>Query1[[#This Row],[order_date]]</f>
        <v>42432</v>
      </c>
      <c r="F310">
        <f>Query1[[#This Row],[total_units]]</f>
        <v>1</v>
      </c>
      <c r="G310">
        <f>Query1[[#This Row],[revenue]]</f>
        <v>599.99</v>
      </c>
      <c r="H310" t="str">
        <f>Query1[[#This Row],[product_name]]</f>
        <v>Electra Townie Original 7D EQ - 2016</v>
      </c>
      <c r="I310" t="str">
        <f>Query1[[#This Row],[category_name]]</f>
        <v>Comfort Bicycles</v>
      </c>
      <c r="J310" t="str">
        <f>Query1[[#This Row],[store_name]]</f>
        <v>Baldwin Bikes</v>
      </c>
      <c r="K310" t="str">
        <f>Query1[[#This Row],[sales_rep]]</f>
        <v>Venita Daniel</v>
      </c>
      <c r="L310" t="str">
        <f>Query1[[#This Row],[brand_name]]</f>
        <v>Electra</v>
      </c>
    </row>
    <row r="311" spans="1:12" x14ac:dyDescent="0.3">
      <c r="A311">
        <f>Query1[[#This Row],[order_id]]</f>
        <v>104</v>
      </c>
      <c r="B311" t="str">
        <f>Query1[[#This Row],[customers]]</f>
        <v>Latasha Hays</v>
      </c>
      <c r="C311" t="str">
        <f>Query1[[#This Row],[city]]</f>
        <v>Buffalo</v>
      </c>
      <c r="D311" t="str">
        <f>Query1[[#This Row],[state]]</f>
        <v>NY</v>
      </c>
      <c r="E311">
        <f>Query1[[#This Row],[order_date]]</f>
        <v>42432</v>
      </c>
      <c r="F311">
        <f>Query1[[#This Row],[total_units]]</f>
        <v>2</v>
      </c>
      <c r="G311">
        <f>Query1[[#This Row],[revenue]]</f>
        <v>898</v>
      </c>
      <c r="H311" t="str">
        <f>Query1[[#This Row],[product_name]]</f>
        <v>Pure Cycles William 3-Speed - 2016</v>
      </c>
      <c r="I311" t="str">
        <f>Query1[[#This Row],[category_name]]</f>
        <v>Cruisers Bicycles</v>
      </c>
      <c r="J311" t="str">
        <f>Query1[[#This Row],[store_name]]</f>
        <v>Baldwin Bikes</v>
      </c>
      <c r="K311" t="str">
        <f>Query1[[#This Row],[sales_rep]]</f>
        <v>Venita Daniel</v>
      </c>
      <c r="L311" t="str">
        <f>Query1[[#This Row],[brand_name]]</f>
        <v>Pure Cycles</v>
      </c>
    </row>
    <row r="312" spans="1:12" x14ac:dyDescent="0.3">
      <c r="A312">
        <f>Query1[[#This Row],[order_id]]</f>
        <v>105</v>
      </c>
      <c r="B312" t="str">
        <f>Query1[[#This Row],[customers]]</f>
        <v>Vikki Erickson</v>
      </c>
      <c r="C312" t="str">
        <f>Query1[[#This Row],[city]]</f>
        <v>Kingston</v>
      </c>
      <c r="D312" t="str">
        <f>Query1[[#This Row],[state]]</f>
        <v>NY</v>
      </c>
      <c r="E312">
        <f>Query1[[#This Row],[order_date]]</f>
        <v>42432</v>
      </c>
      <c r="F312">
        <f>Query1[[#This Row],[total_units]]</f>
        <v>2</v>
      </c>
      <c r="G312">
        <f>Query1[[#This Row],[revenue]]</f>
        <v>3361.98</v>
      </c>
      <c r="H312" t="str">
        <f>Query1[[#This Row],[product_name]]</f>
        <v>Surly Straggler 650b - 2016</v>
      </c>
      <c r="I312" t="str">
        <f>Query1[[#This Row],[category_name]]</f>
        <v>Cyclocross Bicycles</v>
      </c>
      <c r="J312" t="str">
        <f>Query1[[#This Row],[store_name]]</f>
        <v>Baldwin Bikes</v>
      </c>
      <c r="K312" t="str">
        <f>Query1[[#This Row],[sales_rep]]</f>
        <v>Venita Daniel</v>
      </c>
      <c r="L312" t="str">
        <f>Query1[[#This Row],[brand_name]]</f>
        <v>Surly</v>
      </c>
    </row>
    <row r="313" spans="1:12" x14ac:dyDescent="0.3">
      <c r="A313">
        <f>Query1[[#This Row],[order_id]]</f>
        <v>105</v>
      </c>
      <c r="B313" t="str">
        <f>Query1[[#This Row],[customers]]</f>
        <v>Vikki Erickson</v>
      </c>
      <c r="C313" t="str">
        <f>Query1[[#This Row],[city]]</f>
        <v>Kingston</v>
      </c>
      <c r="D313" t="str">
        <f>Query1[[#This Row],[state]]</f>
        <v>NY</v>
      </c>
      <c r="E313">
        <f>Query1[[#This Row],[order_date]]</f>
        <v>42432</v>
      </c>
      <c r="F313">
        <f>Query1[[#This Row],[total_units]]</f>
        <v>1</v>
      </c>
      <c r="G313">
        <f>Query1[[#This Row],[revenue]]</f>
        <v>999.99</v>
      </c>
      <c r="H313" t="str">
        <f>Query1[[#This Row],[product_name]]</f>
        <v>Surly Wednesday Frameset - 2016</v>
      </c>
      <c r="I313" t="str">
        <f>Query1[[#This Row],[category_name]]</f>
        <v>Mountain Bikes</v>
      </c>
      <c r="J313" t="str">
        <f>Query1[[#This Row],[store_name]]</f>
        <v>Baldwin Bikes</v>
      </c>
      <c r="K313" t="str">
        <f>Query1[[#This Row],[sales_rep]]</f>
        <v>Venita Daniel</v>
      </c>
      <c r="L313" t="str">
        <f>Query1[[#This Row],[brand_name]]</f>
        <v>Surly</v>
      </c>
    </row>
    <row r="314" spans="1:12" x14ac:dyDescent="0.3">
      <c r="A314">
        <f>Query1[[#This Row],[order_id]]</f>
        <v>105</v>
      </c>
      <c r="B314" t="str">
        <f>Query1[[#This Row],[customers]]</f>
        <v>Vikki Erickson</v>
      </c>
      <c r="C314" t="str">
        <f>Query1[[#This Row],[city]]</f>
        <v>Kingston</v>
      </c>
      <c r="D314" t="str">
        <f>Query1[[#This Row],[state]]</f>
        <v>NY</v>
      </c>
      <c r="E314">
        <f>Query1[[#This Row],[order_date]]</f>
        <v>42432</v>
      </c>
      <c r="F314">
        <f>Query1[[#This Row],[total_units]]</f>
        <v>1</v>
      </c>
      <c r="G314">
        <f>Query1[[#This Row],[revenue]]</f>
        <v>2999.99</v>
      </c>
      <c r="H314" t="str">
        <f>Query1[[#This Row],[product_name]]</f>
        <v>Trek Conduit+ - 2016</v>
      </c>
      <c r="I314" t="str">
        <f>Query1[[#This Row],[category_name]]</f>
        <v>Electric Bikes</v>
      </c>
      <c r="J314" t="str">
        <f>Query1[[#This Row],[store_name]]</f>
        <v>Baldwin Bikes</v>
      </c>
      <c r="K314" t="str">
        <f>Query1[[#This Row],[sales_rep]]</f>
        <v>Venita Daniel</v>
      </c>
      <c r="L314" t="str">
        <f>Query1[[#This Row],[brand_name]]</f>
        <v>Trek</v>
      </c>
    </row>
    <row r="315" spans="1:12" x14ac:dyDescent="0.3">
      <c r="A315">
        <f>Query1[[#This Row],[order_id]]</f>
        <v>106</v>
      </c>
      <c r="B315" t="str">
        <f>Query1[[#This Row],[customers]]</f>
        <v>Valery Saunders</v>
      </c>
      <c r="C315" t="str">
        <f>Query1[[#This Row],[city]]</f>
        <v>Victoria</v>
      </c>
      <c r="D315" t="str">
        <f>Query1[[#This Row],[state]]</f>
        <v>TX</v>
      </c>
      <c r="E315">
        <f>Query1[[#This Row],[order_date]]</f>
        <v>42433</v>
      </c>
      <c r="F315">
        <f>Query1[[#This Row],[total_units]]</f>
        <v>2</v>
      </c>
      <c r="G315">
        <f>Query1[[#This Row],[revenue]]</f>
        <v>539.98</v>
      </c>
      <c r="H315" t="str">
        <f>Query1[[#This Row],[product_name]]</f>
        <v>Electra Cruiser 1 (24-Inch) - 2016</v>
      </c>
      <c r="I315" t="str">
        <f>Query1[[#This Row],[category_name]]</f>
        <v>Cruisers Bicycles</v>
      </c>
      <c r="J315" t="str">
        <f>Query1[[#This Row],[store_name]]</f>
        <v>Rowlett Bikes</v>
      </c>
      <c r="K315" t="str">
        <f>Query1[[#This Row],[sales_rep]]</f>
        <v>Layla Terrell</v>
      </c>
      <c r="L315" t="str">
        <f>Query1[[#This Row],[brand_name]]</f>
        <v>Electra</v>
      </c>
    </row>
    <row r="316" spans="1:12" x14ac:dyDescent="0.3">
      <c r="A316">
        <f>Query1[[#This Row],[order_id]]</f>
        <v>106</v>
      </c>
      <c r="B316" t="str">
        <f>Query1[[#This Row],[customers]]</f>
        <v>Valery Saunders</v>
      </c>
      <c r="C316" t="str">
        <f>Query1[[#This Row],[city]]</f>
        <v>Victoria</v>
      </c>
      <c r="D316" t="str">
        <f>Query1[[#This Row],[state]]</f>
        <v>TX</v>
      </c>
      <c r="E316">
        <f>Query1[[#This Row],[order_date]]</f>
        <v>42433</v>
      </c>
      <c r="F316">
        <f>Query1[[#This Row],[total_units]]</f>
        <v>1</v>
      </c>
      <c r="G316">
        <f>Query1[[#This Row],[revenue]]</f>
        <v>429</v>
      </c>
      <c r="H316" t="str">
        <f>Query1[[#This Row],[product_name]]</f>
        <v>Pure Cycles Vine 8-Speed - 2016</v>
      </c>
      <c r="I316" t="str">
        <f>Query1[[#This Row],[category_name]]</f>
        <v>Cruisers Bicycles</v>
      </c>
      <c r="J316" t="str">
        <f>Query1[[#This Row],[store_name]]</f>
        <v>Rowlett Bikes</v>
      </c>
      <c r="K316" t="str">
        <f>Query1[[#This Row],[sales_rep]]</f>
        <v>Layla Terrell</v>
      </c>
      <c r="L316" t="str">
        <f>Query1[[#This Row],[brand_name]]</f>
        <v>Pure Cycles</v>
      </c>
    </row>
    <row r="317" spans="1:12" x14ac:dyDescent="0.3">
      <c r="A317">
        <f>Query1[[#This Row],[order_id]]</f>
        <v>107</v>
      </c>
      <c r="B317" t="str">
        <f>Query1[[#This Row],[customers]]</f>
        <v>Kiara Deleon</v>
      </c>
      <c r="C317" t="str">
        <f>Query1[[#This Row],[city]]</f>
        <v>Anaheim</v>
      </c>
      <c r="D317" t="str">
        <f>Query1[[#This Row],[state]]</f>
        <v>CA</v>
      </c>
      <c r="E317">
        <f>Query1[[#This Row],[order_date]]</f>
        <v>42435</v>
      </c>
      <c r="F317">
        <f>Query1[[#This Row],[total_units]]</f>
        <v>2</v>
      </c>
      <c r="G317">
        <f>Query1[[#This Row],[revenue]]</f>
        <v>539.98</v>
      </c>
      <c r="H317" t="str">
        <f>Query1[[#This Row],[product_name]]</f>
        <v>Electra Cruiser 1 (24-Inch) - 2016</v>
      </c>
      <c r="I317" t="str">
        <f>Query1[[#This Row],[category_name]]</f>
        <v>Cruisers Bicycles</v>
      </c>
      <c r="J317" t="str">
        <f>Query1[[#This Row],[store_name]]</f>
        <v>Santa Cruz Bikes</v>
      </c>
      <c r="K317" t="str">
        <f>Query1[[#This Row],[sales_rep]]</f>
        <v>Mireya Copeland</v>
      </c>
      <c r="L317" t="str">
        <f>Query1[[#This Row],[brand_name]]</f>
        <v>Electra</v>
      </c>
    </row>
    <row r="318" spans="1:12" x14ac:dyDescent="0.3">
      <c r="A318">
        <f>Query1[[#This Row],[order_id]]</f>
        <v>107</v>
      </c>
      <c r="B318" t="str">
        <f>Query1[[#This Row],[customers]]</f>
        <v>Kiara Deleon</v>
      </c>
      <c r="C318" t="str">
        <f>Query1[[#This Row],[city]]</f>
        <v>Anaheim</v>
      </c>
      <c r="D318" t="str">
        <f>Query1[[#This Row],[state]]</f>
        <v>CA</v>
      </c>
      <c r="E318">
        <f>Query1[[#This Row],[order_date]]</f>
        <v>42435</v>
      </c>
      <c r="F318">
        <f>Query1[[#This Row],[total_units]]</f>
        <v>1</v>
      </c>
      <c r="G318">
        <f>Query1[[#This Row],[revenue]]</f>
        <v>449</v>
      </c>
      <c r="H318" t="str">
        <f>Query1[[#This Row],[product_name]]</f>
        <v>Pure Cycles William 3-Speed - 2016</v>
      </c>
      <c r="I318" t="str">
        <f>Query1[[#This Row],[category_name]]</f>
        <v>Cruisers Bicycles</v>
      </c>
      <c r="J318" t="str">
        <f>Query1[[#This Row],[store_name]]</f>
        <v>Santa Cruz Bikes</v>
      </c>
      <c r="K318" t="str">
        <f>Query1[[#This Row],[sales_rep]]</f>
        <v>Mireya Copeland</v>
      </c>
      <c r="L318" t="str">
        <f>Query1[[#This Row],[brand_name]]</f>
        <v>Pure Cycles</v>
      </c>
    </row>
    <row r="319" spans="1:12" x14ac:dyDescent="0.3">
      <c r="A319">
        <f>Query1[[#This Row],[order_id]]</f>
        <v>108</v>
      </c>
      <c r="B319" t="str">
        <f>Query1[[#This Row],[customers]]</f>
        <v>Robby Sykes</v>
      </c>
      <c r="C319" t="str">
        <f>Query1[[#This Row],[city]]</f>
        <v>Hempstead</v>
      </c>
      <c r="D319" t="str">
        <f>Query1[[#This Row],[state]]</f>
        <v>NY</v>
      </c>
      <c r="E319">
        <f>Query1[[#This Row],[order_date]]</f>
        <v>42435</v>
      </c>
      <c r="F319">
        <f>Query1[[#This Row],[total_units]]</f>
        <v>2</v>
      </c>
      <c r="G319">
        <f>Query1[[#This Row],[revenue]]</f>
        <v>539.98</v>
      </c>
      <c r="H319" t="str">
        <f>Query1[[#This Row],[product_name]]</f>
        <v>Electra Girl's Hawaii 1 (16-inch) - 2015/2016</v>
      </c>
      <c r="I319" t="str">
        <f>Query1[[#This Row],[category_name]]</f>
        <v>Children Bicycles</v>
      </c>
      <c r="J319" t="str">
        <f>Query1[[#This Row],[store_name]]</f>
        <v>Baldwin Bikes</v>
      </c>
      <c r="K319" t="str">
        <f>Query1[[#This Row],[sales_rep]]</f>
        <v>Marcelene Boyer</v>
      </c>
      <c r="L319" t="str">
        <f>Query1[[#This Row],[brand_name]]</f>
        <v>Electra</v>
      </c>
    </row>
    <row r="320" spans="1:12" x14ac:dyDescent="0.3">
      <c r="A320">
        <f>Query1[[#This Row],[order_id]]</f>
        <v>108</v>
      </c>
      <c r="B320" t="str">
        <f>Query1[[#This Row],[customers]]</f>
        <v>Robby Sykes</v>
      </c>
      <c r="C320" t="str">
        <f>Query1[[#This Row],[city]]</f>
        <v>Hempstead</v>
      </c>
      <c r="D320" t="str">
        <f>Query1[[#This Row],[state]]</f>
        <v>NY</v>
      </c>
      <c r="E320">
        <f>Query1[[#This Row],[order_date]]</f>
        <v>42435</v>
      </c>
      <c r="F320">
        <f>Query1[[#This Row],[total_units]]</f>
        <v>2</v>
      </c>
      <c r="G320">
        <f>Query1[[#This Row],[revenue]]</f>
        <v>1199.98</v>
      </c>
      <c r="H320" t="str">
        <f>Query1[[#This Row],[product_name]]</f>
        <v>Electra Townie Original 7D EQ - 2016</v>
      </c>
      <c r="I320" t="str">
        <f>Query1[[#This Row],[category_name]]</f>
        <v>Cruisers Bicycles</v>
      </c>
      <c r="J320" t="str">
        <f>Query1[[#This Row],[store_name]]</f>
        <v>Baldwin Bikes</v>
      </c>
      <c r="K320" t="str">
        <f>Query1[[#This Row],[sales_rep]]</f>
        <v>Marcelene Boyer</v>
      </c>
      <c r="L320" t="str">
        <f>Query1[[#This Row],[brand_name]]</f>
        <v>Electra</v>
      </c>
    </row>
    <row r="321" spans="1:12" x14ac:dyDescent="0.3">
      <c r="A321">
        <f>Query1[[#This Row],[order_id]]</f>
        <v>108</v>
      </c>
      <c r="B321" t="str">
        <f>Query1[[#This Row],[customers]]</f>
        <v>Robby Sykes</v>
      </c>
      <c r="C321" t="str">
        <f>Query1[[#This Row],[city]]</f>
        <v>Hempstead</v>
      </c>
      <c r="D321" t="str">
        <f>Query1[[#This Row],[state]]</f>
        <v>NY</v>
      </c>
      <c r="E321">
        <f>Query1[[#This Row],[order_date]]</f>
        <v>42435</v>
      </c>
      <c r="F321">
        <f>Query1[[#This Row],[total_units]]</f>
        <v>1</v>
      </c>
      <c r="G321">
        <f>Query1[[#This Row],[revenue]]</f>
        <v>1680.99</v>
      </c>
      <c r="H321" t="str">
        <f>Query1[[#This Row],[product_name]]</f>
        <v>Surly Straggler 650b - 2016</v>
      </c>
      <c r="I321" t="str">
        <f>Query1[[#This Row],[category_name]]</f>
        <v>Cyclocross Bicycles</v>
      </c>
      <c r="J321" t="str">
        <f>Query1[[#This Row],[store_name]]</f>
        <v>Baldwin Bikes</v>
      </c>
      <c r="K321" t="str">
        <f>Query1[[#This Row],[sales_rep]]</f>
        <v>Marcelene Boyer</v>
      </c>
      <c r="L321" t="str">
        <f>Query1[[#This Row],[brand_name]]</f>
        <v>Surly</v>
      </c>
    </row>
    <row r="322" spans="1:12" x14ac:dyDescent="0.3">
      <c r="A322">
        <f>Query1[[#This Row],[order_id]]</f>
        <v>109</v>
      </c>
      <c r="B322" t="str">
        <f>Query1[[#This Row],[customers]]</f>
        <v>Ben Stone</v>
      </c>
      <c r="C322" t="str">
        <f>Query1[[#This Row],[city]]</f>
        <v>Ithaca</v>
      </c>
      <c r="D322" t="str">
        <f>Query1[[#This Row],[state]]</f>
        <v>NY</v>
      </c>
      <c r="E322">
        <f>Query1[[#This Row],[order_date]]</f>
        <v>42435</v>
      </c>
      <c r="F322">
        <f>Query1[[#This Row],[total_units]]</f>
        <v>2</v>
      </c>
      <c r="G322">
        <f>Query1[[#This Row],[revenue]]</f>
        <v>539.98</v>
      </c>
      <c r="H322" t="str">
        <f>Query1[[#This Row],[product_name]]</f>
        <v>Electra Girl's Hawaii 1 (16-inch) - 2015/2016</v>
      </c>
      <c r="I322" t="str">
        <f>Query1[[#This Row],[category_name]]</f>
        <v>Children Bicycles</v>
      </c>
      <c r="J322" t="str">
        <f>Query1[[#This Row],[store_name]]</f>
        <v>Baldwin Bikes</v>
      </c>
      <c r="K322" t="str">
        <f>Query1[[#This Row],[sales_rep]]</f>
        <v>Marcelene Boyer</v>
      </c>
      <c r="L322" t="str">
        <f>Query1[[#This Row],[brand_name]]</f>
        <v>Electra</v>
      </c>
    </row>
    <row r="323" spans="1:12" x14ac:dyDescent="0.3">
      <c r="A323">
        <f>Query1[[#This Row],[order_id]]</f>
        <v>109</v>
      </c>
      <c r="B323" t="str">
        <f>Query1[[#This Row],[customers]]</f>
        <v>Ben Stone</v>
      </c>
      <c r="C323" t="str">
        <f>Query1[[#This Row],[city]]</f>
        <v>Ithaca</v>
      </c>
      <c r="D323" t="str">
        <f>Query1[[#This Row],[state]]</f>
        <v>NY</v>
      </c>
      <c r="E323">
        <f>Query1[[#This Row],[order_date]]</f>
        <v>42435</v>
      </c>
      <c r="F323">
        <f>Query1[[#This Row],[total_units]]</f>
        <v>1</v>
      </c>
      <c r="G323">
        <f>Query1[[#This Row],[revenue]]</f>
        <v>469.99</v>
      </c>
      <c r="H323" t="str">
        <f>Query1[[#This Row],[product_name]]</f>
        <v>Surly Ice Cream Truck Frameset - 2016</v>
      </c>
      <c r="I323" t="str">
        <f>Query1[[#This Row],[category_name]]</f>
        <v>Mountain Bikes</v>
      </c>
      <c r="J323" t="str">
        <f>Query1[[#This Row],[store_name]]</f>
        <v>Baldwin Bikes</v>
      </c>
      <c r="K323" t="str">
        <f>Query1[[#This Row],[sales_rep]]</f>
        <v>Marcelene Boyer</v>
      </c>
      <c r="L323" t="str">
        <f>Query1[[#This Row],[brand_name]]</f>
        <v>Surly</v>
      </c>
    </row>
    <row r="324" spans="1:12" x14ac:dyDescent="0.3">
      <c r="A324">
        <f>Query1[[#This Row],[order_id]]</f>
        <v>110</v>
      </c>
      <c r="B324" t="str">
        <f>Query1[[#This Row],[customers]]</f>
        <v>Launa Hull</v>
      </c>
      <c r="C324" t="str">
        <f>Query1[[#This Row],[city]]</f>
        <v>Helotes</v>
      </c>
      <c r="D324" t="str">
        <f>Query1[[#This Row],[state]]</f>
        <v>TX</v>
      </c>
      <c r="E324">
        <f>Query1[[#This Row],[order_date]]</f>
        <v>42435</v>
      </c>
      <c r="F324">
        <f>Query1[[#This Row],[total_units]]</f>
        <v>1</v>
      </c>
      <c r="G324">
        <f>Query1[[#This Row],[revenue]]</f>
        <v>269.99</v>
      </c>
      <c r="H324" t="str">
        <f>Query1[[#This Row],[product_name]]</f>
        <v>Electra Girl's Hawaii 1 (16-inch) - 2015/2016</v>
      </c>
      <c r="I324" t="str">
        <f>Query1[[#This Row],[category_name]]</f>
        <v>Cruisers Bicycles</v>
      </c>
      <c r="J324" t="str">
        <f>Query1[[#This Row],[store_name]]</f>
        <v>Rowlett Bikes</v>
      </c>
      <c r="K324" t="str">
        <f>Query1[[#This Row],[sales_rep]]</f>
        <v>Layla Terrell</v>
      </c>
      <c r="L324" t="str">
        <f>Query1[[#This Row],[brand_name]]</f>
        <v>Electra</v>
      </c>
    </row>
    <row r="325" spans="1:12" x14ac:dyDescent="0.3">
      <c r="A325">
        <f>Query1[[#This Row],[order_id]]</f>
        <v>111</v>
      </c>
      <c r="B325" t="str">
        <f>Query1[[#This Row],[customers]]</f>
        <v>Zulema Browning</v>
      </c>
      <c r="C325" t="str">
        <f>Query1[[#This Row],[city]]</f>
        <v>Amsterdam</v>
      </c>
      <c r="D325" t="str">
        <f>Query1[[#This Row],[state]]</f>
        <v>NY</v>
      </c>
      <c r="E325">
        <f>Query1[[#This Row],[order_date]]</f>
        <v>42436</v>
      </c>
      <c r="F325">
        <f>Query1[[#This Row],[total_units]]</f>
        <v>1</v>
      </c>
      <c r="G325">
        <f>Query1[[#This Row],[revenue]]</f>
        <v>269.99</v>
      </c>
      <c r="H325" t="str">
        <f>Query1[[#This Row],[product_name]]</f>
        <v>Electra Girl's Hawaii 1 (16-inch) - 2015/2016</v>
      </c>
      <c r="I325" t="str">
        <f>Query1[[#This Row],[category_name]]</f>
        <v>Cruisers Bicycles</v>
      </c>
      <c r="J325" t="str">
        <f>Query1[[#This Row],[store_name]]</f>
        <v>Baldwin Bikes</v>
      </c>
      <c r="K325" t="str">
        <f>Query1[[#This Row],[sales_rep]]</f>
        <v>Marcelene Boyer</v>
      </c>
      <c r="L325" t="str">
        <f>Query1[[#This Row],[brand_name]]</f>
        <v>Electra</v>
      </c>
    </row>
    <row r="326" spans="1:12" x14ac:dyDescent="0.3">
      <c r="A326">
        <f>Query1[[#This Row],[order_id]]</f>
        <v>111</v>
      </c>
      <c r="B326" t="str">
        <f>Query1[[#This Row],[customers]]</f>
        <v>Zulema Browning</v>
      </c>
      <c r="C326" t="str">
        <f>Query1[[#This Row],[city]]</f>
        <v>Amsterdam</v>
      </c>
      <c r="D326" t="str">
        <f>Query1[[#This Row],[state]]</f>
        <v>NY</v>
      </c>
      <c r="E326">
        <f>Query1[[#This Row],[order_date]]</f>
        <v>42436</v>
      </c>
      <c r="F326">
        <f>Query1[[#This Row],[total_units]]</f>
        <v>2</v>
      </c>
      <c r="G326">
        <f>Query1[[#This Row],[revenue]]</f>
        <v>1099.98</v>
      </c>
      <c r="H326" t="str">
        <f>Query1[[#This Row],[product_name]]</f>
        <v>Electra Townie Original 21D - 2016</v>
      </c>
      <c r="I326" t="str">
        <f>Query1[[#This Row],[category_name]]</f>
        <v>Cruisers Bicycles</v>
      </c>
      <c r="J326" t="str">
        <f>Query1[[#This Row],[store_name]]</f>
        <v>Baldwin Bikes</v>
      </c>
      <c r="K326" t="str">
        <f>Query1[[#This Row],[sales_rep]]</f>
        <v>Marcelene Boyer</v>
      </c>
      <c r="L326" t="str">
        <f>Query1[[#This Row],[brand_name]]</f>
        <v>Electra</v>
      </c>
    </row>
    <row r="327" spans="1:12" x14ac:dyDescent="0.3">
      <c r="A327">
        <f>Query1[[#This Row],[order_id]]</f>
        <v>112</v>
      </c>
      <c r="B327" t="str">
        <f>Query1[[#This Row],[customers]]</f>
        <v>Micki Rutledge</v>
      </c>
      <c r="C327" t="str">
        <f>Query1[[#This Row],[city]]</f>
        <v>Richmond Hill</v>
      </c>
      <c r="D327" t="str">
        <f>Query1[[#This Row],[state]]</f>
        <v>NY</v>
      </c>
      <c r="E327">
        <f>Query1[[#This Row],[order_date]]</f>
        <v>42437</v>
      </c>
      <c r="F327">
        <f>Query1[[#This Row],[total_units]]</f>
        <v>2</v>
      </c>
      <c r="G327">
        <f>Query1[[#This Row],[revenue]]</f>
        <v>599.98</v>
      </c>
      <c r="H327" t="str">
        <f>Query1[[#This Row],[product_name]]</f>
        <v>Electra Girl's Hawaii 1 (20-inch) - 2015/2016</v>
      </c>
      <c r="I327" t="str">
        <f>Query1[[#This Row],[category_name]]</f>
        <v>Children Bicycles</v>
      </c>
      <c r="J327" t="str">
        <f>Query1[[#This Row],[store_name]]</f>
        <v>Baldwin Bikes</v>
      </c>
      <c r="K327" t="str">
        <f>Query1[[#This Row],[sales_rep]]</f>
        <v>Marcelene Boyer</v>
      </c>
      <c r="L327" t="str">
        <f>Query1[[#This Row],[brand_name]]</f>
        <v>Electra</v>
      </c>
    </row>
    <row r="328" spans="1:12" x14ac:dyDescent="0.3">
      <c r="A328">
        <f>Query1[[#This Row],[order_id]]</f>
        <v>112</v>
      </c>
      <c r="B328" t="str">
        <f>Query1[[#This Row],[customers]]</f>
        <v>Micki Rutledge</v>
      </c>
      <c r="C328" t="str">
        <f>Query1[[#This Row],[city]]</f>
        <v>Richmond Hill</v>
      </c>
      <c r="D328" t="str">
        <f>Query1[[#This Row],[state]]</f>
        <v>NY</v>
      </c>
      <c r="E328">
        <f>Query1[[#This Row],[order_date]]</f>
        <v>42437</v>
      </c>
      <c r="F328">
        <f>Query1[[#This Row],[total_units]]</f>
        <v>2</v>
      </c>
      <c r="G328">
        <f>Query1[[#This Row],[revenue]]</f>
        <v>1099.98</v>
      </c>
      <c r="H328" t="str">
        <f>Query1[[#This Row],[product_name]]</f>
        <v>Electra Townie Original 21D - 2016</v>
      </c>
      <c r="I328" t="str">
        <f>Query1[[#This Row],[category_name]]</f>
        <v>Comfort Bicycles</v>
      </c>
      <c r="J328" t="str">
        <f>Query1[[#This Row],[store_name]]</f>
        <v>Baldwin Bikes</v>
      </c>
      <c r="K328" t="str">
        <f>Query1[[#This Row],[sales_rep]]</f>
        <v>Marcelene Boyer</v>
      </c>
      <c r="L328" t="str">
        <f>Query1[[#This Row],[brand_name]]</f>
        <v>Electra</v>
      </c>
    </row>
    <row r="329" spans="1:12" x14ac:dyDescent="0.3">
      <c r="A329">
        <f>Query1[[#This Row],[order_id]]</f>
        <v>112</v>
      </c>
      <c r="B329" t="str">
        <f>Query1[[#This Row],[customers]]</f>
        <v>Micki Rutledge</v>
      </c>
      <c r="C329" t="str">
        <f>Query1[[#This Row],[city]]</f>
        <v>Richmond Hill</v>
      </c>
      <c r="D329" t="str">
        <f>Query1[[#This Row],[state]]</f>
        <v>NY</v>
      </c>
      <c r="E329">
        <f>Query1[[#This Row],[order_date]]</f>
        <v>42437</v>
      </c>
      <c r="F329">
        <f>Query1[[#This Row],[total_units]]</f>
        <v>2</v>
      </c>
      <c r="G329">
        <f>Query1[[#This Row],[revenue]]</f>
        <v>999.98</v>
      </c>
      <c r="H329" t="str">
        <f>Query1[[#This Row],[product_name]]</f>
        <v>Electra Townie Original 7D - 2015/2016</v>
      </c>
      <c r="I329" t="str">
        <f>Query1[[#This Row],[category_name]]</f>
        <v>Comfort Bicycles</v>
      </c>
      <c r="J329" t="str">
        <f>Query1[[#This Row],[store_name]]</f>
        <v>Baldwin Bikes</v>
      </c>
      <c r="K329" t="str">
        <f>Query1[[#This Row],[sales_rep]]</f>
        <v>Marcelene Boyer</v>
      </c>
      <c r="L329" t="str">
        <f>Query1[[#This Row],[brand_name]]</f>
        <v>Electra</v>
      </c>
    </row>
    <row r="330" spans="1:12" x14ac:dyDescent="0.3">
      <c r="A330">
        <f>Query1[[#This Row],[order_id]]</f>
        <v>112</v>
      </c>
      <c r="B330" t="str">
        <f>Query1[[#This Row],[customers]]</f>
        <v>Micki Rutledge</v>
      </c>
      <c r="C330" t="str">
        <f>Query1[[#This Row],[city]]</f>
        <v>Richmond Hill</v>
      </c>
      <c r="D330" t="str">
        <f>Query1[[#This Row],[state]]</f>
        <v>NY</v>
      </c>
      <c r="E330">
        <f>Query1[[#This Row],[order_date]]</f>
        <v>42437</v>
      </c>
      <c r="F330">
        <f>Query1[[#This Row],[total_units]]</f>
        <v>1</v>
      </c>
      <c r="G330">
        <f>Query1[[#This Row],[revenue]]</f>
        <v>1320.99</v>
      </c>
      <c r="H330" t="str">
        <f>Query1[[#This Row],[product_name]]</f>
        <v>Heller Shagamaw Frame - 2016</v>
      </c>
      <c r="I330" t="str">
        <f>Query1[[#This Row],[category_name]]</f>
        <v>Mountain Bikes</v>
      </c>
      <c r="J330" t="str">
        <f>Query1[[#This Row],[store_name]]</f>
        <v>Baldwin Bikes</v>
      </c>
      <c r="K330" t="str">
        <f>Query1[[#This Row],[sales_rep]]</f>
        <v>Marcelene Boyer</v>
      </c>
      <c r="L330" t="str">
        <f>Query1[[#This Row],[brand_name]]</f>
        <v>Heller</v>
      </c>
    </row>
    <row r="331" spans="1:12" x14ac:dyDescent="0.3">
      <c r="A331">
        <f>Query1[[#This Row],[order_id]]</f>
        <v>113</v>
      </c>
      <c r="B331" t="str">
        <f>Query1[[#This Row],[customers]]</f>
        <v>Theresia Barron</v>
      </c>
      <c r="C331" t="str">
        <f>Query1[[#This Row],[city]]</f>
        <v>Forest Hills</v>
      </c>
      <c r="D331" t="str">
        <f>Query1[[#This Row],[state]]</f>
        <v>NY</v>
      </c>
      <c r="E331">
        <f>Query1[[#This Row],[order_date]]</f>
        <v>42437</v>
      </c>
      <c r="F331">
        <f>Query1[[#This Row],[total_units]]</f>
        <v>1</v>
      </c>
      <c r="G331">
        <f>Query1[[#This Row],[revenue]]</f>
        <v>299.99</v>
      </c>
      <c r="H331" t="str">
        <f>Query1[[#This Row],[product_name]]</f>
        <v>Electra Girl's Hawaii 1 (20-inch) - 2015/2016</v>
      </c>
      <c r="I331" t="str">
        <f>Query1[[#This Row],[category_name]]</f>
        <v>Children Bicycles</v>
      </c>
      <c r="J331" t="str">
        <f>Query1[[#This Row],[store_name]]</f>
        <v>Baldwin Bikes</v>
      </c>
      <c r="K331" t="str">
        <f>Query1[[#This Row],[sales_rep]]</f>
        <v>Marcelene Boyer</v>
      </c>
      <c r="L331" t="str">
        <f>Query1[[#This Row],[brand_name]]</f>
        <v>Electra</v>
      </c>
    </row>
    <row r="332" spans="1:12" x14ac:dyDescent="0.3">
      <c r="A332">
        <f>Query1[[#This Row],[order_id]]</f>
        <v>113</v>
      </c>
      <c r="B332" t="str">
        <f>Query1[[#This Row],[customers]]</f>
        <v>Theresia Barron</v>
      </c>
      <c r="C332" t="str">
        <f>Query1[[#This Row],[city]]</f>
        <v>Forest Hills</v>
      </c>
      <c r="D332" t="str">
        <f>Query1[[#This Row],[state]]</f>
        <v>NY</v>
      </c>
      <c r="E332">
        <f>Query1[[#This Row],[order_date]]</f>
        <v>42437</v>
      </c>
      <c r="F332">
        <f>Query1[[#This Row],[total_units]]</f>
        <v>2</v>
      </c>
      <c r="G332">
        <f>Query1[[#This Row],[revenue]]</f>
        <v>1099.98</v>
      </c>
      <c r="H332" t="str">
        <f>Query1[[#This Row],[product_name]]</f>
        <v>Electra Townie Original 21D - 2016</v>
      </c>
      <c r="I332" t="str">
        <f>Query1[[#This Row],[category_name]]</f>
        <v>Comfort Bicycles</v>
      </c>
      <c r="J332" t="str">
        <f>Query1[[#This Row],[store_name]]</f>
        <v>Baldwin Bikes</v>
      </c>
      <c r="K332" t="str">
        <f>Query1[[#This Row],[sales_rep]]</f>
        <v>Marcelene Boyer</v>
      </c>
      <c r="L332" t="str">
        <f>Query1[[#This Row],[brand_name]]</f>
        <v>Electra</v>
      </c>
    </row>
    <row r="333" spans="1:12" x14ac:dyDescent="0.3">
      <c r="A333">
        <f>Query1[[#This Row],[order_id]]</f>
        <v>113</v>
      </c>
      <c r="B333" t="str">
        <f>Query1[[#This Row],[customers]]</f>
        <v>Theresia Barron</v>
      </c>
      <c r="C333" t="str">
        <f>Query1[[#This Row],[city]]</f>
        <v>Forest Hills</v>
      </c>
      <c r="D333" t="str">
        <f>Query1[[#This Row],[state]]</f>
        <v>NY</v>
      </c>
      <c r="E333">
        <f>Query1[[#This Row],[order_date]]</f>
        <v>42437</v>
      </c>
      <c r="F333">
        <f>Query1[[#This Row],[total_units]]</f>
        <v>2</v>
      </c>
      <c r="G333">
        <f>Query1[[#This Row],[revenue]]</f>
        <v>1099.98</v>
      </c>
      <c r="H333" t="str">
        <f>Query1[[#This Row],[product_name]]</f>
        <v>Electra Townie Original 21D - 2016</v>
      </c>
      <c r="I333" t="str">
        <f>Query1[[#This Row],[category_name]]</f>
        <v>Cruisers Bicycles</v>
      </c>
      <c r="J333" t="str">
        <f>Query1[[#This Row],[store_name]]</f>
        <v>Baldwin Bikes</v>
      </c>
      <c r="K333" t="str">
        <f>Query1[[#This Row],[sales_rep]]</f>
        <v>Marcelene Boyer</v>
      </c>
      <c r="L333" t="str">
        <f>Query1[[#This Row],[brand_name]]</f>
        <v>Electra</v>
      </c>
    </row>
    <row r="334" spans="1:12" x14ac:dyDescent="0.3">
      <c r="A334">
        <f>Query1[[#This Row],[order_id]]</f>
        <v>113</v>
      </c>
      <c r="B334" t="str">
        <f>Query1[[#This Row],[customers]]</f>
        <v>Theresia Barron</v>
      </c>
      <c r="C334" t="str">
        <f>Query1[[#This Row],[city]]</f>
        <v>Forest Hills</v>
      </c>
      <c r="D334" t="str">
        <f>Query1[[#This Row],[state]]</f>
        <v>NY</v>
      </c>
      <c r="E334">
        <f>Query1[[#This Row],[order_date]]</f>
        <v>42437</v>
      </c>
      <c r="F334">
        <f>Query1[[#This Row],[total_units]]</f>
        <v>2</v>
      </c>
      <c r="G334">
        <f>Query1[[#This Row],[revenue]]</f>
        <v>2641.98</v>
      </c>
      <c r="H334" t="str">
        <f>Query1[[#This Row],[product_name]]</f>
        <v>Heller Shagamaw Frame - 2016</v>
      </c>
      <c r="I334" t="str">
        <f>Query1[[#This Row],[category_name]]</f>
        <v>Mountain Bikes</v>
      </c>
      <c r="J334" t="str">
        <f>Query1[[#This Row],[store_name]]</f>
        <v>Baldwin Bikes</v>
      </c>
      <c r="K334" t="str">
        <f>Query1[[#This Row],[sales_rep]]</f>
        <v>Marcelene Boyer</v>
      </c>
      <c r="L334" t="str">
        <f>Query1[[#This Row],[brand_name]]</f>
        <v>Heller</v>
      </c>
    </row>
    <row r="335" spans="1:12" x14ac:dyDescent="0.3">
      <c r="A335">
        <f>Query1[[#This Row],[order_id]]</f>
        <v>113</v>
      </c>
      <c r="B335" t="str">
        <f>Query1[[#This Row],[customers]]</f>
        <v>Theresia Barron</v>
      </c>
      <c r="C335" t="str">
        <f>Query1[[#This Row],[city]]</f>
        <v>Forest Hills</v>
      </c>
      <c r="D335" t="str">
        <f>Query1[[#This Row],[state]]</f>
        <v>NY</v>
      </c>
      <c r="E335">
        <f>Query1[[#This Row],[order_date]]</f>
        <v>42437</v>
      </c>
      <c r="F335">
        <f>Query1[[#This Row],[total_units]]</f>
        <v>1</v>
      </c>
      <c r="G335">
        <f>Query1[[#This Row],[revenue]]</f>
        <v>469.99</v>
      </c>
      <c r="H335" t="str">
        <f>Query1[[#This Row],[product_name]]</f>
        <v>Surly Ice Cream Truck Frameset - 2016</v>
      </c>
      <c r="I335" t="str">
        <f>Query1[[#This Row],[category_name]]</f>
        <v>Mountain Bikes</v>
      </c>
      <c r="J335" t="str">
        <f>Query1[[#This Row],[store_name]]</f>
        <v>Baldwin Bikes</v>
      </c>
      <c r="K335" t="str">
        <f>Query1[[#This Row],[sales_rep]]</f>
        <v>Marcelene Boyer</v>
      </c>
      <c r="L335" t="str">
        <f>Query1[[#This Row],[brand_name]]</f>
        <v>Surly</v>
      </c>
    </row>
    <row r="336" spans="1:12" x14ac:dyDescent="0.3">
      <c r="A336">
        <f>Query1[[#This Row],[order_id]]</f>
        <v>114</v>
      </c>
      <c r="B336" t="str">
        <f>Query1[[#This Row],[customers]]</f>
        <v>Mark Benton</v>
      </c>
      <c r="C336" t="str">
        <f>Query1[[#This Row],[city]]</f>
        <v>East Elmhurst</v>
      </c>
      <c r="D336" t="str">
        <f>Query1[[#This Row],[state]]</f>
        <v>NY</v>
      </c>
      <c r="E336">
        <f>Query1[[#This Row],[order_date]]</f>
        <v>42437</v>
      </c>
      <c r="F336">
        <f>Query1[[#This Row],[total_units]]</f>
        <v>2</v>
      </c>
      <c r="G336">
        <f>Query1[[#This Row],[revenue]]</f>
        <v>539.98</v>
      </c>
      <c r="H336" t="str">
        <f>Query1[[#This Row],[product_name]]</f>
        <v>Electra Cruiser 1 (24-Inch) - 2016</v>
      </c>
      <c r="I336" t="str">
        <f>Query1[[#This Row],[category_name]]</f>
        <v>Cruisers Bicycles</v>
      </c>
      <c r="J336" t="str">
        <f>Query1[[#This Row],[store_name]]</f>
        <v>Baldwin Bikes</v>
      </c>
      <c r="K336" t="str">
        <f>Query1[[#This Row],[sales_rep]]</f>
        <v>Venita Daniel</v>
      </c>
      <c r="L336" t="str">
        <f>Query1[[#This Row],[brand_name]]</f>
        <v>Electra</v>
      </c>
    </row>
    <row r="337" spans="1:12" x14ac:dyDescent="0.3">
      <c r="A337">
        <f>Query1[[#This Row],[order_id]]</f>
        <v>114</v>
      </c>
      <c r="B337" t="str">
        <f>Query1[[#This Row],[customers]]</f>
        <v>Mark Benton</v>
      </c>
      <c r="C337" t="str">
        <f>Query1[[#This Row],[city]]</f>
        <v>East Elmhurst</v>
      </c>
      <c r="D337" t="str">
        <f>Query1[[#This Row],[state]]</f>
        <v>NY</v>
      </c>
      <c r="E337">
        <f>Query1[[#This Row],[order_date]]</f>
        <v>42437</v>
      </c>
      <c r="F337">
        <f>Query1[[#This Row],[total_units]]</f>
        <v>1</v>
      </c>
      <c r="G337">
        <f>Query1[[#This Row],[revenue]]</f>
        <v>549.99</v>
      </c>
      <c r="H337" t="str">
        <f>Query1[[#This Row],[product_name]]</f>
        <v>Electra Townie Original 21D - 2016</v>
      </c>
      <c r="I337" t="str">
        <f>Query1[[#This Row],[category_name]]</f>
        <v>Cruisers Bicycles</v>
      </c>
      <c r="J337" t="str">
        <f>Query1[[#This Row],[store_name]]</f>
        <v>Baldwin Bikes</v>
      </c>
      <c r="K337" t="str">
        <f>Query1[[#This Row],[sales_rep]]</f>
        <v>Venita Daniel</v>
      </c>
      <c r="L337" t="str">
        <f>Query1[[#This Row],[brand_name]]</f>
        <v>Electra</v>
      </c>
    </row>
    <row r="338" spans="1:12" x14ac:dyDescent="0.3">
      <c r="A338">
        <f>Query1[[#This Row],[order_id]]</f>
        <v>114</v>
      </c>
      <c r="B338" t="str">
        <f>Query1[[#This Row],[customers]]</f>
        <v>Mark Benton</v>
      </c>
      <c r="C338" t="str">
        <f>Query1[[#This Row],[city]]</f>
        <v>East Elmhurst</v>
      </c>
      <c r="D338" t="str">
        <f>Query1[[#This Row],[state]]</f>
        <v>NY</v>
      </c>
      <c r="E338">
        <f>Query1[[#This Row],[order_date]]</f>
        <v>42437</v>
      </c>
      <c r="F338">
        <f>Query1[[#This Row],[total_units]]</f>
        <v>1</v>
      </c>
      <c r="G338">
        <f>Query1[[#This Row],[revenue]]</f>
        <v>749.99</v>
      </c>
      <c r="H338" t="str">
        <f>Query1[[#This Row],[product_name]]</f>
        <v>Ritchey Timberwolf Frameset - 2016</v>
      </c>
      <c r="I338" t="str">
        <f>Query1[[#This Row],[category_name]]</f>
        <v>Mountain Bikes</v>
      </c>
      <c r="J338" t="str">
        <f>Query1[[#This Row],[store_name]]</f>
        <v>Baldwin Bikes</v>
      </c>
      <c r="K338" t="str">
        <f>Query1[[#This Row],[sales_rep]]</f>
        <v>Venita Daniel</v>
      </c>
      <c r="L338" t="str">
        <f>Query1[[#This Row],[brand_name]]</f>
        <v>Ritchey</v>
      </c>
    </row>
    <row r="339" spans="1:12" x14ac:dyDescent="0.3">
      <c r="A339">
        <f>Query1[[#This Row],[order_id]]</f>
        <v>115</v>
      </c>
      <c r="B339" t="str">
        <f>Query1[[#This Row],[customers]]</f>
        <v>Starr Schneider</v>
      </c>
      <c r="C339" t="str">
        <f>Query1[[#This Row],[city]]</f>
        <v>Shirley</v>
      </c>
      <c r="D339" t="str">
        <f>Query1[[#This Row],[state]]</f>
        <v>NY</v>
      </c>
      <c r="E339">
        <f>Query1[[#This Row],[order_date]]</f>
        <v>42438</v>
      </c>
      <c r="F339">
        <f>Query1[[#This Row],[total_units]]</f>
        <v>1</v>
      </c>
      <c r="G339">
        <f>Query1[[#This Row],[revenue]]</f>
        <v>269.99</v>
      </c>
      <c r="H339" t="str">
        <f>Query1[[#This Row],[product_name]]</f>
        <v>Electra Girl's Hawaii 1 (16-inch) - 2015/2016</v>
      </c>
      <c r="I339" t="str">
        <f>Query1[[#This Row],[category_name]]</f>
        <v>Children Bicycles</v>
      </c>
      <c r="J339" t="str">
        <f>Query1[[#This Row],[store_name]]</f>
        <v>Baldwin Bikes</v>
      </c>
      <c r="K339" t="str">
        <f>Query1[[#This Row],[sales_rep]]</f>
        <v>Venita Daniel</v>
      </c>
      <c r="L339" t="str">
        <f>Query1[[#This Row],[brand_name]]</f>
        <v>Electra</v>
      </c>
    </row>
    <row r="340" spans="1:12" x14ac:dyDescent="0.3">
      <c r="A340">
        <f>Query1[[#This Row],[order_id]]</f>
        <v>115</v>
      </c>
      <c r="B340" t="str">
        <f>Query1[[#This Row],[customers]]</f>
        <v>Starr Schneider</v>
      </c>
      <c r="C340" t="str">
        <f>Query1[[#This Row],[city]]</f>
        <v>Shirley</v>
      </c>
      <c r="D340" t="str">
        <f>Query1[[#This Row],[state]]</f>
        <v>NY</v>
      </c>
      <c r="E340">
        <f>Query1[[#This Row],[order_date]]</f>
        <v>42438</v>
      </c>
      <c r="F340">
        <f>Query1[[#This Row],[total_units]]</f>
        <v>1</v>
      </c>
      <c r="G340">
        <f>Query1[[#This Row],[revenue]]</f>
        <v>449</v>
      </c>
      <c r="H340" t="str">
        <f>Query1[[#This Row],[product_name]]</f>
        <v>Pure Cycles William 3-Speed - 2016</v>
      </c>
      <c r="I340" t="str">
        <f>Query1[[#This Row],[category_name]]</f>
        <v>Cruisers Bicycles</v>
      </c>
      <c r="J340" t="str">
        <f>Query1[[#This Row],[store_name]]</f>
        <v>Baldwin Bikes</v>
      </c>
      <c r="K340" t="str">
        <f>Query1[[#This Row],[sales_rep]]</f>
        <v>Venita Daniel</v>
      </c>
      <c r="L340" t="str">
        <f>Query1[[#This Row],[brand_name]]</f>
        <v>Pure Cycles</v>
      </c>
    </row>
    <row r="341" spans="1:12" x14ac:dyDescent="0.3">
      <c r="A341">
        <f>Query1[[#This Row],[order_id]]</f>
        <v>116</v>
      </c>
      <c r="B341" t="str">
        <f>Query1[[#This Row],[customers]]</f>
        <v>Burma Summers</v>
      </c>
      <c r="C341" t="str">
        <f>Query1[[#This Row],[city]]</f>
        <v>Freeport</v>
      </c>
      <c r="D341" t="str">
        <f>Query1[[#This Row],[state]]</f>
        <v>NY</v>
      </c>
      <c r="E341">
        <f>Query1[[#This Row],[order_date]]</f>
        <v>42439</v>
      </c>
      <c r="F341">
        <f>Query1[[#This Row],[total_units]]</f>
        <v>1</v>
      </c>
      <c r="G341">
        <f>Query1[[#This Row],[revenue]]</f>
        <v>599.99</v>
      </c>
      <c r="H341" t="str">
        <f>Query1[[#This Row],[product_name]]</f>
        <v>Electra Townie Original 7D EQ - 2016</v>
      </c>
      <c r="I341" t="str">
        <f>Query1[[#This Row],[category_name]]</f>
        <v>Comfort Bicycles</v>
      </c>
      <c r="J341" t="str">
        <f>Query1[[#This Row],[store_name]]</f>
        <v>Baldwin Bikes</v>
      </c>
      <c r="K341" t="str">
        <f>Query1[[#This Row],[sales_rep]]</f>
        <v>Venita Daniel</v>
      </c>
      <c r="L341" t="str">
        <f>Query1[[#This Row],[brand_name]]</f>
        <v>Electra</v>
      </c>
    </row>
    <row r="342" spans="1:12" x14ac:dyDescent="0.3">
      <c r="A342">
        <f>Query1[[#This Row],[order_id]]</f>
        <v>117</v>
      </c>
      <c r="B342" t="str">
        <f>Query1[[#This Row],[customers]]</f>
        <v>Gwenn Melton</v>
      </c>
      <c r="C342" t="str">
        <f>Query1[[#This Row],[city]]</f>
        <v>Centereach</v>
      </c>
      <c r="D342" t="str">
        <f>Query1[[#This Row],[state]]</f>
        <v>NY</v>
      </c>
      <c r="E342">
        <f>Query1[[#This Row],[order_date]]</f>
        <v>42439</v>
      </c>
      <c r="F342">
        <f>Query1[[#This Row],[total_units]]</f>
        <v>2</v>
      </c>
      <c r="G342">
        <f>Query1[[#This Row],[revenue]]</f>
        <v>539.98</v>
      </c>
      <c r="H342" t="str">
        <f>Query1[[#This Row],[product_name]]</f>
        <v>Electra Girl's Hawaii 1 (16-inch) - 2015/2016</v>
      </c>
      <c r="I342" t="str">
        <f>Query1[[#This Row],[category_name]]</f>
        <v>Children Bicycles</v>
      </c>
      <c r="J342" t="str">
        <f>Query1[[#This Row],[store_name]]</f>
        <v>Baldwin Bikes</v>
      </c>
      <c r="K342" t="str">
        <f>Query1[[#This Row],[sales_rep]]</f>
        <v>Marcelene Boyer</v>
      </c>
      <c r="L342" t="str">
        <f>Query1[[#This Row],[brand_name]]</f>
        <v>Electra</v>
      </c>
    </row>
    <row r="343" spans="1:12" x14ac:dyDescent="0.3">
      <c r="A343">
        <f>Query1[[#This Row],[order_id]]</f>
        <v>117</v>
      </c>
      <c r="B343" t="str">
        <f>Query1[[#This Row],[customers]]</f>
        <v>Gwenn Melton</v>
      </c>
      <c r="C343" t="str">
        <f>Query1[[#This Row],[city]]</f>
        <v>Centereach</v>
      </c>
      <c r="D343" t="str">
        <f>Query1[[#This Row],[state]]</f>
        <v>NY</v>
      </c>
      <c r="E343">
        <f>Query1[[#This Row],[order_date]]</f>
        <v>42439</v>
      </c>
      <c r="F343">
        <f>Query1[[#This Row],[total_units]]</f>
        <v>1</v>
      </c>
      <c r="G343">
        <f>Query1[[#This Row],[revenue]]</f>
        <v>269.99</v>
      </c>
      <c r="H343" t="str">
        <f>Query1[[#This Row],[product_name]]</f>
        <v>Electra Girl's Hawaii 1 (16-inch) - 2015/2016</v>
      </c>
      <c r="I343" t="str">
        <f>Query1[[#This Row],[category_name]]</f>
        <v>Cruisers Bicycles</v>
      </c>
      <c r="J343" t="str">
        <f>Query1[[#This Row],[store_name]]</f>
        <v>Baldwin Bikes</v>
      </c>
      <c r="K343" t="str">
        <f>Query1[[#This Row],[sales_rep]]</f>
        <v>Marcelene Boyer</v>
      </c>
      <c r="L343" t="str">
        <f>Query1[[#This Row],[brand_name]]</f>
        <v>Electra</v>
      </c>
    </row>
    <row r="344" spans="1:12" x14ac:dyDescent="0.3">
      <c r="A344">
        <f>Query1[[#This Row],[order_id]]</f>
        <v>117</v>
      </c>
      <c r="B344" t="str">
        <f>Query1[[#This Row],[customers]]</f>
        <v>Gwenn Melton</v>
      </c>
      <c r="C344" t="str">
        <f>Query1[[#This Row],[city]]</f>
        <v>Centereach</v>
      </c>
      <c r="D344" t="str">
        <f>Query1[[#This Row],[state]]</f>
        <v>NY</v>
      </c>
      <c r="E344">
        <f>Query1[[#This Row],[order_date]]</f>
        <v>42439</v>
      </c>
      <c r="F344">
        <f>Query1[[#This Row],[total_units]]</f>
        <v>1</v>
      </c>
      <c r="G344">
        <f>Query1[[#This Row],[revenue]]</f>
        <v>599.99</v>
      </c>
      <c r="H344" t="str">
        <f>Query1[[#This Row],[product_name]]</f>
        <v>Electra Townie Original 7D EQ - 2016</v>
      </c>
      <c r="I344" t="str">
        <f>Query1[[#This Row],[category_name]]</f>
        <v>Comfort Bicycles</v>
      </c>
      <c r="J344" t="str">
        <f>Query1[[#This Row],[store_name]]</f>
        <v>Baldwin Bikes</v>
      </c>
      <c r="K344" t="str">
        <f>Query1[[#This Row],[sales_rep]]</f>
        <v>Marcelene Boyer</v>
      </c>
      <c r="L344" t="str">
        <f>Query1[[#This Row],[brand_name]]</f>
        <v>Electra</v>
      </c>
    </row>
    <row r="345" spans="1:12" x14ac:dyDescent="0.3">
      <c r="A345">
        <f>Query1[[#This Row],[order_id]]</f>
        <v>117</v>
      </c>
      <c r="B345" t="str">
        <f>Query1[[#This Row],[customers]]</f>
        <v>Gwenn Melton</v>
      </c>
      <c r="C345" t="str">
        <f>Query1[[#This Row],[city]]</f>
        <v>Centereach</v>
      </c>
      <c r="D345" t="str">
        <f>Query1[[#This Row],[state]]</f>
        <v>NY</v>
      </c>
      <c r="E345">
        <f>Query1[[#This Row],[order_date]]</f>
        <v>42439</v>
      </c>
      <c r="F345">
        <f>Query1[[#This Row],[total_units]]</f>
        <v>1</v>
      </c>
      <c r="G345">
        <f>Query1[[#This Row],[revenue]]</f>
        <v>449</v>
      </c>
      <c r="H345" t="str">
        <f>Query1[[#This Row],[product_name]]</f>
        <v>Pure Cycles William 3-Speed - 2016</v>
      </c>
      <c r="I345" t="str">
        <f>Query1[[#This Row],[category_name]]</f>
        <v>Cruisers Bicycles</v>
      </c>
      <c r="J345" t="str">
        <f>Query1[[#This Row],[store_name]]</f>
        <v>Baldwin Bikes</v>
      </c>
      <c r="K345" t="str">
        <f>Query1[[#This Row],[sales_rep]]</f>
        <v>Marcelene Boyer</v>
      </c>
      <c r="L345" t="str">
        <f>Query1[[#This Row],[brand_name]]</f>
        <v>Pure Cycles</v>
      </c>
    </row>
    <row r="346" spans="1:12" x14ac:dyDescent="0.3">
      <c r="A346">
        <f>Query1[[#This Row],[order_id]]</f>
        <v>118</v>
      </c>
      <c r="B346" t="str">
        <f>Query1[[#This Row],[customers]]</f>
        <v>Danille Mcfarland</v>
      </c>
      <c r="C346" t="str">
        <f>Query1[[#This Row],[city]]</f>
        <v>Rocklin</v>
      </c>
      <c r="D346" t="str">
        <f>Query1[[#This Row],[state]]</f>
        <v>CA</v>
      </c>
      <c r="E346">
        <f>Query1[[#This Row],[order_date]]</f>
        <v>42441</v>
      </c>
      <c r="F346">
        <f>Query1[[#This Row],[total_units]]</f>
        <v>2</v>
      </c>
      <c r="G346">
        <f>Query1[[#This Row],[revenue]]</f>
        <v>599.98</v>
      </c>
      <c r="H346" t="str">
        <f>Query1[[#This Row],[product_name]]</f>
        <v>Electra Girl's Hawaii 1 (20-inch) - 2015/2016</v>
      </c>
      <c r="I346" t="str">
        <f>Query1[[#This Row],[category_name]]</f>
        <v>Children Bicycles</v>
      </c>
      <c r="J346" t="str">
        <f>Query1[[#This Row],[store_name]]</f>
        <v>Santa Cruz Bikes</v>
      </c>
      <c r="K346" t="str">
        <f>Query1[[#This Row],[sales_rep]]</f>
        <v>Mireya Copeland</v>
      </c>
      <c r="L346" t="str">
        <f>Query1[[#This Row],[brand_name]]</f>
        <v>Electra</v>
      </c>
    </row>
    <row r="347" spans="1:12" x14ac:dyDescent="0.3">
      <c r="A347">
        <f>Query1[[#This Row],[order_id]]</f>
        <v>118</v>
      </c>
      <c r="B347" t="str">
        <f>Query1[[#This Row],[customers]]</f>
        <v>Danille Mcfarland</v>
      </c>
      <c r="C347" t="str">
        <f>Query1[[#This Row],[city]]</f>
        <v>Rocklin</v>
      </c>
      <c r="D347" t="str">
        <f>Query1[[#This Row],[state]]</f>
        <v>CA</v>
      </c>
      <c r="E347">
        <f>Query1[[#This Row],[order_date]]</f>
        <v>42441</v>
      </c>
      <c r="F347">
        <f>Query1[[#This Row],[total_units]]</f>
        <v>1</v>
      </c>
      <c r="G347">
        <f>Query1[[#This Row],[revenue]]</f>
        <v>449</v>
      </c>
      <c r="H347" t="str">
        <f>Query1[[#This Row],[product_name]]</f>
        <v>Pure Cycles Western 3-Speed - Women's - 2015/2016</v>
      </c>
      <c r="I347" t="str">
        <f>Query1[[#This Row],[category_name]]</f>
        <v>Cruisers Bicycles</v>
      </c>
      <c r="J347" t="str">
        <f>Query1[[#This Row],[store_name]]</f>
        <v>Santa Cruz Bikes</v>
      </c>
      <c r="K347" t="str">
        <f>Query1[[#This Row],[sales_rep]]</f>
        <v>Mireya Copeland</v>
      </c>
      <c r="L347" t="str">
        <f>Query1[[#This Row],[brand_name]]</f>
        <v>Pure Cycles</v>
      </c>
    </row>
    <row r="348" spans="1:12" x14ac:dyDescent="0.3">
      <c r="A348">
        <f>Query1[[#This Row],[order_id]]</f>
        <v>118</v>
      </c>
      <c r="B348" t="str">
        <f>Query1[[#This Row],[customers]]</f>
        <v>Danille Mcfarland</v>
      </c>
      <c r="C348" t="str">
        <f>Query1[[#This Row],[city]]</f>
        <v>Rocklin</v>
      </c>
      <c r="D348" t="str">
        <f>Query1[[#This Row],[state]]</f>
        <v>CA</v>
      </c>
      <c r="E348">
        <f>Query1[[#This Row],[order_date]]</f>
        <v>42441</v>
      </c>
      <c r="F348">
        <f>Query1[[#This Row],[total_units]]</f>
        <v>1</v>
      </c>
      <c r="G348">
        <f>Query1[[#This Row],[revenue]]</f>
        <v>469.99</v>
      </c>
      <c r="H348" t="str">
        <f>Query1[[#This Row],[product_name]]</f>
        <v>Surly Ice Cream Truck Frameset - 2016</v>
      </c>
      <c r="I348" t="str">
        <f>Query1[[#This Row],[category_name]]</f>
        <v>Mountain Bikes</v>
      </c>
      <c r="J348" t="str">
        <f>Query1[[#This Row],[store_name]]</f>
        <v>Santa Cruz Bikes</v>
      </c>
      <c r="K348" t="str">
        <f>Query1[[#This Row],[sales_rep]]</f>
        <v>Mireya Copeland</v>
      </c>
      <c r="L348" t="str">
        <f>Query1[[#This Row],[brand_name]]</f>
        <v>Surly</v>
      </c>
    </row>
    <row r="349" spans="1:12" x14ac:dyDescent="0.3">
      <c r="A349">
        <f>Query1[[#This Row],[order_id]]</f>
        <v>118</v>
      </c>
      <c r="B349" t="str">
        <f>Query1[[#This Row],[customers]]</f>
        <v>Danille Mcfarland</v>
      </c>
      <c r="C349" t="str">
        <f>Query1[[#This Row],[city]]</f>
        <v>Rocklin</v>
      </c>
      <c r="D349" t="str">
        <f>Query1[[#This Row],[state]]</f>
        <v>CA</v>
      </c>
      <c r="E349">
        <f>Query1[[#This Row],[order_date]]</f>
        <v>42441</v>
      </c>
      <c r="F349">
        <f>Query1[[#This Row],[total_units]]</f>
        <v>2</v>
      </c>
      <c r="G349">
        <f>Query1[[#This Row],[revenue]]</f>
        <v>1999.98</v>
      </c>
      <c r="H349" t="str">
        <f>Query1[[#This Row],[product_name]]</f>
        <v>Surly Wednesday Frameset - 2016</v>
      </c>
      <c r="I349" t="str">
        <f>Query1[[#This Row],[category_name]]</f>
        <v>Mountain Bikes</v>
      </c>
      <c r="J349" t="str">
        <f>Query1[[#This Row],[store_name]]</f>
        <v>Santa Cruz Bikes</v>
      </c>
      <c r="K349" t="str">
        <f>Query1[[#This Row],[sales_rep]]</f>
        <v>Mireya Copeland</v>
      </c>
      <c r="L349" t="str">
        <f>Query1[[#This Row],[brand_name]]</f>
        <v>Surly</v>
      </c>
    </row>
    <row r="350" spans="1:12" x14ac:dyDescent="0.3">
      <c r="A350">
        <f>Query1[[#This Row],[order_id]]</f>
        <v>118</v>
      </c>
      <c r="B350" t="str">
        <f>Query1[[#This Row],[customers]]</f>
        <v>Danille Mcfarland</v>
      </c>
      <c r="C350" t="str">
        <f>Query1[[#This Row],[city]]</f>
        <v>Rocklin</v>
      </c>
      <c r="D350" t="str">
        <f>Query1[[#This Row],[state]]</f>
        <v>CA</v>
      </c>
      <c r="E350">
        <f>Query1[[#This Row],[order_date]]</f>
        <v>42441</v>
      </c>
      <c r="F350">
        <f>Query1[[#This Row],[total_units]]</f>
        <v>1</v>
      </c>
      <c r="G350">
        <f>Query1[[#This Row],[revenue]]</f>
        <v>2899.99</v>
      </c>
      <c r="H350" t="str">
        <f>Query1[[#This Row],[product_name]]</f>
        <v>Trek Fuel EX 8 29 - 2016</v>
      </c>
      <c r="I350" t="str">
        <f>Query1[[#This Row],[category_name]]</f>
        <v>Mountain Bikes</v>
      </c>
      <c r="J350" t="str">
        <f>Query1[[#This Row],[store_name]]</f>
        <v>Santa Cruz Bikes</v>
      </c>
      <c r="K350" t="str">
        <f>Query1[[#This Row],[sales_rep]]</f>
        <v>Mireya Copeland</v>
      </c>
      <c r="L350" t="str">
        <f>Query1[[#This Row],[brand_name]]</f>
        <v>Trek</v>
      </c>
    </row>
    <row r="351" spans="1:12" x14ac:dyDescent="0.3">
      <c r="A351">
        <f>Query1[[#This Row],[order_id]]</f>
        <v>119</v>
      </c>
      <c r="B351" t="str">
        <f>Query1[[#This Row],[customers]]</f>
        <v>Bryce Monroe</v>
      </c>
      <c r="C351" t="str">
        <f>Query1[[#This Row],[city]]</f>
        <v>Kingston</v>
      </c>
      <c r="D351" t="str">
        <f>Query1[[#This Row],[state]]</f>
        <v>NY</v>
      </c>
      <c r="E351">
        <f>Query1[[#This Row],[order_date]]</f>
        <v>42441</v>
      </c>
      <c r="F351">
        <f>Query1[[#This Row],[total_units]]</f>
        <v>1</v>
      </c>
      <c r="G351">
        <f>Query1[[#This Row],[revenue]]</f>
        <v>499.99</v>
      </c>
      <c r="H351" t="str">
        <f>Query1[[#This Row],[product_name]]</f>
        <v>Electra Townie Original 7D - 2015/2016</v>
      </c>
      <c r="I351" t="str">
        <f>Query1[[#This Row],[category_name]]</f>
        <v>Comfort Bicycles</v>
      </c>
      <c r="J351" t="str">
        <f>Query1[[#This Row],[store_name]]</f>
        <v>Baldwin Bikes</v>
      </c>
      <c r="K351" t="str">
        <f>Query1[[#This Row],[sales_rep]]</f>
        <v>Venita Daniel</v>
      </c>
      <c r="L351" t="str">
        <f>Query1[[#This Row],[brand_name]]</f>
        <v>Electra</v>
      </c>
    </row>
    <row r="352" spans="1:12" x14ac:dyDescent="0.3">
      <c r="A352">
        <f>Query1[[#This Row],[order_id]]</f>
        <v>120</v>
      </c>
      <c r="B352" t="str">
        <f>Query1[[#This Row],[customers]]</f>
        <v>Sharie Alvarez</v>
      </c>
      <c r="C352" t="str">
        <f>Query1[[#This Row],[city]]</f>
        <v>New York</v>
      </c>
      <c r="D352" t="str">
        <f>Query1[[#This Row],[state]]</f>
        <v>NY</v>
      </c>
      <c r="E352">
        <f>Query1[[#This Row],[order_date]]</f>
        <v>42443</v>
      </c>
      <c r="F352">
        <f>Query1[[#This Row],[total_units]]</f>
        <v>2</v>
      </c>
      <c r="G352">
        <f>Query1[[#This Row],[revenue]]</f>
        <v>539.98</v>
      </c>
      <c r="H352" t="str">
        <f>Query1[[#This Row],[product_name]]</f>
        <v>Electra Cruiser 1 (24-Inch) - 2016</v>
      </c>
      <c r="I352" t="str">
        <f>Query1[[#This Row],[category_name]]</f>
        <v>Cruisers Bicycles</v>
      </c>
      <c r="J352" t="str">
        <f>Query1[[#This Row],[store_name]]</f>
        <v>Baldwin Bikes</v>
      </c>
      <c r="K352" t="str">
        <f>Query1[[#This Row],[sales_rep]]</f>
        <v>Venita Daniel</v>
      </c>
      <c r="L352" t="str">
        <f>Query1[[#This Row],[brand_name]]</f>
        <v>Electra</v>
      </c>
    </row>
    <row r="353" spans="1:12" x14ac:dyDescent="0.3">
      <c r="A353">
        <f>Query1[[#This Row],[order_id]]</f>
        <v>120</v>
      </c>
      <c r="B353" t="str">
        <f>Query1[[#This Row],[customers]]</f>
        <v>Sharie Alvarez</v>
      </c>
      <c r="C353" t="str">
        <f>Query1[[#This Row],[city]]</f>
        <v>New York</v>
      </c>
      <c r="D353" t="str">
        <f>Query1[[#This Row],[state]]</f>
        <v>NY</v>
      </c>
      <c r="E353">
        <f>Query1[[#This Row],[order_date]]</f>
        <v>42443</v>
      </c>
      <c r="F353">
        <f>Query1[[#This Row],[total_units]]</f>
        <v>2</v>
      </c>
      <c r="G353">
        <f>Query1[[#This Row],[revenue]]</f>
        <v>1199.98</v>
      </c>
      <c r="H353" t="str">
        <f>Query1[[#This Row],[product_name]]</f>
        <v>Electra Townie Original 7D EQ - 2016</v>
      </c>
      <c r="I353" t="str">
        <f>Query1[[#This Row],[category_name]]</f>
        <v>Cruisers Bicycles</v>
      </c>
      <c r="J353" t="str">
        <f>Query1[[#This Row],[store_name]]</f>
        <v>Baldwin Bikes</v>
      </c>
      <c r="K353" t="str">
        <f>Query1[[#This Row],[sales_rep]]</f>
        <v>Venita Daniel</v>
      </c>
      <c r="L353" t="str">
        <f>Query1[[#This Row],[brand_name]]</f>
        <v>Electra</v>
      </c>
    </row>
    <row r="354" spans="1:12" x14ac:dyDescent="0.3">
      <c r="A354">
        <f>Query1[[#This Row],[order_id]]</f>
        <v>120</v>
      </c>
      <c r="B354" t="str">
        <f>Query1[[#This Row],[customers]]</f>
        <v>Sharie Alvarez</v>
      </c>
      <c r="C354" t="str">
        <f>Query1[[#This Row],[city]]</f>
        <v>New York</v>
      </c>
      <c r="D354" t="str">
        <f>Query1[[#This Row],[state]]</f>
        <v>NY</v>
      </c>
      <c r="E354">
        <f>Query1[[#This Row],[order_date]]</f>
        <v>42443</v>
      </c>
      <c r="F354">
        <f>Query1[[#This Row],[total_units]]</f>
        <v>1</v>
      </c>
      <c r="G354">
        <f>Query1[[#This Row],[revenue]]</f>
        <v>429</v>
      </c>
      <c r="H354" t="str">
        <f>Query1[[#This Row],[product_name]]</f>
        <v>Pure Cycles Vine 8-Speed - 2016</v>
      </c>
      <c r="I354" t="str">
        <f>Query1[[#This Row],[category_name]]</f>
        <v>Cruisers Bicycles</v>
      </c>
      <c r="J354" t="str">
        <f>Query1[[#This Row],[store_name]]</f>
        <v>Baldwin Bikes</v>
      </c>
      <c r="K354" t="str">
        <f>Query1[[#This Row],[sales_rep]]</f>
        <v>Venita Daniel</v>
      </c>
      <c r="L354" t="str">
        <f>Query1[[#This Row],[brand_name]]</f>
        <v>Pure Cycles</v>
      </c>
    </row>
    <row r="355" spans="1:12" x14ac:dyDescent="0.3">
      <c r="A355">
        <f>Query1[[#This Row],[order_id]]</f>
        <v>120</v>
      </c>
      <c r="B355" t="str">
        <f>Query1[[#This Row],[customers]]</f>
        <v>Sharie Alvarez</v>
      </c>
      <c r="C355" t="str">
        <f>Query1[[#This Row],[city]]</f>
        <v>New York</v>
      </c>
      <c r="D355" t="str">
        <f>Query1[[#This Row],[state]]</f>
        <v>NY</v>
      </c>
      <c r="E355">
        <f>Query1[[#This Row],[order_date]]</f>
        <v>42443</v>
      </c>
      <c r="F355">
        <f>Query1[[#This Row],[total_units]]</f>
        <v>2</v>
      </c>
      <c r="G355">
        <f>Query1[[#This Row],[revenue]]</f>
        <v>939.98</v>
      </c>
      <c r="H355" t="str">
        <f>Query1[[#This Row],[product_name]]</f>
        <v>Surly Ice Cream Truck Frameset - 2016</v>
      </c>
      <c r="I355" t="str">
        <f>Query1[[#This Row],[category_name]]</f>
        <v>Mountain Bikes</v>
      </c>
      <c r="J355" t="str">
        <f>Query1[[#This Row],[store_name]]</f>
        <v>Baldwin Bikes</v>
      </c>
      <c r="K355" t="str">
        <f>Query1[[#This Row],[sales_rep]]</f>
        <v>Venita Daniel</v>
      </c>
      <c r="L355" t="str">
        <f>Query1[[#This Row],[brand_name]]</f>
        <v>Surly</v>
      </c>
    </row>
    <row r="356" spans="1:12" x14ac:dyDescent="0.3">
      <c r="A356">
        <f>Query1[[#This Row],[order_id]]</f>
        <v>120</v>
      </c>
      <c r="B356" t="str">
        <f>Query1[[#This Row],[customers]]</f>
        <v>Sharie Alvarez</v>
      </c>
      <c r="C356" t="str">
        <f>Query1[[#This Row],[city]]</f>
        <v>New York</v>
      </c>
      <c r="D356" t="str">
        <f>Query1[[#This Row],[state]]</f>
        <v>NY</v>
      </c>
      <c r="E356">
        <f>Query1[[#This Row],[order_date]]</f>
        <v>42443</v>
      </c>
      <c r="F356">
        <f>Query1[[#This Row],[total_units]]</f>
        <v>2</v>
      </c>
      <c r="G356">
        <f>Query1[[#This Row],[revenue]]</f>
        <v>3098</v>
      </c>
      <c r="H356" t="str">
        <f>Query1[[#This Row],[product_name]]</f>
        <v>Surly Straggler - 2016</v>
      </c>
      <c r="I356" t="str">
        <f>Query1[[#This Row],[category_name]]</f>
        <v>Cyclocross Bicycles</v>
      </c>
      <c r="J356" t="str">
        <f>Query1[[#This Row],[store_name]]</f>
        <v>Baldwin Bikes</v>
      </c>
      <c r="K356" t="str">
        <f>Query1[[#This Row],[sales_rep]]</f>
        <v>Venita Daniel</v>
      </c>
      <c r="L356" t="str">
        <f>Query1[[#This Row],[brand_name]]</f>
        <v>Surly</v>
      </c>
    </row>
    <row r="357" spans="1:12" x14ac:dyDescent="0.3">
      <c r="A357">
        <f>Query1[[#This Row],[order_id]]</f>
        <v>121</v>
      </c>
      <c r="B357" t="str">
        <f>Query1[[#This Row],[customers]]</f>
        <v>Tomika Wilder</v>
      </c>
      <c r="C357" t="str">
        <f>Query1[[#This Row],[city]]</f>
        <v>New Hyde Park</v>
      </c>
      <c r="D357" t="str">
        <f>Query1[[#This Row],[state]]</f>
        <v>NY</v>
      </c>
      <c r="E357">
        <f>Query1[[#This Row],[order_date]]</f>
        <v>42443</v>
      </c>
      <c r="F357">
        <f>Query1[[#This Row],[total_units]]</f>
        <v>2</v>
      </c>
      <c r="G357">
        <f>Query1[[#This Row],[revenue]]</f>
        <v>539.98</v>
      </c>
      <c r="H357" t="str">
        <f>Query1[[#This Row],[product_name]]</f>
        <v>Electra Girl's Hawaii 1 (16-inch) - 2015/2016</v>
      </c>
      <c r="I357" t="str">
        <f>Query1[[#This Row],[category_name]]</f>
        <v>Cruisers Bicycles</v>
      </c>
      <c r="J357" t="str">
        <f>Query1[[#This Row],[store_name]]</f>
        <v>Baldwin Bikes</v>
      </c>
      <c r="K357" t="str">
        <f>Query1[[#This Row],[sales_rep]]</f>
        <v>Marcelene Boyer</v>
      </c>
      <c r="L357" t="str">
        <f>Query1[[#This Row],[brand_name]]</f>
        <v>Electra</v>
      </c>
    </row>
    <row r="358" spans="1:12" x14ac:dyDescent="0.3">
      <c r="A358">
        <f>Query1[[#This Row],[order_id]]</f>
        <v>121</v>
      </c>
      <c r="B358" t="str">
        <f>Query1[[#This Row],[customers]]</f>
        <v>Tomika Wilder</v>
      </c>
      <c r="C358" t="str">
        <f>Query1[[#This Row],[city]]</f>
        <v>New Hyde Park</v>
      </c>
      <c r="D358" t="str">
        <f>Query1[[#This Row],[state]]</f>
        <v>NY</v>
      </c>
      <c r="E358">
        <f>Query1[[#This Row],[order_date]]</f>
        <v>42443</v>
      </c>
      <c r="F358">
        <f>Query1[[#This Row],[total_units]]</f>
        <v>2</v>
      </c>
      <c r="G358">
        <f>Query1[[#This Row],[revenue]]</f>
        <v>1099.98</v>
      </c>
      <c r="H358" t="str">
        <f>Query1[[#This Row],[product_name]]</f>
        <v>Electra Townie Original 21D - 2016</v>
      </c>
      <c r="I358" t="str">
        <f>Query1[[#This Row],[category_name]]</f>
        <v>Comfort Bicycles</v>
      </c>
      <c r="J358" t="str">
        <f>Query1[[#This Row],[store_name]]</f>
        <v>Baldwin Bikes</v>
      </c>
      <c r="K358" t="str">
        <f>Query1[[#This Row],[sales_rep]]</f>
        <v>Marcelene Boyer</v>
      </c>
      <c r="L358" t="str">
        <f>Query1[[#This Row],[brand_name]]</f>
        <v>Electra</v>
      </c>
    </row>
    <row r="359" spans="1:12" x14ac:dyDescent="0.3">
      <c r="A359">
        <f>Query1[[#This Row],[order_id]]</f>
        <v>121</v>
      </c>
      <c r="B359" t="str">
        <f>Query1[[#This Row],[customers]]</f>
        <v>Tomika Wilder</v>
      </c>
      <c r="C359" t="str">
        <f>Query1[[#This Row],[city]]</f>
        <v>New Hyde Park</v>
      </c>
      <c r="D359" t="str">
        <f>Query1[[#This Row],[state]]</f>
        <v>NY</v>
      </c>
      <c r="E359">
        <f>Query1[[#This Row],[order_date]]</f>
        <v>42443</v>
      </c>
      <c r="F359">
        <f>Query1[[#This Row],[total_units]]</f>
        <v>1</v>
      </c>
      <c r="G359">
        <f>Query1[[#This Row],[revenue]]</f>
        <v>1320.99</v>
      </c>
      <c r="H359" t="str">
        <f>Query1[[#This Row],[product_name]]</f>
        <v>Heller Shagamaw Frame - 2016</v>
      </c>
      <c r="I359" t="str">
        <f>Query1[[#This Row],[category_name]]</f>
        <v>Mountain Bikes</v>
      </c>
      <c r="J359" t="str">
        <f>Query1[[#This Row],[store_name]]</f>
        <v>Baldwin Bikes</v>
      </c>
      <c r="K359" t="str">
        <f>Query1[[#This Row],[sales_rep]]</f>
        <v>Marcelene Boyer</v>
      </c>
      <c r="L359" t="str">
        <f>Query1[[#This Row],[brand_name]]</f>
        <v>Heller</v>
      </c>
    </row>
    <row r="360" spans="1:12" x14ac:dyDescent="0.3">
      <c r="A360">
        <f>Query1[[#This Row],[order_id]]</f>
        <v>121</v>
      </c>
      <c r="B360" t="str">
        <f>Query1[[#This Row],[customers]]</f>
        <v>Tomika Wilder</v>
      </c>
      <c r="C360" t="str">
        <f>Query1[[#This Row],[city]]</f>
        <v>New Hyde Park</v>
      </c>
      <c r="D360" t="str">
        <f>Query1[[#This Row],[state]]</f>
        <v>NY</v>
      </c>
      <c r="E360">
        <f>Query1[[#This Row],[order_date]]</f>
        <v>42443</v>
      </c>
      <c r="F360">
        <f>Query1[[#This Row],[total_units]]</f>
        <v>2</v>
      </c>
      <c r="G360">
        <f>Query1[[#This Row],[revenue]]</f>
        <v>1499.98</v>
      </c>
      <c r="H360" t="str">
        <f>Query1[[#This Row],[product_name]]</f>
        <v>Ritchey Timberwolf Frameset - 2016</v>
      </c>
      <c r="I360" t="str">
        <f>Query1[[#This Row],[category_name]]</f>
        <v>Mountain Bikes</v>
      </c>
      <c r="J360" t="str">
        <f>Query1[[#This Row],[store_name]]</f>
        <v>Baldwin Bikes</v>
      </c>
      <c r="K360" t="str">
        <f>Query1[[#This Row],[sales_rep]]</f>
        <v>Marcelene Boyer</v>
      </c>
      <c r="L360" t="str">
        <f>Query1[[#This Row],[brand_name]]</f>
        <v>Ritchey</v>
      </c>
    </row>
    <row r="361" spans="1:12" x14ac:dyDescent="0.3">
      <c r="A361">
        <f>Query1[[#This Row],[order_id]]</f>
        <v>121</v>
      </c>
      <c r="B361" t="str">
        <f>Query1[[#This Row],[customers]]</f>
        <v>Tomika Wilder</v>
      </c>
      <c r="C361" t="str">
        <f>Query1[[#This Row],[city]]</f>
        <v>New Hyde Park</v>
      </c>
      <c r="D361" t="str">
        <f>Query1[[#This Row],[state]]</f>
        <v>NY</v>
      </c>
      <c r="E361">
        <f>Query1[[#This Row],[order_date]]</f>
        <v>42443</v>
      </c>
      <c r="F361">
        <f>Query1[[#This Row],[total_units]]</f>
        <v>2</v>
      </c>
      <c r="G361">
        <f>Query1[[#This Row],[revenue]]</f>
        <v>5799.98</v>
      </c>
      <c r="H361" t="str">
        <f>Query1[[#This Row],[product_name]]</f>
        <v>Trek Fuel EX 8 29 - 2016</v>
      </c>
      <c r="I361" t="str">
        <f>Query1[[#This Row],[category_name]]</f>
        <v>Mountain Bikes</v>
      </c>
      <c r="J361" t="str">
        <f>Query1[[#This Row],[store_name]]</f>
        <v>Baldwin Bikes</v>
      </c>
      <c r="K361" t="str">
        <f>Query1[[#This Row],[sales_rep]]</f>
        <v>Marcelene Boyer</v>
      </c>
      <c r="L361" t="str">
        <f>Query1[[#This Row],[brand_name]]</f>
        <v>Trek</v>
      </c>
    </row>
    <row r="362" spans="1:12" x14ac:dyDescent="0.3">
      <c r="A362">
        <f>Query1[[#This Row],[order_id]]</f>
        <v>122</v>
      </c>
      <c r="B362" t="str">
        <f>Query1[[#This Row],[customers]]</f>
        <v>Wallace Lane</v>
      </c>
      <c r="C362" t="str">
        <f>Query1[[#This Row],[city]]</f>
        <v>South Richmond Hill</v>
      </c>
      <c r="D362" t="str">
        <f>Query1[[#This Row],[state]]</f>
        <v>NY</v>
      </c>
      <c r="E362">
        <f>Query1[[#This Row],[order_date]]</f>
        <v>42443</v>
      </c>
      <c r="F362">
        <f>Query1[[#This Row],[total_units]]</f>
        <v>1</v>
      </c>
      <c r="G362">
        <f>Query1[[#This Row],[revenue]]</f>
        <v>599.99</v>
      </c>
      <c r="H362" t="str">
        <f>Query1[[#This Row],[product_name]]</f>
        <v>Electra Townie Original 7D EQ - 2016</v>
      </c>
      <c r="I362" t="str">
        <f>Query1[[#This Row],[category_name]]</f>
        <v>Cruisers Bicycles</v>
      </c>
      <c r="J362" t="str">
        <f>Query1[[#This Row],[store_name]]</f>
        <v>Baldwin Bikes</v>
      </c>
      <c r="K362" t="str">
        <f>Query1[[#This Row],[sales_rep]]</f>
        <v>Marcelene Boyer</v>
      </c>
      <c r="L362" t="str">
        <f>Query1[[#This Row],[brand_name]]</f>
        <v>Electra</v>
      </c>
    </row>
    <row r="363" spans="1:12" x14ac:dyDescent="0.3">
      <c r="A363">
        <f>Query1[[#This Row],[order_id]]</f>
        <v>123</v>
      </c>
      <c r="B363" t="str">
        <f>Query1[[#This Row],[customers]]</f>
        <v>Lecia Hancock</v>
      </c>
      <c r="C363" t="str">
        <f>Query1[[#This Row],[city]]</f>
        <v>Schenectady</v>
      </c>
      <c r="D363" t="str">
        <f>Query1[[#This Row],[state]]</f>
        <v>NY</v>
      </c>
      <c r="E363">
        <f>Query1[[#This Row],[order_date]]</f>
        <v>42444</v>
      </c>
      <c r="F363">
        <f>Query1[[#This Row],[total_units]]</f>
        <v>2</v>
      </c>
      <c r="G363">
        <f>Query1[[#This Row],[revenue]]</f>
        <v>1099.98</v>
      </c>
      <c r="H363" t="str">
        <f>Query1[[#This Row],[product_name]]</f>
        <v>Electra Townie Original 21D - 2016</v>
      </c>
      <c r="I363" t="str">
        <f>Query1[[#This Row],[category_name]]</f>
        <v>Cruisers Bicycles</v>
      </c>
      <c r="J363" t="str">
        <f>Query1[[#This Row],[store_name]]</f>
        <v>Baldwin Bikes</v>
      </c>
      <c r="K363" t="str">
        <f>Query1[[#This Row],[sales_rep]]</f>
        <v>Marcelene Boyer</v>
      </c>
      <c r="L363" t="str">
        <f>Query1[[#This Row],[brand_name]]</f>
        <v>Electra</v>
      </c>
    </row>
    <row r="364" spans="1:12" x14ac:dyDescent="0.3">
      <c r="A364">
        <f>Query1[[#This Row],[order_id]]</f>
        <v>124</v>
      </c>
      <c r="B364" t="str">
        <f>Query1[[#This Row],[customers]]</f>
        <v>Elouise Fry</v>
      </c>
      <c r="C364" t="str">
        <f>Query1[[#This Row],[city]]</f>
        <v>Canyon Country</v>
      </c>
      <c r="D364" t="str">
        <f>Query1[[#This Row],[state]]</f>
        <v>CA</v>
      </c>
      <c r="E364">
        <f>Query1[[#This Row],[order_date]]</f>
        <v>42445</v>
      </c>
      <c r="F364">
        <f>Query1[[#This Row],[total_units]]</f>
        <v>1</v>
      </c>
      <c r="G364">
        <f>Query1[[#This Row],[revenue]]</f>
        <v>599.99</v>
      </c>
      <c r="H364" t="str">
        <f>Query1[[#This Row],[product_name]]</f>
        <v>Electra Townie Original 7D EQ - 2016</v>
      </c>
      <c r="I364" t="str">
        <f>Query1[[#This Row],[category_name]]</f>
        <v>Cruisers Bicycles</v>
      </c>
      <c r="J364" t="str">
        <f>Query1[[#This Row],[store_name]]</f>
        <v>Santa Cruz Bikes</v>
      </c>
      <c r="K364" t="str">
        <f>Query1[[#This Row],[sales_rep]]</f>
        <v>Genna Serrano</v>
      </c>
      <c r="L364" t="str">
        <f>Query1[[#This Row],[brand_name]]</f>
        <v>Electra</v>
      </c>
    </row>
    <row r="365" spans="1:12" x14ac:dyDescent="0.3">
      <c r="A365">
        <f>Query1[[#This Row],[order_id]]</f>
        <v>124</v>
      </c>
      <c r="B365" t="str">
        <f>Query1[[#This Row],[customers]]</f>
        <v>Elouise Fry</v>
      </c>
      <c r="C365" t="str">
        <f>Query1[[#This Row],[city]]</f>
        <v>Canyon Country</v>
      </c>
      <c r="D365" t="str">
        <f>Query1[[#This Row],[state]]</f>
        <v>CA</v>
      </c>
      <c r="E365">
        <f>Query1[[#This Row],[order_date]]</f>
        <v>42445</v>
      </c>
      <c r="F365">
        <f>Query1[[#This Row],[total_units]]</f>
        <v>1</v>
      </c>
      <c r="G365">
        <f>Query1[[#This Row],[revenue]]</f>
        <v>2899.99</v>
      </c>
      <c r="H365" t="str">
        <f>Query1[[#This Row],[product_name]]</f>
        <v>Trek Fuel EX 8 29 - 2016</v>
      </c>
      <c r="I365" t="str">
        <f>Query1[[#This Row],[category_name]]</f>
        <v>Mountain Bikes</v>
      </c>
      <c r="J365" t="str">
        <f>Query1[[#This Row],[store_name]]</f>
        <v>Santa Cruz Bikes</v>
      </c>
      <c r="K365" t="str">
        <f>Query1[[#This Row],[sales_rep]]</f>
        <v>Genna Serrano</v>
      </c>
      <c r="L365" t="str">
        <f>Query1[[#This Row],[brand_name]]</f>
        <v>Trek</v>
      </c>
    </row>
    <row r="366" spans="1:12" x14ac:dyDescent="0.3">
      <c r="A366">
        <f>Query1[[#This Row],[order_id]]</f>
        <v>124</v>
      </c>
      <c r="B366" t="str">
        <f>Query1[[#This Row],[customers]]</f>
        <v>Elouise Fry</v>
      </c>
      <c r="C366" t="str">
        <f>Query1[[#This Row],[city]]</f>
        <v>Canyon Country</v>
      </c>
      <c r="D366" t="str">
        <f>Query1[[#This Row],[state]]</f>
        <v>CA</v>
      </c>
      <c r="E366">
        <f>Query1[[#This Row],[order_date]]</f>
        <v>42445</v>
      </c>
      <c r="F366">
        <f>Query1[[#This Row],[total_units]]</f>
        <v>2</v>
      </c>
      <c r="G366">
        <f>Query1[[#This Row],[revenue]]</f>
        <v>7999.98</v>
      </c>
      <c r="H366" t="str">
        <f>Query1[[#This Row],[product_name]]</f>
        <v>Trek Slash 8 27.5 - 2016</v>
      </c>
      <c r="I366" t="str">
        <f>Query1[[#This Row],[category_name]]</f>
        <v>Mountain Bikes</v>
      </c>
      <c r="J366" t="str">
        <f>Query1[[#This Row],[store_name]]</f>
        <v>Santa Cruz Bikes</v>
      </c>
      <c r="K366" t="str">
        <f>Query1[[#This Row],[sales_rep]]</f>
        <v>Genna Serrano</v>
      </c>
      <c r="L366" t="str">
        <f>Query1[[#This Row],[brand_name]]</f>
        <v>Trek</v>
      </c>
    </row>
    <row r="367" spans="1:12" x14ac:dyDescent="0.3">
      <c r="A367">
        <f>Query1[[#This Row],[order_id]]</f>
        <v>125</v>
      </c>
      <c r="B367" t="str">
        <f>Query1[[#This Row],[customers]]</f>
        <v>Laverne Craft</v>
      </c>
      <c r="C367" t="str">
        <f>Query1[[#This Row],[city]]</f>
        <v>Forest Hills</v>
      </c>
      <c r="D367" t="str">
        <f>Query1[[#This Row],[state]]</f>
        <v>NY</v>
      </c>
      <c r="E367">
        <f>Query1[[#This Row],[order_date]]</f>
        <v>42445</v>
      </c>
      <c r="F367">
        <f>Query1[[#This Row],[total_units]]</f>
        <v>1</v>
      </c>
      <c r="G367">
        <f>Query1[[#This Row],[revenue]]</f>
        <v>429</v>
      </c>
      <c r="H367" t="str">
        <f>Query1[[#This Row],[product_name]]</f>
        <v>Pure Cycles Vine 8-Speed - 2016</v>
      </c>
      <c r="I367" t="str">
        <f>Query1[[#This Row],[category_name]]</f>
        <v>Cruisers Bicycles</v>
      </c>
      <c r="J367" t="str">
        <f>Query1[[#This Row],[store_name]]</f>
        <v>Baldwin Bikes</v>
      </c>
      <c r="K367" t="str">
        <f>Query1[[#This Row],[sales_rep]]</f>
        <v>Marcelene Boyer</v>
      </c>
      <c r="L367" t="str">
        <f>Query1[[#This Row],[brand_name]]</f>
        <v>Pure Cycles</v>
      </c>
    </row>
    <row r="368" spans="1:12" x14ac:dyDescent="0.3">
      <c r="A368">
        <f>Query1[[#This Row],[order_id]]</f>
        <v>126</v>
      </c>
      <c r="B368" t="str">
        <f>Query1[[#This Row],[customers]]</f>
        <v>Shenna Espinoza</v>
      </c>
      <c r="C368" t="str">
        <f>Query1[[#This Row],[city]]</f>
        <v>Queensbury</v>
      </c>
      <c r="D368" t="str">
        <f>Query1[[#This Row],[state]]</f>
        <v>NY</v>
      </c>
      <c r="E368">
        <f>Query1[[#This Row],[order_date]]</f>
        <v>42445</v>
      </c>
      <c r="F368">
        <f>Query1[[#This Row],[total_units]]</f>
        <v>2</v>
      </c>
      <c r="G368">
        <f>Query1[[#This Row],[revenue]]</f>
        <v>5999.98</v>
      </c>
      <c r="H368" t="str">
        <f>Query1[[#This Row],[product_name]]</f>
        <v>Trek Conduit+ - 2016</v>
      </c>
      <c r="I368" t="str">
        <f>Query1[[#This Row],[category_name]]</f>
        <v>Electric Bikes</v>
      </c>
      <c r="J368" t="str">
        <f>Query1[[#This Row],[store_name]]</f>
        <v>Baldwin Bikes</v>
      </c>
      <c r="K368" t="str">
        <f>Query1[[#This Row],[sales_rep]]</f>
        <v>Venita Daniel</v>
      </c>
      <c r="L368" t="str">
        <f>Query1[[#This Row],[brand_name]]</f>
        <v>Trek</v>
      </c>
    </row>
    <row r="369" spans="1:12" x14ac:dyDescent="0.3">
      <c r="A369">
        <f>Query1[[#This Row],[order_id]]</f>
        <v>127</v>
      </c>
      <c r="B369" t="str">
        <f>Query1[[#This Row],[customers]]</f>
        <v>Chelsey Boyd</v>
      </c>
      <c r="C369" t="str">
        <f>Query1[[#This Row],[city]]</f>
        <v>Euless</v>
      </c>
      <c r="D369" t="str">
        <f>Query1[[#This Row],[state]]</f>
        <v>TX</v>
      </c>
      <c r="E369">
        <f>Query1[[#This Row],[order_date]]</f>
        <v>42446</v>
      </c>
      <c r="F369">
        <f>Query1[[#This Row],[total_units]]</f>
        <v>1</v>
      </c>
      <c r="G369">
        <f>Query1[[#This Row],[revenue]]</f>
        <v>599.99</v>
      </c>
      <c r="H369" t="str">
        <f>Query1[[#This Row],[product_name]]</f>
        <v>Electra Townie Original 7D EQ - Women's - 2016</v>
      </c>
      <c r="I369" t="str">
        <f>Query1[[#This Row],[category_name]]</f>
        <v>Cruisers Bicycles</v>
      </c>
      <c r="J369" t="str">
        <f>Query1[[#This Row],[store_name]]</f>
        <v>Rowlett Bikes</v>
      </c>
      <c r="K369" t="str">
        <f>Query1[[#This Row],[sales_rep]]</f>
        <v>Kali Vargas</v>
      </c>
      <c r="L369" t="str">
        <f>Query1[[#This Row],[brand_name]]</f>
        <v>Electra</v>
      </c>
    </row>
    <row r="370" spans="1:12" x14ac:dyDescent="0.3">
      <c r="A370">
        <f>Query1[[#This Row],[order_id]]</f>
        <v>127</v>
      </c>
      <c r="B370" t="str">
        <f>Query1[[#This Row],[customers]]</f>
        <v>Chelsey Boyd</v>
      </c>
      <c r="C370" t="str">
        <f>Query1[[#This Row],[city]]</f>
        <v>Euless</v>
      </c>
      <c r="D370" t="str">
        <f>Query1[[#This Row],[state]]</f>
        <v>TX</v>
      </c>
      <c r="E370">
        <f>Query1[[#This Row],[order_date]]</f>
        <v>42446</v>
      </c>
      <c r="F370">
        <f>Query1[[#This Row],[total_units]]</f>
        <v>1</v>
      </c>
      <c r="G370">
        <f>Query1[[#This Row],[revenue]]</f>
        <v>429</v>
      </c>
      <c r="H370" t="str">
        <f>Query1[[#This Row],[product_name]]</f>
        <v>Pure Cycles Vine 8-Speed - 2016</v>
      </c>
      <c r="I370" t="str">
        <f>Query1[[#This Row],[category_name]]</f>
        <v>Cruisers Bicycles</v>
      </c>
      <c r="J370" t="str">
        <f>Query1[[#This Row],[store_name]]</f>
        <v>Rowlett Bikes</v>
      </c>
      <c r="K370" t="str">
        <f>Query1[[#This Row],[sales_rep]]</f>
        <v>Kali Vargas</v>
      </c>
      <c r="L370" t="str">
        <f>Query1[[#This Row],[brand_name]]</f>
        <v>Pure Cycles</v>
      </c>
    </row>
    <row r="371" spans="1:12" x14ac:dyDescent="0.3">
      <c r="A371">
        <f>Query1[[#This Row],[order_id]]</f>
        <v>127</v>
      </c>
      <c r="B371" t="str">
        <f>Query1[[#This Row],[customers]]</f>
        <v>Chelsey Boyd</v>
      </c>
      <c r="C371" t="str">
        <f>Query1[[#This Row],[city]]</f>
        <v>Euless</v>
      </c>
      <c r="D371" t="str">
        <f>Query1[[#This Row],[state]]</f>
        <v>TX</v>
      </c>
      <c r="E371">
        <f>Query1[[#This Row],[order_date]]</f>
        <v>42446</v>
      </c>
      <c r="F371">
        <f>Query1[[#This Row],[total_units]]</f>
        <v>2</v>
      </c>
      <c r="G371">
        <f>Query1[[#This Row],[revenue]]</f>
        <v>5799.98</v>
      </c>
      <c r="H371" t="str">
        <f>Query1[[#This Row],[product_name]]</f>
        <v>Trek Fuel EX 8 29 - 2016</v>
      </c>
      <c r="I371" t="str">
        <f>Query1[[#This Row],[category_name]]</f>
        <v>Mountain Bikes</v>
      </c>
      <c r="J371" t="str">
        <f>Query1[[#This Row],[store_name]]</f>
        <v>Rowlett Bikes</v>
      </c>
      <c r="K371" t="str">
        <f>Query1[[#This Row],[sales_rep]]</f>
        <v>Kali Vargas</v>
      </c>
      <c r="L371" t="str">
        <f>Query1[[#This Row],[brand_name]]</f>
        <v>Trek</v>
      </c>
    </row>
    <row r="372" spans="1:12" x14ac:dyDescent="0.3">
      <c r="A372">
        <f>Query1[[#This Row],[order_id]]</f>
        <v>128</v>
      </c>
      <c r="B372" t="str">
        <f>Query1[[#This Row],[customers]]</f>
        <v>Lissa Vargas</v>
      </c>
      <c r="C372" t="str">
        <f>Query1[[#This Row],[city]]</f>
        <v>Oswego</v>
      </c>
      <c r="D372" t="str">
        <f>Query1[[#This Row],[state]]</f>
        <v>NY</v>
      </c>
      <c r="E372">
        <f>Query1[[#This Row],[order_date]]</f>
        <v>42447</v>
      </c>
      <c r="F372">
        <f>Query1[[#This Row],[total_units]]</f>
        <v>2</v>
      </c>
      <c r="G372">
        <f>Query1[[#This Row],[revenue]]</f>
        <v>1099.98</v>
      </c>
      <c r="H372" t="str">
        <f>Query1[[#This Row],[product_name]]</f>
        <v>Electra Townie Original 21D - 2016</v>
      </c>
      <c r="I372" t="str">
        <f>Query1[[#This Row],[category_name]]</f>
        <v>Comfort Bicycles</v>
      </c>
      <c r="J372" t="str">
        <f>Query1[[#This Row],[store_name]]</f>
        <v>Baldwin Bikes</v>
      </c>
      <c r="K372" t="str">
        <f>Query1[[#This Row],[sales_rep]]</f>
        <v>Marcelene Boyer</v>
      </c>
      <c r="L372" t="str">
        <f>Query1[[#This Row],[brand_name]]</f>
        <v>Electra</v>
      </c>
    </row>
    <row r="373" spans="1:12" x14ac:dyDescent="0.3">
      <c r="A373">
        <f>Query1[[#This Row],[order_id]]</f>
        <v>128</v>
      </c>
      <c r="B373" t="str">
        <f>Query1[[#This Row],[customers]]</f>
        <v>Lissa Vargas</v>
      </c>
      <c r="C373" t="str">
        <f>Query1[[#This Row],[city]]</f>
        <v>Oswego</v>
      </c>
      <c r="D373" t="str">
        <f>Query1[[#This Row],[state]]</f>
        <v>NY</v>
      </c>
      <c r="E373">
        <f>Query1[[#This Row],[order_date]]</f>
        <v>42447</v>
      </c>
      <c r="F373">
        <f>Query1[[#This Row],[total_units]]</f>
        <v>2</v>
      </c>
      <c r="G373">
        <f>Query1[[#This Row],[revenue]]</f>
        <v>1199.98</v>
      </c>
      <c r="H373" t="str">
        <f>Query1[[#This Row],[product_name]]</f>
        <v>Electra Townie Original 7D EQ - 2016</v>
      </c>
      <c r="I373" t="str">
        <f>Query1[[#This Row],[category_name]]</f>
        <v>Cruisers Bicycles</v>
      </c>
      <c r="J373" t="str">
        <f>Query1[[#This Row],[store_name]]</f>
        <v>Baldwin Bikes</v>
      </c>
      <c r="K373" t="str">
        <f>Query1[[#This Row],[sales_rep]]</f>
        <v>Marcelene Boyer</v>
      </c>
      <c r="L373" t="str">
        <f>Query1[[#This Row],[brand_name]]</f>
        <v>Electra</v>
      </c>
    </row>
    <row r="374" spans="1:12" x14ac:dyDescent="0.3">
      <c r="A374">
        <f>Query1[[#This Row],[order_id]]</f>
        <v>128</v>
      </c>
      <c r="B374" t="str">
        <f>Query1[[#This Row],[customers]]</f>
        <v>Lissa Vargas</v>
      </c>
      <c r="C374" t="str">
        <f>Query1[[#This Row],[city]]</f>
        <v>Oswego</v>
      </c>
      <c r="D374" t="str">
        <f>Query1[[#This Row],[state]]</f>
        <v>NY</v>
      </c>
      <c r="E374">
        <f>Query1[[#This Row],[order_date]]</f>
        <v>42447</v>
      </c>
      <c r="F374">
        <f>Query1[[#This Row],[total_units]]</f>
        <v>2</v>
      </c>
      <c r="G374">
        <f>Query1[[#This Row],[revenue]]</f>
        <v>1999.98</v>
      </c>
      <c r="H374" t="str">
        <f>Query1[[#This Row],[product_name]]</f>
        <v>Surly Wednesday Frameset - 2016</v>
      </c>
      <c r="I374" t="str">
        <f>Query1[[#This Row],[category_name]]</f>
        <v>Mountain Bikes</v>
      </c>
      <c r="J374" t="str">
        <f>Query1[[#This Row],[store_name]]</f>
        <v>Baldwin Bikes</v>
      </c>
      <c r="K374" t="str">
        <f>Query1[[#This Row],[sales_rep]]</f>
        <v>Marcelene Boyer</v>
      </c>
      <c r="L374" t="str">
        <f>Query1[[#This Row],[brand_name]]</f>
        <v>Surly</v>
      </c>
    </row>
    <row r="375" spans="1:12" x14ac:dyDescent="0.3">
      <c r="A375">
        <f>Query1[[#This Row],[order_id]]</f>
        <v>128</v>
      </c>
      <c r="B375" t="str">
        <f>Query1[[#This Row],[customers]]</f>
        <v>Lissa Vargas</v>
      </c>
      <c r="C375" t="str">
        <f>Query1[[#This Row],[city]]</f>
        <v>Oswego</v>
      </c>
      <c r="D375" t="str">
        <f>Query1[[#This Row],[state]]</f>
        <v>NY</v>
      </c>
      <c r="E375">
        <f>Query1[[#This Row],[order_date]]</f>
        <v>42447</v>
      </c>
      <c r="F375">
        <f>Query1[[#This Row],[total_units]]</f>
        <v>2</v>
      </c>
      <c r="G375">
        <f>Query1[[#This Row],[revenue]]</f>
        <v>5799.98</v>
      </c>
      <c r="H375" t="str">
        <f>Query1[[#This Row],[product_name]]</f>
        <v>Trek Fuel EX 8 29 - 2016</v>
      </c>
      <c r="I375" t="str">
        <f>Query1[[#This Row],[category_name]]</f>
        <v>Mountain Bikes</v>
      </c>
      <c r="J375" t="str">
        <f>Query1[[#This Row],[store_name]]</f>
        <v>Baldwin Bikes</v>
      </c>
      <c r="K375" t="str">
        <f>Query1[[#This Row],[sales_rep]]</f>
        <v>Marcelene Boyer</v>
      </c>
      <c r="L375" t="str">
        <f>Query1[[#This Row],[brand_name]]</f>
        <v>Trek</v>
      </c>
    </row>
    <row r="376" spans="1:12" x14ac:dyDescent="0.3">
      <c r="A376">
        <f>Query1[[#This Row],[order_id]]</f>
        <v>129</v>
      </c>
      <c r="B376" t="str">
        <f>Query1[[#This Row],[customers]]</f>
        <v>Armand Whitehead</v>
      </c>
      <c r="C376" t="str">
        <f>Query1[[#This Row],[city]]</f>
        <v>Lindenhurst</v>
      </c>
      <c r="D376" t="str">
        <f>Query1[[#This Row],[state]]</f>
        <v>NY</v>
      </c>
      <c r="E376">
        <f>Query1[[#This Row],[order_date]]</f>
        <v>42448</v>
      </c>
      <c r="F376">
        <f>Query1[[#This Row],[total_units]]</f>
        <v>1</v>
      </c>
      <c r="G376">
        <f>Query1[[#This Row],[revenue]]</f>
        <v>449</v>
      </c>
      <c r="H376" t="str">
        <f>Query1[[#This Row],[product_name]]</f>
        <v>Pure Cycles Western 3-Speed - Women's - 2015/2016</v>
      </c>
      <c r="I376" t="str">
        <f>Query1[[#This Row],[category_name]]</f>
        <v>Cruisers Bicycles</v>
      </c>
      <c r="J376" t="str">
        <f>Query1[[#This Row],[store_name]]</f>
        <v>Baldwin Bikes</v>
      </c>
      <c r="K376" t="str">
        <f>Query1[[#This Row],[sales_rep]]</f>
        <v>Venita Daniel</v>
      </c>
      <c r="L376" t="str">
        <f>Query1[[#This Row],[brand_name]]</f>
        <v>Pure Cycles</v>
      </c>
    </row>
    <row r="377" spans="1:12" x14ac:dyDescent="0.3">
      <c r="A377">
        <f>Query1[[#This Row],[order_id]]</f>
        <v>129</v>
      </c>
      <c r="B377" t="str">
        <f>Query1[[#This Row],[customers]]</f>
        <v>Armand Whitehead</v>
      </c>
      <c r="C377" t="str">
        <f>Query1[[#This Row],[city]]</f>
        <v>Lindenhurst</v>
      </c>
      <c r="D377" t="str">
        <f>Query1[[#This Row],[state]]</f>
        <v>NY</v>
      </c>
      <c r="E377">
        <f>Query1[[#This Row],[order_date]]</f>
        <v>42448</v>
      </c>
      <c r="F377">
        <f>Query1[[#This Row],[total_units]]</f>
        <v>1</v>
      </c>
      <c r="G377">
        <f>Query1[[#This Row],[revenue]]</f>
        <v>2999.99</v>
      </c>
      <c r="H377" t="str">
        <f>Query1[[#This Row],[product_name]]</f>
        <v>Trek Conduit+ - 2016</v>
      </c>
      <c r="I377" t="str">
        <f>Query1[[#This Row],[category_name]]</f>
        <v>Electric Bikes</v>
      </c>
      <c r="J377" t="str">
        <f>Query1[[#This Row],[store_name]]</f>
        <v>Baldwin Bikes</v>
      </c>
      <c r="K377" t="str">
        <f>Query1[[#This Row],[sales_rep]]</f>
        <v>Venita Daniel</v>
      </c>
      <c r="L377" t="str">
        <f>Query1[[#This Row],[brand_name]]</f>
        <v>Trek</v>
      </c>
    </row>
    <row r="378" spans="1:12" x14ac:dyDescent="0.3">
      <c r="A378">
        <f>Query1[[#This Row],[order_id]]</f>
        <v>130</v>
      </c>
      <c r="B378" t="str">
        <f>Query1[[#This Row],[customers]]</f>
        <v>Marcelino Mcbride</v>
      </c>
      <c r="C378" t="str">
        <f>Query1[[#This Row],[city]]</f>
        <v>Clifton Park</v>
      </c>
      <c r="D378" t="str">
        <f>Query1[[#This Row],[state]]</f>
        <v>NY</v>
      </c>
      <c r="E378">
        <f>Query1[[#This Row],[order_date]]</f>
        <v>42448</v>
      </c>
      <c r="F378">
        <f>Query1[[#This Row],[total_units]]</f>
        <v>1</v>
      </c>
      <c r="G378">
        <f>Query1[[#This Row],[revenue]]</f>
        <v>599.99</v>
      </c>
      <c r="H378" t="str">
        <f>Query1[[#This Row],[product_name]]</f>
        <v>Electra Townie Original 7D EQ - 2016</v>
      </c>
      <c r="I378" t="str">
        <f>Query1[[#This Row],[category_name]]</f>
        <v>Comfort Bicycles</v>
      </c>
      <c r="J378" t="str">
        <f>Query1[[#This Row],[store_name]]</f>
        <v>Baldwin Bikes</v>
      </c>
      <c r="K378" t="str">
        <f>Query1[[#This Row],[sales_rep]]</f>
        <v>Marcelene Boyer</v>
      </c>
      <c r="L378" t="str">
        <f>Query1[[#This Row],[brand_name]]</f>
        <v>Electra</v>
      </c>
    </row>
    <row r="379" spans="1:12" x14ac:dyDescent="0.3">
      <c r="A379">
        <f>Query1[[#This Row],[order_id]]</f>
        <v>130</v>
      </c>
      <c r="B379" t="str">
        <f>Query1[[#This Row],[customers]]</f>
        <v>Marcelino Mcbride</v>
      </c>
      <c r="C379" t="str">
        <f>Query1[[#This Row],[city]]</f>
        <v>Clifton Park</v>
      </c>
      <c r="D379" t="str">
        <f>Query1[[#This Row],[state]]</f>
        <v>NY</v>
      </c>
      <c r="E379">
        <f>Query1[[#This Row],[order_date]]</f>
        <v>42448</v>
      </c>
      <c r="F379">
        <f>Query1[[#This Row],[total_units]]</f>
        <v>2</v>
      </c>
      <c r="G379">
        <f>Query1[[#This Row],[revenue]]</f>
        <v>2641.98</v>
      </c>
      <c r="H379" t="str">
        <f>Query1[[#This Row],[product_name]]</f>
        <v>Heller Shagamaw Frame - 2016</v>
      </c>
      <c r="I379" t="str">
        <f>Query1[[#This Row],[category_name]]</f>
        <v>Mountain Bikes</v>
      </c>
      <c r="J379" t="str">
        <f>Query1[[#This Row],[store_name]]</f>
        <v>Baldwin Bikes</v>
      </c>
      <c r="K379" t="str">
        <f>Query1[[#This Row],[sales_rep]]</f>
        <v>Marcelene Boyer</v>
      </c>
      <c r="L379" t="str">
        <f>Query1[[#This Row],[brand_name]]</f>
        <v>Heller</v>
      </c>
    </row>
    <row r="380" spans="1:12" x14ac:dyDescent="0.3">
      <c r="A380">
        <f>Query1[[#This Row],[order_id]]</f>
        <v>131</v>
      </c>
      <c r="B380" t="str">
        <f>Query1[[#This Row],[customers]]</f>
        <v>Hortencia Graham</v>
      </c>
      <c r="C380" t="str">
        <f>Query1[[#This Row],[city]]</f>
        <v>Euless</v>
      </c>
      <c r="D380" t="str">
        <f>Query1[[#This Row],[state]]</f>
        <v>TX</v>
      </c>
      <c r="E380">
        <f>Query1[[#This Row],[order_date]]</f>
        <v>42448</v>
      </c>
      <c r="F380">
        <f>Query1[[#This Row],[total_units]]</f>
        <v>2</v>
      </c>
      <c r="G380">
        <f>Query1[[#This Row],[revenue]]</f>
        <v>539.98</v>
      </c>
      <c r="H380" t="str">
        <f>Query1[[#This Row],[product_name]]</f>
        <v>Electra Girl's Hawaii 1 (16-inch) - 2015/2016</v>
      </c>
      <c r="I380" t="str">
        <f>Query1[[#This Row],[category_name]]</f>
        <v>Children Bicycles</v>
      </c>
      <c r="J380" t="str">
        <f>Query1[[#This Row],[store_name]]</f>
        <v>Rowlett Bikes</v>
      </c>
      <c r="K380" t="str">
        <f>Query1[[#This Row],[sales_rep]]</f>
        <v>Kali Vargas</v>
      </c>
      <c r="L380" t="str">
        <f>Query1[[#This Row],[brand_name]]</f>
        <v>Electra</v>
      </c>
    </row>
    <row r="381" spans="1:12" x14ac:dyDescent="0.3">
      <c r="A381">
        <f>Query1[[#This Row],[order_id]]</f>
        <v>131</v>
      </c>
      <c r="B381" t="str">
        <f>Query1[[#This Row],[customers]]</f>
        <v>Hortencia Graham</v>
      </c>
      <c r="C381" t="str">
        <f>Query1[[#This Row],[city]]</f>
        <v>Euless</v>
      </c>
      <c r="D381" t="str">
        <f>Query1[[#This Row],[state]]</f>
        <v>TX</v>
      </c>
      <c r="E381">
        <f>Query1[[#This Row],[order_date]]</f>
        <v>42448</v>
      </c>
      <c r="F381">
        <f>Query1[[#This Row],[total_units]]</f>
        <v>2</v>
      </c>
      <c r="G381">
        <f>Query1[[#This Row],[revenue]]</f>
        <v>1099.98</v>
      </c>
      <c r="H381" t="str">
        <f>Query1[[#This Row],[product_name]]</f>
        <v>Electra Townie Original 21D - 2016</v>
      </c>
      <c r="I381" t="str">
        <f>Query1[[#This Row],[category_name]]</f>
        <v>Comfort Bicycles</v>
      </c>
      <c r="J381" t="str">
        <f>Query1[[#This Row],[store_name]]</f>
        <v>Rowlett Bikes</v>
      </c>
      <c r="K381" t="str">
        <f>Query1[[#This Row],[sales_rep]]</f>
        <v>Kali Vargas</v>
      </c>
      <c r="L381" t="str">
        <f>Query1[[#This Row],[brand_name]]</f>
        <v>Electra</v>
      </c>
    </row>
    <row r="382" spans="1:12" x14ac:dyDescent="0.3">
      <c r="A382">
        <f>Query1[[#This Row],[order_id]]</f>
        <v>131</v>
      </c>
      <c r="B382" t="str">
        <f>Query1[[#This Row],[customers]]</f>
        <v>Hortencia Graham</v>
      </c>
      <c r="C382" t="str">
        <f>Query1[[#This Row],[city]]</f>
        <v>Euless</v>
      </c>
      <c r="D382" t="str">
        <f>Query1[[#This Row],[state]]</f>
        <v>TX</v>
      </c>
      <c r="E382">
        <f>Query1[[#This Row],[order_date]]</f>
        <v>42448</v>
      </c>
      <c r="F382">
        <f>Query1[[#This Row],[total_units]]</f>
        <v>2</v>
      </c>
      <c r="G382">
        <f>Query1[[#This Row],[revenue]]</f>
        <v>5799.98</v>
      </c>
      <c r="H382" t="str">
        <f>Query1[[#This Row],[product_name]]</f>
        <v>Trek Fuel EX 8 29 - 2016</v>
      </c>
      <c r="I382" t="str">
        <f>Query1[[#This Row],[category_name]]</f>
        <v>Mountain Bikes</v>
      </c>
      <c r="J382" t="str">
        <f>Query1[[#This Row],[store_name]]</f>
        <v>Rowlett Bikes</v>
      </c>
      <c r="K382" t="str">
        <f>Query1[[#This Row],[sales_rep]]</f>
        <v>Kali Vargas</v>
      </c>
      <c r="L382" t="str">
        <f>Query1[[#This Row],[brand_name]]</f>
        <v>Trek</v>
      </c>
    </row>
    <row r="383" spans="1:12" x14ac:dyDescent="0.3">
      <c r="A383">
        <f>Query1[[#This Row],[order_id]]</f>
        <v>132</v>
      </c>
      <c r="B383" t="str">
        <f>Query1[[#This Row],[customers]]</f>
        <v>Monika Berg</v>
      </c>
      <c r="C383" t="str">
        <f>Query1[[#This Row],[city]]</f>
        <v>Encino</v>
      </c>
      <c r="D383" t="str">
        <f>Query1[[#This Row],[state]]</f>
        <v>CA</v>
      </c>
      <c r="E383">
        <f>Query1[[#This Row],[order_date]]</f>
        <v>42449</v>
      </c>
      <c r="F383">
        <f>Query1[[#This Row],[total_units]]</f>
        <v>1</v>
      </c>
      <c r="G383">
        <f>Query1[[#This Row],[revenue]]</f>
        <v>599.99</v>
      </c>
      <c r="H383" t="str">
        <f>Query1[[#This Row],[product_name]]</f>
        <v>Electra Townie Original 7D EQ - Women's - 2016</v>
      </c>
      <c r="I383" t="str">
        <f>Query1[[#This Row],[category_name]]</f>
        <v>Cruisers Bicycles</v>
      </c>
      <c r="J383" t="str">
        <f>Query1[[#This Row],[store_name]]</f>
        <v>Santa Cruz Bikes</v>
      </c>
      <c r="K383" t="str">
        <f>Query1[[#This Row],[sales_rep]]</f>
        <v>Genna Serrano</v>
      </c>
      <c r="L383" t="str">
        <f>Query1[[#This Row],[brand_name]]</f>
        <v>Electra</v>
      </c>
    </row>
    <row r="384" spans="1:12" x14ac:dyDescent="0.3">
      <c r="A384">
        <f>Query1[[#This Row],[order_id]]</f>
        <v>132</v>
      </c>
      <c r="B384" t="str">
        <f>Query1[[#This Row],[customers]]</f>
        <v>Monika Berg</v>
      </c>
      <c r="C384" t="str">
        <f>Query1[[#This Row],[city]]</f>
        <v>Encino</v>
      </c>
      <c r="D384" t="str">
        <f>Query1[[#This Row],[state]]</f>
        <v>CA</v>
      </c>
      <c r="E384">
        <f>Query1[[#This Row],[order_date]]</f>
        <v>42449</v>
      </c>
      <c r="F384">
        <f>Query1[[#This Row],[total_units]]</f>
        <v>2</v>
      </c>
      <c r="G384">
        <f>Query1[[#This Row],[revenue]]</f>
        <v>1499.98</v>
      </c>
      <c r="H384" t="str">
        <f>Query1[[#This Row],[product_name]]</f>
        <v>Ritchey Timberwolf Frameset - 2016</v>
      </c>
      <c r="I384" t="str">
        <f>Query1[[#This Row],[category_name]]</f>
        <v>Mountain Bikes</v>
      </c>
      <c r="J384" t="str">
        <f>Query1[[#This Row],[store_name]]</f>
        <v>Santa Cruz Bikes</v>
      </c>
      <c r="K384" t="str">
        <f>Query1[[#This Row],[sales_rep]]</f>
        <v>Genna Serrano</v>
      </c>
      <c r="L384" t="str">
        <f>Query1[[#This Row],[brand_name]]</f>
        <v>Ritchey</v>
      </c>
    </row>
    <row r="385" spans="1:12" x14ac:dyDescent="0.3">
      <c r="A385">
        <f>Query1[[#This Row],[order_id]]</f>
        <v>132</v>
      </c>
      <c r="B385" t="str">
        <f>Query1[[#This Row],[customers]]</f>
        <v>Monika Berg</v>
      </c>
      <c r="C385" t="str">
        <f>Query1[[#This Row],[city]]</f>
        <v>Encino</v>
      </c>
      <c r="D385" t="str">
        <f>Query1[[#This Row],[state]]</f>
        <v>CA</v>
      </c>
      <c r="E385">
        <f>Query1[[#This Row],[order_date]]</f>
        <v>42449</v>
      </c>
      <c r="F385">
        <f>Query1[[#This Row],[total_units]]</f>
        <v>1</v>
      </c>
      <c r="G385">
        <f>Query1[[#This Row],[revenue]]</f>
        <v>2999.99</v>
      </c>
      <c r="H385" t="str">
        <f>Query1[[#This Row],[product_name]]</f>
        <v>Trek Conduit+ - 2016</v>
      </c>
      <c r="I385" t="str">
        <f>Query1[[#This Row],[category_name]]</f>
        <v>Electric Bikes</v>
      </c>
      <c r="J385" t="str">
        <f>Query1[[#This Row],[store_name]]</f>
        <v>Santa Cruz Bikes</v>
      </c>
      <c r="K385" t="str">
        <f>Query1[[#This Row],[sales_rep]]</f>
        <v>Genna Serrano</v>
      </c>
      <c r="L385" t="str">
        <f>Query1[[#This Row],[brand_name]]</f>
        <v>Trek</v>
      </c>
    </row>
    <row r="386" spans="1:12" x14ac:dyDescent="0.3">
      <c r="A386">
        <f>Query1[[#This Row],[order_id]]</f>
        <v>133</v>
      </c>
      <c r="B386" t="str">
        <f>Query1[[#This Row],[customers]]</f>
        <v>Jerome Bolton</v>
      </c>
      <c r="C386" t="str">
        <f>Query1[[#This Row],[city]]</f>
        <v>Carmel</v>
      </c>
      <c r="D386" t="str">
        <f>Query1[[#This Row],[state]]</f>
        <v>NY</v>
      </c>
      <c r="E386">
        <f>Query1[[#This Row],[order_date]]</f>
        <v>42449</v>
      </c>
      <c r="F386">
        <f>Query1[[#This Row],[total_units]]</f>
        <v>2</v>
      </c>
      <c r="G386">
        <f>Query1[[#This Row],[revenue]]</f>
        <v>539.98</v>
      </c>
      <c r="H386" t="str">
        <f>Query1[[#This Row],[product_name]]</f>
        <v>Electra Cruiser 1 (24-Inch) - 2016</v>
      </c>
      <c r="I386" t="str">
        <f>Query1[[#This Row],[category_name]]</f>
        <v>Cruisers Bicycles</v>
      </c>
      <c r="J386" t="str">
        <f>Query1[[#This Row],[store_name]]</f>
        <v>Baldwin Bikes</v>
      </c>
      <c r="K386" t="str">
        <f>Query1[[#This Row],[sales_rep]]</f>
        <v>Venita Daniel</v>
      </c>
      <c r="L386" t="str">
        <f>Query1[[#This Row],[brand_name]]</f>
        <v>Electra</v>
      </c>
    </row>
    <row r="387" spans="1:12" x14ac:dyDescent="0.3">
      <c r="A387">
        <f>Query1[[#This Row],[order_id]]</f>
        <v>133</v>
      </c>
      <c r="B387" t="str">
        <f>Query1[[#This Row],[customers]]</f>
        <v>Jerome Bolton</v>
      </c>
      <c r="C387" t="str">
        <f>Query1[[#This Row],[city]]</f>
        <v>Carmel</v>
      </c>
      <c r="D387" t="str">
        <f>Query1[[#This Row],[state]]</f>
        <v>NY</v>
      </c>
      <c r="E387">
        <f>Query1[[#This Row],[order_date]]</f>
        <v>42449</v>
      </c>
      <c r="F387">
        <f>Query1[[#This Row],[total_units]]</f>
        <v>1</v>
      </c>
      <c r="G387">
        <f>Query1[[#This Row],[revenue]]</f>
        <v>269.99</v>
      </c>
      <c r="H387" t="str">
        <f>Query1[[#This Row],[product_name]]</f>
        <v>Electra Girl's Hawaii 1 (16-inch) - 2015/2016</v>
      </c>
      <c r="I387" t="str">
        <f>Query1[[#This Row],[category_name]]</f>
        <v>Children Bicycles</v>
      </c>
      <c r="J387" t="str">
        <f>Query1[[#This Row],[store_name]]</f>
        <v>Baldwin Bikes</v>
      </c>
      <c r="K387" t="str">
        <f>Query1[[#This Row],[sales_rep]]</f>
        <v>Venita Daniel</v>
      </c>
      <c r="L387" t="str">
        <f>Query1[[#This Row],[brand_name]]</f>
        <v>Electra</v>
      </c>
    </row>
    <row r="388" spans="1:12" x14ac:dyDescent="0.3">
      <c r="A388">
        <f>Query1[[#This Row],[order_id]]</f>
        <v>134</v>
      </c>
      <c r="B388" t="str">
        <f>Query1[[#This Row],[customers]]</f>
        <v>Tuan Wolfe</v>
      </c>
      <c r="C388" t="str">
        <f>Query1[[#This Row],[city]]</f>
        <v>West Babylon</v>
      </c>
      <c r="D388" t="str">
        <f>Query1[[#This Row],[state]]</f>
        <v>NY</v>
      </c>
      <c r="E388">
        <f>Query1[[#This Row],[order_date]]</f>
        <v>42449</v>
      </c>
      <c r="F388">
        <f>Query1[[#This Row],[total_units]]</f>
        <v>2</v>
      </c>
      <c r="G388">
        <f>Query1[[#This Row],[revenue]]</f>
        <v>898</v>
      </c>
      <c r="H388" t="str">
        <f>Query1[[#This Row],[product_name]]</f>
        <v>Pure Cycles Western 3-Speed - Women's - 2015/2016</v>
      </c>
      <c r="I388" t="str">
        <f>Query1[[#This Row],[category_name]]</f>
        <v>Cruisers Bicycles</v>
      </c>
      <c r="J388" t="str">
        <f>Query1[[#This Row],[store_name]]</f>
        <v>Baldwin Bikes</v>
      </c>
      <c r="K388" t="str">
        <f>Query1[[#This Row],[sales_rep]]</f>
        <v>Venita Daniel</v>
      </c>
      <c r="L388" t="str">
        <f>Query1[[#This Row],[brand_name]]</f>
        <v>Pure Cycles</v>
      </c>
    </row>
    <row r="389" spans="1:12" x14ac:dyDescent="0.3">
      <c r="A389">
        <f>Query1[[#This Row],[order_id]]</f>
        <v>134</v>
      </c>
      <c r="B389" t="str">
        <f>Query1[[#This Row],[customers]]</f>
        <v>Tuan Wolfe</v>
      </c>
      <c r="C389" t="str">
        <f>Query1[[#This Row],[city]]</f>
        <v>West Babylon</v>
      </c>
      <c r="D389" t="str">
        <f>Query1[[#This Row],[state]]</f>
        <v>NY</v>
      </c>
      <c r="E389">
        <f>Query1[[#This Row],[order_date]]</f>
        <v>42449</v>
      </c>
      <c r="F389">
        <f>Query1[[#This Row],[total_units]]</f>
        <v>2</v>
      </c>
      <c r="G389">
        <f>Query1[[#This Row],[revenue]]</f>
        <v>898</v>
      </c>
      <c r="H389" t="str">
        <f>Query1[[#This Row],[product_name]]</f>
        <v>Pure Cycles William 3-Speed - 2016</v>
      </c>
      <c r="I389" t="str">
        <f>Query1[[#This Row],[category_name]]</f>
        <v>Cruisers Bicycles</v>
      </c>
      <c r="J389" t="str">
        <f>Query1[[#This Row],[store_name]]</f>
        <v>Baldwin Bikes</v>
      </c>
      <c r="K389" t="str">
        <f>Query1[[#This Row],[sales_rep]]</f>
        <v>Venita Daniel</v>
      </c>
      <c r="L389" t="str">
        <f>Query1[[#This Row],[brand_name]]</f>
        <v>Pure Cycles</v>
      </c>
    </row>
    <row r="390" spans="1:12" x14ac:dyDescent="0.3">
      <c r="A390">
        <f>Query1[[#This Row],[order_id]]</f>
        <v>134</v>
      </c>
      <c r="B390" t="str">
        <f>Query1[[#This Row],[customers]]</f>
        <v>Tuan Wolfe</v>
      </c>
      <c r="C390" t="str">
        <f>Query1[[#This Row],[city]]</f>
        <v>West Babylon</v>
      </c>
      <c r="D390" t="str">
        <f>Query1[[#This Row],[state]]</f>
        <v>NY</v>
      </c>
      <c r="E390">
        <f>Query1[[#This Row],[order_date]]</f>
        <v>42449</v>
      </c>
      <c r="F390">
        <f>Query1[[#This Row],[total_units]]</f>
        <v>2</v>
      </c>
      <c r="G390">
        <f>Query1[[#This Row],[revenue]]</f>
        <v>1499.98</v>
      </c>
      <c r="H390" t="str">
        <f>Query1[[#This Row],[product_name]]</f>
        <v>Ritchey Timberwolf Frameset - 2016</v>
      </c>
      <c r="I390" t="str">
        <f>Query1[[#This Row],[category_name]]</f>
        <v>Mountain Bikes</v>
      </c>
      <c r="J390" t="str">
        <f>Query1[[#This Row],[store_name]]</f>
        <v>Baldwin Bikes</v>
      </c>
      <c r="K390" t="str">
        <f>Query1[[#This Row],[sales_rep]]</f>
        <v>Venita Daniel</v>
      </c>
      <c r="L390" t="str">
        <f>Query1[[#This Row],[brand_name]]</f>
        <v>Ritchey</v>
      </c>
    </row>
    <row r="391" spans="1:12" x14ac:dyDescent="0.3">
      <c r="A391">
        <f>Query1[[#This Row],[order_id]]</f>
        <v>135</v>
      </c>
      <c r="B391" t="str">
        <f>Query1[[#This Row],[customers]]</f>
        <v>Alexandria Zamora</v>
      </c>
      <c r="C391" t="str">
        <f>Query1[[#This Row],[city]]</f>
        <v>Schenectady</v>
      </c>
      <c r="D391" t="str">
        <f>Query1[[#This Row],[state]]</f>
        <v>NY</v>
      </c>
      <c r="E391">
        <f>Query1[[#This Row],[order_date]]</f>
        <v>42450</v>
      </c>
      <c r="F391">
        <f>Query1[[#This Row],[total_units]]</f>
        <v>1</v>
      </c>
      <c r="G391">
        <f>Query1[[#This Row],[revenue]]</f>
        <v>499.99</v>
      </c>
      <c r="H391" t="str">
        <f>Query1[[#This Row],[product_name]]</f>
        <v>Electra Townie Original 7D - 2015/2016</v>
      </c>
      <c r="I391" t="str">
        <f>Query1[[#This Row],[category_name]]</f>
        <v>Comfort Bicycles</v>
      </c>
      <c r="J391" t="str">
        <f>Query1[[#This Row],[store_name]]</f>
        <v>Baldwin Bikes</v>
      </c>
      <c r="K391" t="str">
        <f>Query1[[#This Row],[sales_rep]]</f>
        <v>Venita Daniel</v>
      </c>
      <c r="L391" t="str">
        <f>Query1[[#This Row],[brand_name]]</f>
        <v>Electra</v>
      </c>
    </row>
    <row r="392" spans="1:12" x14ac:dyDescent="0.3">
      <c r="A392">
        <f>Query1[[#This Row],[order_id]]</f>
        <v>135</v>
      </c>
      <c r="B392" t="str">
        <f>Query1[[#This Row],[customers]]</f>
        <v>Alexandria Zamora</v>
      </c>
      <c r="C392" t="str">
        <f>Query1[[#This Row],[city]]</f>
        <v>Schenectady</v>
      </c>
      <c r="D392" t="str">
        <f>Query1[[#This Row],[state]]</f>
        <v>NY</v>
      </c>
      <c r="E392">
        <f>Query1[[#This Row],[order_date]]</f>
        <v>42450</v>
      </c>
      <c r="F392">
        <f>Query1[[#This Row],[total_units]]</f>
        <v>2</v>
      </c>
      <c r="G392">
        <f>Query1[[#This Row],[revenue]]</f>
        <v>2641.98</v>
      </c>
      <c r="H392" t="str">
        <f>Query1[[#This Row],[product_name]]</f>
        <v>Heller Shagamaw Frame - 2016</v>
      </c>
      <c r="I392" t="str">
        <f>Query1[[#This Row],[category_name]]</f>
        <v>Mountain Bikes</v>
      </c>
      <c r="J392" t="str">
        <f>Query1[[#This Row],[store_name]]</f>
        <v>Baldwin Bikes</v>
      </c>
      <c r="K392" t="str">
        <f>Query1[[#This Row],[sales_rep]]</f>
        <v>Venita Daniel</v>
      </c>
      <c r="L392" t="str">
        <f>Query1[[#This Row],[brand_name]]</f>
        <v>Heller</v>
      </c>
    </row>
    <row r="393" spans="1:12" x14ac:dyDescent="0.3">
      <c r="A393">
        <f>Query1[[#This Row],[order_id]]</f>
        <v>135</v>
      </c>
      <c r="B393" t="str">
        <f>Query1[[#This Row],[customers]]</f>
        <v>Alexandria Zamora</v>
      </c>
      <c r="C393" t="str">
        <f>Query1[[#This Row],[city]]</f>
        <v>Schenectady</v>
      </c>
      <c r="D393" t="str">
        <f>Query1[[#This Row],[state]]</f>
        <v>NY</v>
      </c>
      <c r="E393">
        <f>Query1[[#This Row],[order_date]]</f>
        <v>42450</v>
      </c>
      <c r="F393">
        <f>Query1[[#This Row],[total_units]]</f>
        <v>2</v>
      </c>
      <c r="G393">
        <f>Query1[[#This Row],[revenue]]</f>
        <v>898</v>
      </c>
      <c r="H393" t="str">
        <f>Query1[[#This Row],[product_name]]</f>
        <v>Pure Cycles Western 3-Speed - Women's - 2015/2016</v>
      </c>
      <c r="I393" t="str">
        <f>Query1[[#This Row],[category_name]]</f>
        <v>Cruisers Bicycles</v>
      </c>
      <c r="J393" t="str">
        <f>Query1[[#This Row],[store_name]]</f>
        <v>Baldwin Bikes</v>
      </c>
      <c r="K393" t="str">
        <f>Query1[[#This Row],[sales_rep]]</f>
        <v>Venita Daniel</v>
      </c>
      <c r="L393" t="str">
        <f>Query1[[#This Row],[brand_name]]</f>
        <v>Pure Cycles</v>
      </c>
    </row>
    <row r="394" spans="1:12" x14ac:dyDescent="0.3">
      <c r="A394">
        <f>Query1[[#This Row],[order_id]]</f>
        <v>135</v>
      </c>
      <c r="B394" t="str">
        <f>Query1[[#This Row],[customers]]</f>
        <v>Alexandria Zamora</v>
      </c>
      <c r="C394" t="str">
        <f>Query1[[#This Row],[city]]</f>
        <v>Schenectady</v>
      </c>
      <c r="D394" t="str">
        <f>Query1[[#This Row],[state]]</f>
        <v>NY</v>
      </c>
      <c r="E394">
        <f>Query1[[#This Row],[order_date]]</f>
        <v>42450</v>
      </c>
      <c r="F394">
        <f>Query1[[#This Row],[total_units]]</f>
        <v>1</v>
      </c>
      <c r="G394">
        <f>Query1[[#This Row],[revenue]]</f>
        <v>749.99</v>
      </c>
      <c r="H394" t="str">
        <f>Query1[[#This Row],[product_name]]</f>
        <v>Ritchey Timberwolf Frameset - 2016</v>
      </c>
      <c r="I394" t="str">
        <f>Query1[[#This Row],[category_name]]</f>
        <v>Mountain Bikes</v>
      </c>
      <c r="J394" t="str">
        <f>Query1[[#This Row],[store_name]]</f>
        <v>Baldwin Bikes</v>
      </c>
      <c r="K394" t="str">
        <f>Query1[[#This Row],[sales_rep]]</f>
        <v>Venita Daniel</v>
      </c>
      <c r="L394" t="str">
        <f>Query1[[#This Row],[brand_name]]</f>
        <v>Ritchey</v>
      </c>
    </row>
    <row r="395" spans="1:12" x14ac:dyDescent="0.3">
      <c r="A395">
        <f>Query1[[#This Row],[order_id]]</f>
        <v>136</v>
      </c>
      <c r="B395" t="str">
        <f>Query1[[#This Row],[customers]]</f>
        <v>Gena Owens</v>
      </c>
      <c r="C395" t="str">
        <f>Query1[[#This Row],[city]]</f>
        <v>Desoto</v>
      </c>
      <c r="D395" t="str">
        <f>Query1[[#This Row],[state]]</f>
        <v>TX</v>
      </c>
      <c r="E395">
        <f>Query1[[#This Row],[order_date]]</f>
        <v>42450</v>
      </c>
      <c r="F395">
        <f>Query1[[#This Row],[total_units]]</f>
        <v>2</v>
      </c>
      <c r="G395">
        <f>Query1[[#This Row],[revenue]]</f>
        <v>1999.98</v>
      </c>
      <c r="H395" t="str">
        <f>Query1[[#This Row],[product_name]]</f>
        <v>Surly Wednesday Frameset - 2016</v>
      </c>
      <c r="I395" t="str">
        <f>Query1[[#This Row],[category_name]]</f>
        <v>Mountain Bikes</v>
      </c>
      <c r="J395" t="str">
        <f>Query1[[#This Row],[store_name]]</f>
        <v>Rowlett Bikes</v>
      </c>
      <c r="K395" t="str">
        <f>Query1[[#This Row],[sales_rep]]</f>
        <v>Kali Vargas</v>
      </c>
      <c r="L395" t="str">
        <f>Query1[[#This Row],[brand_name]]</f>
        <v>Surly</v>
      </c>
    </row>
    <row r="396" spans="1:12" x14ac:dyDescent="0.3">
      <c r="A396">
        <f>Query1[[#This Row],[order_id]]</f>
        <v>136</v>
      </c>
      <c r="B396" t="str">
        <f>Query1[[#This Row],[customers]]</f>
        <v>Gena Owens</v>
      </c>
      <c r="C396" t="str">
        <f>Query1[[#This Row],[city]]</f>
        <v>Desoto</v>
      </c>
      <c r="D396" t="str">
        <f>Query1[[#This Row],[state]]</f>
        <v>TX</v>
      </c>
      <c r="E396">
        <f>Query1[[#This Row],[order_date]]</f>
        <v>42450</v>
      </c>
      <c r="F396">
        <f>Query1[[#This Row],[total_units]]</f>
        <v>2</v>
      </c>
      <c r="G396">
        <f>Query1[[#This Row],[revenue]]</f>
        <v>7999.98</v>
      </c>
      <c r="H396" t="str">
        <f>Query1[[#This Row],[product_name]]</f>
        <v>Trek Slash 8 27.5 - 2016</v>
      </c>
      <c r="I396" t="str">
        <f>Query1[[#This Row],[category_name]]</f>
        <v>Mountain Bikes</v>
      </c>
      <c r="J396" t="str">
        <f>Query1[[#This Row],[store_name]]</f>
        <v>Rowlett Bikes</v>
      </c>
      <c r="K396" t="str">
        <f>Query1[[#This Row],[sales_rep]]</f>
        <v>Kali Vargas</v>
      </c>
      <c r="L396" t="str">
        <f>Query1[[#This Row],[brand_name]]</f>
        <v>Trek</v>
      </c>
    </row>
    <row r="397" spans="1:12" x14ac:dyDescent="0.3">
      <c r="A397">
        <f>Query1[[#This Row],[order_id]]</f>
        <v>137</v>
      </c>
      <c r="B397" t="str">
        <f>Query1[[#This Row],[customers]]</f>
        <v>Jina Cooper</v>
      </c>
      <c r="C397" t="str">
        <f>Query1[[#This Row],[city]]</f>
        <v>Howard Beach</v>
      </c>
      <c r="D397" t="str">
        <f>Query1[[#This Row],[state]]</f>
        <v>NY</v>
      </c>
      <c r="E397">
        <f>Query1[[#This Row],[order_date]]</f>
        <v>42452</v>
      </c>
      <c r="F397">
        <f>Query1[[#This Row],[total_units]]</f>
        <v>1</v>
      </c>
      <c r="G397">
        <f>Query1[[#This Row],[revenue]]</f>
        <v>269.99</v>
      </c>
      <c r="H397" t="str">
        <f>Query1[[#This Row],[product_name]]</f>
        <v>Electra Girl's Hawaii 1 (16-inch) - 2015/2016</v>
      </c>
      <c r="I397" t="str">
        <f>Query1[[#This Row],[category_name]]</f>
        <v>Children Bicycles</v>
      </c>
      <c r="J397" t="str">
        <f>Query1[[#This Row],[store_name]]</f>
        <v>Baldwin Bikes</v>
      </c>
      <c r="K397" t="str">
        <f>Query1[[#This Row],[sales_rep]]</f>
        <v>Venita Daniel</v>
      </c>
      <c r="L397" t="str">
        <f>Query1[[#This Row],[brand_name]]</f>
        <v>Electra</v>
      </c>
    </row>
    <row r="398" spans="1:12" x14ac:dyDescent="0.3">
      <c r="A398">
        <f>Query1[[#This Row],[order_id]]</f>
        <v>137</v>
      </c>
      <c r="B398" t="str">
        <f>Query1[[#This Row],[customers]]</f>
        <v>Jina Cooper</v>
      </c>
      <c r="C398" t="str">
        <f>Query1[[#This Row],[city]]</f>
        <v>Howard Beach</v>
      </c>
      <c r="D398" t="str">
        <f>Query1[[#This Row],[state]]</f>
        <v>NY</v>
      </c>
      <c r="E398">
        <f>Query1[[#This Row],[order_date]]</f>
        <v>42452</v>
      </c>
      <c r="F398">
        <f>Query1[[#This Row],[total_units]]</f>
        <v>1</v>
      </c>
      <c r="G398">
        <f>Query1[[#This Row],[revenue]]</f>
        <v>299.99</v>
      </c>
      <c r="H398" t="str">
        <f>Query1[[#This Row],[product_name]]</f>
        <v>Electra Girl's Hawaii 1 (20-inch) - 2015/2016</v>
      </c>
      <c r="I398" t="str">
        <f>Query1[[#This Row],[category_name]]</f>
        <v>Children Bicycles</v>
      </c>
      <c r="J398" t="str">
        <f>Query1[[#This Row],[store_name]]</f>
        <v>Baldwin Bikes</v>
      </c>
      <c r="K398" t="str">
        <f>Query1[[#This Row],[sales_rep]]</f>
        <v>Venita Daniel</v>
      </c>
      <c r="L398" t="str">
        <f>Query1[[#This Row],[brand_name]]</f>
        <v>Electra</v>
      </c>
    </row>
    <row r="399" spans="1:12" x14ac:dyDescent="0.3">
      <c r="A399">
        <f>Query1[[#This Row],[order_id]]</f>
        <v>138</v>
      </c>
      <c r="B399" t="str">
        <f>Query1[[#This Row],[customers]]</f>
        <v>Katharine Herrera</v>
      </c>
      <c r="C399" t="str">
        <f>Query1[[#This Row],[city]]</f>
        <v>Queensbury</v>
      </c>
      <c r="D399" t="str">
        <f>Query1[[#This Row],[state]]</f>
        <v>NY</v>
      </c>
      <c r="E399">
        <f>Query1[[#This Row],[order_date]]</f>
        <v>42452</v>
      </c>
      <c r="F399">
        <f>Query1[[#This Row],[total_units]]</f>
        <v>2</v>
      </c>
      <c r="G399">
        <f>Query1[[#This Row],[revenue]]</f>
        <v>1199.98</v>
      </c>
      <c r="H399" t="str">
        <f>Query1[[#This Row],[product_name]]</f>
        <v>Electra Townie Original 7D EQ - 2016</v>
      </c>
      <c r="I399" t="str">
        <f>Query1[[#This Row],[category_name]]</f>
        <v>Cruisers Bicycles</v>
      </c>
      <c r="J399" t="str">
        <f>Query1[[#This Row],[store_name]]</f>
        <v>Baldwin Bikes</v>
      </c>
      <c r="K399" t="str">
        <f>Query1[[#This Row],[sales_rep]]</f>
        <v>Venita Daniel</v>
      </c>
      <c r="L399" t="str">
        <f>Query1[[#This Row],[brand_name]]</f>
        <v>Electra</v>
      </c>
    </row>
    <row r="400" spans="1:12" x14ac:dyDescent="0.3">
      <c r="A400">
        <f>Query1[[#This Row],[order_id]]</f>
        <v>138</v>
      </c>
      <c r="B400" t="str">
        <f>Query1[[#This Row],[customers]]</f>
        <v>Katharine Herrera</v>
      </c>
      <c r="C400" t="str">
        <f>Query1[[#This Row],[city]]</f>
        <v>Queensbury</v>
      </c>
      <c r="D400" t="str">
        <f>Query1[[#This Row],[state]]</f>
        <v>NY</v>
      </c>
      <c r="E400">
        <f>Query1[[#This Row],[order_date]]</f>
        <v>42452</v>
      </c>
      <c r="F400">
        <f>Query1[[#This Row],[total_units]]</f>
        <v>1</v>
      </c>
      <c r="G400">
        <f>Query1[[#This Row],[revenue]]</f>
        <v>469.99</v>
      </c>
      <c r="H400" t="str">
        <f>Query1[[#This Row],[product_name]]</f>
        <v>Surly Ice Cream Truck Frameset - 2016</v>
      </c>
      <c r="I400" t="str">
        <f>Query1[[#This Row],[category_name]]</f>
        <v>Mountain Bikes</v>
      </c>
      <c r="J400" t="str">
        <f>Query1[[#This Row],[store_name]]</f>
        <v>Baldwin Bikes</v>
      </c>
      <c r="K400" t="str">
        <f>Query1[[#This Row],[sales_rep]]</f>
        <v>Venita Daniel</v>
      </c>
      <c r="L400" t="str">
        <f>Query1[[#This Row],[brand_name]]</f>
        <v>Surly</v>
      </c>
    </row>
    <row r="401" spans="1:12" x14ac:dyDescent="0.3">
      <c r="A401">
        <f>Query1[[#This Row],[order_id]]</f>
        <v>139</v>
      </c>
      <c r="B401" t="str">
        <f>Query1[[#This Row],[customers]]</f>
        <v>Ezra Silva</v>
      </c>
      <c r="C401" t="str">
        <f>Query1[[#This Row],[city]]</f>
        <v>New Windsor</v>
      </c>
      <c r="D401" t="str">
        <f>Query1[[#This Row],[state]]</f>
        <v>NY</v>
      </c>
      <c r="E401">
        <f>Query1[[#This Row],[order_date]]</f>
        <v>42452</v>
      </c>
      <c r="F401">
        <f>Query1[[#This Row],[total_units]]</f>
        <v>2</v>
      </c>
      <c r="G401">
        <f>Query1[[#This Row],[revenue]]</f>
        <v>898</v>
      </c>
      <c r="H401" t="str">
        <f>Query1[[#This Row],[product_name]]</f>
        <v>Pure Cycles William 3-Speed - 2016</v>
      </c>
      <c r="I401" t="str">
        <f>Query1[[#This Row],[category_name]]</f>
        <v>Cruisers Bicycles</v>
      </c>
      <c r="J401" t="str">
        <f>Query1[[#This Row],[store_name]]</f>
        <v>Baldwin Bikes</v>
      </c>
      <c r="K401" t="str">
        <f>Query1[[#This Row],[sales_rep]]</f>
        <v>Venita Daniel</v>
      </c>
      <c r="L401" t="str">
        <f>Query1[[#This Row],[brand_name]]</f>
        <v>Pure Cycles</v>
      </c>
    </row>
    <row r="402" spans="1:12" x14ac:dyDescent="0.3">
      <c r="A402">
        <f>Query1[[#This Row],[order_id]]</f>
        <v>139</v>
      </c>
      <c r="B402" t="str">
        <f>Query1[[#This Row],[customers]]</f>
        <v>Ezra Silva</v>
      </c>
      <c r="C402" t="str">
        <f>Query1[[#This Row],[city]]</f>
        <v>New Windsor</v>
      </c>
      <c r="D402" t="str">
        <f>Query1[[#This Row],[state]]</f>
        <v>NY</v>
      </c>
      <c r="E402">
        <f>Query1[[#This Row],[order_date]]</f>
        <v>42452</v>
      </c>
      <c r="F402">
        <f>Query1[[#This Row],[total_units]]</f>
        <v>1</v>
      </c>
      <c r="G402">
        <f>Query1[[#This Row],[revenue]]</f>
        <v>999.99</v>
      </c>
      <c r="H402" t="str">
        <f>Query1[[#This Row],[product_name]]</f>
        <v>Surly Wednesday Frameset - 2016</v>
      </c>
      <c r="I402" t="str">
        <f>Query1[[#This Row],[category_name]]</f>
        <v>Mountain Bikes</v>
      </c>
      <c r="J402" t="str">
        <f>Query1[[#This Row],[store_name]]</f>
        <v>Baldwin Bikes</v>
      </c>
      <c r="K402" t="str">
        <f>Query1[[#This Row],[sales_rep]]</f>
        <v>Venita Daniel</v>
      </c>
      <c r="L402" t="str">
        <f>Query1[[#This Row],[brand_name]]</f>
        <v>Surly</v>
      </c>
    </row>
    <row r="403" spans="1:12" x14ac:dyDescent="0.3">
      <c r="A403">
        <f>Query1[[#This Row],[order_id]]</f>
        <v>140</v>
      </c>
      <c r="B403" t="str">
        <f>Query1[[#This Row],[customers]]</f>
        <v>Devin Velazquez</v>
      </c>
      <c r="C403" t="str">
        <f>Query1[[#This Row],[city]]</f>
        <v>Brentwood</v>
      </c>
      <c r="D403" t="str">
        <f>Query1[[#This Row],[state]]</f>
        <v>NY</v>
      </c>
      <c r="E403">
        <f>Query1[[#This Row],[order_date]]</f>
        <v>42452</v>
      </c>
      <c r="F403">
        <f>Query1[[#This Row],[total_units]]</f>
        <v>1</v>
      </c>
      <c r="G403">
        <f>Query1[[#This Row],[revenue]]</f>
        <v>269.99</v>
      </c>
      <c r="H403" t="str">
        <f>Query1[[#This Row],[product_name]]</f>
        <v>Electra Cruiser 1 (24-Inch) - 2016</v>
      </c>
      <c r="I403" t="str">
        <f>Query1[[#This Row],[category_name]]</f>
        <v>Children Bicycles</v>
      </c>
      <c r="J403" t="str">
        <f>Query1[[#This Row],[store_name]]</f>
        <v>Baldwin Bikes</v>
      </c>
      <c r="K403" t="str">
        <f>Query1[[#This Row],[sales_rep]]</f>
        <v>Venita Daniel</v>
      </c>
      <c r="L403" t="str">
        <f>Query1[[#This Row],[brand_name]]</f>
        <v>Electra</v>
      </c>
    </row>
    <row r="404" spans="1:12" x14ac:dyDescent="0.3">
      <c r="A404">
        <f>Query1[[#This Row],[order_id]]</f>
        <v>140</v>
      </c>
      <c r="B404" t="str">
        <f>Query1[[#This Row],[customers]]</f>
        <v>Devin Velazquez</v>
      </c>
      <c r="C404" t="str">
        <f>Query1[[#This Row],[city]]</f>
        <v>Brentwood</v>
      </c>
      <c r="D404" t="str">
        <f>Query1[[#This Row],[state]]</f>
        <v>NY</v>
      </c>
      <c r="E404">
        <f>Query1[[#This Row],[order_date]]</f>
        <v>42452</v>
      </c>
      <c r="F404">
        <f>Query1[[#This Row],[total_units]]</f>
        <v>1</v>
      </c>
      <c r="G404">
        <f>Query1[[#This Row],[revenue]]</f>
        <v>529.99</v>
      </c>
      <c r="H404" t="str">
        <f>Query1[[#This Row],[product_name]]</f>
        <v>Electra Moto 1 - 2016</v>
      </c>
      <c r="I404" t="str">
        <f>Query1[[#This Row],[category_name]]</f>
        <v>Cruisers Bicycles</v>
      </c>
      <c r="J404" t="str">
        <f>Query1[[#This Row],[store_name]]</f>
        <v>Baldwin Bikes</v>
      </c>
      <c r="K404" t="str">
        <f>Query1[[#This Row],[sales_rep]]</f>
        <v>Venita Daniel</v>
      </c>
      <c r="L404" t="str">
        <f>Query1[[#This Row],[brand_name]]</f>
        <v>Electra</v>
      </c>
    </row>
    <row r="405" spans="1:12" x14ac:dyDescent="0.3">
      <c r="A405">
        <f>Query1[[#This Row],[order_id]]</f>
        <v>140</v>
      </c>
      <c r="B405" t="str">
        <f>Query1[[#This Row],[customers]]</f>
        <v>Devin Velazquez</v>
      </c>
      <c r="C405" t="str">
        <f>Query1[[#This Row],[city]]</f>
        <v>Brentwood</v>
      </c>
      <c r="D405" t="str">
        <f>Query1[[#This Row],[state]]</f>
        <v>NY</v>
      </c>
      <c r="E405">
        <f>Query1[[#This Row],[order_date]]</f>
        <v>42452</v>
      </c>
      <c r="F405">
        <f>Query1[[#This Row],[total_units]]</f>
        <v>2</v>
      </c>
      <c r="G405">
        <f>Query1[[#This Row],[revenue]]</f>
        <v>1099.98</v>
      </c>
      <c r="H405" t="str">
        <f>Query1[[#This Row],[product_name]]</f>
        <v>Electra Townie Original 21D - 2016</v>
      </c>
      <c r="I405" t="str">
        <f>Query1[[#This Row],[category_name]]</f>
        <v>Cruisers Bicycles</v>
      </c>
      <c r="J405" t="str">
        <f>Query1[[#This Row],[store_name]]</f>
        <v>Baldwin Bikes</v>
      </c>
      <c r="K405" t="str">
        <f>Query1[[#This Row],[sales_rep]]</f>
        <v>Venita Daniel</v>
      </c>
      <c r="L405" t="str">
        <f>Query1[[#This Row],[brand_name]]</f>
        <v>Electra</v>
      </c>
    </row>
    <row r="406" spans="1:12" x14ac:dyDescent="0.3">
      <c r="A406">
        <f>Query1[[#This Row],[order_id]]</f>
        <v>140</v>
      </c>
      <c r="B406" t="str">
        <f>Query1[[#This Row],[customers]]</f>
        <v>Devin Velazquez</v>
      </c>
      <c r="C406" t="str">
        <f>Query1[[#This Row],[city]]</f>
        <v>Brentwood</v>
      </c>
      <c r="D406" t="str">
        <f>Query1[[#This Row],[state]]</f>
        <v>NY</v>
      </c>
      <c r="E406">
        <f>Query1[[#This Row],[order_date]]</f>
        <v>42452</v>
      </c>
      <c r="F406">
        <f>Query1[[#This Row],[total_units]]</f>
        <v>1</v>
      </c>
      <c r="G406">
        <f>Query1[[#This Row],[revenue]]</f>
        <v>999.99</v>
      </c>
      <c r="H406" t="str">
        <f>Query1[[#This Row],[product_name]]</f>
        <v>Surly Wednesday Frameset - 2016</v>
      </c>
      <c r="I406" t="str">
        <f>Query1[[#This Row],[category_name]]</f>
        <v>Mountain Bikes</v>
      </c>
      <c r="J406" t="str">
        <f>Query1[[#This Row],[store_name]]</f>
        <v>Baldwin Bikes</v>
      </c>
      <c r="K406" t="str">
        <f>Query1[[#This Row],[sales_rep]]</f>
        <v>Venita Daniel</v>
      </c>
      <c r="L406" t="str">
        <f>Query1[[#This Row],[brand_name]]</f>
        <v>Surly</v>
      </c>
    </row>
    <row r="407" spans="1:12" x14ac:dyDescent="0.3">
      <c r="A407">
        <f>Query1[[#This Row],[order_id]]</f>
        <v>141</v>
      </c>
      <c r="B407" t="str">
        <f>Query1[[#This Row],[customers]]</f>
        <v>Erlene Cook</v>
      </c>
      <c r="C407" t="str">
        <f>Query1[[#This Row],[city]]</f>
        <v>Mount Vernon</v>
      </c>
      <c r="D407" t="str">
        <f>Query1[[#This Row],[state]]</f>
        <v>NY</v>
      </c>
      <c r="E407">
        <f>Query1[[#This Row],[order_date]]</f>
        <v>42454</v>
      </c>
      <c r="F407">
        <f>Query1[[#This Row],[total_units]]</f>
        <v>1</v>
      </c>
      <c r="G407">
        <f>Query1[[#This Row],[revenue]]</f>
        <v>449</v>
      </c>
      <c r="H407" t="str">
        <f>Query1[[#This Row],[product_name]]</f>
        <v>Pure Cycles Western 3-Speed - Women's - 2015/2016</v>
      </c>
      <c r="I407" t="str">
        <f>Query1[[#This Row],[category_name]]</f>
        <v>Cruisers Bicycles</v>
      </c>
      <c r="J407" t="str">
        <f>Query1[[#This Row],[store_name]]</f>
        <v>Baldwin Bikes</v>
      </c>
      <c r="K407" t="str">
        <f>Query1[[#This Row],[sales_rep]]</f>
        <v>Venita Daniel</v>
      </c>
      <c r="L407" t="str">
        <f>Query1[[#This Row],[brand_name]]</f>
        <v>Pure Cycles</v>
      </c>
    </row>
    <row r="408" spans="1:12" x14ac:dyDescent="0.3">
      <c r="A408">
        <f>Query1[[#This Row],[order_id]]</f>
        <v>142</v>
      </c>
      <c r="B408" t="str">
        <f>Query1[[#This Row],[customers]]</f>
        <v>Regine Gonzales</v>
      </c>
      <c r="C408" t="str">
        <f>Query1[[#This Row],[city]]</f>
        <v>Oxnard</v>
      </c>
      <c r="D408" t="str">
        <f>Query1[[#This Row],[state]]</f>
        <v>CA</v>
      </c>
      <c r="E408">
        <f>Query1[[#This Row],[order_date]]</f>
        <v>42455</v>
      </c>
      <c r="F408">
        <f>Query1[[#This Row],[total_units]]</f>
        <v>2</v>
      </c>
      <c r="G408">
        <f>Query1[[#This Row],[revenue]]</f>
        <v>1199.98</v>
      </c>
      <c r="H408" t="str">
        <f>Query1[[#This Row],[product_name]]</f>
        <v>Electra Townie Original 7D EQ - 2016</v>
      </c>
      <c r="I408" t="str">
        <f>Query1[[#This Row],[category_name]]</f>
        <v>Cruisers Bicycles</v>
      </c>
      <c r="J408" t="str">
        <f>Query1[[#This Row],[store_name]]</f>
        <v>Santa Cruz Bikes</v>
      </c>
      <c r="K408" t="str">
        <f>Query1[[#This Row],[sales_rep]]</f>
        <v>Genna Serrano</v>
      </c>
      <c r="L408" t="str">
        <f>Query1[[#This Row],[brand_name]]</f>
        <v>Electra</v>
      </c>
    </row>
    <row r="409" spans="1:12" x14ac:dyDescent="0.3">
      <c r="A409">
        <f>Query1[[#This Row],[order_id]]</f>
        <v>142</v>
      </c>
      <c r="B409" t="str">
        <f>Query1[[#This Row],[customers]]</f>
        <v>Regine Gonzales</v>
      </c>
      <c r="C409" t="str">
        <f>Query1[[#This Row],[city]]</f>
        <v>Oxnard</v>
      </c>
      <c r="D409" t="str">
        <f>Query1[[#This Row],[state]]</f>
        <v>CA</v>
      </c>
      <c r="E409">
        <f>Query1[[#This Row],[order_date]]</f>
        <v>42455</v>
      </c>
      <c r="F409">
        <f>Query1[[#This Row],[total_units]]</f>
        <v>1</v>
      </c>
      <c r="G409">
        <f>Query1[[#This Row],[revenue]]</f>
        <v>449</v>
      </c>
      <c r="H409" t="str">
        <f>Query1[[#This Row],[product_name]]</f>
        <v>Pure Cycles William 3-Speed - 2016</v>
      </c>
      <c r="I409" t="str">
        <f>Query1[[#This Row],[category_name]]</f>
        <v>Cruisers Bicycles</v>
      </c>
      <c r="J409" t="str">
        <f>Query1[[#This Row],[store_name]]</f>
        <v>Santa Cruz Bikes</v>
      </c>
      <c r="K409" t="str">
        <f>Query1[[#This Row],[sales_rep]]</f>
        <v>Genna Serrano</v>
      </c>
      <c r="L409" t="str">
        <f>Query1[[#This Row],[brand_name]]</f>
        <v>Pure Cycles</v>
      </c>
    </row>
    <row r="410" spans="1:12" x14ac:dyDescent="0.3">
      <c r="A410">
        <f>Query1[[#This Row],[order_id]]</f>
        <v>142</v>
      </c>
      <c r="B410" t="str">
        <f>Query1[[#This Row],[customers]]</f>
        <v>Regine Gonzales</v>
      </c>
      <c r="C410" t="str">
        <f>Query1[[#This Row],[city]]</f>
        <v>Oxnard</v>
      </c>
      <c r="D410" t="str">
        <f>Query1[[#This Row],[state]]</f>
        <v>CA</v>
      </c>
      <c r="E410">
        <f>Query1[[#This Row],[order_date]]</f>
        <v>42455</v>
      </c>
      <c r="F410">
        <f>Query1[[#This Row],[total_units]]</f>
        <v>2</v>
      </c>
      <c r="G410">
        <f>Query1[[#This Row],[revenue]]</f>
        <v>3361.98</v>
      </c>
      <c r="H410" t="str">
        <f>Query1[[#This Row],[product_name]]</f>
        <v>Surly Straggler 650b - 2016</v>
      </c>
      <c r="I410" t="str">
        <f>Query1[[#This Row],[category_name]]</f>
        <v>Cyclocross Bicycles</v>
      </c>
      <c r="J410" t="str">
        <f>Query1[[#This Row],[store_name]]</f>
        <v>Santa Cruz Bikes</v>
      </c>
      <c r="K410" t="str">
        <f>Query1[[#This Row],[sales_rep]]</f>
        <v>Genna Serrano</v>
      </c>
      <c r="L410" t="str">
        <f>Query1[[#This Row],[brand_name]]</f>
        <v>Surly</v>
      </c>
    </row>
    <row r="411" spans="1:12" x14ac:dyDescent="0.3">
      <c r="A411">
        <f>Query1[[#This Row],[order_id]]</f>
        <v>143</v>
      </c>
      <c r="B411" t="str">
        <f>Query1[[#This Row],[customers]]</f>
        <v>Merlin Foreman</v>
      </c>
      <c r="C411" t="str">
        <f>Query1[[#This Row],[city]]</f>
        <v>Hempstead</v>
      </c>
      <c r="D411" t="str">
        <f>Query1[[#This Row],[state]]</f>
        <v>NY</v>
      </c>
      <c r="E411">
        <f>Query1[[#This Row],[order_date]]</f>
        <v>42455</v>
      </c>
      <c r="F411">
        <f>Query1[[#This Row],[total_units]]</f>
        <v>1</v>
      </c>
      <c r="G411">
        <f>Query1[[#This Row],[revenue]]</f>
        <v>469.99</v>
      </c>
      <c r="H411" t="str">
        <f>Query1[[#This Row],[product_name]]</f>
        <v>Surly Ice Cream Truck Frameset - 2016</v>
      </c>
      <c r="I411" t="str">
        <f>Query1[[#This Row],[category_name]]</f>
        <v>Mountain Bikes</v>
      </c>
      <c r="J411" t="str">
        <f>Query1[[#This Row],[store_name]]</f>
        <v>Baldwin Bikes</v>
      </c>
      <c r="K411" t="str">
        <f>Query1[[#This Row],[sales_rep]]</f>
        <v>Venita Daniel</v>
      </c>
      <c r="L411" t="str">
        <f>Query1[[#This Row],[brand_name]]</f>
        <v>Surly</v>
      </c>
    </row>
    <row r="412" spans="1:12" x14ac:dyDescent="0.3">
      <c r="A412">
        <f>Query1[[#This Row],[order_id]]</f>
        <v>144</v>
      </c>
      <c r="B412" t="str">
        <f>Query1[[#This Row],[customers]]</f>
        <v>Hubert Reilly</v>
      </c>
      <c r="C412" t="str">
        <f>Query1[[#This Row],[city]]</f>
        <v>Amityville</v>
      </c>
      <c r="D412" t="str">
        <f>Query1[[#This Row],[state]]</f>
        <v>NY</v>
      </c>
      <c r="E412">
        <f>Query1[[#This Row],[order_date]]</f>
        <v>42455</v>
      </c>
      <c r="F412">
        <f>Query1[[#This Row],[total_units]]</f>
        <v>2</v>
      </c>
      <c r="G412">
        <f>Query1[[#This Row],[revenue]]</f>
        <v>3599.98</v>
      </c>
      <c r="H412" t="str">
        <f>Query1[[#This Row],[product_name]]</f>
        <v>Trek Remedy 29 Carbon Frameset - 2016</v>
      </c>
      <c r="I412" t="str">
        <f>Query1[[#This Row],[category_name]]</f>
        <v>Mountain Bikes</v>
      </c>
      <c r="J412" t="str">
        <f>Query1[[#This Row],[store_name]]</f>
        <v>Baldwin Bikes</v>
      </c>
      <c r="K412" t="str">
        <f>Query1[[#This Row],[sales_rep]]</f>
        <v>Venita Daniel</v>
      </c>
      <c r="L412" t="str">
        <f>Query1[[#This Row],[brand_name]]</f>
        <v>Trek</v>
      </c>
    </row>
    <row r="413" spans="1:12" x14ac:dyDescent="0.3">
      <c r="A413">
        <f>Query1[[#This Row],[order_id]]</f>
        <v>145</v>
      </c>
      <c r="B413" t="str">
        <f>Query1[[#This Row],[customers]]</f>
        <v>Lavonne Anderson</v>
      </c>
      <c r="C413" t="str">
        <f>Query1[[#This Row],[city]]</f>
        <v>Floral Park</v>
      </c>
      <c r="D413" t="str">
        <f>Query1[[#This Row],[state]]</f>
        <v>NY</v>
      </c>
      <c r="E413">
        <f>Query1[[#This Row],[order_date]]</f>
        <v>42456</v>
      </c>
      <c r="F413">
        <f>Query1[[#This Row],[total_units]]</f>
        <v>1</v>
      </c>
      <c r="G413">
        <f>Query1[[#This Row],[revenue]]</f>
        <v>1680.99</v>
      </c>
      <c r="H413" t="str">
        <f>Query1[[#This Row],[product_name]]</f>
        <v>Surly Straggler 650b - 2016</v>
      </c>
      <c r="I413" t="str">
        <f>Query1[[#This Row],[category_name]]</f>
        <v>Cyclocross Bicycles</v>
      </c>
      <c r="J413" t="str">
        <f>Query1[[#This Row],[store_name]]</f>
        <v>Baldwin Bikes</v>
      </c>
      <c r="K413" t="str">
        <f>Query1[[#This Row],[sales_rep]]</f>
        <v>Marcelene Boyer</v>
      </c>
      <c r="L413" t="str">
        <f>Query1[[#This Row],[brand_name]]</f>
        <v>Surly</v>
      </c>
    </row>
    <row r="414" spans="1:12" x14ac:dyDescent="0.3">
      <c r="A414">
        <f>Query1[[#This Row],[order_id]]</f>
        <v>145</v>
      </c>
      <c r="B414" t="str">
        <f>Query1[[#This Row],[customers]]</f>
        <v>Lavonne Anderson</v>
      </c>
      <c r="C414" t="str">
        <f>Query1[[#This Row],[city]]</f>
        <v>Floral Park</v>
      </c>
      <c r="D414" t="str">
        <f>Query1[[#This Row],[state]]</f>
        <v>NY</v>
      </c>
      <c r="E414">
        <f>Query1[[#This Row],[order_date]]</f>
        <v>42456</v>
      </c>
      <c r="F414">
        <f>Query1[[#This Row],[total_units]]</f>
        <v>2</v>
      </c>
      <c r="G414">
        <f>Query1[[#This Row],[revenue]]</f>
        <v>5999.98</v>
      </c>
      <c r="H414" t="str">
        <f>Query1[[#This Row],[product_name]]</f>
        <v>Trek Conduit+ - 2016</v>
      </c>
      <c r="I414" t="str">
        <f>Query1[[#This Row],[category_name]]</f>
        <v>Electric Bikes</v>
      </c>
      <c r="J414" t="str">
        <f>Query1[[#This Row],[store_name]]</f>
        <v>Baldwin Bikes</v>
      </c>
      <c r="K414" t="str">
        <f>Query1[[#This Row],[sales_rep]]</f>
        <v>Marcelene Boyer</v>
      </c>
      <c r="L414" t="str">
        <f>Query1[[#This Row],[brand_name]]</f>
        <v>Trek</v>
      </c>
    </row>
    <row r="415" spans="1:12" x14ac:dyDescent="0.3">
      <c r="A415">
        <f>Query1[[#This Row],[order_id]]</f>
        <v>146</v>
      </c>
      <c r="B415" t="str">
        <f>Query1[[#This Row],[customers]]</f>
        <v>Keturah Massey</v>
      </c>
      <c r="C415" t="str">
        <f>Query1[[#This Row],[city]]</f>
        <v>Banning</v>
      </c>
      <c r="D415" t="str">
        <f>Query1[[#This Row],[state]]</f>
        <v>CA</v>
      </c>
      <c r="E415">
        <f>Query1[[#This Row],[order_date]]</f>
        <v>42457</v>
      </c>
      <c r="F415">
        <f>Query1[[#This Row],[total_units]]</f>
        <v>1</v>
      </c>
      <c r="G415">
        <f>Query1[[#This Row],[revenue]]</f>
        <v>549.99</v>
      </c>
      <c r="H415" t="str">
        <f>Query1[[#This Row],[product_name]]</f>
        <v>Electra Townie Original 21D - 2016</v>
      </c>
      <c r="I415" t="str">
        <f>Query1[[#This Row],[category_name]]</f>
        <v>Cruisers Bicycles</v>
      </c>
      <c r="J415" t="str">
        <f>Query1[[#This Row],[store_name]]</f>
        <v>Santa Cruz Bikes</v>
      </c>
      <c r="K415" t="str">
        <f>Query1[[#This Row],[sales_rep]]</f>
        <v>Genna Serrano</v>
      </c>
      <c r="L415" t="str">
        <f>Query1[[#This Row],[brand_name]]</f>
        <v>Electra</v>
      </c>
    </row>
    <row r="416" spans="1:12" x14ac:dyDescent="0.3">
      <c r="A416">
        <f>Query1[[#This Row],[order_id]]</f>
        <v>146</v>
      </c>
      <c r="B416" t="str">
        <f>Query1[[#This Row],[customers]]</f>
        <v>Keturah Massey</v>
      </c>
      <c r="C416" t="str">
        <f>Query1[[#This Row],[city]]</f>
        <v>Banning</v>
      </c>
      <c r="D416" t="str">
        <f>Query1[[#This Row],[state]]</f>
        <v>CA</v>
      </c>
      <c r="E416">
        <f>Query1[[#This Row],[order_date]]</f>
        <v>42457</v>
      </c>
      <c r="F416">
        <f>Query1[[#This Row],[total_units]]</f>
        <v>2</v>
      </c>
      <c r="G416">
        <f>Query1[[#This Row],[revenue]]</f>
        <v>1199.98</v>
      </c>
      <c r="H416" t="str">
        <f>Query1[[#This Row],[product_name]]</f>
        <v>Electra Townie Original 7D EQ - Women's - 2016</v>
      </c>
      <c r="I416" t="str">
        <f>Query1[[#This Row],[category_name]]</f>
        <v>Cruisers Bicycles</v>
      </c>
      <c r="J416" t="str">
        <f>Query1[[#This Row],[store_name]]</f>
        <v>Santa Cruz Bikes</v>
      </c>
      <c r="K416" t="str">
        <f>Query1[[#This Row],[sales_rep]]</f>
        <v>Genna Serrano</v>
      </c>
      <c r="L416" t="str">
        <f>Query1[[#This Row],[brand_name]]</f>
        <v>Electra</v>
      </c>
    </row>
    <row r="417" spans="1:12" x14ac:dyDescent="0.3">
      <c r="A417">
        <f>Query1[[#This Row],[order_id]]</f>
        <v>146</v>
      </c>
      <c r="B417" t="str">
        <f>Query1[[#This Row],[customers]]</f>
        <v>Keturah Massey</v>
      </c>
      <c r="C417" t="str">
        <f>Query1[[#This Row],[city]]</f>
        <v>Banning</v>
      </c>
      <c r="D417" t="str">
        <f>Query1[[#This Row],[state]]</f>
        <v>CA</v>
      </c>
      <c r="E417">
        <f>Query1[[#This Row],[order_date]]</f>
        <v>42457</v>
      </c>
      <c r="F417">
        <f>Query1[[#This Row],[total_units]]</f>
        <v>1</v>
      </c>
      <c r="G417">
        <f>Query1[[#This Row],[revenue]]</f>
        <v>749.99</v>
      </c>
      <c r="H417" t="str">
        <f>Query1[[#This Row],[product_name]]</f>
        <v>Ritchey Timberwolf Frameset - 2016</v>
      </c>
      <c r="I417" t="str">
        <f>Query1[[#This Row],[category_name]]</f>
        <v>Mountain Bikes</v>
      </c>
      <c r="J417" t="str">
        <f>Query1[[#This Row],[store_name]]</f>
        <v>Santa Cruz Bikes</v>
      </c>
      <c r="K417" t="str">
        <f>Query1[[#This Row],[sales_rep]]</f>
        <v>Genna Serrano</v>
      </c>
      <c r="L417" t="str">
        <f>Query1[[#This Row],[brand_name]]</f>
        <v>Ritchey</v>
      </c>
    </row>
    <row r="418" spans="1:12" x14ac:dyDescent="0.3">
      <c r="A418">
        <f>Query1[[#This Row],[order_id]]</f>
        <v>146</v>
      </c>
      <c r="B418" t="str">
        <f>Query1[[#This Row],[customers]]</f>
        <v>Keturah Massey</v>
      </c>
      <c r="C418" t="str">
        <f>Query1[[#This Row],[city]]</f>
        <v>Banning</v>
      </c>
      <c r="D418" t="str">
        <f>Query1[[#This Row],[state]]</f>
        <v>CA</v>
      </c>
      <c r="E418">
        <f>Query1[[#This Row],[order_date]]</f>
        <v>42457</v>
      </c>
      <c r="F418">
        <f>Query1[[#This Row],[total_units]]</f>
        <v>2</v>
      </c>
      <c r="G418">
        <f>Query1[[#This Row],[revenue]]</f>
        <v>939.98</v>
      </c>
      <c r="H418" t="str">
        <f>Query1[[#This Row],[product_name]]</f>
        <v>Surly Ice Cream Truck Frameset - 2016</v>
      </c>
      <c r="I418" t="str">
        <f>Query1[[#This Row],[category_name]]</f>
        <v>Mountain Bikes</v>
      </c>
      <c r="J418" t="str">
        <f>Query1[[#This Row],[store_name]]</f>
        <v>Santa Cruz Bikes</v>
      </c>
      <c r="K418" t="str">
        <f>Query1[[#This Row],[sales_rep]]</f>
        <v>Genna Serrano</v>
      </c>
      <c r="L418" t="str">
        <f>Query1[[#This Row],[brand_name]]</f>
        <v>Surly</v>
      </c>
    </row>
    <row r="419" spans="1:12" x14ac:dyDescent="0.3">
      <c r="A419">
        <f>Query1[[#This Row],[order_id]]</f>
        <v>146</v>
      </c>
      <c r="B419" t="str">
        <f>Query1[[#This Row],[customers]]</f>
        <v>Keturah Massey</v>
      </c>
      <c r="C419" t="str">
        <f>Query1[[#This Row],[city]]</f>
        <v>Banning</v>
      </c>
      <c r="D419" t="str">
        <f>Query1[[#This Row],[state]]</f>
        <v>CA</v>
      </c>
      <c r="E419">
        <f>Query1[[#This Row],[order_date]]</f>
        <v>42457</v>
      </c>
      <c r="F419">
        <f>Query1[[#This Row],[total_units]]</f>
        <v>2</v>
      </c>
      <c r="G419">
        <f>Query1[[#This Row],[revenue]]</f>
        <v>1999.98</v>
      </c>
      <c r="H419" t="str">
        <f>Query1[[#This Row],[product_name]]</f>
        <v>Surly Wednesday Frameset - 2016</v>
      </c>
      <c r="I419" t="str">
        <f>Query1[[#This Row],[category_name]]</f>
        <v>Mountain Bikes</v>
      </c>
      <c r="J419" t="str">
        <f>Query1[[#This Row],[store_name]]</f>
        <v>Santa Cruz Bikes</v>
      </c>
      <c r="K419" t="str">
        <f>Query1[[#This Row],[sales_rep]]</f>
        <v>Genna Serrano</v>
      </c>
      <c r="L419" t="str">
        <f>Query1[[#This Row],[brand_name]]</f>
        <v>Surly</v>
      </c>
    </row>
    <row r="420" spans="1:12" x14ac:dyDescent="0.3">
      <c r="A420">
        <f>Query1[[#This Row],[order_id]]</f>
        <v>147</v>
      </c>
      <c r="B420" t="str">
        <f>Query1[[#This Row],[customers]]</f>
        <v>Diana Guerra</v>
      </c>
      <c r="C420" t="str">
        <f>Query1[[#This Row],[city]]</f>
        <v>Merrick</v>
      </c>
      <c r="D420" t="str">
        <f>Query1[[#This Row],[state]]</f>
        <v>NY</v>
      </c>
      <c r="E420">
        <f>Query1[[#This Row],[order_date]]</f>
        <v>42457</v>
      </c>
      <c r="F420">
        <f>Query1[[#This Row],[total_units]]</f>
        <v>2</v>
      </c>
      <c r="G420">
        <f>Query1[[#This Row],[revenue]]</f>
        <v>1199.98</v>
      </c>
      <c r="H420" t="str">
        <f>Query1[[#This Row],[product_name]]</f>
        <v>Electra Townie Original 7D EQ - 2016</v>
      </c>
      <c r="I420" t="str">
        <f>Query1[[#This Row],[category_name]]</f>
        <v>Comfort Bicycles</v>
      </c>
      <c r="J420" t="str">
        <f>Query1[[#This Row],[store_name]]</f>
        <v>Baldwin Bikes</v>
      </c>
      <c r="K420" t="str">
        <f>Query1[[#This Row],[sales_rep]]</f>
        <v>Venita Daniel</v>
      </c>
      <c r="L420" t="str">
        <f>Query1[[#This Row],[brand_name]]</f>
        <v>Electra</v>
      </c>
    </row>
    <row r="421" spans="1:12" x14ac:dyDescent="0.3">
      <c r="A421">
        <f>Query1[[#This Row],[order_id]]</f>
        <v>148</v>
      </c>
      <c r="B421" t="str">
        <f>Query1[[#This Row],[customers]]</f>
        <v>Senaida Thompson</v>
      </c>
      <c r="C421" t="str">
        <f>Query1[[#This Row],[city]]</f>
        <v>Bronx</v>
      </c>
      <c r="D421" t="str">
        <f>Query1[[#This Row],[state]]</f>
        <v>NY</v>
      </c>
      <c r="E421">
        <f>Query1[[#This Row],[order_date]]</f>
        <v>42457</v>
      </c>
      <c r="F421">
        <f>Query1[[#This Row],[total_units]]</f>
        <v>1</v>
      </c>
      <c r="G421">
        <f>Query1[[#This Row],[revenue]]</f>
        <v>269.99</v>
      </c>
      <c r="H421" t="str">
        <f>Query1[[#This Row],[product_name]]</f>
        <v>Electra Girl's Hawaii 1 (16-inch) - 2015/2016</v>
      </c>
      <c r="I421" t="str">
        <f>Query1[[#This Row],[category_name]]</f>
        <v>Cruisers Bicycles</v>
      </c>
      <c r="J421" t="str">
        <f>Query1[[#This Row],[store_name]]</f>
        <v>Baldwin Bikes</v>
      </c>
      <c r="K421" t="str">
        <f>Query1[[#This Row],[sales_rep]]</f>
        <v>Marcelene Boyer</v>
      </c>
      <c r="L421" t="str">
        <f>Query1[[#This Row],[brand_name]]</f>
        <v>Electra</v>
      </c>
    </row>
    <row r="422" spans="1:12" x14ac:dyDescent="0.3">
      <c r="A422">
        <f>Query1[[#This Row],[order_id]]</f>
        <v>149</v>
      </c>
      <c r="B422" t="str">
        <f>Query1[[#This Row],[customers]]</f>
        <v>Han Schneider</v>
      </c>
      <c r="C422" t="str">
        <f>Query1[[#This Row],[city]]</f>
        <v>Elmhurst</v>
      </c>
      <c r="D422" t="str">
        <f>Query1[[#This Row],[state]]</f>
        <v>NY</v>
      </c>
      <c r="E422">
        <f>Query1[[#This Row],[order_date]]</f>
        <v>42457</v>
      </c>
      <c r="F422">
        <f>Query1[[#This Row],[total_units]]</f>
        <v>2</v>
      </c>
      <c r="G422">
        <f>Query1[[#This Row],[revenue]]</f>
        <v>539.98</v>
      </c>
      <c r="H422" t="str">
        <f>Query1[[#This Row],[product_name]]</f>
        <v>Electra Cruiser 1 (24-Inch) - 2016</v>
      </c>
      <c r="I422" t="str">
        <f>Query1[[#This Row],[category_name]]</f>
        <v>Children Bicycles</v>
      </c>
      <c r="J422" t="str">
        <f>Query1[[#This Row],[store_name]]</f>
        <v>Baldwin Bikes</v>
      </c>
      <c r="K422" t="str">
        <f>Query1[[#This Row],[sales_rep]]</f>
        <v>Marcelene Boyer</v>
      </c>
      <c r="L422" t="str">
        <f>Query1[[#This Row],[brand_name]]</f>
        <v>Electra</v>
      </c>
    </row>
    <row r="423" spans="1:12" x14ac:dyDescent="0.3">
      <c r="A423">
        <f>Query1[[#This Row],[order_id]]</f>
        <v>149</v>
      </c>
      <c r="B423" t="str">
        <f>Query1[[#This Row],[customers]]</f>
        <v>Han Schneider</v>
      </c>
      <c r="C423" t="str">
        <f>Query1[[#This Row],[city]]</f>
        <v>Elmhurst</v>
      </c>
      <c r="D423" t="str">
        <f>Query1[[#This Row],[state]]</f>
        <v>NY</v>
      </c>
      <c r="E423">
        <f>Query1[[#This Row],[order_date]]</f>
        <v>42457</v>
      </c>
      <c r="F423">
        <f>Query1[[#This Row],[total_units]]</f>
        <v>2</v>
      </c>
      <c r="G423">
        <f>Query1[[#This Row],[revenue]]</f>
        <v>1099.98</v>
      </c>
      <c r="H423" t="str">
        <f>Query1[[#This Row],[product_name]]</f>
        <v>Electra Townie Original 21D - 2016</v>
      </c>
      <c r="I423" t="str">
        <f>Query1[[#This Row],[category_name]]</f>
        <v>Cruisers Bicycles</v>
      </c>
      <c r="J423" t="str">
        <f>Query1[[#This Row],[store_name]]</f>
        <v>Baldwin Bikes</v>
      </c>
      <c r="K423" t="str">
        <f>Query1[[#This Row],[sales_rep]]</f>
        <v>Marcelene Boyer</v>
      </c>
      <c r="L423" t="str">
        <f>Query1[[#This Row],[brand_name]]</f>
        <v>Electra</v>
      </c>
    </row>
    <row r="424" spans="1:12" x14ac:dyDescent="0.3">
      <c r="A424">
        <f>Query1[[#This Row],[order_id]]</f>
        <v>150</v>
      </c>
      <c r="B424" t="str">
        <f>Query1[[#This Row],[customers]]</f>
        <v>Reena Higgins</v>
      </c>
      <c r="C424" t="str">
        <f>Query1[[#This Row],[city]]</f>
        <v>Canyon Country</v>
      </c>
      <c r="D424" t="str">
        <f>Query1[[#This Row],[state]]</f>
        <v>CA</v>
      </c>
      <c r="E424">
        <f>Query1[[#This Row],[order_date]]</f>
        <v>42458</v>
      </c>
      <c r="F424">
        <f>Query1[[#This Row],[total_units]]</f>
        <v>2</v>
      </c>
      <c r="G424">
        <f>Query1[[#This Row],[revenue]]</f>
        <v>999.98</v>
      </c>
      <c r="H424" t="str">
        <f>Query1[[#This Row],[product_name]]</f>
        <v>Electra Townie Original 7D - 2015/2016</v>
      </c>
      <c r="I424" t="str">
        <f>Query1[[#This Row],[category_name]]</f>
        <v>Comfort Bicycles</v>
      </c>
      <c r="J424" t="str">
        <f>Query1[[#This Row],[store_name]]</f>
        <v>Santa Cruz Bikes</v>
      </c>
      <c r="K424" t="str">
        <f>Query1[[#This Row],[sales_rep]]</f>
        <v>Mireya Copeland</v>
      </c>
      <c r="L424" t="str">
        <f>Query1[[#This Row],[brand_name]]</f>
        <v>Electra</v>
      </c>
    </row>
    <row r="425" spans="1:12" x14ac:dyDescent="0.3">
      <c r="A425">
        <f>Query1[[#This Row],[order_id]]</f>
        <v>150</v>
      </c>
      <c r="B425" t="str">
        <f>Query1[[#This Row],[customers]]</f>
        <v>Reena Higgins</v>
      </c>
      <c r="C425" t="str">
        <f>Query1[[#This Row],[city]]</f>
        <v>Canyon Country</v>
      </c>
      <c r="D425" t="str">
        <f>Query1[[#This Row],[state]]</f>
        <v>CA</v>
      </c>
      <c r="E425">
        <f>Query1[[#This Row],[order_date]]</f>
        <v>42458</v>
      </c>
      <c r="F425">
        <f>Query1[[#This Row],[total_units]]</f>
        <v>1</v>
      </c>
      <c r="G425">
        <f>Query1[[#This Row],[revenue]]</f>
        <v>429</v>
      </c>
      <c r="H425" t="str">
        <f>Query1[[#This Row],[product_name]]</f>
        <v>Pure Cycles Vine 8-Speed - 2016</v>
      </c>
      <c r="I425" t="str">
        <f>Query1[[#This Row],[category_name]]</f>
        <v>Cruisers Bicycles</v>
      </c>
      <c r="J425" t="str">
        <f>Query1[[#This Row],[store_name]]</f>
        <v>Santa Cruz Bikes</v>
      </c>
      <c r="K425" t="str">
        <f>Query1[[#This Row],[sales_rep]]</f>
        <v>Mireya Copeland</v>
      </c>
      <c r="L425" t="str">
        <f>Query1[[#This Row],[brand_name]]</f>
        <v>Pure Cycles</v>
      </c>
    </row>
    <row r="426" spans="1:12" x14ac:dyDescent="0.3">
      <c r="A426">
        <f>Query1[[#This Row],[order_id]]</f>
        <v>150</v>
      </c>
      <c r="B426" t="str">
        <f>Query1[[#This Row],[customers]]</f>
        <v>Reena Higgins</v>
      </c>
      <c r="C426" t="str">
        <f>Query1[[#This Row],[city]]</f>
        <v>Canyon Country</v>
      </c>
      <c r="D426" t="str">
        <f>Query1[[#This Row],[state]]</f>
        <v>CA</v>
      </c>
      <c r="E426">
        <f>Query1[[#This Row],[order_date]]</f>
        <v>42458</v>
      </c>
      <c r="F426">
        <f>Query1[[#This Row],[total_units]]</f>
        <v>1</v>
      </c>
      <c r="G426">
        <f>Query1[[#This Row],[revenue]]</f>
        <v>999.99</v>
      </c>
      <c r="H426" t="str">
        <f>Query1[[#This Row],[product_name]]</f>
        <v>Surly Wednesday Frameset - 2016</v>
      </c>
      <c r="I426" t="str">
        <f>Query1[[#This Row],[category_name]]</f>
        <v>Mountain Bikes</v>
      </c>
      <c r="J426" t="str">
        <f>Query1[[#This Row],[store_name]]</f>
        <v>Santa Cruz Bikes</v>
      </c>
      <c r="K426" t="str">
        <f>Query1[[#This Row],[sales_rep]]</f>
        <v>Mireya Copeland</v>
      </c>
      <c r="L426" t="str">
        <f>Query1[[#This Row],[brand_name]]</f>
        <v>Surly</v>
      </c>
    </row>
    <row r="427" spans="1:12" x14ac:dyDescent="0.3">
      <c r="A427">
        <f>Query1[[#This Row],[order_id]]</f>
        <v>150</v>
      </c>
      <c r="B427" t="str">
        <f>Query1[[#This Row],[customers]]</f>
        <v>Reena Higgins</v>
      </c>
      <c r="C427" t="str">
        <f>Query1[[#This Row],[city]]</f>
        <v>Canyon Country</v>
      </c>
      <c r="D427" t="str">
        <f>Query1[[#This Row],[state]]</f>
        <v>CA</v>
      </c>
      <c r="E427">
        <f>Query1[[#This Row],[order_date]]</f>
        <v>42458</v>
      </c>
      <c r="F427">
        <f>Query1[[#This Row],[total_units]]</f>
        <v>1</v>
      </c>
      <c r="G427">
        <f>Query1[[#This Row],[revenue]]</f>
        <v>3999.99</v>
      </c>
      <c r="H427" t="str">
        <f>Query1[[#This Row],[product_name]]</f>
        <v>Trek Slash 8 27.5 - 2016</v>
      </c>
      <c r="I427" t="str">
        <f>Query1[[#This Row],[category_name]]</f>
        <v>Mountain Bikes</v>
      </c>
      <c r="J427" t="str">
        <f>Query1[[#This Row],[store_name]]</f>
        <v>Santa Cruz Bikes</v>
      </c>
      <c r="K427" t="str">
        <f>Query1[[#This Row],[sales_rep]]</f>
        <v>Mireya Copeland</v>
      </c>
      <c r="L427" t="str">
        <f>Query1[[#This Row],[brand_name]]</f>
        <v>Trek</v>
      </c>
    </row>
    <row r="428" spans="1:12" x14ac:dyDescent="0.3">
      <c r="A428">
        <f>Query1[[#This Row],[order_id]]</f>
        <v>151</v>
      </c>
      <c r="B428" t="str">
        <f>Query1[[#This Row],[customers]]</f>
        <v>Katina Mcintosh</v>
      </c>
      <c r="C428" t="str">
        <f>Query1[[#This Row],[city]]</f>
        <v>Bakersfield</v>
      </c>
      <c r="D428" t="str">
        <f>Query1[[#This Row],[state]]</f>
        <v>CA</v>
      </c>
      <c r="E428">
        <f>Query1[[#This Row],[order_date]]</f>
        <v>42458</v>
      </c>
      <c r="F428">
        <f>Query1[[#This Row],[total_units]]</f>
        <v>1</v>
      </c>
      <c r="G428">
        <f>Query1[[#This Row],[revenue]]</f>
        <v>599.99</v>
      </c>
      <c r="H428" t="str">
        <f>Query1[[#This Row],[product_name]]</f>
        <v>Electra Townie Original 7D EQ - 2016</v>
      </c>
      <c r="I428" t="str">
        <f>Query1[[#This Row],[category_name]]</f>
        <v>Comfort Bicycles</v>
      </c>
      <c r="J428" t="str">
        <f>Query1[[#This Row],[store_name]]</f>
        <v>Santa Cruz Bikes</v>
      </c>
      <c r="K428" t="str">
        <f>Query1[[#This Row],[sales_rep]]</f>
        <v>Mireya Copeland</v>
      </c>
      <c r="L428" t="str">
        <f>Query1[[#This Row],[brand_name]]</f>
        <v>Electra</v>
      </c>
    </row>
    <row r="429" spans="1:12" x14ac:dyDescent="0.3">
      <c r="A429">
        <f>Query1[[#This Row],[order_id]]</f>
        <v>151</v>
      </c>
      <c r="B429" t="str">
        <f>Query1[[#This Row],[customers]]</f>
        <v>Katina Mcintosh</v>
      </c>
      <c r="C429" t="str">
        <f>Query1[[#This Row],[city]]</f>
        <v>Bakersfield</v>
      </c>
      <c r="D429" t="str">
        <f>Query1[[#This Row],[state]]</f>
        <v>CA</v>
      </c>
      <c r="E429">
        <f>Query1[[#This Row],[order_date]]</f>
        <v>42458</v>
      </c>
      <c r="F429">
        <f>Query1[[#This Row],[total_units]]</f>
        <v>1</v>
      </c>
      <c r="G429">
        <f>Query1[[#This Row],[revenue]]</f>
        <v>429</v>
      </c>
      <c r="H429" t="str">
        <f>Query1[[#This Row],[product_name]]</f>
        <v>Pure Cycles Vine 8-Speed - 2016</v>
      </c>
      <c r="I429" t="str">
        <f>Query1[[#This Row],[category_name]]</f>
        <v>Cruisers Bicycles</v>
      </c>
      <c r="J429" t="str">
        <f>Query1[[#This Row],[store_name]]</f>
        <v>Santa Cruz Bikes</v>
      </c>
      <c r="K429" t="str">
        <f>Query1[[#This Row],[sales_rep]]</f>
        <v>Mireya Copeland</v>
      </c>
      <c r="L429" t="str">
        <f>Query1[[#This Row],[brand_name]]</f>
        <v>Pure Cycles</v>
      </c>
    </row>
    <row r="430" spans="1:12" x14ac:dyDescent="0.3">
      <c r="A430">
        <f>Query1[[#This Row],[order_id]]</f>
        <v>152</v>
      </c>
      <c r="B430" t="str">
        <f>Query1[[#This Row],[customers]]</f>
        <v>Parker Prince</v>
      </c>
      <c r="C430" t="str">
        <f>Query1[[#This Row],[city]]</f>
        <v>Port Jefferson Station</v>
      </c>
      <c r="D430" t="str">
        <f>Query1[[#This Row],[state]]</f>
        <v>NY</v>
      </c>
      <c r="E430">
        <f>Query1[[#This Row],[order_date]]</f>
        <v>42458</v>
      </c>
      <c r="F430">
        <f>Query1[[#This Row],[total_units]]</f>
        <v>2</v>
      </c>
      <c r="G430">
        <f>Query1[[#This Row],[revenue]]</f>
        <v>539.98</v>
      </c>
      <c r="H430" t="str">
        <f>Query1[[#This Row],[product_name]]</f>
        <v>Electra Girl's Hawaii 1 (16-inch) - 2015/2016</v>
      </c>
      <c r="I430" t="str">
        <f>Query1[[#This Row],[category_name]]</f>
        <v>Children Bicycles</v>
      </c>
      <c r="J430" t="str">
        <f>Query1[[#This Row],[store_name]]</f>
        <v>Baldwin Bikes</v>
      </c>
      <c r="K430" t="str">
        <f>Query1[[#This Row],[sales_rep]]</f>
        <v>Marcelene Boyer</v>
      </c>
      <c r="L430" t="str">
        <f>Query1[[#This Row],[brand_name]]</f>
        <v>Electra</v>
      </c>
    </row>
    <row r="431" spans="1:12" x14ac:dyDescent="0.3">
      <c r="A431">
        <f>Query1[[#This Row],[order_id]]</f>
        <v>152</v>
      </c>
      <c r="B431" t="str">
        <f>Query1[[#This Row],[customers]]</f>
        <v>Parker Prince</v>
      </c>
      <c r="C431" t="str">
        <f>Query1[[#This Row],[city]]</f>
        <v>Port Jefferson Station</v>
      </c>
      <c r="D431" t="str">
        <f>Query1[[#This Row],[state]]</f>
        <v>NY</v>
      </c>
      <c r="E431">
        <f>Query1[[#This Row],[order_date]]</f>
        <v>42458</v>
      </c>
      <c r="F431">
        <f>Query1[[#This Row],[total_units]]</f>
        <v>2</v>
      </c>
      <c r="G431">
        <f>Query1[[#This Row],[revenue]]</f>
        <v>1199.98</v>
      </c>
      <c r="H431" t="str">
        <f>Query1[[#This Row],[product_name]]</f>
        <v>Electra Townie Original 7D EQ - 2016</v>
      </c>
      <c r="I431" t="str">
        <f>Query1[[#This Row],[category_name]]</f>
        <v>Cruisers Bicycles</v>
      </c>
      <c r="J431" t="str">
        <f>Query1[[#This Row],[store_name]]</f>
        <v>Baldwin Bikes</v>
      </c>
      <c r="K431" t="str">
        <f>Query1[[#This Row],[sales_rep]]</f>
        <v>Marcelene Boyer</v>
      </c>
      <c r="L431" t="str">
        <f>Query1[[#This Row],[brand_name]]</f>
        <v>Electra</v>
      </c>
    </row>
    <row r="432" spans="1:12" x14ac:dyDescent="0.3">
      <c r="A432">
        <f>Query1[[#This Row],[order_id]]</f>
        <v>152</v>
      </c>
      <c r="B432" t="str">
        <f>Query1[[#This Row],[customers]]</f>
        <v>Parker Prince</v>
      </c>
      <c r="C432" t="str">
        <f>Query1[[#This Row],[city]]</f>
        <v>Port Jefferson Station</v>
      </c>
      <c r="D432" t="str">
        <f>Query1[[#This Row],[state]]</f>
        <v>NY</v>
      </c>
      <c r="E432">
        <f>Query1[[#This Row],[order_date]]</f>
        <v>42458</v>
      </c>
      <c r="F432">
        <f>Query1[[#This Row],[total_units]]</f>
        <v>2</v>
      </c>
      <c r="G432">
        <f>Query1[[#This Row],[revenue]]</f>
        <v>939.98</v>
      </c>
      <c r="H432" t="str">
        <f>Query1[[#This Row],[product_name]]</f>
        <v>Surly Ice Cream Truck Frameset - 2016</v>
      </c>
      <c r="I432" t="str">
        <f>Query1[[#This Row],[category_name]]</f>
        <v>Mountain Bikes</v>
      </c>
      <c r="J432" t="str">
        <f>Query1[[#This Row],[store_name]]</f>
        <v>Baldwin Bikes</v>
      </c>
      <c r="K432" t="str">
        <f>Query1[[#This Row],[sales_rep]]</f>
        <v>Marcelene Boyer</v>
      </c>
      <c r="L432" t="str">
        <f>Query1[[#This Row],[brand_name]]</f>
        <v>Surly</v>
      </c>
    </row>
    <row r="433" spans="1:12" x14ac:dyDescent="0.3">
      <c r="A433">
        <f>Query1[[#This Row],[order_id]]</f>
        <v>153</v>
      </c>
      <c r="B433" t="str">
        <f>Query1[[#This Row],[customers]]</f>
        <v>Edda Young</v>
      </c>
      <c r="C433" t="str">
        <f>Query1[[#This Row],[city]]</f>
        <v>North Tonawanda</v>
      </c>
      <c r="D433" t="str">
        <f>Query1[[#This Row],[state]]</f>
        <v>NY</v>
      </c>
      <c r="E433">
        <f>Query1[[#This Row],[order_date]]</f>
        <v>42459</v>
      </c>
      <c r="F433">
        <f>Query1[[#This Row],[total_units]]</f>
        <v>2</v>
      </c>
      <c r="G433">
        <f>Query1[[#This Row],[revenue]]</f>
        <v>1059.98</v>
      </c>
      <c r="H433" t="str">
        <f>Query1[[#This Row],[product_name]]</f>
        <v>Electra Moto 1 - 2016</v>
      </c>
      <c r="I433" t="str">
        <f>Query1[[#This Row],[category_name]]</f>
        <v>Cruisers Bicycles</v>
      </c>
      <c r="J433" t="str">
        <f>Query1[[#This Row],[store_name]]</f>
        <v>Baldwin Bikes</v>
      </c>
      <c r="K433" t="str">
        <f>Query1[[#This Row],[sales_rep]]</f>
        <v>Marcelene Boyer</v>
      </c>
      <c r="L433" t="str">
        <f>Query1[[#This Row],[brand_name]]</f>
        <v>Electra</v>
      </c>
    </row>
    <row r="434" spans="1:12" x14ac:dyDescent="0.3">
      <c r="A434">
        <f>Query1[[#This Row],[order_id]]</f>
        <v>153</v>
      </c>
      <c r="B434" t="str">
        <f>Query1[[#This Row],[customers]]</f>
        <v>Edda Young</v>
      </c>
      <c r="C434" t="str">
        <f>Query1[[#This Row],[city]]</f>
        <v>North Tonawanda</v>
      </c>
      <c r="D434" t="str">
        <f>Query1[[#This Row],[state]]</f>
        <v>NY</v>
      </c>
      <c r="E434">
        <f>Query1[[#This Row],[order_date]]</f>
        <v>42459</v>
      </c>
      <c r="F434">
        <f>Query1[[#This Row],[total_units]]</f>
        <v>1</v>
      </c>
      <c r="G434">
        <f>Query1[[#This Row],[revenue]]</f>
        <v>599.99</v>
      </c>
      <c r="H434" t="str">
        <f>Query1[[#This Row],[product_name]]</f>
        <v>Electra Townie Original 7D EQ - 2016</v>
      </c>
      <c r="I434" t="str">
        <f>Query1[[#This Row],[category_name]]</f>
        <v>Cruisers Bicycles</v>
      </c>
      <c r="J434" t="str">
        <f>Query1[[#This Row],[store_name]]</f>
        <v>Baldwin Bikes</v>
      </c>
      <c r="K434" t="str">
        <f>Query1[[#This Row],[sales_rep]]</f>
        <v>Marcelene Boyer</v>
      </c>
      <c r="L434" t="str">
        <f>Query1[[#This Row],[brand_name]]</f>
        <v>Electra</v>
      </c>
    </row>
    <row r="435" spans="1:12" x14ac:dyDescent="0.3">
      <c r="A435">
        <f>Query1[[#This Row],[order_id]]</f>
        <v>153</v>
      </c>
      <c r="B435" t="str">
        <f>Query1[[#This Row],[customers]]</f>
        <v>Edda Young</v>
      </c>
      <c r="C435" t="str">
        <f>Query1[[#This Row],[city]]</f>
        <v>North Tonawanda</v>
      </c>
      <c r="D435" t="str">
        <f>Query1[[#This Row],[state]]</f>
        <v>NY</v>
      </c>
      <c r="E435">
        <f>Query1[[#This Row],[order_date]]</f>
        <v>42459</v>
      </c>
      <c r="F435">
        <f>Query1[[#This Row],[total_units]]</f>
        <v>1</v>
      </c>
      <c r="G435">
        <f>Query1[[#This Row],[revenue]]</f>
        <v>1799.99</v>
      </c>
      <c r="H435" t="str">
        <f>Query1[[#This Row],[product_name]]</f>
        <v>Trek Remedy 29 Carbon Frameset - 2016</v>
      </c>
      <c r="I435" t="str">
        <f>Query1[[#This Row],[category_name]]</f>
        <v>Mountain Bikes</v>
      </c>
      <c r="J435" t="str">
        <f>Query1[[#This Row],[store_name]]</f>
        <v>Baldwin Bikes</v>
      </c>
      <c r="K435" t="str">
        <f>Query1[[#This Row],[sales_rep]]</f>
        <v>Marcelene Boyer</v>
      </c>
      <c r="L435" t="str">
        <f>Query1[[#This Row],[brand_name]]</f>
        <v>Trek</v>
      </c>
    </row>
    <row r="436" spans="1:12" x14ac:dyDescent="0.3">
      <c r="A436">
        <f>Query1[[#This Row],[order_id]]</f>
        <v>154</v>
      </c>
      <c r="B436" t="str">
        <f>Query1[[#This Row],[customers]]</f>
        <v>Dione Pratt</v>
      </c>
      <c r="C436" t="str">
        <f>Query1[[#This Row],[city]]</f>
        <v>Pleasanton</v>
      </c>
      <c r="D436" t="str">
        <f>Query1[[#This Row],[state]]</f>
        <v>CA</v>
      </c>
      <c r="E436">
        <f>Query1[[#This Row],[order_date]]</f>
        <v>42460</v>
      </c>
      <c r="F436">
        <f>Query1[[#This Row],[total_units]]</f>
        <v>1</v>
      </c>
      <c r="G436">
        <f>Query1[[#This Row],[revenue]]</f>
        <v>549.99</v>
      </c>
      <c r="H436" t="str">
        <f>Query1[[#This Row],[product_name]]</f>
        <v>Electra Townie Original 21D - 2016</v>
      </c>
      <c r="I436" t="str">
        <f>Query1[[#This Row],[category_name]]</f>
        <v>Cruisers Bicycles</v>
      </c>
      <c r="J436" t="str">
        <f>Query1[[#This Row],[store_name]]</f>
        <v>Santa Cruz Bikes</v>
      </c>
      <c r="K436" t="str">
        <f>Query1[[#This Row],[sales_rep]]</f>
        <v>Mireya Copeland</v>
      </c>
      <c r="L436" t="str">
        <f>Query1[[#This Row],[brand_name]]</f>
        <v>Electra</v>
      </c>
    </row>
    <row r="437" spans="1:12" x14ac:dyDescent="0.3">
      <c r="A437">
        <f>Query1[[#This Row],[order_id]]</f>
        <v>155</v>
      </c>
      <c r="B437" t="str">
        <f>Query1[[#This Row],[customers]]</f>
        <v>Loni Duncan</v>
      </c>
      <c r="C437" t="str">
        <f>Query1[[#This Row],[city]]</f>
        <v>Rosedale</v>
      </c>
      <c r="D437" t="str">
        <f>Query1[[#This Row],[state]]</f>
        <v>NY</v>
      </c>
      <c r="E437">
        <f>Query1[[#This Row],[order_date]]</f>
        <v>42462</v>
      </c>
      <c r="F437">
        <f>Query1[[#This Row],[total_units]]</f>
        <v>1</v>
      </c>
      <c r="G437">
        <f>Query1[[#This Row],[revenue]]</f>
        <v>1799.99</v>
      </c>
      <c r="H437" t="str">
        <f>Query1[[#This Row],[product_name]]</f>
        <v>Trek Remedy 29 Carbon Frameset - 2016</v>
      </c>
      <c r="I437" t="str">
        <f>Query1[[#This Row],[category_name]]</f>
        <v>Mountain Bikes</v>
      </c>
      <c r="J437" t="str">
        <f>Query1[[#This Row],[store_name]]</f>
        <v>Baldwin Bikes</v>
      </c>
      <c r="K437" t="str">
        <f>Query1[[#This Row],[sales_rep]]</f>
        <v>Marcelene Boyer</v>
      </c>
      <c r="L437" t="str">
        <f>Query1[[#This Row],[brand_name]]</f>
        <v>Trek</v>
      </c>
    </row>
    <row r="438" spans="1:12" x14ac:dyDescent="0.3">
      <c r="A438">
        <f>Query1[[#This Row],[order_id]]</f>
        <v>156</v>
      </c>
      <c r="B438" t="str">
        <f>Query1[[#This Row],[customers]]</f>
        <v>Sheri Cole</v>
      </c>
      <c r="C438" t="str">
        <f>Query1[[#This Row],[city]]</f>
        <v>San Jose</v>
      </c>
      <c r="D438" t="str">
        <f>Query1[[#This Row],[state]]</f>
        <v>CA</v>
      </c>
      <c r="E438">
        <f>Query1[[#This Row],[order_date]]</f>
        <v>42463</v>
      </c>
      <c r="F438">
        <f>Query1[[#This Row],[total_units]]</f>
        <v>2</v>
      </c>
      <c r="G438">
        <f>Query1[[#This Row],[revenue]]</f>
        <v>858</v>
      </c>
      <c r="H438" t="str">
        <f>Query1[[#This Row],[product_name]]</f>
        <v>Pure Cycles Vine 8-Speed - 2016</v>
      </c>
      <c r="I438" t="str">
        <f>Query1[[#This Row],[category_name]]</f>
        <v>Cruisers Bicycles</v>
      </c>
      <c r="J438" t="str">
        <f>Query1[[#This Row],[store_name]]</f>
        <v>Santa Cruz Bikes</v>
      </c>
      <c r="K438" t="str">
        <f>Query1[[#This Row],[sales_rep]]</f>
        <v>Genna Serrano</v>
      </c>
      <c r="L438" t="str">
        <f>Query1[[#This Row],[brand_name]]</f>
        <v>Pure Cycles</v>
      </c>
    </row>
    <row r="439" spans="1:12" x14ac:dyDescent="0.3">
      <c r="A439">
        <f>Query1[[#This Row],[order_id]]</f>
        <v>156</v>
      </c>
      <c r="B439" t="str">
        <f>Query1[[#This Row],[customers]]</f>
        <v>Sheri Cole</v>
      </c>
      <c r="C439" t="str">
        <f>Query1[[#This Row],[city]]</f>
        <v>San Jose</v>
      </c>
      <c r="D439" t="str">
        <f>Query1[[#This Row],[state]]</f>
        <v>CA</v>
      </c>
      <c r="E439">
        <f>Query1[[#This Row],[order_date]]</f>
        <v>42463</v>
      </c>
      <c r="F439">
        <f>Query1[[#This Row],[total_units]]</f>
        <v>2</v>
      </c>
      <c r="G439">
        <f>Query1[[#This Row],[revenue]]</f>
        <v>898</v>
      </c>
      <c r="H439" t="str">
        <f>Query1[[#This Row],[product_name]]</f>
        <v>Pure Cycles Western 3-Speed - Women's - 2015/2016</v>
      </c>
      <c r="I439" t="str">
        <f>Query1[[#This Row],[category_name]]</f>
        <v>Cruisers Bicycles</v>
      </c>
      <c r="J439" t="str">
        <f>Query1[[#This Row],[store_name]]</f>
        <v>Santa Cruz Bikes</v>
      </c>
      <c r="K439" t="str">
        <f>Query1[[#This Row],[sales_rep]]</f>
        <v>Genna Serrano</v>
      </c>
      <c r="L439" t="str">
        <f>Query1[[#This Row],[brand_name]]</f>
        <v>Pure Cycles</v>
      </c>
    </row>
    <row r="440" spans="1:12" x14ac:dyDescent="0.3">
      <c r="A440">
        <f>Query1[[#This Row],[order_id]]</f>
        <v>156</v>
      </c>
      <c r="B440" t="str">
        <f>Query1[[#This Row],[customers]]</f>
        <v>Sheri Cole</v>
      </c>
      <c r="C440" t="str">
        <f>Query1[[#This Row],[city]]</f>
        <v>San Jose</v>
      </c>
      <c r="D440" t="str">
        <f>Query1[[#This Row],[state]]</f>
        <v>CA</v>
      </c>
      <c r="E440">
        <f>Query1[[#This Row],[order_date]]</f>
        <v>42463</v>
      </c>
      <c r="F440">
        <f>Query1[[#This Row],[total_units]]</f>
        <v>1</v>
      </c>
      <c r="G440">
        <f>Query1[[#This Row],[revenue]]</f>
        <v>469.99</v>
      </c>
      <c r="H440" t="str">
        <f>Query1[[#This Row],[product_name]]</f>
        <v>Surly Ice Cream Truck Frameset - 2016</v>
      </c>
      <c r="I440" t="str">
        <f>Query1[[#This Row],[category_name]]</f>
        <v>Mountain Bikes</v>
      </c>
      <c r="J440" t="str">
        <f>Query1[[#This Row],[store_name]]</f>
        <v>Santa Cruz Bikes</v>
      </c>
      <c r="K440" t="str">
        <f>Query1[[#This Row],[sales_rep]]</f>
        <v>Genna Serrano</v>
      </c>
      <c r="L440" t="str">
        <f>Query1[[#This Row],[brand_name]]</f>
        <v>Surly</v>
      </c>
    </row>
    <row r="441" spans="1:12" x14ac:dyDescent="0.3">
      <c r="A441">
        <f>Query1[[#This Row],[order_id]]</f>
        <v>157</v>
      </c>
      <c r="B441" t="str">
        <f>Query1[[#This Row],[customers]]</f>
        <v>Mozelle Carter</v>
      </c>
      <c r="C441" t="str">
        <f>Query1[[#This Row],[city]]</f>
        <v>Houston</v>
      </c>
      <c r="D441" t="str">
        <f>Query1[[#This Row],[state]]</f>
        <v>TX</v>
      </c>
      <c r="E441">
        <f>Query1[[#This Row],[order_date]]</f>
        <v>42463</v>
      </c>
      <c r="F441">
        <f>Query1[[#This Row],[total_units]]</f>
        <v>1</v>
      </c>
      <c r="G441">
        <f>Query1[[#This Row],[revenue]]</f>
        <v>2899.99</v>
      </c>
      <c r="H441" t="str">
        <f>Query1[[#This Row],[product_name]]</f>
        <v>Trek Fuel EX 8 29 - 2016</v>
      </c>
      <c r="I441" t="str">
        <f>Query1[[#This Row],[category_name]]</f>
        <v>Mountain Bikes</v>
      </c>
      <c r="J441" t="str">
        <f>Query1[[#This Row],[store_name]]</f>
        <v>Rowlett Bikes</v>
      </c>
      <c r="K441" t="str">
        <f>Query1[[#This Row],[sales_rep]]</f>
        <v>Kali Vargas</v>
      </c>
      <c r="L441" t="str">
        <f>Query1[[#This Row],[brand_name]]</f>
        <v>Trek</v>
      </c>
    </row>
    <row r="442" spans="1:12" x14ac:dyDescent="0.3">
      <c r="A442">
        <f>Query1[[#This Row],[order_id]]</f>
        <v>157</v>
      </c>
      <c r="B442" t="str">
        <f>Query1[[#This Row],[customers]]</f>
        <v>Mozelle Carter</v>
      </c>
      <c r="C442" t="str">
        <f>Query1[[#This Row],[city]]</f>
        <v>Houston</v>
      </c>
      <c r="D442" t="str">
        <f>Query1[[#This Row],[state]]</f>
        <v>TX</v>
      </c>
      <c r="E442">
        <f>Query1[[#This Row],[order_date]]</f>
        <v>42463</v>
      </c>
      <c r="F442">
        <f>Query1[[#This Row],[total_units]]</f>
        <v>2</v>
      </c>
      <c r="G442">
        <f>Query1[[#This Row],[revenue]]</f>
        <v>7999.98</v>
      </c>
      <c r="H442" t="str">
        <f>Query1[[#This Row],[product_name]]</f>
        <v>Trek Slash 8 27.5 - 2016</v>
      </c>
      <c r="I442" t="str">
        <f>Query1[[#This Row],[category_name]]</f>
        <v>Mountain Bikes</v>
      </c>
      <c r="J442" t="str">
        <f>Query1[[#This Row],[store_name]]</f>
        <v>Rowlett Bikes</v>
      </c>
      <c r="K442" t="str">
        <f>Query1[[#This Row],[sales_rep]]</f>
        <v>Kali Vargas</v>
      </c>
      <c r="L442" t="str">
        <f>Query1[[#This Row],[brand_name]]</f>
        <v>Trek</v>
      </c>
    </row>
    <row r="443" spans="1:12" x14ac:dyDescent="0.3">
      <c r="A443">
        <f>Query1[[#This Row],[order_id]]</f>
        <v>158</v>
      </c>
      <c r="B443" t="str">
        <f>Query1[[#This Row],[customers]]</f>
        <v>Dacia William</v>
      </c>
      <c r="C443" t="str">
        <f>Query1[[#This Row],[city]]</f>
        <v>Sugar Land</v>
      </c>
      <c r="D443" t="str">
        <f>Query1[[#This Row],[state]]</f>
        <v>TX</v>
      </c>
      <c r="E443">
        <f>Query1[[#This Row],[order_date]]</f>
        <v>42464</v>
      </c>
      <c r="F443">
        <f>Query1[[#This Row],[total_units]]</f>
        <v>1</v>
      </c>
      <c r="G443">
        <f>Query1[[#This Row],[revenue]]</f>
        <v>549.99</v>
      </c>
      <c r="H443" t="str">
        <f>Query1[[#This Row],[product_name]]</f>
        <v>Electra Townie Original 21D - 2016</v>
      </c>
      <c r="I443" t="str">
        <f>Query1[[#This Row],[category_name]]</f>
        <v>Comfort Bicycles</v>
      </c>
      <c r="J443" t="str">
        <f>Query1[[#This Row],[store_name]]</f>
        <v>Rowlett Bikes</v>
      </c>
      <c r="K443" t="str">
        <f>Query1[[#This Row],[sales_rep]]</f>
        <v>Layla Terrell</v>
      </c>
      <c r="L443" t="str">
        <f>Query1[[#This Row],[brand_name]]</f>
        <v>Electra</v>
      </c>
    </row>
    <row r="444" spans="1:12" x14ac:dyDescent="0.3">
      <c r="A444">
        <f>Query1[[#This Row],[order_id]]</f>
        <v>159</v>
      </c>
      <c r="B444" t="str">
        <f>Query1[[#This Row],[customers]]</f>
        <v>Araceli Golden</v>
      </c>
      <c r="C444" t="str">
        <f>Query1[[#This Row],[city]]</f>
        <v>Fullerton</v>
      </c>
      <c r="D444" t="str">
        <f>Query1[[#This Row],[state]]</f>
        <v>CA</v>
      </c>
      <c r="E444">
        <f>Query1[[#This Row],[order_date]]</f>
        <v>42464</v>
      </c>
      <c r="F444">
        <f>Query1[[#This Row],[total_units]]</f>
        <v>1</v>
      </c>
      <c r="G444">
        <f>Query1[[#This Row],[revenue]]</f>
        <v>269.99</v>
      </c>
      <c r="H444" t="str">
        <f>Query1[[#This Row],[product_name]]</f>
        <v>Electra Cruiser 1 (24-Inch) - 2016</v>
      </c>
      <c r="I444" t="str">
        <f>Query1[[#This Row],[category_name]]</f>
        <v>Cruisers Bicycles</v>
      </c>
      <c r="J444" t="str">
        <f>Query1[[#This Row],[store_name]]</f>
        <v>Santa Cruz Bikes</v>
      </c>
      <c r="K444" t="str">
        <f>Query1[[#This Row],[sales_rep]]</f>
        <v>Mireya Copeland</v>
      </c>
      <c r="L444" t="str">
        <f>Query1[[#This Row],[brand_name]]</f>
        <v>Electra</v>
      </c>
    </row>
    <row r="445" spans="1:12" x14ac:dyDescent="0.3">
      <c r="A445">
        <f>Query1[[#This Row],[order_id]]</f>
        <v>160</v>
      </c>
      <c r="B445" t="str">
        <f>Query1[[#This Row],[customers]]</f>
        <v>Harris Pittman</v>
      </c>
      <c r="C445" t="str">
        <f>Query1[[#This Row],[city]]</f>
        <v>Jamaica</v>
      </c>
      <c r="D445" t="str">
        <f>Query1[[#This Row],[state]]</f>
        <v>NY</v>
      </c>
      <c r="E445">
        <f>Query1[[#This Row],[order_date]]</f>
        <v>42464</v>
      </c>
      <c r="F445">
        <f>Query1[[#This Row],[total_units]]</f>
        <v>1</v>
      </c>
      <c r="G445">
        <f>Query1[[#This Row],[revenue]]</f>
        <v>269.99</v>
      </c>
      <c r="H445" t="str">
        <f>Query1[[#This Row],[product_name]]</f>
        <v>Electra Cruiser 1 (24-Inch) - 2016</v>
      </c>
      <c r="I445" t="str">
        <f>Query1[[#This Row],[category_name]]</f>
        <v>Children Bicycles</v>
      </c>
      <c r="J445" t="str">
        <f>Query1[[#This Row],[store_name]]</f>
        <v>Baldwin Bikes</v>
      </c>
      <c r="K445" t="str">
        <f>Query1[[#This Row],[sales_rep]]</f>
        <v>Venita Daniel</v>
      </c>
      <c r="L445" t="str">
        <f>Query1[[#This Row],[brand_name]]</f>
        <v>Electra</v>
      </c>
    </row>
    <row r="446" spans="1:12" x14ac:dyDescent="0.3">
      <c r="A446">
        <f>Query1[[#This Row],[order_id]]</f>
        <v>160</v>
      </c>
      <c r="B446" t="str">
        <f>Query1[[#This Row],[customers]]</f>
        <v>Harris Pittman</v>
      </c>
      <c r="C446" t="str">
        <f>Query1[[#This Row],[city]]</f>
        <v>Jamaica</v>
      </c>
      <c r="D446" t="str">
        <f>Query1[[#This Row],[state]]</f>
        <v>NY</v>
      </c>
      <c r="E446">
        <f>Query1[[#This Row],[order_date]]</f>
        <v>42464</v>
      </c>
      <c r="F446">
        <f>Query1[[#This Row],[total_units]]</f>
        <v>2</v>
      </c>
      <c r="G446">
        <f>Query1[[#This Row],[revenue]]</f>
        <v>1059.98</v>
      </c>
      <c r="H446" t="str">
        <f>Query1[[#This Row],[product_name]]</f>
        <v>Electra Moto 1 - 2016</v>
      </c>
      <c r="I446" t="str">
        <f>Query1[[#This Row],[category_name]]</f>
        <v>Cruisers Bicycles</v>
      </c>
      <c r="J446" t="str">
        <f>Query1[[#This Row],[store_name]]</f>
        <v>Baldwin Bikes</v>
      </c>
      <c r="K446" t="str">
        <f>Query1[[#This Row],[sales_rep]]</f>
        <v>Venita Daniel</v>
      </c>
      <c r="L446" t="str">
        <f>Query1[[#This Row],[brand_name]]</f>
        <v>Electra</v>
      </c>
    </row>
    <row r="447" spans="1:12" x14ac:dyDescent="0.3">
      <c r="A447">
        <f>Query1[[#This Row],[order_id]]</f>
        <v>160</v>
      </c>
      <c r="B447" t="str">
        <f>Query1[[#This Row],[customers]]</f>
        <v>Harris Pittman</v>
      </c>
      <c r="C447" t="str">
        <f>Query1[[#This Row],[city]]</f>
        <v>Jamaica</v>
      </c>
      <c r="D447" t="str">
        <f>Query1[[#This Row],[state]]</f>
        <v>NY</v>
      </c>
      <c r="E447">
        <f>Query1[[#This Row],[order_date]]</f>
        <v>42464</v>
      </c>
      <c r="F447">
        <f>Query1[[#This Row],[total_units]]</f>
        <v>2</v>
      </c>
      <c r="G447">
        <f>Query1[[#This Row],[revenue]]</f>
        <v>898</v>
      </c>
      <c r="H447" t="str">
        <f>Query1[[#This Row],[product_name]]</f>
        <v>Pure Cycles Western 3-Speed - Women's - 2015/2016</v>
      </c>
      <c r="I447" t="str">
        <f>Query1[[#This Row],[category_name]]</f>
        <v>Cruisers Bicycles</v>
      </c>
      <c r="J447" t="str">
        <f>Query1[[#This Row],[store_name]]</f>
        <v>Baldwin Bikes</v>
      </c>
      <c r="K447" t="str">
        <f>Query1[[#This Row],[sales_rep]]</f>
        <v>Venita Daniel</v>
      </c>
      <c r="L447" t="str">
        <f>Query1[[#This Row],[brand_name]]</f>
        <v>Pure Cycles</v>
      </c>
    </row>
    <row r="448" spans="1:12" x14ac:dyDescent="0.3">
      <c r="A448">
        <f>Query1[[#This Row],[order_id]]</f>
        <v>160</v>
      </c>
      <c r="B448" t="str">
        <f>Query1[[#This Row],[customers]]</f>
        <v>Harris Pittman</v>
      </c>
      <c r="C448" t="str">
        <f>Query1[[#This Row],[city]]</f>
        <v>Jamaica</v>
      </c>
      <c r="D448" t="str">
        <f>Query1[[#This Row],[state]]</f>
        <v>NY</v>
      </c>
      <c r="E448">
        <f>Query1[[#This Row],[order_date]]</f>
        <v>42464</v>
      </c>
      <c r="F448">
        <f>Query1[[#This Row],[total_units]]</f>
        <v>1</v>
      </c>
      <c r="G448">
        <f>Query1[[#This Row],[revenue]]</f>
        <v>1680.99</v>
      </c>
      <c r="H448" t="str">
        <f>Query1[[#This Row],[product_name]]</f>
        <v>Surly Straggler 650b - 2016</v>
      </c>
      <c r="I448" t="str">
        <f>Query1[[#This Row],[category_name]]</f>
        <v>Cyclocross Bicycles</v>
      </c>
      <c r="J448" t="str">
        <f>Query1[[#This Row],[store_name]]</f>
        <v>Baldwin Bikes</v>
      </c>
      <c r="K448" t="str">
        <f>Query1[[#This Row],[sales_rep]]</f>
        <v>Venita Daniel</v>
      </c>
      <c r="L448" t="str">
        <f>Query1[[#This Row],[brand_name]]</f>
        <v>Surly</v>
      </c>
    </row>
    <row r="449" spans="1:12" x14ac:dyDescent="0.3">
      <c r="A449">
        <f>Query1[[#This Row],[order_id]]</f>
        <v>161</v>
      </c>
      <c r="B449" t="str">
        <f>Query1[[#This Row],[customers]]</f>
        <v>Kasie Rodriquez</v>
      </c>
      <c r="C449" t="str">
        <f>Query1[[#This Row],[city]]</f>
        <v>Ballston Spa</v>
      </c>
      <c r="D449" t="str">
        <f>Query1[[#This Row],[state]]</f>
        <v>NY</v>
      </c>
      <c r="E449">
        <f>Query1[[#This Row],[order_date]]</f>
        <v>42464</v>
      </c>
      <c r="F449">
        <f>Query1[[#This Row],[total_units]]</f>
        <v>1</v>
      </c>
      <c r="G449">
        <f>Query1[[#This Row],[revenue]]</f>
        <v>269.99</v>
      </c>
      <c r="H449" t="str">
        <f>Query1[[#This Row],[product_name]]</f>
        <v>Electra Girl's Hawaii 1 (16-inch) - 2015/2016</v>
      </c>
      <c r="I449" t="str">
        <f>Query1[[#This Row],[category_name]]</f>
        <v>Children Bicycles</v>
      </c>
      <c r="J449" t="str">
        <f>Query1[[#This Row],[store_name]]</f>
        <v>Baldwin Bikes</v>
      </c>
      <c r="K449" t="str">
        <f>Query1[[#This Row],[sales_rep]]</f>
        <v>Venita Daniel</v>
      </c>
      <c r="L449" t="str">
        <f>Query1[[#This Row],[brand_name]]</f>
        <v>Electra</v>
      </c>
    </row>
    <row r="450" spans="1:12" x14ac:dyDescent="0.3">
      <c r="A450">
        <f>Query1[[#This Row],[order_id]]</f>
        <v>161</v>
      </c>
      <c r="B450" t="str">
        <f>Query1[[#This Row],[customers]]</f>
        <v>Kasie Rodriquez</v>
      </c>
      <c r="C450" t="str">
        <f>Query1[[#This Row],[city]]</f>
        <v>Ballston Spa</v>
      </c>
      <c r="D450" t="str">
        <f>Query1[[#This Row],[state]]</f>
        <v>NY</v>
      </c>
      <c r="E450">
        <f>Query1[[#This Row],[order_date]]</f>
        <v>42464</v>
      </c>
      <c r="F450">
        <f>Query1[[#This Row],[total_units]]</f>
        <v>2</v>
      </c>
      <c r="G450">
        <f>Query1[[#This Row],[revenue]]</f>
        <v>1099.98</v>
      </c>
      <c r="H450" t="str">
        <f>Query1[[#This Row],[product_name]]</f>
        <v>Electra Townie Original 21D - 2016</v>
      </c>
      <c r="I450" t="str">
        <f>Query1[[#This Row],[category_name]]</f>
        <v>Comfort Bicycles</v>
      </c>
      <c r="J450" t="str">
        <f>Query1[[#This Row],[store_name]]</f>
        <v>Baldwin Bikes</v>
      </c>
      <c r="K450" t="str">
        <f>Query1[[#This Row],[sales_rep]]</f>
        <v>Venita Daniel</v>
      </c>
      <c r="L450" t="str">
        <f>Query1[[#This Row],[brand_name]]</f>
        <v>Electra</v>
      </c>
    </row>
    <row r="451" spans="1:12" x14ac:dyDescent="0.3">
      <c r="A451">
        <f>Query1[[#This Row],[order_id]]</f>
        <v>161</v>
      </c>
      <c r="B451" t="str">
        <f>Query1[[#This Row],[customers]]</f>
        <v>Kasie Rodriquez</v>
      </c>
      <c r="C451" t="str">
        <f>Query1[[#This Row],[city]]</f>
        <v>Ballston Spa</v>
      </c>
      <c r="D451" t="str">
        <f>Query1[[#This Row],[state]]</f>
        <v>NY</v>
      </c>
      <c r="E451">
        <f>Query1[[#This Row],[order_date]]</f>
        <v>42464</v>
      </c>
      <c r="F451">
        <f>Query1[[#This Row],[total_units]]</f>
        <v>2</v>
      </c>
      <c r="G451">
        <f>Query1[[#This Row],[revenue]]</f>
        <v>7999.98</v>
      </c>
      <c r="H451" t="str">
        <f>Query1[[#This Row],[product_name]]</f>
        <v>Trek Slash 8 27.5 - 2016</v>
      </c>
      <c r="I451" t="str">
        <f>Query1[[#This Row],[category_name]]</f>
        <v>Mountain Bikes</v>
      </c>
      <c r="J451" t="str">
        <f>Query1[[#This Row],[store_name]]</f>
        <v>Baldwin Bikes</v>
      </c>
      <c r="K451" t="str">
        <f>Query1[[#This Row],[sales_rep]]</f>
        <v>Venita Daniel</v>
      </c>
      <c r="L451" t="str">
        <f>Query1[[#This Row],[brand_name]]</f>
        <v>Trek</v>
      </c>
    </row>
    <row r="452" spans="1:12" x14ac:dyDescent="0.3">
      <c r="A452">
        <f>Query1[[#This Row],[order_id]]</f>
        <v>162</v>
      </c>
      <c r="B452" t="str">
        <f>Query1[[#This Row],[customers]]</f>
        <v>Williemae Holloway</v>
      </c>
      <c r="C452" t="str">
        <f>Query1[[#This Row],[city]]</f>
        <v>Oakland</v>
      </c>
      <c r="D452" t="str">
        <f>Query1[[#This Row],[state]]</f>
        <v>CA</v>
      </c>
      <c r="E452">
        <f>Query1[[#This Row],[order_date]]</f>
        <v>42466</v>
      </c>
      <c r="F452">
        <f>Query1[[#This Row],[total_units]]</f>
        <v>2</v>
      </c>
      <c r="G452">
        <f>Query1[[#This Row],[revenue]]</f>
        <v>539.98</v>
      </c>
      <c r="H452" t="str">
        <f>Query1[[#This Row],[product_name]]</f>
        <v>Electra Cruiser 1 (24-Inch) - 2016</v>
      </c>
      <c r="I452" t="str">
        <f>Query1[[#This Row],[category_name]]</f>
        <v>Children Bicycles</v>
      </c>
      <c r="J452" t="str">
        <f>Query1[[#This Row],[store_name]]</f>
        <v>Santa Cruz Bikes</v>
      </c>
      <c r="K452" t="str">
        <f>Query1[[#This Row],[sales_rep]]</f>
        <v>Genna Serrano</v>
      </c>
      <c r="L452" t="str">
        <f>Query1[[#This Row],[brand_name]]</f>
        <v>Electra</v>
      </c>
    </row>
    <row r="453" spans="1:12" x14ac:dyDescent="0.3">
      <c r="A453">
        <f>Query1[[#This Row],[order_id]]</f>
        <v>162</v>
      </c>
      <c r="B453" t="str">
        <f>Query1[[#This Row],[customers]]</f>
        <v>Williemae Holloway</v>
      </c>
      <c r="C453" t="str">
        <f>Query1[[#This Row],[city]]</f>
        <v>Oakland</v>
      </c>
      <c r="D453" t="str">
        <f>Query1[[#This Row],[state]]</f>
        <v>CA</v>
      </c>
      <c r="E453">
        <f>Query1[[#This Row],[order_date]]</f>
        <v>42466</v>
      </c>
      <c r="F453">
        <f>Query1[[#This Row],[total_units]]</f>
        <v>1</v>
      </c>
      <c r="G453">
        <f>Query1[[#This Row],[revenue]]</f>
        <v>449</v>
      </c>
      <c r="H453" t="str">
        <f>Query1[[#This Row],[product_name]]</f>
        <v>Pure Cycles Western 3-Speed - Women's - 2015/2016</v>
      </c>
      <c r="I453" t="str">
        <f>Query1[[#This Row],[category_name]]</f>
        <v>Cruisers Bicycles</v>
      </c>
      <c r="J453" t="str">
        <f>Query1[[#This Row],[store_name]]</f>
        <v>Santa Cruz Bikes</v>
      </c>
      <c r="K453" t="str">
        <f>Query1[[#This Row],[sales_rep]]</f>
        <v>Genna Serrano</v>
      </c>
      <c r="L453" t="str">
        <f>Query1[[#This Row],[brand_name]]</f>
        <v>Pure Cycles</v>
      </c>
    </row>
    <row r="454" spans="1:12" x14ac:dyDescent="0.3">
      <c r="A454">
        <f>Query1[[#This Row],[order_id]]</f>
        <v>162</v>
      </c>
      <c r="B454" t="str">
        <f>Query1[[#This Row],[customers]]</f>
        <v>Williemae Holloway</v>
      </c>
      <c r="C454" t="str">
        <f>Query1[[#This Row],[city]]</f>
        <v>Oakland</v>
      </c>
      <c r="D454" t="str">
        <f>Query1[[#This Row],[state]]</f>
        <v>CA</v>
      </c>
      <c r="E454">
        <f>Query1[[#This Row],[order_date]]</f>
        <v>42466</v>
      </c>
      <c r="F454">
        <f>Query1[[#This Row],[total_units]]</f>
        <v>2</v>
      </c>
      <c r="G454">
        <f>Query1[[#This Row],[revenue]]</f>
        <v>1999.98</v>
      </c>
      <c r="H454" t="str">
        <f>Query1[[#This Row],[product_name]]</f>
        <v>Surly Wednesday Frameset - 2016</v>
      </c>
      <c r="I454" t="str">
        <f>Query1[[#This Row],[category_name]]</f>
        <v>Mountain Bikes</v>
      </c>
      <c r="J454" t="str">
        <f>Query1[[#This Row],[store_name]]</f>
        <v>Santa Cruz Bikes</v>
      </c>
      <c r="K454" t="str">
        <f>Query1[[#This Row],[sales_rep]]</f>
        <v>Genna Serrano</v>
      </c>
      <c r="L454" t="str">
        <f>Query1[[#This Row],[brand_name]]</f>
        <v>Surly</v>
      </c>
    </row>
    <row r="455" spans="1:12" x14ac:dyDescent="0.3">
      <c r="A455">
        <f>Query1[[#This Row],[order_id]]</f>
        <v>163</v>
      </c>
      <c r="B455" t="str">
        <f>Query1[[#This Row],[customers]]</f>
        <v>Magdalena Sherman</v>
      </c>
      <c r="C455" t="str">
        <f>Query1[[#This Row],[city]]</f>
        <v>Oswego</v>
      </c>
      <c r="D455" t="str">
        <f>Query1[[#This Row],[state]]</f>
        <v>NY</v>
      </c>
      <c r="E455">
        <f>Query1[[#This Row],[order_date]]</f>
        <v>42466</v>
      </c>
      <c r="F455">
        <f>Query1[[#This Row],[total_units]]</f>
        <v>1</v>
      </c>
      <c r="G455">
        <f>Query1[[#This Row],[revenue]]</f>
        <v>549.99</v>
      </c>
      <c r="H455" t="str">
        <f>Query1[[#This Row],[product_name]]</f>
        <v>Electra Townie Original 21D - 2016</v>
      </c>
      <c r="I455" t="str">
        <f>Query1[[#This Row],[category_name]]</f>
        <v>Cruisers Bicycles</v>
      </c>
      <c r="J455" t="str">
        <f>Query1[[#This Row],[store_name]]</f>
        <v>Baldwin Bikes</v>
      </c>
      <c r="K455" t="str">
        <f>Query1[[#This Row],[sales_rep]]</f>
        <v>Venita Daniel</v>
      </c>
      <c r="L455" t="str">
        <f>Query1[[#This Row],[brand_name]]</f>
        <v>Electra</v>
      </c>
    </row>
    <row r="456" spans="1:12" x14ac:dyDescent="0.3">
      <c r="A456">
        <f>Query1[[#This Row],[order_id]]</f>
        <v>163</v>
      </c>
      <c r="B456" t="str">
        <f>Query1[[#This Row],[customers]]</f>
        <v>Magdalena Sherman</v>
      </c>
      <c r="C456" t="str">
        <f>Query1[[#This Row],[city]]</f>
        <v>Oswego</v>
      </c>
      <c r="D456" t="str">
        <f>Query1[[#This Row],[state]]</f>
        <v>NY</v>
      </c>
      <c r="E456">
        <f>Query1[[#This Row],[order_date]]</f>
        <v>42466</v>
      </c>
      <c r="F456">
        <f>Query1[[#This Row],[total_units]]</f>
        <v>1</v>
      </c>
      <c r="G456">
        <f>Query1[[#This Row],[revenue]]</f>
        <v>449</v>
      </c>
      <c r="H456" t="str">
        <f>Query1[[#This Row],[product_name]]</f>
        <v>Pure Cycles Western 3-Speed - Women's - 2015/2016</v>
      </c>
      <c r="I456" t="str">
        <f>Query1[[#This Row],[category_name]]</f>
        <v>Cruisers Bicycles</v>
      </c>
      <c r="J456" t="str">
        <f>Query1[[#This Row],[store_name]]</f>
        <v>Baldwin Bikes</v>
      </c>
      <c r="K456" t="str">
        <f>Query1[[#This Row],[sales_rep]]</f>
        <v>Venita Daniel</v>
      </c>
      <c r="L456" t="str">
        <f>Query1[[#This Row],[brand_name]]</f>
        <v>Pure Cycles</v>
      </c>
    </row>
    <row r="457" spans="1:12" x14ac:dyDescent="0.3">
      <c r="A457">
        <f>Query1[[#This Row],[order_id]]</f>
        <v>164</v>
      </c>
      <c r="B457" t="str">
        <f>Query1[[#This Row],[customers]]</f>
        <v>Leonore Dorsey</v>
      </c>
      <c r="C457" t="str">
        <f>Query1[[#This Row],[city]]</f>
        <v>Jackson Heights</v>
      </c>
      <c r="D457" t="str">
        <f>Query1[[#This Row],[state]]</f>
        <v>NY</v>
      </c>
      <c r="E457">
        <f>Query1[[#This Row],[order_date]]</f>
        <v>42467</v>
      </c>
      <c r="F457">
        <f>Query1[[#This Row],[total_units]]</f>
        <v>1</v>
      </c>
      <c r="G457">
        <f>Query1[[#This Row],[revenue]]</f>
        <v>269.99</v>
      </c>
      <c r="H457" t="str">
        <f>Query1[[#This Row],[product_name]]</f>
        <v>Electra Girl's Hawaii 1 (16-inch) - 2015/2016</v>
      </c>
      <c r="I457" t="str">
        <f>Query1[[#This Row],[category_name]]</f>
        <v>Cruisers Bicycles</v>
      </c>
      <c r="J457" t="str">
        <f>Query1[[#This Row],[store_name]]</f>
        <v>Baldwin Bikes</v>
      </c>
      <c r="K457" t="str">
        <f>Query1[[#This Row],[sales_rep]]</f>
        <v>Venita Daniel</v>
      </c>
      <c r="L457" t="str">
        <f>Query1[[#This Row],[brand_name]]</f>
        <v>Electra</v>
      </c>
    </row>
    <row r="458" spans="1:12" x14ac:dyDescent="0.3">
      <c r="A458">
        <f>Query1[[#This Row],[order_id]]</f>
        <v>164</v>
      </c>
      <c r="B458" t="str">
        <f>Query1[[#This Row],[customers]]</f>
        <v>Leonore Dorsey</v>
      </c>
      <c r="C458" t="str">
        <f>Query1[[#This Row],[city]]</f>
        <v>Jackson Heights</v>
      </c>
      <c r="D458" t="str">
        <f>Query1[[#This Row],[state]]</f>
        <v>NY</v>
      </c>
      <c r="E458">
        <f>Query1[[#This Row],[order_date]]</f>
        <v>42467</v>
      </c>
      <c r="F458">
        <f>Query1[[#This Row],[total_units]]</f>
        <v>2</v>
      </c>
      <c r="G458">
        <f>Query1[[#This Row],[revenue]]</f>
        <v>3098</v>
      </c>
      <c r="H458" t="str">
        <f>Query1[[#This Row],[product_name]]</f>
        <v>Surly Straggler - 2016</v>
      </c>
      <c r="I458" t="str">
        <f>Query1[[#This Row],[category_name]]</f>
        <v>Cyclocross Bicycles</v>
      </c>
      <c r="J458" t="str">
        <f>Query1[[#This Row],[store_name]]</f>
        <v>Baldwin Bikes</v>
      </c>
      <c r="K458" t="str">
        <f>Query1[[#This Row],[sales_rep]]</f>
        <v>Venita Daniel</v>
      </c>
      <c r="L458" t="str">
        <f>Query1[[#This Row],[brand_name]]</f>
        <v>Surly</v>
      </c>
    </row>
    <row r="459" spans="1:12" x14ac:dyDescent="0.3">
      <c r="A459">
        <f>Query1[[#This Row],[order_id]]</f>
        <v>164</v>
      </c>
      <c r="B459" t="str">
        <f>Query1[[#This Row],[customers]]</f>
        <v>Leonore Dorsey</v>
      </c>
      <c r="C459" t="str">
        <f>Query1[[#This Row],[city]]</f>
        <v>Jackson Heights</v>
      </c>
      <c r="D459" t="str">
        <f>Query1[[#This Row],[state]]</f>
        <v>NY</v>
      </c>
      <c r="E459">
        <f>Query1[[#This Row],[order_date]]</f>
        <v>42467</v>
      </c>
      <c r="F459">
        <f>Query1[[#This Row],[total_units]]</f>
        <v>2</v>
      </c>
      <c r="G459">
        <f>Query1[[#This Row],[revenue]]</f>
        <v>5799.98</v>
      </c>
      <c r="H459" t="str">
        <f>Query1[[#This Row],[product_name]]</f>
        <v>Trek Fuel EX 8 29 - 2016</v>
      </c>
      <c r="I459" t="str">
        <f>Query1[[#This Row],[category_name]]</f>
        <v>Mountain Bikes</v>
      </c>
      <c r="J459" t="str">
        <f>Query1[[#This Row],[store_name]]</f>
        <v>Baldwin Bikes</v>
      </c>
      <c r="K459" t="str">
        <f>Query1[[#This Row],[sales_rep]]</f>
        <v>Venita Daniel</v>
      </c>
      <c r="L459" t="str">
        <f>Query1[[#This Row],[brand_name]]</f>
        <v>Trek</v>
      </c>
    </row>
    <row r="460" spans="1:12" x14ac:dyDescent="0.3">
      <c r="A460">
        <f>Query1[[#This Row],[order_id]]</f>
        <v>165</v>
      </c>
      <c r="B460" t="str">
        <f>Query1[[#This Row],[customers]]</f>
        <v>Adriene Rivera</v>
      </c>
      <c r="C460" t="str">
        <f>Query1[[#This Row],[city]]</f>
        <v>Encino</v>
      </c>
      <c r="D460" t="str">
        <f>Query1[[#This Row],[state]]</f>
        <v>CA</v>
      </c>
      <c r="E460">
        <f>Query1[[#This Row],[order_date]]</f>
        <v>42468</v>
      </c>
      <c r="F460">
        <f>Query1[[#This Row],[total_units]]</f>
        <v>1</v>
      </c>
      <c r="G460">
        <f>Query1[[#This Row],[revenue]]</f>
        <v>299.99</v>
      </c>
      <c r="H460" t="str">
        <f>Query1[[#This Row],[product_name]]</f>
        <v>Electra Girl's Hawaii 1 (20-inch) - 2015/2016</v>
      </c>
      <c r="I460" t="str">
        <f>Query1[[#This Row],[category_name]]</f>
        <v>Children Bicycles</v>
      </c>
      <c r="J460" t="str">
        <f>Query1[[#This Row],[store_name]]</f>
        <v>Santa Cruz Bikes</v>
      </c>
      <c r="K460" t="str">
        <f>Query1[[#This Row],[sales_rep]]</f>
        <v>Genna Serrano</v>
      </c>
      <c r="L460" t="str">
        <f>Query1[[#This Row],[brand_name]]</f>
        <v>Electra</v>
      </c>
    </row>
    <row r="461" spans="1:12" x14ac:dyDescent="0.3">
      <c r="A461">
        <f>Query1[[#This Row],[order_id]]</f>
        <v>165</v>
      </c>
      <c r="B461" t="str">
        <f>Query1[[#This Row],[customers]]</f>
        <v>Adriene Rivera</v>
      </c>
      <c r="C461" t="str">
        <f>Query1[[#This Row],[city]]</f>
        <v>Encino</v>
      </c>
      <c r="D461" t="str">
        <f>Query1[[#This Row],[state]]</f>
        <v>CA</v>
      </c>
      <c r="E461">
        <f>Query1[[#This Row],[order_date]]</f>
        <v>42468</v>
      </c>
      <c r="F461">
        <f>Query1[[#This Row],[total_units]]</f>
        <v>1</v>
      </c>
      <c r="G461">
        <f>Query1[[#This Row],[revenue]]</f>
        <v>749.99</v>
      </c>
      <c r="H461" t="str">
        <f>Query1[[#This Row],[product_name]]</f>
        <v>Ritchey Timberwolf Frameset - 2016</v>
      </c>
      <c r="I461" t="str">
        <f>Query1[[#This Row],[category_name]]</f>
        <v>Mountain Bikes</v>
      </c>
      <c r="J461" t="str">
        <f>Query1[[#This Row],[store_name]]</f>
        <v>Santa Cruz Bikes</v>
      </c>
      <c r="K461" t="str">
        <f>Query1[[#This Row],[sales_rep]]</f>
        <v>Genna Serrano</v>
      </c>
      <c r="L461" t="str">
        <f>Query1[[#This Row],[brand_name]]</f>
        <v>Ritchey</v>
      </c>
    </row>
    <row r="462" spans="1:12" x14ac:dyDescent="0.3">
      <c r="A462">
        <f>Query1[[#This Row],[order_id]]</f>
        <v>165</v>
      </c>
      <c r="B462" t="str">
        <f>Query1[[#This Row],[customers]]</f>
        <v>Adriene Rivera</v>
      </c>
      <c r="C462" t="str">
        <f>Query1[[#This Row],[city]]</f>
        <v>Encino</v>
      </c>
      <c r="D462" t="str">
        <f>Query1[[#This Row],[state]]</f>
        <v>CA</v>
      </c>
      <c r="E462">
        <f>Query1[[#This Row],[order_date]]</f>
        <v>42468</v>
      </c>
      <c r="F462">
        <f>Query1[[#This Row],[total_units]]</f>
        <v>2</v>
      </c>
      <c r="G462">
        <f>Query1[[#This Row],[revenue]]</f>
        <v>5799.98</v>
      </c>
      <c r="H462" t="str">
        <f>Query1[[#This Row],[product_name]]</f>
        <v>Trek Fuel EX 8 29 - 2016</v>
      </c>
      <c r="I462" t="str">
        <f>Query1[[#This Row],[category_name]]</f>
        <v>Mountain Bikes</v>
      </c>
      <c r="J462" t="str">
        <f>Query1[[#This Row],[store_name]]</f>
        <v>Santa Cruz Bikes</v>
      </c>
      <c r="K462" t="str">
        <f>Query1[[#This Row],[sales_rep]]</f>
        <v>Genna Serrano</v>
      </c>
      <c r="L462" t="str">
        <f>Query1[[#This Row],[brand_name]]</f>
        <v>Trek</v>
      </c>
    </row>
    <row r="463" spans="1:12" x14ac:dyDescent="0.3">
      <c r="A463">
        <f>Query1[[#This Row],[order_id]]</f>
        <v>166</v>
      </c>
      <c r="B463" t="str">
        <f>Query1[[#This Row],[customers]]</f>
        <v>Abbey Pugh</v>
      </c>
      <c r="C463" t="str">
        <f>Query1[[#This Row],[city]]</f>
        <v>Forest Hills</v>
      </c>
      <c r="D463" t="str">
        <f>Query1[[#This Row],[state]]</f>
        <v>NY</v>
      </c>
      <c r="E463">
        <f>Query1[[#This Row],[order_date]]</f>
        <v>42468</v>
      </c>
      <c r="F463">
        <f>Query1[[#This Row],[total_units]]</f>
        <v>2</v>
      </c>
      <c r="G463">
        <f>Query1[[#This Row],[revenue]]</f>
        <v>3098</v>
      </c>
      <c r="H463" t="str">
        <f>Query1[[#This Row],[product_name]]</f>
        <v>Surly Straggler - 2016</v>
      </c>
      <c r="I463" t="str">
        <f>Query1[[#This Row],[category_name]]</f>
        <v>Cyclocross Bicycles</v>
      </c>
      <c r="J463" t="str">
        <f>Query1[[#This Row],[store_name]]</f>
        <v>Baldwin Bikes</v>
      </c>
      <c r="K463" t="str">
        <f>Query1[[#This Row],[sales_rep]]</f>
        <v>Marcelene Boyer</v>
      </c>
      <c r="L463" t="str">
        <f>Query1[[#This Row],[brand_name]]</f>
        <v>Surly</v>
      </c>
    </row>
    <row r="464" spans="1:12" x14ac:dyDescent="0.3">
      <c r="A464">
        <f>Query1[[#This Row],[order_id]]</f>
        <v>166</v>
      </c>
      <c r="B464" t="str">
        <f>Query1[[#This Row],[customers]]</f>
        <v>Abbey Pugh</v>
      </c>
      <c r="C464" t="str">
        <f>Query1[[#This Row],[city]]</f>
        <v>Forest Hills</v>
      </c>
      <c r="D464" t="str">
        <f>Query1[[#This Row],[state]]</f>
        <v>NY</v>
      </c>
      <c r="E464">
        <f>Query1[[#This Row],[order_date]]</f>
        <v>42468</v>
      </c>
      <c r="F464">
        <f>Query1[[#This Row],[total_units]]</f>
        <v>1</v>
      </c>
      <c r="G464">
        <f>Query1[[#This Row],[revenue]]</f>
        <v>1680.99</v>
      </c>
      <c r="H464" t="str">
        <f>Query1[[#This Row],[product_name]]</f>
        <v>Surly Straggler 650b - 2016</v>
      </c>
      <c r="I464" t="str">
        <f>Query1[[#This Row],[category_name]]</f>
        <v>Cyclocross Bicycles</v>
      </c>
      <c r="J464" t="str">
        <f>Query1[[#This Row],[store_name]]</f>
        <v>Baldwin Bikes</v>
      </c>
      <c r="K464" t="str">
        <f>Query1[[#This Row],[sales_rep]]</f>
        <v>Marcelene Boyer</v>
      </c>
      <c r="L464" t="str">
        <f>Query1[[#This Row],[brand_name]]</f>
        <v>Surly</v>
      </c>
    </row>
    <row r="465" spans="1:12" x14ac:dyDescent="0.3">
      <c r="A465">
        <f>Query1[[#This Row],[order_id]]</f>
        <v>167</v>
      </c>
      <c r="B465" t="str">
        <f>Query1[[#This Row],[customers]]</f>
        <v>Rico Salas</v>
      </c>
      <c r="C465" t="str">
        <f>Query1[[#This Row],[city]]</f>
        <v>Centereach</v>
      </c>
      <c r="D465" t="str">
        <f>Query1[[#This Row],[state]]</f>
        <v>NY</v>
      </c>
      <c r="E465">
        <f>Query1[[#This Row],[order_date]]</f>
        <v>42468</v>
      </c>
      <c r="F465">
        <f>Query1[[#This Row],[total_units]]</f>
        <v>2</v>
      </c>
      <c r="G465">
        <f>Query1[[#This Row],[revenue]]</f>
        <v>539.98</v>
      </c>
      <c r="H465" t="str">
        <f>Query1[[#This Row],[product_name]]</f>
        <v>Electra Cruiser 1 (24-Inch) - 2016</v>
      </c>
      <c r="I465" t="str">
        <f>Query1[[#This Row],[category_name]]</f>
        <v>Cruisers Bicycles</v>
      </c>
      <c r="J465" t="str">
        <f>Query1[[#This Row],[store_name]]</f>
        <v>Baldwin Bikes</v>
      </c>
      <c r="K465" t="str">
        <f>Query1[[#This Row],[sales_rep]]</f>
        <v>Venita Daniel</v>
      </c>
      <c r="L465" t="str">
        <f>Query1[[#This Row],[brand_name]]</f>
        <v>Electra</v>
      </c>
    </row>
    <row r="466" spans="1:12" x14ac:dyDescent="0.3">
      <c r="A466">
        <f>Query1[[#This Row],[order_id]]</f>
        <v>167</v>
      </c>
      <c r="B466" t="str">
        <f>Query1[[#This Row],[customers]]</f>
        <v>Rico Salas</v>
      </c>
      <c r="C466" t="str">
        <f>Query1[[#This Row],[city]]</f>
        <v>Centereach</v>
      </c>
      <c r="D466" t="str">
        <f>Query1[[#This Row],[state]]</f>
        <v>NY</v>
      </c>
      <c r="E466">
        <f>Query1[[#This Row],[order_date]]</f>
        <v>42468</v>
      </c>
      <c r="F466">
        <f>Query1[[#This Row],[total_units]]</f>
        <v>1</v>
      </c>
      <c r="G466">
        <f>Query1[[#This Row],[revenue]]</f>
        <v>549.99</v>
      </c>
      <c r="H466" t="str">
        <f>Query1[[#This Row],[product_name]]</f>
        <v>Electra Townie Original 21D - 2016</v>
      </c>
      <c r="I466" t="str">
        <f>Query1[[#This Row],[category_name]]</f>
        <v>Cruisers Bicycles</v>
      </c>
      <c r="J466" t="str">
        <f>Query1[[#This Row],[store_name]]</f>
        <v>Baldwin Bikes</v>
      </c>
      <c r="K466" t="str">
        <f>Query1[[#This Row],[sales_rep]]</f>
        <v>Venita Daniel</v>
      </c>
      <c r="L466" t="str">
        <f>Query1[[#This Row],[brand_name]]</f>
        <v>Electra</v>
      </c>
    </row>
    <row r="467" spans="1:12" x14ac:dyDescent="0.3">
      <c r="A467">
        <f>Query1[[#This Row],[order_id]]</f>
        <v>167</v>
      </c>
      <c r="B467" t="str">
        <f>Query1[[#This Row],[customers]]</f>
        <v>Rico Salas</v>
      </c>
      <c r="C467" t="str">
        <f>Query1[[#This Row],[city]]</f>
        <v>Centereach</v>
      </c>
      <c r="D467" t="str">
        <f>Query1[[#This Row],[state]]</f>
        <v>NY</v>
      </c>
      <c r="E467">
        <f>Query1[[#This Row],[order_date]]</f>
        <v>42468</v>
      </c>
      <c r="F467">
        <f>Query1[[#This Row],[total_units]]</f>
        <v>1</v>
      </c>
      <c r="G467">
        <f>Query1[[#This Row],[revenue]]</f>
        <v>1549</v>
      </c>
      <c r="H467" t="str">
        <f>Query1[[#This Row],[product_name]]</f>
        <v>Surly Straggler - 2016</v>
      </c>
      <c r="I467" t="str">
        <f>Query1[[#This Row],[category_name]]</f>
        <v>Cyclocross Bicycles</v>
      </c>
      <c r="J467" t="str">
        <f>Query1[[#This Row],[store_name]]</f>
        <v>Baldwin Bikes</v>
      </c>
      <c r="K467" t="str">
        <f>Query1[[#This Row],[sales_rep]]</f>
        <v>Venita Daniel</v>
      </c>
      <c r="L467" t="str">
        <f>Query1[[#This Row],[brand_name]]</f>
        <v>Surly</v>
      </c>
    </row>
    <row r="468" spans="1:12" x14ac:dyDescent="0.3">
      <c r="A468">
        <f>Query1[[#This Row],[order_id]]</f>
        <v>167</v>
      </c>
      <c r="B468" t="str">
        <f>Query1[[#This Row],[customers]]</f>
        <v>Rico Salas</v>
      </c>
      <c r="C468" t="str">
        <f>Query1[[#This Row],[city]]</f>
        <v>Centereach</v>
      </c>
      <c r="D468" t="str">
        <f>Query1[[#This Row],[state]]</f>
        <v>NY</v>
      </c>
      <c r="E468">
        <f>Query1[[#This Row],[order_date]]</f>
        <v>42468</v>
      </c>
      <c r="F468">
        <f>Query1[[#This Row],[total_units]]</f>
        <v>2</v>
      </c>
      <c r="G468">
        <f>Query1[[#This Row],[revenue]]</f>
        <v>7999.98</v>
      </c>
      <c r="H468" t="str">
        <f>Query1[[#This Row],[product_name]]</f>
        <v>Trek Slash 8 27.5 - 2016</v>
      </c>
      <c r="I468" t="str">
        <f>Query1[[#This Row],[category_name]]</f>
        <v>Mountain Bikes</v>
      </c>
      <c r="J468" t="str">
        <f>Query1[[#This Row],[store_name]]</f>
        <v>Baldwin Bikes</v>
      </c>
      <c r="K468" t="str">
        <f>Query1[[#This Row],[sales_rep]]</f>
        <v>Venita Daniel</v>
      </c>
      <c r="L468" t="str">
        <f>Query1[[#This Row],[brand_name]]</f>
        <v>Trek</v>
      </c>
    </row>
    <row r="469" spans="1:12" x14ac:dyDescent="0.3">
      <c r="A469">
        <f>Query1[[#This Row],[order_id]]</f>
        <v>168</v>
      </c>
      <c r="B469" t="str">
        <f>Query1[[#This Row],[customers]]</f>
        <v>Kandace Ayers</v>
      </c>
      <c r="C469" t="str">
        <f>Query1[[#This Row],[city]]</f>
        <v>Santa Monica</v>
      </c>
      <c r="D469" t="str">
        <f>Query1[[#This Row],[state]]</f>
        <v>CA</v>
      </c>
      <c r="E469">
        <f>Query1[[#This Row],[order_date]]</f>
        <v>42469</v>
      </c>
      <c r="F469">
        <f>Query1[[#This Row],[total_units]]</f>
        <v>2</v>
      </c>
      <c r="G469">
        <f>Query1[[#This Row],[revenue]]</f>
        <v>539.98</v>
      </c>
      <c r="H469" t="str">
        <f>Query1[[#This Row],[product_name]]</f>
        <v>Electra Girl's Hawaii 1 (16-inch) - 2015/2016</v>
      </c>
      <c r="I469" t="str">
        <f>Query1[[#This Row],[category_name]]</f>
        <v>Children Bicycles</v>
      </c>
      <c r="J469" t="str">
        <f>Query1[[#This Row],[store_name]]</f>
        <v>Santa Cruz Bikes</v>
      </c>
      <c r="K469" t="str">
        <f>Query1[[#This Row],[sales_rep]]</f>
        <v>Genna Serrano</v>
      </c>
      <c r="L469" t="str">
        <f>Query1[[#This Row],[brand_name]]</f>
        <v>Electra</v>
      </c>
    </row>
    <row r="470" spans="1:12" x14ac:dyDescent="0.3">
      <c r="A470">
        <f>Query1[[#This Row],[order_id]]</f>
        <v>168</v>
      </c>
      <c r="B470" t="str">
        <f>Query1[[#This Row],[customers]]</f>
        <v>Kandace Ayers</v>
      </c>
      <c r="C470" t="str">
        <f>Query1[[#This Row],[city]]</f>
        <v>Santa Monica</v>
      </c>
      <c r="D470" t="str">
        <f>Query1[[#This Row],[state]]</f>
        <v>CA</v>
      </c>
      <c r="E470">
        <f>Query1[[#This Row],[order_date]]</f>
        <v>42469</v>
      </c>
      <c r="F470">
        <f>Query1[[#This Row],[total_units]]</f>
        <v>2</v>
      </c>
      <c r="G470">
        <f>Query1[[#This Row],[revenue]]</f>
        <v>1099.98</v>
      </c>
      <c r="H470" t="str">
        <f>Query1[[#This Row],[product_name]]</f>
        <v>Electra Townie Original 21D - 2016</v>
      </c>
      <c r="I470" t="str">
        <f>Query1[[#This Row],[category_name]]</f>
        <v>Cruisers Bicycles</v>
      </c>
      <c r="J470" t="str">
        <f>Query1[[#This Row],[store_name]]</f>
        <v>Santa Cruz Bikes</v>
      </c>
      <c r="K470" t="str">
        <f>Query1[[#This Row],[sales_rep]]</f>
        <v>Genna Serrano</v>
      </c>
      <c r="L470" t="str">
        <f>Query1[[#This Row],[brand_name]]</f>
        <v>Electra</v>
      </c>
    </row>
    <row r="471" spans="1:12" x14ac:dyDescent="0.3">
      <c r="A471">
        <f>Query1[[#This Row],[order_id]]</f>
        <v>168</v>
      </c>
      <c r="B471" t="str">
        <f>Query1[[#This Row],[customers]]</f>
        <v>Kandace Ayers</v>
      </c>
      <c r="C471" t="str">
        <f>Query1[[#This Row],[city]]</f>
        <v>Santa Monica</v>
      </c>
      <c r="D471" t="str">
        <f>Query1[[#This Row],[state]]</f>
        <v>CA</v>
      </c>
      <c r="E471">
        <f>Query1[[#This Row],[order_date]]</f>
        <v>42469</v>
      </c>
      <c r="F471">
        <f>Query1[[#This Row],[total_units]]</f>
        <v>1</v>
      </c>
      <c r="G471">
        <f>Query1[[#This Row],[revenue]]</f>
        <v>469.99</v>
      </c>
      <c r="H471" t="str">
        <f>Query1[[#This Row],[product_name]]</f>
        <v>Surly Ice Cream Truck Frameset - 2016</v>
      </c>
      <c r="I471" t="str">
        <f>Query1[[#This Row],[category_name]]</f>
        <v>Mountain Bikes</v>
      </c>
      <c r="J471" t="str">
        <f>Query1[[#This Row],[store_name]]</f>
        <v>Santa Cruz Bikes</v>
      </c>
      <c r="K471" t="str">
        <f>Query1[[#This Row],[sales_rep]]</f>
        <v>Genna Serrano</v>
      </c>
      <c r="L471" t="str">
        <f>Query1[[#This Row],[brand_name]]</f>
        <v>Surly</v>
      </c>
    </row>
    <row r="472" spans="1:12" x14ac:dyDescent="0.3">
      <c r="A472">
        <f>Query1[[#This Row],[order_id]]</f>
        <v>168</v>
      </c>
      <c r="B472" t="str">
        <f>Query1[[#This Row],[customers]]</f>
        <v>Kandace Ayers</v>
      </c>
      <c r="C472" t="str">
        <f>Query1[[#This Row],[city]]</f>
        <v>Santa Monica</v>
      </c>
      <c r="D472" t="str">
        <f>Query1[[#This Row],[state]]</f>
        <v>CA</v>
      </c>
      <c r="E472">
        <f>Query1[[#This Row],[order_date]]</f>
        <v>42469</v>
      </c>
      <c r="F472">
        <f>Query1[[#This Row],[total_units]]</f>
        <v>2</v>
      </c>
      <c r="G472">
        <f>Query1[[#This Row],[revenue]]</f>
        <v>3361.98</v>
      </c>
      <c r="H472" t="str">
        <f>Query1[[#This Row],[product_name]]</f>
        <v>Surly Straggler 650b - 2016</v>
      </c>
      <c r="I472" t="str">
        <f>Query1[[#This Row],[category_name]]</f>
        <v>Cyclocross Bicycles</v>
      </c>
      <c r="J472" t="str">
        <f>Query1[[#This Row],[store_name]]</f>
        <v>Santa Cruz Bikes</v>
      </c>
      <c r="K472" t="str">
        <f>Query1[[#This Row],[sales_rep]]</f>
        <v>Genna Serrano</v>
      </c>
      <c r="L472" t="str">
        <f>Query1[[#This Row],[brand_name]]</f>
        <v>Surly</v>
      </c>
    </row>
    <row r="473" spans="1:12" x14ac:dyDescent="0.3">
      <c r="A473">
        <f>Query1[[#This Row],[order_id]]</f>
        <v>169</v>
      </c>
      <c r="B473" t="str">
        <f>Query1[[#This Row],[customers]]</f>
        <v>Carie Kidd</v>
      </c>
      <c r="C473" t="str">
        <f>Query1[[#This Row],[city]]</f>
        <v>Monroe</v>
      </c>
      <c r="D473" t="str">
        <f>Query1[[#This Row],[state]]</f>
        <v>NY</v>
      </c>
      <c r="E473">
        <f>Query1[[#This Row],[order_date]]</f>
        <v>42470</v>
      </c>
      <c r="F473">
        <f>Query1[[#This Row],[total_units]]</f>
        <v>2</v>
      </c>
      <c r="G473">
        <f>Query1[[#This Row],[revenue]]</f>
        <v>539.98</v>
      </c>
      <c r="H473" t="str">
        <f>Query1[[#This Row],[product_name]]</f>
        <v>Electra Girl's Hawaii 1 (16-inch) - 2015/2016</v>
      </c>
      <c r="I473" t="str">
        <f>Query1[[#This Row],[category_name]]</f>
        <v>Cruisers Bicycles</v>
      </c>
      <c r="J473" t="str">
        <f>Query1[[#This Row],[store_name]]</f>
        <v>Baldwin Bikes</v>
      </c>
      <c r="K473" t="str">
        <f>Query1[[#This Row],[sales_rep]]</f>
        <v>Venita Daniel</v>
      </c>
      <c r="L473" t="str">
        <f>Query1[[#This Row],[brand_name]]</f>
        <v>Electra</v>
      </c>
    </row>
    <row r="474" spans="1:12" x14ac:dyDescent="0.3">
      <c r="A474">
        <f>Query1[[#This Row],[order_id]]</f>
        <v>169</v>
      </c>
      <c r="B474" t="str">
        <f>Query1[[#This Row],[customers]]</f>
        <v>Carie Kidd</v>
      </c>
      <c r="C474" t="str">
        <f>Query1[[#This Row],[city]]</f>
        <v>Monroe</v>
      </c>
      <c r="D474" t="str">
        <f>Query1[[#This Row],[state]]</f>
        <v>NY</v>
      </c>
      <c r="E474">
        <f>Query1[[#This Row],[order_date]]</f>
        <v>42470</v>
      </c>
      <c r="F474">
        <f>Query1[[#This Row],[total_units]]</f>
        <v>2</v>
      </c>
      <c r="G474">
        <f>Query1[[#This Row],[revenue]]</f>
        <v>1199.98</v>
      </c>
      <c r="H474" t="str">
        <f>Query1[[#This Row],[product_name]]</f>
        <v>Electra Townie Original 7D EQ - Women's - 2016</v>
      </c>
      <c r="I474" t="str">
        <f>Query1[[#This Row],[category_name]]</f>
        <v>Cruisers Bicycles</v>
      </c>
      <c r="J474" t="str">
        <f>Query1[[#This Row],[store_name]]</f>
        <v>Baldwin Bikes</v>
      </c>
      <c r="K474" t="str">
        <f>Query1[[#This Row],[sales_rep]]</f>
        <v>Venita Daniel</v>
      </c>
      <c r="L474" t="str">
        <f>Query1[[#This Row],[brand_name]]</f>
        <v>Electra</v>
      </c>
    </row>
    <row r="475" spans="1:12" x14ac:dyDescent="0.3">
      <c r="A475">
        <f>Query1[[#This Row],[order_id]]</f>
        <v>169</v>
      </c>
      <c r="B475" t="str">
        <f>Query1[[#This Row],[customers]]</f>
        <v>Carie Kidd</v>
      </c>
      <c r="C475" t="str">
        <f>Query1[[#This Row],[city]]</f>
        <v>Monroe</v>
      </c>
      <c r="D475" t="str">
        <f>Query1[[#This Row],[state]]</f>
        <v>NY</v>
      </c>
      <c r="E475">
        <f>Query1[[#This Row],[order_date]]</f>
        <v>42470</v>
      </c>
      <c r="F475">
        <f>Query1[[#This Row],[total_units]]</f>
        <v>1</v>
      </c>
      <c r="G475">
        <f>Query1[[#This Row],[revenue]]</f>
        <v>1320.99</v>
      </c>
      <c r="H475" t="str">
        <f>Query1[[#This Row],[product_name]]</f>
        <v>Heller Shagamaw Frame - 2016</v>
      </c>
      <c r="I475" t="str">
        <f>Query1[[#This Row],[category_name]]</f>
        <v>Mountain Bikes</v>
      </c>
      <c r="J475" t="str">
        <f>Query1[[#This Row],[store_name]]</f>
        <v>Baldwin Bikes</v>
      </c>
      <c r="K475" t="str">
        <f>Query1[[#This Row],[sales_rep]]</f>
        <v>Venita Daniel</v>
      </c>
      <c r="L475" t="str">
        <f>Query1[[#This Row],[brand_name]]</f>
        <v>Heller</v>
      </c>
    </row>
    <row r="476" spans="1:12" x14ac:dyDescent="0.3">
      <c r="A476">
        <f>Query1[[#This Row],[order_id]]</f>
        <v>169</v>
      </c>
      <c r="B476" t="str">
        <f>Query1[[#This Row],[customers]]</f>
        <v>Carie Kidd</v>
      </c>
      <c r="C476" t="str">
        <f>Query1[[#This Row],[city]]</f>
        <v>Monroe</v>
      </c>
      <c r="D476" t="str">
        <f>Query1[[#This Row],[state]]</f>
        <v>NY</v>
      </c>
      <c r="E476">
        <f>Query1[[#This Row],[order_date]]</f>
        <v>42470</v>
      </c>
      <c r="F476">
        <f>Query1[[#This Row],[total_units]]</f>
        <v>1</v>
      </c>
      <c r="G476">
        <f>Query1[[#This Row],[revenue]]</f>
        <v>1549</v>
      </c>
      <c r="H476" t="str">
        <f>Query1[[#This Row],[product_name]]</f>
        <v>Surly Straggler - 2016</v>
      </c>
      <c r="I476" t="str">
        <f>Query1[[#This Row],[category_name]]</f>
        <v>Cyclocross Bicycles</v>
      </c>
      <c r="J476" t="str">
        <f>Query1[[#This Row],[store_name]]</f>
        <v>Baldwin Bikes</v>
      </c>
      <c r="K476" t="str">
        <f>Query1[[#This Row],[sales_rep]]</f>
        <v>Venita Daniel</v>
      </c>
      <c r="L476" t="str">
        <f>Query1[[#This Row],[brand_name]]</f>
        <v>Surly</v>
      </c>
    </row>
    <row r="477" spans="1:12" x14ac:dyDescent="0.3">
      <c r="A477">
        <f>Query1[[#This Row],[order_id]]</f>
        <v>169</v>
      </c>
      <c r="B477" t="str">
        <f>Query1[[#This Row],[customers]]</f>
        <v>Carie Kidd</v>
      </c>
      <c r="C477" t="str">
        <f>Query1[[#This Row],[city]]</f>
        <v>Monroe</v>
      </c>
      <c r="D477" t="str">
        <f>Query1[[#This Row],[state]]</f>
        <v>NY</v>
      </c>
      <c r="E477">
        <f>Query1[[#This Row],[order_date]]</f>
        <v>42470</v>
      </c>
      <c r="F477">
        <f>Query1[[#This Row],[total_units]]</f>
        <v>1</v>
      </c>
      <c r="G477">
        <f>Query1[[#This Row],[revenue]]</f>
        <v>1680.99</v>
      </c>
      <c r="H477" t="str">
        <f>Query1[[#This Row],[product_name]]</f>
        <v>Surly Straggler 650b - 2016</v>
      </c>
      <c r="I477" t="str">
        <f>Query1[[#This Row],[category_name]]</f>
        <v>Cyclocross Bicycles</v>
      </c>
      <c r="J477" t="str">
        <f>Query1[[#This Row],[store_name]]</f>
        <v>Baldwin Bikes</v>
      </c>
      <c r="K477" t="str">
        <f>Query1[[#This Row],[sales_rep]]</f>
        <v>Venita Daniel</v>
      </c>
      <c r="L477" t="str">
        <f>Query1[[#This Row],[brand_name]]</f>
        <v>Surly</v>
      </c>
    </row>
    <row r="478" spans="1:12" x14ac:dyDescent="0.3">
      <c r="A478">
        <f>Query1[[#This Row],[order_id]]</f>
        <v>170</v>
      </c>
      <c r="B478" t="str">
        <f>Query1[[#This Row],[customers]]</f>
        <v>Aubrey Durham</v>
      </c>
      <c r="C478" t="str">
        <f>Query1[[#This Row],[city]]</f>
        <v>Port Washington</v>
      </c>
      <c r="D478" t="str">
        <f>Query1[[#This Row],[state]]</f>
        <v>NY</v>
      </c>
      <c r="E478">
        <f>Query1[[#This Row],[order_date]]</f>
        <v>42470</v>
      </c>
      <c r="F478">
        <f>Query1[[#This Row],[total_units]]</f>
        <v>1</v>
      </c>
      <c r="G478">
        <f>Query1[[#This Row],[revenue]]</f>
        <v>549.99</v>
      </c>
      <c r="H478" t="str">
        <f>Query1[[#This Row],[product_name]]</f>
        <v>Electra Townie Original 21D - 2016</v>
      </c>
      <c r="I478" t="str">
        <f>Query1[[#This Row],[category_name]]</f>
        <v>Comfort Bicycles</v>
      </c>
      <c r="J478" t="str">
        <f>Query1[[#This Row],[store_name]]</f>
        <v>Baldwin Bikes</v>
      </c>
      <c r="K478" t="str">
        <f>Query1[[#This Row],[sales_rep]]</f>
        <v>Venita Daniel</v>
      </c>
      <c r="L478" t="str">
        <f>Query1[[#This Row],[brand_name]]</f>
        <v>Electra</v>
      </c>
    </row>
    <row r="479" spans="1:12" x14ac:dyDescent="0.3">
      <c r="A479">
        <f>Query1[[#This Row],[order_id]]</f>
        <v>170</v>
      </c>
      <c r="B479" t="str">
        <f>Query1[[#This Row],[customers]]</f>
        <v>Aubrey Durham</v>
      </c>
      <c r="C479" t="str">
        <f>Query1[[#This Row],[city]]</f>
        <v>Port Washington</v>
      </c>
      <c r="D479" t="str">
        <f>Query1[[#This Row],[state]]</f>
        <v>NY</v>
      </c>
      <c r="E479">
        <f>Query1[[#This Row],[order_date]]</f>
        <v>42470</v>
      </c>
      <c r="F479">
        <f>Query1[[#This Row],[total_units]]</f>
        <v>2</v>
      </c>
      <c r="G479">
        <f>Query1[[#This Row],[revenue]]</f>
        <v>1099.98</v>
      </c>
      <c r="H479" t="str">
        <f>Query1[[#This Row],[product_name]]</f>
        <v>Electra Townie Original 21D - 2016</v>
      </c>
      <c r="I479" t="str">
        <f>Query1[[#This Row],[category_name]]</f>
        <v>Cruisers Bicycles</v>
      </c>
      <c r="J479" t="str">
        <f>Query1[[#This Row],[store_name]]</f>
        <v>Baldwin Bikes</v>
      </c>
      <c r="K479" t="str">
        <f>Query1[[#This Row],[sales_rep]]</f>
        <v>Venita Daniel</v>
      </c>
      <c r="L479" t="str">
        <f>Query1[[#This Row],[brand_name]]</f>
        <v>Electra</v>
      </c>
    </row>
    <row r="480" spans="1:12" x14ac:dyDescent="0.3">
      <c r="A480">
        <f>Query1[[#This Row],[order_id]]</f>
        <v>170</v>
      </c>
      <c r="B480" t="str">
        <f>Query1[[#This Row],[customers]]</f>
        <v>Aubrey Durham</v>
      </c>
      <c r="C480" t="str">
        <f>Query1[[#This Row],[city]]</f>
        <v>Port Washington</v>
      </c>
      <c r="D480" t="str">
        <f>Query1[[#This Row],[state]]</f>
        <v>NY</v>
      </c>
      <c r="E480">
        <f>Query1[[#This Row],[order_date]]</f>
        <v>42470</v>
      </c>
      <c r="F480">
        <f>Query1[[#This Row],[total_units]]</f>
        <v>2</v>
      </c>
      <c r="G480">
        <f>Query1[[#This Row],[revenue]]</f>
        <v>898</v>
      </c>
      <c r="H480" t="str">
        <f>Query1[[#This Row],[product_name]]</f>
        <v>Pure Cycles Western 3-Speed - Women's - 2015/2016</v>
      </c>
      <c r="I480" t="str">
        <f>Query1[[#This Row],[category_name]]</f>
        <v>Cruisers Bicycles</v>
      </c>
      <c r="J480" t="str">
        <f>Query1[[#This Row],[store_name]]</f>
        <v>Baldwin Bikes</v>
      </c>
      <c r="K480" t="str">
        <f>Query1[[#This Row],[sales_rep]]</f>
        <v>Venita Daniel</v>
      </c>
      <c r="L480" t="str">
        <f>Query1[[#This Row],[brand_name]]</f>
        <v>Pure Cycles</v>
      </c>
    </row>
    <row r="481" spans="1:12" x14ac:dyDescent="0.3">
      <c r="A481">
        <f>Query1[[#This Row],[order_id]]</f>
        <v>170</v>
      </c>
      <c r="B481" t="str">
        <f>Query1[[#This Row],[customers]]</f>
        <v>Aubrey Durham</v>
      </c>
      <c r="C481" t="str">
        <f>Query1[[#This Row],[city]]</f>
        <v>Port Washington</v>
      </c>
      <c r="D481" t="str">
        <f>Query1[[#This Row],[state]]</f>
        <v>NY</v>
      </c>
      <c r="E481">
        <f>Query1[[#This Row],[order_date]]</f>
        <v>42470</v>
      </c>
      <c r="F481">
        <f>Query1[[#This Row],[total_units]]</f>
        <v>1</v>
      </c>
      <c r="G481">
        <f>Query1[[#This Row],[revenue]]</f>
        <v>3999.99</v>
      </c>
      <c r="H481" t="str">
        <f>Query1[[#This Row],[product_name]]</f>
        <v>Trek Slash 8 27.5 - 2016</v>
      </c>
      <c r="I481" t="str">
        <f>Query1[[#This Row],[category_name]]</f>
        <v>Mountain Bikes</v>
      </c>
      <c r="J481" t="str">
        <f>Query1[[#This Row],[store_name]]</f>
        <v>Baldwin Bikes</v>
      </c>
      <c r="K481" t="str">
        <f>Query1[[#This Row],[sales_rep]]</f>
        <v>Venita Daniel</v>
      </c>
      <c r="L481" t="str">
        <f>Query1[[#This Row],[brand_name]]</f>
        <v>Trek</v>
      </c>
    </row>
    <row r="482" spans="1:12" x14ac:dyDescent="0.3">
      <c r="A482">
        <f>Query1[[#This Row],[order_id]]</f>
        <v>171</v>
      </c>
      <c r="B482" t="str">
        <f>Query1[[#This Row],[customers]]</f>
        <v>Elvera Peck</v>
      </c>
      <c r="C482" t="str">
        <f>Query1[[#This Row],[city]]</f>
        <v>Banning</v>
      </c>
      <c r="D482" t="str">
        <f>Query1[[#This Row],[state]]</f>
        <v>CA</v>
      </c>
      <c r="E482">
        <f>Query1[[#This Row],[order_date]]</f>
        <v>42471</v>
      </c>
      <c r="F482">
        <f>Query1[[#This Row],[total_units]]</f>
        <v>1</v>
      </c>
      <c r="G482">
        <f>Query1[[#This Row],[revenue]]</f>
        <v>1799.99</v>
      </c>
      <c r="H482" t="str">
        <f>Query1[[#This Row],[product_name]]</f>
        <v>Trek Remedy 29 Carbon Frameset - 2016</v>
      </c>
      <c r="I482" t="str">
        <f>Query1[[#This Row],[category_name]]</f>
        <v>Mountain Bikes</v>
      </c>
      <c r="J482" t="str">
        <f>Query1[[#This Row],[store_name]]</f>
        <v>Santa Cruz Bikes</v>
      </c>
      <c r="K482" t="str">
        <f>Query1[[#This Row],[sales_rep]]</f>
        <v>Genna Serrano</v>
      </c>
      <c r="L482" t="str">
        <f>Query1[[#This Row],[brand_name]]</f>
        <v>Trek</v>
      </c>
    </row>
    <row r="483" spans="1:12" x14ac:dyDescent="0.3">
      <c r="A483">
        <f>Query1[[#This Row],[order_id]]</f>
        <v>172</v>
      </c>
      <c r="B483" t="str">
        <f>Query1[[#This Row],[customers]]</f>
        <v>Cindi Ellis</v>
      </c>
      <c r="C483" t="str">
        <f>Query1[[#This Row],[city]]</f>
        <v>Floral Park</v>
      </c>
      <c r="D483" t="str">
        <f>Query1[[#This Row],[state]]</f>
        <v>NY</v>
      </c>
      <c r="E483">
        <f>Query1[[#This Row],[order_date]]</f>
        <v>42471</v>
      </c>
      <c r="F483">
        <f>Query1[[#This Row],[total_units]]</f>
        <v>1</v>
      </c>
      <c r="G483">
        <f>Query1[[#This Row],[revenue]]</f>
        <v>299.99</v>
      </c>
      <c r="H483" t="str">
        <f>Query1[[#This Row],[product_name]]</f>
        <v>Electra Girl's Hawaii 1 (20-inch) - 2015/2016</v>
      </c>
      <c r="I483" t="str">
        <f>Query1[[#This Row],[category_name]]</f>
        <v>Children Bicycles</v>
      </c>
      <c r="J483" t="str">
        <f>Query1[[#This Row],[store_name]]</f>
        <v>Baldwin Bikes</v>
      </c>
      <c r="K483" t="str">
        <f>Query1[[#This Row],[sales_rep]]</f>
        <v>Venita Daniel</v>
      </c>
      <c r="L483" t="str">
        <f>Query1[[#This Row],[brand_name]]</f>
        <v>Electra</v>
      </c>
    </row>
    <row r="484" spans="1:12" x14ac:dyDescent="0.3">
      <c r="A484">
        <f>Query1[[#This Row],[order_id]]</f>
        <v>172</v>
      </c>
      <c r="B484" t="str">
        <f>Query1[[#This Row],[customers]]</f>
        <v>Cindi Ellis</v>
      </c>
      <c r="C484" t="str">
        <f>Query1[[#This Row],[city]]</f>
        <v>Floral Park</v>
      </c>
      <c r="D484" t="str">
        <f>Query1[[#This Row],[state]]</f>
        <v>NY</v>
      </c>
      <c r="E484">
        <f>Query1[[#This Row],[order_date]]</f>
        <v>42471</v>
      </c>
      <c r="F484">
        <f>Query1[[#This Row],[total_units]]</f>
        <v>1</v>
      </c>
      <c r="G484">
        <f>Query1[[#This Row],[revenue]]</f>
        <v>599.99</v>
      </c>
      <c r="H484" t="str">
        <f>Query1[[#This Row],[product_name]]</f>
        <v>Electra Townie Original 7D EQ - 2016</v>
      </c>
      <c r="I484" t="str">
        <f>Query1[[#This Row],[category_name]]</f>
        <v>Cruisers Bicycles</v>
      </c>
      <c r="J484" t="str">
        <f>Query1[[#This Row],[store_name]]</f>
        <v>Baldwin Bikes</v>
      </c>
      <c r="K484" t="str">
        <f>Query1[[#This Row],[sales_rep]]</f>
        <v>Venita Daniel</v>
      </c>
      <c r="L484" t="str">
        <f>Query1[[#This Row],[brand_name]]</f>
        <v>Electra</v>
      </c>
    </row>
    <row r="485" spans="1:12" x14ac:dyDescent="0.3">
      <c r="A485">
        <f>Query1[[#This Row],[order_id]]</f>
        <v>173</v>
      </c>
      <c r="B485" t="str">
        <f>Query1[[#This Row],[customers]]</f>
        <v>Dacia William</v>
      </c>
      <c r="C485" t="str">
        <f>Query1[[#This Row],[city]]</f>
        <v>Sugar Land</v>
      </c>
      <c r="D485" t="str">
        <f>Query1[[#This Row],[state]]</f>
        <v>TX</v>
      </c>
      <c r="E485">
        <f>Query1[[#This Row],[order_date]]</f>
        <v>42471</v>
      </c>
      <c r="F485">
        <f>Query1[[#This Row],[total_units]]</f>
        <v>1</v>
      </c>
      <c r="G485">
        <f>Query1[[#This Row],[revenue]]</f>
        <v>269.99</v>
      </c>
      <c r="H485" t="str">
        <f>Query1[[#This Row],[product_name]]</f>
        <v>Electra Girl's Hawaii 1 (16-inch) - 2015/2016</v>
      </c>
      <c r="I485" t="str">
        <f>Query1[[#This Row],[category_name]]</f>
        <v>Cruisers Bicycles</v>
      </c>
      <c r="J485" t="str">
        <f>Query1[[#This Row],[store_name]]</f>
        <v>Rowlett Bikes</v>
      </c>
      <c r="K485" t="str">
        <f>Query1[[#This Row],[sales_rep]]</f>
        <v>Kali Vargas</v>
      </c>
      <c r="L485" t="str">
        <f>Query1[[#This Row],[brand_name]]</f>
        <v>Electra</v>
      </c>
    </row>
    <row r="486" spans="1:12" x14ac:dyDescent="0.3">
      <c r="A486">
        <f>Query1[[#This Row],[order_id]]</f>
        <v>173</v>
      </c>
      <c r="B486" t="str">
        <f>Query1[[#This Row],[customers]]</f>
        <v>Dacia William</v>
      </c>
      <c r="C486" t="str">
        <f>Query1[[#This Row],[city]]</f>
        <v>Sugar Land</v>
      </c>
      <c r="D486" t="str">
        <f>Query1[[#This Row],[state]]</f>
        <v>TX</v>
      </c>
      <c r="E486">
        <f>Query1[[#This Row],[order_date]]</f>
        <v>42471</v>
      </c>
      <c r="F486">
        <f>Query1[[#This Row],[total_units]]</f>
        <v>1</v>
      </c>
      <c r="G486">
        <f>Query1[[#This Row],[revenue]]</f>
        <v>599.99</v>
      </c>
      <c r="H486" t="str">
        <f>Query1[[#This Row],[product_name]]</f>
        <v>Electra Townie Original 7D EQ - 2016</v>
      </c>
      <c r="I486" t="str">
        <f>Query1[[#This Row],[category_name]]</f>
        <v>Cruisers Bicycles</v>
      </c>
      <c r="J486" t="str">
        <f>Query1[[#This Row],[store_name]]</f>
        <v>Rowlett Bikes</v>
      </c>
      <c r="K486" t="str">
        <f>Query1[[#This Row],[sales_rep]]</f>
        <v>Kali Vargas</v>
      </c>
      <c r="L486" t="str">
        <f>Query1[[#This Row],[brand_name]]</f>
        <v>Electra</v>
      </c>
    </row>
    <row r="487" spans="1:12" x14ac:dyDescent="0.3">
      <c r="A487">
        <f>Query1[[#This Row],[order_id]]</f>
        <v>173</v>
      </c>
      <c r="B487" t="str">
        <f>Query1[[#This Row],[customers]]</f>
        <v>Dacia William</v>
      </c>
      <c r="C487" t="str">
        <f>Query1[[#This Row],[city]]</f>
        <v>Sugar Land</v>
      </c>
      <c r="D487" t="str">
        <f>Query1[[#This Row],[state]]</f>
        <v>TX</v>
      </c>
      <c r="E487">
        <f>Query1[[#This Row],[order_date]]</f>
        <v>42471</v>
      </c>
      <c r="F487">
        <f>Query1[[#This Row],[total_units]]</f>
        <v>2</v>
      </c>
      <c r="G487">
        <f>Query1[[#This Row],[revenue]]</f>
        <v>1199.98</v>
      </c>
      <c r="H487" t="str">
        <f>Query1[[#This Row],[product_name]]</f>
        <v>Electra Townie Original 7D EQ - Women's - 2016</v>
      </c>
      <c r="I487" t="str">
        <f>Query1[[#This Row],[category_name]]</f>
        <v>Cruisers Bicycles</v>
      </c>
      <c r="J487" t="str">
        <f>Query1[[#This Row],[store_name]]</f>
        <v>Rowlett Bikes</v>
      </c>
      <c r="K487" t="str">
        <f>Query1[[#This Row],[sales_rep]]</f>
        <v>Kali Vargas</v>
      </c>
      <c r="L487" t="str">
        <f>Query1[[#This Row],[brand_name]]</f>
        <v>Electra</v>
      </c>
    </row>
    <row r="488" spans="1:12" x14ac:dyDescent="0.3">
      <c r="A488">
        <f>Query1[[#This Row],[order_id]]</f>
        <v>174</v>
      </c>
      <c r="B488" t="str">
        <f>Query1[[#This Row],[customers]]</f>
        <v>Destiny Goodman</v>
      </c>
      <c r="C488" t="str">
        <f>Query1[[#This Row],[city]]</f>
        <v>Westbury</v>
      </c>
      <c r="D488" t="str">
        <f>Query1[[#This Row],[state]]</f>
        <v>NY</v>
      </c>
      <c r="E488">
        <f>Query1[[#This Row],[order_date]]</f>
        <v>42472</v>
      </c>
      <c r="F488">
        <f>Query1[[#This Row],[total_units]]</f>
        <v>2</v>
      </c>
      <c r="G488">
        <f>Query1[[#This Row],[revenue]]</f>
        <v>539.98</v>
      </c>
      <c r="H488" t="str">
        <f>Query1[[#This Row],[product_name]]</f>
        <v>Electra Girl's Hawaii 1 (16-inch) - 2015/2016</v>
      </c>
      <c r="I488" t="str">
        <f>Query1[[#This Row],[category_name]]</f>
        <v>Children Bicycles</v>
      </c>
      <c r="J488" t="str">
        <f>Query1[[#This Row],[store_name]]</f>
        <v>Baldwin Bikes</v>
      </c>
      <c r="K488" t="str">
        <f>Query1[[#This Row],[sales_rep]]</f>
        <v>Venita Daniel</v>
      </c>
      <c r="L488" t="str">
        <f>Query1[[#This Row],[brand_name]]</f>
        <v>Electra</v>
      </c>
    </row>
    <row r="489" spans="1:12" x14ac:dyDescent="0.3">
      <c r="A489">
        <f>Query1[[#This Row],[order_id]]</f>
        <v>174</v>
      </c>
      <c r="B489" t="str">
        <f>Query1[[#This Row],[customers]]</f>
        <v>Destiny Goodman</v>
      </c>
      <c r="C489" t="str">
        <f>Query1[[#This Row],[city]]</f>
        <v>Westbury</v>
      </c>
      <c r="D489" t="str">
        <f>Query1[[#This Row],[state]]</f>
        <v>NY</v>
      </c>
      <c r="E489">
        <f>Query1[[#This Row],[order_date]]</f>
        <v>42472</v>
      </c>
      <c r="F489">
        <f>Query1[[#This Row],[total_units]]</f>
        <v>2</v>
      </c>
      <c r="G489">
        <f>Query1[[#This Row],[revenue]]</f>
        <v>898</v>
      </c>
      <c r="H489" t="str">
        <f>Query1[[#This Row],[product_name]]</f>
        <v>Pure Cycles William 3-Speed - 2016</v>
      </c>
      <c r="I489" t="str">
        <f>Query1[[#This Row],[category_name]]</f>
        <v>Cruisers Bicycles</v>
      </c>
      <c r="J489" t="str">
        <f>Query1[[#This Row],[store_name]]</f>
        <v>Baldwin Bikes</v>
      </c>
      <c r="K489" t="str">
        <f>Query1[[#This Row],[sales_rep]]</f>
        <v>Venita Daniel</v>
      </c>
      <c r="L489" t="str">
        <f>Query1[[#This Row],[brand_name]]</f>
        <v>Pure Cycles</v>
      </c>
    </row>
    <row r="490" spans="1:12" x14ac:dyDescent="0.3">
      <c r="A490">
        <f>Query1[[#This Row],[order_id]]</f>
        <v>175</v>
      </c>
      <c r="B490" t="str">
        <f>Query1[[#This Row],[customers]]</f>
        <v>Steve Bender</v>
      </c>
      <c r="C490" t="str">
        <f>Query1[[#This Row],[city]]</f>
        <v>Scarsdale</v>
      </c>
      <c r="D490" t="str">
        <f>Query1[[#This Row],[state]]</f>
        <v>NY</v>
      </c>
      <c r="E490">
        <f>Query1[[#This Row],[order_date]]</f>
        <v>42473</v>
      </c>
      <c r="F490">
        <f>Query1[[#This Row],[total_units]]</f>
        <v>2</v>
      </c>
      <c r="G490">
        <f>Query1[[#This Row],[revenue]]</f>
        <v>539.98</v>
      </c>
      <c r="H490" t="str">
        <f>Query1[[#This Row],[product_name]]</f>
        <v>Electra Cruiser 1 (24-Inch) - 2016</v>
      </c>
      <c r="I490" t="str">
        <f>Query1[[#This Row],[category_name]]</f>
        <v>Children Bicycles</v>
      </c>
      <c r="J490" t="str">
        <f>Query1[[#This Row],[store_name]]</f>
        <v>Baldwin Bikes</v>
      </c>
      <c r="K490" t="str">
        <f>Query1[[#This Row],[sales_rep]]</f>
        <v>Marcelene Boyer</v>
      </c>
      <c r="L490" t="str">
        <f>Query1[[#This Row],[brand_name]]</f>
        <v>Electra</v>
      </c>
    </row>
    <row r="491" spans="1:12" x14ac:dyDescent="0.3">
      <c r="A491">
        <f>Query1[[#This Row],[order_id]]</f>
        <v>175</v>
      </c>
      <c r="B491" t="str">
        <f>Query1[[#This Row],[customers]]</f>
        <v>Steve Bender</v>
      </c>
      <c r="C491" t="str">
        <f>Query1[[#This Row],[city]]</f>
        <v>Scarsdale</v>
      </c>
      <c r="D491" t="str">
        <f>Query1[[#This Row],[state]]</f>
        <v>NY</v>
      </c>
      <c r="E491">
        <f>Query1[[#This Row],[order_date]]</f>
        <v>42473</v>
      </c>
      <c r="F491">
        <f>Query1[[#This Row],[total_units]]</f>
        <v>1</v>
      </c>
      <c r="G491">
        <f>Query1[[#This Row],[revenue]]</f>
        <v>1320.99</v>
      </c>
      <c r="H491" t="str">
        <f>Query1[[#This Row],[product_name]]</f>
        <v>Heller Shagamaw Frame - 2016</v>
      </c>
      <c r="I491" t="str">
        <f>Query1[[#This Row],[category_name]]</f>
        <v>Mountain Bikes</v>
      </c>
      <c r="J491" t="str">
        <f>Query1[[#This Row],[store_name]]</f>
        <v>Baldwin Bikes</v>
      </c>
      <c r="K491" t="str">
        <f>Query1[[#This Row],[sales_rep]]</f>
        <v>Marcelene Boyer</v>
      </c>
      <c r="L491" t="str">
        <f>Query1[[#This Row],[brand_name]]</f>
        <v>Heller</v>
      </c>
    </row>
    <row r="492" spans="1:12" x14ac:dyDescent="0.3">
      <c r="A492">
        <f>Query1[[#This Row],[order_id]]</f>
        <v>175</v>
      </c>
      <c r="B492" t="str">
        <f>Query1[[#This Row],[customers]]</f>
        <v>Steve Bender</v>
      </c>
      <c r="C492" t="str">
        <f>Query1[[#This Row],[city]]</f>
        <v>Scarsdale</v>
      </c>
      <c r="D492" t="str">
        <f>Query1[[#This Row],[state]]</f>
        <v>NY</v>
      </c>
      <c r="E492">
        <f>Query1[[#This Row],[order_date]]</f>
        <v>42473</v>
      </c>
      <c r="F492">
        <f>Query1[[#This Row],[total_units]]</f>
        <v>1</v>
      </c>
      <c r="G492">
        <f>Query1[[#This Row],[revenue]]</f>
        <v>449</v>
      </c>
      <c r="H492" t="str">
        <f>Query1[[#This Row],[product_name]]</f>
        <v>Pure Cycles William 3-Speed - 2016</v>
      </c>
      <c r="I492" t="str">
        <f>Query1[[#This Row],[category_name]]</f>
        <v>Cruisers Bicycles</v>
      </c>
      <c r="J492" t="str">
        <f>Query1[[#This Row],[store_name]]</f>
        <v>Baldwin Bikes</v>
      </c>
      <c r="K492" t="str">
        <f>Query1[[#This Row],[sales_rep]]</f>
        <v>Marcelene Boyer</v>
      </c>
      <c r="L492" t="str">
        <f>Query1[[#This Row],[brand_name]]</f>
        <v>Pure Cycles</v>
      </c>
    </row>
    <row r="493" spans="1:12" x14ac:dyDescent="0.3">
      <c r="A493">
        <f>Query1[[#This Row],[order_id]]</f>
        <v>175</v>
      </c>
      <c r="B493" t="str">
        <f>Query1[[#This Row],[customers]]</f>
        <v>Steve Bender</v>
      </c>
      <c r="C493" t="str">
        <f>Query1[[#This Row],[city]]</f>
        <v>Scarsdale</v>
      </c>
      <c r="D493" t="str">
        <f>Query1[[#This Row],[state]]</f>
        <v>NY</v>
      </c>
      <c r="E493">
        <f>Query1[[#This Row],[order_date]]</f>
        <v>42473</v>
      </c>
      <c r="F493">
        <f>Query1[[#This Row],[total_units]]</f>
        <v>2</v>
      </c>
      <c r="G493">
        <f>Query1[[#This Row],[revenue]]</f>
        <v>1499.98</v>
      </c>
      <c r="H493" t="str">
        <f>Query1[[#This Row],[product_name]]</f>
        <v>Ritchey Timberwolf Frameset - 2016</v>
      </c>
      <c r="I493" t="str">
        <f>Query1[[#This Row],[category_name]]</f>
        <v>Mountain Bikes</v>
      </c>
      <c r="J493" t="str">
        <f>Query1[[#This Row],[store_name]]</f>
        <v>Baldwin Bikes</v>
      </c>
      <c r="K493" t="str">
        <f>Query1[[#This Row],[sales_rep]]</f>
        <v>Marcelene Boyer</v>
      </c>
      <c r="L493" t="str">
        <f>Query1[[#This Row],[brand_name]]</f>
        <v>Ritchey</v>
      </c>
    </row>
    <row r="494" spans="1:12" x14ac:dyDescent="0.3">
      <c r="A494">
        <f>Query1[[#This Row],[order_id]]</f>
        <v>176</v>
      </c>
      <c r="B494" t="str">
        <f>Query1[[#This Row],[customers]]</f>
        <v>Melba Wilkinson</v>
      </c>
      <c r="C494" t="str">
        <f>Query1[[#This Row],[city]]</f>
        <v>Floral Park</v>
      </c>
      <c r="D494" t="str">
        <f>Query1[[#This Row],[state]]</f>
        <v>NY</v>
      </c>
      <c r="E494">
        <f>Query1[[#This Row],[order_date]]</f>
        <v>42475</v>
      </c>
      <c r="F494">
        <f>Query1[[#This Row],[total_units]]</f>
        <v>2</v>
      </c>
      <c r="G494">
        <f>Query1[[#This Row],[revenue]]</f>
        <v>1199.98</v>
      </c>
      <c r="H494" t="str">
        <f>Query1[[#This Row],[product_name]]</f>
        <v>Electra Townie Original 7D EQ - 2016</v>
      </c>
      <c r="I494" t="str">
        <f>Query1[[#This Row],[category_name]]</f>
        <v>Cruisers Bicycles</v>
      </c>
      <c r="J494" t="str">
        <f>Query1[[#This Row],[store_name]]</f>
        <v>Baldwin Bikes</v>
      </c>
      <c r="K494" t="str">
        <f>Query1[[#This Row],[sales_rep]]</f>
        <v>Venita Daniel</v>
      </c>
      <c r="L494" t="str">
        <f>Query1[[#This Row],[brand_name]]</f>
        <v>Electra</v>
      </c>
    </row>
    <row r="495" spans="1:12" x14ac:dyDescent="0.3">
      <c r="A495">
        <f>Query1[[#This Row],[order_id]]</f>
        <v>176</v>
      </c>
      <c r="B495" t="str">
        <f>Query1[[#This Row],[customers]]</f>
        <v>Melba Wilkinson</v>
      </c>
      <c r="C495" t="str">
        <f>Query1[[#This Row],[city]]</f>
        <v>Floral Park</v>
      </c>
      <c r="D495" t="str">
        <f>Query1[[#This Row],[state]]</f>
        <v>NY</v>
      </c>
      <c r="E495">
        <f>Query1[[#This Row],[order_date]]</f>
        <v>42475</v>
      </c>
      <c r="F495">
        <f>Query1[[#This Row],[total_units]]</f>
        <v>2</v>
      </c>
      <c r="G495">
        <f>Query1[[#This Row],[revenue]]</f>
        <v>1499.98</v>
      </c>
      <c r="H495" t="str">
        <f>Query1[[#This Row],[product_name]]</f>
        <v>Ritchey Timberwolf Frameset - 2016</v>
      </c>
      <c r="I495" t="str">
        <f>Query1[[#This Row],[category_name]]</f>
        <v>Mountain Bikes</v>
      </c>
      <c r="J495" t="str">
        <f>Query1[[#This Row],[store_name]]</f>
        <v>Baldwin Bikes</v>
      </c>
      <c r="K495" t="str">
        <f>Query1[[#This Row],[sales_rep]]</f>
        <v>Venita Daniel</v>
      </c>
      <c r="L495" t="str">
        <f>Query1[[#This Row],[brand_name]]</f>
        <v>Ritchey</v>
      </c>
    </row>
    <row r="496" spans="1:12" x14ac:dyDescent="0.3">
      <c r="A496">
        <f>Query1[[#This Row],[order_id]]</f>
        <v>176</v>
      </c>
      <c r="B496" t="str">
        <f>Query1[[#This Row],[customers]]</f>
        <v>Melba Wilkinson</v>
      </c>
      <c r="C496" t="str">
        <f>Query1[[#This Row],[city]]</f>
        <v>Floral Park</v>
      </c>
      <c r="D496" t="str">
        <f>Query1[[#This Row],[state]]</f>
        <v>NY</v>
      </c>
      <c r="E496">
        <f>Query1[[#This Row],[order_date]]</f>
        <v>42475</v>
      </c>
      <c r="F496">
        <f>Query1[[#This Row],[total_units]]</f>
        <v>2</v>
      </c>
      <c r="G496">
        <f>Query1[[#This Row],[revenue]]</f>
        <v>3361.98</v>
      </c>
      <c r="H496" t="str">
        <f>Query1[[#This Row],[product_name]]</f>
        <v>Surly Straggler 650b - 2016</v>
      </c>
      <c r="I496" t="str">
        <f>Query1[[#This Row],[category_name]]</f>
        <v>Cyclocross Bicycles</v>
      </c>
      <c r="J496" t="str">
        <f>Query1[[#This Row],[store_name]]</f>
        <v>Baldwin Bikes</v>
      </c>
      <c r="K496" t="str">
        <f>Query1[[#This Row],[sales_rep]]</f>
        <v>Venita Daniel</v>
      </c>
      <c r="L496" t="str">
        <f>Query1[[#This Row],[brand_name]]</f>
        <v>Surly</v>
      </c>
    </row>
    <row r="497" spans="1:12" x14ac:dyDescent="0.3">
      <c r="A497">
        <f>Query1[[#This Row],[order_id]]</f>
        <v>177</v>
      </c>
      <c r="B497" t="str">
        <f>Query1[[#This Row],[customers]]</f>
        <v>Lucy Woods</v>
      </c>
      <c r="C497" t="str">
        <f>Query1[[#This Row],[city]]</f>
        <v>Palos Verdes Peninsula</v>
      </c>
      <c r="D497" t="str">
        <f>Query1[[#This Row],[state]]</f>
        <v>CA</v>
      </c>
      <c r="E497">
        <f>Query1[[#This Row],[order_date]]</f>
        <v>42476</v>
      </c>
      <c r="F497">
        <f>Query1[[#This Row],[total_units]]</f>
        <v>2</v>
      </c>
      <c r="G497">
        <f>Query1[[#This Row],[revenue]]</f>
        <v>1199.98</v>
      </c>
      <c r="H497" t="str">
        <f>Query1[[#This Row],[product_name]]</f>
        <v>Electra Townie Original 7D EQ - Women's - 2016</v>
      </c>
      <c r="I497" t="str">
        <f>Query1[[#This Row],[category_name]]</f>
        <v>Cruisers Bicycles</v>
      </c>
      <c r="J497" t="str">
        <f>Query1[[#This Row],[store_name]]</f>
        <v>Santa Cruz Bikes</v>
      </c>
      <c r="K497" t="str">
        <f>Query1[[#This Row],[sales_rep]]</f>
        <v>Mireya Copeland</v>
      </c>
      <c r="L497" t="str">
        <f>Query1[[#This Row],[brand_name]]</f>
        <v>Electra</v>
      </c>
    </row>
    <row r="498" spans="1:12" x14ac:dyDescent="0.3">
      <c r="A498">
        <f>Query1[[#This Row],[order_id]]</f>
        <v>178</v>
      </c>
      <c r="B498" t="str">
        <f>Query1[[#This Row],[customers]]</f>
        <v>Graig Roth</v>
      </c>
      <c r="C498" t="str">
        <f>Query1[[#This Row],[city]]</f>
        <v>West Babylon</v>
      </c>
      <c r="D498" t="str">
        <f>Query1[[#This Row],[state]]</f>
        <v>NY</v>
      </c>
      <c r="E498">
        <f>Query1[[#This Row],[order_date]]</f>
        <v>42476</v>
      </c>
      <c r="F498">
        <f>Query1[[#This Row],[total_units]]</f>
        <v>1</v>
      </c>
      <c r="G498">
        <f>Query1[[#This Row],[revenue]]</f>
        <v>549.99</v>
      </c>
      <c r="H498" t="str">
        <f>Query1[[#This Row],[product_name]]</f>
        <v>Electra Townie Original 21D - 2016</v>
      </c>
      <c r="I498" t="str">
        <f>Query1[[#This Row],[category_name]]</f>
        <v>Cruisers Bicycles</v>
      </c>
      <c r="J498" t="str">
        <f>Query1[[#This Row],[store_name]]</f>
        <v>Baldwin Bikes</v>
      </c>
      <c r="K498" t="str">
        <f>Query1[[#This Row],[sales_rep]]</f>
        <v>Marcelene Boyer</v>
      </c>
      <c r="L498" t="str">
        <f>Query1[[#This Row],[brand_name]]</f>
        <v>Electra</v>
      </c>
    </row>
    <row r="499" spans="1:12" x14ac:dyDescent="0.3">
      <c r="A499">
        <f>Query1[[#This Row],[order_id]]</f>
        <v>178</v>
      </c>
      <c r="B499" t="str">
        <f>Query1[[#This Row],[customers]]</f>
        <v>Graig Roth</v>
      </c>
      <c r="C499" t="str">
        <f>Query1[[#This Row],[city]]</f>
        <v>West Babylon</v>
      </c>
      <c r="D499" t="str">
        <f>Query1[[#This Row],[state]]</f>
        <v>NY</v>
      </c>
      <c r="E499">
        <f>Query1[[#This Row],[order_date]]</f>
        <v>42476</v>
      </c>
      <c r="F499">
        <f>Query1[[#This Row],[total_units]]</f>
        <v>1</v>
      </c>
      <c r="G499">
        <f>Query1[[#This Row],[revenue]]</f>
        <v>449</v>
      </c>
      <c r="H499" t="str">
        <f>Query1[[#This Row],[product_name]]</f>
        <v>Pure Cycles Western 3-Speed - Women's - 2015/2016</v>
      </c>
      <c r="I499" t="str">
        <f>Query1[[#This Row],[category_name]]</f>
        <v>Cruisers Bicycles</v>
      </c>
      <c r="J499" t="str">
        <f>Query1[[#This Row],[store_name]]</f>
        <v>Baldwin Bikes</v>
      </c>
      <c r="K499" t="str">
        <f>Query1[[#This Row],[sales_rep]]</f>
        <v>Marcelene Boyer</v>
      </c>
      <c r="L499" t="str">
        <f>Query1[[#This Row],[brand_name]]</f>
        <v>Pure Cycles</v>
      </c>
    </row>
    <row r="500" spans="1:12" x14ac:dyDescent="0.3">
      <c r="A500">
        <f>Query1[[#This Row],[order_id]]</f>
        <v>178</v>
      </c>
      <c r="B500" t="str">
        <f>Query1[[#This Row],[customers]]</f>
        <v>Graig Roth</v>
      </c>
      <c r="C500" t="str">
        <f>Query1[[#This Row],[city]]</f>
        <v>West Babylon</v>
      </c>
      <c r="D500" t="str">
        <f>Query1[[#This Row],[state]]</f>
        <v>NY</v>
      </c>
      <c r="E500">
        <f>Query1[[#This Row],[order_date]]</f>
        <v>42476</v>
      </c>
      <c r="F500">
        <f>Query1[[#This Row],[total_units]]</f>
        <v>2</v>
      </c>
      <c r="G500">
        <f>Query1[[#This Row],[revenue]]</f>
        <v>3098</v>
      </c>
      <c r="H500" t="str">
        <f>Query1[[#This Row],[product_name]]</f>
        <v>Surly Straggler - 2016</v>
      </c>
      <c r="I500" t="str">
        <f>Query1[[#This Row],[category_name]]</f>
        <v>Cyclocross Bicycles</v>
      </c>
      <c r="J500" t="str">
        <f>Query1[[#This Row],[store_name]]</f>
        <v>Baldwin Bikes</v>
      </c>
      <c r="K500" t="str">
        <f>Query1[[#This Row],[sales_rep]]</f>
        <v>Marcelene Boyer</v>
      </c>
      <c r="L500" t="str">
        <f>Query1[[#This Row],[brand_name]]</f>
        <v>Surly</v>
      </c>
    </row>
    <row r="501" spans="1:12" x14ac:dyDescent="0.3">
      <c r="A501">
        <f>Query1[[#This Row],[order_id]]</f>
        <v>178</v>
      </c>
      <c r="B501" t="str">
        <f>Query1[[#This Row],[customers]]</f>
        <v>Graig Roth</v>
      </c>
      <c r="C501" t="str">
        <f>Query1[[#This Row],[city]]</f>
        <v>West Babylon</v>
      </c>
      <c r="D501" t="str">
        <f>Query1[[#This Row],[state]]</f>
        <v>NY</v>
      </c>
      <c r="E501">
        <f>Query1[[#This Row],[order_date]]</f>
        <v>42476</v>
      </c>
      <c r="F501">
        <f>Query1[[#This Row],[total_units]]</f>
        <v>1</v>
      </c>
      <c r="G501">
        <f>Query1[[#This Row],[revenue]]</f>
        <v>999.99</v>
      </c>
      <c r="H501" t="str">
        <f>Query1[[#This Row],[product_name]]</f>
        <v>Surly Wednesday Frameset - 2016</v>
      </c>
      <c r="I501" t="str">
        <f>Query1[[#This Row],[category_name]]</f>
        <v>Mountain Bikes</v>
      </c>
      <c r="J501" t="str">
        <f>Query1[[#This Row],[store_name]]</f>
        <v>Baldwin Bikes</v>
      </c>
      <c r="K501" t="str">
        <f>Query1[[#This Row],[sales_rep]]</f>
        <v>Marcelene Boyer</v>
      </c>
      <c r="L501" t="str">
        <f>Query1[[#This Row],[brand_name]]</f>
        <v>Surly</v>
      </c>
    </row>
    <row r="502" spans="1:12" x14ac:dyDescent="0.3">
      <c r="A502">
        <f>Query1[[#This Row],[order_id]]</f>
        <v>179</v>
      </c>
      <c r="B502" t="str">
        <f>Query1[[#This Row],[customers]]</f>
        <v>Shery Acosta</v>
      </c>
      <c r="C502" t="str">
        <f>Query1[[#This Row],[city]]</f>
        <v>Saratoga Springs</v>
      </c>
      <c r="D502" t="str">
        <f>Query1[[#This Row],[state]]</f>
        <v>NY</v>
      </c>
      <c r="E502">
        <f>Query1[[#This Row],[order_date]]</f>
        <v>42477</v>
      </c>
      <c r="F502">
        <f>Query1[[#This Row],[total_units]]</f>
        <v>2</v>
      </c>
      <c r="G502">
        <f>Query1[[#This Row],[revenue]]</f>
        <v>539.98</v>
      </c>
      <c r="H502" t="str">
        <f>Query1[[#This Row],[product_name]]</f>
        <v>Electra Cruiser 1 (24-Inch) - 2016</v>
      </c>
      <c r="I502" t="str">
        <f>Query1[[#This Row],[category_name]]</f>
        <v>Cruisers Bicycles</v>
      </c>
      <c r="J502" t="str">
        <f>Query1[[#This Row],[store_name]]</f>
        <v>Baldwin Bikes</v>
      </c>
      <c r="K502" t="str">
        <f>Query1[[#This Row],[sales_rep]]</f>
        <v>Marcelene Boyer</v>
      </c>
      <c r="L502" t="str">
        <f>Query1[[#This Row],[brand_name]]</f>
        <v>Electra</v>
      </c>
    </row>
    <row r="503" spans="1:12" x14ac:dyDescent="0.3">
      <c r="A503">
        <f>Query1[[#This Row],[order_id]]</f>
        <v>179</v>
      </c>
      <c r="B503" t="str">
        <f>Query1[[#This Row],[customers]]</f>
        <v>Shery Acosta</v>
      </c>
      <c r="C503" t="str">
        <f>Query1[[#This Row],[city]]</f>
        <v>Saratoga Springs</v>
      </c>
      <c r="D503" t="str">
        <f>Query1[[#This Row],[state]]</f>
        <v>NY</v>
      </c>
      <c r="E503">
        <f>Query1[[#This Row],[order_date]]</f>
        <v>42477</v>
      </c>
      <c r="F503">
        <f>Query1[[#This Row],[total_units]]</f>
        <v>2</v>
      </c>
      <c r="G503">
        <f>Query1[[#This Row],[revenue]]</f>
        <v>1099.98</v>
      </c>
      <c r="H503" t="str">
        <f>Query1[[#This Row],[product_name]]</f>
        <v>Electra Townie Original 21D - 2016</v>
      </c>
      <c r="I503" t="str">
        <f>Query1[[#This Row],[category_name]]</f>
        <v>Cruisers Bicycles</v>
      </c>
      <c r="J503" t="str">
        <f>Query1[[#This Row],[store_name]]</f>
        <v>Baldwin Bikes</v>
      </c>
      <c r="K503" t="str">
        <f>Query1[[#This Row],[sales_rep]]</f>
        <v>Marcelene Boyer</v>
      </c>
      <c r="L503" t="str">
        <f>Query1[[#This Row],[brand_name]]</f>
        <v>Electra</v>
      </c>
    </row>
    <row r="504" spans="1:12" x14ac:dyDescent="0.3">
      <c r="A504">
        <f>Query1[[#This Row],[order_id]]</f>
        <v>179</v>
      </c>
      <c r="B504" t="str">
        <f>Query1[[#This Row],[customers]]</f>
        <v>Shery Acosta</v>
      </c>
      <c r="C504" t="str">
        <f>Query1[[#This Row],[city]]</f>
        <v>Saratoga Springs</v>
      </c>
      <c r="D504" t="str">
        <f>Query1[[#This Row],[state]]</f>
        <v>NY</v>
      </c>
      <c r="E504">
        <f>Query1[[#This Row],[order_date]]</f>
        <v>42477</v>
      </c>
      <c r="F504">
        <f>Query1[[#This Row],[total_units]]</f>
        <v>1</v>
      </c>
      <c r="G504">
        <f>Query1[[#This Row],[revenue]]</f>
        <v>599.99</v>
      </c>
      <c r="H504" t="str">
        <f>Query1[[#This Row],[product_name]]</f>
        <v>Electra Townie Original 7D EQ - 2016</v>
      </c>
      <c r="I504" t="str">
        <f>Query1[[#This Row],[category_name]]</f>
        <v>Comfort Bicycles</v>
      </c>
      <c r="J504" t="str">
        <f>Query1[[#This Row],[store_name]]</f>
        <v>Baldwin Bikes</v>
      </c>
      <c r="K504" t="str">
        <f>Query1[[#This Row],[sales_rep]]</f>
        <v>Marcelene Boyer</v>
      </c>
      <c r="L504" t="str">
        <f>Query1[[#This Row],[brand_name]]</f>
        <v>Electra</v>
      </c>
    </row>
    <row r="505" spans="1:12" x14ac:dyDescent="0.3">
      <c r="A505">
        <f>Query1[[#This Row],[order_id]]</f>
        <v>179</v>
      </c>
      <c r="B505" t="str">
        <f>Query1[[#This Row],[customers]]</f>
        <v>Shery Acosta</v>
      </c>
      <c r="C505" t="str">
        <f>Query1[[#This Row],[city]]</f>
        <v>Saratoga Springs</v>
      </c>
      <c r="D505" t="str">
        <f>Query1[[#This Row],[state]]</f>
        <v>NY</v>
      </c>
      <c r="E505">
        <f>Query1[[#This Row],[order_date]]</f>
        <v>42477</v>
      </c>
      <c r="F505">
        <f>Query1[[#This Row],[total_units]]</f>
        <v>2</v>
      </c>
      <c r="G505">
        <f>Query1[[#This Row],[revenue]]</f>
        <v>1199.98</v>
      </c>
      <c r="H505" t="str">
        <f>Query1[[#This Row],[product_name]]</f>
        <v>Electra Townie Original 7D EQ - Women's - 2016</v>
      </c>
      <c r="I505" t="str">
        <f>Query1[[#This Row],[category_name]]</f>
        <v>Cruisers Bicycles</v>
      </c>
      <c r="J505" t="str">
        <f>Query1[[#This Row],[store_name]]</f>
        <v>Baldwin Bikes</v>
      </c>
      <c r="K505" t="str">
        <f>Query1[[#This Row],[sales_rep]]</f>
        <v>Marcelene Boyer</v>
      </c>
      <c r="L505" t="str">
        <f>Query1[[#This Row],[brand_name]]</f>
        <v>Electra</v>
      </c>
    </row>
    <row r="506" spans="1:12" x14ac:dyDescent="0.3">
      <c r="A506">
        <f>Query1[[#This Row],[order_id]]</f>
        <v>179</v>
      </c>
      <c r="B506" t="str">
        <f>Query1[[#This Row],[customers]]</f>
        <v>Shery Acosta</v>
      </c>
      <c r="C506" t="str">
        <f>Query1[[#This Row],[city]]</f>
        <v>Saratoga Springs</v>
      </c>
      <c r="D506" t="str">
        <f>Query1[[#This Row],[state]]</f>
        <v>NY</v>
      </c>
      <c r="E506">
        <f>Query1[[#This Row],[order_date]]</f>
        <v>42477</v>
      </c>
      <c r="F506">
        <f>Query1[[#This Row],[total_units]]</f>
        <v>1</v>
      </c>
      <c r="G506">
        <f>Query1[[#This Row],[revenue]]</f>
        <v>449</v>
      </c>
      <c r="H506" t="str">
        <f>Query1[[#This Row],[product_name]]</f>
        <v>Pure Cycles Western 3-Speed - Women's - 2015/2016</v>
      </c>
      <c r="I506" t="str">
        <f>Query1[[#This Row],[category_name]]</f>
        <v>Cruisers Bicycles</v>
      </c>
      <c r="J506" t="str">
        <f>Query1[[#This Row],[store_name]]</f>
        <v>Baldwin Bikes</v>
      </c>
      <c r="K506" t="str">
        <f>Query1[[#This Row],[sales_rep]]</f>
        <v>Marcelene Boyer</v>
      </c>
      <c r="L506" t="str">
        <f>Query1[[#This Row],[brand_name]]</f>
        <v>Pure Cycles</v>
      </c>
    </row>
    <row r="507" spans="1:12" x14ac:dyDescent="0.3">
      <c r="A507">
        <f>Query1[[#This Row],[order_id]]</f>
        <v>180</v>
      </c>
      <c r="B507" t="str">
        <f>Query1[[#This Row],[customers]]</f>
        <v>Kristel Bullock</v>
      </c>
      <c r="C507" t="str">
        <f>Query1[[#This Row],[city]]</f>
        <v>Smithtown</v>
      </c>
      <c r="D507" t="str">
        <f>Query1[[#This Row],[state]]</f>
        <v>NY</v>
      </c>
      <c r="E507">
        <f>Query1[[#This Row],[order_date]]</f>
        <v>42477</v>
      </c>
      <c r="F507">
        <f>Query1[[#This Row],[total_units]]</f>
        <v>1</v>
      </c>
      <c r="G507">
        <f>Query1[[#This Row],[revenue]]</f>
        <v>599.99</v>
      </c>
      <c r="H507" t="str">
        <f>Query1[[#This Row],[product_name]]</f>
        <v>Electra Townie Original 7D EQ - 2016</v>
      </c>
      <c r="I507" t="str">
        <f>Query1[[#This Row],[category_name]]</f>
        <v>Cruisers Bicycles</v>
      </c>
      <c r="J507" t="str">
        <f>Query1[[#This Row],[store_name]]</f>
        <v>Baldwin Bikes</v>
      </c>
      <c r="K507" t="str">
        <f>Query1[[#This Row],[sales_rep]]</f>
        <v>Venita Daniel</v>
      </c>
      <c r="L507" t="str">
        <f>Query1[[#This Row],[brand_name]]</f>
        <v>Electra</v>
      </c>
    </row>
    <row r="508" spans="1:12" x14ac:dyDescent="0.3">
      <c r="A508">
        <f>Query1[[#This Row],[order_id]]</f>
        <v>181</v>
      </c>
      <c r="B508" t="str">
        <f>Query1[[#This Row],[customers]]</f>
        <v>Latosha Dalton</v>
      </c>
      <c r="C508" t="str">
        <f>Query1[[#This Row],[city]]</f>
        <v>Bakersfield</v>
      </c>
      <c r="D508" t="str">
        <f>Query1[[#This Row],[state]]</f>
        <v>CA</v>
      </c>
      <c r="E508">
        <f>Query1[[#This Row],[order_date]]</f>
        <v>42478</v>
      </c>
      <c r="F508">
        <f>Query1[[#This Row],[total_units]]</f>
        <v>2</v>
      </c>
      <c r="G508">
        <f>Query1[[#This Row],[revenue]]</f>
        <v>1059.98</v>
      </c>
      <c r="H508" t="str">
        <f>Query1[[#This Row],[product_name]]</f>
        <v>Electra Moto 1 - 2016</v>
      </c>
      <c r="I508" t="str">
        <f>Query1[[#This Row],[category_name]]</f>
        <v>Cruisers Bicycles</v>
      </c>
      <c r="J508" t="str">
        <f>Query1[[#This Row],[store_name]]</f>
        <v>Santa Cruz Bikes</v>
      </c>
      <c r="K508" t="str">
        <f>Query1[[#This Row],[sales_rep]]</f>
        <v>Genna Serrano</v>
      </c>
      <c r="L508" t="str">
        <f>Query1[[#This Row],[brand_name]]</f>
        <v>Electra</v>
      </c>
    </row>
    <row r="509" spans="1:12" x14ac:dyDescent="0.3">
      <c r="A509">
        <f>Query1[[#This Row],[order_id]]</f>
        <v>181</v>
      </c>
      <c r="B509" t="str">
        <f>Query1[[#This Row],[customers]]</f>
        <v>Latosha Dalton</v>
      </c>
      <c r="C509" t="str">
        <f>Query1[[#This Row],[city]]</f>
        <v>Bakersfield</v>
      </c>
      <c r="D509" t="str">
        <f>Query1[[#This Row],[state]]</f>
        <v>CA</v>
      </c>
      <c r="E509">
        <f>Query1[[#This Row],[order_date]]</f>
        <v>42478</v>
      </c>
      <c r="F509">
        <f>Query1[[#This Row],[total_units]]</f>
        <v>2</v>
      </c>
      <c r="G509">
        <f>Query1[[#This Row],[revenue]]</f>
        <v>1099.98</v>
      </c>
      <c r="H509" t="str">
        <f>Query1[[#This Row],[product_name]]</f>
        <v>Electra Townie Original 21D - 2016</v>
      </c>
      <c r="I509" t="str">
        <f>Query1[[#This Row],[category_name]]</f>
        <v>Comfort Bicycles</v>
      </c>
      <c r="J509" t="str">
        <f>Query1[[#This Row],[store_name]]</f>
        <v>Santa Cruz Bikes</v>
      </c>
      <c r="K509" t="str">
        <f>Query1[[#This Row],[sales_rep]]</f>
        <v>Genna Serrano</v>
      </c>
      <c r="L509" t="str">
        <f>Query1[[#This Row],[brand_name]]</f>
        <v>Electra</v>
      </c>
    </row>
    <row r="510" spans="1:12" x14ac:dyDescent="0.3">
      <c r="A510">
        <f>Query1[[#This Row],[order_id]]</f>
        <v>181</v>
      </c>
      <c r="B510" t="str">
        <f>Query1[[#This Row],[customers]]</f>
        <v>Latosha Dalton</v>
      </c>
      <c r="C510" t="str">
        <f>Query1[[#This Row],[city]]</f>
        <v>Bakersfield</v>
      </c>
      <c r="D510" t="str">
        <f>Query1[[#This Row],[state]]</f>
        <v>CA</v>
      </c>
      <c r="E510">
        <f>Query1[[#This Row],[order_date]]</f>
        <v>42478</v>
      </c>
      <c r="F510">
        <f>Query1[[#This Row],[total_units]]</f>
        <v>1</v>
      </c>
      <c r="G510">
        <f>Query1[[#This Row],[revenue]]</f>
        <v>1549</v>
      </c>
      <c r="H510" t="str">
        <f>Query1[[#This Row],[product_name]]</f>
        <v>Surly Straggler - 2016</v>
      </c>
      <c r="I510" t="str">
        <f>Query1[[#This Row],[category_name]]</f>
        <v>Cyclocross Bicycles</v>
      </c>
      <c r="J510" t="str">
        <f>Query1[[#This Row],[store_name]]</f>
        <v>Santa Cruz Bikes</v>
      </c>
      <c r="K510" t="str">
        <f>Query1[[#This Row],[sales_rep]]</f>
        <v>Genna Serrano</v>
      </c>
      <c r="L510" t="str">
        <f>Query1[[#This Row],[brand_name]]</f>
        <v>Surly</v>
      </c>
    </row>
    <row r="511" spans="1:12" x14ac:dyDescent="0.3">
      <c r="A511">
        <f>Query1[[#This Row],[order_id]]</f>
        <v>181</v>
      </c>
      <c r="B511" t="str">
        <f>Query1[[#This Row],[customers]]</f>
        <v>Latosha Dalton</v>
      </c>
      <c r="C511" t="str">
        <f>Query1[[#This Row],[city]]</f>
        <v>Bakersfield</v>
      </c>
      <c r="D511" t="str">
        <f>Query1[[#This Row],[state]]</f>
        <v>CA</v>
      </c>
      <c r="E511">
        <f>Query1[[#This Row],[order_date]]</f>
        <v>42478</v>
      </c>
      <c r="F511">
        <f>Query1[[#This Row],[total_units]]</f>
        <v>1</v>
      </c>
      <c r="G511">
        <f>Query1[[#This Row],[revenue]]</f>
        <v>1680.99</v>
      </c>
      <c r="H511" t="str">
        <f>Query1[[#This Row],[product_name]]</f>
        <v>Surly Straggler 650b - 2016</v>
      </c>
      <c r="I511" t="str">
        <f>Query1[[#This Row],[category_name]]</f>
        <v>Cyclocross Bicycles</v>
      </c>
      <c r="J511" t="str">
        <f>Query1[[#This Row],[store_name]]</f>
        <v>Santa Cruz Bikes</v>
      </c>
      <c r="K511" t="str">
        <f>Query1[[#This Row],[sales_rep]]</f>
        <v>Genna Serrano</v>
      </c>
      <c r="L511" t="str">
        <f>Query1[[#This Row],[brand_name]]</f>
        <v>Surly</v>
      </c>
    </row>
    <row r="512" spans="1:12" x14ac:dyDescent="0.3">
      <c r="A512">
        <f>Query1[[#This Row],[order_id]]</f>
        <v>182</v>
      </c>
      <c r="B512" t="str">
        <f>Query1[[#This Row],[customers]]</f>
        <v>Phylis Adkins</v>
      </c>
      <c r="C512" t="str">
        <f>Query1[[#This Row],[city]]</f>
        <v>New York</v>
      </c>
      <c r="D512" t="str">
        <f>Query1[[#This Row],[state]]</f>
        <v>NY</v>
      </c>
      <c r="E512">
        <f>Query1[[#This Row],[order_date]]</f>
        <v>42478</v>
      </c>
      <c r="F512">
        <f>Query1[[#This Row],[total_units]]</f>
        <v>2</v>
      </c>
      <c r="G512">
        <f>Query1[[#This Row],[revenue]]</f>
        <v>1099.98</v>
      </c>
      <c r="H512" t="str">
        <f>Query1[[#This Row],[product_name]]</f>
        <v>Electra Townie Original 21D - 2016</v>
      </c>
      <c r="I512" t="str">
        <f>Query1[[#This Row],[category_name]]</f>
        <v>Comfort Bicycles</v>
      </c>
      <c r="J512" t="str">
        <f>Query1[[#This Row],[store_name]]</f>
        <v>Baldwin Bikes</v>
      </c>
      <c r="K512" t="str">
        <f>Query1[[#This Row],[sales_rep]]</f>
        <v>Marcelene Boyer</v>
      </c>
      <c r="L512" t="str">
        <f>Query1[[#This Row],[brand_name]]</f>
        <v>Electra</v>
      </c>
    </row>
    <row r="513" spans="1:12" x14ac:dyDescent="0.3">
      <c r="A513">
        <f>Query1[[#This Row],[order_id]]</f>
        <v>182</v>
      </c>
      <c r="B513" t="str">
        <f>Query1[[#This Row],[customers]]</f>
        <v>Phylis Adkins</v>
      </c>
      <c r="C513" t="str">
        <f>Query1[[#This Row],[city]]</f>
        <v>New York</v>
      </c>
      <c r="D513" t="str">
        <f>Query1[[#This Row],[state]]</f>
        <v>NY</v>
      </c>
      <c r="E513">
        <f>Query1[[#This Row],[order_date]]</f>
        <v>42478</v>
      </c>
      <c r="F513">
        <f>Query1[[#This Row],[total_units]]</f>
        <v>2</v>
      </c>
      <c r="G513">
        <f>Query1[[#This Row],[revenue]]</f>
        <v>999.98</v>
      </c>
      <c r="H513" t="str">
        <f>Query1[[#This Row],[product_name]]</f>
        <v>Electra Townie Original 7D - 2015/2016</v>
      </c>
      <c r="I513" t="str">
        <f>Query1[[#This Row],[category_name]]</f>
        <v>Comfort Bicycles</v>
      </c>
      <c r="J513" t="str">
        <f>Query1[[#This Row],[store_name]]</f>
        <v>Baldwin Bikes</v>
      </c>
      <c r="K513" t="str">
        <f>Query1[[#This Row],[sales_rep]]</f>
        <v>Marcelene Boyer</v>
      </c>
      <c r="L513" t="str">
        <f>Query1[[#This Row],[brand_name]]</f>
        <v>Electra</v>
      </c>
    </row>
    <row r="514" spans="1:12" x14ac:dyDescent="0.3">
      <c r="A514">
        <f>Query1[[#This Row],[order_id]]</f>
        <v>183</v>
      </c>
      <c r="B514" t="str">
        <f>Query1[[#This Row],[customers]]</f>
        <v>Adelle Larsen</v>
      </c>
      <c r="C514" t="str">
        <f>Query1[[#This Row],[city]]</f>
        <v>East Northport</v>
      </c>
      <c r="D514" t="str">
        <f>Query1[[#This Row],[state]]</f>
        <v>NY</v>
      </c>
      <c r="E514">
        <f>Query1[[#This Row],[order_date]]</f>
        <v>42479</v>
      </c>
      <c r="F514">
        <f>Query1[[#This Row],[total_units]]</f>
        <v>2</v>
      </c>
      <c r="G514">
        <f>Query1[[#This Row],[revenue]]</f>
        <v>1099.98</v>
      </c>
      <c r="H514" t="str">
        <f>Query1[[#This Row],[product_name]]</f>
        <v>Electra Townie Original 21D - 2016</v>
      </c>
      <c r="I514" t="str">
        <f>Query1[[#This Row],[category_name]]</f>
        <v>Cruisers Bicycles</v>
      </c>
      <c r="J514" t="str">
        <f>Query1[[#This Row],[store_name]]</f>
        <v>Baldwin Bikes</v>
      </c>
      <c r="K514" t="str">
        <f>Query1[[#This Row],[sales_rep]]</f>
        <v>Venita Daniel</v>
      </c>
      <c r="L514" t="str">
        <f>Query1[[#This Row],[brand_name]]</f>
        <v>Electra</v>
      </c>
    </row>
    <row r="515" spans="1:12" x14ac:dyDescent="0.3">
      <c r="A515">
        <f>Query1[[#This Row],[order_id]]</f>
        <v>183</v>
      </c>
      <c r="B515" t="str">
        <f>Query1[[#This Row],[customers]]</f>
        <v>Adelle Larsen</v>
      </c>
      <c r="C515" t="str">
        <f>Query1[[#This Row],[city]]</f>
        <v>East Northport</v>
      </c>
      <c r="D515" t="str">
        <f>Query1[[#This Row],[state]]</f>
        <v>NY</v>
      </c>
      <c r="E515">
        <f>Query1[[#This Row],[order_date]]</f>
        <v>42479</v>
      </c>
      <c r="F515">
        <f>Query1[[#This Row],[total_units]]</f>
        <v>1</v>
      </c>
      <c r="G515">
        <f>Query1[[#This Row],[revenue]]</f>
        <v>429</v>
      </c>
      <c r="H515" t="str">
        <f>Query1[[#This Row],[product_name]]</f>
        <v>Pure Cycles Vine 8-Speed - 2016</v>
      </c>
      <c r="I515" t="str">
        <f>Query1[[#This Row],[category_name]]</f>
        <v>Cruisers Bicycles</v>
      </c>
      <c r="J515" t="str">
        <f>Query1[[#This Row],[store_name]]</f>
        <v>Baldwin Bikes</v>
      </c>
      <c r="K515" t="str">
        <f>Query1[[#This Row],[sales_rep]]</f>
        <v>Venita Daniel</v>
      </c>
      <c r="L515" t="str">
        <f>Query1[[#This Row],[brand_name]]</f>
        <v>Pure Cycles</v>
      </c>
    </row>
    <row r="516" spans="1:12" x14ac:dyDescent="0.3">
      <c r="A516">
        <f>Query1[[#This Row],[order_id]]</f>
        <v>183</v>
      </c>
      <c r="B516" t="str">
        <f>Query1[[#This Row],[customers]]</f>
        <v>Adelle Larsen</v>
      </c>
      <c r="C516" t="str">
        <f>Query1[[#This Row],[city]]</f>
        <v>East Northport</v>
      </c>
      <c r="D516" t="str">
        <f>Query1[[#This Row],[state]]</f>
        <v>NY</v>
      </c>
      <c r="E516">
        <f>Query1[[#This Row],[order_date]]</f>
        <v>42479</v>
      </c>
      <c r="F516">
        <f>Query1[[#This Row],[total_units]]</f>
        <v>1</v>
      </c>
      <c r="G516">
        <f>Query1[[#This Row],[revenue]]</f>
        <v>449</v>
      </c>
      <c r="H516" t="str">
        <f>Query1[[#This Row],[product_name]]</f>
        <v>Pure Cycles William 3-Speed - 2016</v>
      </c>
      <c r="I516" t="str">
        <f>Query1[[#This Row],[category_name]]</f>
        <v>Cruisers Bicycles</v>
      </c>
      <c r="J516" t="str">
        <f>Query1[[#This Row],[store_name]]</f>
        <v>Baldwin Bikes</v>
      </c>
      <c r="K516" t="str">
        <f>Query1[[#This Row],[sales_rep]]</f>
        <v>Venita Daniel</v>
      </c>
      <c r="L516" t="str">
        <f>Query1[[#This Row],[brand_name]]</f>
        <v>Pure Cycles</v>
      </c>
    </row>
    <row r="517" spans="1:12" x14ac:dyDescent="0.3">
      <c r="A517">
        <f>Query1[[#This Row],[order_id]]</f>
        <v>183</v>
      </c>
      <c r="B517" t="str">
        <f>Query1[[#This Row],[customers]]</f>
        <v>Adelle Larsen</v>
      </c>
      <c r="C517" t="str">
        <f>Query1[[#This Row],[city]]</f>
        <v>East Northport</v>
      </c>
      <c r="D517" t="str">
        <f>Query1[[#This Row],[state]]</f>
        <v>NY</v>
      </c>
      <c r="E517">
        <f>Query1[[#This Row],[order_date]]</f>
        <v>42479</v>
      </c>
      <c r="F517">
        <f>Query1[[#This Row],[total_units]]</f>
        <v>2</v>
      </c>
      <c r="G517">
        <f>Query1[[#This Row],[revenue]]</f>
        <v>3361.98</v>
      </c>
      <c r="H517" t="str">
        <f>Query1[[#This Row],[product_name]]</f>
        <v>Surly Straggler 650b - 2016</v>
      </c>
      <c r="I517" t="str">
        <f>Query1[[#This Row],[category_name]]</f>
        <v>Cyclocross Bicycles</v>
      </c>
      <c r="J517" t="str">
        <f>Query1[[#This Row],[store_name]]</f>
        <v>Baldwin Bikes</v>
      </c>
      <c r="K517" t="str">
        <f>Query1[[#This Row],[sales_rep]]</f>
        <v>Venita Daniel</v>
      </c>
      <c r="L517" t="str">
        <f>Query1[[#This Row],[brand_name]]</f>
        <v>Surly</v>
      </c>
    </row>
    <row r="518" spans="1:12" x14ac:dyDescent="0.3">
      <c r="A518">
        <f>Query1[[#This Row],[order_id]]</f>
        <v>184</v>
      </c>
      <c r="B518" t="str">
        <f>Query1[[#This Row],[customers]]</f>
        <v>Brianna Moss</v>
      </c>
      <c r="C518" t="str">
        <f>Query1[[#This Row],[city]]</f>
        <v>Hempstead</v>
      </c>
      <c r="D518" t="str">
        <f>Query1[[#This Row],[state]]</f>
        <v>NY</v>
      </c>
      <c r="E518">
        <f>Query1[[#This Row],[order_date]]</f>
        <v>42479</v>
      </c>
      <c r="F518">
        <f>Query1[[#This Row],[total_units]]</f>
        <v>1</v>
      </c>
      <c r="G518">
        <f>Query1[[#This Row],[revenue]]</f>
        <v>269.99</v>
      </c>
      <c r="H518" t="str">
        <f>Query1[[#This Row],[product_name]]</f>
        <v>Electra Girl's Hawaii 1 (16-inch) - 2015/2016</v>
      </c>
      <c r="I518" t="str">
        <f>Query1[[#This Row],[category_name]]</f>
        <v>Cruisers Bicycles</v>
      </c>
      <c r="J518" t="str">
        <f>Query1[[#This Row],[store_name]]</f>
        <v>Baldwin Bikes</v>
      </c>
      <c r="K518" t="str">
        <f>Query1[[#This Row],[sales_rep]]</f>
        <v>Venita Daniel</v>
      </c>
      <c r="L518" t="str">
        <f>Query1[[#This Row],[brand_name]]</f>
        <v>Electra</v>
      </c>
    </row>
    <row r="519" spans="1:12" x14ac:dyDescent="0.3">
      <c r="A519">
        <f>Query1[[#This Row],[order_id]]</f>
        <v>184</v>
      </c>
      <c r="B519" t="str">
        <f>Query1[[#This Row],[customers]]</f>
        <v>Brianna Moss</v>
      </c>
      <c r="C519" t="str">
        <f>Query1[[#This Row],[city]]</f>
        <v>Hempstead</v>
      </c>
      <c r="D519" t="str">
        <f>Query1[[#This Row],[state]]</f>
        <v>NY</v>
      </c>
      <c r="E519">
        <f>Query1[[#This Row],[order_date]]</f>
        <v>42479</v>
      </c>
      <c r="F519">
        <f>Query1[[#This Row],[total_units]]</f>
        <v>1</v>
      </c>
      <c r="G519">
        <f>Query1[[#This Row],[revenue]]</f>
        <v>1320.99</v>
      </c>
      <c r="H519" t="str">
        <f>Query1[[#This Row],[product_name]]</f>
        <v>Heller Shagamaw Frame - 2016</v>
      </c>
      <c r="I519" t="str">
        <f>Query1[[#This Row],[category_name]]</f>
        <v>Mountain Bikes</v>
      </c>
      <c r="J519" t="str">
        <f>Query1[[#This Row],[store_name]]</f>
        <v>Baldwin Bikes</v>
      </c>
      <c r="K519" t="str">
        <f>Query1[[#This Row],[sales_rep]]</f>
        <v>Venita Daniel</v>
      </c>
      <c r="L519" t="str">
        <f>Query1[[#This Row],[brand_name]]</f>
        <v>Heller</v>
      </c>
    </row>
    <row r="520" spans="1:12" x14ac:dyDescent="0.3">
      <c r="A520">
        <f>Query1[[#This Row],[order_id]]</f>
        <v>184</v>
      </c>
      <c r="B520" t="str">
        <f>Query1[[#This Row],[customers]]</f>
        <v>Brianna Moss</v>
      </c>
      <c r="C520" t="str">
        <f>Query1[[#This Row],[city]]</f>
        <v>Hempstead</v>
      </c>
      <c r="D520" t="str">
        <f>Query1[[#This Row],[state]]</f>
        <v>NY</v>
      </c>
      <c r="E520">
        <f>Query1[[#This Row],[order_date]]</f>
        <v>42479</v>
      </c>
      <c r="F520">
        <f>Query1[[#This Row],[total_units]]</f>
        <v>1</v>
      </c>
      <c r="G520">
        <f>Query1[[#This Row],[revenue]]</f>
        <v>2899.99</v>
      </c>
      <c r="H520" t="str">
        <f>Query1[[#This Row],[product_name]]</f>
        <v>Trek Fuel EX 8 29 - 2016</v>
      </c>
      <c r="I520" t="str">
        <f>Query1[[#This Row],[category_name]]</f>
        <v>Mountain Bikes</v>
      </c>
      <c r="J520" t="str">
        <f>Query1[[#This Row],[store_name]]</f>
        <v>Baldwin Bikes</v>
      </c>
      <c r="K520" t="str">
        <f>Query1[[#This Row],[sales_rep]]</f>
        <v>Venita Daniel</v>
      </c>
      <c r="L520" t="str">
        <f>Query1[[#This Row],[brand_name]]</f>
        <v>Trek</v>
      </c>
    </row>
    <row r="521" spans="1:12" x14ac:dyDescent="0.3">
      <c r="A521">
        <f>Query1[[#This Row],[order_id]]</f>
        <v>185</v>
      </c>
      <c r="B521" t="str">
        <f>Query1[[#This Row],[customers]]</f>
        <v>Corene Wall</v>
      </c>
      <c r="C521" t="str">
        <f>Query1[[#This Row],[city]]</f>
        <v>Atwater</v>
      </c>
      <c r="D521" t="str">
        <f>Query1[[#This Row],[state]]</f>
        <v>CA</v>
      </c>
      <c r="E521">
        <f>Query1[[#This Row],[order_date]]</f>
        <v>42480</v>
      </c>
      <c r="F521">
        <f>Query1[[#This Row],[total_units]]</f>
        <v>1</v>
      </c>
      <c r="G521">
        <f>Query1[[#This Row],[revenue]]</f>
        <v>599.99</v>
      </c>
      <c r="H521" t="str">
        <f>Query1[[#This Row],[product_name]]</f>
        <v>Electra Townie Original 7D EQ - Women's - 2016</v>
      </c>
      <c r="I521" t="str">
        <f>Query1[[#This Row],[category_name]]</f>
        <v>Cruisers Bicycles</v>
      </c>
      <c r="J521" t="str">
        <f>Query1[[#This Row],[store_name]]</f>
        <v>Santa Cruz Bikes</v>
      </c>
      <c r="K521" t="str">
        <f>Query1[[#This Row],[sales_rep]]</f>
        <v>Mireya Copeland</v>
      </c>
      <c r="L521" t="str">
        <f>Query1[[#This Row],[brand_name]]</f>
        <v>Electra</v>
      </c>
    </row>
    <row r="522" spans="1:12" x14ac:dyDescent="0.3">
      <c r="A522">
        <f>Query1[[#This Row],[order_id]]</f>
        <v>185</v>
      </c>
      <c r="B522" t="str">
        <f>Query1[[#This Row],[customers]]</f>
        <v>Corene Wall</v>
      </c>
      <c r="C522" t="str">
        <f>Query1[[#This Row],[city]]</f>
        <v>Atwater</v>
      </c>
      <c r="D522" t="str">
        <f>Query1[[#This Row],[state]]</f>
        <v>CA</v>
      </c>
      <c r="E522">
        <f>Query1[[#This Row],[order_date]]</f>
        <v>42480</v>
      </c>
      <c r="F522">
        <f>Query1[[#This Row],[total_units]]</f>
        <v>1</v>
      </c>
      <c r="G522">
        <f>Query1[[#This Row],[revenue]]</f>
        <v>1799.99</v>
      </c>
      <c r="H522" t="str">
        <f>Query1[[#This Row],[product_name]]</f>
        <v>Trek Remedy 29 Carbon Frameset - 2016</v>
      </c>
      <c r="I522" t="str">
        <f>Query1[[#This Row],[category_name]]</f>
        <v>Mountain Bikes</v>
      </c>
      <c r="J522" t="str">
        <f>Query1[[#This Row],[store_name]]</f>
        <v>Santa Cruz Bikes</v>
      </c>
      <c r="K522" t="str">
        <f>Query1[[#This Row],[sales_rep]]</f>
        <v>Mireya Copeland</v>
      </c>
      <c r="L522" t="str">
        <f>Query1[[#This Row],[brand_name]]</f>
        <v>Trek</v>
      </c>
    </row>
    <row r="523" spans="1:12" x14ac:dyDescent="0.3">
      <c r="A523">
        <f>Query1[[#This Row],[order_id]]</f>
        <v>186</v>
      </c>
      <c r="B523" t="str">
        <f>Query1[[#This Row],[customers]]</f>
        <v>Waldo Hart</v>
      </c>
      <c r="C523" t="str">
        <f>Query1[[#This Row],[city]]</f>
        <v>Queensbury</v>
      </c>
      <c r="D523" t="str">
        <f>Query1[[#This Row],[state]]</f>
        <v>NY</v>
      </c>
      <c r="E523">
        <f>Query1[[#This Row],[order_date]]</f>
        <v>42481</v>
      </c>
      <c r="F523">
        <f>Query1[[#This Row],[total_units]]</f>
        <v>1</v>
      </c>
      <c r="G523">
        <f>Query1[[#This Row],[revenue]]</f>
        <v>469.99</v>
      </c>
      <c r="H523" t="str">
        <f>Query1[[#This Row],[product_name]]</f>
        <v>Surly Ice Cream Truck Frameset - 2016</v>
      </c>
      <c r="I523" t="str">
        <f>Query1[[#This Row],[category_name]]</f>
        <v>Mountain Bikes</v>
      </c>
      <c r="J523" t="str">
        <f>Query1[[#This Row],[store_name]]</f>
        <v>Baldwin Bikes</v>
      </c>
      <c r="K523" t="str">
        <f>Query1[[#This Row],[sales_rep]]</f>
        <v>Marcelene Boyer</v>
      </c>
      <c r="L523" t="str">
        <f>Query1[[#This Row],[brand_name]]</f>
        <v>Surly</v>
      </c>
    </row>
    <row r="524" spans="1:12" x14ac:dyDescent="0.3">
      <c r="A524">
        <f>Query1[[#This Row],[order_id]]</f>
        <v>186</v>
      </c>
      <c r="B524" t="str">
        <f>Query1[[#This Row],[customers]]</f>
        <v>Waldo Hart</v>
      </c>
      <c r="C524" t="str">
        <f>Query1[[#This Row],[city]]</f>
        <v>Queensbury</v>
      </c>
      <c r="D524" t="str">
        <f>Query1[[#This Row],[state]]</f>
        <v>NY</v>
      </c>
      <c r="E524">
        <f>Query1[[#This Row],[order_date]]</f>
        <v>42481</v>
      </c>
      <c r="F524">
        <f>Query1[[#This Row],[total_units]]</f>
        <v>1</v>
      </c>
      <c r="G524">
        <f>Query1[[#This Row],[revenue]]</f>
        <v>2899.99</v>
      </c>
      <c r="H524" t="str">
        <f>Query1[[#This Row],[product_name]]</f>
        <v>Trek Fuel EX 8 29 - 2016</v>
      </c>
      <c r="I524" t="str">
        <f>Query1[[#This Row],[category_name]]</f>
        <v>Mountain Bikes</v>
      </c>
      <c r="J524" t="str">
        <f>Query1[[#This Row],[store_name]]</f>
        <v>Baldwin Bikes</v>
      </c>
      <c r="K524" t="str">
        <f>Query1[[#This Row],[sales_rep]]</f>
        <v>Marcelene Boyer</v>
      </c>
      <c r="L524" t="str">
        <f>Query1[[#This Row],[brand_name]]</f>
        <v>Trek</v>
      </c>
    </row>
    <row r="525" spans="1:12" x14ac:dyDescent="0.3">
      <c r="A525">
        <f>Query1[[#This Row],[order_id]]</f>
        <v>187</v>
      </c>
      <c r="B525" t="str">
        <f>Query1[[#This Row],[customers]]</f>
        <v>Jeniffer Ratliff</v>
      </c>
      <c r="C525" t="str">
        <f>Query1[[#This Row],[city]]</f>
        <v>Floral Park</v>
      </c>
      <c r="D525" t="str">
        <f>Query1[[#This Row],[state]]</f>
        <v>NY</v>
      </c>
      <c r="E525">
        <f>Query1[[#This Row],[order_date]]</f>
        <v>42482</v>
      </c>
      <c r="F525">
        <f>Query1[[#This Row],[total_units]]</f>
        <v>1</v>
      </c>
      <c r="G525">
        <f>Query1[[#This Row],[revenue]]</f>
        <v>1320.99</v>
      </c>
      <c r="H525" t="str">
        <f>Query1[[#This Row],[product_name]]</f>
        <v>Heller Shagamaw Frame - 2016</v>
      </c>
      <c r="I525" t="str">
        <f>Query1[[#This Row],[category_name]]</f>
        <v>Mountain Bikes</v>
      </c>
      <c r="J525" t="str">
        <f>Query1[[#This Row],[store_name]]</f>
        <v>Baldwin Bikes</v>
      </c>
      <c r="K525" t="str">
        <f>Query1[[#This Row],[sales_rep]]</f>
        <v>Marcelene Boyer</v>
      </c>
      <c r="L525" t="str">
        <f>Query1[[#This Row],[brand_name]]</f>
        <v>Heller</v>
      </c>
    </row>
    <row r="526" spans="1:12" x14ac:dyDescent="0.3">
      <c r="A526">
        <f>Query1[[#This Row],[order_id]]</f>
        <v>188</v>
      </c>
      <c r="B526" t="str">
        <f>Query1[[#This Row],[customers]]</f>
        <v>Lorrie Pollard</v>
      </c>
      <c r="C526" t="str">
        <f>Query1[[#This Row],[city]]</f>
        <v>Ronkonkoma</v>
      </c>
      <c r="D526" t="str">
        <f>Query1[[#This Row],[state]]</f>
        <v>NY</v>
      </c>
      <c r="E526">
        <f>Query1[[#This Row],[order_date]]</f>
        <v>42482</v>
      </c>
      <c r="F526">
        <f>Query1[[#This Row],[total_units]]</f>
        <v>2</v>
      </c>
      <c r="G526">
        <f>Query1[[#This Row],[revenue]]</f>
        <v>7999.98</v>
      </c>
      <c r="H526" t="str">
        <f>Query1[[#This Row],[product_name]]</f>
        <v>Trek Slash 8 27.5 - 2016</v>
      </c>
      <c r="I526" t="str">
        <f>Query1[[#This Row],[category_name]]</f>
        <v>Mountain Bikes</v>
      </c>
      <c r="J526" t="str">
        <f>Query1[[#This Row],[store_name]]</f>
        <v>Baldwin Bikes</v>
      </c>
      <c r="K526" t="str">
        <f>Query1[[#This Row],[sales_rep]]</f>
        <v>Marcelene Boyer</v>
      </c>
      <c r="L526" t="str">
        <f>Query1[[#This Row],[brand_name]]</f>
        <v>Trek</v>
      </c>
    </row>
    <row r="527" spans="1:12" x14ac:dyDescent="0.3">
      <c r="A527">
        <f>Query1[[#This Row],[order_id]]</f>
        <v>189</v>
      </c>
      <c r="B527" t="str">
        <f>Query1[[#This Row],[customers]]</f>
        <v>Allie Conley</v>
      </c>
      <c r="C527" t="str">
        <f>Query1[[#This Row],[city]]</f>
        <v>Lawndale</v>
      </c>
      <c r="D527" t="str">
        <f>Query1[[#This Row],[state]]</f>
        <v>CA</v>
      </c>
      <c r="E527">
        <f>Query1[[#This Row],[order_date]]</f>
        <v>42483</v>
      </c>
      <c r="F527">
        <f>Query1[[#This Row],[total_units]]</f>
        <v>2</v>
      </c>
      <c r="G527">
        <f>Query1[[#This Row],[revenue]]</f>
        <v>1199.98</v>
      </c>
      <c r="H527" t="str">
        <f>Query1[[#This Row],[product_name]]</f>
        <v>Electra Townie Original 7D EQ - 2016</v>
      </c>
      <c r="I527" t="str">
        <f>Query1[[#This Row],[category_name]]</f>
        <v>Cruisers Bicycles</v>
      </c>
      <c r="J527" t="str">
        <f>Query1[[#This Row],[store_name]]</f>
        <v>Santa Cruz Bikes</v>
      </c>
      <c r="K527" t="str">
        <f>Query1[[#This Row],[sales_rep]]</f>
        <v>Mireya Copeland</v>
      </c>
      <c r="L527" t="str">
        <f>Query1[[#This Row],[brand_name]]</f>
        <v>Electra</v>
      </c>
    </row>
    <row r="528" spans="1:12" x14ac:dyDescent="0.3">
      <c r="A528">
        <f>Query1[[#This Row],[order_id]]</f>
        <v>190</v>
      </c>
      <c r="B528" t="str">
        <f>Query1[[#This Row],[customers]]</f>
        <v>Violet Valenzuela</v>
      </c>
      <c r="C528" t="str">
        <f>Query1[[#This Row],[city]]</f>
        <v>Plattsburgh</v>
      </c>
      <c r="D528" t="str">
        <f>Query1[[#This Row],[state]]</f>
        <v>NY</v>
      </c>
      <c r="E528">
        <f>Query1[[#This Row],[order_date]]</f>
        <v>42483</v>
      </c>
      <c r="F528">
        <f>Query1[[#This Row],[total_units]]</f>
        <v>1</v>
      </c>
      <c r="G528">
        <f>Query1[[#This Row],[revenue]]</f>
        <v>529.99</v>
      </c>
      <c r="H528" t="str">
        <f>Query1[[#This Row],[product_name]]</f>
        <v>Electra Moto 1 - 2016</v>
      </c>
      <c r="I528" t="str">
        <f>Query1[[#This Row],[category_name]]</f>
        <v>Cruisers Bicycles</v>
      </c>
      <c r="J528" t="str">
        <f>Query1[[#This Row],[store_name]]</f>
        <v>Baldwin Bikes</v>
      </c>
      <c r="K528" t="str">
        <f>Query1[[#This Row],[sales_rep]]</f>
        <v>Marcelene Boyer</v>
      </c>
      <c r="L528" t="str">
        <f>Query1[[#This Row],[brand_name]]</f>
        <v>Electra</v>
      </c>
    </row>
    <row r="529" spans="1:12" x14ac:dyDescent="0.3">
      <c r="A529">
        <f>Query1[[#This Row],[order_id]]</f>
        <v>190</v>
      </c>
      <c r="B529" t="str">
        <f>Query1[[#This Row],[customers]]</f>
        <v>Violet Valenzuela</v>
      </c>
      <c r="C529" t="str">
        <f>Query1[[#This Row],[city]]</f>
        <v>Plattsburgh</v>
      </c>
      <c r="D529" t="str">
        <f>Query1[[#This Row],[state]]</f>
        <v>NY</v>
      </c>
      <c r="E529">
        <f>Query1[[#This Row],[order_date]]</f>
        <v>42483</v>
      </c>
      <c r="F529">
        <f>Query1[[#This Row],[total_units]]</f>
        <v>1</v>
      </c>
      <c r="G529">
        <f>Query1[[#This Row],[revenue]]</f>
        <v>549.99</v>
      </c>
      <c r="H529" t="str">
        <f>Query1[[#This Row],[product_name]]</f>
        <v>Electra Townie Original 21D - 2016</v>
      </c>
      <c r="I529" t="str">
        <f>Query1[[#This Row],[category_name]]</f>
        <v>Comfort Bicycles</v>
      </c>
      <c r="J529" t="str">
        <f>Query1[[#This Row],[store_name]]</f>
        <v>Baldwin Bikes</v>
      </c>
      <c r="K529" t="str">
        <f>Query1[[#This Row],[sales_rep]]</f>
        <v>Marcelene Boyer</v>
      </c>
      <c r="L529" t="str">
        <f>Query1[[#This Row],[brand_name]]</f>
        <v>Electra</v>
      </c>
    </row>
    <row r="530" spans="1:12" x14ac:dyDescent="0.3">
      <c r="A530">
        <f>Query1[[#This Row],[order_id]]</f>
        <v>190</v>
      </c>
      <c r="B530" t="str">
        <f>Query1[[#This Row],[customers]]</f>
        <v>Violet Valenzuela</v>
      </c>
      <c r="C530" t="str">
        <f>Query1[[#This Row],[city]]</f>
        <v>Plattsburgh</v>
      </c>
      <c r="D530" t="str">
        <f>Query1[[#This Row],[state]]</f>
        <v>NY</v>
      </c>
      <c r="E530">
        <f>Query1[[#This Row],[order_date]]</f>
        <v>42483</v>
      </c>
      <c r="F530">
        <f>Query1[[#This Row],[total_units]]</f>
        <v>2</v>
      </c>
      <c r="G530">
        <f>Query1[[#This Row],[revenue]]</f>
        <v>1999.98</v>
      </c>
      <c r="H530" t="str">
        <f>Query1[[#This Row],[product_name]]</f>
        <v>Surly Wednesday Frameset - 2016</v>
      </c>
      <c r="I530" t="str">
        <f>Query1[[#This Row],[category_name]]</f>
        <v>Mountain Bikes</v>
      </c>
      <c r="J530" t="str">
        <f>Query1[[#This Row],[store_name]]</f>
        <v>Baldwin Bikes</v>
      </c>
      <c r="K530" t="str">
        <f>Query1[[#This Row],[sales_rep]]</f>
        <v>Marcelene Boyer</v>
      </c>
      <c r="L530" t="str">
        <f>Query1[[#This Row],[brand_name]]</f>
        <v>Surly</v>
      </c>
    </row>
    <row r="531" spans="1:12" x14ac:dyDescent="0.3">
      <c r="A531">
        <f>Query1[[#This Row],[order_id]]</f>
        <v>191</v>
      </c>
      <c r="B531" t="str">
        <f>Query1[[#This Row],[customers]]</f>
        <v>Ruthanne Hoover</v>
      </c>
      <c r="C531" t="str">
        <f>Query1[[#This Row],[city]]</f>
        <v>Torrance</v>
      </c>
      <c r="D531" t="str">
        <f>Query1[[#This Row],[state]]</f>
        <v>CA</v>
      </c>
      <c r="E531">
        <f>Query1[[#This Row],[order_date]]</f>
        <v>42487</v>
      </c>
      <c r="F531">
        <f>Query1[[#This Row],[total_units]]</f>
        <v>1</v>
      </c>
      <c r="G531">
        <f>Query1[[#This Row],[revenue]]</f>
        <v>299.99</v>
      </c>
      <c r="H531" t="str">
        <f>Query1[[#This Row],[product_name]]</f>
        <v>Electra Girl's Hawaii 1 (20-inch) - 2015/2016</v>
      </c>
      <c r="I531" t="str">
        <f>Query1[[#This Row],[category_name]]</f>
        <v>Children Bicycles</v>
      </c>
      <c r="J531" t="str">
        <f>Query1[[#This Row],[store_name]]</f>
        <v>Santa Cruz Bikes</v>
      </c>
      <c r="K531" t="str">
        <f>Query1[[#This Row],[sales_rep]]</f>
        <v>Mireya Copeland</v>
      </c>
      <c r="L531" t="str">
        <f>Query1[[#This Row],[brand_name]]</f>
        <v>Electra</v>
      </c>
    </row>
    <row r="532" spans="1:12" x14ac:dyDescent="0.3">
      <c r="A532">
        <f>Query1[[#This Row],[order_id]]</f>
        <v>191</v>
      </c>
      <c r="B532" t="str">
        <f>Query1[[#This Row],[customers]]</f>
        <v>Ruthanne Hoover</v>
      </c>
      <c r="C532" t="str">
        <f>Query1[[#This Row],[city]]</f>
        <v>Torrance</v>
      </c>
      <c r="D532" t="str">
        <f>Query1[[#This Row],[state]]</f>
        <v>CA</v>
      </c>
      <c r="E532">
        <f>Query1[[#This Row],[order_date]]</f>
        <v>42487</v>
      </c>
      <c r="F532">
        <f>Query1[[#This Row],[total_units]]</f>
        <v>2</v>
      </c>
      <c r="G532">
        <f>Query1[[#This Row],[revenue]]</f>
        <v>1099.98</v>
      </c>
      <c r="H532" t="str">
        <f>Query1[[#This Row],[product_name]]</f>
        <v>Electra Townie Original 21D - 2016</v>
      </c>
      <c r="I532" t="str">
        <f>Query1[[#This Row],[category_name]]</f>
        <v>Cruisers Bicycles</v>
      </c>
      <c r="J532" t="str">
        <f>Query1[[#This Row],[store_name]]</f>
        <v>Santa Cruz Bikes</v>
      </c>
      <c r="K532" t="str">
        <f>Query1[[#This Row],[sales_rep]]</f>
        <v>Mireya Copeland</v>
      </c>
      <c r="L532" t="str">
        <f>Query1[[#This Row],[brand_name]]</f>
        <v>Electra</v>
      </c>
    </row>
    <row r="533" spans="1:12" x14ac:dyDescent="0.3">
      <c r="A533">
        <f>Query1[[#This Row],[order_id]]</f>
        <v>191</v>
      </c>
      <c r="B533" t="str">
        <f>Query1[[#This Row],[customers]]</f>
        <v>Ruthanne Hoover</v>
      </c>
      <c r="C533" t="str">
        <f>Query1[[#This Row],[city]]</f>
        <v>Torrance</v>
      </c>
      <c r="D533" t="str">
        <f>Query1[[#This Row],[state]]</f>
        <v>CA</v>
      </c>
      <c r="E533">
        <f>Query1[[#This Row],[order_date]]</f>
        <v>42487</v>
      </c>
      <c r="F533">
        <f>Query1[[#This Row],[total_units]]</f>
        <v>1</v>
      </c>
      <c r="G533">
        <f>Query1[[#This Row],[revenue]]</f>
        <v>499.99</v>
      </c>
      <c r="H533" t="str">
        <f>Query1[[#This Row],[product_name]]</f>
        <v>Electra Townie Original 7D - 2015/2016</v>
      </c>
      <c r="I533" t="str">
        <f>Query1[[#This Row],[category_name]]</f>
        <v>Comfort Bicycles</v>
      </c>
      <c r="J533" t="str">
        <f>Query1[[#This Row],[store_name]]</f>
        <v>Santa Cruz Bikes</v>
      </c>
      <c r="K533" t="str">
        <f>Query1[[#This Row],[sales_rep]]</f>
        <v>Mireya Copeland</v>
      </c>
      <c r="L533" t="str">
        <f>Query1[[#This Row],[brand_name]]</f>
        <v>Electra</v>
      </c>
    </row>
    <row r="534" spans="1:12" x14ac:dyDescent="0.3">
      <c r="A534">
        <f>Query1[[#This Row],[order_id]]</f>
        <v>191</v>
      </c>
      <c r="B534" t="str">
        <f>Query1[[#This Row],[customers]]</f>
        <v>Ruthanne Hoover</v>
      </c>
      <c r="C534" t="str">
        <f>Query1[[#This Row],[city]]</f>
        <v>Torrance</v>
      </c>
      <c r="D534" t="str">
        <f>Query1[[#This Row],[state]]</f>
        <v>CA</v>
      </c>
      <c r="E534">
        <f>Query1[[#This Row],[order_date]]</f>
        <v>42487</v>
      </c>
      <c r="F534">
        <f>Query1[[#This Row],[total_units]]</f>
        <v>1</v>
      </c>
      <c r="G534">
        <f>Query1[[#This Row],[revenue]]</f>
        <v>999.99</v>
      </c>
      <c r="H534" t="str">
        <f>Query1[[#This Row],[product_name]]</f>
        <v>Surly Wednesday Frameset - 2016</v>
      </c>
      <c r="I534" t="str">
        <f>Query1[[#This Row],[category_name]]</f>
        <v>Mountain Bikes</v>
      </c>
      <c r="J534" t="str">
        <f>Query1[[#This Row],[store_name]]</f>
        <v>Santa Cruz Bikes</v>
      </c>
      <c r="K534" t="str">
        <f>Query1[[#This Row],[sales_rep]]</f>
        <v>Mireya Copeland</v>
      </c>
      <c r="L534" t="str">
        <f>Query1[[#This Row],[brand_name]]</f>
        <v>Surly</v>
      </c>
    </row>
    <row r="535" spans="1:12" x14ac:dyDescent="0.3">
      <c r="A535">
        <f>Query1[[#This Row],[order_id]]</f>
        <v>191</v>
      </c>
      <c r="B535" t="str">
        <f>Query1[[#This Row],[customers]]</f>
        <v>Ruthanne Hoover</v>
      </c>
      <c r="C535" t="str">
        <f>Query1[[#This Row],[city]]</f>
        <v>Torrance</v>
      </c>
      <c r="D535" t="str">
        <f>Query1[[#This Row],[state]]</f>
        <v>CA</v>
      </c>
      <c r="E535">
        <f>Query1[[#This Row],[order_date]]</f>
        <v>42487</v>
      </c>
      <c r="F535">
        <f>Query1[[#This Row],[total_units]]</f>
        <v>2</v>
      </c>
      <c r="G535">
        <f>Query1[[#This Row],[revenue]]</f>
        <v>3599.98</v>
      </c>
      <c r="H535" t="str">
        <f>Query1[[#This Row],[product_name]]</f>
        <v>Trek Remedy 29 Carbon Frameset - 2016</v>
      </c>
      <c r="I535" t="str">
        <f>Query1[[#This Row],[category_name]]</f>
        <v>Mountain Bikes</v>
      </c>
      <c r="J535" t="str">
        <f>Query1[[#This Row],[store_name]]</f>
        <v>Santa Cruz Bikes</v>
      </c>
      <c r="K535" t="str">
        <f>Query1[[#This Row],[sales_rep]]</f>
        <v>Mireya Copeland</v>
      </c>
      <c r="L535" t="str">
        <f>Query1[[#This Row],[brand_name]]</f>
        <v>Trek</v>
      </c>
    </row>
    <row r="536" spans="1:12" x14ac:dyDescent="0.3">
      <c r="A536">
        <f>Query1[[#This Row],[order_id]]</f>
        <v>192</v>
      </c>
      <c r="B536" t="str">
        <f>Query1[[#This Row],[customers]]</f>
        <v>Viva Dawson</v>
      </c>
      <c r="C536" t="str">
        <f>Query1[[#This Row],[city]]</f>
        <v>Orchard Park</v>
      </c>
      <c r="D536" t="str">
        <f>Query1[[#This Row],[state]]</f>
        <v>NY</v>
      </c>
      <c r="E536">
        <f>Query1[[#This Row],[order_date]]</f>
        <v>42487</v>
      </c>
      <c r="F536">
        <f>Query1[[#This Row],[total_units]]</f>
        <v>2</v>
      </c>
      <c r="G536">
        <f>Query1[[#This Row],[revenue]]</f>
        <v>1099.98</v>
      </c>
      <c r="H536" t="str">
        <f>Query1[[#This Row],[product_name]]</f>
        <v>Electra Townie Original 21D - 2016</v>
      </c>
      <c r="I536" t="str">
        <f>Query1[[#This Row],[category_name]]</f>
        <v>Comfort Bicycles</v>
      </c>
      <c r="J536" t="str">
        <f>Query1[[#This Row],[store_name]]</f>
        <v>Baldwin Bikes</v>
      </c>
      <c r="K536" t="str">
        <f>Query1[[#This Row],[sales_rep]]</f>
        <v>Venita Daniel</v>
      </c>
      <c r="L536" t="str">
        <f>Query1[[#This Row],[brand_name]]</f>
        <v>Electra</v>
      </c>
    </row>
    <row r="537" spans="1:12" x14ac:dyDescent="0.3">
      <c r="A537">
        <f>Query1[[#This Row],[order_id]]</f>
        <v>192</v>
      </c>
      <c r="B537" t="str">
        <f>Query1[[#This Row],[customers]]</f>
        <v>Viva Dawson</v>
      </c>
      <c r="C537" t="str">
        <f>Query1[[#This Row],[city]]</f>
        <v>Orchard Park</v>
      </c>
      <c r="D537" t="str">
        <f>Query1[[#This Row],[state]]</f>
        <v>NY</v>
      </c>
      <c r="E537">
        <f>Query1[[#This Row],[order_date]]</f>
        <v>42487</v>
      </c>
      <c r="F537">
        <f>Query1[[#This Row],[total_units]]</f>
        <v>1</v>
      </c>
      <c r="G537">
        <f>Query1[[#This Row],[revenue]]</f>
        <v>499.99</v>
      </c>
      <c r="H537" t="str">
        <f>Query1[[#This Row],[product_name]]</f>
        <v>Electra Townie Original 7D - 2015/2016</v>
      </c>
      <c r="I537" t="str">
        <f>Query1[[#This Row],[category_name]]</f>
        <v>Comfort Bicycles</v>
      </c>
      <c r="J537" t="str">
        <f>Query1[[#This Row],[store_name]]</f>
        <v>Baldwin Bikes</v>
      </c>
      <c r="K537" t="str">
        <f>Query1[[#This Row],[sales_rep]]</f>
        <v>Venita Daniel</v>
      </c>
      <c r="L537" t="str">
        <f>Query1[[#This Row],[brand_name]]</f>
        <v>Electra</v>
      </c>
    </row>
    <row r="538" spans="1:12" x14ac:dyDescent="0.3">
      <c r="A538">
        <f>Query1[[#This Row],[order_id]]</f>
        <v>192</v>
      </c>
      <c r="B538" t="str">
        <f>Query1[[#This Row],[customers]]</f>
        <v>Viva Dawson</v>
      </c>
      <c r="C538" t="str">
        <f>Query1[[#This Row],[city]]</f>
        <v>Orchard Park</v>
      </c>
      <c r="D538" t="str">
        <f>Query1[[#This Row],[state]]</f>
        <v>NY</v>
      </c>
      <c r="E538">
        <f>Query1[[#This Row],[order_date]]</f>
        <v>42487</v>
      </c>
      <c r="F538">
        <f>Query1[[#This Row],[total_units]]</f>
        <v>1</v>
      </c>
      <c r="G538">
        <f>Query1[[#This Row],[revenue]]</f>
        <v>749.99</v>
      </c>
      <c r="H538" t="str">
        <f>Query1[[#This Row],[product_name]]</f>
        <v>Ritchey Timberwolf Frameset - 2016</v>
      </c>
      <c r="I538" t="str">
        <f>Query1[[#This Row],[category_name]]</f>
        <v>Mountain Bikes</v>
      </c>
      <c r="J538" t="str">
        <f>Query1[[#This Row],[store_name]]</f>
        <v>Baldwin Bikes</v>
      </c>
      <c r="K538" t="str">
        <f>Query1[[#This Row],[sales_rep]]</f>
        <v>Venita Daniel</v>
      </c>
      <c r="L538" t="str">
        <f>Query1[[#This Row],[brand_name]]</f>
        <v>Ritchey</v>
      </c>
    </row>
    <row r="539" spans="1:12" x14ac:dyDescent="0.3">
      <c r="A539">
        <f>Query1[[#This Row],[order_id]]</f>
        <v>192</v>
      </c>
      <c r="B539" t="str">
        <f>Query1[[#This Row],[customers]]</f>
        <v>Viva Dawson</v>
      </c>
      <c r="C539" t="str">
        <f>Query1[[#This Row],[city]]</f>
        <v>Orchard Park</v>
      </c>
      <c r="D539" t="str">
        <f>Query1[[#This Row],[state]]</f>
        <v>NY</v>
      </c>
      <c r="E539">
        <f>Query1[[#This Row],[order_date]]</f>
        <v>42487</v>
      </c>
      <c r="F539">
        <f>Query1[[#This Row],[total_units]]</f>
        <v>2</v>
      </c>
      <c r="G539">
        <f>Query1[[#This Row],[revenue]]</f>
        <v>3098</v>
      </c>
      <c r="H539" t="str">
        <f>Query1[[#This Row],[product_name]]</f>
        <v>Surly Straggler - 2016</v>
      </c>
      <c r="I539" t="str">
        <f>Query1[[#This Row],[category_name]]</f>
        <v>Cyclocross Bicycles</v>
      </c>
      <c r="J539" t="str">
        <f>Query1[[#This Row],[store_name]]</f>
        <v>Baldwin Bikes</v>
      </c>
      <c r="K539" t="str">
        <f>Query1[[#This Row],[sales_rep]]</f>
        <v>Venita Daniel</v>
      </c>
      <c r="L539" t="str">
        <f>Query1[[#This Row],[brand_name]]</f>
        <v>Surly</v>
      </c>
    </row>
    <row r="540" spans="1:12" x14ac:dyDescent="0.3">
      <c r="A540">
        <f>Query1[[#This Row],[order_id]]</f>
        <v>192</v>
      </c>
      <c r="B540" t="str">
        <f>Query1[[#This Row],[customers]]</f>
        <v>Viva Dawson</v>
      </c>
      <c r="C540" t="str">
        <f>Query1[[#This Row],[city]]</f>
        <v>Orchard Park</v>
      </c>
      <c r="D540" t="str">
        <f>Query1[[#This Row],[state]]</f>
        <v>NY</v>
      </c>
      <c r="E540">
        <f>Query1[[#This Row],[order_date]]</f>
        <v>42487</v>
      </c>
      <c r="F540">
        <f>Query1[[#This Row],[total_units]]</f>
        <v>2</v>
      </c>
      <c r="G540">
        <f>Query1[[#This Row],[revenue]]</f>
        <v>3599.98</v>
      </c>
      <c r="H540" t="str">
        <f>Query1[[#This Row],[product_name]]</f>
        <v>Trek Remedy 29 Carbon Frameset - 2016</v>
      </c>
      <c r="I540" t="str">
        <f>Query1[[#This Row],[category_name]]</f>
        <v>Mountain Bikes</v>
      </c>
      <c r="J540" t="str">
        <f>Query1[[#This Row],[store_name]]</f>
        <v>Baldwin Bikes</v>
      </c>
      <c r="K540" t="str">
        <f>Query1[[#This Row],[sales_rep]]</f>
        <v>Venita Daniel</v>
      </c>
      <c r="L540" t="str">
        <f>Query1[[#This Row],[brand_name]]</f>
        <v>Trek</v>
      </c>
    </row>
    <row r="541" spans="1:12" x14ac:dyDescent="0.3">
      <c r="A541">
        <f>Query1[[#This Row],[order_id]]</f>
        <v>193</v>
      </c>
      <c r="B541" t="str">
        <f>Query1[[#This Row],[customers]]</f>
        <v>Trena Rogers</v>
      </c>
      <c r="C541" t="str">
        <f>Query1[[#This Row],[city]]</f>
        <v>Campbell</v>
      </c>
      <c r="D541" t="str">
        <f>Query1[[#This Row],[state]]</f>
        <v>CA</v>
      </c>
      <c r="E541">
        <f>Query1[[#This Row],[order_date]]</f>
        <v>42488</v>
      </c>
      <c r="F541">
        <f>Query1[[#This Row],[total_units]]</f>
        <v>2</v>
      </c>
      <c r="G541">
        <f>Query1[[#This Row],[revenue]]</f>
        <v>1099.98</v>
      </c>
      <c r="H541" t="str">
        <f>Query1[[#This Row],[product_name]]</f>
        <v>Electra Townie Original 21D - 2016</v>
      </c>
      <c r="I541" t="str">
        <f>Query1[[#This Row],[category_name]]</f>
        <v>Cruisers Bicycles</v>
      </c>
      <c r="J541" t="str">
        <f>Query1[[#This Row],[store_name]]</f>
        <v>Santa Cruz Bikes</v>
      </c>
      <c r="K541" t="str">
        <f>Query1[[#This Row],[sales_rep]]</f>
        <v>Genna Serrano</v>
      </c>
      <c r="L541" t="str">
        <f>Query1[[#This Row],[brand_name]]</f>
        <v>Electra</v>
      </c>
    </row>
    <row r="542" spans="1:12" x14ac:dyDescent="0.3">
      <c r="A542">
        <f>Query1[[#This Row],[order_id]]</f>
        <v>194</v>
      </c>
      <c r="B542" t="str">
        <f>Query1[[#This Row],[customers]]</f>
        <v>Carroll Kelly</v>
      </c>
      <c r="C542" t="str">
        <f>Query1[[#This Row],[city]]</f>
        <v>Monroe</v>
      </c>
      <c r="D542" t="str">
        <f>Query1[[#This Row],[state]]</f>
        <v>NY</v>
      </c>
      <c r="E542">
        <f>Query1[[#This Row],[order_date]]</f>
        <v>42488</v>
      </c>
      <c r="F542">
        <f>Query1[[#This Row],[total_units]]</f>
        <v>2</v>
      </c>
      <c r="G542">
        <f>Query1[[#This Row],[revenue]]</f>
        <v>539.98</v>
      </c>
      <c r="H542" t="str">
        <f>Query1[[#This Row],[product_name]]</f>
        <v>Electra Cruiser 1 (24-Inch) - 2016</v>
      </c>
      <c r="I542" t="str">
        <f>Query1[[#This Row],[category_name]]</f>
        <v>Children Bicycles</v>
      </c>
      <c r="J542" t="str">
        <f>Query1[[#This Row],[store_name]]</f>
        <v>Baldwin Bikes</v>
      </c>
      <c r="K542" t="str">
        <f>Query1[[#This Row],[sales_rep]]</f>
        <v>Venita Daniel</v>
      </c>
      <c r="L542" t="str">
        <f>Query1[[#This Row],[brand_name]]</f>
        <v>Electra</v>
      </c>
    </row>
    <row r="543" spans="1:12" x14ac:dyDescent="0.3">
      <c r="A543">
        <f>Query1[[#This Row],[order_id]]</f>
        <v>195</v>
      </c>
      <c r="B543" t="str">
        <f>Query1[[#This Row],[customers]]</f>
        <v>Kasha Sullivan</v>
      </c>
      <c r="C543" t="str">
        <f>Query1[[#This Row],[city]]</f>
        <v>Scarsdale</v>
      </c>
      <c r="D543" t="str">
        <f>Query1[[#This Row],[state]]</f>
        <v>NY</v>
      </c>
      <c r="E543">
        <f>Query1[[#This Row],[order_date]]</f>
        <v>42488</v>
      </c>
      <c r="F543">
        <f>Query1[[#This Row],[total_units]]</f>
        <v>2</v>
      </c>
      <c r="G543">
        <f>Query1[[#This Row],[revenue]]</f>
        <v>539.98</v>
      </c>
      <c r="H543" t="str">
        <f>Query1[[#This Row],[product_name]]</f>
        <v>Electra Cruiser 1 (24-Inch) - 2016</v>
      </c>
      <c r="I543" t="str">
        <f>Query1[[#This Row],[category_name]]</f>
        <v>Children Bicycles</v>
      </c>
      <c r="J543" t="str">
        <f>Query1[[#This Row],[store_name]]</f>
        <v>Baldwin Bikes</v>
      </c>
      <c r="K543" t="str">
        <f>Query1[[#This Row],[sales_rep]]</f>
        <v>Venita Daniel</v>
      </c>
      <c r="L543" t="str">
        <f>Query1[[#This Row],[brand_name]]</f>
        <v>Electra</v>
      </c>
    </row>
    <row r="544" spans="1:12" x14ac:dyDescent="0.3">
      <c r="A544">
        <f>Query1[[#This Row],[order_id]]</f>
        <v>195</v>
      </c>
      <c r="B544" t="str">
        <f>Query1[[#This Row],[customers]]</f>
        <v>Kasha Sullivan</v>
      </c>
      <c r="C544" t="str">
        <f>Query1[[#This Row],[city]]</f>
        <v>Scarsdale</v>
      </c>
      <c r="D544" t="str">
        <f>Query1[[#This Row],[state]]</f>
        <v>NY</v>
      </c>
      <c r="E544">
        <f>Query1[[#This Row],[order_date]]</f>
        <v>42488</v>
      </c>
      <c r="F544">
        <f>Query1[[#This Row],[total_units]]</f>
        <v>1</v>
      </c>
      <c r="G544">
        <f>Query1[[#This Row],[revenue]]</f>
        <v>269.99</v>
      </c>
      <c r="H544" t="str">
        <f>Query1[[#This Row],[product_name]]</f>
        <v>Electra Girl's Hawaii 1 (16-inch) - 2015/2016</v>
      </c>
      <c r="I544" t="str">
        <f>Query1[[#This Row],[category_name]]</f>
        <v>Cruisers Bicycles</v>
      </c>
      <c r="J544" t="str">
        <f>Query1[[#This Row],[store_name]]</f>
        <v>Baldwin Bikes</v>
      </c>
      <c r="K544" t="str">
        <f>Query1[[#This Row],[sales_rep]]</f>
        <v>Venita Daniel</v>
      </c>
      <c r="L544" t="str">
        <f>Query1[[#This Row],[brand_name]]</f>
        <v>Electra</v>
      </c>
    </row>
    <row r="545" spans="1:12" x14ac:dyDescent="0.3">
      <c r="A545">
        <f>Query1[[#This Row],[order_id]]</f>
        <v>195</v>
      </c>
      <c r="B545" t="str">
        <f>Query1[[#This Row],[customers]]</f>
        <v>Kasha Sullivan</v>
      </c>
      <c r="C545" t="str">
        <f>Query1[[#This Row],[city]]</f>
        <v>Scarsdale</v>
      </c>
      <c r="D545" t="str">
        <f>Query1[[#This Row],[state]]</f>
        <v>NY</v>
      </c>
      <c r="E545">
        <f>Query1[[#This Row],[order_date]]</f>
        <v>42488</v>
      </c>
      <c r="F545">
        <f>Query1[[#This Row],[total_units]]</f>
        <v>2</v>
      </c>
      <c r="G545">
        <f>Query1[[#This Row],[revenue]]</f>
        <v>2641.98</v>
      </c>
      <c r="H545" t="str">
        <f>Query1[[#This Row],[product_name]]</f>
        <v>Heller Shagamaw Frame - 2016</v>
      </c>
      <c r="I545" t="str">
        <f>Query1[[#This Row],[category_name]]</f>
        <v>Mountain Bikes</v>
      </c>
      <c r="J545" t="str">
        <f>Query1[[#This Row],[store_name]]</f>
        <v>Baldwin Bikes</v>
      </c>
      <c r="K545" t="str">
        <f>Query1[[#This Row],[sales_rep]]</f>
        <v>Venita Daniel</v>
      </c>
      <c r="L545" t="str">
        <f>Query1[[#This Row],[brand_name]]</f>
        <v>Heller</v>
      </c>
    </row>
    <row r="546" spans="1:12" x14ac:dyDescent="0.3">
      <c r="A546">
        <f>Query1[[#This Row],[order_id]]</f>
        <v>195</v>
      </c>
      <c r="B546" t="str">
        <f>Query1[[#This Row],[customers]]</f>
        <v>Kasha Sullivan</v>
      </c>
      <c r="C546" t="str">
        <f>Query1[[#This Row],[city]]</f>
        <v>Scarsdale</v>
      </c>
      <c r="D546" t="str">
        <f>Query1[[#This Row],[state]]</f>
        <v>NY</v>
      </c>
      <c r="E546">
        <f>Query1[[#This Row],[order_date]]</f>
        <v>42488</v>
      </c>
      <c r="F546">
        <f>Query1[[#This Row],[total_units]]</f>
        <v>1</v>
      </c>
      <c r="G546">
        <f>Query1[[#This Row],[revenue]]</f>
        <v>449</v>
      </c>
      <c r="H546" t="str">
        <f>Query1[[#This Row],[product_name]]</f>
        <v>Pure Cycles Western 3-Speed - Women's - 2015/2016</v>
      </c>
      <c r="I546" t="str">
        <f>Query1[[#This Row],[category_name]]</f>
        <v>Cruisers Bicycles</v>
      </c>
      <c r="J546" t="str">
        <f>Query1[[#This Row],[store_name]]</f>
        <v>Baldwin Bikes</v>
      </c>
      <c r="K546" t="str">
        <f>Query1[[#This Row],[sales_rep]]</f>
        <v>Venita Daniel</v>
      </c>
      <c r="L546" t="str">
        <f>Query1[[#This Row],[brand_name]]</f>
        <v>Pure Cycles</v>
      </c>
    </row>
    <row r="547" spans="1:12" x14ac:dyDescent="0.3">
      <c r="A547">
        <f>Query1[[#This Row],[order_id]]</f>
        <v>195</v>
      </c>
      <c r="B547" t="str">
        <f>Query1[[#This Row],[customers]]</f>
        <v>Kasha Sullivan</v>
      </c>
      <c r="C547" t="str">
        <f>Query1[[#This Row],[city]]</f>
        <v>Scarsdale</v>
      </c>
      <c r="D547" t="str">
        <f>Query1[[#This Row],[state]]</f>
        <v>NY</v>
      </c>
      <c r="E547">
        <f>Query1[[#This Row],[order_date]]</f>
        <v>42488</v>
      </c>
      <c r="F547">
        <f>Query1[[#This Row],[total_units]]</f>
        <v>2</v>
      </c>
      <c r="G547">
        <f>Query1[[#This Row],[revenue]]</f>
        <v>5799.98</v>
      </c>
      <c r="H547" t="str">
        <f>Query1[[#This Row],[product_name]]</f>
        <v>Trek Fuel EX 8 29 - 2016</v>
      </c>
      <c r="I547" t="str">
        <f>Query1[[#This Row],[category_name]]</f>
        <v>Mountain Bikes</v>
      </c>
      <c r="J547" t="str">
        <f>Query1[[#This Row],[store_name]]</f>
        <v>Baldwin Bikes</v>
      </c>
      <c r="K547" t="str">
        <f>Query1[[#This Row],[sales_rep]]</f>
        <v>Venita Daniel</v>
      </c>
      <c r="L547" t="str">
        <f>Query1[[#This Row],[brand_name]]</f>
        <v>Trek</v>
      </c>
    </row>
    <row r="548" spans="1:12" x14ac:dyDescent="0.3">
      <c r="A548">
        <f>Query1[[#This Row],[order_id]]</f>
        <v>196</v>
      </c>
      <c r="B548" t="str">
        <f>Query1[[#This Row],[customers]]</f>
        <v>Tammie Cherry</v>
      </c>
      <c r="C548" t="str">
        <f>Query1[[#This Row],[city]]</f>
        <v>Massapequa</v>
      </c>
      <c r="D548" t="str">
        <f>Query1[[#This Row],[state]]</f>
        <v>NY</v>
      </c>
      <c r="E548">
        <f>Query1[[#This Row],[order_date]]</f>
        <v>42488</v>
      </c>
      <c r="F548">
        <f>Query1[[#This Row],[total_units]]</f>
        <v>1</v>
      </c>
      <c r="G548">
        <f>Query1[[#This Row],[revenue]]</f>
        <v>549.99</v>
      </c>
      <c r="H548" t="str">
        <f>Query1[[#This Row],[product_name]]</f>
        <v>Electra Townie Original 21D - 2016</v>
      </c>
      <c r="I548" t="str">
        <f>Query1[[#This Row],[category_name]]</f>
        <v>Cruisers Bicycles</v>
      </c>
      <c r="J548" t="str">
        <f>Query1[[#This Row],[store_name]]</f>
        <v>Baldwin Bikes</v>
      </c>
      <c r="K548" t="str">
        <f>Query1[[#This Row],[sales_rep]]</f>
        <v>Marcelene Boyer</v>
      </c>
      <c r="L548" t="str">
        <f>Query1[[#This Row],[brand_name]]</f>
        <v>Electra</v>
      </c>
    </row>
    <row r="549" spans="1:12" x14ac:dyDescent="0.3">
      <c r="A549">
        <f>Query1[[#This Row],[order_id]]</f>
        <v>196</v>
      </c>
      <c r="B549" t="str">
        <f>Query1[[#This Row],[customers]]</f>
        <v>Tammie Cherry</v>
      </c>
      <c r="C549" t="str">
        <f>Query1[[#This Row],[city]]</f>
        <v>Massapequa</v>
      </c>
      <c r="D549" t="str">
        <f>Query1[[#This Row],[state]]</f>
        <v>NY</v>
      </c>
      <c r="E549">
        <f>Query1[[#This Row],[order_date]]</f>
        <v>42488</v>
      </c>
      <c r="F549">
        <f>Query1[[#This Row],[total_units]]</f>
        <v>1</v>
      </c>
      <c r="G549">
        <f>Query1[[#This Row],[revenue]]</f>
        <v>599.99</v>
      </c>
      <c r="H549" t="str">
        <f>Query1[[#This Row],[product_name]]</f>
        <v>Electra Townie Original 7D EQ - Women's - 2016</v>
      </c>
      <c r="I549" t="str">
        <f>Query1[[#This Row],[category_name]]</f>
        <v>Cruisers Bicycles</v>
      </c>
      <c r="J549" t="str">
        <f>Query1[[#This Row],[store_name]]</f>
        <v>Baldwin Bikes</v>
      </c>
      <c r="K549" t="str">
        <f>Query1[[#This Row],[sales_rep]]</f>
        <v>Marcelene Boyer</v>
      </c>
      <c r="L549" t="str">
        <f>Query1[[#This Row],[brand_name]]</f>
        <v>Electra</v>
      </c>
    </row>
    <row r="550" spans="1:12" x14ac:dyDescent="0.3">
      <c r="A550">
        <f>Query1[[#This Row],[order_id]]</f>
        <v>196</v>
      </c>
      <c r="B550" t="str">
        <f>Query1[[#This Row],[customers]]</f>
        <v>Tammie Cherry</v>
      </c>
      <c r="C550" t="str">
        <f>Query1[[#This Row],[city]]</f>
        <v>Massapequa</v>
      </c>
      <c r="D550" t="str">
        <f>Query1[[#This Row],[state]]</f>
        <v>NY</v>
      </c>
      <c r="E550">
        <f>Query1[[#This Row],[order_date]]</f>
        <v>42488</v>
      </c>
      <c r="F550">
        <f>Query1[[#This Row],[total_units]]</f>
        <v>1</v>
      </c>
      <c r="G550">
        <f>Query1[[#This Row],[revenue]]</f>
        <v>469.99</v>
      </c>
      <c r="H550" t="str">
        <f>Query1[[#This Row],[product_name]]</f>
        <v>Surly Ice Cream Truck Frameset - 2016</v>
      </c>
      <c r="I550" t="str">
        <f>Query1[[#This Row],[category_name]]</f>
        <v>Mountain Bikes</v>
      </c>
      <c r="J550" t="str">
        <f>Query1[[#This Row],[store_name]]</f>
        <v>Baldwin Bikes</v>
      </c>
      <c r="K550" t="str">
        <f>Query1[[#This Row],[sales_rep]]</f>
        <v>Marcelene Boyer</v>
      </c>
      <c r="L550" t="str">
        <f>Query1[[#This Row],[brand_name]]</f>
        <v>Surly</v>
      </c>
    </row>
    <row r="551" spans="1:12" x14ac:dyDescent="0.3">
      <c r="A551">
        <f>Query1[[#This Row],[order_id]]</f>
        <v>196</v>
      </c>
      <c r="B551" t="str">
        <f>Query1[[#This Row],[customers]]</f>
        <v>Tammie Cherry</v>
      </c>
      <c r="C551" t="str">
        <f>Query1[[#This Row],[city]]</f>
        <v>Massapequa</v>
      </c>
      <c r="D551" t="str">
        <f>Query1[[#This Row],[state]]</f>
        <v>NY</v>
      </c>
      <c r="E551">
        <f>Query1[[#This Row],[order_date]]</f>
        <v>42488</v>
      </c>
      <c r="F551">
        <f>Query1[[#This Row],[total_units]]</f>
        <v>2</v>
      </c>
      <c r="G551">
        <f>Query1[[#This Row],[revenue]]</f>
        <v>3098</v>
      </c>
      <c r="H551" t="str">
        <f>Query1[[#This Row],[product_name]]</f>
        <v>Surly Straggler - 2016</v>
      </c>
      <c r="I551" t="str">
        <f>Query1[[#This Row],[category_name]]</f>
        <v>Cyclocross Bicycles</v>
      </c>
      <c r="J551" t="str">
        <f>Query1[[#This Row],[store_name]]</f>
        <v>Baldwin Bikes</v>
      </c>
      <c r="K551" t="str">
        <f>Query1[[#This Row],[sales_rep]]</f>
        <v>Marcelene Boyer</v>
      </c>
      <c r="L551" t="str">
        <f>Query1[[#This Row],[brand_name]]</f>
        <v>Surly</v>
      </c>
    </row>
    <row r="552" spans="1:12" x14ac:dyDescent="0.3">
      <c r="A552">
        <f>Query1[[#This Row],[order_id]]</f>
        <v>196</v>
      </c>
      <c r="B552" t="str">
        <f>Query1[[#This Row],[customers]]</f>
        <v>Tammie Cherry</v>
      </c>
      <c r="C552" t="str">
        <f>Query1[[#This Row],[city]]</f>
        <v>Massapequa</v>
      </c>
      <c r="D552" t="str">
        <f>Query1[[#This Row],[state]]</f>
        <v>NY</v>
      </c>
      <c r="E552">
        <f>Query1[[#This Row],[order_date]]</f>
        <v>42488</v>
      </c>
      <c r="F552">
        <f>Query1[[#This Row],[total_units]]</f>
        <v>2</v>
      </c>
      <c r="G552">
        <f>Query1[[#This Row],[revenue]]</f>
        <v>1999.98</v>
      </c>
      <c r="H552" t="str">
        <f>Query1[[#This Row],[product_name]]</f>
        <v>Surly Wednesday Frameset - 2016</v>
      </c>
      <c r="I552" t="str">
        <f>Query1[[#This Row],[category_name]]</f>
        <v>Mountain Bikes</v>
      </c>
      <c r="J552" t="str">
        <f>Query1[[#This Row],[store_name]]</f>
        <v>Baldwin Bikes</v>
      </c>
      <c r="K552" t="str">
        <f>Query1[[#This Row],[sales_rep]]</f>
        <v>Marcelene Boyer</v>
      </c>
      <c r="L552" t="str">
        <f>Query1[[#This Row],[brand_name]]</f>
        <v>Surly</v>
      </c>
    </row>
    <row r="553" spans="1:12" x14ac:dyDescent="0.3">
      <c r="A553">
        <f>Query1[[#This Row],[order_id]]</f>
        <v>197</v>
      </c>
      <c r="B553" t="str">
        <f>Query1[[#This Row],[customers]]</f>
        <v>Erlinda Nielsen</v>
      </c>
      <c r="C553" t="str">
        <f>Query1[[#This Row],[city]]</f>
        <v>Maspeth</v>
      </c>
      <c r="D553" t="str">
        <f>Query1[[#This Row],[state]]</f>
        <v>NY</v>
      </c>
      <c r="E553">
        <f>Query1[[#This Row],[order_date]]</f>
        <v>42490</v>
      </c>
      <c r="F553">
        <f>Query1[[#This Row],[total_units]]</f>
        <v>2</v>
      </c>
      <c r="G553">
        <f>Query1[[#This Row],[revenue]]</f>
        <v>1499.98</v>
      </c>
      <c r="H553" t="str">
        <f>Query1[[#This Row],[product_name]]</f>
        <v>Ritchey Timberwolf Frameset - 2016</v>
      </c>
      <c r="I553" t="str">
        <f>Query1[[#This Row],[category_name]]</f>
        <v>Mountain Bikes</v>
      </c>
      <c r="J553" t="str">
        <f>Query1[[#This Row],[store_name]]</f>
        <v>Baldwin Bikes</v>
      </c>
      <c r="K553" t="str">
        <f>Query1[[#This Row],[sales_rep]]</f>
        <v>Venita Daniel</v>
      </c>
      <c r="L553" t="str">
        <f>Query1[[#This Row],[brand_name]]</f>
        <v>Ritchey</v>
      </c>
    </row>
    <row r="554" spans="1:12" x14ac:dyDescent="0.3">
      <c r="A554">
        <f>Query1[[#This Row],[order_id]]</f>
        <v>197</v>
      </c>
      <c r="B554" t="str">
        <f>Query1[[#This Row],[customers]]</f>
        <v>Erlinda Nielsen</v>
      </c>
      <c r="C554" t="str">
        <f>Query1[[#This Row],[city]]</f>
        <v>Maspeth</v>
      </c>
      <c r="D554" t="str">
        <f>Query1[[#This Row],[state]]</f>
        <v>NY</v>
      </c>
      <c r="E554">
        <f>Query1[[#This Row],[order_date]]</f>
        <v>42490</v>
      </c>
      <c r="F554">
        <f>Query1[[#This Row],[total_units]]</f>
        <v>2</v>
      </c>
      <c r="G554">
        <f>Query1[[#This Row],[revenue]]</f>
        <v>5799.98</v>
      </c>
      <c r="H554" t="str">
        <f>Query1[[#This Row],[product_name]]</f>
        <v>Trek Fuel EX 8 29 - 2016</v>
      </c>
      <c r="I554" t="str">
        <f>Query1[[#This Row],[category_name]]</f>
        <v>Mountain Bikes</v>
      </c>
      <c r="J554" t="str">
        <f>Query1[[#This Row],[store_name]]</f>
        <v>Baldwin Bikes</v>
      </c>
      <c r="K554" t="str">
        <f>Query1[[#This Row],[sales_rep]]</f>
        <v>Venita Daniel</v>
      </c>
      <c r="L554" t="str">
        <f>Query1[[#This Row],[brand_name]]</f>
        <v>Trek</v>
      </c>
    </row>
    <row r="555" spans="1:12" x14ac:dyDescent="0.3">
      <c r="A555">
        <f>Query1[[#This Row],[order_id]]</f>
        <v>198</v>
      </c>
      <c r="B555" t="str">
        <f>Query1[[#This Row],[customers]]</f>
        <v>Allison Nolan</v>
      </c>
      <c r="C555" t="str">
        <f>Query1[[#This Row],[city]]</f>
        <v>New City</v>
      </c>
      <c r="D555" t="str">
        <f>Query1[[#This Row],[state]]</f>
        <v>NY</v>
      </c>
      <c r="E555">
        <f>Query1[[#This Row],[order_date]]</f>
        <v>42491</v>
      </c>
      <c r="F555">
        <f>Query1[[#This Row],[total_units]]</f>
        <v>2</v>
      </c>
      <c r="G555">
        <f>Query1[[#This Row],[revenue]]</f>
        <v>539.98</v>
      </c>
      <c r="H555" t="str">
        <f>Query1[[#This Row],[product_name]]</f>
        <v>Electra Cruiser 1 (24-Inch) - 2016</v>
      </c>
      <c r="I555" t="str">
        <f>Query1[[#This Row],[category_name]]</f>
        <v>Cruisers Bicycles</v>
      </c>
      <c r="J555" t="str">
        <f>Query1[[#This Row],[store_name]]</f>
        <v>Baldwin Bikes</v>
      </c>
      <c r="K555" t="str">
        <f>Query1[[#This Row],[sales_rep]]</f>
        <v>Marcelene Boyer</v>
      </c>
      <c r="L555" t="str">
        <f>Query1[[#This Row],[brand_name]]</f>
        <v>Electra</v>
      </c>
    </row>
    <row r="556" spans="1:12" x14ac:dyDescent="0.3">
      <c r="A556">
        <f>Query1[[#This Row],[order_id]]</f>
        <v>198</v>
      </c>
      <c r="B556" t="str">
        <f>Query1[[#This Row],[customers]]</f>
        <v>Allison Nolan</v>
      </c>
      <c r="C556" t="str">
        <f>Query1[[#This Row],[city]]</f>
        <v>New City</v>
      </c>
      <c r="D556" t="str">
        <f>Query1[[#This Row],[state]]</f>
        <v>NY</v>
      </c>
      <c r="E556">
        <f>Query1[[#This Row],[order_date]]</f>
        <v>42491</v>
      </c>
      <c r="F556">
        <f>Query1[[#This Row],[total_units]]</f>
        <v>2</v>
      </c>
      <c r="G556">
        <f>Query1[[#This Row],[revenue]]</f>
        <v>1199.98</v>
      </c>
      <c r="H556" t="str">
        <f>Query1[[#This Row],[product_name]]</f>
        <v>Electra Townie Original 7D EQ - Women's - 2016</v>
      </c>
      <c r="I556" t="str">
        <f>Query1[[#This Row],[category_name]]</f>
        <v>Cruisers Bicycles</v>
      </c>
      <c r="J556" t="str">
        <f>Query1[[#This Row],[store_name]]</f>
        <v>Baldwin Bikes</v>
      </c>
      <c r="K556" t="str">
        <f>Query1[[#This Row],[sales_rep]]</f>
        <v>Marcelene Boyer</v>
      </c>
      <c r="L556" t="str">
        <f>Query1[[#This Row],[brand_name]]</f>
        <v>Electra</v>
      </c>
    </row>
    <row r="557" spans="1:12" x14ac:dyDescent="0.3">
      <c r="A557">
        <f>Query1[[#This Row],[order_id]]</f>
        <v>198</v>
      </c>
      <c r="B557" t="str">
        <f>Query1[[#This Row],[customers]]</f>
        <v>Allison Nolan</v>
      </c>
      <c r="C557" t="str">
        <f>Query1[[#This Row],[city]]</f>
        <v>New City</v>
      </c>
      <c r="D557" t="str">
        <f>Query1[[#This Row],[state]]</f>
        <v>NY</v>
      </c>
      <c r="E557">
        <f>Query1[[#This Row],[order_date]]</f>
        <v>42491</v>
      </c>
      <c r="F557">
        <f>Query1[[#This Row],[total_units]]</f>
        <v>1</v>
      </c>
      <c r="G557">
        <f>Query1[[#This Row],[revenue]]</f>
        <v>429</v>
      </c>
      <c r="H557" t="str">
        <f>Query1[[#This Row],[product_name]]</f>
        <v>Pure Cycles Vine 8-Speed - 2016</v>
      </c>
      <c r="I557" t="str">
        <f>Query1[[#This Row],[category_name]]</f>
        <v>Cruisers Bicycles</v>
      </c>
      <c r="J557" t="str">
        <f>Query1[[#This Row],[store_name]]</f>
        <v>Baldwin Bikes</v>
      </c>
      <c r="K557" t="str">
        <f>Query1[[#This Row],[sales_rep]]</f>
        <v>Marcelene Boyer</v>
      </c>
      <c r="L557" t="str">
        <f>Query1[[#This Row],[brand_name]]</f>
        <v>Pure Cycles</v>
      </c>
    </row>
    <row r="558" spans="1:12" x14ac:dyDescent="0.3">
      <c r="A558">
        <f>Query1[[#This Row],[order_id]]</f>
        <v>198</v>
      </c>
      <c r="B558" t="str">
        <f>Query1[[#This Row],[customers]]</f>
        <v>Allison Nolan</v>
      </c>
      <c r="C558" t="str">
        <f>Query1[[#This Row],[city]]</f>
        <v>New City</v>
      </c>
      <c r="D558" t="str">
        <f>Query1[[#This Row],[state]]</f>
        <v>NY</v>
      </c>
      <c r="E558">
        <f>Query1[[#This Row],[order_date]]</f>
        <v>42491</v>
      </c>
      <c r="F558">
        <f>Query1[[#This Row],[total_units]]</f>
        <v>2</v>
      </c>
      <c r="G558">
        <f>Query1[[#This Row],[revenue]]</f>
        <v>939.98</v>
      </c>
      <c r="H558" t="str">
        <f>Query1[[#This Row],[product_name]]</f>
        <v>Surly Ice Cream Truck Frameset - 2016</v>
      </c>
      <c r="I558" t="str">
        <f>Query1[[#This Row],[category_name]]</f>
        <v>Mountain Bikes</v>
      </c>
      <c r="J558" t="str">
        <f>Query1[[#This Row],[store_name]]</f>
        <v>Baldwin Bikes</v>
      </c>
      <c r="K558" t="str">
        <f>Query1[[#This Row],[sales_rep]]</f>
        <v>Marcelene Boyer</v>
      </c>
      <c r="L558" t="str">
        <f>Query1[[#This Row],[brand_name]]</f>
        <v>Surly</v>
      </c>
    </row>
    <row r="559" spans="1:12" x14ac:dyDescent="0.3">
      <c r="A559">
        <f>Query1[[#This Row],[order_id]]</f>
        <v>198</v>
      </c>
      <c r="B559" t="str">
        <f>Query1[[#This Row],[customers]]</f>
        <v>Allison Nolan</v>
      </c>
      <c r="C559" t="str">
        <f>Query1[[#This Row],[city]]</f>
        <v>New City</v>
      </c>
      <c r="D559" t="str">
        <f>Query1[[#This Row],[state]]</f>
        <v>NY</v>
      </c>
      <c r="E559">
        <f>Query1[[#This Row],[order_date]]</f>
        <v>42491</v>
      </c>
      <c r="F559">
        <f>Query1[[#This Row],[total_units]]</f>
        <v>2</v>
      </c>
      <c r="G559">
        <f>Query1[[#This Row],[revenue]]</f>
        <v>3599.98</v>
      </c>
      <c r="H559" t="str">
        <f>Query1[[#This Row],[product_name]]</f>
        <v>Trek Remedy 29 Carbon Frameset - 2016</v>
      </c>
      <c r="I559" t="str">
        <f>Query1[[#This Row],[category_name]]</f>
        <v>Mountain Bikes</v>
      </c>
      <c r="J559" t="str">
        <f>Query1[[#This Row],[store_name]]</f>
        <v>Baldwin Bikes</v>
      </c>
      <c r="K559" t="str">
        <f>Query1[[#This Row],[sales_rep]]</f>
        <v>Marcelene Boyer</v>
      </c>
      <c r="L559" t="str">
        <f>Query1[[#This Row],[brand_name]]</f>
        <v>Trek</v>
      </c>
    </row>
    <row r="560" spans="1:12" x14ac:dyDescent="0.3">
      <c r="A560">
        <f>Query1[[#This Row],[order_id]]</f>
        <v>199</v>
      </c>
      <c r="B560" t="str">
        <f>Query1[[#This Row],[customers]]</f>
        <v>Marisa Chambers</v>
      </c>
      <c r="C560" t="str">
        <f>Query1[[#This Row],[city]]</f>
        <v>Amityville</v>
      </c>
      <c r="D560" t="str">
        <f>Query1[[#This Row],[state]]</f>
        <v>NY</v>
      </c>
      <c r="E560">
        <f>Query1[[#This Row],[order_date]]</f>
        <v>42491</v>
      </c>
      <c r="F560">
        <f>Query1[[#This Row],[total_units]]</f>
        <v>2</v>
      </c>
      <c r="G560">
        <f>Query1[[#This Row],[revenue]]</f>
        <v>999.98</v>
      </c>
      <c r="H560" t="str">
        <f>Query1[[#This Row],[product_name]]</f>
        <v>Electra Townie Original 7D - 2015/2016</v>
      </c>
      <c r="I560" t="str">
        <f>Query1[[#This Row],[category_name]]</f>
        <v>Comfort Bicycles</v>
      </c>
      <c r="J560" t="str">
        <f>Query1[[#This Row],[store_name]]</f>
        <v>Baldwin Bikes</v>
      </c>
      <c r="K560" t="str">
        <f>Query1[[#This Row],[sales_rep]]</f>
        <v>Venita Daniel</v>
      </c>
      <c r="L560" t="str">
        <f>Query1[[#This Row],[brand_name]]</f>
        <v>Electra</v>
      </c>
    </row>
    <row r="561" spans="1:12" x14ac:dyDescent="0.3">
      <c r="A561">
        <f>Query1[[#This Row],[order_id]]</f>
        <v>199</v>
      </c>
      <c r="B561" t="str">
        <f>Query1[[#This Row],[customers]]</f>
        <v>Marisa Chambers</v>
      </c>
      <c r="C561" t="str">
        <f>Query1[[#This Row],[city]]</f>
        <v>Amityville</v>
      </c>
      <c r="D561" t="str">
        <f>Query1[[#This Row],[state]]</f>
        <v>NY</v>
      </c>
      <c r="E561">
        <f>Query1[[#This Row],[order_date]]</f>
        <v>42491</v>
      </c>
      <c r="F561">
        <f>Query1[[#This Row],[total_units]]</f>
        <v>2</v>
      </c>
      <c r="G561">
        <f>Query1[[#This Row],[revenue]]</f>
        <v>898</v>
      </c>
      <c r="H561" t="str">
        <f>Query1[[#This Row],[product_name]]</f>
        <v>Pure Cycles Western 3-Speed - Women's - 2015/2016</v>
      </c>
      <c r="I561" t="str">
        <f>Query1[[#This Row],[category_name]]</f>
        <v>Cruisers Bicycles</v>
      </c>
      <c r="J561" t="str">
        <f>Query1[[#This Row],[store_name]]</f>
        <v>Baldwin Bikes</v>
      </c>
      <c r="K561" t="str">
        <f>Query1[[#This Row],[sales_rep]]</f>
        <v>Venita Daniel</v>
      </c>
      <c r="L561" t="str">
        <f>Query1[[#This Row],[brand_name]]</f>
        <v>Pure Cycles</v>
      </c>
    </row>
    <row r="562" spans="1:12" x14ac:dyDescent="0.3">
      <c r="A562">
        <f>Query1[[#This Row],[order_id]]</f>
        <v>199</v>
      </c>
      <c r="B562" t="str">
        <f>Query1[[#This Row],[customers]]</f>
        <v>Marisa Chambers</v>
      </c>
      <c r="C562" t="str">
        <f>Query1[[#This Row],[city]]</f>
        <v>Amityville</v>
      </c>
      <c r="D562" t="str">
        <f>Query1[[#This Row],[state]]</f>
        <v>NY</v>
      </c>
      <c r="E562">
        <f>Query1[[#This Row],[order_date]]</f>
        <v>42491</v>
      </c>
      <c r="F562">
        <f>Query1[[#This Row],[total_units]]</f>
        <v>1</v>
      </c>
      <c r="G562">
        <f>Query1[[#This Row],[revenue]]</f>
        <v>2899.99</v>
      </c>
      <c r="H562" t="str">
        <f>Query1[[#This Row],[product_name]]</f>
        <v>Trek Fuel EX 8 29 - 2016</v>
      </c>
      <c r="I562" t="str">
        <f>Query1[[#This Row],[category_name]]</f>
        <v>Mountain Bikes</v>
      </c>
      <c r="J562" t="str">
        <f>Query1[[#This Row],[store_name]]</f>
        <v>Baldwin Bikes</v>
      </c>
      <c r="K562" t="str">
        <f>Query1[[#This Row],[sales_rep]]</f>
        <v>Venita Daniel</v>
      </c>
      <c r="L562" t="str">
        <f>Query1[[#This Row],[brand_name]]</f>
        <v>Trek</v>
      </c>
    </row>
    <row r="563" spans="1:12" x14ac:dyDescent="0.3">
      <c r="A563">
        <f>Query1[[#This Row],[order_id]]</f>
        <v>200</v>
      </c>
      <c r="B563" t="str">
        <f>Query1[[#This Row],[customers]]</f>
        <v>Lanelle Guerra</v>
      </c>
      <c r="C563" t="str">
        <f>Query1[[#This Row],[city]]</f>
        <v>Floral Park</v>
      </c>
      <c r="D563" t="str">
        <f>Query1[[#This Row],[state]]</f>
        <v>NY</v>
      </c>
      <c r="E563">
        <f>Query1[[#This Row],[order_date]]</f>
        <v>42491</v>
      </c>
      <c r="F563">
        <f>Query1[[#This Row],[total_units]]</f>
        <v>2</v>
      </c>
      <c r="G563">
        <f>Query1[[#This Row],[revenue]]</f>
        <v>539.98</v>
      </c>
      <c r="H563" t="str">
        <f>Query1[[#This Row],[product_name]]</f>
        <v>Electra Girl's Hawaii 1 (16-inch) - 2015/2016</v>
      </c>
      <c r="I563" t="str">
        <f>Query1[[#This Row],[category_name]]</f>
        <v>Children Bicycles</v>
      </c>
      <c r="J563" t="str">
        <f>Query1[[#This Row],[store_name]]</f>
        <v>Baldwin Bikes</v>
      </c>
      <c r="K563" t="str">
        <f>Query1[[#This Row],[sales_rep]]</f>
        <v>Marcelene Boyer</v>
      </c>
      <c r="L563" t="str">
        <f>Query1[[#This Row],[brand_name]]</f>
        <v>Electra</v>
      </c>
    </row>
    <row r="564" spans="1:12" x14ac:dyDescent="0.3">
      <c r="A564">
        <f>Query1[[#This Row],[order_id]]</f>
        <v>200</v>
      </c>
      <c r="B564" t="str">
        <f>Query1[[#This Row],[customers]]</f>
        <v>Lanelle Guerra</v>
      </c>
      <c r="C564" t="str">
        <f>Query1[[#This Row],[city]]</f>
        <v>Floral Park</v>
      </c>
      <c r="D564" t="str">
        <f>Query1[[#This Row],[state]]</f>
        <v>NY</v>
      </c>
      <c r="E564">
        <f>Query1[[#This Row],[order_date]]</f>
        <v>42491</v>
      </c>
      <c r="F564">
        <f>Query1[[#This Row],[total_units]]</f>
        <v>2</v>
      </c>
      <c r="G564">
        <f>Query1[[#This Row],[revenue]]</f>
        <v>599.98</v>
      </c>
      <c r="H564" t="str">
        <f>Query1[[#This Row],[product_name]]</f>
        <v>Electra Girl's Hawaii 1 (20-inch) - 2015/2016</v>
      </c>
      <c r="I564" t="str">
        <f>Query1[[#This Row],[category_name]]</f>
        <v>Children Bicycles</v>
      </c>
      <c r="J564" t="str">
        <f>Query1[[#This Row],[store_name]]</f>
        <v>Baldwin Bikes</v>
      </c>
      <c r="K564" t="str">
        <f>Query1[[#This Row],[sales_rep]]</f>
        <v>Marcelene Boyer</v>
      </c>
      <c r="L564" t="str">
        <f>Query1[[#This Row],[brand_name]]</f>
        <v>Electra</v>
      </c>
    </row>
    <row r="565" spans="1:12" x14ac:dyDescent="0.3">
      <c r="A565">
        <f>Query1[[#This Row],[order_id]]</f>
        <v>201</v>
      </c>
      <c r="B565" t="str">
        <f>Query1[[#This Row],[customers]]</f>
        <v>Brenda Tate</v>
      </c>
      <c r="C565" t="str">
        <f>Query1[[#This Row],[city]]</f>
        <v>San Angelo</v>
      </c>
      <c r="D565" t="str">
        <f>Query1[[#This Row],[state]]</f>
        <v>TX</v>
      </c>
      <c r="E565">
        <f>Query1[[#This Row],[order_date]]</f>
        <v>42491</v>
      </c>
      <c r="F565">
        <f>Query1[[#This Row],[total_units]]</f>
        <v>2</v>
      </c>
      <c r="G565">
        <f>Query1[[#This Row],[revenue]]</f>
        <v>539.98</v>
      </c>
      <c r="H565" t="str">
        <f>Query1[[#This Row],[product_name]]</f>
        <v>Electra Girl's Hawaii 1 (16-inch) - 2015/2016</v>
      </c>
      <c r="I565" t="str">
        <f>Query1[[#This Row],[category_name]]</f>
        <v>Cruisers Bicycles</v>
      </c>
      <c r="J565" t="str">
        <f>Query1[[#This Row],[store_name]]</f>
        <v>Rowlett Bikes</v>
      </c>
      <c r="K565" t="str">
        <f>Query1[[#This Row],[sales_rep]]</f>
        <v>Layla Terrell</v>
      </c>
      <c r="L565" t="str">
        <f>Query1[[#This Row],[brand_name]]</f>
        <v>Electra</v>
      </c>
    </row>
    <row r="566" spans="1:12" x14ac:dyDescent="0.3">
      <c r="A566">
        <f>Query1[[#This Row],[order_id]]</f>
        <v>201</v>
      </c>
      <c r="B566" t="str">
        <f>Query1[[#This Row],[customers]]</f>
        <v>Brenda Tate</v>
      </c>
      <c r="C566" t="str">
        <f>Query1[[#This Row],[city]]</f>
        <v>San Angelo</v>
      </c>
      <c r="D566" t="str">
        <f>Query1[[#This Row],[state]]</f>
        <v>TX</v>
      </c>
      <c r="E566">
        <f>Query1[[#This Row],[order_date]]</f>
        <v>42491</v>
      </c>
      <c r="F566">
        <f>Query1[[#This Row],[total_units]]</f>
        <v>1</v>
      </c>
      <c r="G566">
        <f>Query1[[#This Row],[revenue]]</f>
        <v>549.99</v>
      </c>
      <c r="H566" t="str">
        <f>Query1[[#This Row],[product_name]]</f>
        <v>Electra Townie Original 21D - 2016</v>
      </c>
      <c r="I566" t="str">
        <f>Query1[[#This Row],[category_name]]</f>
        <v>Comfort Bicycles</v>
      </c>
      <c r="J566" t="str">
        <f>Query1[[#This Row],[store_name]]</f>
        <v>Rowlett Bikes</v>
      </c>
      <c r="K566" t="str">
        <f>Query1[[#This Row],[sales_rep]]</f>
        <v>Layla Terrell</v>
      </c>
      <c r="L566" t="str">
        <f>Query1[[#This Row],[brand_name]]</f>
        <v>Electra</v>
      </c>
    </row>
    <row r="567" spans="1:12" x14ac:dyDescent="0.3">
      <c r="A567">
        <f>Query1[[#This Row],[order_id]]</f>
        <v>201</v>
      </c>
      <c r="B567" t="str">
        <f>Query1[[#This Row],[customers]]</f>
        <v>Brenda Tate</v>
      </c>
      <c r="C567" t="str">
        <f>Query1[[#This Row],[city]]</f>
        <v>San Angelo</v>
      </c>
      <c r="D567" t="str">
        <f>Query1[[#This Row],[state]]</f>
        <v>TX</v>
      </c>
      <c r="E567">
        <f>Query1[[#This Row],[order_date]]</f>
        <v>42491</v>
      </c>
      <c r="F567">
        <f>Query1[[#This Row],[total_units]]</f>
        <v>1</v>
      </c>
      <c r="G567">
        <f>Query1[[#This Row],[revenue]]</f>
        <v>429</v>
      </c>
      <c r="H567" t="str">
        <f>Query1[[#This Row],[product_name]]</f>
        <v>Pure Cycles Vine 8-Speed - 2016</v>
      </c>
      <c r="I567" t="str">
        <f>Query1[[#This Row],[category_name]]</f>
        <v>Cruisers Bicycles</v>
      </c>
      <c r="J567" t="str">
        <f>Query1[[#This Row],[store_name]]</f>
        <v>Rowlett Bikes</v>
      </c>
      <c r="K567" t="str">
        <f>Query1[[#This Row],[sales_rep]]</f>
        <v>Layla Terrell</v>
      </c>
      <c r="L567" t="str">
        <f>Query1[[#This Row],[brand_name]]</f>
        <v>Pure Cycles</v>
      </c>
    </row>
    <row r="568" spans="1:12" x14ac:dyDescent="0.3">
      <c r="A568">
        <f>Query1[[#This Row],[order_id]]</f>
        <v>201</v>
      </c>
      <c r="B568" t="str">
        <f>Query1[[#This Row],[customers]]</f>
        <v>Brenda Tate</v>
      </c>
      <c r="C568" t="str">
        <f>Query1[[#This Row],[city]]</f>
        <v>San Angelo</v>
      </c>
      <c r="D568" t="str">
        <f>Query1[[#This Row],[state]]</f>
        <v>TX</v>
      </c>
      <c r="E568">
        <f>Query1[[#This Row],[order_date]]</f>
        <v>42491</v>
      </c>
      <c r="F568">
        <f>Query1[[#This Row],[total_units]]</f>
        <v>1</v>
      </c>
      <c r="G568">
        <f>Query1[[#This Row],[revenue]]</f>
        <v>3999.99</v>
      </c>
      <c r="H568" t="str">
        <f>Query1[[#This Row],[product_name]]</f>
        <v>Trek Slash 8 27.5 - 2016</v>
      </c>
      <c r="I568" t="str">
        <f>Query1[[#This Row],[category_name]]</f>
        <v>Mountain Bikes</v>
      </c>
      <c r="J568" t="str">
        <f>Query1[[#This Row],[store_name]]</f>
        <v>Rowlett Bikes</v>
      </c>
      <c r="K568" t="str">
        <f>Query1[[#This Row],[sales_rep]]</f>
        <v>Layla Terrell</v>
      </c>
      <c r="L568" t="str">
        <f>Query1[[#This Row],[brand_name]]</f>
        <v>Trek</v>
      </c>
    </row>
    <row r="569" spans="1:12" x14ac:dyDescent="0.3">
      <c r="A569">
        <f>Query1[[#This Row],[order_id]]</f>
        <v>202</v>
      </c>
      <c r="B569" t="str">
        <f>Query1[[#This Row],[customers]]</f>
        <v>Joi Reeves</v>
      </c>
      <c r="C569" t="str">
        <f>Query1[[#This Row],[city]]</f>
        <v>San Diego</v>
      </c>
      <c r="D569" t="str">
        <f>Query1[[#This Row],[state]]</f>
        <v>CA</v>
      </c>
      <c r="E569">
        <f>Query1[[#This Row],[order_date]]</f>
        <v>42493</v>
      </c>
      <c r="F569">
        <f>Query1[[#This Row],[total_units]]</f>
        <v>2</v>
      </c>
      <c r="G569">
        <f>Query1[[#This Row],[revenue]]</f>
        <v>1059.98</v>
      </c>
      <c r="H569" t="str">
        <f>Query1[[#This Row],[product_name]]</f>
        <v>Electra Moto 1 - 2016</v>
      </c>
      <c r="I569" t="str">
        <f>Query1[[#This Row],[category_name]]</f>
        <v>Cruisers Bicycles</v>
      </c>
      <c r="J569" t="str">
        <f>Query1[[#This Row],[store_name]]</f>
        <v>Santa Cruz Bikes</v>
      </c>
      <c r="K569" t="str">
        <f>Query1[[#This Row],[sales_rep]]</f>
        <v>Mireya Copeland</v>
      </c>
      <c r="L569" t="str">
        <f>Query1[[#This Row],[brand_name]]</f>
        <v>Electra</v>
      </c>
    </row>
    <row r="570" spans="1:12" x14ac:dyDescent="0.3">
      <c r="A570">
        <f>Query1[[#This Row],[order_id]]</f>
        <v>202</v>
      </c>
      <c r="B570" t="str">
        <f>Query1[[#This Row],[customers]]</f>
        <v>Joi Reeves</v>
      </c>
      <c r="C570" t="str">
        <f>Query1[[#This Row],[city]]</f>
        <v>San Diego</v>
      </c>
      <c r="D570" t="str">
        <f>Query1[[#This Row],[state]]</f>
        <v>CA</v>
      </c>
      <c r="E570">
        <f>Query1[[#This Row],[order_date]]</f>
        <v>42493</v>
      </c>
      <c r="F570">
        <f>Query1[[#This Row],[total_units]]</f>
        <v>2</v>
      </c>
      <c r="G570">
        <f>Query1[[#This Row],[revenue]]</f>
        <v>999.98</v>
      </c>
      <c r="H570" t="str">
        <f>Query1[[#This Row],[product_name]]</f>
        <v>Electra Townie Original 7D - 2015/2016</v>
      </c>
      <c r="I570" t="str">
        <f>Query1[[#This Row],[category_name]]</f>
        <v>Comfort Bicycles</v>
      </c>
      <c r="J570" t="str">
        <f>Query1[[#This Row],[store_name]]</f>
        <v>Santa Cruz Bikes</v>
      </c>
      <c r="K570" t="str">
        <f>Query1[[#This Row],[sales_rep]]</f>
        <v>Mireya Copeland</v>
      </c>
      <c r="L570" t="str">
        <f>Query1[[#This Row],[brand_name]]</f>
        <v>Electra</v>
      </c>
    </row>
    <row r="571" spans="1:12" x14ac:dyDescent="0.3">
      <c r="A571">
        <f>Query1[[#This Row],[order_id]]</f>
        <v>202</v>
      </c>
      <c r="B571" t="str">
        <f>Query1[[#This Row],[customers]]</f>
        <v>Joi Reeves</v>
      </c>
      <c r="C571" t="str">
        <f>Query1[[#This Row],[city]]</f>
        <v>San Diego</v>
      </c>
      <c r="D571" t="str">
        <f>Query1[[#This Row],[state]]</f>
        <v>CA</v>
      </c>
      <c r="E571">
        <f>Query1[[#This Row],[order_date]]</f>
        <v>42493</v>
      </c>
      <c r="F571">
        <f>Query1[[#This Row],[total_units]]</f>
        <v>1</v>
      </c>
      <c r="G571">
        <f>Query1[[#This Row],[revenue]]</f>
        <v>429</v>
      </c>
      <c r="H571" t="str">
        <f>Query1[[#This Row],[product_name]]</f>
        <v>Pure Cycles Vine 8-Speed - 2016</v>
      </c>
      <c r="I571" t="str">
        <f>Query1[[#This Row],[category_name]]</f>
        <v>Cruisers Bicycles</v>
      </c>
      <c r="J571" t="str">
        <f>Query1[[#This Row],[store_name]]</f>
        <v>Santa Cruz Bikes</v>
      </c>
      <c r="K571" t="str">
        <f>Query1[[#This Row],[sales_rep]]</f>
        <v>Mireya Copeland</v>
      </c>
      <c r="L571" t="str">
        <f>Query1[[#This Row],[brand_name]]</f>
        <v>Pure Cycles</v>
      </c>
    </row>
    <row r="572" spans="1:12" x14ac:dyDescent="0.3">
      <c r="A572">
        <f>Query1[[#This Row],[order_id]]</f>
        <v>202</v>
      </c>
      <c r="B572" t="str">
        <f>Query1[[#This Row],[customers]]</f>
        <v>Joi Reeves</v>
      </c>
      <c r="C572" t="str">
        <f>Query1[[#This Row],[city]]</f>
        <v>San Diego</v>
      </c>
      <c r="D572" t="str">
        <f>Query1[[#This Row],[state]]</f>
        <v>CA</v>
      </c>
      <c r="E572">
        <f>Query1[[#This Row],[order_date]]</f>
        <v>42493</v>
      </c>
      <c r="F572">
        <f>Query1[[#This Row],[total_units]]</f>
        <v>1</v>
      </c>
      <c r="G572">
        <f>Query1[[#This Row],[revenue]]</f>
        <v>1799.99</v>
      </c>
      <c r="H572" t="str">
        <f>Query1[[#This Row],[product_name]]</f>
        <v>Trek Remedy 29 Carbon Frameset - 2016</v>
      </c>
      <c r="I572" t="str">
        <f>Query1[[#This Row],[category_name]]</f>
        <v>Mountain Bikes</v>
      </c>
      <c r="J572" t="str">
        <f>Query1[[#This Row],[store_name]]</f>
        <v>Santa Cruz Bikes</v>
      </c>
      <c r="K572" t="str">
        <f>Query1[[#This Row],[sales_rep]]</f>
        <v>Mireya Copeland</v>
      </c>
      <c r="L572" t="str">
        <f>Query1[[#This Row],[brand_name]]</f>
        <v>Trek</v>
      </c>
    </row>
    <row r="573" spans="1:12" x14ac:dyDescent="0.3">
      <c r="A573">
        <f>Query1[[#This Row],[order_id]]</f>
        <v>203</v>
      </c>
      <c r="B573" t="str">
        <f>Query1[[#This Row],[customers]]</f>
        <v>Henrietta Wagner</v>
      </c>
      <c r="C573" t="str">
        <f>Query1[[#This Row],[city]]</f>
        <v>Fort Worth</v>
      </c>
      <c r="D573" t="str">
        <f>Query1[[#This Row],[state]]</f>
        <v>TX</v>
      </c>
      <c r="E573">
        <f>Query1[[#This Row],[order_date]]</f>
        <v>42493</v>
      </c>
      <c r="F573">
        <f>Query1[[#This Row],[total_units]]</f>
        <v>1</v>
      </c>
      <c r="G573">
        <f>Query1[[#This Row],[revenue]]</f>
        <v>599.99</v>
      </c>
      <c r="H573" t="str">
        <f>Query1[[#This Row],[product_name]]</f>
        <v>Electra Townie Original 7D EQ - 2016</v>
      </c>
      <c r="I573" t="str">
        <f>Query1[[#This Row],[category_name]]</f>
        <v>Comfort Bicycles</v>
      </c>
      <c r="J573" t="str">
        <f>Query1[[#This Row],[store_name]]</f>
        <v>Rowlett Bikes</v>
      </c>
      <c r="K573" t="str">
        <f>Query1[[#This Row],[sales_rep]]</f>
        <v>Layla Terrell</v>
      </c>
      <c r="L573" t="str">
        <f>Query1[[#This Row],[brand_name]]</f>
        <v>Electra</v>
      </c>
    </row>
    <row r="574" spans="1:12" x14ac:dyDescent="0.3">
      <c r="A574">
        <f>Query1[[#This Row],[order_id]]</f>
        <v>203</v>
      </c>
      <c r="B574" t="str">
        <f>Query1[[#This Row],[customers]]</f>
        <v>Henrietta Wagner</v>
      </c>
      <c r="C574" t="str">
        <f>Query1[[#This Row],[city]]</f>
        <v>Fort Worth</v>
      </c>
      <c r="D574" t="str">
        <f>Query1[[#This Row],[state]]</f>
        <v>TX</v>
      </c>
      <c r="E574">
        <f>Query1[[#This Row],[order_date]]</f>
        <v>42493</v>
      </c>
      <c r="F574">
        <f>Query1[[#This Row],[total_units]]</f>
        <v>2</v>
      </c>
      <c r="G574">
        <f>Query1[[#This Row],[revenue]]</f>
        <v>858</v>
      </c>
      <c r="H574" t="str">
        <f>Query1[[#This Row],[product_name]]</f>
        <v>Pure Cycles Vine 8-Speed - 2016</v>
      </c>
      <c r="I574" t="str">
        <f>Query1[[#This Row],[category_name]]</f>
        <v>Cruisers Bicycles</v>
      </c>
      <c r="J574" t="str">
        <f>Query1[[#This Row],[store_name]]</f>
        <v>Rowlett Bikes</v>
      </c>
      <c r="K574" t="str">
        <f>Query1[[#This Row],[sales_rep]]</f>
        <v>Layla Terrell</v>
      </c>
      <c r="L574" t="str">
        <f>Query1[[#This Row],[brand_name]]</f>
        <v>Pure Cycles</v>
      </c>
    </row>
    <row r="575" spans="1:12" x14ac:dyDescent="0.3">
      <c r="A575">
        <f>Query1[[#This Row],[order_id]]</f>
        <v>203</v>
      </c>
      <c r="B575" t="str">
        <f>Query1[[#This Row],[customers]]</f>
        <v>Henrietta Wagner</v>
      </c>
      <c r="C575" t="str">
        <f>Query1[[#This Row],[city]]</f>
        <v>Fort Worth</v>
      </c>
      <c r="D575" t="str">
        <f>Query1[[#This Row],[state]]</f>
        <v>TX</v>
      </c>
      <c r="E575">
        <f>Query1[[#This Row],[order_date]]</f>
        <v>42493</v>
      </c>
      <c r="F575">
        <f>Query1[[#This Row],[total_units]]</f>
        <v>2</v>
      </c>
      <c r="G575">
        <f>Query1[[#This Row],[revenue]]</f>
        <v>898</v>
      </c>
      <c r="H575" t="str">
        <f>Query1[[#This Row],[product_name]]</f>
        <v>Pure Cycles William 3-Speed - 2016</v>
      </c>
      <c r="I575" t="str">
        <f>Query1[[#This Row],[category_name]]</f>
        <v>Cruisers Bicycles</v>
      </c>
      <c r="J575" t="str">
        <f>Query1[[#This Row],[store_name]]</f>
        <v>Rowlett Bikes</v>
      </c>
      <c r="K575" t="str">
        <f>Query1[[#This Row],[sales_rep]]</f>
        <v>Layla Terrell</v>
      </c>
      <c r="L575" t="str">
        <f>Query1[[#This Row],[brand_name]]</f>
        <v>Pure Cycles</v>
      </c>
    </row>
    <row r="576" spans="1:12" x14ac:dyDescent="0.3">
      <c r="A576">
        <f>Query1[[#This Row],[order_id]]</f>
        <v>203</v>
      </c>
      <c r="B576" t="str">
        <f>Query1[[#This Row],[customers]]</f>
        <v>Henrietta Wagner</v>
      </c>
      <c r="C576" t="str">
        <f>Query1[[#This Row],[city]]</f>
        <v>Fort Worth</v>
      </c>
      <c r="D576" t="str">
        <f>Query1[[#This Row],[state]]</f>
        <v>TX</v>
      </c>
      <c r="E576">
        <f>Query1[[#This Row],[order_date]]</f>
        <v>42493</v>
      </c>
      <c r="F576">
        <f>Query1[[#This Row],[total_units]]</f>
        <v>2</v>
      </c>
      <c r="G576">
        <f>Query1[[#This Row],[revenue]]</f>
        <v>1999.98</v>
      </c>
      <c r="H576" t="str">
        <f>Query1[[#This Row],[product_name]]</f>
        <v>Surly Wednesday Frameset - 2016</v>
      </c>
      <c r="I576" t="str">
        <f>Query1[[#This Row],[category_name]]</f>
        <v>Mountain Bikes</v>
      </c>
      <c r="J576" t="str">
        <f>Query1[[#This Row],[store_name]]</f>
        <v>Rowlett Bikes</v>
      </c>
      <c r="K576" t="str">
        <f>Query1[[#This Row],[sales_rep]]</f>
        <v>Layla Terrell</v>
      </c>
      <c r="L576" t="str">
        <f>Query1[[#This Row],[brand_name]]</f>
        <v>Surly</v>
      </c>
    </row>
    <row r="577" spans="1:12" x14ac:dyDescent="0.3">
      <c r="A577">
        <f>Query1[[#This Row],[order_id]]</f>
        <v>204</v>
      </c>
      <c r="B577" t="str">
        <f>Query1[[#This Row],[customers]]</f>
        <v>Danilo Holmes</v>
      </c>
      <c r="C577" t="str">
        <f>Query1[[#This Row],[city]]</f>
        <v>Hicksville</v>
      </c>
      <c r="D577" t="str">
        <f>Query1[[#This Row],[state]]</f>
        <v>NY</v>
      </c>
      <c r="E577">
        <f>Query1[[#This Row],[order_date]]</f>
        <v>42494</v>
      </c>
      <c r="F577">
        <f>Query1[[#This Row],[total_units]]</f>
        <v>2</v>
      </c>
      <c r="G577">
        <f>Query1[[#This Row],[revenue]]</f>
        <v>858</v>
      </c>
      <c r="H577" t="str">
        <f>Query1[[#This Row],[product_name]]</f>
        <v>Pure Cycles Vine 8-Speed - 2016</v>
      </c>
      <c r="I577" t="str">
        <f>Query1[[#This Row],[category_name]]</f>
        <v>Cruisers Bicycles</v>
      </c>
      <c r="J577" t="str">
        <f>Query1[[#This Row],[store_name]]</f>
        <v>Baldwin Bikes</v>
      </c>
      <c r="K577" t="str">
        <f>Query1[[#This Row],[sales_rep]]</f>
        <v>Venita Daniel</v>
      </c>
      <c r="L577" t="str">
        <f>Query1[[#This Row],[brand_name]]</f>
        <v>Pure Cycles</v>
      </c>
    </row>
    <row r="578" spans="1:12" x14ac:dyDescent="0.3">
      <c r="A578">
        <f>Query1[[#This Row],[order_id]]</f>
        <v>204</v>
      </c>
      <c r="B578" t="str">
        <f>Query1[[#This Row],[customers]]</f>
        <v>Danilo Holmes</v>
      </c>
      <c r="C578" t="str">
        <f>Query1[[#This Row],[city]]</f>
        <v>Hicksville</v>
      </c>
      <c r="D578" t="str">
        <f>Query1[[#This Row],[state]]</f>
        <v>NY</v>
      </c>
      <c r="E578">
        <f>Query1[[#This Row],[order_date]]</f>
        <v>42494</v>
      </c>
      <c r="F578">
        <f>Query1[[#This Row],[total_units]]</f>
        <v>2</v>
      </c>
      <c r="G578">
        <f>Query1[[#This Row],[revenue]]</f>
        <v>939.98</v>
      </c>
      <c r="H578" t="str">
        <f>Query1[[#This Row],[product_name]]</f>
        <v>Surly Ice Cream Truck Frameset - 2016</v>
      </c>
      <c r="I578" t="str">
        <f>Query1[[#This Row],[category_name]]</f>
        <v>Mountain Bikes</v>
      </c>
      <c r="J578" t="str">
        <f>Query1[[#This Row],[store_name]]</f>
        <v>Baldwin Bikes</v>
      </c>
      <c r="K578" t="str">
        <f>Query1[[#This Row],[sales_rep]]</f>
        <v>Venita Daniel</v>
      </c>
      <c r="L578" t="str">
        <f>Query1[[#This Row],[brand_name]]</f>
        <v>Surly</v>
      </c>
    </row>
    <row r="579" spans="1:12" x14ac:dyDescent="0.3">
      <c r="A579">
        <f>Query1[[#This Row],[order_id]]</f>
        <v>205</v>
      </c>
      <c r="B579" t="str">
        <f>Query1[[#This Row],[customers]]</f>
        <v>Myrtie James</v>
      </c>
      <c r="C579" t="str">
        <f>Query1[[#This Row],[city]]</f>
        <v>Merrick</v>
      </c>
      <c r="D579" t="str">
        <f>Query1[[#This Row],[state]]</f>
        <v>NY</v>
      </c>
      <c r="E579">
        <f>Query1[[#This Row],[order_date]]</f>
        <v>42494</v>
      </c>
      <c r="F579">
        <f>Query1[[#This Row],[total_units]]</f>
        <v>2</v>
      </c>
      <c r="G579">
        <f>Query1[[#This Row],[revenue]]</f>
        <v>539.98</v>
      </c>
      <c r="H579" t="str">
        <f>Query1[[#This Row],[product_name]]</f>
        <v>Electra Girl's Hawaii 1 (16-inch) - 2015/2016</v>
      </c>
      <c r="I579" t="str">
        <f>Query1[[#This Row],[category_name]]</f>
        <v>Children Bicycles</v>
      </c>
      <c r="J579" t="str">
        <f>Query1[[#This Row],[store_name]]</f>
        <v>Baldwin Bikes</v>
      </c>
      <c r="K579" t="str">
        <f>Query1[[#This Row],[sales_rep]]</f>
        <v>Marcelene Boyer</v>
      </c>
      <c r="L579" t="str">
        <f>Query1[[#This Row],[brand_name]]</f>
        <v>Electra</v>
      </c>
    </row>
    <row r="580" spans="1:12" x14ac:dyDescent="0.3">
      <c r="A580">
        <f>Query1[[#This Row],[order_id]]</f>
        <v>205</v>
      </c>
      <c r="B580" t="str">
        <f>Query1[[#This Row],[customers]]</f>
        <v>Myrtie James</v>
      </c>
      <c r="C580" t="str">
        <f>Query1[[#This Row],[city]]</f>
        <v>Merrick</v>
      </c>
      <c r="D580" t="str">
        <f>Query1[[#This Row],[state]]</f>
        <v>NY</v>
      </c>
      <c r="E580">
        <f>Query1[[#This Row],[order_date]]</f>
        <v>42494</v>
      </c>
      <c r="F580">
        <f>Query1[[#This Row],[total_units]]</f>
        <v>2</v>
      </c>
      <c r="G580">
        <f>Query1[[#This Row],[revenue]]</f>
        <v>1099.98</v>
      </c>
      <c r="H580" t="str">
        <f>Query1[[#This Row],[product_name]]</f>
        <v>Electra Townie Original 21D - 2016</v>
      </c>
      <c r="I580" t="str">
        <f>Query1[[#This Row],[category_name]]</f>
        <v>Comfort Bicycles</v>
      </c>
      <c r="J580" t="str">
        <f>Query1[[#This Row],[store_name]]</f>
        <v>Baldwin Bikes</v>
      </c>
      <c r="K580" t="str">
        <f>Query1[[#This Row],[sales_rep]]</f>
        <v>Marcelene Boyer</v>
      </c>
      <c r="L580" t="str">
        <f>Query1[[#This Row],[brand_name]]</f>
        <v>Electra</v>
      </c>
    </row>
    <row r="581" spans="1:12" x14ac:dyDescent="0.3">
      <c r="A581">
        <f>Query1[[#This Row],[order_id]]</f>
        <v>206</v>
      </c>
      <c r="B581" t="str">
        <f>Query1[[#This Row],[customers]]</f>
        <v>Tania Swanson</v>
      </c>
      <c r="C581" t="str">
        <f>Query1[[#This Row],[city]]</f>
        <v>Longview</v>
      </c>
      <c r="D581" t="str">
        <f>Query1[[#This Row],[state]]</f>
        <v>TX</v>
      </c>
      <c r="E581">
        <f>Query1[[#This Row],[order_date]]</f>
        <v>42494</v>
      </c>
      <c r="F581">
        <f>Query1[[#This Row],[total_units]]</f>
        <v>1</v>
      </c>
      <c r="G581">
        <f>Query1[[#This Row],[revenue]]</f>
        <v>499.99</v>
      </c>
      <c r="H581" t="str">
        <f>Query1[[#This Row],[product_name]]</f>
        <v>Electra Townie Original 7D - 2015/2016</v>
      </c>
      <c r="I581" t="str">
        <f>Query1[[#This Row],[category_name]]</f>
        <v>Comfort Bicycles</v>
      </c>
      <c r="J581" t="str">
        <f>Query1[[#This Row],[store_name]]</f>
        <v>Rowlett Bikes</v>
      </c>
      <c r="K581" t="str">
        <f>Query1[[#This Row],[sales_rep]]</f>
        <v>Layla Terrell</v>
      </c>
      <c r="L581" t="str">
        <f>Query1[[#This Row],[brand_name]]</f>
        <v>Electra</v>
      </c>
    </row>
    <row r="582" spans="1:12" x14ac:dyDescent="0.3">
      <c r="A582">
        <f>Query1[[#This Row],[order_id]]</f>
        <v>206</v>
      </c>
      <c r="B582" t="str">
        <f>Query1[[#This Row],[customers]]</f>
        <v>Tania Swanson</v>
      </c>
      <c r="C582" t="str">
        <f>Query1[[#This Row],[city]]</f>
        <v>Longview</v>
      </c>
      <c r="D582" t="str">
        <f>Query1[[#This Row],[state]]</f>
        <v>TX</v>
      </c>
      <c r="E582">
        <f>Query1[[#This Row],[order_date]]</f>
        <v>42494</v>
      </c>
      <c r="F582">
        <f>Query1[[#This Row],[total_units]]</f>
        <v>1</v>
      </c>
      <c r="G582">
        <f>Query1[[#This Row],[revenue]]</f>
        <v>599.99</v>
      </c>
      <c r="H582" t="str">
        <f>Query1[[#This Row],[product_name]]</f>
        <v>Electra Townie Original 7D EQ - Women's - 2016</v>
      </c>
      <c r="I582" t="str">
        <f>Query1[[#This Row],[category_name]]</f>
        <v>Cruisers Bicycles</v>
      </c>
      <c r="J582" t="str">
        <f>Query1[[#This Row],[store_name]]</f>
        <v>Rowlett Bikes</v>
      </c>
      <c r="K582" t="str">
        <f>Query1[[#This Row],[sales_rep]]</f>
        <v>Layla Terrell</v>
      </c>
      <c r="L582" t="str">
        <f>Query1[[#This Row],[brand_name]]</f>
        <v>Electra</v>
      </c>
    </row>
    <row r="583" spans="1:12" x14ac:dyDescent="0.3">
      <c r="A583">
        <f>Query1[[#This Row],[order_id]]</f>
        <v>207</v>
      </c>
      <c r="B583" t="str">
        <f>Query1[[#This Row],[customers]]</f>
        <v>Marget Hodge</v>
      </c>
      <c r="C583" t="str">
        <f>Query1[[#This Row],[city]]</f>
        <v>Woodhaven</v>
      </c>
      <c r="D583" t="str">
        <f>Query1[[#This Row],[state]]</f>
        <v>NY</v>
      </c>
      <c r="E583">
        <f>Query1[[#This Row],[order_date]]</f>
        <v>42495</v>
      </c>
      <c r="F583">
        <f>Query1[[#This Row],[total_units]]</f>
        <v>2</v>
      </c>
      <c r="G583">
        <f>Query1[[#This Row],[revenue]]</f>
        <v>1099.98</v>
      </c>
      <c r="H583" t="str">
        <f>Query1[[#This Row],[product_name]]</f>
        <v>Electra Townie Original 21D - 2016</v>
      </c>
      <c r="I583" t="str">
        <f>Query1[[#This Row],[category_name]]</f>
        <v>Cruisers Bicycles</v>
      </c>
      <c r="J583" t="str">
        <f>Query1[[#This Row],[store_name]]</f>
        <v>Baldwin Bikes</v>
      </c>
      <c r="K583" t="str">
        <f>Query1[[#This Row],[sales_rep]]</f>
        <v>Venita Daniel</v>
      </c>
      <c r="L583" t="str">
        <f>Query1[[#This Row],[brand_name]]</f>
        <v>Electra</v>
      </c>
    </row>
    <row r="584" spans="1:12" x14ac:dyDescent="0.3">
      <c r="A584">
        <f>Query1[[#This Row],[order_id]]</f>
        <v>207</v>
      </c>
      <c r="B584" t="str">
        <f>Query1[[#This Row],[customers]]</f>
        <v>Marget Hodge</v>
      </c>
      <c r="C584" t="str">
        <f>Query1[[#This Row],[city]]</f>
        <v>Woodhaven</v>
      </c>
      <c r="D584" t="str">
        <f>Query1[[#This Row],[state]]</f>
        <v>NY</v>
      </c>
      <c r="E584">
        <f>Query1[[#This Row],[order_date]]</f>
        <v>42495</v>
      </c>
      <c r="F584">
        <f>Query1[[#This Row],[total_units]]</f>
        <v>1</v>
      </c>
      <c r="G584">
        <f>Query1[[#This Row],[revenue]]</f>
        <v>1320.99</v>
      </c>
      <c r="H584" t="str">
        <f>Query1[[#This Row],[product_name]]</f>
        <v>Heller Shagamaw Frame - 2016</v>
      </c>
      <c r="I584" t="str">
        <f>Query1[[#This Row],[category_name]]</f>
        <v>Mountain Bikes</v>
      </c>
      <c r="J584" t="str">
        <f>Query1[[#This Row],[store_name]]</f>
        <v>Baldwin Bikes</v>
      </c>
      <c r="K584" t="str">
        <f>Query1[[#This Row],[sales_rep]]</f>
        <v>Venita Daniel</v>
      </c>
      <c r="L584" t="str">
        <f>Query1[[#This Row],[brand_name]]</f>
        <v>Heller</v>
      </c>
    </row>
    <row r="585" spans="1:12" x14ac:dyDescent="0.3">
      <c r="A585">
        <f>Query1[[#This Row],[order_id]]</f>
        <v>207</v>
      </c>
      <c r="B585" t="str">
        <f>Query1[[#This Row],[customers]]</f>
        <v>Marget Hodge</v>
      </c>
      <c r="C585" t="str">
        <f>Query1[[#This Row],[city]]</f>
        <v>Woodhaven</v>
      </c>
      <c r="D585" t="str">
        <f>Query1[[#This Row],[state]]</f>
        <v>NY</v>
      </c>
      <c r="E585">
        <f>Query1[[#This Row],[order_date]]</f>
        <v>42495</v>
      </c>
      <c r="F585">
        <f>Query1[[#This Row],[total_units]]</f>
        <v>2</v>
      </c>
      <c r="G585">
        <f>Query1[[#This Row],[revenue]]</f>
        <v>3361.98</v>
      </c>
      <c r="H585" t="str">
        <f>Query1[[#This Row],[product_name]]</f>
        <v>Surly Straggler 650b - 2016</v>
      </c>
      <c r="I585" t="str">
        <f>Query1[[#This Row],[category_name]]</f>
        <v>Cyclocross Bicycles</v>
      </c>
      <c r="J585" t="str">
        <f>Query1[[#This Row],[store_name]]</f>
        <v>Baldwin Bikes</v>
      </c>
      <c r="K585" t="str">
        <f>Query1[[#This Row],[sales_rep]]</f>
        <v>Venita Daniel</v>
      </c>
      <c r="L585" t="str">
        <f>Query1[[#This Row],[brand_name]]</f>
        <v>Surly</v>
      </c>
    </row>
    <row r="586" spans="1:12" x14ac:dyDescent="0.3">
      <c r="A586">
        <f>Query1[[#This Row],[order_id]]</f>
        <v>207</v>
      </c>
      <c r="B586" t="str">
        <f>Query1[[#This Row],[customers]]</f>
        <v>Marget Hodge</v>
      </c>
      <c r="C586" t="str">
        <f>Query1[[#This Row],[city]]</f>
        <v>Woodhaven</v>
      </c>
      <c r="D586" t="str">
        <f>Query1[[#This Row],[state]]</f>
        <v>NY</v>
      </c>
      <c r="E586">
        <f>Query1[[#This Row],[order_date]]</f>
        <v>42495</v>
      </c>
      <c r="F586">
        <f>Query1[[#This Row],[total_units]]</f>
        <v>2</v>
      </c>
      <c r="G586">
        <f>Query1[[#This Row],[revenue]]</f>
        <v>7999.98</v>
      </c>
      <c r="H586" t="str">
        <f>Query1[[#This Row],[product_name]]</f>
        <v>Trek Slash 8 27.5 - 2016</v>
      </c>
      <c r="I586" t="str">
        <f>Query1[[#This Row],[category_name]]</f>
        <v>Mountain Bikes</v>
      </c>
      <c r="J586" t="str">
        <f>Query1[[#This Row],[store_name]]</f>
        <v>Baldwin Bikes</v>
      </c>
      <c r="K586" t="str">
        <f>Query1[[#This Row],[sales_rep]]</f>
        <v>Venita Daniel</v>
      </c>
      <c r="L586" t="str">
        <f>Query1[[#This Row],[brand_name]]</f>
        <v>Trek</v>
      </c>
    </row>
    <row r="587" spans="1:12" x14ac:dyDescent="0.3">
      <c r="A587">
        <f>Query1[[#This Row],[order_id]]</f>
        <v>208</v>
      </c>
      <c r="B587" t="str">
        <f>Query1[[#This Row],[customers]]</f>
        <v>Leanna Manning</v>
      </c>
      <c r="C587" t="str">
        <f>Query1[[#This Row],[city]]</f>
        <v>Hicksville</v>
      </c>
      <c r="D587" t="str">
        <f>Query1[[#This Row],[state]]</f>
        <v>NY</v>
      </c>
      <c r="E587">
        <f>Query1[[#This Row],[order_date]]</f>
        <v>42496</v>
      </c>
      <c r="F587">
        <f>Query1[[#This Row],[total_units]]</f>
        <v>1</v>
      </c>
      <c r="G587">
        <f>Query1[[#This Row],[revenue]]</f>
        <v>549.99</v>
      </c>
      <c r="H587" t="str">
        <f>Query1[[#This Row],[product_name]]</f>
        <v>Electra Townie Original 21D - 2016</v>
      </c>
      <c r="I587" t="str">
        <f>Query1[[#This Row],[category_name]]</f>
        <v>Cruisers Bicycles</v>
      </c>
      <c r="J587" t="str">
        <f>Query1[[#This Row],[store_name]]</f>
        <v>Baldwin Bikes</v>
      </c>
      <c r="K587" t="str">
        <f>Query1[[#This Row],[sales_rep]]</f>
        <v>Venita Daniel</v>
      </c>
      <c r="L587" t="str">
        <f>Query1[[#This Row],[brand_name]]</f>
        <v>Electra</v>
      </c>
    </row>
    <row r="588" spans="1:12" x14ac:dyDescent="0.3">
      <c r="A588">
        <f>Query1[[#This Row],[order_id]]</f>
        <v>208</v>
      </c>
      <c r="B588" t="str">
        <f>Query1[[#This Row],[customers]]</f>
        <v>Leanna Manning</v>
      </c>
      <c r="C588" t="str">
        <f>Query1[[#This Row],[city]]</f>
        <v>Hicksville</v>
      </c>
      <c r="D588" t="str">
        <f>Query1[[#This Row],[state]]</f>
        <v>NY</v>
      </c>
      <c r="E588">
        <f>Query1[[#This Row],[order_date]]</f>
        <v>42496</v>
      </c>
      <c r="F588">
        <f>Query1[[#This Row],[total_units]]</f>
        <v>2</v>
      </c>
      <c r="G588">
        <f>Query1[[#This Row],[revenue]]</f>
        <v>939.98</v>
      </c>
      <c r="H588" t="str">
        <f>Query1[[#This Row],[product_name]]</f>
        <v>Surly Ice Cream Truck Frameset - 2016</v>
      </c>
      <c r="I588" t="str">
        <f>Query1[[#This Row],[category_name]]</f>
        <v>Mountain Bikes</v>
      </c>
      <c r="J588" t="str">
        <f>Query1[[#This Row],[store_name]]</f>
        <v>Baldwin Bikes</v>
      </c>
      <c r="K588" t="str">
        <f>Query1[[#This Row],[sales_rep]]</f>
        <v>Venita Daniel</v>
      </c>
      <c r="L588" t="str">
        <f>Query1[[#This Row],[brand_name]]</f>
        <v>Surly</v>
      </c>
    </row>
    <row r="589" spans="1:12" x14ac:dyDescent="0.3">
      <c r="A589">
        <f>Query1[[#This Row],[order_id]]</f>
        <v>208</v>
      </c>
      <c r="B589" t="str">
        <f>Query1[[#This Row],[customers]]</f>
        <v>Leanna Manning</v>
      </c>
      <c r="C589" t="str">
        <f>Query1[[#This Row],[city]]</f>
        <v>Hicksville</v>
      </c>
      <c r="D589" t="str">
        <f>Query1[[#This Row],[state]]</f>
        <v>NY</v>
      </c>
      <c r="E589">
        <f>Query1[[#This Row],[order_date]]</f>
        <v>42496</v>
      </c>
      <c r="F589">
        <f>Query1[[#This Row],[total_units]]</f>
        <v>2</v>
      </c>
      <c r="G589">
        <f>Query1[[#This Row],[revenue]]</f>
        <v>3098</v>
      </c>
      <c r="H589" t="str">
        <f>Query1[[#This Row],[product_name]]</f>
        <v>Surly Straggler - 2016</v>
      </c>
      <c r="I589" t="str">
        <f>Query1[[#This Row],[category_name]]</f>
        <v>Cyclocross Bicycles</v>
      </c>
      <c r="J589" t="str">
        <f>Query1[[#This Row],[store_name]]</f>
        <v>Baldwin Bikes</v>
      </c>
      <c r="K589" t="str">
        <f>Query1[[#This Row],[sales_rep]]</f>
        <v>Venita Daniel</v>
      </c>
      <c r="L589" t="str">
        <f>Query1[[#This Row],[brand_name]]</f>
        <v>Surly</v>
      </c>
    </row>
    <row r="590" spans="1:12" x14ac:dyDescent="0.3">
      <c r="A590">
        <f>Query1[[#This Row],[order_id]]</f>
        <v>208</v>
      </c>
      <c r="B590" t="str">
        <f>Query1[[#This Row],[customers]]</f>
        <v>Leanna Manning</v>
      </c>
      <c r="C590" t="str">
        <f>Query1[[#This Row],[city]]</f>
        <v>Hicksville</v>
      </c>
      <c r="D590" t="str">
        <f>Query1[[#This Row],[state]]</f>
        <v>NY</v>
      </c>
      <c r="E590">
        <f>Query1[[#This Row],[order_date]]</f>
        <v>42496</v>
      </c>
      <c r="F590">
        <f>Query1[[#This Row],[total_units]]</f>
        <v>1</v>
      </c>
      <c r="G590">
        <f>Query1[[#This Row],[revenue]]</f>
        <v>999.99</v>
      </c>
      <c r="H590" t="str">
        <f>Query1[[#This Row],[product_name]]</f>
        <v>Surly Wednesday Frameset - 2016</v>
      </c>
      <c r="I590" t="str">
        <f>Query1[[#This Row],[category_name]]</f>
        <v>Mountain Bikes</v>
      </c>
      <c r="J590" t="str">
        <f>Query1[[#This Row],[store_name]]</f>
        <v>Baldwin Bikes</v>
      </c>
      <c r="K590" t="str">
        <f>Query1[[#This Row],[sales_rep]]</f>
        <v>Venita Daniel</v>
      </c>
      <c r="L590" t="str">
        <f>Query1[[#This Row],[brand_name]]</f>
        <v>Surly</v>
      </c>
    </row>
    <row r="591" spans="1:12" x14ac:dyDescent="0.3">
      <c r="A591">
        <f>Query1[[#This Row],[order_id]]</f>
        <v>208</v>
      </c>
      <c r="B591" t="str">
        <f>Query1[[#This Row],[customers]]</f>
        <v>Leanna Manning</v>
      </c>
      <c r="C591" t="str">
        <f>Query1[[#This Row],[city]]</f>
        <v>Hicksville</v>
      </c>
      <c r="D591" t="str">
        <f>Query1[[#This Row],[state]]</f>
        <v>NY</v>
      </c>
      <c r="E591">
        <f>Query1[[#This Row],[order_date]]</f>
        <v>42496</v>
      </c>
      <c r="F591">
        <f>Query1[[#This Row],[total_units]]</f>
        <v>2</v>
      </c>
      <c r="G591">
        <f>Query1[[#This Row],[revenue]]</f>
        <v>5799.98</v>
      </c>
      <c r="H591" t="str">
        <f>Query1[[#This Row],[product_name]]</f>
        <v>Trek Fuel EX 8 29 - 2016</v>
      </c>
      <c r="I591" t="str">
        <f>Query1[[#This Row],[category_name]]</f>
        <v>Mountain Bikes</v>
      </c>
      <c r="J591" t="str">
        <f>Query1[[#This Row],[store_name]]</f>
        <v>Baldwin Bikes</v>
      </c>
      <c r="K591" t="str">
        <f>Query1[[#This Row],[sales_rep]]</f>
        <v>Venita Daniel</v>
      </c>
      <c r="L591" t="str">
        <f>Query1[[#This Row],[brand_name]]</f>
        <v>Trek</v>
      </c>
    </row>
    <row r="592" spans="1:12" x14ac:dyDescent="0.3">
      <c r="A592">
        <f>Query1[[#This Row],[order_id]]</f>
        <v>209</v>
      </c>
      <c r="B592" t="str">
        <f>Query1[[#This Row],[customers]]</f>
        <v>Clarita Curry</v>
      </c>
      <c r="C592" t="str">
        <f>Query1[[#This Row],[city]]</f>
        <v>Hollis</v>
      </c>
      <c r="D592" t="str">
        <f>Query1[[#This Row],[state]]</f>
        <v>NY</v>
      </c>
      <c r="E592">
        <f>Query1[[#This Row],[order_date]]</f>
        <v>42497</v>
      </c>
      <c r="F592">
        <f>Query1[[#This Row],[total_units]]</f>
        <v>1</v>
      </c>
      <c r="G592">
        <f>Query1[[#This Row],[revenue]]</f>
        <v>269.99</v>
      </c>
      <c r="H592" t="str">
        <f>Query1[[#This Row],[product_name]]</f>
        <v>Electra Cruiser 1 (24-Inch) - 2016</v>
      </c>
      <c r="I592" t="str">
        <f>Query1[[#This Row],[category_name]]</f>
        <v>Cruisers Bicycles</v>
      </c>
      <c r="J592" t="str">
        <f>Query1[[#This Row],[store_name]]</f>
        <v>Baldwin Bikes</v>
      </c>
      <c r="K592" t="str">
        <f>Query1[[#This Row],[sales_rep]]</f>
        <v>Marcelene Boyer</v>
      </c>
      <c r="L592" t="str">
        <f>Query1[[#This Row],[brand_name]]</f>
        <v>Electra</v>
      </c>
    </row>
    <row r="593" spans="1:12" x14ac:dyDescent="0.3">
      <c r="A593">
        <f>Query1[[#This Row],[order_id]]</f>
        <v>210</v>
      </c>
      <c r="B593" t="str">
        <f>Query1[[#This Row],[customers]]</f>
        <v>Lynn Mcmahon</v>
      </c>
      <c r="C593" t="str">
        <f>Query1[[#This Row],[city]]</f>
        <v>Scarsdale</v>
      </c>
      <c r="D593" t="str">
        <f>Query1[[#This Row],[state]]</f>
        <v>NY</v>
      </c>
      <c r="E593">
        <f>Query1[[#This Row],[order_date]]</f>
        <v>42497</v>
      </c>
      <c r="F593">
        <f>Query1[[#This Row],[total_units]]</f>
        <v>2</v>
      </c>
      <c r="G593">
        <f>Query1[[#This Row],[revenue]]</f>
        <v>539.98</v>
      </c>
      <c r="H593" t="str">
        <f>Query1[[#This Row],[product_name]]</f>
        <v>Electra Cruiser 1 (24-Inch) - 2016</v>
      </c>
      <c r="I593" t="str">
        <f>Query1[[#This Row],[category_name]]</f>
        <v>Cruisers Bicycles</v>
      </c>
      <c r="J593" t="str">
        <f>Query1[[#This Row],[store_name]]</f>
        <v>Baldwin Bikes</v>
      </c>
      <c r="K593" t="str">
        <f>Query1[[#This Row],[sales_rep]]</f>
        <v>Marcelene Boyer</v>
      </c>
      <c r="L593" t="str">
        <f>Query1[[#This Row],[brand_name]]</f>
        <v>Electra</v>
      </c>
    </row>
    <row r="594" spans="1:12" x14ac:dyDescent="0.3">
      <c r="A594">
        <f>Query1[[#This Row],[order_id]]</f>
        <v>210</v>
      </c>
      <c r="B594" t="str">
        <f>Query1[[#This Row],[customers]]</f>
        <v>Lynn Mcmahon</v>
      </c>
      <c r="C594" t="str">
        <f>Query1[[#This Row],[city]]</f>
        <v>Scarsdale</v>
      </c>
      <c r="D594" t="str">
        <f>Query1[[#This Row],[state]]</f>
        <v>NY</v>
      </c>
      <c r="E594">
        <f>Query1[[#This Row],[order_date]]</f>
        <v>42497</v>
      </c>
      <c r="F594">
        <f>Query1[[#This Row],[total_units]]</f>
        <v>1</v>
      </c>
      <c r="G594">
        <f>Query1[[#This Row],[revenue]]</f>
        <v>269.99</v>
      </c>
      <c r="H594" t="str">
        <f>Query1[[#This Row],[product_name]]</f>
        <v>Electra Girl's Hawaii 1 (16-inch) - 2015/2016</v>
      </c>
      <c r="I594" t="str">
        <f>Query1[[#This Row],[category_name]]</f>
        <v>Cruisers Bicycles</v>
      </c>
      <c r="J594" t="str">
        <f>Query1[[#This Row],[store_name]]</f>
        <v>Baldwin Bikes</v>
      </c>
      <c r="K594" t="str">
        <f>Query1[[#This Row],[sales_rep]]</f>
        <v>Marcelene Boyer</v>
      </c>
      <c r="L594" t="str">
        <f>Query1[[#This Row],[brand_name]]</f>
        <v>Electra</v>
      </c>
    </row>
    <row r="595" spans="1:12" x14ac:dyDescent="0.3">
      <c r="A595">
        <f>Query1[[#This Row],[order_id]]</f>
        <v>211</v>
      </c>
      <c r="B595" t="str">
        <f>Query1[[#This Row],[customers]]</f>
        <v>Penney Hall</v>
      </c>
      <c r="C595" t="str">
        <f>Query1[[#This Row],[city]]</f>
        <v>Liverpool</v>
      </c>
      <c r="D595" t="str">
        <f>Query1[[#This Row],[state]]</f>
        <v>NY</v>
      </c>
      <c r="E595">
        <f>Query1[[#This Row],[order_date]]</f>
        <v>42497</v>
      </c>
      <c r="F595">
        <f>Query1[[#This Row],[total_units]]</f>
        <v>2</v>
      </c>
      <c r="G595">
        <f>Query1[[#This Row],[revenue]]</f>
        <v>1499.98</v>
      </c>
      <c r="H595" t="str">
        <f>Query1[[#This Row],[product_name]]</f>
        <v>Ritchey Timberwolf Frameset - 2016</v>
      </c>
      <c r="I595" t="str">
        <f>Query1[[#This Row],[category_name]]</f>
        <v>Mountain Bikes</v>
      </c>
      <c r="J595" t="str">
        <f>Query1[[#This Row],[store_name]]</f>
        <v>Baldwin Bikes</v>
      </c>
      <c r="K595" t="str">
        <f>Query1[[#This Row],[sales_rep]]</f>
        <v>Marcelene Boyer</v>
      </c>
      <c r="L595" t="str">
        <f>Query1[[#This Row],[brand_name]]</f>
        <v>Ritchey</v>
      </c>
    </row>
    <row r="596" spans="1:12" x14ac:dyDescent="0.3">
      <c r="A596">
        <f>Query1[[#This Row],[order_id]]</f>
        <v>211</v>
      </c>
      <c r="B596" t="str">
        <f>Query1[[#This Row],[customers]]</f>
        <v>Penney Hall</v>
      </c>
      <c r="C596" t="str">
        <f>Query1[[#This Row],[city]]</f>
        <v>Liverpool</v>
      </c>
      <c r="D596" t="str">
        <f>Query1[[#This Row],[state]]</f>
        <v>NY</v>
      </c>
      <c r="E596">
        <f>Query1[[#This Row],[order_date]]</f>
        <v>42497</v>
      </c>
      <c r="F596">
        <f>Query1[[#This Row],[total_units]]</f>
        <v>1</v>
      </c>
      <c r="G596">
        <f>Query1[[#This Row],[revenue]]</f>
        <v>1549</v>
      </c>
      <c r="H596" t="str">
        <f>Query1[[#This Row],[product_name]]</f>
        <v>Surly Straggler - 2016</v>
      </c>
      <c r="I596" t="str">
        <f>Query1[[#This Row],[category_name]]</f>
        <v>Cyclocross Bicycles</v>
      </c>
      <c r="J596" t="str">
        <f>Query1[[#This Row],[store_name]]</f>
        <v>Baldwin Bikes</v>
      </c>
      <c r="K596" t="str">
        <f>Query1[[#This Row],[sales_rep]]</f>
        <v>Marcelene Boyer</v>
      </c>
      <c r="L596" t="str">
        <f>Query1[[#This Row],[brand_name]]</f>
        <v>Surly</v>
      </c>
    </row>
    <row r="597" spans="1:12" x14ac:dyDescent="0.3">
      <c r="A597">
        <f>Query1[[#This Row],[order_id]]</f>
        <v>212</v>
      </c>
      <c r="B597" t="str">
        <f>Query1[[#This Row],[customers]]</f>
        <v>Lanora Robbins</v>
      </c>
      <c r="C597" t="str">
        <f>Query1[[#This Row],[city]]</f>
        <v>West Babylon</v>
      </c>
      <c r="D597" t="str">
        <f>Query1[[#This Row],[state]]</f>
        <v>NY</v>
      </c>
      <c r="E597">
        <f>Query1[[#This Row],[order_date]]</f>
        <v>42498</v>
      </c>
      <c r="F597">
        <f>Query1[[#This Row],[total_units]]</f>
        <v>2</v>
      </c>
      <c r="G597">
        <f>Query1[[#This Row],[revenue]]</f>
        <v>1099.98</v>
      </c>
      <c r="H597" t="str">
        <f>Query1[[#This Row],[product_name]]</f>
        <v>Electra Townie Original 21D - 2016</v>
      </c>
      <c r="I597" t="str">
        <f>Query1[[#This Row],[category_name]]</f>
        <v>Cruisers Bicycles</v>
      </c>
      <c r="J597" t="str">
        <f>Query1[[#This Row],[store_name]]</f>
        <v>Baldwin Bikes</v>
      </c>
      <c r="K597" t="str">
        <f>Query1[[#This Row],[sales_rep]]</f>
        <v>Marcelene Boyer</v>
      </c>
      <c r="L597" t="str">
        <f>Query1[[#This Row],[brand_name]]</f>
        <v>Electra</v>
      </c>
    </row>
    <row r="598" spans="1:12" x14ac:dyDescent="0.3">
      <c r="A598">
        <f>Query1[[#This Row],[order_id]]</f>
        <v>212</v>
      </c>
      <c r="B598" t="str">
        <f>Query1[[#This Row],[customers]]</f>
        <v>Lanora Robbins</v>
      </c>
      <c r="C598" t="str">
        <f>Query1[[#This Row],[city]]</f>
        <v>West Babylon</v>
      </c>
      <c r="D598" t="str">
        <f>Query1[[#This Row],[state]]</f>
        <v>NY</v>
      </c>
      <c r="E598">
        <f>Query1[[#This Row],[order_date]]</f>
        <v>42498</v>
      </c>
      <c r="F598">
        <f>Query1[[#This Row],[total_units]]</f>
        <v>2</v>
      </c>
      <c r="G598">
        <f>Query1[[#This Row],[revenue]]</f>
        <v>1199.98</v>
      </c>
      <c r="H598" t="str">
        <f>Query1[[#This Row],[product_name]]</f>
        <v>Electra Townie Original 7D EQ - 2016</v>
      </c>
      <c r="I598" t="str">
        <f>Query1[[#This Row],[category_name]]</f>
        <v>Cruisers Bicycles</v>
      </c>
      <c r="J598" t="str">
        <f>Query1[[#This Row],[store_name]]</f>
        <v>Baldwin Bikes</v>
      </c>
      <c r="K598" t="str">
        <f>Query1[[#This Row],[sales_rep]]</f>
        <v>Marcelene Boyer</v>
      </c>
      <c r="L598" t="str">
        <f>Query1[[#This Row],[brand_name]]</f>
        <v>Electra</v>
      </c>
    </row>
    <row r="599" spans="1:12" x14ac:dyDescent="0.3">
      <c r="A599">
        <f>Query1[[#This Row],[order_id]]</f>
        <v>212</v>
      </c>
      <c r="B599" t="str">
        <f>Query1[[#This Row],[customers]]</f>
        <v>Lanora Robbins</v>
      </c>
      <c r="C599" t="str">
        <f>Query1[[#This Row],[city]]</f>
        <v>West Babylon</v>
      </c>
      <c r="D599" t="str">
        <f>Query1[[#This Row],[state]]</f>
        <v>NY</v>
      </c>
      <c r="E599">
        <f>Query1[[#This Row],[order_date]]</f>
        <v>42498</v>
      </c>
      <c r="F599">
        <f>Query1[[#This Row],[total_units]]</f>
        <v>1</v>
      </c>
      <c r="G599">
        <f>Query1[[#This Row],[revenue]]</f>
        <v>449</v>
      </c>
      <c r="H599" t="str">
        <f>Query1[[#This Row],[product_name]]</f>
        <v>Pure Cycles William 3-Speed - 2016</v>
      </c>
      <c r="I599" t="str">
        <f>Query1[[#This Row],[category_name]]</f>
        <v>Cruisers Bicycles</v>
      </c>
      <c r="J599" t="str">
        <f>Query1[[#This Row],[store_name]]</f>
        <v>Baldwin Bikes</v>
      </c>
      <c r="K599" t="str">
        <f>Query1[[#This Row],[sales_rep]]</f>
        <v>Marcelene Boyer</v>
      </c>
      <c r="L599" t="str">
        <f>Query1[[#This Row],[brand_name]]</f>
        <v>Pure Cycles</v>
      </c>
    </row>
    <row r="600" spans="1:12" x14ac:dyDescent="0.3">
      <c r="A600">
        <f>Query1[[#This Row],[order_id]]</f>
        <v>212</v>
      </c>
      <c r="B600" t="str">
        <f>Query1[[#This Row],[customers]]</f>
        <v>Lanora Robbins</v>
      </c>
      <c r="C600" t="str">
        <f>Query1[[#This Row],[city]]</f>
        <v>West Babylon</v>
      </c>
      <c r="D600" t="str">
        <f>Query1[[#This Row],[state]]</f>
        <v>NY</v>
      </c>
      <c r="E600">
        <f>Query1[[#This Row],[order_date]]</f>
        <v>42498</v>
      </c>
      <c r="F600">
        <f>Query1[[#This Row],[total_units]]</f>
        <v>1</v>
      </c>
      <c r="G600">
        <f>Query1[[#This Row],[revenue]]</f>
        <v>3999.99</v>
      </c>
      <c r="H600" t="str">
        <f>Query1[[#This Row],[product_name]]</f>
        <v>Trek Slash 8 27.5 - 2016</v>
      </c>
      <c r="I600" t="str">
        <f>Query1[[#This Row],[category_name]]</f>
        <v>Mountain Bikes</v>
      </c>
      <c r="J600" t="str">
        <f>Query1[[#This Row],[store_name]]</f>
        <v>Baldwin Bikes</v>
      </c>
      <c r="K600" t="str">
        <f>Query1[[#This Row],[sales_rep]]</f>
        <v>Marcelene Boyer</v>
      </c>
      <c r="L600" t="str">
        <f>Query1[[#This Row],[brand_name]]</f>
        <v>Trek</v>
      </c>
    </row>
    <row r="601" spans="1:12" x14ac:dyDescent="0.3">
      <c r="A601">
        <f>Query1[[#This Row],[order_id]]</f>
        <v>213</v>
      </c>
      <c r="B601" t="str">
        <f>Query1[[#This Row],[customers]]</f>
        <v>Lilliam Nolan</v>
      </c>
      <c r="C601" t="str">
        <f>Query1[[#This Row],[city]]</f>
        <v>Copperas Cove</v>
      </c>
      <c r="D601" t="str">
        <f>Query1[[#This Row],[state]]</f>
        <v>TX</v>
      </c>
      <c r="E601">
        <f>Query1[[#This Row],[order_date]]</f>
        <v>42498</v>
      </c>
      <c r="F601">
        <f>Query1[[#This Row],[total_units]]</f>
        <v>1</v>
      </c>
      <c r="G601">
        <f>Query1[[#This Row],[revenue]]</f>
        <v>269.99</v>
      </c>
      <c r="H601" t="str">
        <f>Query1[[#This Row],[product_name]]</f>
        <v>Electra Cruiser 1 (24-Inch) - 2016</v>
      </c>
      <c r="I601" t="str">
        <f>Query1[[#This Row],[category_name]]</f>
        <v>Cruisers Bicycles</v>
      </c>
      <c r="J601" t="str">
        <f>Query1[[#This Row],[store_name]]</f>
        <v>Rowlett Bikes</v>
      </c>
      <c r="K601" t="str">
        <f>Query1[[#This Row],[sales_rep]]</f>
        <v>Kali Vargas</v>
      </c>
      <c r="L601" t="str">
        <f>Query1[[#This Row],[brand_name]]</f>
        <v>Electra</v>
      </c>
    </row>
    <row r="602" spans="1:12" x14ac:dyDescent="0.3">
      <c r="A602">
        <f>Query1[[#This Row],[order_id]]</f>
        <v>214</v>
      </c>
      <c r="B602" t="str">
        <f>Query1[[#This Row],[customers]]</f>
        <v>Kaci Gallegos</v>
      </c>
      <c r="C602" t="str">
        <f>Query1[[#This Row],[city]]</f>
        <v>Ballston Spa</v>
      </c>
      <c r="D602" t="str">
        <f>Query1[[#This Row],[state]]</f>
        <v>NY</v>
      </c>
      <c r="E602">
        <f>Query1[[#This Row],[order_date]]</f>
        <v>42500</v>
      </c>
      <c r="F602">
        <f>Query1[[#This Row],[total_units]]</f>
        <v>1</v>
      </c>
      <c r="G602">
        <f>Query1[[#This Row],[revenue]]</f>
        <v>269.99</v>
      </c>
      <c r="H602" t="str">
        <f>Query1[[#This Row],[product_name]]</f>
        <v>Electra Cruiser 1 (24-Inch) - 2016</v>
      </c>
      <c r="I602" t="str">
        <f>Query1[[#This Row],[category_name]]</f>
        <v>Children Bicycles</v>
      </c>
      <c r="J602" t="str">
        <f>Query1[[#This Row],[store_name]]</f>
        <v>Baldwin Bikes</v>
      </c>
      <c r="K602" t="str">
        <f>Query1[[#This Row],[sales_rep]]</f>
        <v>Marcelene Boyer</v>
      </c>
      <c r="L602" t="str">
        <f>Query1[[#This Row],[brand_name]]</f>
        <v>Electra</v>
      </c>
    </row>
    <row r="603" spans="1:12" x14ac:dyDescent="0.3">
      <c r="A603">
        <f>Query1[[#This Row],[order_id]]</f>
        <v>215</v>
      </c>
      <c r="B603" t="str">
        <f>Query1[[#This Row],[customers]]</f>
        <v>Kelsey Noble</v>
      </c>
      <c r="C603" t="str">
        <f>Query1[[#This Row],[city]]</f>
        <v>Mount Vernon</v>
      </c>
      <c r="D603" t="str">
        <f>Query1[[#This Row],[state]]</f>
        <v>NY</v>
      </c>
      <c r="E603">
        <f>Query1[[#This Row],[order_date]]</f>
        <v>42500</v>
      </c>
      <c r="F603">
        <f>Query1[[#This Row],[total_units]]</f>
        <v>2</v>
      </c>
      <c r="G603">
        <f>Query1[[#This Row],[revenue]]</f>
        <v>1099.98</v>
      </c>
      <c r="H603" t="str">
        <f>Query1[[#This Row],[product_name]]</f>
        <v>Electra Townie Original 21D - 2016</v>
      </c>
      <c r="I603" t="str">
        <f>Query1[[#This Row],[category_name]]</f>
        <v>Cruisers Bicycles</v>
      </c>
      <c r="J603" t="str">
        <f>Query1[[#This Row],[store_name]]</f>
        <v>Baldwin Bikes</v>
      </c>
      <c r="K603" t="str">
        <f>Query1[[#This Row],[sales_rep]]</f>
        <v>Venita Daniel</v>
      </c>
      <c r="L603" t="str">
        <f>Query1[[#This Row],[brand_name]]</f>
        <v>Electra</v>
      </c>
    </row>
    <row r="604" spans="1:12" x14ac:dyDescent="0.3">
      <c r="A604">
        <f>Query1[[#This Row],[order_id]]</f>
        <v>215</v>
      </c>
      <c r="B604" t="str">
        <f>Query1[[#This Row],[customers]]</f>
        <v>Kelsey Noble</v>
      </c>
      <c r="C604" t="str">
        <f>Query1[[#This Row],[city]]</f>
        <v>Mount Vernon</v>
      </c>
      <c r="D604" t="str">
        <f>Query1[[#This Row],[state]]</f>
        <v>NY</v>
      </c>
      <c r="E604">
        <f>Query1[[#This Row],[order_date]]</f>
        <v>42500</v>
      </c>
      <c r="F604">
        <f>Query1[[#This Row],[total_units]]</f>
        <v>1</v>
      </c>
      <c r="G604">
        <f>Query1[[#This Row],[revenue]]</f>
        <v>449</v>
      </c>
      <c r="H604" t="str">
        <f>Query1[[#This Row],[product_name]]</f>
        <v>Pure Cycles William 3-Speed - 2016</v>
      </c>
      <c r="I604" t="str">
        <f>Query1[[#This Row],[category_name]]</f>
        <v>Cruisers Bicycles</v>
      </c>
      <c r="J604" t="str">
        <f>Query1[[#This Row],[store_name]]</f>
        <v>Baldwin Bikes</v>
      </c>
      <c r="K604" t="str">
        <f>Query1[[#This Row],[sales_rep]]</f>
        <v>Venita Daniel</v>
      </c>
      <c r="L604" t="str">
        <f>Query1[[#This Row],[brand_name]]</f>
        <v>Pure Cycles</v>
      </c>
    </row>
    <row r="605" spans="1:12" x14ac:dyDescent="0.3">
      <c r="A605">
        <f>Query1[[#This Row],[order_id]]</f>
        <v>216</v>
      </c>
      <c r="B605" t="str">
        <f>Query1[[#This Row],[customers]]</f>
        <v>Angelina Lloyd</v>
      </c>
      <c r="C605" t="str">
        <f>Query1[[#This Row],[city]]</f>
        <v>Apple Valley</v>
      </c>
      <c r="D605" t="str">
        <f>Query1[[#This Row],[state]]</f>
        <v>CA</v>
      </c>
      <c r="E605">
        <f>Query1[[#This Row],[order_date]]</f>
        <v>42501</v>
      </c>
      <c r="F605">
        <f>Query1[[#This Row],[total_units]]</f>
        <v>2</v>
      </c>
      <c r="G605">
        <f>Query1[[#This Row],[revenue]]</f>
        <v>539.98</v>
      </c>
      <c r="H605" t="str">
        <f>Query1[[#This Row],[product_name]]</f>
        <v>Electra Girl's Hawaii 1 (16-inch) - 2015/2016</v>
      </c>
      <c r="I605" t="str">
        <f>Query1[[#This Row],[category_name]]</f>
        <v>Children Bicycles</v>
      </c>
      <c r="J605" t="str">
        <f>Query1[[#This Row],[store_name]]</f>
        <v>Santa Cruz Bikes</v>
      </c>
      <c r="K605" t="str">
        <f>Query1[[#This Row],[sales_rep]]</f>
        <v>Genna Serrano</v>
      </c>
      <c r="L605" t="str">
        <f>Query1[[#This Row],[brand_name]]</f>
        <v>Electra</v>
      </c>
    </row>
    <row r="606" spans="1:12" x14ac:dyDescent="0.3">
      <c r="A606">
        <f>Query1[[#This Row],[order_id]]</f>
        <v>216</v>
      </c>
      <c r="B606" t="str">
        <f>Query1[[#This Row],[customers]]</f>
        <v>Angelina Lloyd</v>
      </c>
      <c r="C606" t="str">
        <f>Query1[[#This Row],[city]]</f>
        <v>Apple Valley</v>
      </c>
      <c r="D606" t="str">
        <f>Query1[[#This Row],[state]]</f>
        <v>CA</v>
      </c>
      <c r="E606">
        <f>Query1[[#This Row],[order_date]]</f>
        <v>42501</v>
      </c>
      <c r="F606">
        <f>Query1[[#This Row],[total_units]]</f>
        <v>2</v>
      </c>
      <c r="G606">
        <f>Query1[[#This Row],[revenue]]</f>
        <v>1199.98</v>
      </c>
      <c r="H606" t="str">
        <f>Query1[[#This Row],[product_name]]</f>
        <v>Electra Townie Original 7D EQ - 2016</v>
      </c>
      <c r="I606" t="str">
        <f>Query1[[#This Row],[category_name]]</f>
        <v>Cruisers Bicycles</v>
      </c>
      <c r="J606" t="str">
        <f>Query1[[#This Row],[store_name]]</f>
        <v>Santa Cruz Bikes</v>
      </c>
      <c r="K606" t="str">
        <f>Query1[[#This Row],[sales_rep]]</f>
        <v>Genna Serrano</v>
      </c>
      <c r="L606" t="str">
        <f>Query1[[#This Row],[brand_name]]</f>
        <v>Electra</v>
      </c>
    </row>
    <row r="607" spans="1:12" x14ac:dyDescent="0.3">
      <c r="A607">
        <f>Query1[[#This Row],[order_id]]</f>
        <v>217</v>
      </c>
      <c r="B607" t="str">
        <f>Query1[[#This Row],[customers]]</f>
        <v>Sebrina Hart</v>
      </c>
      <c r="C607" t="str">
        <f>Query1[[#This Row],[city]]</f>
        <v>Coram</v>
      </c>
      <c r="D607" t="str">
        <f>Query1[[#This Row],[state]]</f>
        <v>NY</v>
      </c>
      <c r="E607">
        <f>Query1[[#This Row],[order_date]]</f>
        <v>42501</v>
      </c>
      <c r="F607">
        <f>Query1[[#This Row],[total_units]]</f>
        <v>1</v>
      </c>
      <c r="G607">
        <f>Query1[[#This Row],[revenue]]</f>
        <v>429</v>
      </c>
      <c r="H607" t="str">
        <f>Query1[[#This Row],[product_name]]</f>
        <v>Pure Cycles Vine 8-Speed - 2016</v>
      </c>
      <c r="I607" t="str">
        <f>Query1[[#This Row],[category_name]]</f>
        <v>Cruisers Bicycles</v>
      </c>
      <c r="J607" t="str">
        <f>Query1[[#This Row],[store_name]]</f>
        <v>Baldwin Bikes</v>
      </c>
      <c r="K607" t="str">
        <f>Query1[[#This Row],[sales_rep]]</f>
        <v>Venita Daniel</v>
      </c>
      <c r="L607" t="str">
        <f>Query1[[#This Row],[brand_name]]</f>
        <v>Pure Cycles</v>
      </c>
    </row>
    <row r="608" spans="1:12" x14ac:dyDescent="0.3">
      <c r="A608">
        <f>Query1[[#This Row],[order_id]]</f>
        <v>217</v>
      </c>
      <c r="B608" t="str">
        <f>Query1[[#This Row],[customers]]</f>
        <v>Sebrina Hart</v>
      </c>
      <c r="C608" t="str">
        <f>Query1[[#This Row],[city]]</f>
        <v>Coram</v>
      </c>
      <c r="D608" t="str">
        <f>Query1[[#This Row],[state]]</f>
        <v>NY</v>
      </c>
      <c r="E608">
        <f>Query1[[#This Row],[order_date]]</f>
        <v>42501</v>
      </c>
      <c r="F608">
        <f>Query1[[#This Row],[total_units]]</f>
        <v>1</v>
      </c>
      <c r="G608">
        <f>Query1[[#This Row],[revenue]]</f>
        <v>449</v>
      </c>
      <c r="H608" t="str">
        <f>Query1[[#This Row],[product_name]]</f>
        <v>Pure Cycles Western 3-Speed - Women's - 2015/2016</v>
      </c>
      <c r="I608" t="str">
        <f>Query1[[#This Row],[category_name]]</f>
        <v>Cruisers Bicycles</v>
      </c>
      <c r="J608" t="str">
        <f>Query1[[#This Row],[store_name]]</f>
        <v>Baldwin Bikes</v>
      </c>
      <c r="K608" t="str">
        <f>Query1[[#This Row],[sales_rep]]</f>
        <v>Venita Daniel</v>
      </c>
      <c r="L608" t="str">
        <f>Query1[[#This Row],[brand_name]]</f>
        <v>Pure Cycles</v>
      </c>
    </row>
    <row r="609" spans="1:12" x14ac:dyDescent="0.3">
      <c r="A609">
        <f>Query1[[#This Row],[order_id]]</f>
        <v>217</v>
      </c>
      <c r="B609" t="str">
        <f>Query1[[#This Row],[customers]]</f>
        <v>Sebrina Hart</v>
      </c>
      <c r="C609" t="str">
        <f>Query1[[#This Row],[city]]</f>
        <v>Coram</v>
      </c>
      <c r="D609" t="str">
        <f>Query1[[#This Row],[state]]</f>
        <v>NY</v>
      </c>
      <c r="E609">
        <f>Query1[[#This Row],[order_date]]</f>
        <v>42501</v>
      </c>
      <c r="F609">
        <f>Query1[[#This Row],[total_units]]</f>
        <v>2</v>
      </c>
      <c r="G609">
        <f>Query1[[#This Row],[revenue]]</f>
        <v>3098</v>
      </c>
      <c r="H609" t="str">
        <f>Query1[[#This Row],[product_name]]</f>
        <v>Surly Straggler - 2016</v>
      </c>
      <c r="I609" t="str">
        <f>Query1[[#This Row],[category_name]]</f>
        <v>Cyclocross Bicycles</v>
      </c>
      <c r="J609" t="str">
        <f>Query1[[#This Row],[store_name]]</f>
        <v>Baldwin Bikes</v>
      </c>
      <c r="K609" t="str">
        <f>Query1[[#This Row],[sales_rep]]</f>
        <v>Venita Daniel</v>
      </c>
      <c r="L609" t="str">
        <f>Query1[[#This Row],[brand_name]]</f>
        <v>Surly</v>
      </c>
    </row>
    <row r="610" spans="1:12" x14ac:dyDescent="0.3">
      <c r="A610">
        <f>Query1[[#This Row],[order_id]]</f>
        <v>218</v>
      </c>
      <c r="B610" t="str">
        <f>Query1[[#This Row],[customers]]</f>
        <v>Vernetta Banks</v>
      </c>
      <c r="C610" t="str">
        <f>Query1[[#This Row],[city]]</f>
        <v>Brooklyn</v>
      </c>
      <c r="D610" t="str">
        <f>Query1[[#This Row],[state]]</f>
        <v>NY</v>
      </c>
      <c r="E610">
        <f>Query1[[#This Row],[order_date]]</f>
        <v>42502</v>
      </c>
      <c r="F610">
        <f>Query1[[#This Row],[total_units]]</f>
        <v>1</v>
      </c>
      <c r="G610">
        <f>Query1[[#This Row],[revenue]]</f>
        <v>269.99</v>
      </c>
      <c r="H610" t="str">
        <f>Query1[[#This Row],[product_name]]</f>
        <v>Electra Cruiser 1 (24-Inch) - 2016</v>
      </c>
      <c r="I610" t="str">
        <f>Query1[[#This Row],[category_name]]</f>
        <v>Cruisers Bicycles</v>
      </c>
      <c r="J610" t="str">
        <f>Query1[[#This Row],[store_name]]</f>
        <v>Baldwin Bikes</v>
      </c>
      <c r="K610" t="str">
        <f>Query1[[#This Row],[sales_rep]]</f>
        <v>Venita Daniel</v>
      </c>
      <c r="L610" t="str">
        <f>Query1[[#This Row],[brand_name]]</f>
        <v>Electra</v>
      </c>
    </row>
    <row r="611" spans="1:12" x14ac:dyDescent="0.3">
      <c r="A611">
        <f>Query1[[#This Row],[order_id]]</f>
        <v>218</v>
      </c>
      <c r="B611" t="str">
        <f>Query1[[#This Row],[customers]]</f>
        <v>Vernetta Banks</v>
      </c>
      <c r="C611" t="str">
        <f>Query1[[#This Row],[city]]</f>
        <v>Brooklyn</v>
      </c>
      <c r="D611" t="str">
        <f>Query1[[#This Row],[state]]</f>
        <v>NY</v>
      </c>
      <c r="E611">
        <f>Query1[[#This Row],[order_date]]</f>
        <v>42502</v>
      </c>
      <c r="F611">
        <f>Query1[[#This Row],[total_units]]</f>
        <v>1</v>
      </c>
      <c r="G611">
        <f>Query1[[#This Row],[revenue]]</f>
        <v>549.99</v>
      </c>
      <c r="H611" t="str">
        <f>Query1[[#This Row],[product_name]]</f>
        <v>Electra Townie Original 21D - 2016</v>
      </c>
      <c r="I611" t="str">
        <f>Query1[[#This Row],[category_name]]</f>
        <v>Cruisers Bicycles</v>
      </c>
      <c r="J611" t="str">
        <f>Query1[[#This Row],[store_name]]</f>
        <v>Baldwin Bikes</v>
      </c>
      <c r="K611" t="str">
        <f>Query1[[#This Row],[sales_rep]]</f>
        <v>Venita Daniel</v>
      </c>
      <c r="L611" t="str">
        <f>Query1[[#This Row],[brand_name]]</f>
        <v>Electra</v>
      </c>
    </row>
    <row r="612" spans="1:12" x14ac:dyDescent="0.3">
      <c r="A612">
        <f>Query1[[#This Row],[order_id]]</f>
        <v>218</v>
      </c>
      <c r="B612" t="str">
        <f>Query1[[#This Row],[customers]]</f>
        <v>Vernetta Banks</v>
      </c>
      <c r="C612" t="str">
        <f>Query1[[#This Row],[city]]</f>
        <v>Brooklyn</v>
      </c>
      <c r="D612" t="str">
        <f>Query1[[#This Row],[state]]</f>
        <v>NY</v>
      </c>
      <c r="E612">
        <f>Query1[[#This Row],[order_date]]</f>
        <v>42502</v>
      </c>
      <c r="F612">
        <f>Query1[[#This Row],[total_units]]</f>
        <v>2</v>
      </c>
      <c r="G612">
        <f>Query1[[#This Row],[revenue]]</f>
        <v>1499.98</v>
      </c>
      <c r="H612" t="str">
        <f>Query1[[#This Row],[product_name]]</f>
        <v>Ritchey Timberwolf Frameset - 2016</v>
      </c>
      <c r="I612" t="str">
        <f>Query1[[#This Row],[category_name]]</f>
        <v>Mountain Bikes</v>
      </c>
      <c r="J612" t="str">
        <f>Query1[[#This Row],[store_name]]</f>
        <v>Baldwin Bikes</v>
      </c>
      <c r="K612" t="str">
        <f>Query1[[#This Row],[sales_rep]]</f>
        <v>Venita Daniel</v>
      </c>
      <c r="L612" t="str">
        <f>Query1[[#This Row],[brand_name]]</f>
        <v>Ritchey</v>
      </c>
    </row>
    <row r="613" spans="1:12" x14ac:dyDescent="0.3">
      <c r="A613">
        <f>Query1[[#This Row],[order_id]]</f>
        <v>219</v>
      </c>
      <c r="B613" t="str">
        <f>Query1[[#This Row],[customers]]</f>
        <v>Inez Snider</v>
      </c>
      <c r="C613" t="str">
        <f>Query1[[#This Row],[city]]</f>
        <v>Ronkonkoma</v>
      </c>
      <c r="D613" t="str">
        <f>Query1[[#This Row],[state]]</f>
        <v>NY</v>
      </c>
      <c r="E613">
        <f>Query1[[#This Row],[order_date]]</f>
        <v>42502</v>
      </c>
      <c r="F613">
        <f>Query1[[#This Row],[total_units]]</f>
        <v>1</v>
      </c>
      <c r="G613">
        <f>Query1[[#This Row],[revenue]]</f>
        <v>599.99</v>
      </c>
      <c r="H613" t="str">
        <f>Query1[[#This Row],[product_name]]</f>
        <v>Electra Townie Original 7D EQ - 2016</v>
      </c>
      <c r="I613" t="str">
        <f>Query1[[#This Row],[category_name]]</f>
        <v>Comfort Bicycles</v>
      </c>
      <c r="J613" t="str">
        <f>Query1[[#This Row],[store_name]]</f>
        <v>Baldwin Bikes</v>
      </c>
      <c r="K613" t="str">
        <f>Query1[[#This Row],[sales_rep]]</f>
        <v>Marcelene Boyer</v>
      </c>
      <c r="L613" t="str">
        <f>Query1[[#This Row],[brand_name]]</f>
        <v>Electra</v>
      </c>
    </row>
    <row r="614" spans="1:12" x14ac:dyDescent="0.3">
      <c r="A614">
        <f>Query1[[#This Row],[order_id]]</f>
        <v>219</v>
      </c>
      <c r="B614" t="str">
        <f>Query1[[#This Row],[customers]]</f>
        <v>Inez Snider</v>
      </c>
      <c r="C614" t="str">
        <f>Query1[[#This Row],[city]]</f>
        <v>Ronkonkoma</v>
      </c>
      <c r="D614" t="str">
        <f>Query1[[#This Row],[state]]</f>
        <v>NY</v>
      </c>
      <c r="E614">
        <f>Query1[[#This Row],[order_date]]</f>
        <v>42502</v>
      </c>
      <c r="F614">
        <f>Query1[[#This Row],[total_units]]</f>
        <v>1</v>
      </c>
      <c r="G614">
        <f>Query1[[#This Row],[revenue]]</f>
        <v>1320.99</v>
      </c>
      <c r="H614" t="str">
        <f>Query1[[#This Row],[product_name]]</f>
        <v>Heller Shagamaw Frame - 2016</v>
      </c>
      <c r="I614" t="str">
        <f>Query1[[#This Row],[category_name]]</f>
        <v>Mountain Bikes</v>
      </c>
      <c r="J614" t="str">
        <f>Query1[[#This Row],[store_name]]</f>
        <v>Baldwin Bikes</v>
      </c>
      <c r="K614" t="str">
        <f>Query1[[#This Row],[sales_rep]]</f>
        <v>Marcelene Boyer</v>
      </c>
      <c r="L614" t="str">
        <f>Query1[[#This Row],[brand_name]]</f>
        <v>Heller</v>
      </c>
    </row>
    <row r="615" spans="1:12" x14ac:dyDescent="0.3">
      <c r="A615">
        <f>Query1[[#This Row],[order_id]]</f>
        <v>220</v>
      </c>
      <c r="B615" t="str">
        <f>Query1[[#This Row],[customers]]</f>
        <v>Noble Glover</v>
      </c>
      <c r="C615" t="str">
        <f>Query1[[#This Row],[city]]</f>
        <v>Orchard Park</v>
      </c>
      <c r="D615" t="str">
        <f>Query1[[#This Row],[state]]</f>
        <v>NY</v>
      </c>
      <c r="E615">
        <f>Query1[[#This Row],[order_date]]</f>
        <v>42502</v>
      </c>
      <c r="F615">
        <f>Query1[[#This Row],[total_units]]</f>
        <v>2</v>
      </c>
      <c r="G615">
        <f>Query1[[#This Row],[revenue]]</f>
        <v>539.98</v>
      </c>
      <c r="H615" t="str">
        <f>Query1[[#This Row],[product_name]]</f>
        <v>Electra Girl's Hawaii 1 (16-inch) - 2015/2016</v>
      </c>
      <c r="I615" t="str">
        <f>Query1[[#This Row],[category_name]]</f>
        <v>Children Bicycles</v>
      </c>
      <c r="J615" t="str">
        <f>Query1[[#This Row],[store_name]]</f>
        <v>Baldwin Bikes</v>
      </c>
      <c r="K615" t="str">
        <f>Query1[[#This Row],[sales_rep]]</f>
        <v>Marcelene Boyer</v>
      </c>
      <c r="L615" t="str">
        <f>Query1[[#This Row],[brand_name]]</f>
        <v>Electra</v>
      </c>
    </row>
    <row r="616" spans="1:12" x14ac:dyDescent="0.3">
      <c r="A616">
        <f>Query1[[#This Row],[order_id]]</f>
        <v>220</v>
      </c>
      <c r="B616" t="str">
        <f>Query1[[#This Row],[customers]]</f>
        <v>Noble Glover</v>
      </c>
      <c r="C616" t="str">
        <f>Query1[[#This Row],[city]]</f>
        <v>Orchard Park</v>
      </c>
      <c r="D616" t="str">
        <f>Query1[[#This Row],[state]]</f>
        <v>NY</v>
      </c>
      <c r="E616">
        <f>Query1[[#This Row],[order_date]]</f>
        <v>42502</v>
      </c>
      <c r="F616">
        <f>Query1[[#This Row],[total_units]]</f>
        <v>1</v>
      </c>
      <c r="G616">
        <f>Query1[[#This Row],[revenue]]</f>
        <v>499.99</v>
      </c>
      <c r="H616" t="str">
        <f>Query1[[#This Row],[product_name]]</f>
        <v>Electra Townie Original 7D - 2015/2016</v>
      </c>
      <c r="I616" t="str">
        <f>Query1[[#This Row],[category_name]]</f>
        <v>Comfort Bicycles</v>
      </c>
      <c r="J616" t="str">
        <f>Query1[[#This Row],[store_name]]</f>
        <v>Baldwin Bikes</v>
      </c>
      <c r="K616" t="str">
        <f>Query1[[#This Row],[sales_rep]]</f>
        <v>Marcelene Boyer</v>
      </c>
      <c r="L616" t="str">
        <f>Query1[[#This Row],[brand_name]]</f>
        <v>Electra</v>
      </c>
    </row>
    <row r="617" spans="1:12" x14ac:dyDescent="0.3">
      <c r="A617">
        <f>Query1[[#This Row],[order_id]]</f>
        <v>220</v>
      </c>
      <c r="B617" t="str">
        <f>Query1[[#This Row],[customers]]</f>
        <v>Noble Glover</v>
      </c>
      <c r="C617" t="str">
        <f>Query1[[#This Row],[city]]</f>
        <v>Orchard Park</v>
      </c>
      <c r="D617" t="str">
        <f>Query1[[#This Row],[state]]</f>
        <v>NY</v>
      </c>
      <c r="E617">
        <f>Query1[[#This Row],[order_date]]</f>
        <v>42502</v>
      </c>
      <c r="F617">
        <f>Query1[[#This Row],[total_units]]</f>
        <v>2</v>
      </c>
      <c r="G617">
        <f>Query1[[#This Row],[revenue]]</f>
        <v>939.98</v>
      </c>
      <c r="H617" t="str">
        <f>Query1[[#This Row],[product_name]]</f>
        <v>Surly Ice Cream Truck Frameset - 2016</v>
      </c>
      <c r="I617" t="str">
        <f>Query1[[#This Row],[category_name]]</f>
        <v>Mountain Bikes</v>
      </c>
      <c r="J617" t="str">
        <f>Query1[[#This Row],[store_name]]</f>
        <v>Baldwin Bikes</v>
      </c>
      <c r="K617" t="str">
        <f>Query1[[#This Row],[sales_rep]]</f>
        <v>Marcelene Boyer</v>
      </c>
      <c r="L617" t="str">
        <f>Query1[[#This Row],[brand_name]]</f>
        <v>Surly</v>
      </c>
    </row>
    <row r="618" spans="1:12" x14ac:dyDescent="0.3">
      <c r="A618">
        <f>Query1[[#This Row],[order_id]]</f>
        <v>220</v>
      </c>
      <c r="B618" t="str">
        <f>Query1[[#This Row],[customers]]</f>
        <v>Noble Glover</v>
      </c>
      <c r="C618" t="str">
        <f>Query1[[#This Row],[city]]</f>
        <v>Orchard Park</v>
      </c>
      <c r="D618" t="str">
        <f>Query1[[#This Row],[state]]</f>
        <v>NY</v>
      </c>
      <c r="E618">
        <f>Query1[[#This Row],[order_date]]</f>
        <v>42502</v>
      </c>
      <c r="F618">
        <f>Query1[[#This Row],[total_units]]</f>
        <v>2</v>
      </c>
      <c r="G618">
        <f>Query1[[#This Row],[revenue]]</f>
        <v>1999.98</v>
      </c>
      <c r="H618" t="str">
        <f>Query1[[#This Row],[product_name]]</f>
        <v>Surly Wednesday Frameset - 2016</v>
      </c>
      <c r="I618" t="str">
        <f>Query1[[#This Row],[category_name]]</f>
        <v>Mountain Bikes</v>
      </c>
      <c r="J618" t="str">
        <f>Query1[[#This Row],[store_name]]</f>
        <v>Baldwin Bikes</v>
      </c>
      <c r="K618" t="str">
        <f>Query1[[#This Row],[sales_rep]]</f>
        <v>Marcelene Boyer</v>
      </c>
      <c r="L618" t="str">
        <f>Query1[[#This Row],[brand_name]]</f>
        <v>Surly</v>
      </c>
    </row>
    <row r="619" spans="1:12" x14ac:dyDescent="0.3">
      <c r="A619">
        <f>Query1[[#This Row],[order_id]]</f>
        <v>221</v>
      </c>
      <c r="B619" t="str">
        <f>Query1[[#This Row],[customers]]</f>
        <v>Donovan Cantrell</v>
      </c>
      <c r="C619" t="str">
        <f>Query1[[#This Row],[city]]</f>
        <v>Oakland</v>
      </c>
      <c r="D619" t="str">
        <f>Query1[[#This Row],[state]]</f>
        <v>CA</v>
      </c>
      <c r="E619">
        <f>Query1[[#This Row],[order_date]]</f>
        <v>42503</v>
      </c>
      <c r="F619">
        <f>Query1[[#This Row],[total_units]]</f>
        <v>2</v>
      </c>
      <c r="G619">
        <f>Query1[[#This Row],[revenue]]</f>
        <v>3361.98</v>
      </c>
      <c r="H619" t="str">
        <f>Query1[[#This Row],[product_name]]</f>
        <v>Surly Straggler 650b - 2016</v>
      </c>
      <c r="I619" t="str">
        <f>Query1[[#This Row],[category_name]]</f>
        <v>Cyclocross Bicycles</v>
      </c>
      <c r="J619" t="str">
        <f>Query1[[#This Row],[store_name]]</f>
        <v>Santa Cruz Bikes</v>
      </c>
      <c r="K619" t="str">
        <f>Query1[[#This Row],[sales_rep]]</f>
        <v>Mireya Copeland</v>
      </c>
      <c r="L619" t="str">
        <f>Query1[[#This Row],[brand_name]]</f>
        <v>Surly</v>
      </c>
    </row>
    <row r="620" spans="1:12" x14ac:dyDescent="0.3">
      <c r="A620">
        <f>Query1[[#This Row],[order_id]]</f>
        <v>222</v>
      </c>
      <c r="B620" t="str">
        <f>Query1[[#This Row],[customers]]</f>
        <v>Gertrud Rhodes</v>
      </c>
      <c r="C620" t="str">
        <f>Query1[[#This Row],[city]]</f>
        <v>Merrick</v>
      </c>
      <c r="D620" t="str">
        <f>Query1[[#This Row],[state]]</f>
        <v>NY</v>
      </c>
      <c r="E620">
        <f>Query1[[#This Row],[order_date]]</f>
        <v>42503</v>
      </c>
      <c r="F620">
        <f>Query1[[#This Row],[total_units]]</f>
        <v>2</v>
      </c>
      <c r="G620">
        <f>Query1[[#This Row],[revenue]]</f>
        <v>1499.98</v>
      </c>
      <c r="H620" t="str">
        <f>Query1[[#This Row],[product_name]]</f>
        <v>Ritchey Timberwolf Frameset - 2016</v>
      </c>
      <c r="I620" t="str">
        <f>Query1[[#This Row],[category_name]]</f>
        <v>Mountain Bikes</v>
      </c>
      <c r="J620" t="str">
        <f>Query1[[#This Row],[store_name]]</f>
        <v>Baldwin Bikes</v>
      </c>
      <c r="K620" t="str">
        <f>Query1[[#This Row],[sales_rep]]</f>
        <v>Marcelene Boyer</v>
      </c>
      <c r="L620" t="str">
        <f>Query1[[#This Row],[brand_name]]</f>
        <v>Ritchey</v>
      </c>
    </row>
    <row r="621" spans="1:12" x14ac:dyDescent="0.3">
      <c r="A621">
        <f>Query1[[#This Row],[order_id]]</f>
        <v>222</v>
      </c>
      <c r="B621" t="str">
        <f>Query1[[#This Row],[customers]]</f>
        <v>Gertrud Rhodes</v>
      </c>
      <c r="C621" t="str">
        <f>Query1[[#This Row],[city]]</f>
        <v>Merrick</v>
      </c>
      <c r="D621" t="str">
        <f>Query1[[#This Row],[state]]</f>
        <v>NY</v>
      </c>
      <c r="E621">
        <f>Query1[[#This Row],[order_date]]</f>
        <v>42503</v>
      </c>
      <c r="F621">
        <f>Query1[[#This Row],[total_units]]</f>
        <v>1</v>
      </c>
      <c r="G621">
        <f>Query1[[#This Row],[revenue]]</f>
        <v>1549</v>
      </c>
      <c r="H621" t="str">
        <f>Query1[[#This Row],[product_name]]</f>
        <v>Surly Straggler - 2016</v>
      </c>
      <c r="I621" t="str">
        <f>Query1[[#This Row],[category_name]]</f>
        <v>Cyclocross Bicycles</v>
      </c>
      <c r="J621" t="str">
        <f>Query1[[#This Row],[store_name]]</f>
        <v>Baldwin Bikes</v>
      </c>
      <c r="K621" t="str">
        <f>Query1[[#This Row],[sales_rep]]</f>
        <v>Marcelene Boyer</v>
      </c>
      <c r="L621" t="str">
        <f>Query1[[#This Row],[brand_name]]</f>
        <v>Surly</v>
      </c>
    </row>
    <row r="622" spans="1:12" x14ac:dyDescent="0.3">
      <c r="A622">
        <f>Query1[[#This Row],[order_id]]</f>
        <v>223</v>
      </c>
      <c r="B622" t="str">
        <f>Query1[[#This Row],[customers]]</f>
        <v>Veronique Fulton</v>
      </c>
      <c r="C622" t="str">
        <f>Query1[[#This Row],[city]]</f>
        <v>Ballston Spa</v>
      </c>
      <c r="D622" t="str">
        <f>Query1[[#This Row],[state]]</f>
        <v>NY</v>
      </c>
      <c r="E622">
        <f>Query1[[#This Row],[order_date]]</f>
        <v>42505</v>
      </c>
      <c r="F622">
        <f>Query1[[#This Row],[total_units]]</f>
        <v>2</v>
      </c>
      <c r="G622">
        <f>Query1[[#This Row],[revenue]]</f>
        <v>539.98</v>
      </c>
      <c r="H622" t="str">
        <f>Query1[[#This Row],[product_name]]</f>
        <v>Electra Cruiser 1 (24-Inch) - 2016</v>
      </c>
      <c r="I622" t="str">
        <f>Query1[[#This Row],[category_name]]</f>
        <v>Children Bicycles</v>
      </c>
      <c r="J622" t="str">
        <f>Query1[[#This Row],[store_name]]</f>
        <v>Baldwin Bikes</v>
      </c>
      <c r="K622" t="str">
        <f>Query1[[#This Row],[sales_rep]]</f>
        <v>Venita Daniel</v>
      </c>
      <c r="L622" t="str">
        <f>Query1[[#This Row],[brand_name]]</f>
        <v>Electra</v>
      </c>
    </row>
    <row r="623" spans="1:12" x14ac:dyDescent="0.3">
      <c r="A623">
        <f>Query1[[#This Row],[order_id]]</f>
        <v>223</v>
      </c>
      <c r="B623" t="str">
        <f>Query1[[#This Row],[customers]]</f>
        <v>Veronique Fulton</v>
      </c>
      <c r="C623" t="str">
        <f>Query1[[#This Row],[city]]</f>
        <v>Ballston Spa</v>
      </c>
      <c r="D623" t="str">
        <f>Query1[[#This Row],[state]]</f>
        <v>NY</v>
      </c>
      <c r="E623">
        <f>Query1[[#This Row],[order_date]]</f>
        <v>42505</v>
      </c>
      <c r="F623">
        <f>Query1[[#This Row],[total_units]]</f>
        <v>1</v>
      </c>
      <c r="G623">
        <f>Query1[[#This Row],[revenue]]</f>
        <v>529.99</v>
      </c>
      <c r="H623" t="str">
        <f>Query1[[#This Row],[product_name]]</f>
        <v>Electra Moto 1 - 2016</v>
      </c>
      <c r="I623" t="str">
        <f>Query1[[#This Row],[category_name]]</f>
        <v>Cruisers Bicycles</v>
      </c>
      <c r="J623" t="str">
        <f>Query1[[#This Row],[store_name]]</f>
        <v>Baldwin Bikes</v>
      </c>
      <c r="K623" t="str">
        <f>Query1[[#This Row],[sales_rep]]</f>
        <v>Venita Daniel</v>
      </c>
      <c r="L623" t="str">
        <f>Query1[[#This Row],[brand_name]]</f>
        <v>Electra</v>
      </c>
    </row>
    <row r="624" spans="1:12" x14ac:dyDescent="0.3">
      <c r="A624">
        <f>Query1[[#This Row],[order_id]]</f>
        <v>223</v>
      </c>
      <c r="B624" t="str">
        <f>Query1[[#This Row],[customers]]</f>
        <v>Veronique Fulton</v>
      </c>
      <c r="C624" t="str">
        <f>Query1[[#This Row],[city]]</f>
        <v>Ballston Spa</v>
      </c>
      <c r="D624" t="str">
        <f>Query1[[#This Row],[state]]</f>
        <v>NY</v>
      </c>
      <c r="E624">
        <f>Query1[[#This Row],[order_date]]</f>
        <v>42505</v>
      </c>
      <c r="F624">
        <f>Query1[[#This Row],[total_units]]</f>
        <v>1</v>
      </c>
      <c r="G624">
        <f>Query1[[#This Row],[revenue]]</f>
        <v>599.99</v>
      </c>
      <c r="H624" t="str">
        <f>Query1[[#This Row],[product_name]]</f>
        <v>Electra Townie Original 7D EQ - Women's - 2016</v>
      </c>
      <c r="I624" t="str">
        <f>Query1[[#This Row],[category_name]]</f>
        <v>Cruisers Bicycles</v>
      </c>
      <c r="J624" t="str">
        <f>Query1[[#This Row],[store_name]]</f>
        <v>Baldwin Bikes</v>
      </c>
      <c r="K624" t="str">
        <f>Query1[[#This Row],[sales_rep]]</f>
        <v>Venita Daniel</v>
      </c>
      <c r="L624" t="str">
        <f>Query1[[#This Row],[brand_name]]</f>
        <v>Electra</v>
      </c>
    </row>
    <row r="625" spans="1:12" x14ac:dyDescent="0.3">
      <c r="A625">
        <f>Query1[[#This Row],[order_id]]</f>
        <v>223</v>
      </c>
      <c r="B625" t="str">
        <f>Query1[[#This Row],[customers]]</f>
        <v>Veronique Fulton</v>
      </c>
      <c r="C625" t="str">
        <f>Query1[[#This Row],[city]]</f>
        <v>Ballston Spa</v>
      </c>
      <c r="D625" t="str">
        <f>Query1[[#This Row],[state]]</f>
        <v>NY</v>
      </c>
      <c r="E625">
        <f>Query1[[#This Row],[order_date]]</f>
        <v>42505</v>
      </c>
      <c r="F625">
        <f>Query1[[#This Row],[total_units]]</f>
        <v>1</v>
      </c>
      <c r="G625">
        <f>Query1[[#This Row],[revenue]]</f>
        <v>1320.99</v>
      </c>
      <c r="H625" t="str">
        <f>Query1[[#This Row],[product_name]]</f>
        <v>Heller Shagamaw Frame - 2016</v>
      </c>
      <c r="I625" t="str">
        <f>Query1[[#This Row],[category_name]]</f>
        <v>Mountain Bikes</v>
      </c>
      <c r="J625" t="str">
        <f>Query1[[#This Row],[store_name]]</f>
        <v>Baldwin Bikes</v>
      </c>
      <c r="K625" t="str">
        <f>Query1[[#This Row],[sales_rep]]</f>
        <v>Venita Daniel</v>
      </c>
      <c r="L625" t="str">
        <f>Query1[[#This Row],[brand_name]]</f>
        <v>Heller</v>
      </c>
    </row>
    <row r="626" spans="1:12" x14ac:dyDescent="0.3">
      <c r="A626">
        <f>Query1[[#This Row],[order_id]]</f>
        <v>223</v>
      </c>
      <c r="B626" t="str">
        <f>Query1[[#This Row],[customers]]</f>
        <v>Veronique Fulton</v>
      </c>
      <c r="C626" t="str">
        <f>Query1[[#This Row],[city]]</f>
        <v>Ballston Spa</v>
      </c>
      <c r="D626" t="str">
        <f>Query1[[#This Row],[state]]</f>
        <v>NY</v>
      </c>
      <c r="E626">
        <f>Query1[[#This Row],[order_date]]</f>
        <v>42505</v>
      </c>
      <c r="F626">
        <f>Query1[[#This Row],[total_units]]</f>
        <v>2</v>
      </c>
      <c r="G626">
        <f>Query1[[#This Row],[revenue]]</f>
        <v>7999.98</v>
      </c>
      <c r="H626" t="str">
        <f>Query1[[#This Row],[product_name]]</f>
        <v>Trek Slash 8 27.5 - 2016</v>
      </c>
      <c r="I626" t="str">
        <f>Query1[[#This Row],[category_name]]</f>
        <v>Mountain Bikes</v>
      </c>
      <c r="J626" t="str">
        <f>Query1[[#This Row],[store_name]]</f>
        <v>Baldwin Bikes</v>
      </c>
      <c r="K626" t="str">
        <f>Query1[[#This Row],[sales_rep]]</f>
        <v>Venita Daniel</v>
      </c>
      <c r="L626" t="str">
        <f>Query1[[#This Row],[brand_name]]</f>
        <v>Trek</v>
      </c>
    </row>
    <row r="627" spans="1:12" x14ac:dyDescent="0.3">
      <c r="A627">
        <f>Query1[[#This Row],[order_id]]</f>
        <v>224</v>
      </c>
      <c r="B627" t="str">
        <f>Query1[[#This Row],[customers]]</f>
        <v>Carola Rodriquez</v>
      </c>
      <c r="C627" t="str">
        <f>Query1[[#This Row],[city]]</f>
        <v>Banning</v>
      </c>
      <c r="D627" t="str">
        <f>Query1[[#This Row],[state]]</f>
        <v>CA</v>
      </c>
      <c r="E627">
        <f>Query1[[#This Row],[order_date]]</f>
        <v>42507</v>
      </c>
      <c r="F627">
        <f>Query1[[#This Row],[total_units]]</f>
        <v>1</v>
      </c>
      <c r="G627">
        <f>Query1[[#This Row],[revenue]]</f>
        <v>499.99</v>
      </c>
      <c r="H627" t="str">
        <f>Query1[[#This Row],[product_name]]</f>
        <v>Electra Townie Original 7D - 2015/2016</v>
      </c>
      <c r="I627" t="str">
        <f>Query1[[#This Row],[category_name]]</f>
        <v>Comfort Bicycles</v>
      </c>
      <c r="J627" t="str">
        <f>Query1[[#This Row],[store_name]]</f>
        <v>Santa Cruz Bikes</v>
      </c>
      <c r="K627" t="str">
        <f>Query1[[#This Row],[sales_rep]]</f>
        <v>Genna Serrano</v>
      </c>
      <c r="L627" t="str">
        <f>Query1[[#This Row],[brand_name]]</f>
        <v>Electra</v>
      </c>
    </row>
    <row r="628" spans="1:12" x14ac:dyDescent="0.3">
      <c r="A628">
        <f>Query1[[#This Row],[order_id]]</f>
        <v>224</v>
      </c>
      <c r="B628" t="str">
        <f>Query1[[#This Row],[customers]]</f>
        <v>Carola Rodriquez</v>
      </c>
      <c r="C628" t="str">
        <f>Query1[[#This Row],[city]]</f>
        <v>Banning</v>
      </c>
      <c r="D628" t="str">
        <f>Query1[[#This Row],[state]]</f>
        <v>CA</v>
      </c>
      <c r="E628">
        <f>Query1[[#This Row],[order_date]]</f>
        <v>42507</v>
      </c>
      <c r="F628">
        <f>Query1[[#This Row],[total_units]]</f>
        <v>1</v>
      </c>
      <c r="G628">
        <f>Query1[[#This Row],[revenue]]</f>
        <v>469.99</v>
      </c>
      <c r="H628" t="str">
        <f>Query1[[#This Row],[product_name]]</f>
        <v>Surly Ice Cream Truck Frameset - 2016</v>
      </c>
      <c r="I628" t="str">
        <f>Query1[[#This Row],[category_name]]</f>
        <v>Mountain Bikes</v>
      </c>
      <c r="J628" t="str">
        <f>Query1[[#This Row],[store_name]]</f>
        <v>Santa Cruz Bikes</v>
      </c>
      <c r="K628" t="str">
        <f>Query1[[#This Row],[sales_rep]]</f>
        <v>Genna Serrano</v>
      </c>
      <c r="L628" t="str">
        <f>Query1[[#This Row],[brand_name]]</f>
        <v>Surly</v>
      </c>
    </row>
    <row r="629" spans="1:12" x14ac:dyDescent="0.3">
      <c r="A629">
        <f>Query1[[#This Row],[order_id]]</f>
        <v>224</v>
      </c>
      <c r="B629" t="str">
        <f>Query1[[#This Row],[customers]]</f>
        <v>Carola Rodriquez</v>
      </c>
      <c r="C629" t="str">
        <f>Query1[[#This Row],[city]]</f>
        <v>Banning</v>
      </c>
      <c r="D629" t="str">
        <f>Query1[[#This Row],[state]]</f>
        <v>CA</v>
      </c>
      <c r="E629">
        <f>Query1[[#This Row],[order_date]]</f>
        <v>42507</v>
      </c>
      <c r="F629">
        <f>Query1[[#This Row],[total_units]]</f>
        <v>2</v>
      </c>
      <c r="G629">
        <f>Query1[[#This Row],[revenue]]</f>
        <v>3098</v>
      </c>
      <c r="H629" t="str">
        <f>Query1[[#This Row],[product_name]]</f>
        <v>Surly Straggler - 2016</v>
      </c>
      <c r="I629" t="str">
        <f>Query1[[#This Row],[category_name]]</f>
        <v>Cyclocross Bicycles</v>
      </c>
      <c r="J629" t="str">
        <f>Query1[[#This Row],[store_name]]</f>
        <v>Santa Cruz Bikes</v>
      </c>
      <c r="K629" t="str">
        <f>Query1[[#This Row],[sales_rep]]</f>
        <v>Genna Serrano</v>
      </c>
      <c r="L629" t="str">
        <f>Query1[[#This Row],[brand_name]]</f>
        <v>Surly</v>
      </c>
    </row>
    <row r="630" spans="1:12" x14ac:dyDescent="0.3">
      <c r="A630">
        <f>Query1[[#This Row],[order_id]]</f>
        <v>224</v>
      </c>
      <c r="B630" t="str">
        <f>Query1[[#This Row],[customers]]</f>
        <v>Carola Rodriquez</v>
      </c>
      <c r="C630" t="str">
        <f>Query1[[#This Row],[city]]</f>
        <v>Banning</v>
      </c>
      <c r="D630" t="str">
        <f>Query1[[#This Row],[state]]</f>
        <v>CA</v>
      </c>
      <c r="E630">
        <f>Query1[[#This Row],[order_date]]</f>
        <v>42507</v>
      </c>
      <c r="F630">
        <f>Query1[[#This Row],[total_units]]</f>
        <v>2</v>
      </c>
      <c r="G630">
        <f>Query1[[#This Row],[revenue]]</f>
        <v>3361.98</v>
      </c>
      <c r="H630" t="str">
        <f>Query1[[#This Row],[product_name]]</f>
        <v>Surly Straggler 650b - 2016</v>
      </c>
      <c r="I630" t="str">
        <f>Query1[[#This Row],[category_name]]</f>
        <v>Cyclocross Bicycles</v>
      </c>
      <c r="J630" t="str">
        <f>Query1[[#This Row],[store_name]]</f>
        <v>Santa Cruz Bikes</v>
      </c>
      <c r="K630" t="str">
        <f>Query1[[#This Row],[sales_rep]]</f>
        <v>Genna Serrano</v>
      </c>
      <c r="L630" t="str">
        <f>Query1[[#This Row],[brand_name]]</f>
        <v>Surly</v>
      </c>
    </row>
    <row r="631" spans="1:12" x14ac:dyDescent="0.3">
      <c r="A631">
        <f>Query1[[#This Row],[order_id]]</f>
        <v>225</v>
      </c>
      <c r="B631" t="str">
        <f>Query1[[#This Row],[customers]]</f>
        <v>Fransisca Nicholson</v>
      </c>
      <c r="C631" t="str">
        <f>Query1[[#This Row],[city]]</f>
        <v>Glendora</v>
      </c>
      <c r="D631" t="str">
        <f>Query1[[#This Row],[state]]</f>
        <v>CA</v>
      </c>
      <c r="E631">
        <f>Query1[[#This Row],[order_date]]</f>
        <v>42507</v>
      </c>
      <c r="F631">
        <f>Query1[[#This Row],[total_units]]</f>
        <v>1</v>
      </c>
      <c r="G631">
        <f>Query1[[#This Row],[revenue]]</f>
        <v>269.99</v>
      </c>
      <c r="H631" t="str">
        <f>Query1[[#This Row],[product_name]]</f>
        <v>Electra Cruiser 1 (24-Inch) - 2016</v>
      </c>
      <c r="I631" t="str">
        <f>Query1[[#This Row],[category_name]]</f>
        <v>Children Bicycles</v>
      </c>
      <c r="J631" t="str">
        <f>Query1[[#This Row],[store_name]]</f>
        <v>Santa Cruz Bikes</v>
      </c>
      <c r="K631" t="str">
        <f>Query1[[#This Row],[sales_rep]]</f>
        <v>Genna Serrano</v>
      </c>
      <c r="L631" t="str">
        <f>Query1[[#This Row],[brand_name]]</f>
        <v>Electra</v>
      </c>
    </row>
    <row r="632" spans="1:12" x14ac:dyDescent="0.3">
      <c r="A632">
        <f>Query1[[#This Row],[order_id]]</f>
        <v>225</v>
      </c>
      <c r="B632" t="str">
        <f>Query1[[#This Row],[customers]]</f>
        <v>Fransisca Nicholson</v>
      </c>
      <c r="C632" t="str">
        <f>Query1[[#This Row],[city]]</f>
        <v>Glendora</v>
      </c>
      <c r="D632" t="str">
        <f>Query1[[#This Row],[state]]</f>
        <v>CA</v>
      </c>
      <c r="E632">
        <f>Query1[[#This Row],[order_date]]</f>
        <v>42507</v>
      </c>
      <c r="F632">
        <f>Query1[[#This Row],[total_units]]</f>
        <v>1</v>
      </c>
      <c r="G632">
        <f>Query1[[#This Row],[revenue]]</f>
        <v>2999.99</v>
      </c>
      <c r="H632" t="str">
        <f>Query1[[#This Row],[product_name]]</f>
        <v>Trek Conduit+ - 2016</v>
      </c>
      <c r="I632" t="str">
        <f>Query1[[#This Row],[category_name]]</f>
        <v>Electric Bikes</v>
      </c>
      <c r="J632" t="str">
        <f>Query1[[#This Row],[store_name]]</f>
        <v>Santa Cruz Bikes</v>
      </c>
      <c r="K632" t="str">
        <f>Query1[[#This Row],[sales_rep]]</f>
        <v>Genna Serrano</v>
      </c>
      <c r="L632" t="str">
        <f>Query1[[#This Row],[brand_name]]</f>
        <v>Trek</v>
      </c>
    </row>
    <row r="633" spans="1:12" x14ac:dyDescent="0.3">
      <c r="A633">
        <f>Query1[[#This Row],[order_id]]</f>
        <v>226</v>
      </c>
      <c r="B633" t="str">
        <f>Query1[[#This Row],[customers]]</f>
        <v>Tony Hicks</v>
      </c>
      <c r="C633" t="str">
        <f>Query1[[#This Row],[city]]</f>
        <v>Anaheim</v>
      </c>
      <c r="D633" t="str">
        <f>Query1[[#This Row],[state]]</f>
        <v>CA</v>
      </c>
      <c r="E633">
        <f>Query1[[#This Row],[order_date]]</f>
        <v>42507</v>
      </c>
      <c r="F633">
        <f>Query1[[#This Row],[total_units]]</f>
        <v>1</v>
      </c>
      <c r="G633">
        <f>Query1[[#This Row],[revenue]]</f>
        <v>749.99</v>
      </c>
      <c r="H633" t="str">
        <f>Query1[[#This Row],[product_name]]</f>
        <v>Ritchey Timberwolf Frameset - 2016</v>
      </c>
      <c r="I633" t="str">
        <f>Query1[[#This Row],[category_name]]</f>
        <v>Mountain Bikes</v>
      </c>
      <c r="J633" t="str">
        <f>Query1[[#This Row],[store_name]]</f>
        <v>Santa Cruz Bikes</v>
      </c>
      <c r="K633" t="str">
        <f>Query1[[#This Row],[sales_rep]]</f>
        <v>Mireya Copeland</v>
      </c>
      <c r="L633" t="str">
        <f>Query1[[#This Row],[brand_name]]</f>
        <v>Ritchey</v>
      </c>
    </row>
    <row r="634" spans="1:12" x14ac:dyDescent="0.3">
      <c r="A634">
        <f>Query1[[#This Row],[order_id]]</f>
        <v>227</v>
      </c>
      <c r="B634" t="str">
        <f>Query1[[#This Row],[customers]]</f>
        <v>Kirstie Vazquez</v>
      </c>
      <c r="C634" t="str">
        <f>Query1[[#This Row],[city]]</f>
        <v>Saratoga Springs</v>
      </c>
      <c r="D634" t="str">
        <f>Query1[[#This Row],[state]]</f>
        <v>NY</v>
      </c>
      <c r="E634">
        <f>Query1[[#This Row],[order_date]]</f>
        <v>42507</v>
      </c>
      <c r="F634">
        <f>Query1[[#This Row],[total_units]]</f>
        <v>2</v>
      </c>
      <c r="G634">
        <f>Query1[[#This Row],[revenue]]</f>
        <v>1059.98</v>
      </c>
      <c r="H634" t="str">
        <f>Query1[[#This Row],[product_name]]</f>
        <v>Electra Moto 1 - 2016</v>
      </c>
      <c r="I634" t="str">
        <f>Query1[[#This Row],[category_name]]</f>
        <v>Cruisers Bicycles</v>
      </c>
      <c r="J634" t="str">
        <f>Query1[[#This Row],[store_name]]</f>
        <v>Baldwin Bikes</v>
      </c>
      <c r="K634" t="str">
        <f>Query1[[#This Row],[sales_rep]]</f>
        <v>Venita Daniel</v>
      </c>
      <c r="L634" t="str">
        <f>Query1[[#This Row],[brand_name]]</f>
        <v>Electra</v>
      </c>
    </row>
    <row r="635" spans="1:12" x14ac:dyDescent="0.3">
      <c r="A635">
        <f>Query1[[#This Row],[order_id]]</f>
        <v>227</v>
      </c>
      <c r="B635" t="str">
        <f>Query1[[#This Row],[customers]]</f>
        <v>Kirstie Vazquez</v>
      </c>
      <c r="C635" t="str">
        <f>Query1[[#This Row],[city]]</f>
        <v>Saratoga Springs</v>
      </c>
      <c r="D635" t="str">
        <f>Query1[[#This Row],[state]]</f>
        <v>NY</v>
      </c>
      <c r="E635">
        <f>Query1[[#This Row],[order_date]]</f>
        <v>42507</v>
      </c>
      <c r="F635">
        <f>Query1[[#This Row],[total_units]]</f>
        <v>2</v>
      </c>
      <c r="G635">
        <f>Query1[[#This Row],[revenue]]</f>
        <v>1999.98</v>
      </c>
      <c r="H635" t="str">
        <f>Query1[[#This Row],[product_name]]</f>
        <v>Surly Wednesday Frameset - 2016</v>
      </c>
      <c r="I635" t="str">
        <f>Query1[[#This Row],[category_name]]</f>
        <v>Mountain Bikes</v>
      </c>
      <c r="J635" t="str">
        <f>Query1[[#This Row],[store_name]]</f>
        <v>Baldwin Bikes</v>
      </c>
      <c r="K635" t="str">
        <f>Query1[[#This Row],[sales_rep]]</f>
        <v>Venita Daniel</v>
      </c>
      <c r="L635" t="str">
        <f>Query1[[#This Row],[brand_name]]</f>
        <v>Surly</v>
      </c>
    </row>
    <row r="636" spans="1:12" x14ac:dyDescent="0.3">
      <c r="A636">
        <f>Query1[[#This Row],[order_id]]</f>
        <v>228</v>
      </c>
      <c r="B636" t="str">
        <f>Query1[[#This Row],[customers]]</f>
        <v>Jamika Blanchard</v>
      </c>
      <c r="C636" t="str">
        <f>Query1[[#This Row],[city]]</f>
        <v>Fresh Meadows</v>
      </c>
      <c r="D636" t="str">
        <f>Query1[[#This Row],[state]]</f>
        <v>NY</v>
      </c>
      <c r="E636">
        <f>Query1[[#This Row],[order_date]]</f>
        <v>42507</v>
      </c>
      <c r="F636">
        <f>Query1[[#This Row],[total_units]]</f>
        <v>1</v>
      </c>
      <c r="G636">
        <f>Query1[[#This Row],[revenue]]</f>
        <v>269.99</v>
      </c>
      <c r="H636" t="str">
        <f>Query1[[#This Row],[product_name]]</f>
        <v>Electra Girl's Hawaii 1 (16-inch) - 2015/2016</v>
      </c>
      <c r="I636" t="str">
        <f>Query1[[#This Row],[category_name]]</f>
        <v>Children Bicycles</v>
      </c>
      <c r="J636" t="str">
        <f>Query1[[#This Row],[store_name]]</f>
        <v>Baldwin Bikes</v>
      </c>
      <c r="K636" t="str">
        <f>Query1[[#This Row],[sales_rep]]</f>
        <v>Venita Daniel</v>
      </c>
      <c r="L636" t="str">
        <f>Query1[[#This Row],[brand_name]]</f>
        <v>Electra</v>
      </c>
    </row>
    <row r="637" spans="1:12" x14ac:dyDescent="0.3">
      <c r="A637">
        <f>Query1[[#This Row],[order_id]]</f>
        <v>228</v>
      </c>
      <c r="B637" t="str">
        <f>Query1[[#This Row],[customers]]</f>
        <v>Jamika Blanchard</v>
      </c>
      <c r="C637" t="str">
        <f>Query1[[#This Row],[city]]</f>
        <v>Fresh Meadows</v>
      </c>
      <c r="D637" t="str">
        <f>Query1[[#This Row],[state]]</f>
        <v>NY</v>
      </c>
      <c r="E637">
        <f>Query1[[#This Row],[order_date]]</f>
        <v>42507</v>
      </c>
      <c r="F637">
        <f>Query1[[#This Row],[total_units]]</f>
        <v>2</v>
      </c>
      <c r="G637">
        <f>Query1[[#This Row],[revenue]]</f>
        <v>599.98</v>
      </c>
      <c r="H637" t="str">
        <f>Query1[[#This Row],[product_name]]</f>
        <v>Electra Girl's Hawaii 1 (20-inch) - 2015/2016</v>
      </c>
      <c r="I637" t="str">
        <f>Query1[[#This Row],[category_name]]</f>
        <v>Children Bicycles</v>
      </c>
      <c r="J637" t="str">
        <f>Query1[[#This Row],[store_name]]</f>
        <v>Baldwin Bikes</v>
      </c>
      <c r="K637" t="str">
        <f>Query1[[#This Row],[sales_rep]]</f>
        <v>Venita Daniel</v>
      </c>
      <c r="L637" t="str">
        <f>Query1[[#This Row],[brand_name]]</f>
        <v>Electra</v>
      </c>
    </row>
    <row r="638" spans="1:12" x14ac:dyDescent="0.3">
      <c r="A638">
        <f>Query1[[#This Row],[order_id]]</f>
        <v>228</v>
      </c>
      <c r="B638" t="str">
        <f>Query1[[#This Row],[customers]]</f>
        <v>Jamika Blanchard</v>
      </c>
      <c r="C638" t="str">
        <f>Query1[[#This Row],[city]]</f>
        <v>Fresh Meadows</v>
      </c>
      <c r="D638" t="str">
        <f>Query1[[#This Row],[state]]</f>
        <v>NY</v>
      </c>
      <c r="E638">
        <f>Query1[[#This Row],[order_date]]</f>
        <v>42507</v>
      </c>
      <c r="F638">
        <f>Query1[[#This Row],[total_units]]</f>
        <v>1</v>
      </c>
      <c r="G638">
        <f>Query1[[#This Row],[revenue]]</f>
        <v>499.99</v>
      </c>
      <c r="H638" t="str">
        <f>Query1[[#This Row],[product_name]]</f>
        <v>Electra Townie Original 7D - 2015/2016</v>
      </c>
      <c r="I638" t="str">
        <f>Query1[[#This Row],[category_name]]</f>
        <v>Comfort Bicycles</v>
      </c>
      <c r="J638" t="str">
        <f>Query1[[#This Row],[store_name]]</f>
        <v>Baldwin Bikes</v>
      </c>
      <c r="K638" t="str">
        <f>Query1[[#This Row],[sales_rep]]</f>
        <v>Venita Daniel</v>
      </c>
      <c r="L638" t="str">
        <f>Query1[[#This Row],[brand_name]]</f>
        <v>Electra</v>
      </c>
    </row>
    <row r="639" spans="1:12" x14ac:dyDescent="0.3">
      <c r="A639">
        <f>Query1[[#This Row],[order_id]]</f>
        <v>228</v>
      </c>
      <c r="B639" t="str">
        <f>Query1[[#This Row],[customers]]</f>
        <v>Jamika Blanchard</v>
      </c>
      <c r="C639" t="str">
        <f>Query1[[#This Row],[city]]</f>
        <v>Fresh Meadows</v>
      </c>
      <c r="D639" t="str">
        <f>Query1[[#This Row],[state]]</f>
        <v>NY</v>
      </c>
      <c r="E639">
        <f>Query1[[#This Row],[order_date]]</f>
        <v>42507</v>
      </c>
      <c r="F639">
        <f>Query1[[#This Row],[total_units]]</f>
        <v>2</v>
      </c>
      <c r="G639">
        <f>Query1[[#This Row],[revenue]]</f>
        <v>1499.98</v>
      </c>
      <c r="H639" t="str">
        <f>Query1[[#This Row],[product_name]]</f>
        <v>Ritchey Timberwolf Frameset - 2016</v>
      </c>
      <c r="I639" t="str">
        <f>Query1[[#This Row],[category_name]]</f>
        <v>Mountain Bikes</v>
      </c>
      <c r="J639" t="str">
        <f>Query1[[#This Row],[store_name]]</f>
        <v>Baldwin Bikes</v>
      </c>
      <c r="K639" t="str">
        <f>Query1[[#This Row],[sales_rep]]</f>
        <v>Venita Daniel</v>
      </c>
      <c r="L639" t="str">
        <f>Query1[[#This Row],[brand_name]]</f>
        <v>Ritchey</v>
      </c>
    </row>
    <row r="640" spans="1:12" x14ac:dyDescent="0.3">
      <c r="A640">
        <f>Query1[[#This Row],[order_id]]</f>
        <v>228</v>
      </c>
      <c r="B640" t="str">
        <f>Query1[[#This Row],[customers]]</f>
        <v>Jamika Blanchard</v>
      </c>
      <c r="C640" t="str">
        <f>Query1[[#This Row],[city]]</f>
        <v>Fresh Meadows</v>
      </c>
      <c r="D640" t="str">
        <f>Query1[[#This Row],[state]]</f>
        <v>NY</v>
      </c>
      <c r="E640">
        <f>Query1[[#This Row],[order_date]]</f>
        <v>42507</v>
      </c>
      <c r="F640">
        <f>Query1[[#This Row],[total_units]]</f>
        <v>1</v>
      </c>
      <c r="G640">
        <f>Query1[[#This Row],[revenue]]</f>
        <v>2899.99</v>
      </c>
      <c r="H640" t="str">
        <f>Query1[[#This Row],[product_name]]</f>
        <v>Trek Fuel EX 8 29 - 2016</v>
      </c>
      <c r="I640" t="str">
        <f>Query1[[#This Row],[category_name]]</f>
        <v>Mountain Bikes</v>
      </c>
      <c r="J640" t="str">
        <f>Query1[[#This Row],[store_name]]</f>
        <v>Baldwin Bikes</v>
      </c>
      <c r="K640" t="str">
        <f>Query1[[#This Row],[sales_rep]]</f>
        <v>Venita Daniel</v>
      </c>
      <c r="L640" t="str">
        <f>Query1[[#This Row],[brand_name]]</f>
        <v>Trek</v>
      </c>
    </row>
    <row r="641" spans="1:12" x14ac:dyDescent="0.3">
      <c r="A641">
        <f>Query1[[#This Row],[order_id]]</f>
        <v>229</v>
      </c>
      <c r="B641" t="str">
        <f>Query1[[#This Row],[customers]]</f>
        <v>Evelina Manning</v>
      </c>
      <c r="C641" t="str">
        <f>Query1[[#This Row],[city]]</f>
        <v>Mount Vernon</v>
      </c>
      <c r="D641" t="str">
        <f>Query1[[#This Row],[state]]</f>
        <v>NY</v>
      </c>
      <c r="E641">
        <f>Query1[[#This Row],[order_date]]</f>
        <v>42509</v>
      </c>
      <c r="F641">
        <f>Query1[[#This Row],[total_units]]</f>
        <v>2</v>
      </c>
      <c r="G641">
        <f>Query1[[#This Row],[revenue]]</f>
        <v>999.98</v>
      </c>
      <c r="H641" t="str">
        <f>Query1[[#This Row],[product_name]]</f>
        <v>Electra Townie Original 7D - 2015/2016</v>
      </c>
      <c r="I641" t="str">
        <f>Query1[[#This Row],[category_name]]</f>
        <v>Comfort Bicycles</v>
      </c>
      <c r="J641" t="str">
        <f>Query1[[#This Row],[store_name]]</f>
        <v>Baldwin Bikes</v>
      </c>
      <c r="K641" t="str">
        <f>Query1[[#This Row],[sales_rep]]</f>
        <v>Marcelene Boyer</v>
      </c>
      <c r="L641" t="str">
        <f>Query1[[#This Row],[brand_name]]</f>
        <v>Electra</v>
      </c>
    </row>
    <row r="642" spans="1:12" x14ac:dyDescent="0.3">
      <c r="A642">
        <f>Query1[[#This Row],[order_id]]</f>
        <v>229</v>
      </c>
      <c r="B642" t="str">
        <f>Query1[[#This Row],[customers]]</f>
        <v>Evelina Manning</v>
      </c>
      <c r="C642" t="str">
        <f>Query1[[#This Row],[city]]</f>
        <v>Mount Vernon</v>
      </c>
      <c r="D642" t="str">
        <f>Query1[[#This Row],[state]]</f>
        <v>NY</v>
      </c>
      <c r="E642">
        <f>Query1[[#This Row],[order_date]]</f>
        <v>42509</v>
      </c>
      <c r="F642">
        <f>Query1[[#This Row],[total_units]]</f>
        <v>2</v>
      </c>
      <c r="G642">
        <f>Query1[[#This Row],[revenue]]</f>
        <v>2641.98</v>
      </c>
      <c r="H642" t="str">
        <f>Query1[[#This Row],[product_name]]</f>
        <v>Heller Shagamaw Frame - 2016</v>
      </c>
      <c r="I642" t="str">
        <f>Query1[[#This Row],[category_name]]</f>
        <v>Mountain Bikes</v>
      </c>
      <c r="J642" t="str">
        <f>Query1[[#This Row],[store_name]]</f>
        <v>Baldwin Bikes</v>
      </c>
      <c r="K642" t="str">
        <f>Query1[[#This Row],[sales_rep]]</f>
        <v>Marcelene Boyer</v>
      </c>
      <c r="L642" t="str">
        <f>Query1[[#This Row],[brand_name]]</f>
        <v>Heller</v>
      </c>
    </row>
    <row r="643" spans="1:12" x14ac:dyDescent="0.3">
      <c r="A643">
        <f>Query1[[#This Row],[order_id]]</f>
        <v>229</v>
      </c>
      <c r="B643" t="str">
        <f>Query1[[#This Row],[customers]]</f>
        <v>Evelina Manning</v>
      </c>
      <c r="C643" t="str">
        <f>Query1[[#This Row],[city]]</f>
        <v>Mount Vernon</v>
      </c>
      <c r="D643" t="str">
        <f>Query1[[#This Row],[state]]</f>
        <v>NY</v>
      </c>
      <c r="E643">
        <f>Query1[[#This Row],[order_date]]</f>
        <v>42509</v>
      </c>
      <c r="F643">
        <f>Query1[[#This Row],[total_units]]</f>
        <v>1</v>
      </c>
      <c r="G643">
        <f>Query1[[#This Row],[revenue]]</f>
        <v>1799.99</v>
      </c>
      <c r="H643" t="str">
        <f>Query1[[#This Row],[product_name]]</f>
        <v>Trek Remedy 29 Carbon Frameset - 2016</v>
      </c>
      <c r="I643" t="str">
        <f>Query1[[#This Row],[category_name]]</f>
        <v>Mountain Bikes</v>
      </c>
      <c r="J643" t="str">
        <f>Query1[[#This Row],[store_name]]</f>
        <v>Baldwin Bikes</v>
      </c>
      <c r="K643" t="str">
        <f>Query1[[#This Row],[sales_rep]]</f>
        <v>Marcelene Boyer</v>
      </c>
      <c r="L643" t="str">
        <f>Query1[[#This Row],[brand_name]]</f>
        <v>Trek</v>
      </c>
    </row>
    <row r="644" spans="1:12" x14ac:dyDescent="0.3">
      <c r="A644">
        <f>Query1[[#This Row],[order_id]]</f>
        <v>230</v>
      </c>
      <c r="B644" t="str">
        <f>Query1[[#This Row],[customers]]</f>
        <v>Ryan Carter</v>
      </c>
      <c r="C644" t="str">
        <f>Query1[[#This Row],[city]]</f>
        <v>Nanuet</v>
      </c>
      <c r="D644" t="str">
        <f>Query1[[#This Row],[state]]</f>
        <v>NY</v>
      </c>
      <c r="E644">
        <f>Query1[[#This Row],[order_date]]</f>
        <v>42509</v>
      </c>
      <c r="F644">
        <f>Query1[[#This Row],[total_units]]</f>
        <v>2</v>
      </c>
      <c r="G644">
        <f>Query1[[#This Row],[revenue]]</f>
        <v>3361.98</v>
      </c>
      <c r="H644" t="str">
        <f>Query1[[#This Row],[product_name]]</f>
        <v>Surly Straggler 650b - 2016</v>
      </c>
      <c r="I644" t="str">
        <f>Query1[[#This Row],[category_name]]</f>
        <v>Cyclocross Bicycles</v>
      </c>
      <c r="J644" t="str">
        <f>Query1[[#This Row],[store_name]]</f>
        <v>Baldwin Bikes</v>
      </c>
      <c r="K644" t="str">
        <f>Query1[[#This Row],[sales_rep]]</f>
        <v>Marcelene Boyer</v>
      </c>
      <c r="L644" t="str">
        <f>Query1[[#This Row],[brand_name]]</f>
        <v>Surly</v>
      </c>
    </row>
    <row r="645" spans="1:12" x14ac:dyDescent="0.3">
      <c r="A645">
        <f>Query1[[#This Row],[order_id]]</f>
        <v>231</v>
      </c>
      <c r="B645" t="str">
        <f>Query1[[#This Row],[customers]]</f>
        <v>Rosamaria Meyer</v>
      </c>
      <c r="C645" t="str">
        <f>Query1[[#This Row],[city]]</f>
        <v>Webster</v>
      </c>
      <c r="D645" t="str">
        <f>Query1[[#This Row],[state]]</f>
        <v>NY</v>
      </c>
      <c r="E645">
        <f>Query1[[#This Row],[order_date]]</f>
        <v>42509</v>
      </c>
      <c r="F645">
        <f>Query1[[#This Row],[total_units]]</f>
        <v>2</v>
      </c>
      <c r="G645">
        <f>Query1[[#This Row],[revenue]]</f>
        <v>539.98</v>
      </c>
      <c r="H645" t="str">
        <f>Query1[[#This Row],[product_name]]</f>
        <v>Electra Girl's Hawaii 1 (16-inch) - 2015/2016</v>
      </c>
      <c r="I645" t="str">
        <f>Query1[[#This Row],[category_name]]</f>
        <v>Cruisers Bicycles</v>
      </c>
      <c r="J645" t="str">
        <f>Query1[[#This Row],[store_name]]</f>
        <v>Baldwin Bikes</v>
      </c>
      <c r="K645" t="str">
        <f>Query1[[#This Row],[sales_rep]]</f>
        <v>Marcelene Boyer</v>
      </c>
      <c r="L645" t="str">
        <f>Query1[[#This Row],[brand_name]]</f>
        <v>Electra</v>
      </c>
    </row>
    <row r="646" spans="1:12" x14ac:dyDescent="0.3">
      <c r="A646">
        <f>Query1[[#This Row],[order_id]]</f>
        <v>231</v>
      </c>
      <c r="B646" t="str">
        <f>Query1[[#This Row],[customers]]</f>
        <v>Rosamaria Meyer</v>
      </c>
      <c r="C646" t="str">
        <f>Query1[[#This Row],[city]]</f>
        <v>Webster</v>
      </c>
      <c r="D646" t="str">
        <f>Query1[[#This Row],[state]]</f>
        <v>NY</v>
      </c>
      <c r="E646">
        <f>Query1[[#This Row],[order_date]]</f>
        <v>42509</v>
      </c>
      <c r="F646">
        <f>Query1[[#This Row],[total_units]]</f>
        <v>2</v>
      </c>
      <c r="G646">
        <f>Query1[[#This Row],[revenue]]</f>
        <v>2641.98</v>
      </c>
      <c r="H646" t="str">
        <f>Query1[[#This Row],[product_name]]</f>
        <v>Heller Shagamaw Frame - 2016</v>
      </c>
      <c r="I646" t="str">
        <f>Query1[[#This Row],[category_name]]</f>
        <v>Mountain Bikes</v>
      </c>
      <c r="J646" t="str">
        <f>Query1[[#This Row],[store_name]]</f>
        <v>Baldwin Bikes</v>
      </c>
      <c r="K646" t="str">
        <f>Query1[[#This Row],[sales_rep]]</f>
        <v>Marcelene Boyer</v>
      </c>
      <c r="L646" t="str">
        <f>Query1[[#This Row],[brand_name]]</f>
        <v>Heller</v>
      </c>
    </row>
    <row r="647" spans="1:12" x14ac:dyDescent="0.3">
      <c r="A647">
        <f>Query1[[#This Row],[order_id]]</f>
        <v>231</v>
      </c>
      <c r="B647" t="str">
        <f>Query1[[#This Row],[customers]]</f>
        <v>Rosamaria Meyer</v>
      </c>
      <c r="C647" t="str">
        <f>Query1[[#This Row],[city]]</f>
        <v>Webster</v>
      </c>
      <c r="D647" t="str">
        <f>Query1[[#This Row],[state]]</f>
        <v>NY</v>
      </c>
      <c r="E647">
        <f>Query1[[#This Row],[order_date]]</f>
        <v>42509</v>
      </c>
      <c r="F647">
        <f>Query1[[#This Row],[total_units]]</f>
        <v>2</v>
      </c>
      <c r="G647">
        <f>Query1[[#This Row],[revenue]]</f>
        <v>3599.98</v>
      </c>
      <c r="H647" t="str">
        <f>Query1[[#This Row],[product_name]]</f>
        <v>Trek Remedy 29 Carbon Frameset - 2016</v>
      </c>
      <c r="I647" t="str">
        <f>Query1[[#This Row],[category_name]]</f>
        <v>Mountain Bikes</v>
      </c>
      <c r="J647" t="str">
        <f>Query1[[#This Row],[store_name]]</f>
        <v>Baldwin Bikes</v>
      </c>
      <c r="K647" t="str">
        <f>Query1[[#This Row],[sales_rep]]</f>
        <v>Marcelene Boyer</v>
      </c>
      <c r="L647" t="str">
        <f>Query1[[#This Row],[brand_name]]</f>
        <v>Trek</v>
      </c>
    </row>
    <row r="648" spans="1:12" x14ac:dyDescent="0.3">
      <c r="A648">
        <f>Query1[[#This Row],[order_id]]</f>
        <v>232</v>
      </c>
      <c r="B648" t="str">
        <f>Query1[[#This Row],[customers]]</f>
        <v>Latashia Travis</v>
      </c>
      <c r="C648" t="str">
        <f>Query1[[#This Row],[city]]</f>
        <v>Upland</v>
      </c>
      <c r="D648" t="str">
        <f>Query1[[#This Row],[state]]</f>
        <v>CA</v>
      </c>
      <c r="E648">
        <f>Query1[[#This Row],[order_date]]</f>
        <v>42510</v>
      </c>
      <c r="F648">
        <f>Query1[[#This Row],[total_units]]</f>
        <v>2</v>
      </c>
      <c r="G648">
        <f>Query1[[#This Row],[revenue]]</f>
        <v>1199.98</v>
      </c>
      <c r="H648" t="str">
        <f>Query1[[#This Row],[product_name]]</f>
        <v>Electra Townie Original 7D EQ - 2016</v>
      </c>
      <c r="I648" t="str">
        <f>Query1[[#This Row],[category_name]]</f>
        <v>Comfort Bicycles</v>
      </c>
      <c r="J648" t="str">
        <f>Query1[[#This Row],[store_name]]</f>
        <v>Santa Cruz Bikes</v>
      </c>
      <c r="K648" t="str">
        <f>Query1[[#This Row],[sales_rep]]</f>
        <v>Genna Serrano</v>
      </c>
      <c r="L648" t="str">
        <f>Query1[[#This Row],[brand_name]]</f>
        <v>Electra</v>
      </c>
    </row>
    <row r="649" spans="1:12" x14ac:dyDescent="0.3">
      <c r="A649">
        <f>Query1[[#This Row],[order_id]]</f>
        <v>232</v>
      </c>
      <c r="B649" t="str">
        <f>Query1[[#This Row],[customers]]</f>
        <v>Latashia Travis</v>
      </c>
      <c r="C649" t="str">
        <f>Query1[[#This Row],[city]]</f>
        <v>Upland</v>
      </c>
      <c r="D649" t="str">
        <f>Query1[[#This Row],[state]]</f>
        <v>CA</v>
      </c>
      <c r="E649">
        <f>Query1[[#This Row],[order_date]]</f>
        <v>42510</v>
      </c>
      <c r="F649">
        <f>Query1[[#This Row],[total_units]]</f>
        <v>1</v>
      </c>
      <c r="G649">
        <f>Query1[[#This Row],[revenue]]</f>
        <v>449</v>
      </c>
      <c r="H649" t="str">
        <f>Query1[[#This Row],[product_name]]</f>
        <v>Pure Cycles Western 3-Speed - Women's - 2015/2016</v>
      </c>
      <c r="I649" t="str">
        <f>Query1[[#This Row],[category_name]]</f>
        <v>Cruisers Bicycles</v>
      </c>
      <c r="J649" t="str">
        <f>Query1[[#This Row],[store_name]]</f>
        <v>Santa Cruz Bikes</v>
      </c>
      <c r="K649" t="str">
        <f>Query1[[#This Row],[sales_rep]]</f>
        <v>Genna Serrano</v>
      </c>
      <c r="L649" t="str">
        <f>Query1[[#This Row],[brand_name]]</f>
        <v>Pure Cycles</v>
      </c>
    </row>
    <row r="650" spans="1:12" x14ac:dyDescent="0.3">
      <c r="A650">
        <f>Query1[[#This Row],[order_id]]</f>
        <v>232</v>
      </c>
      <c r="B650" t="str">
        <f>Query1[[#This Row],[customers]]</f>
        <v>Latashia Travis</v>
      </c>
      <c r="C650" t="str">
        <f>Query1[[#This Row],[city]]</f>
        <v>Upland</v>
      </c>
      <c r="D650" t="str">
        <f>Query1[[#This Row],[state]]</f>
        <v>CA</v>
      </c>
      <c r="E650">
        <f>Query1[[#This Row],[order_date]]</f>
        <v>42510</v>
      </c>
      <c r="F650">
        <f>Query1[[#This Row],[total_units]]</f>
        <v>2</v>
      </c>
      <c r="G650">
        <f>Query1[[#This Row],[revenue]]</f>
        <v>3361.98</v>
      </c>
      <c r="H650" t="str">
        <f>Query1[[#This Row],[product_name]]</f>
        <v>Surly Straggler 650b - 2016</v>
      </c>
      <c r="I650" t="str">
        <f>Query1[[#This Row],[category_name]]</f>
        <v>Cyclocross Bicycles</v>
      </c>
      <c r="J650" t="str">
        <f>Query1[[#This Row],[store_name]]</f>
        <v>Santa Cruz Bikes</v>
      </c>
      <c r="K650" t="str">
        <f>Query1[[#This Row],[sales_rep]]</f>
        <v>Genna Serrano</v>
      </c>
      <c r="L650" t="str">
        <f>Query1[[#This Row],[brand_name]]</f>
        <v>Surly</v>
      </c>
    </row>
    <row r="651" spans="1:12" x14ac:dyDescent="0.3">
      <c r="A651">
        <f>Query1[[#This Row],[order_id]]</f>
        <v>232</v>
      </c>
      <c r="B651" t="str">
        <f>Query1[[#This Row],[customers]]</f>
        <v>Latashia Travis</v>
      </c>
      <c r="C651" t="str">
        <f>Query1[[#This Row],[city]]</f>
        <v>Upland</v>
      </c>
      <c r="D651" t="str">
        <f>Query1[[#This Row],[state]]</f>
        <v>CA</v>
      </c>
      <c r="E651">
        <f>Query1[[#This Row],[order_date]]</f>
        <v>42510</v>
      </c>
      <c r="F651">
        <f>Query1[[#This Row],[total_units]]</f>
        <v>2</v>
      </c>
      <c r="G651">
        <f>Query1[[#This Row],[revenue]]</f>
        <v>3599.98</v>
      </c>
      <c r="H651" t="str">
        <f>Query1[[#This Row],[product_name]]</f>
        <v>Trek Remedy 29 Carbon Frameset - 2016</v>
      </c>
      <c r="I651" t="str">
        <f>Query1[[#This Row],[category_name]]</f>
        <v>Mountain Bikes</v>
      </c>
      <c r="J651" t="str">
        <f>Query1[[#This Row],[store_name]]</f>
        <v>Santa Cruz Bikes</v>
      </c>
      <c r="K651" t="str">
        <f>Query1[[#This Row],[sales_rep]]</f>
        <v>Genna Serrano</v>
      </c>
      <c r="L651" t="str">
        <f>Query1[[#This Row],[brand_name]]</f>
        <v>Trek</v>
      </c>
    </row>
    <row r="652" spans="1:12" x14ac:dyDescent="0.3">
      <c r="A652">
        <f>Query1[[#This Row],[order_id]]</f>
        <v>233</v>
      </c>
      <c r="B652" t="str">
        <f>Query1[[#This Row],[customers]]</f>
        <v>Melita Dominguez</v>
      </c>
      <c r="C652" t="str">
        <f>Query1[[#This Row],[city]]</f>
        <v>Auburn</v>
      </c>
      <c r="D652" t="str">
        <f>Query1[[#This Row],[state]]</f>
        <v>NY</v>
      </c>
      <c r="E652">
        <f>Query1[[#This Row],[order_date]]</f>
        <v>42511</v>
      </c>
      <c r="F652">
        <f>Query1[[#This Row],[total_units]]</f>
        <v>1</v>
      </c>
      <c r="G652">
        <f>Query1[[#This Row],[revenue]]</f>
        <v>269.99</v>
      </c>
      <c r="H652" t="str">
        <f>Query1[[#This Row],[product_name]]</f>
        <v>Electra Girl's Hawaii 1 (16-inch) - 2015/2016</v>
      </c>
      <c r="I652" t="str">
        <f>Query1[[#This Row],[category_name]]</f>
        <v>Cruisers Bicycles</v>
      </c>
      <c r="J652" t="str">
        <f>Query1[[#This Row],[store_name]]</f>
        <v>Baldwin Bikes</v>
      </c>
      <c r="K652" t="str">
        <f>Query1[[#This Row],[sales_rep]]</f>
        <v>Marcelene Boyer</v>
      </c>
      <c r="L652" t="str">
        <f>Query1[[#This Row],[brand_name]]</f>
        <v>Electra</v>
      </c>
    </row>
    <row r="653" spans="1:12" x14ac:dyDescent="0.3">
      <c r="A653">
        <f>Query1[[#This Row],[order_id]]</f>
        <v>233</v>
      </c>
      <c r="B653" t="str">
        <f>Query1[[#This Row],[customers]]</f>
        <v>Melita Dominguez</v>
      </c>
      <c r="C653" t="str">
        <f>Query1[[#This Row],[city]]</f>
        <v>Auburn</v>
      </c>
      <c r="D653" t="str">
        <f>Query1[[#This Row],[state]]</f>
        <v>NY</v>
      </c>
      <c r="E653">
        <f>Query1[[#This Row],[order_date]]</f>
        <v>42511</v>
      </c>
      <c r="F653">
        <f>Query1[[#This Row],[total_units]]</f>
        <v>2</v>
      </c>
      <c r="G653">
        <f>Query1[[#This Row],[revenue]]</f>
        <v>1059.98</v>
      </c>
      <c r="H653" t="str">
        <f>Query1[[#This Row],[product_name]]</f>
        <v>Electra Moto 1 - 2016</v>
      </c>
      <c r="I653" t="str">
        <f>Query1[[#This Row],[category_name]]</f>
        <v>Cruisers Bicycles</v>
      </c>
      <c r="J653" t="str">
        <f>Query1[[#This Row],[store_name]]</f>
        <v>Baldwin Bikes</v>
      </c>
      <c r="K653" t="str">
        <f>Query1[[#This Row],[sales_rep]]</f>
        <v>Marcelene Boyer</v>
      </c>
      <c r="L653" t="str">
        <f>Query1[[#This Row],[brand_name]]</f>
        <v>Electra</v>
      </c>
    </row>
    <row r="654" spans="1:12" x14ac:dyDescent="0.3">
      <c r="A654">
        <f>Query1[[#This Row],[order_id]]</f>
        <v>233</v>
      </c>
      <c r="B654" t="str">
        <f>Query1[[#This Row],[customers]]</f>
        <v>Melita Dominguez</v>
      </c>
      <c r="C654" t="str">
        <f>Query1[[#This Row],[city]]</f>
        <v>Auburn</v>
      </c>
      <c r="D654" t="str">
        <f>Query1[[#This Row],[state]]</f>
        <v>NY</v>
      </c>
      <c r="E654">
        <f>Query1[[#This Row],[order_date]]</f>
        <v>42511</v>
      </c>
      <c r="F654">
        <f>Query1[[#This Row],[total_units]]</f>
        <v>1</v>
      </c>
      <c r="G654">
        <f>Query1[[#This Row],[revenue]]</f>
        <v>549.99</v>
      </c>
      <c r="H654" t="str">
        <f>Query1[[#This Row],[product_name]]</f>
        <v>Electra Townie Original 21D - 2016</v>
      </c>
      <c r="I654" t="str">
        <f>Query1[[#This Row],[category_name]]</f>
        <v>Cruisers Bicycles</v>
      </c>
      <c r="J654" t="str">
        <f>Query1[[#This Row],[store_name]]</f>
        <v>Baldwin Bikes</v>
      </c>
      <c r="K654" t="str">
        <f>Query1[[#This Row],[sales_rep]]</f>
        <v>Marcelene Boyer</v>
      </c>
      <c r="L654" t="str">
        <f>Query1[[#This Row],[brand_name]]</f>
        <v>Electra</v>
      </c>
    </row>
    <row r="655" spans="1:12" x14ac:dyDescent="0.3">
      <c r="A655">
        <f>Query1[[#This Row],[order_id]]</f>
        <v>233</v>
      </c>
      <c r="B655" t="str">
        <f>Query1[[#This Row],[customers]]</f>
        <v>Melita Dominguez</v>
      </c>
      <c r="C655" t="str">
        <f>Query1[[#This Row],[city]]</f>
        <v>Auburn</v>
      </c>
      <c r="D655" t="str">
        <f>Query1[[#This Row],[state]]</f>
        <v>NY</v>
      </c>
      <c r="E655">
        <f>Query1[[#This Row],[order_date]]</f>
        <v>42511</v>
      </c>
      <c r="F655">
        <f>Query1[[#This Row],[total_units]]</f>
        <v>2</v>
      </c>
      <c r="G655">
        <f>Query1[[#This Row],[revenue]]</f>
        <v>1199.98</v>
      </c>
      <c r="H655" t="str">
        <f>Query1[[#This Row],[product_name]]</f>
        <v>Electra Townie Original 7D EQ - 2016</v>
      </c>
      <c r="I655" t="str">
        <f>Query1[[#This Row],[category_name]]</f>
        <v>Cruisers Bicycles</v>
      </c>
      <c r="J655" t="str">
        <f>Query1[[#This Row],[store_name]]</f>
        <v>Baldwin Bikes</v>
      </c>
      <c r="K655" t="str">
        <f>Query1[[#This Row],[sales_rep]]</f>
        <v>Marcelene Boyer</v>
      </c>
      <c r="L655" t="str">
        <f>Query1[[#This Row],[brand_name]]</f>
        <v>Electra</v>
      </c>
    </row>
    <row r="656" spans="1:12" x14ac:dyDescent="0.3">
      <c r="A656">
        <f>Query1[[#This Row],[order_id]]</f>
        <v>234</v>
      </c>
      <c r="B656" t="str">
        <f>Query1[[#This Row],[customers]]</f>
        <v>Merrie Fowler</v>
      </c>
      <c r="C656" t="str">
        <f>Query1[[#This Row],[city]]</f>
        <v>Scarsdale</v>
      </c>
      <c r="D656" t="str">
        <f>Query1[[#This Row],[state]]</f>
        <v>NY</v>
      </c>
      <c r="E656">
        <f>Query1[[#This Row],[order_date]]</f>
        <v>42512</v>
      </c>
      <c r="F656">
        <f>Query1[[#This Row],[total_units]]</f>
        <v>1</v>
      </c>
      <c r="G656">
        <f>Query1[[#This Row],[revenue]]</f>
        <v>299.99</v>
      </c>
      <c r="H656" t="str">
        <f>Query1[[#This Row],[product_name]]</f>
        <v>Electra Girl's Hawaii 1 (20-inch) - 2015/2016</v>
      </c>
      <c r="I656" t="str">
        <f>Query1[[#This Row],[category_name]]</f>
        <v>Children Bicycles</v>
      </c>
      <c r="J656" t="str">
        <f>Query1[[#This Row],[store_name]]</f>
        <v>Baldwin Bikes</v>
      </c>
      <c r="K656" t="str">
        <f>Query1[[#This Row],[sales_rep]]</f>
        <v>Marcelene Boyer</v>
      </c>
      <c r="L656" t="str">
        <f>Query1[[#This Row],[brand_name]]</f>
        <v>Electra</v>
      </c>
    </row>
    <row r="657" spans="1:12" x14ac:dyDescent="0.3">
      <c r="A657">
        <f>Query1[[#This Row],[order_id]]</f>
        <v>234</v>
      </c>
      <c r="B657" t="str">
        <f>Query1[[#This Row],[customers]]</f>
        <v>Merrie Fowler</v>
      </c>
      <c r="C657" t="str">
        <f>Query1[[#This Row],[city]]</f>
        <v>Scarsdale</v>
      </c>
      <c r="D657" t="str">
        <f>Query1[[#This Row],[state]]</f>
        <v>NY</v>
      </c>
      <c r="E657">
        <f>Query1[[#This Row],[order_date]]</f>
        <v>42512</v>
      </c>
      <c r="F657">
        <f>Query1[[#This Row],[total_units]]</f>
        <v>1</v>
      </c>
      <c r="G657">
        <f>Query1[[#This Row],[revenue]]</f>
        <v>549.99</v>
      </c>
      <c r="H657" t="str">
        <f>Query1[[#This Row],[product_name]]</f>
        <v>Electra Townie Original 21D - 2016</v>
      </c>
      <c r="I657" t="str">
        <f>Query1[[#This Row],[category_name]]</f>
        <v>Cruisers Bicycles</v>
      </c>
      <c r="J657" t="str">
        <f>Query1[[#This Row],[store_name]]</f>
        <v>Baldwin Bikes</v>
      </c>
      <c r="K657" t="str">
        <f>Query1[[#This Row],[sales_rep]]</f>
        <v>Marcelene Boyer</v>
      </c>
      <c r="L657" t="str">
        <f>Query1[[#This Row],[brand_name]]</f>
        <v>Electra</v>
      </c>
    </row>
    <row r="658" spans="1:12" x14ac:dyDescent="0.3">
      <c r="A658">
        <f>Query1[[#This Row],[order_id]]</f>
        <v>234</v>
      </c>
      <c r="B658" t="str">
        <f>Query1[[#This Row],[customers]]</f>
        <v>Merrie Fowler</v>
      </c>
      <c r="C658" t="str">
        <f>Query1[[#This Row],[city]]</f>
        <v>Scarsdale</v>
      </c>
      <c r="D658" t="str">
        <f>Query1[[#This Row],[state]]</f>
        <v>NY</v>
      </c>
      <c r="E658">
        <f>Query1[[#This Row],[order_date]]</f>
        <v>42512</v>
      </c>
      <c r="F658">
        <f>Query1[[#This Row],[total_units]]</f>
        <v>2</v>
      </c>
      <c r="G658">
        <f>Query1[[#This Row],[revenue]]</f>
        <v>858</v>
      </c>
      <c r="H658" t="str">
        <f>Query1[[#This Row],[product_name]]</f>
        <v>Pure Cycles Vine 8-Speed - 2016</v>
      </c>
      <c r="I658" t="str">
        <f>Query1[[#This Row],[category_name]]</f>
        <v>Cruisers Bicycles</v>
      </c>
      <c r="J658" t="str">
        <f>Query1[[#This Row],[store_name]]</f>
        <v>Baldwin Bikes</v>
      </c>
      <c r="K658" t="str">
        <f>Query1[[#This Row],[sales_rep]]</f>
        <v>Marcelene Boyer</v>
      </c>
      <c r="L658" t="str">
        <f>Query1[[#This Row],[brand_name]]</f>
        <v>Pure Cycles</v>
      </c>
    </row>
    <row r="659" spans="1:12" x14ac:dyDescent="0.3">
      <c r="A659">
        <f>Query1[[#This Row],[order_id]]</f>
        <v>234</v>
      </c>
      <c r="B659" t="str">
        <f>Query1[[#This Row],[customers]]</f>
        <v>Merrie Fowler</v>
      </c>
      <c r="C659" t="str">
        <f>Query1[[#This Row],[city]]</f>
        <v>Scarsdale</v>
      </c>
      <c r="D659" t="str">
        <f>Query1[[#This Row],[state]]</f>
        <v>NY</v>
      </c>
      <c r="E659">
        <f>Query1[[#This Row],[order_date]]</f>
        <v>42512</v>
      </c>
      <c r="F659">
        <f>Query1[[#This Row],[total_units]]</f>
        <v>2</v>
      </c>
      <c r="G659">
        <f>Query1[[#This Row],[revenue]]</f>
        <v>3361.98</v>
      </c>
      <c r="H659" t="str">
        <f>Query1[[#This Row],[product_name]]</f>
        <v>Surly Straggler 650b - 2016</v>
      </c>
      <c r="I659" t="str">
        <f>Query1[[#This Row],[category_name]]</f>
        <v>Cyclocross Bicycles</v>
      </c>
      <c r="J659" t="str">
        <f>Query1[[#This Row],[store_name]]</f>
        <v>Baldwin Bikes</v>
      </c>
      <c r="K659" t="str">
        <f>Query1[[#This Row],[sales_rep]]</f>
        <v>Marcelene Boyer</v>
      </c>
      <c r="L659" t="str">
        <f>Query1[[#This Row],[brand_name]]</f>
        <v>Surly</v>
      </c>
    </row>
    <row r="660" spans="1:12" x14ac:dyDescent="0.3">
      <c r="A660">
        <f>Query1[[#This Row],[order_id]]</f>
        <v>234</v>
      </c>
      <c r="B660" t="str">
        <f>Query1[[#This Row],[customers]]</f>
        <v>Merrie Fowler</v>
      </c>
      <c r="C660" t="str">
        <f>Query1[[#This Row],[city]]</f>
        <v>Scarsdale</v>
      </c>
      <c r="D660" t="str">
        <f>Query1[[#This Row],[state]]</f>
        <v>NY</v>
      </c>
      <c r="E660">
        <f>Query1[[#This Row],[order_date]]</f>
        <v>42512</v>
      </c>
      <c r="F660">
        <f>Query1[[#This Row],[total_units]]</f>
        <v>1</v>
      </c>
      <c r="G660">
        <f>Query1[[#This Row],[revenue]]</f>
        <v>3999.99</v>
      </c>
      <c r="H660" t="str">
        <f>Query1[[#This Row],[product_name]]</f>
        <v>Trek Slash 8 27.5 - 2016</v>
      </c>
      <c r="I660" t="str">
        <f>Query1[[#This Row],[category_name]]</f>
        <v>Mountain Bikes</v>
      </c>
      <c r="J660" t="str">
        <f>Query1[[#This Row],[store_name]]</f>
        <v>Baldwin Bikes</v>
      </c>
      <c r="K660" t="str">
        <f>Query1[[#This Row],[sales_rep]]</f>
        <v>Marcelene Boyer</v>
      </c>
      <c r="L660" t="str">
        <f>Query1[[#This Row],[brand_name]]</f>
        <v>Trek</v>
      </c>
    </row>
    <row r="661" spans="1:12" x14ac:dyDescent="0.3">
      <c r="A661">
        <f>Query1[[#This Row],[order_id]]</f>
        <v>235</v>
      </c>
      <c r="B661" t="str">
        <f>Query1[[#This Row],[customers]]</f>
        <v>Eli Contreras</v>
      </c>
      <c r="C661" t="str">
        <f>Query1[[#This Row],[city]]</f>
        <v>Ronkonkoma</v>
      </c>
      <c r="D661" t="str">
        <f>Query1[[#This Row],[state]]</f>
        <v>NY</v>
      </c>
      <c r="E661">
        <f>Query1[[#This Row],[order_date]]</f>
        <v>42514</v>
      </c>
      <c r="F661">
        <f>Query1[[#This Row],[total_units]]</f>
        <v>2</v>
      </c>
      <c r="G661">
        <f>Query1[[#This Row],[revenue]]</f>
        <v>539.98</v>
      </c>
      <c r="H661" t="str">
        <f>Query1[[#This Row],[product_name]]</f>
        <v>Electra Cruiser 1 (24-Inch) - 2016</v>
      </c>
      <c r="I661" t="str">
        <f>Query1[[#This Row],[category_name]]</f>
        <v>Cruisers Bicycles</v>
      </c>
      <c r="J661" t="str">
        <f>Query1[[#This Row],[store_name]]</f>
        <v>Baldwin Bikes</v>
      </c>
      <c r="K661" t="str">
        <f>Query1[[#This Row],[sales_rep]]</f>
        <v>Marcelene Boyer</v>
      </c>
      <c r="L661" t="str">
        <f>Query1[[#This Row],[brand_name]]</f>
        <v>Electra</v>
      </c>
    </row>
    <row r="662" spans="1:12" x14ac:dyDescent="0.3">
      <c r="A662">
        <f>Query1[[#This Row],[order_id]]</f>
        <v>235</v>
      </c>
      <c r="B662" t="str">
        <f>Query1[[#This Row],[customers]]</f>
        <v>Eli Contreras</v>
      </c>
      <c r="C662" t="str">
        <f>Query1[[#This Row],[city]]</f>
        <v>Ronkonkoma</v>
      </c>
      <c r="D662" t="str">
        <f>Query1[[#This Row],[state]]</f>
        <v>NY</v>
      </c>
      <c r="E662">
        <f>Query1[[#This Row],[order_date]]</f>
        <v>42514</v>
      </c>
      <c r="F662">
        <f>Query1[[#This Row],[total_units]]</f>
        <v>1</v>
      </c>
      <c r="G662">
        <f>Query1[[#This Row],[revenue]]</f>
        <v>469.99</v>
      </c>
      <c r="H662" t="str">
        <f>Query1[[#This Row],[product_name]]</f>
        <v>Surly Ice Cream Truck Frameset - 2016</v>
      </c>
      <c r="I662" t="str">
        <f>Query1[[#This Row],[category_name]]</f>
        <v>Mountain Bikes</v>
      </c>
      <c r="J662" t="str">
        <f>Query1[[#This Row],[store_name]]</f>
        <v>Baldwin Bikes</v>
      </c>
      <c r="K662" t="str">
        <f>Query1[[#This Row],[sales_rep]]</f>
        <v>Marcelene Boyer</v>
      </c>
      <c r="L662" t="str">
        <f>Query1[[#This Row],[brand_name]]</f>
        <v>Surly</v>
      </c>
    </row>
    <row r="663" spans="1:12" x14ac:dyDescent="0.3">
      <c r="A663">
        <f>Query1[[#This Row],[order_id]]</f>
        <v>235</v>
      </c>
      <c r="B663" t="str">
        <f>Query1[[#This Row],[customers]]</f>
        <v>Eli Contreras</v>
      </c>
      <c r="C663" t="str">
        <f>Query1[[#This Row],[city]]</f>
        <v>Ronkonkoma</v>
      </c>
      <c r="D663" t="str">
        <f>Query1[[#This Row],[state]]</f>
        <v>NY</v>
      </c>
      <c r="E663">
        <f>Query1[[#This Row],[order_date]]</f>
        <v>42514</v>
      </c>
      <c r="F663">
        <f>Query1[[#This Row],[total_units]]</f>
        <v>2</v>
      </c>
      <c r="G663">
        <f>Query1[[#This Row],[revenue]]</f>
        <v>7999.98</v>
      </c>
      <c r="H663" t="str">
        <f>Query1[[#This Row],[product_name]]</f>
        <v>Trek Slash 8 27.5 - 2016</v>
      </c>
      <c r="I663" t="str">
        <f>Query1[[#This Row],[category_name]]</f>
        <v>Mountain Bikes</v>
      </c>
      <c r="J663" t="str">
        <f>Query1[[#This Row],[store_name]]</f>
        <v>Baldwin Bikes</v>
      </c>
      <c r="K663" t="str">
        <f>Query1[[#This Row],[sales_rep]]</f>
        <v>Marcelene Boyer</v>
      </c>
      <c r="L663" t="str">
        <f>Query1[[#This Row],[brand_name]]</f>
        <v>Trek</v>
      </c>
    </row>
    <row r="664" spans="1:12" x14ac:dyDescent="0.3">
      <c r="A664">
        <f>Query1[[#This Row],[order_id]]</f>
        <v>236</v>
      </c>
      <c r="B664" t="str">
        <f>Query1[[#This Row],[customers]]</f>
        <v>Stephaine Riddle</v>
      </c>
      <c r="C664" t="str">
        <f>Query1[[#This Row],[city]]</f>
        <v>Brooklyn</v>
      </c>
      <c r="D664" t="str">
        <f>Query1[[#This Row],[state]]</f>
        <v>NY</v>
      </c>
      <c r="E664">
        <f>Query1[[#This Row],[order_date]]</f>
        <v>42515</v>
      </c>
      <c r="F664">
        <f>Query1[[#This Row],[total_units]]</f>
        <v>2</v>
      </c>
      <c r="G664">
        <f>Query1[[#This Row],[revenue]]</f>
        <v>1499.98</v>
      </c>
      <c r="H664" t="str">
        <f>Query1[[#This Row],[product_name]]</f>
        <v>Ritchey Timberwolf Frameset - 2016</v>
      </c>
      <c r="I664" t="str">
        <f>Query1[[#This Row],[category_name]]</f>
        <v>Mountain Bikes</v>
      </c>
      <c r="J664" t="str">
        <f>Query1[[#This Row],[store_name]]</f>
        <v>Baldwin Bikes</v>
      </c>
      <c r="K664" t="str">
        <f>Query1[[#This Row],[sales_rep]]</f>
        <v>Marcelene Boyer</v>
      </c>
      <c r="L664" t="str">
        <f>Query1[[#This Row],[brand_name]]</f>
        <v>Ritchey</v>
      </c>
    </row>
    <row r="665" spans="1:12" x14ac:dyDescent="0.3">
      <c r="A665">
        <f>Query1[[#This Row],[order_id]]</f>
        <v>236</v>
      </c>
      <c r="B665" t="str">
        <f>Query1[[#This Row],[customers]]</f>
        <v>Stephaine Riddle</v>
      </c>
      <c r="C665" t="str">
        <f>Query1[[#This Row],[city]]</f>
        <v>Brooklyn</v>
      </c>
      <c r="D665" t="str">
        <f>Query1[[#This Row],[state]]</f>
        <v>NY</v>
      </c>
      <c r="E665">
        <f>Query1[[#This Row],[order_date]]</f>
        <v>42515</v>
      </c>
      <c r="F665">
        <f>Query1[[#This Row],[total_units]]</f>
        <v>2</v>
      </c>
      <c r="G665">
        <f>Query1[[#This Row],[revenue]]</f>
        <v>1999.98</v>
      </c>
      <c r="H665" t="str">
        <f>Query1[[#This Row],[product_name]]</f>
        <v>Surly Wednesday Frameset - 2016</v>
      </c>
      <c r="I665" t="str">
        <f>Query1[[#This Row],[category_name]]</f>
        <v>Mountain Bikes</v>
      </c>
      <c r="J665" t="str">
        <f>Query1[[#This Row],[store_name]]</f>
        <v>Baldwin Bikes</v>
      </c>
      <c r="K665" t="str">
        <f>Query1[[#This Row],[sales_rep]]</f>
        <v>Marcelene Boyer</v>
      </c>
      <c r="L665" t="str">
        <f>Query1[[#This Row],[brand_name]]</f>
        <v>Surly</v>
      </c>
    </row>
    <row r="666" spans="1:12" x14ac:dyDescent="0.3">
      <c r="A666">
        <f>Query1[[#This Row],[order_id]]</f>
        <v>236</v>
      </c>
      <c r="B666" t="str">
        <f>Query1[[#This Row],[customers]]</f>
        <v>Stephaine Riddle</v>
      </c>
      <c r="C666" t="str">
        <f>Query1[[#This Row],[city]]</f>
        <v>Brooklyn</v>
      </c>
      <c r="D666" t="str">
        <f>Query1[[#This Row],[state]]</f>
        <v>NY</v>
      </c>
      <c r="E666">
        <f>Query1[[#This Row],[order_date]]</f>
        <v>42515</v>
      </c>
      <c r="F666">
        <f>Query1[[#This Row],[total_units]]</f>
        <v>2</v>
      </c>
      <c r="G666">
        <f>Query1[[#This Row],[revenue]]</f>
        <v>5799.98</v>
      </c>
      <c r="H666" t="str">
        <f>Query1[[#This Row],[product_name]]</f>
        <v>Trek Fuel EX 8 29 - 2016</v>
      </c>
      <c r="I666" t="str">
        <f>Query1[[#This Row],[category_name]]</f>
        <v>Mountain Bikes</v>
      </c>
      <c r="J666" t="str">
        <f>Query1[[#This Row],[store_name]]</f>
        <v>Baldwin Bikes</v>
      </c>
      <c r="K666" t="str">
        <f>Query1[[#This Row],[sales_rep]]</f>
        <v>Marcelene Boyer</v>
      </c>
      <c r="L666" t="str">
        <f>Query1[[#This Row],[brand_name]]</f>
        <v>Trek</v>
      </c>
    </row>
    <row r="667" spans="1:12" x14ac:dyDescent="0.3">
      <c r="A667">
        <f>Query1[[#This Row],[order_id]]</f>
        <v>237</v>
      </c>
      <c r="B667" t="str">
        <f>Query1[[#This Row],[customers]]</f>
        <v>Carman Hardy</v>
      </c>
      <c r="C667" t="str">
        <f>Query1[[#This Row],[city]]</f>
        <v>Jamestown</v>
      </c>
      <c r="D667" t="str">
        <f>Query1[[#This Row],[state]]</f>
        <v>NY</v>
      </c>
      <c r="E667">
        <f>Query1[[#This Row],[order_date]]</f>
        <v>42515</v>
      </c>
      <c r="F667">
        <f>Query1[[#This Row],[total_units]]</f>
        <v>1</v>
      </c>
      <c r="G667">
        <f>Query1[[#This Row],[revenue]]</f>
        <v>529.99</v>
      </c>
      <c r="H667" t="str">
        <f>Query1[[#This Row],[product_name]]</f>
        <v>Electra Moto 1 - 2016</v>
      </c>
      <c r="I667" t="str">
        <f>Query1[[#This Row],[category_name]]</f>
        <v>Cruisers Bicycles</v>
      </c>
      <c r="J667" t="str">
        <f>Query1[[#This Row],[store_name]]</f>
        <v>Baldwin Bikes</v>
      </c>
      <c r="K667" t="str">
        <f>Query1[[#This Row],[sales_rep]]</f>
        <v>Venita Daniel</v>
      </c>
      <c r="L667" t="str">
        <f>Query1[[#This Row],[brand_name]]</f>
        <v>Electra</v>
      </c>
    </row>
    <row r="668" spans="1:12" x14ac:dyDescent="0.3">
      <c r="A668">
        <f>Query1[[#This Row],[order_id]]</f>
        <v>237</v>
      </c>
      <c r="B668" t="str">
        <f>Query1[[#This Row],[customers]]</f>
        <v>Carman Hardy</v>
      </c>
      <c r="C668" t="str">
        <f>Query1[[#This Row],[city]]</f>
        <v>Jamestown</v>
      </c>
      <c r="D668" t="str">
        <f>Query1[[#This Row],[state]]</f>
        <v>NY</v>
      </c>
      <c r="E668">
        <f>Query1[[#This Row],[order_date]]</f>
        <v>42515</v>
      </c>
      <c r="F668">
        <f>Query1[[#This Row],[total_units]]</f>
        <v>1</v>
      </c>
      <c r="G668">
        <f>Query1[[#This Row],[revenue]]</f>
        <v>549.99</v>
      </c>
      <c r="H668" t="str">
        <f>Query1[[#This Row],[product_name]]</f>
        <v>Electra Townie Original 21D - 2016</v>
      </c>
      <c r="I668" t="str">
        <f>Query1[[#This Row],[category_name]]</f>
        <v>Comfort Bicycles</v>
      </c>
      <c r="J668" t="str">
        <f>Query1[[#This Row],[store_name]]</f>
        <v>Baldwin Bikes</v>
      </c>
      <c r="K668" t="str">
        <f>Query1[[#This Row],[sales_rep]]</f>
        <v>Venita Daniel</v>
      </c>
      <c r="L668" t="str">
        <f>Query1[[#This Row],[brand_name]]</f>
        <v>Electra</v>
      </c>
    </row>
    <row r="669" spans="1:12" x14ac:dyDescent="0.3">
      <c r="A669">
        <f>Query1[[#This Row],[order_id]]</f>
        <v>237</v>
      </c>
      <c r="B669" t="str">
        <f>Query1[[#This Row],[customers]]</f>
        <v>Carman Hardy</v>
      </c>
      <c r="C669" t="str">
        <f>Query1[[#This Row],[city]]</f>
        <v>Jamestown</v>
      </c>
      <c r="D669" t="str">
        <f>Query1[[#This Row],[state]]</f>
        <v>NY</v>
      </c>
      <c r="E669">
        <f>Query1[[#This Row],[order_date]]</f>
        <v>42515</v>
      </c>
      <c r="F669">
        <f>Query1[[#This Row],[total_units]]</f>
        <v>1</v>
      </c>
      <c r="G669">
        <f>Query1[[#This Row],[revenue]]</f>
        <v>599.99</v>
      </c>
      <c r="H669" t="str">
        <f>Query1[[#This Row],[product_name]]</f>
        <v>Electra Townie Original 7D EQ - 2016</v>
      </c>
      <c r="I669" t="str">
        <f>Query1[[#This Row],[category_name]]</f>
        <v>Comfort Bicycles</v>
      </c>
      <c r="J669" t="str">
        <f>Query1[[#This Row],[store_name]]</f>
        <v>Baldwin Bikes</v>
      </c>
      <c r="K669" t="str">
        <f>Query1[[#This Row],[sales_rep]]</f>
        <v>Venita Daniel</v>
      </c>
      <c r="L669" t="str">
        <f>Query1[[#This Row],[brand_name]]</f>
        <v>Electra</v>
      </c>
    </row>
    <row r="670" spans="1:12" x14ac:dyDescent="0.3">
      <c r="A670">
        <f>Query1[[#This Row],[order_id]]</f>
        <v>237</v>
      </c>
      <c r="B670" t="str">
        <f>Query1[[#This Row],[customers]]</f>
        <v>Carman Hardy</v>
      </c>
      <c r="C670" t="str">
        <f>Query1[[#This Row],[city]]</f>
        <v>Jamestown</v>
      </c>
      <c r="D670" t="str">
        <f>Query1[[#This Row],[state]]</f>
        <v>NY</v>
      </c>
      <c r="E670">
        <f>Query1[[#This Row],[order_date]]</f>
        <v>42515</v>
      </c>
      <c r="F670">
        <f>Query1[[#This Row],[total_units]]</f>
        <v>2</v>
      </c>
      <c r="G670">
        <f>Query1[[#This Row],[revenue]]</f>
        <v>1199.98</v>
      </c>
      <c r="H670" t="str">
        <f>Query1[[#This Row],[product_name]]</f>
        <v>Electra Townie Original 7D EQ - Women's - 2016</v>
      </c>
      <c r="I670" t="str">
        <f>Query1[[#This Row],[category_name]]</f>
        <v>Cruisers Bicycles</v>
      </c>
      <c r="J670" t="str">
        <f>Query1[[#This Row],[store_name]]</f>
        <v>Baldwin Bikes</v>
      </c>
      <c r="K670" t="str">
        <f>Query1[[#This Row],[sales_rep]]</f>
        <v>Venita Daniel</v>
      </c>
      <c r="L670" t="str">
        <f>Query1[[#This Row],[brand_name]]</f>
        <v>Electra</v>
      </c>
    </row>
    <row r="671" spans="1:12" x14ac:dyDescent="0.3">
      <c r="A671">
        <f>Query1[[#This Row],[order_id]]</f>
        <v>238</v>
      </c>
      <c r="B671" t="str">
        <f>Query1[[#This Row],[customers]]</f>
        <v>Annett Rush</v>
      </c>
      <c r="C671" t="str">
        <f>Query1[[#This Row],[city]]</f>
        <v>Rosedale</v>
      </c>
      <c r="D671" t="str">
        <f>Query1[[#This Row],[state]]</f>
        <v>NY</v>
      </c>
      <c r="E671">
        <f>Query1[[#This Row],[order_date]]</f>
        <v>42516</v>
      </c>
      <c r="F671">
        <f>Query1[[#This Row],[total_units]]</f>
        <v>2</v>
      </c>
      <c r="G671">
        <f>Query1[[#This Row],[revenue]]</f>
        <v>539.98</v>
      </c>
      <c r="H671" t="str">
        <f>Query1[[#This Row],[product_name]]</f>
        <v>Electra Cruiser 1 (24-Inch) - 2016</v>
      </c>
      <c r="I671" t="str">
        <f>Query1[[#This Row],[category_name]]</f>
        <v>Cruisers Bicycles</v>
      </c>
      <c r="J671" t="str">
        <f>Query1[[#This Row],[store_name]]</f>
        <v>Baldwin Bikes</v>
      </c>
      <c r="K671" t="str">
        <f>Query1[[#This Row],[sales_rep]]</f>
        <v>Marcelene Boyer</v>
      </c>
      <c r="L671" t="str">
        <f>Query1[[#This Row],[brand_name]]</f>
        <v>Electra</v>
      </c>
    </row>
    <row r="672" spans="1:12" x14ac:dyDescent="0.3">
      <c r="A672">
        <f>Query1[[#This Row],[order_id]]</f>
        <v>238</v>
      </c>
      <c r="B672" t="str">
        <f>Query1[[#This Row],[customers]]</f>
        <v>Annett Rush</v>
      </c>
      <c r="C672" t="str">
        <f>Query1[[#This Row],[city]]</f>
        <v>Rosedale</v>
      </c>
      <c r="D672" t="str">
        <f>Query1[[#This Row],[state]]</f>
        <v>NY</v>
      </c>
      <c r="E672">
        <f>Query1[[#This Row],[order_date]]</f>
        <v>42516</v>
      </c>
      <c r="F672">
        <f>Query1[[#This Row],[total_units]]</f>
        <v>2</v>
      </c>
      <c r="G672">
        <f>Query1[[#This Row],[revenue]]</f>
        <v>539.98</v>
      </c>
      <c r="H672" t="str">
        <f>Query1[[#This Row],[product_name]]</f>
        <v>Electra Girl's Hawaii 1 (16-inch) - 2015/2016</v>
      </c>
      <c r="I672" t="str">
        <f>Query1[[#This Row],[category_name]]</f>
        <v>Children Bicycles</v>
      </c>
      <c r="J672" t="str">
        <f>Query1[[#This Row],[store_name]]</f>
        <v>Baldwin Bikes</v>
      </c>
      <c r="K672" t="str">
        <f>Query1[[#This Row],[sales_rep]]</f>
        <v>Marcelene Boyer</v>
      </c>
      <c r="L672" t="str">
        <f>Query1[[#This Row],[brand_name]]</f>
        <v>Electra</v>
      </c>
    </row>
    <row r="673" spans="1:12" x14ac:dyDescent="0.3">
      <c r="A673">
        <f>Query1[[#This Row],[order_id]]</f>
        <v>238</v>
      </c>
      <c r="B673" t="str">
        <f>Query1[[#This Row],[customers]]</f>
        <v>Annett Rush</v>
      </c>
      <c r="C673" t="str">
        <f>Query1[[#This Row],[city]]</f>
        <v>Rosedale</v>
      </c>
      <c r="D673" t="str">
        <f>Query1[[#This Row],[state]]</f>
        <v>NY</v>
      </c>
      <c r="E673">
        <f>Query1[[#This Row],[order_date]]</f>
        <v>42516</v>
      </c>
      <c r="F673">
        <f>Query1[[#This Row],[total_units]]</f>
        <v>1</v>
      </c>
      <c r="G673">
        <f>Query1[[#This Row],[revenue]]</f>
        <v>499.99</v>
      </c>
      <c r="H673" t="str">
        <f>Query1[[#This Row],[product_name]]</f>
        <v>Electra Townie Original 7D - 2015/2016</v>
      </c>
      <c r="I673" t="str">
        <f>Query1[[#This Row],[category_name]]</f>
        <v>Comfort Bicycles</v>
      </c>
      <c r="J673" t="str">
        <f>Query1[[#This Row],[store_name]]</f>
        <v>Baldwin Bikes</v>
      </c>
      <c r="K673" t="str">
        <f>Query1[[#This Row],[sales_rep]]</f>
        <v>Marcelene Boyer</v>
      </c>
      <c r="L673" t="str">
        <f>Query1[[#This Row],[brand_name]]</f>
        <v>Electra</v>
      </c>
    </row>
    <row r="674" spans="1:12" x14ac:dyDescent="0.3">
      <c r="A674">
        <f>Query1[[#This Row],[order_id]]</f>
        <v>238</v>
      </c>
      <c r="B674" t="str">
        <f>Query1[[#This Row],[customers]]</f>
        <v>Annett Rush</v>
      </c>
      <c r="C674" t="str">
        <f>Query1[[#This Row],[city]]</f>
        <v>Rosedale</v>
      </c>
      <c r="D674" t="str">
        <f>Query1[[#This Row],[state]]</f>
        <v>NY</v>
      </c>
      <c r="E674">
        <f>Query1[[#This Row],[order_date]]</f>
        <v>42516</v>
      </c>
      <c r="F674">
        <f>Query1[[#This Row],[total_units]]</f>
        <v>2</v>
      </c>
      <c r="G674">
        <f>Query1[[#This Row],[revenue]]</f>
        <v>1199.98</v>
      </c>
      <c r="H674" t="str">
        <f>Query1[[#This Row],[product_name]]</f>
        <v>Electra Townie Original 7D EQ - Women's - 2016</v>
      </c>
      <c r="I674" t="str">
        <f>Query1[[#This Row],[category_name]]</f>
        <v>Cruisers Bicycles</v>
      </c>
      <c r="J674" t="str">
        <f>Query1[[#This Row],[store_name]]</f>
        <v>Baldwin Bikes</v>
      </c>
      <c r="K674" t="str">
        <f>Query1[[#This Row],[sales_rep]]</f>
        <v>Marcelene Boyer</v>
      </c>
      <c r="L674" t="str">
        <f>Query1[[#This Row],[brand_name]]</f>
        <v>Electra</v>
      </c>
    </row>
    <row r="675" spans="1:12" x14ac:dyDescent="0.3">
      <c r="A675">
        <f>Query1[[#This Row],[order_id]]</f>
        <v>238</v>
      </c>
      <c r="B675" t="str">
        <f>Query1[[#This Row],[customers]]</f>
        <v>Annett Rush</v>
      </c>
      <c r="C675" t="str">
        <f>Query1[[#This Row],[city]]</f>
        <v>Rosedale</v>
      </c>
      <c r="D675" t="str">
        <f>Query1[[#This Row],[state]]</f>
        <v>NY</v>
      </c>
      <c r="E675">
        <f>Query1[[#This Row],[order_date]]</f>
        <v>42516</v>
      </c>
      <c r="F675">
        <f>Query1[[#This Row],[total_units]]</f>
        <v>1</v>
      </c>
      <c r="G675">
        <f>Query1[[#This Row],[revenue]]</f>
        <v>3999.99</v>
      </c>
      <c r="H675" t="str">
        <f>Query1[[#This Row],[product_name]]</f>
        <v>Trek Slash 8 27.5 - 2016</v>
      </c>
      <c r="I675" t="str">
        <f>Query1[[#This Row],[category_name]]</f>
        <v>Mountain Bikes</v>
      </c>
      <c r="J675" t="str">
        <f>Query1[[#This Row],[store_name]]</f>
        <v>Baldwin Bikes</v>
      </c>
      <c r="K675" t="str">
        <f>Query1[[#This Row],[sales_rep]]</f>
        <v>Marcelene Boyer</v>
      </c>
      <c r="L675" t="str">
        <f>Query1[[#This Row],[brand_name]]</f>
        <v>Trek</v>
      </c>
    </row>
    <row r="676" spans="1:12" x14ac:dyDescent="0.3">
      <c r="A676">
        <f>Query1[[#This Row],[order_id]]</f>
        <v>239</v>
      </c>
      <c r="B676" t="str">
        <f>Query1[[#This Row],[customers]]</f>
        <v>Lashawn Ortiz</v>
      </c>
      <c r="C676" t="str">
        <f>Query1[[#This Row],[city]]</f>
        <v>Longview</v>
      </c>
      <c r="D676" t="str">
        <f>Query1[[#This Row],[state]]</f>
        <v>TX</v>
      </c>
      <c r="E676">
        <f>Query1[[#This Row],[order_date]]</f>
        <v>42517</v>
      </c>
      <c r="F676">
        <f>Query1[[#This Row],[total_units]]</f>
        <v>2</v>
      </c>
      <c r="G676">
        <f>Query1[[#This Row],[revenue]]</f>
        <v>539.98</v>
      </c>
      <c r="H676" t="str">
        <f>Query1[[#This Row],[product_name]]</f>
        <v>Electra Cruiser 1 (24-Inch) - 2016</v>
      </c>
      <c r="I676" t="str">
        <f>Query1[[#This Row],[category_name]]</f>
        <v>Children Bicycles</v>
      </c>
      <c r="J676" t="str">
        <f>Query1[[#This Row],[store_name]]</f>
        <v>Rowlett Bikes</v>
      </c>
      <c r="K676" t="str">
        <f>Query1[[#This Row],[sales_rep]]</f>
        <v>Layla Terrell</v>
      </c>
      <c r="L676" t="str">
        <f>Query1[[#This Row],[brand_name]]</f>
        <v>Electra</v>
      </c>
    </row>
    <row r="677" spans="1:12" x14ac:dyDescent="0.3">
      <c r="A677">
        <f>Query1[[#This Row],[order_id]]</f>
        <v>239</v>
      </c>
      <c r="B677" t="str">
        <f>Query1[[#This Row],[customers]]</f>
        <v>Lashawn Ortiz</v>
      </c>
      <c r="C677" t="str">
        <f>Query1[[#This Row],[city]]</f>
        <v>Longview</v>
      </c>
      <c r="D677" t="str">
        <f>Query1[[#This Row],[state]]</f>
        <v>TX</v>
      </c>
      <c r="E677">
        <f>Query1[[#This Row],[order_date]]</f>
        <v>42517</v>
      </c>
      <c r="F677">
        <f>Query1[[#This Row],[total_units]]</f>
        <v>2</v>
      </c>
      <c r="G677">
        <f>Query1[[#This Row],[revenue]]</f>
        <v>1199.98</v>
      </c>
      <c r="H677" t="str">
        <f>Query1[[#This Row],[product_name]]</f>
        <v>Electra Townie Original 7D EQ - 2016</v>
      </c>
      <c r="I677" t="str">
        <f>Query1[[#This Row],[category_name]]</f>
        <v>Cruisers Bicycles</v>
      </c>
      <c r="J677" t="str">
        <f>Query1[[#This Row],[store_name]]</f>
        <v>Rowlett Bikes</v>
      </c>
      <c r="K677" t="str">
        <f>Query1[[#This Row],[sales_rep]]</f>
        <v>Layla Terrell</v>
      </c>
      <c r="L677" t="str">
        <f>Query1[[#This Row],[brand_name]]</f>
        <v>Electra</v>
      </c>
    </row>
    <row r="678" spans="1:12" x14ac:dyDescent="0.3">
      <c r="A678">
        <f>Query1[[#This Row],[order_id]]</f>
        <v>239</v>
      </c>
      <c r="B678" t="str">
        <f>Query1[[#This Row],[customers]]</f>
        <v>Lashawn Ortiz</v>
      </c>
      <c r="C678" t="str">
        <f>Query1[[#This Row],[city]]</f>
        <v>Longview</v>
      </c>
      <c r="D678" t="str">
        <f>Query1[[#This Row],[state]]</f>
        <v>TX</v>
      </c>
      <c r="E678">
        <f>Query1[[#This Row],[order_date]]</f>
        <v>42517</v>
      </c>
      <c r="F678">
        <f>Query1[[#This Row],[total_units]]</f>
        <v>1</v>
      </c>
      <c r="G678">
        <f>Query1[[#This Row],[revenue]]</f>
        <v>449</v>
      </c>
      <c r="H678" t="str">
        <f>Query1[[#This Row],[product_name]]</f>
        <v>Pure Cycles Western 3-Speed - Women's - 2015/2016</v>
      </c>
      <c r="I678" t="str">
        <f>Query1[[#This Row],[category_name]]</f>
        <v>Cruisers Bicycles</v>
      </c>
      <c r="J678" t="str">
        <f>Query1[[#This Row],[store_name]]</f>
        <v>Rowlett Bikes</v>
      </c>
      <c r="K678" t="str">
        <f>Query1[[#This Row],[sales_rep]]</f>
        <v>Layla Terrell</v>
      </c>
      <c r="L678" t="str">
        <f>Query1[[#This Row],[brand_name]]</f>
        <v>Pure Cycles</v>
      </c>
    </row>
    <row r="679" spans="1:12" x14ac:dyDescent="0.3">
      <c r="A679">
        <f>Query1[[#This Row],[order_id]]</f>
        <v>239</v>
      </c>
      <c r="B679" t="str">
        <f>Query1[[#This Row],[customers]]</f>
        <v>Lashawn Ortiz</v>
      </c>
      <c r="C679" t="str">
        <f>Query1[[#This Row],[city]]</f>
        <v>Longview</v>
      </c>
      <c r="D679" t="str">
        <f>Query1[[#This Row],[state]]</f>
        <v>TX</v>
      </c>
      <c r="E679">
        <f>Query1[[#This Row],[order_date]]</f>
        <v>42517</v>
      </c>
      <c r="F679">
        <f>Query1[[#This Row],[total_units]]</f>
        <v>2</v>
      </c>
      <c r="G679">
        <f>Query1[[#This Row],[revenue]]</f>
        <v>5799.98</v>
      </c>
      <c r="H679" t="str">
        <f>Query1[[#This Row],[product_name]]</f>
        <v>Trek Fuel EX 8 29 - 2016</v>
      </c>
      <c r="I679" t="str">
        <f>Query1[[#This Row],[category_name]]</f>
        <v>Mountain Bikes</v>
      </c>
      <c r="J679" t="str">
        <f>Query1[[#This Row],[store_name]]</f>
        <v>Rowlett Bikes</v>
      </c>
      <c r="K679" t="str">
        <f>Query1[[#This Row],[sales_rep]]</f>
        <v>Layla Terrell</v>
      </c>
      <c r="L679" t="str">
        <f>Query1[[#This Row],[brand_name]]</f>
        <v>Trek</v>
      </c>
    </row>
    <row r="680" spans="1:12" x14ac:dyDescent="0.3">
      <c r="A680">
        <f>Query1[[#This Row],[order_id]]</f>
        <v>240</v>
      </c>
      <c r="B680" t="str">
        <f>Query1[[#This Row],[customers]]</f>
        <v>Kanesha Vega</v>
      </c>
      <c r="C680" t="str">
        <f>Query1[[#This Row],[city]]</f>
        <v>Rome</v>
      </c>
      <c r="D680" t="str">
        <f>Query1[[#This Row],[state]]</f>
        <v>NY</v>
      </c>
      <c r="E680">
        <f>Query1[[#This Row],[order_date]]</f>
        <v>42517</v>
      </c>
      <c r="F680">
        <f>Query1[[#This Row],[total_units]]</f>
        <v>1</v>
      </c>
      <c r="G680">
        <f>Query1[[#This Row],[revenue]]</f>
        <v>1320.99</v>
      </c>
      <c r="H680" t="str">
        <f>Query1[[#This Row],[product_name]]</f>
        <v>Heller Shagamaw Frame - 2016</v>
      </c>
      <c r="I680" t="str">
        <f>Query1[[#This Row],[category_name]]</f>
        <v>Mountain Bikes</v>
      </c>
      <c r="J680" t="str">
        <f>Query1[[#This Row],[store_name]]</f>
        <v>Baldwin Bikes</v>
      </c>
      <c r="K680" t="str">
        <f>Query1[[#This Row],[sales_rep]]</f>
        <v>Marcelene Boyer</v>
      </c>
      <c r="L680" t="str">
        <f>Query1[[#This Row],[brand_name]]</f>
        <v>Heller</v>
      </c>
    </row>
    <row r="681" spans="1:12" x14ac:dyDescent="0.3">
      <c r="A681">
        <f>Query1[[#This Row],[order_id]]</f>
        <v>240</v>
      </c>
      <c r="B681" t="str">
        <f>Query1[[#This Row],[customers]]</f>
        <v>Kanesha Vega</v>
      </c>
      <c r="C681" t="str">
        <f>Query1[[#This Row],[city]]</f>
        <v>Rome</v>
      </c>
      <c r="D681" t="str">
        <f>Query1[[#This Row],[state]]</f>
        <v>NY</v>
      </c>
      <c r="E681">
        <f>Query1[[#This Row],[order_date]]</f>
        <v>42517</v>
      </c>
      <c r="F681">
        <f>Query1[[#This Row],[total_units]]</f>
        <v>2</v>
      </c>
      <c r="G681">
        <f>Query1[[#This Row],[revenue]]</f>
        <v>898</v>
      </c>
      <c r="H681" t="str">
        <f>Query1[[#This Row],[product_name]]</f>
        <v>Pure Cycles Western 3-Speed - Women's - 2015/2016</v>
      </c>
      <c r="I681" t="str">
        <f>Query1[[#This Row],[category_name]]</f>
        <v>Cruisers Bicycles</v>
      </c>
      <c r="J681" t="str">
        <f>Query1[[#This Row],[store_name]]</f>
        <v>Baldwin Bikes</v>
      </c>
      <c r="K681" t="str">
        <f>Query1[[#This Row],[sales_rep]]</f>
        <v>Marcelene Boyer</v>
      </c>
      <c r="L681" t="str">
        <f>Query1[[#This Row],[brand_name]]</f>
        <v>Pure Cycles</v>
      </c>
    </row>
    <row r="682" spans="1:12" x14ac:dyDescent="0.3">
      <c r="A682">
        <f>Query1[[#This Row],[order_id]]</f>
        <v>240</v>
      </c>
      <c r="B682" t="str">
        <f>Query1[[#This Row],[customers]]</f>
        <v>Kanesha Vega</v>
      </c>
      <c r="C682" t="str">
        <f>Query1[[#This Row],[city]]</f>
        <v>Rome</v>
      </c>
      <c r="D682" t="str">
        <f>Query1[[#This Row],[state]]</f>
        <v>NY</v>
      </c>
      <c r="E682">
        <f>Query1[[#This Row],[order_date]]</f>
        <v>42517</v>
      </c>
      <c r="F682">
        <f>Query1[[#This Row],[total_units]]</f>
        <v>1</v>
      </c>
      <c r="G682">
        <f>Query1[[#This Row],[revenue]]</f>
        <v>2999.99</v>
      </c>
      <c r="H682" t="str">
        <f>Query1[[#This Row],[product_name]]</f>
        <v>Trek Conduit+ - 2016</v>
      </c>
      <c r="I682" t="str">
        <f>Query1[[#This Row],[category_name]]</f>
        <v>Electric Bikes</v>
      </c>
      <c r="J682" t="str">
        <f>Query1[[#This Row],[store_name]]</f>
        <v>Baldwin Bikes</v>
      </c>
      <c r="K682" t="str">
        <f>Query1[[#This Row],[sales_rep]]</f>
        <v>Marcelene Boyer</v>
      </c>
      <c r="L682" t="str">
        <f>Query1[[#This Row],[brand_name]]</f>
        <v>Trek</v>
      </c>
    </row>
    <row r="683" spans="1:12" x14ac:dyDescent="0.3">
      <c r="A683">
        <f>Query1[[#This Row],[order_id]]</f>
        <v>240</v>
      </c>
      <c r="B683" t="str">
        <f>Query1[[#This Row],[customers]]</f>
        <v>Kanesha Vega</v>
      </c>
      <c r="C683" t="str">
        <f>Query1[[#This Row],[city]]</f>
        <v>Rome</v>
      </c>
      <c r="D683" t="str">
        <f>Query1[[#This Row],[state]]</f>
        <v>NY</v>
      </c>
      <c r="E683">
        <f>Query1[[#This Row],[order_date]]</f>
        <v>42517</v>
      </c>
      <c r="F683">
        <f>Query1[[#This Row],[total_units]]</f>
        <v>1</v>
      </c>
      <c r="G683">
        <f>Query1[[#This Row],[revenue]]</f>
        <v>1799.99</v>
      </c>
      <c r="H683" t="str">
        <f>Query1[[#This Row],[product_name]]</f>
        <v>Trek Remedy 29 Carbon Frameset - 2016</v>
      </c>
      <c r="I683" t="str">
        <f>Query1[[#This Row],[category_name]]</f>
        <v>Mountain Bikes</v>
      </c>
      <c r="J683" t="str">
        <f>Query1[[#This Row],[store_name]]</f>
        <v>Baldwin Bikes</v>
      </c>
      <c r="K683" t="str">
        <f>Query1[[#This Row],[sales_rep]]</f>
        <v>Marcelene Boyer</v>
      </c>
      <c r="L683" t="str">
        <f>Query1[[#This Row],[brand_name]]</f>
        <v>Trek</v>
      </c>
    </row>
    <row r="684" spans="1:12" x14ac:dyDescent="0.3">
      <c r="A684">
        <f>Query1[[#This Row],[order_id]]</f>
        <v>241</v>
      </c>
      <c r="B684" t="str">
        <f>Query1[[#This Row],[customers]]</f>
        <v>Divina Madden</v>
      </c>
      <c r="C684" t="str">
        <f>Query1[[#This Row],[city]]</f>
        <v>Long Beach</v>
      </c>
      <c r="D684" t="str">
        <f>Query1[[#This Row],[state]]</f>
        <v>NY</v>
      </c>
      <c r="E684">
        <f>Query1[[#This Row],[order_date]]</f>
        <v>42517</v>
      </c>
      <c r="F684">
        <f>Query1[[#This Row],[total_units]]</f>
        <v>1</v>
      </c>
      <c r="G684">
        <f>Query1[[#This Row],[revenue]]</f>
        <v>3999.99</v>
      </c>
      <c r="H684" t="str">
        <f>Query1[[#This Row],[product_name]]</f>
        <v>Trek Slash 8 27.5 - 2016</v>
      </c>
      <c r="I684" t="str">
        <f>Query1[[#This Row],[category_name]]</f>
        <v>Mountain Bikes</v>
      </c>
      <c r="J684" t="str">
        <f>Query1[[#This Row],[store_name]]</f>
        <v>Baldwin Bikes</v>
      </c>
      <c r="K684" t="str">
        <f>Query1[[#This Row],[sales_rep]]</f>
        <v>Venita Daniel</v>
      </c>
      <c r="L684" t="str">
        <f>Query1[[#This Row],[brand_name]]</f>
        <v>Trek</v>
      </c>
    </row>
    <row r="685" spans="1:12" x14ac:dyDescent="0.3">
      <c r="A685">
        <f>Query1[[#This Row],[order_id]]</f>
        <v>242</v>
      </c>
      <c r="B685" t="str">
        <f>Query1[[#This Row],[customers]]</f>
        <v>Almeta Benjamin</v>
      </c>
      <c r="C685" t="str">
        <f>Query1[[#This Row],[city]]</f>
        <v>Sunnyside</v>
      </c>
      <c r="D685" t="str">
        <f>Query1[[#This Row],[state]]</f>
        <v>NY</v>
      </c>
      <c r="E685">
        <f>Query1[[#This Row],[order_date]]</f>
        <v>42517</v>
      </c>
      <c r="F685">
        <f>Query1[[#This Row],[total_units]]</f>
        <v>1</v>
      </c>
      <c r="G685">
        <f>Query1[[#This Row],[revenue]]</f>
        <v>999.99</v>
      </c>
      <c r="H685" t="str">
        <f>Query1[[#This Row],[product_name]]</f>
        <v>Surly Wednesday Frameset - 2016</v>
      </c>
      <c r="I685" t="str">
        <f>Query1[[#This Row],[category_name]]</f>
        <v>Mountain Bikes</v>
      </c>
      <c r="J685" t="str">
        <f>Query1[[#This Row],[store_name]]</f>
        <v>Baldwin Bikes</v>
      </c>
      <c r="K685" t="str">
        <f>Query1[[#This Row],[sales_rep]]</f>
        <v>Venita Daniel</v>
      </c>
      <c r="L685" t="str">
        <f>Query1[[#This Row],[brand_name]]</f>
        <v>Surly</v>
      </c>
    </row>
    <row r="686" spans="1:12" x14ac:dyDescent="0.3">
      <c r="A686">
        <f>Query1[[#This Row],[order_id]]</f>
        <v>243</v>
      </c>
      <c r="B686" t="str">
        <f>Query1[[#This Row],[customers]]</f>
        <v>Barrett Sanders</v>
      </c>
      <c r="C686" t="str">
        <f>Query1[[#This Row],[city]]</f>
        <v>Longview</v>
      </c>
      <c r="D686" t="str">
        <f>Query1[[#This Row],[state]]</f>
        <v>TX</v>
      </c>
      <c r="E686">
        <f>Query1[[#This Row],[order_date]]</f>
        <v>42517</v>
      </c>
      <c r="F686">
        <f>Query1[[#This Row],[total_units]]</f>
        <v>2</v>
      </c>
      <c r="G686">
        <f>Query1[[#This Row],[revenue]]</f>
        <v>999.98</v>
      </c>
      <c r="H686" t="str">
        <f>Query1[[#This Row],[product_name]]</f>
        <v>Electra Townie Original 7D - 2015/2016</v>
      </c>
      <c r="I686" t="str">
        <f>Query1[[#This Row],[category_name]]</f>
        <v>Comfort Bicycles</v>
      </c>
      <c r="J686" t="str">
        <f>Query1[[#This Row],[store_name]]</f>
        <v>Rowlett Bikes</v>
      </c>
      <c r="K686" t="str">
        <f>Query1[[#This Row],[sales_rep]]</f>
        <v>Kali Vargas</v>
      </c>
      <c r="L686" t="str">
        <f>Query1[[#This Row],[brand_name]]</f>
        <v>Electra</v>
      </c>
    </row>
    <row r="687" spans="1:12" x14ac:dyDescent="0.3">
      <c r="A687">
        <f>Query1[[#This Row],[order_id]]</f>
        <v>243</v>
      </c>
      <c r="B687" t="str">
        <f>Query1[[#This Row],[customers]]</f>
        <v>Barrett Sanders</v>
      </c>
      <c r="C687" t="str">
        <f>Query1[[#This Row],[city]]</f>
        <v>Longview</v>
      </c>
      <c r="D687" t="str">
        <f>Query1[[#This Row],[state]]</f>
        <v>TX</v>
      </c>
      <c r="E687">
        <f>Query1[[#This Row],[order_date]]</f>
        <v>42517</v>
      </c>
      <c r="F687">
        <f>Query1[[#This Row],[total_units]]</f>
        <v>2</v>
      </c>
      <c r="G687">
        <f>Query1[[#This Row],[revenue]]</f>
        <v>898</v>
      </c>
      <c r="H687" t="str">
        <f>Query1[[#This Row],[product_name]]</f>
        <v>Pure Cycles William 3-Speed - 2016</v>
      </c>
      <c r="I687" t="str">
        <f>Query1[[#This Row],[category_name]]</f>
        <v>Cruisers Bicycles</v>
      </c>
      <c r="J687" t="str">
        <f>Query1[[#This Row],[store_name]]</f>
        <v>Rowlett Bikes</v>
      </c>
      <c r="K687" t="str">
        <f>Query1[[#This Row],[sales_rep]]</f>
        <v>Kali Vargas</v>
      </c>
      <c r="L687" t="str">
        <f>Query1[[#This Row],[brand_name]]</f>
        <v>Pure Cycles</v>
      </c>
    </row>
    <row r="688" spans="1:12" x14ac:dyDescent="0.3">
      <c r="A688">
        <f>Query1[[#This Row],[order_id]]</f>
        <v>243</v>
      </c>
      <c r="B688" t="str">
        <f>Query1[[#This Row],[customers]]</f>
        <v>Barrett Sanders</v>
      </c>
      <c r="C688" t="str">
        <f>Query1[[#This Row],[city]]</f>
        <v>Longview</v>
      </c>
      <c r="D688" t="str">
        <f>Query1[[#This Row],[state]]</f>
        <v>TX</v>
      </c>
      <c r="E688">
        <f>Query1[[#This Row],[order_date]]</f>
        <v>42517</v>
      </c>
      <c r="F688">
        <f>Query1[[#This Row],[total_units]]</f>
        <v>2</v>
      </c>
      <c r="G688">
        <f>Query1[[#This Row],[revenue]]</f>
        <v>7999.98</v>
      </c>
      <c r="H688" t="str">
        <f>Query1[[#This Row],[product_name]]</f>
        <v>Trek Slash 8 27.5 - 2016</v>
      </c>
      <c r="I688" t="str">
        <f>Query1[[#This Row],[category_name]]</f>
        <v>Mountain Bikes</v>
      </c>
      <c r="J688" t="str">
        <f>Query1[[#This Row],[store_name]]</f>
        <v>Rowlett Bikes</v>
      </c>
      <c r="K688" t="str">
        <f>Query1[[#This Row],[sales_rep]]</f>
        <v>Kali Vargas</v>
      </c>
      <c r="L688" t="str">
        <f>Query1[[#This Row],[brand_name]]</f>
        <v>Trek</v>
      </c>
    </row>
    <row r="689" spans="1:12" x14ac:dyDescent="0.3">
      <c r="A689">
        <f>Query1[[#This Row],[order_id]]</f>
        <v>244</v>
      </c>
      <c r="B689" t="str">
        <f>Query1[[#This Row],[customers]]</f>
        <v>Venus Hewitt</v>
      </c>
      <c r="C689" t="str">
        <f>Query1[[#This Row],[city]]</f>
        <v>Farmingdale</v>
      </c>
      <c r="D689" t="str">
        <f>Query1[[#This Row],[state]]</f>
        <v>NY</v>
      </c>
      <c r="E689">
        <f>Query1[[#This Row],[order_date]]</f>
        <v>42518</v>
      </c>
      <c r="F689">
        <f>Query1[[#This Row],[total_units]]</f>
        <v>1</v>
      </c>
      <c r="G689">
        <f>Query1[[#This Row],[revenue]]</f>
        <v>269.99</v>
      </c>
      <c r="H689" t="str">
        <f>Query1[[#This Row],[product_name]]</f>
        <v>Electra Girl's Hawaii 1 (16-inch) - 2015/2016</v>
      </c>
      <c r="I689" t="str">
        <f>Query1[[#This Row],[category_name]]</f>
        <v>Children Bicycles</v>
      </c>
      <c r="J689" t="str">
        <f>Query1[[#This Row],[store_name]]</f>
        <v>Baldwin Bikes</v>
      </c>
      <c r="K689" t="str">
        <f>Query1[[#This Row],[sales_rep]]</f>
        <v>Marcelene Boyer</v>
      </c>
      <c r="L689" t="str">
        <f>Query1[[#This Row],[brand_name]]</f>
        <v>Electra</v>
      </c>
    </row>
    <row r="690" spans="1:12" x14ac:dyDescent="0.3">
      <c r="A690">
        <f>Query1[[#This Row],[order_id]]</f>
        <v>244</v>
      </c>
      <c r="B690" t="str">
        <f>Query1[[#This Row],[customers]]</f>
        <v>Venus Hewitt</v>
      </c>
      <c r="C690" t="str">
        <f>Query1[[#This Row],[city]]</f>
        <v>Farmingdale</v>
      </c>
      <c r="D690" t="str">
        <f>Query1[[#This Row],[state]]</f>
        <v>NY</v>
      </c>
      <c r="E690">
        <f>Query1[[#This Row],[order_date]]</f>
        <v>42518</v>
      </c>
      <c r="F690">
        <f>Query1[[#This Row],[total_units]]</f>
        <v>1</v>
      </c>
      <c r="G690">
        <f>Query1[[#This Row],[revenue]]</f>
        <v>499.99</v>
      </c>
      <c r="H690" t="str">
        <f>Query1[[#This Row],[product_name]]</f>
        <v>Electra Townie Original 7D - 2015/2016</v>
      </c>
      <c r="I690" t="str">
        <f>Query1[[#This Row],[category_name]]</f>
        <v>Comfort Bicycles</v>
      </c>
      <c r="J690" t="str">
        <f>Query1[[#This Row],[store_name]]</f>
        <v>Baldwin Bikes</v>
      </c>
      <c r="K690" t="str">
        <f>Query1[[#This Row],[sales_rep]]</f>
        <v>Marcelene Boyer</v>
      </c>
      <c r="L690" t="str">
        <f>Query1[[#This Row],[brand_name]]</f>
        <v>Electra</v>
      </c>
    </row>
    <row r="691" spans="1:12" x14ac:dyDescent="0.3">
      <c r="A691">
        <f>Query1[[#This Row],[order_id]]</f>
        <v>244</v>
      </c>
      <c r="B691" t="str">
        <f>Query1[[#This Row],[customers]]</f>
        <v>Venus Hewitt</v>
      </c>
      <c r="C691" t="str">
        <f>Query1[[#This Row],[city]]</f>
        <v>Farmingdale</v>
      </c>
      <c r="D691" t="str">
        <f>Query1[[#This Row],[state]]</f>
        <v>NY</v>
      </c>
      <c r="E691">
        <f>Query1[[#This Row],[order_date]]</f>
        <v>42518</v>
      </c>
      <c r="F691">
        <f>Query1[[#This Row],[total_units]]</f>
        <v>1</v>
      </c>
      <c r="G691">
        <f>Query1[[#This Row],[revenue]]</f>
        <v>449</v>
      </c>
      <c r="H691" t="str">
        <f>Query1[[#This Row],[product_name]]</f>
        <v>Pure Cycles William 3-Speed - 2016</v>
      </c>
      <c r="I691" t="str">
        <f>Query1[[#This Row],[category_name]]</f>
        <v>Cruisers Bicycles</v>
      </c>
      <c r="J691" t="str">
        <f>Query1[[#This Row],[store_name]]</f>
        <v>Baldwin Bikes</v>
      </c>
      <c r="K691" t="str">
        <f>Query1[[#This Row],[sales_rep]]</f>
        <v>Marcelene Boyer</v>
      </c>
      <c r="L691" t="str">
        <f>Query1[[#This Row],[brand_name]]</f>
        <v>Pure Cycles</v>
      </c>
    </row>
    <row r="692" spans="1:12" x14ac:dyDescent="0.3">
      <c r="A692">
        <f>Query1[[#This Row],[order_id]]</f>
        <v>245</v>
      </c>
      <c r="B692" t="str">
        <f>Query1[[#This Row],[customers]]</f>
        <v>Scarlet Yates</v>
      </c>
      <c r="C692" t="str">
        <f>Query1[[#This Row],[city]]</f>
        <v>Patchogue</v>
      </c>
      <c r="D692" t="str">
        <f>Query1[[#This Row],[state]]</f>
        <v>NY</v>
      </c>
      <c r="E692">
        <f>Query1[[#This Row],[order_date]]</f>
        <v>42519</v>
      </c>
      <c r="F692">
        <f>Query1[[#This Row],[total_units]]</f>
        <v>2</v>
      </c>
      <c r="G692">
        <f>Query1[[#This Row],[revenue]]</f>
        <v>3098</v>
      </c>
      <c r="H692" t="str">
        <f>Query1[[#This Row],[product_name]]</f>
        <v>Surly Straggler - 2016</v>
      </c>
      <c r="I692" t="str">
        <f>Query1[[#This Row],[category_name]]</f>
        <v>Cyclocross Bicycles</v>
      </c>
      <c r="J692" t="str">
        <f>Query1[[#This Row],[store_name]]</f>
        <v>Baldwin Bikes</v>
      </c>
      <c r="K692" t="str">
        <f>Query1[[#This Row],[sales_rep]]</f>
        <v>Venita Daniel</v>
      </c>
      <c r="L692" t="str">
        <f>Query1[[#This Row],[brand_name]]</f>
        <v>Surly</v>
      </c>
    </row>
    <row r="693" spans="1:12" x14ac:dyDescent="0.3">
      <c r="A693">
        <f>Query1[[#This Row],[order_id]]</f>
        <v>245</v>
      </c>
      <c r="B693" t="str">
        <f>Query1[[#This Row],[customers]]</f>
        <v>Scarlet Yates</v>
      </c>
      <c r="C693" t="str">
        <f>Query1[[#This Row],[city]]</f>
        <v>Patchogue</v>
      </c>
      <c r="D693" t="str">
        <f>Query1[[#This Row],[state]]</f>
        <v>NY</v>
      </c>
      <c r="E693">
        <f>Query1[[#This Row],[order_date]]</f>
        <v>42519</v>
      </c>
      <c r="F693">
        <f>Query1[[#This Row],[total_units]]</f>
        <v>1</v>
      </c>
      <c r="G693">
        <f>Query1[[#This Row],[revenue]]</f>
        <v>1799.99</v>
      </c>
      <c r="H693" t="str">
        <f>Query1[[#This Row],[product_name]]</f>
        <v>Trek Remedy 29 Carbon Frameset - 2016</v>
      </c>
      <c r="I693" t="str">
        <f>Query1[[#This Row],[category_name]]</f>
        <v>Mountain Bikes</v>
      </c>
      <c r="J693" t="str">
        <f>Query1[[#This Row],[store_name]]</f>
        <v>Baldwin Bikes</v>
      </c>
      <c r="K693" t="str">
        <f>Query1[[#This Row],[sales_rep]]</f>
        <v>Venita Daniel</v>
      </c>
      <c r="L693" t="str">
        <f>Query1[[#This Row],[brand_name]]</f>
        <v>Trek</v>
      </c>
    </row>
    <row r="694" spans="1:12" x14ac:dyDescent="0.3">
      <c r="A694">
        <f>Query1[[#This Row],[order_id]]</f>
        <v>246</v>
      </c>
      <c r="B694" t="str">
        <f>Query1[[#This Row],[customers]]</f>
        <v>Caren Stephens</v>
      </c>
      <c r="C694" t="str">
        <f>Query1[[#This Row],[city]]</f>
        <v>Scarsdale</v>
      </c>
      <c r="D694" t="str">
        <f>Query1[[#This Row],[state]]</f>
        <v>NY</v>
      </c>
      <c r="E694">
        <f>Query1[[#This Row],[order_date]]</f>
        <v>42520</v>
      </c>
      <c r="F694">
        <f>Query1[[#This Row],[total_units]]</f>
        <v>2</v>
      </c>
      <c r="G694">
        <f>Query1[[#This Row],[revenue]]</f>
        <v>858</v>
      </c>
      <c r="H694" t="str">
        <f>Query1[[#This Row],[product_name]]</f>
        <v>Pure Cycles Vine 8-Speed - 2016</v>
      </c>
      <c r="I694" t="str">
        <f>Query1[[#This Row],[category_name]]</f>
        <v>Cruisers Bicycles</v>
      </c>
      <c r="J694" t="str">
        <f>Query1[[#This Row],[store_name]]</f>
        <v>Baldwin Bikes</v>
      </c>
      <c r="K694" t="str">
        <f>Query1[[#This Row],[sales_rep]]</f>
        <v>Marcelene Boyer</v>
      </c>
      <c r="L694" t="str">
        <f>Query1[[#This Row],[brand_name]]</f>
        <v>Pure Cycles</v>
      </c>
    </row>
    <row r="695" spans="1:12" x14ac:dyDescent="0.3">
      <c r="A695">
        <f>Query1[[#This Row],[order_id]]</f>
        <v>247</v>
      </c>
      <c r="B695" t="str">
        <f>Query1[[#This Row],[customers]]</f>
        <v>Joann Barber</v>
      </c>
      <c r="C695" t="str">
        <f>Query1[[#This Row],[city]]</f>
        <v>Santa Monica</v>
      </c>
      <c r="D695" t="str">
        <f>Query1[[#This Row],[state]]</f>
        <v>CA</v>
      </c>
      <c r="E695">
        <f>Query1[[#This Row],[order_date]]</f>
        <v>42520</v>
      </c>
      <c r="F695">
        <f>Query1[[#This Row],[total_units]]</f>
        <v>1</v>
      </c>
      <c r="G695">
        <f>Query1[[#This Row],[revenue]]</f>
        <v>499.99</v>
      </c>
      <c r="H695" t="str">
        <f>Query1[[#This Row],[product_name]]</f>
        <v>Electra Townie Original 7D - 2015/2016</v>
      </c>
      <c r="I695" t="str">
        <f>Query1[[#This Row],[category_name]]</f>
        <v>Comfort Bicycles</v>
      </c>
      <c r="J695" t="str">
        <f>Query1[[#This Row],[store_name]]</f>
        <v>Santa Cruz Bikes</v>
      </c>
      <c r="K695" t="str">
        <f>Query1[[#This Row],[sales_rep]]</f>
        <v>Genna Serrano</v>
      </c>
      <c r="L695" t="str">
        <f>Query1[[#This Row],[brand_name]]</f>
        <v>Electra</v>
      </c>
    </row>
    <row r="696" spans="1:12" x14ac:dyDescent="0.3">
      <c r="A696">
        <f>Query1[[#This Row],[order_id]]</f>
        <v>247</v>
      </c>
      <c r="B696" t="str">
        <f>Query1[[#This Row],[customers]]</f>
        <v>Joann Barber</v>
      </c>
      <c r="C696" t="str">
        <f>Query1[[#This Row],[city]]</f>
        <v>Santa Monica</v>
      </c>
      <c r="D696" t="str">
        <f>Query1[[#This Row],[state]]</f>
        <v>CA</v>
      </c>
      <c r="E696">
        <f>Query1[[#This Row],[order_date]]</f>
        <v>42520</v>
      </c>
      <c r="F696">
        <f>Query1[[#This Row],[total_units]]</f>
        <v>1</v>
      </c>
      <c r="G696">
        <f>Query1[[#This Row],[revenue]]</f>
        <v>999.99</v>
      </c>
      <c r="H696" t="str">
        <f>Query1[[#This Row],[product_name]]</f>
        <v>Surly Wednesday Frameset - 2016</v>
      </c>
      <c r="I696" t="str">
        <f>Query1[[#This Row],[category_name]]</f>
        <v>Mountain Bikes</v>
      </c>
      <c r="J696" t="str">
        <f>Query1[[#This Row],[store_name]]</f>
        <v>Santa Cruz Bikes</v>
      </c>
      <c r="K696" t="str">
        <f>Query1[[#This Row],[sales_rep]]</f>
        <v>Genna Serrano</v>
      </c>
      <c r="L696" t="str">
        <f>Query1[[#This Row],[brand_name]]</f>
        <v>Surly</v>
      </c>
    </row>
    <row r="697" spans="1:12" x14ac:dyDescent="0.3">
      <c r="A697">
        <f>Query1[[#This Row],[order_id]]</f>
        <v>248</v>
      </c>
      <c r="B697" t="str">
        <f>Query1[[#This Row],[customers]]</f>
        <v>Kimberley Reynolds</v>
      </c>
      <c r="C697" t="str">
        <f>Query1[[#This Row],[city]]</f>
        <v>Port Washington</v>
      </c>
      <c r="D697" t="str">
        <f>Query1[[#This Row],[state]]</f>
        <v>NY</v>
      </c>
      <c r="E697">
        <f>Query1[[#This Row],[order_date]]</f>
        <v>42520</v>
      </c>
      <c r="F697">
        <f>Query1[[#This Row],[total_units]]</f>
        <v>1</v>
      </c>
      <c r="G697">
        <f>Query1[[#This Row],[revenue]]</f>
        <v>269.99</v>
      </c>
      <c r="H697" t="str">
        <f>Query1[[#This Row],[product_name]]</f>
        <v>Electra Cruiser 1 (24-Inch) - 2016</v>
      </c>
      <c r="I697" t="str">
        <f>Query1[[#This Row],[category_name]]</f>
        <v>Cruisers Bicycles</v>
      </c>
      <c r="J697" t="str">
        <f>Query1[[#This Row],[store_name]]</f>
        <v>Baldwin Bikes</v>
      </c>
      <c r="K697" t="str">
        <f>Query1[[#This Row],[sales_rep]]</f>
        <v>Venita Daniel</v>
      </c>
      <c r="L697" t="str">
        <f>Query1[[#This Row],[brand_name]]</f>
        <v>Electra</v>
      </c>
    </row>
    <row r="698" spans="1:12" x14ac:dyDescent="0.3">
      <c r="A698">
        <f>Query1[[#This Row],[order_id]]</f>
        <v>248</v>
      </c>
      <c r="B698" t="str">
        <f>Query1[[#This Row],[customers]]</f>
        <v>Kimberley Reynolds</v>
      </c>
      <c r="C698" t="str">
        <f>Query1[[#This Row],[city]]</f>
        <v>Port Washington</v>
      </c>
      <c r="D698" t="str">
        <f>Query1[[#This Row],[state]]</f>
        <v>NY</v>
      </c>
      <c r="E698">
        <f>Query1[[#This Row],[order_date]]</f>
        <v>42520</v>
      </c>
      <c r="F698">
        <f>Query1[[#This Row],[total_units]]</f>
        <v>2</v>
      </c>
      <c r="G698">
        <f>Query1[[#This Row],[revenue]]</f>
        <v>1199.98</v>
      </c>
      <c r="H698" t="str">
        <f>Query1[[#This Row],[product_name]]</f>
        <v>Electra Townie Original 7D EQ - 2016</v>
      </c>
      <c r="I698" t="str">
        <f>Query1[[#This Row],[category_name]]</f>
        <v>Comfort Bicycles</v>
      </c>
      <c r="J698" t="str">
        <f>Query1[[#This Row],[store_name]]</f>
        <v>Baldwin Bikes</v>
      </c>
      <c r="K698" t="str">
        <f>Query1[[#This Row],[sales_rep]]</f>
        <v>Venita Daniel</v>
      </c>
      <c r="L698" t="str">
        <f>Query1[[#This Row],[brand_name]]</f>
        <v>Electra</v>
      </c>
    </row>
    <row r="699" spans="1:12" x14ac:dyDescent="0.3">
      <c r="A699">
        <f>Query1[[#This Row],[order_id]]</f>
        <v>248</v>
      </c>
      <c r="B699" t="str">
        <f>Query1[[#This Row],[customers]]</f>
        <v>Kimberley Reynolds</v>
      </c>
      <c r="C699" t="str">
        <f>Query1[[#This Row],[city]]</f>
        <v>Port Washington</v>
      </c>
      <c r="D699" t="str">
        <f>Query1[[#This Row],[state]]</f>
        <v>NY</v>
      </c>
      <c r="E699">
        <f>Query1[[#This Row],[order_date]]</f>
        <v>42520</v>
      </c>
      <c r="F699">
        <f>Query1[[#This Row],[total_units]]</f>
        <v>1</v>
      </c>
      <c r="G699">
        <f>Query1[[#This Row],[revenue]]</f>
        <v>429</v>
      </c>
      <c r="H699" t="str">
        <f>Query1[[#This Row],[product_name]]</f>
        <v>Pure Cycles Vine 8-Speed - 2016</v>
      </c>
      <c r="I699" t="str">
        <f>Query1[[#This Row],[category_name]]</f>
        <v>Cruisers Bicycles</v>
      </c>
      <c r="J699" t="str">
        <f>Query1[[#This Row],[store_name]]</f>
        <v>Baldwin Bikes</v>
      </c>
      <c r="K699" t="str">
        <f>Query1[[#This Row],[sales_rep]]</f>
        <v>Venita Daniel</v>
      </c>
      <c r="L699" t="str">
        <f>Query1[[#This Row],[brand_name]]</f>
        <v>Pure Cycles</v>
      </c>
    </row>
    <row r="700" spans="1:12" x14ac:dyDescent="0.3">
      <c r="A700">
        <f>Query1[[#This Row],[order_id]]</f>
        <v>248</v>
      </c>
      <c r="B700" t="str">
        <f>Query1[[#This Row],[customers]]</f>
        <v>Kimberley Reynolds</v>
      </c>
      <c r="C700" t="str">
        <f>Query1[[#This Row],[city]]</f>
        <v>Port Washington</v>
      </c>
      <c r="D700" t="str">
        <f>Query1[[#This Row],[state]]</f>
        <v>NY</v>
      </c>
      <c r="E700">
        <f>Query1[[#This Row],[order_date]]</f>
        <v>42520</v>
      </c>
      <c r="F700">
        <f>Query1[[#This Row],[total_units]]</f>
        <v>1</v>
      </c>
      <c r="G700">
        <f>Query1[[#This Row],[revenue]]</f>
        <v>2999.99</v>
      </c>
      <c r="H700" t="str">
        <f>Query1[[#This Row],[product_name]]</f>
        <v>Trek Conduit+ - 2016</v>
      </c>
      <c r="I700" t="str">
        <f>Query1[[#This Row],[category_name]]</f>
        <v>Electric Bikes</v>
      </c>
      <c r="J700" t="str">
        <f>Query1[[#This Row],[store_name]]</f>
        <v>Baldwin Bikes</v>
      </c>
      <c r="K700" t="str">
        <f>Query1[[#This Row],[sales_rep]]</f>
        <v>Venita Daniel</v>
      </c>
      <c r="L700" t="str">
        <f>Query1[[#This Row],[brand_name]]</f>
        <v>Trek</v>
      </c>
    </row>
    <row r="701" spans="1:12" x14ac:dyDescent="0.3">
      <c r="A701">
        <f>Query1[[#This Row],[order_id]]</f>
        <v>249</v>
      </c>
      <c r="B701" t="str">
        <f>Query1[[#This Row],[customers]]</f>
        <v>Miquel Neal</v>
      </c>
      <c r="C701" t="str">
        <f>Query1[[#This Row],[city]]</f>
        <v>Staten Island</v>
      </c>
      <c r="D701" t="str">
        <f>Query1[[#This Row],[state]]</f>
        <v>NY</v>
      </c>
      <c r="E701">
        <f>Query1[[#This Row],[order_date]]</f>
        <v>42522</v>
      </c>
      <c r="F701">
        <f>Query1[[#This Row],[total_units]]</f>
        <v>1</v>
      </c>
      <c r="G701">
        <f>Query1[[#This Row],[revenue]]</f>
        <v>269.99</v>
      </c>
      <c r="H701" t="str">
        <f>Query1[[#This Row],[product_name]]</f>
        <v>Electra Girl's Hawaii 1 (16-inch) - 2015/2016</v>
      </c>
      <c r="I701" t="str">
        <f>Query1[[#This Row],[category_name]]</f>
        <v>Children Bicycles</v>
      </c>
      <c r="J701" t="str">
        <f>Query1[[#This Row],[store_name]]</f>
        <v>Baldwin Bikes</v>
      </c>
      <c r="K701" t="str">
        <f>Query1[[#This Row],[sales_rep]]</f>
        <v>Marcelene Boyer</v>
      </c>
      <c r="L701" t="str">
        <f>Query1[[#This Row],[brand_name]]</f>
        <v>Electra</v>
      </c>
    </row>
    <row r="702" spans="1:12" x14ac:dyDescent="0.3">
      <c r="A702">
        <f>Query1[[#This Row],[order_id]]</f>
        <v>249</v>
      </c>
      <c r="B702" t="str">
        <f>Query1[[#This Row],[customers]]</f>
        <v>Miquel Neal</v>
      </c>
      <c r="C702" t="str">
        <f>Query1[[#This Row],[city]]</f>
        <v>Staten Island</v>
      </c>
      <c r="D702" t="str">
        <f>Query1[[#This Row],[state]]</f>
        <v>NY</v>
      </c>
      <c r="E702">
        <f>Query1[[#This Row],[order_date]]</f>
        <v>42522</v>
      </c>
      <c r="F702">
        <f>Query1[[#This Row],[total_units]]</f>
        <v>2</v>
      </c>
      <c r="G702">
        <f>Query1[[#This Row],[revenue]]</f>
        <v>898</v>
      </c>
      <c r="H702" t="str">
        <f>Query1[[#This Row],[product_name]]</f>
        <v>Pure Cycles Western 3-Speed - Women's - 2015/2016</v>
      </c>
      <c r="I702" t="str">
        <f>Query1[[#This Row],[category_name]]</f>
        <v>Cruisers Bicycles</v>
      </c>
      <c r="J702" t="str">
        <f>Query1[[#This Row],[store_name]]</f>
        <v>Baldwin Bikes</v>
      </c>
      <c r="K702" t="str">
        <f>Query1[[#This Row],[sales_rep]]</f>
        <v>Marcelene Boyer</v>
      </c>
      <c r="L702" t="str">
        <f>Query1[[#This Row],[brand_name]]</f>
        <v>Pure Cycles</v>
      </c>
    </row>
    <row r="703" spans="1:12" x14ac:dyDescent="0.3">
      <c r="A703">
        <f>Query1[[#This Row],[order_id]]</f>
        <v>249</v>
      </c>
      <c r="B703" t="str">
        <f>Query1[[#This Row],[customers]]</f>
        <v>Miquel Neal</v>
      </c>
      <c r="C703" t="str">
        <f>Query1[[#This Row],[city]]</f>
        <v>Staten Island</v>
      </c>
      <c r="D703" t="str">
        <f>Query1[[#This Row],[state]]</f>
        <v>NY</v>
      </c>
      <c r="E703">
        <f>Query1[[#This Row],[order_date]]</f>
        <v>42522</v>
      </c>
      <c r="F703">
        <f>Query1[[#This Row],[total_units]]</f>
        <v>2</v>
      </c>
      <c r="G703">
        <f>Query1[[#This Row],[revenue]]</f>
        <v>7999.98</v>
      </c>
      <c r="H703" t="str">
        <f>Query1[[#This Row],[product_name]]</f>
        <v>Trek Slash 8 27.5 - 2016</v>
      </c>
      <c r="I703" t="str">
        <f>Query1[[#This Row],[category_name]]</f>
        <v>Mountain Bikes</v>
      </c>
      <c r="J703" t="str">
        <f>Query1[[#This Row],[store_name]]</f>
        <v>Baldwin Bikes</v>
      </c>
      <c r="K703" t="str">
        <f>Query1[[#This Row],[sales_rep]]</f>
        <v>Marcelene Boyer</v>
      </c>
      <c r="L703" t="str">
        <f>Query1[[#This Row],[brand_name]]</f>
        <v>Trek</v>
      </c>
    </row>
    <row r="704" spans="1:12" x14ac:dyDescent="0.3">
      <c r="A704">
        <f>Query1[[#This Row],[order_id]]</f>
        <v>250</v>
      </c>
      <c r="B704" t="str">
        <f>Query1[[#This Row],[customers]]</f>
        <v>Weldon Michael</v>
      </c>
      <c r="C704" t="str">
        <f>Query1[[#This Row],[city]]</f>
        <v>Huntington</v>
      </c>
      <c r="D704" t="str">
        <f>Query1[[#This Row],[state]]</f>
        <v>NY</v>
      </c>
      <c r="E704">
        <f>Query1[[#This Row],[order_date]]</f>
        <v>42522</v>
      </c>
      <c r="F704">
        <f>Query1[[#This Row],[total_units]]</f>
        <v>2</v>
      </c>
      <c r="G704">
        <f>Query1[[#This Row],[revenue]]</f>
        <v>858</v>
      </c>
      <c r="H704" t="str">
        <f>Query1[[#This Row],[product_name]]</f>
        <v>Pure Cycles Vine 8-Speed - 2016</v>
      </c>
      <c r="I704" t="str">
        <f>Query1[[#This Row],[category_name]]</f>
        <v>Cruisers Bicycles</v>
      </c>
      <c r="J704" t="str">
        <f>Query1[[#This Row],[store_name]]</f>
        <v>Baldwin Bikes</v>
      </c>
      <c r="K704" t="str">
        <f>Query1[[#This Row],[sales_rep]]</f>
        <v>Venita Daniel</v>
      </c>
      <c r="L704" t="str">
        <f>Query1[[#This Row],[brand_name]]</f>
        <v>Pure Cycles</v>
      </c>
    </row>
    <row r="705" spans="1:12" x14ac:dyDescent="0.3">
      <c r="A705">
        <f>Query1[[#This Row],[order_id]]</f>
        <v>250</v>
      </c>
      <c r="B705" t="str">
        <f>Query1[[#This Row],[customers]]</f>
        <v>Weldon Michael</v>
      </c>
      <c r="C705" t="str">
        <f>Query1[[#This Row],[city]]</f>
        <v>Huntington</v>
      </c>
      <c r="D705" t="str">
        <f>Query1[[#This Row],[state]]</f>
        <v>NY</v>
      </c>
      <c r="E705">
        <f>Query1[[#This Row],[order_date]]</f>
        <v>42522</v>
      </c>
      <c r="F705">
        <f>Query1[[#This Row],[total_units]]</f>
        <v>2</v>
      </c>
      <c r="G705">
        <f>Query1[[#This Row],[revenue]]</f>
        <v>3361.98</v>
      </c>
      <c r="H705" t="str">
        <f>Query1[[#This Row],[product_name]]</f>
        <v>Surly Straggler 650b - 2016</v>
      </c>
      <c r="I705" t="str">
        <f>Query1[[#This Row],[category_name]]</f>
        <v>Cyclocross Bicycles</v>
      </c>
      <c r="J705" t="str">
        <f>Query1[[#This Row],[store_name]]</f>
        <v>Baldwin Bikes</v>
      </c>
      <c r="K705" t="str">
        <f>Query1[[#This Row],[sales_rep]]</f>
        <v>Venita Daniel</v>
      </c>
      <c r="L705" t="str">
        <f>Query1[[#This Row],[brand_name]]</f>
        <v>Surly</v>
      </c>
    </row>
    <row r="706" spans="1:12" x14ac:dyDescent="0.3">
      <c r="A706">
        <f>Query1[[#This Row],[order_id]]</f>
        <v>251</v>
      </c>
      <c r="B706" t="str">
        <f>Query1[[#This Row],[customers]]</f>
        <v>Arlena Buckner</v>
      </c>
      <c r="C706" t="str">
        <f>Query1[[#This Row],[city]]</f>
        <v>New Hyde Park</v>
      </c>
      <c r="D706" t="str">
        <f>Query1[[#This Row],[state]]</f>
        <v>NY</v>
      </c>
      <c r="E706">
        <f>Query1[[#This Row],[order_date]]</f>
        <v>42522</v>
      </c>
      <c r="F706">
        <f>Query1[[#This Row],[total_units]]</f>
        <v>2</v>
      </c>
      <c r="G706">
        <f>Query1[[#This Row],[revenue]]</f>
        <v>539.98</v>
      </c>
      <c r="H706" t="str">
        <f>Query1[[#This Row],[product_name]]</f>
        <v>Electra Girl's Hawaii 1 (16-inch) - 2015/2016</v>
      </c>
      <c r="I706" t="str">
        <f>Query1[[#This Row],[category_name]]</f>
        <v>Children Bicycles</v>
      </c>
      <c r="J706" t="str">
        <f>Query1[[#This Row],[store_name]]</f>
        <v>Baldwin Bikes</v>
      </c>
      <c r="K706" t="str">
        <f>Query1[[#This Row],[sales_rep]]</f>
        <v>Venita Daniel</v>
      </c>
      <c r="L706" t="str">
        <f>Query1[[#This Row],[brand_name]]</f>
        <v>Electra</v>
      </c>
    </row>
    <row r="707" spans="1:12" x14ac:dyDescent="0.3">
      <c r="A707">
        <f>Query1[[#This Row],[order_id]]</f>
        <v>251</v>
      </c>
      <c r="B707" t="str">
        <f>Query1[[#This Row],[customers]]</f>
        <v>Arlena Buckner</v>
      </c>
      <c r="C707" t="str">
        <f>Query1[[#This Row],[city]]</f>
        <v>New Hyde Park</v>
      </c>
      <c r="D707" t="str">
        <f>Query1[[#This Row],[state]]</f>
        <v>NY</v>
      </c>
      <c r="E707">
        <f>Query1[[#This Row],[order_date]]</f>
        <v>42522</v>
      </c>
      <c r="F707">
        <f>Query1[[#This Row],[total_units]]</f>
        <v>2</v>
      </c>
      <c r="G707">
        <f>Query1[[#This Row],[revenue]]</f>
        <v>599.98</v>
      </c>
      <c r="H707" t="str">
        <f>Query1[[#This Row],[product_name]]</f>
        <v>Electra Girl's Hawaii 1 (20-inch) - 2015/2016</v>
      </c>
      <c r="I707" t="str">
        <f>Query1[[#This Row],[category_name]]</f>
        <v>Children Bicycles</v>
      </c>
      <c r="J707" t="str">
        <f>Query1[[#This Row],[store_name]]</f>
        <v>Baldwin Bikes</v>
      </c>
      <c r="K707" t="str">
        <f>Query1[[#This Row],[sales_rep]]</f>
        <v>Venita Daniel</v>
      </c>
      <c r="L707" t="str">
        <f>Query1[[#This Row],[brand_name]]</f>
        <v>Electra</v>
      </c>
    </row>
    <row r="708" spans="1:12" x14ac:dyDescent="0.3">
      <c r="A708">
        <f>Query1[[#This Row],[order_id]]</f>
        <v>252</v>
      </c>
      <c r="B708" t="str">
        <f>Query1[[#This Row],[customers]]</f>
        <v>Lorrie Becker</v>
      </c>
      <c r="C708" t="str">
        <f>Query1[[#This Row],[city]]</f>
        <v>Garland</v>
      </c>
      <c r="D708" t="str">
        <f>Query1[[#This Row],[state]]</f>
        <v>TX</v>
      </c>
      <c r="E708">
        <f>Query1[[#This Row],[order_date]]</f>
        <v>42522</v>
      </c>
      <c r="F708">
        <f>Query1[[#This Row],[total_units]]</f>
        <v>1</v>
      </c>
      <c r="G708">
        <f>Query1[[#This Row],[revenue]]</f>
        <v>449</v>
      </c>
      <c r="H708" t="str">
        <f>Query1[[#This Row],[product_name]]</f>
        <v>Pure Cycles William 3-Speed - 2016</v>
      </c>
      <c r="I708" t="str">
        <f>Query1[[#This Row],[category_name]]</f>
        <v>Cruisers Bicycles</v>
      </c>
      <c r="J708" t="str">
        <f>Query1[[#This Row],[store_name]]</f>
        <v>Rowlett Bikes</v>
      </c>
      <c r="K708" t="str">
        <f>Query1[[#This Row],[sales_rep]]</f>
        <v>Kali Vargas</v>
      </c>
      <c r="L708" t="str">
        <f>Query1[[#This Row],[brand_name]]</f>
        <v>Pure Cycles</v>
      </c>
    </row>
    <row r="709" spans="1:12" x14ac:dyDescent="0.3">
      <c r="A709">
        <f>Query1[[#This Row],[order_id]]</f>
        <v>252</v>
      </c>
      <c r="B709" t="str">
        <f>Query1[[#This Row],[customers]]</f>
        <v>Lorrie Becker</v>
      </c>
      <c r="C709" t="str">
        <f>Query1[[#This Row],[city]]</f>
        <v>Garland</v>
      </c>
      <c r="D709" t="str">
        <f>Query1[[#This Row],[state]]</f>
        <v>TX</v>
      </c>
      <c r="E709">
        <f>Query1[[#This Row],[order_date]]</f>
        <v>42522</v>
      </c>
      <c r="F709">
        <f>Query1[[#This Row],[total_units]]</f>
        <v>2</v>
      </c>
      <c r="G709">
        <f>Query1[[#This Row],[revenue]]</f>
        <v>3361.98</v>
      </c>
      <c r="H709" t="str">
        <f>Query1[[#This Row],[product_name]]</f>
        <v>Surly Straggler 650b - 2016</v>
      </c>
      <c r="I709" t="str">
        <f>Query1[[#This Row],[category_name]]</f>
        <v>Cyclocross Bicycles</v>
      </c>
      <c r="J709" t="str">
        <f>Query1[[#This Row],[store_name]]</f>
        <v>Rowlett Bikes</v>
      </c>
      <c r="K709" t="str">
        <f>Query1[[#This Row],[sales_rep]]</f>
        <v>Kali Vargas</v>
      </c>
      <c r="L709" t="str">
        <f>Query1[[#This Row],[brand_name]]</f>
        <v>Surly</v>
      </c>
    </row>
    <row r="710" spans="1:12" x14ac:dyDescent="0.3">
      <c r="A710">
        <f>Query1[[#This Row],[order_id]]</f>
        <v>252</v>
      </c>
      <c r="B710" t="str">
        <f>Query1[[#This Row],[customers]]</f>
        <v>Lorrie Becker</v>
      </c>
      <c r="C710" t="str">
        <f>Query1[[#This Row],[city]]</f>
        <v>Garland</v>
      </c>
      <c r="D710" t="str">
        <f>Query1[[#This Row],[state]]</f>
        <v>TX</v>
      </c>
      <c r="E710">
        <f>Query1[[#This Row],[order_date]]</f>
        <v>42522</v>
      </c>
      <c r="F710">
        <f>Query1[[#This Row],[total_units]]</f>
        <v>1</v>
      </c>
      <c r="G710">
        <f>Query1[[#This Row],[revenue]]</f>
        <v>2899.99</v>
      </c>
      <c r="H710" t="str">
        <f>Query1[[#This Row],[product_name]]</f>
        <v>Trek Fuel EX 8 29 - 2016</v>
      </c>
      <c r="I710" t="str">
        <f>Query1[[#This Row],[category_name]]</f>
        <v>Mountain Bikes</v>
      </c>
      <c r="J710" t="str">
        <f>Query1[[#This Row],[store_name]]</f>
        <v>Rowlett Bikes</v>
      </c>
      <c r="K710" t="str">
        <f>Query1[[#This Row],[sales_rep]]</f>
        <v>Kali Vargas</v>
      </c>
      <c r="L710" t="str">
        <f>Query1[[#This Row],[brand_name]]</f>
        <v>Trek</v>
      </c>
    </row>
    <row r="711" spans="1:12" x14ac:dyDescent="0.3">
      <c r="A711">
        <f>Query1[[#This Row],[order_id]]</f>
        <v>253</v>
      </c>
      <c r="B711" t="str">
        <f>Query1[[#This Row],[customers]]</f>
        <v>Earline Gordon</v>
      </c>
      <c r="C711" t="str">
        <f>Query1[[#This Row],[city]]</f>
        <v>Ronkonkoma</v>
      </c>
      <c r="D711" t="str">
        <f>Query1[[#This Row],[state]]</f>
        <v>NY</v>
      </c>
      <c r="E711">
        <f>Query1[[#This Row],[order_date]]</f>
        <v>42523</v>
      </c>
      <c r="F711">
        <f>Query1[[#This Row],[total_units]]</f>
        <v>2</v>
      </c>
      <c r="G711">
        <f>Query1[[#This Row],[revenue]]</f>
        <v>3361.98</v>
      </c>
      <c r="H711" t="str">
        <f>Query1[[#This Row],[product_name]]</f>
        <v>Surly Straggler 650b - 2016</v>
      </c>
      <c r="I711" t="str">
        <f>Query1[[#This Row],[category_name]]</f>
        <v>Cyclocross Bicycles</v>
      </c>
      <c r="J711" t="str">
        <f>Query1[[#This Row],[store_name]]</f>
        <v>Baldwin Bikes</v>
      </c>
      <c r="K711" t="str">
        <f>Query1[[#This Row],[sales_rep]]</f>
        <v>Marcelene Boyer</v>
      </c>
      <c r="L711" t="str">
        <f>Query1[[#This Row],[brand_name]]</f>
        <v>Surly</v>
      </c>
    </row>
    <row r="712" spans="1:12" x14ac:dyDescent="0.3">
      <c r="A712">
        <f>Query1[[#This Row],[order_id]]</f>
        <v>254</v>
      </c>
      <c r="B712" t="str">
        <f>Query1[[#This Row],[customers]]</f>
        <v>Faustino Delacruz</v>
      </c>
      <c r="C712" t="str">
        <f>Query1[[#This Row],[city]]</f>
        <v>South Richmond Hill</v>
      </c>
      <c r="D712" t="str">
        <f>Query1[[#This Row],[state]]</f>
        <v>NY</v>
      </c>
      <c r="E712">
        <f>Query1[[#This Row],[order_date]]</f>
        <v>42524</v>
      </c>
      <c r="F712">
        <f>Query1[[#This Row],[total_units]]</f>
        <v>1</v>
      </c>
      <c r="G712">
        <f>Query1[[#This Row],[revenue]]</f>
        <v>549.99</v>
      </c>
      <c r="H712" t="str">
        <f>Query1[[#This Row],[product_name]]</f>
        <v>Electra Townie Original 21D - 2016</v>
      </c>
      <c r="I712" t="str">
        <f>Query1[[#This Row],[category_name]]</f>
        <v>Cruisers Bicycles</v>
      </c>
      <c r="J712" t="str">
        <f>Query1[[#This Row],[store_name]]</f>
        <v>Baldwin Bikes</v>
      </c>
      <c r="K712" t="str">
        <f>Query1[[#This Row],[sales_rep]]</f>
        <v>Venita Daniel</v>
      </c>
      <c r="L712" t="str">
        <f>Query1[[#This Row],[brand_name]]</f>
        <v>Electra</v>
      </c>
    </row>
    <row r="713" spans="1:12" x14ac:dyDescent="0.3">
      <c r="A713">
        <f>Query1[[#This Row],[order_id]]</f>
        <v>254</v>
      </c>
      <c r="B713" t="str">
        <f>Query1[[#This Row],[customers]]</f>
        <v>Faustino Delacruz</v>
      </c>
      <c r="C713" t="str">
        <f>Query1[[#This Row],[city]]</f>
        <v>South Richmond Hill</v>
      </c>
      <c r="D713" t="str">
        <f>Query1[[#This Row],[state]]</f>
        <v>NY</v>
      </c>
      <c r="E713">
        <f>Query1[[#This Row],[order_date]]</f>
        <v>42524</v>
      </c>
      <c r="F713">
        <f>Query1[[#This Row],[total_units]]</f>
        <v>2</v>
      </c>
      <c r="G713">
        <f>Query1[[#This Row],[revenue]]</f>
        <v>939.98</v>
      </c>
      <c r="H713" t="str">
        <f>Query1[[#This Row],[product_name]]</f>
        <v>Surly Ice Cream Truck Frameset - 2016</v>
      </c>
      <c r="I713" t="str">
        <f>Query1[[#This Row],[category_name]]</f>
        <v>Mountain Bikes</v>
      </c>
      <c r="J713" t="str">
        <f>Query1[[#This Row],[store_name]]</f>
        <v>Baldwin Bikes</v>
      </c>
      <c r="K713" t="str">
        <f>Query1[[#This Row],[sales_rep]]</f>
        <v>Venita Daniel</v>
      </c>
      <c r="L713" t="str">
        <f>Query1[[#This Row],[brand_name]]</f>
        <v>Surly</v>
      </c>
    </row>
    <row r="714" spans="1:12" x14ac:dyDescent="0.3">
      <c r="A714">
        <f>Query1[[#This Row],[order_id]]</f>
        <v>254</v>
      </c>
      <c r="B714" t="str">
        <f>Query1[[#This Row],[customers]]</f>
        <v>Faustino Delacruz</v>
      </c>
      <c r="C714" t="str">
        <f>Query1[[#This Row],[city]]</f>
        <v>South Richmond Hill</v>
      </c>
      <c r="D714" t="str">
        <f>Query1[[#This Row],[state]]</f>
        <v>NY</v>
      </c>
      <c r="E714">
        <f>Query1[[#This Row],[order_date]]</f>
        <v>42524</v>
      </c>
      <c r="F714">
        <f>Query1[[#This Row],[total_units]]</f>
        <v>1</v>
      </c>
      <c r="G714">
        <f>Query1[[#This Row],[revenue]]</f>
        <v>999.99</v>
      </c>
      <c r="H714" t="str">
        <f>Query1[[#This Row],[product_name]]</f>
        <v>Surly Wednesday Frameset - 2016</v>
      </c>
      <c r="I714" t="str">
        <f>Query1[[#This Row],[category_name]]</f>
        <v>Mountain Bikes</v>
      </c>
      <c r="J714" t="str">
        <f>Query1[[#This Row],[store_name]]</f>
        <v>Baldwin Bikes</v>
      </c>
      <c r="K714" t="str">
        <f>Query1[[#This Row],[sales_rep]]</f>
        <v>Venita Daniel</v>
      </c>
      <c r="L714" t="str">
        <f>Query1[[#This Row],[brand_name]]</f>
        <v>Surly</v>
      </c>
    </row>
    <row r="715" spans="1:12" x14ac:dyDescent="0.3">
      <c r="A715">
        <f>Query1[[#This Row],[order_id]]</f>
        <v>255</v>
      </c>
      <c r="B715" t="str">
        <f>Query1[[#This Row],[customers]]</f>
        <v>Ophelia Rodgers</v>
      </c>
      <c r="C715" t="str">
        <f>Query1[[#This Row],[city]]</f>
        <v>Hopewell Junction</v>
      </c>
      <c r="D715" t="str">
        <f>Query1[[#This Row],[state]]</f>
        <v>NY</v>
      </c>
      <c r="E715">
        <f>Query1[[#This Row],[order_date]]</f>
        <v>42524</v>
      </c>
      <c r="F715">
        <f>Query1[[#This Row],[total_units]]</f>
        <v>1</v>
      </c>
      <c r="G715">
        <f>Query1[[#This Row],[revenue]]</f>
        <v>269.99</v>
      </c>
      <c r="H715" t="str">
        <f>Query1[[#This Row],[product_name]]</f>
        <v>Electra Cruiser 1 (24-Inch) - 2016</v>
      </c>
      <c r="I715" t="str">
        <f>Query1[[#This Row],[category_name]]</f>
        <v>Children Bicycles</v>
      </c>
      <c r="J715" t="str">
        <f>Query1[[#This Row],[store_name]]</f>
        <v>Baldwin Bikes</v>
      </c>
      <c r="K715" t="str">
        <f>Query1[[#This Row],[sales_rep]]</f>
        <v>Venita Daniel</v>
      </c>
      <c r="L715" t="str">
        <f>Query1[[#This Row],[brand_name]]</f>
        <v>Electra</v>
      </c>
    </row>
    <row r="716" spans="1:12" x14ac:dyDescent="0.3">
      <c r="A716">
        <f>Query1[[#This Row],[order_id]]</f>
        <v>255</v>
      </c>
      <c r="B716" t="str">
        <f>Query1[[#This Row],[customers]]</f>
        <v>Ophelia Rodgers</v>
      </c>
      <c r="C716" t="str">
        <f>Query1[[#This Row],[city]]</f>
        <v>Hopewell Junction</v>
      </c>
      <c r="D716" t="str">
        <f>Query1[[#This Row],[state]]</f>
        <v>NY</v>
      </c>
      <c r="E716">
        <f>Query1[[#This Row],[order_date]]</f>
        <v>42524</v>
      </c>
      <c r="F716">
        <f>Query1[[#This Row],[total_units]]</f>
        <v>1</v>
      </c>
      <c r="G716">
        <f>Query1[[#This Row],[revenue]]</f>
        <v>269.99</v>
      </c>
      <c r="H716" t="str">
        <f>Query1[[#This Row],[product_name]]</f>
        <v>Electra Girl's Hawaii 1 (16-inch) - 2015/2016</v>
      </c>
      <c r="I716" t="str">
        <f>Query1[[#This Row],[category_name]]</f>
        <v>Cruisers Bicycles</v>
      </c>
      <c r="J716" t="str">
        <f>Query1[[#This Row],[store_name]]</f>
        <v>Baldwin Bikes</v>
      </c>
      <c r="K716" t="str">
        <f>Query1[[#This Row],[sales_rep]]</f>
        <v>Venita Daniel</v>
      </c>
      <c r="L716" t="str">
        <f>Query1[[#This Row],[brand_name]]</f>
        <v>Electra</v>
      </c>
    </row>
    <row r="717" spans="1:12" x14ac:dyDescent="0.3">
      <c r="A717">
        <f>Query1[[#This Row],[order_id]]</f>
        <v>255</v>
      </c>
      <c r="B717" t="str">
        <f>Query1[[#This Row],[customers]]</f>
        <v>Ophelia Rodgers</v>
      </c>
      <c r="C717" t="str">
        <f>Query1[[#This Row],[city]]</f>
        <v>Hopewell Junction</v>
      </c>
      <c r="D717" t="str">
        <f>Query1[[#This Row],[state]]</f>
        <v>NY</v>
      </c>
      <c r="E717">
        <f>Query1[[#This Row],[order_date]]</f>
        <v>42524</v>
      </c>
      <c r="F717">
        <f>Query1[[#This Row],[total_units]]</f>
        <v>2</v>
      </c>
      <c r="G717">
        <f>Query1[[#This Row],[revenue]]</f>
        <v>2641.98</v>
      </c>
      <c r="H717" t="str">
        <f>Query1[[#This Row],[product_name]]</f>
        <v>Heller Shagamaw Frame - 2016</v>
      </c>
      <c r="I717" t="str">
        <f>Query1[[#This Row],[category_name]]</f>
        <v>Mountain Bikes</v>
      </c>
      <c r="J717" t="str">
        <f>Query1[[#This Row],[store_name]]</f>
        <v>Baldwin Bikes</v>
      </c>
      <c r="K717" t="str">
        <f>Query1[[#This Row],[sales_rep]]</f>
        <v>Venita Daniel</v>
      </c>
      <c r="L717" t="str">
        <f>Query1[[#This Row],[brand_name]]</f>
        <v>Heller</v>
      </c>
    </row>
    <row r="718" spans="1:12" x14ac:dyDescent="0.3">
      <c r="A718">
        <f>Query1[[#This Row],[order_id]]</f>
        <v>255</v>
      </c>
      <c r="B718" t="str">
        <f>Query1[[#This Row],[customers]]</f>
        <v>Ophelia Rodgers</v>
      </c>
      <c r="C718" t="str">
        <f>Query1[[#This Row],[city]]</f>
        <v>Hopewell Junction</v>
      </c>
      <c r="D718" t="str">
        <f>Query1[[#This Row],[state]]</f>
        <v>NY</v>
      </c>
      <c r="E718">
        <f>Query1[[#This Row],[order_date]]</f>
        <v>42524</v>
      </c>
      <c r="F718">
        <f>Query1[[#This Row],[total_units]]</f>
        <v>2</v>
      </c>
      <c r="G718">
        <f>Query1[[#This Row],[revenue]]</f>
        <v>1499.98</v>
      </c>
      <c r="H718" t="str">
        <f>Query1[[#This Row],[product_name]]</f>
        <v>Ritchey Timberwolf Frameset - 2016</v>
      </c>
      <c r="I718" t="str">
        <f>Query1[[#This Row],[category_name]]</f>
        <v>Mountain Bikes</v>
      </c>
      <c r="J718" t="str">
        <f>Query1[[#This Row],[store_name]]</f>
        <v>Baldwin Bikes</v>
      </c>
      <c r="K718" t="str">
        <f>Query1[[#This Row],[sales_rep]]</f>
        <v>Venita Daniel</v>
      </c>
      <c r="L718" t="str">
        <f>Query1[[#This Row],[brand_name]]</f>
        <v>Ritchey</v>
      </c>
    </row>
    <row r="719" spans="1:12" x14ac:dyDescent="0.3">
      <c r="A719">
        <f>Query1[[#This Row],[order_id]]</f>
        <v>256</v>
      </c>
      <c r="B719" t="str">
        <f>Query1[[#This Row],[customers]]</f>
        <v>Theo Reese</v>
      </c>
      <c r="C719" t="str">
        <f>Query1[[#This Row],[city]]</f>
        <v>Long Beach</v>
      </c>
      <c r="D719" t="str">
        <f>Query1[[#This Row],[state]]</f>
        <v>NY</v>
      </c>
      <c r="E719">
        <f>Query1[[#This Row],[order_date]]</f>
        <v>42525</v>
      </c>
      <c r="F719">
        <f>Query1[[#This Row],[total_units]]</f>
        <v>1</v>
      </c>
      <c r="G719">
        <f>Query1[[#This Row],[revenue]]</f>
        <v>269.99</v>
      </c>
      <c r="H719" t="str">
        <f>Query1[[#This Row],[product_name]]</f>
        <v>Electra Cruiser 1 (24-Inch) - 2016</v>
      </c>
      <c r="I719" t="str">
        <f>Query1[[#This Row],[category_name]]</f>
        <v>Children Bicycles</v>
      </c>
      <c r="J719" t="str">
        <f>Query1[[#This Row],[store_name]]</f>
        <v>Baldwin Bikes</v>
      </c>
      <c r="K719" t="str">
        <f>Query1[[#This Row],[sales_rep]]</f>
        <v>Venita Daniel</v>
      </c>
      <c r="L719" t="str">
        <f>Query1[[#This Row],[brand_name]]</f>
        <v>Electra</v>
      </c>
    </row>
    <row r="720" spans="1:12" x14ac:dyDescent="0.3">
      <c r="A720">
        <f>Query1[[#This Row],[order_id]]</f>
        <v>256</v>
      </c>
      <c r="B720" t="str">
        <f>Query1[[#This Row],[customers]]</f>
        <v>Theo Reese</v>
      </c>
      <c r="C720" t="str">
        <f>Query1[[#This Row],[city]]</f>
        <v>Long Beach</v>
      </c>
      <c r="D720" t="str">
        <f>Query1[[#This Row],[state]]</f>
        <v>NY</v>
      </c>
      <c r="E720">
        <f>Query1[[#This Row],[order_date]]</f>
        <v>42525</v>
      </c>
      <c r="F720">
        <f>Query1[[#This Row],[total_units]]</f>
        <v>1</v>
      </c>
      <c r="G720">
        <f>Query1[[#This Row],[revenue]]</f>
        <v>1680.99</v>
      </c>
      <c r="H720" t="str">
        <f>Query1[[#This Row],[product_name]]</f>
        <v>Surly Straggler 650b - 2016</v>
      </c>
      <c r="I720" t="str">
        <f>Query1[[#This Row],[category_name]]</f>
        <v>Cyclocross Bicycles</v>
      </c>
      <c r="J720" t="str">
        <f>Query1[[#This Row],[store_name]]</f>
        <v>Baldwin Bikes</v>
      </c>
      <c r="K720" t="str">
        <f>Query1[[#This Row],[sales_rep]]</f>
        <v>Venita Daniel</v>
      </c>
      <c r="L720" t="str">
        <f>Query1[[#This Row],[brand_name]]</f>
        <v>Surly</v>
      </c>
    </row>
    <row r="721" spans="1:12" x14ac:dyDescent="0.3">
      <c r="A721">
        <f>Query1[[#This Row],[order_id]]</f>
        <v>257</v>
      </c>
      <c r="B721" t="str">
        <f>Query1[[#This Row],[customers]]</f>
        <v>Joeann Garrison</v>
      </c>
      <c r="C721" t="str">
        <f>Query1[[#This Row],[city]]</f>
        <v>Ontario</v>
      </c>
      <c r="D721" t="str">
        <f>Query1[[#This Row],[state]]</f>
        <v>CA</v>
      </c>
      <c r="E721">
        <f>Query1[[#This Row],[order_date]]</f>
        <v>42526</v>
      </c>
      <c r="F721">
        <f>Query1[[#This Row],[total_units]]</f>
        <v>2</v>
      </c>
      <c r="G721">
        <f>Query1[[#This Row],[revenue]]</f>
        <v>539.98</v>
      </c>
      <c r="H721" t="str">
        <f>Query1[[#This Row],[product_name]]</f>
        <v>Electra Cruiser 1 (24-Inch) - 2016</v>
      </c>
      <c r="I721" t="str">
        <f>Query1[[#This Row],[category_name]]</f>
        <v>Cruisers Bicycles</v>
      </c>
      <c r="J721" t="str">
        <f>Query1[[#This Row],[store_name]]</f>
        <v>Santa Cruz Bikes</v>
      </c>
      <c r="K721" t="str">
        <f>Query1[[#This Row],[sales_rep]]</f>
        <v>Genna Serrano</v>
      </c>
      <c r="L721" t="str">
        <f>Query1[[#This Row],[brand_name]]</f>
        <v>Electra</v>
      </c>
    </row>
    <row r="722" spans="1:12" x14ac:dyDescent="0.3">
      <c r="A722">
        <f>Query1[[#This Row],[order_id]]</f>
        <v>257</v>
      </c>
      <c r="B722" t="str">
        <f>Query1[[#This Row],[customers]]</f>
        <v>Joeann Garrison</v>
      </c>
      <c r="C722" t="str">
        <f>Query1[[#This Row],[city]]</f>
        <v>Ontario</v>
      </c>
      <c r="D722" t="str">
        <f>Query1[[#This Row],[state]]</f>
        <v>CA</v>
      </c>
      <c r="E722">
        <f>Query1[[#This Row],[order_date]]</f>
        <v>42526</v>
      </c>
      <c r="F722">
        <f>Query1[[#This Row],[total_units]]</f>
        <v>1</v>
      </c>
      <c r="G722">
        <f>Query1[[#This Row],[revenue]]</f>
        <v>529.99</v>
      </c>
      <c r="H722" t="str">
        <f>Query1[[#This Row],[product_name]]</f>
        <v>Electra Moto 1 - 2016</v>
      </c>
      <c r="I722" t="str">
        <f>Query1[[#This Row],[category_name]]</f>
        <v>Cruisers Bicycles</v>
      </c>
      <c r="J722" t="str">
        <f>Query1[[#This Row],[store_name]]</f>
        <v>Santa Cruz Bikes</v>
      </c>
      <c r="K722" t="str">
        <f>Query1[[#This Row],[sales_rep]]</f>
        <v>Genna Serrano</v>
      </c>
      <c r="L722" t="str">
        <f>Query1[[#This Row],[brand_name]]</f>
        <v>Electra</v>
      </c>
    </row>
    <row r="723" spans="1:12" x14ac:dyDescent="0.3">
      <c r="A723">
        <f>Query1[[#This Row],[order_id]]</f>
        <v>257</v>
      </c>
      <c r="B723" t="str">
        <f>Query1[[#This Row],[customers]]</f>
        <v>Joeann Garrison</v>
      </c>
      <c r="C723" t="str">
        <f>Query1[[#This Row],[city]]</f>
        <v>Ontario</v>
      </c>
      <c r="D723" t="str">
        <f>Query1[[#This Row],[state]]</f>
        <v>CA</v>
      </c>
      <c r="E723">
        <f>Query1[[#This Row],[order_date]]</f>
        <v>42526</v>
      </c>
      <c r="F723">
        <f>Query1[[#This Row],[total_units]]</f>
        <v>2</v>
      </c>
      <c r="G723">
        <f>Query1[[#This Row],[revenue]]</f>
        <v>3098</v>
      </c>
      <c r="H723" t="str">
        <f>Query1[[#This Row],[product_name]]</f>
        <v>Surly Straggler - 2016</v>
      </c>
      <c r="I723" t="str">
        <f>Query1[[#This Row],[category_name]]</f>
        <v>Cyclocross Bicycles</v>
      </c>
      <c r="J723" t="str">
        <f>Query1[[#This Row],[store_name]]</f>
        <v>Santa Cruz Bikes</v>
      </c>
      <c r="K723" t="str">
        <f>Query1[[#This Row],[sales_rep]]</f>
        <v>Genna Serrano</v>
      </c>
      <c r="L723" t="str">
        <f>Query1[[#This Row],[brand_name]]</f>
        <v>Surly</v>
      </c>
    </row>
    <row r="724" spans="1:12" x14ac:dyDescent="0.3">
      <c r="A724">
        <f>Query1[[#This Row],[order_id]]</f>
        <v>257</v>
      </c>
      <c r="B724" t="str">
        <f>Query1[[#This Row],[customers]]</f>
        <v>Joeann Garrison</v>
      </c>
      <c r="C724" t="str">
        <f>Query1[[#This Row],[city]]</f>
        <v>Ontario</v>
      </c>
      <c r="D724" t="str">
        <f>Query1[[#This Row],[state]]</f>
        <v>CA</v>
      </c>
      <c r="E724">
        <f>Query1[[#This Row],[order_date]]</f>
        <v>42526</v>
      </c>
      <c r="F724">
        <f>Query1[[#This Row],[total_units]]</f>
        <v>2</v>
      </c>
      <c r="G724">
        <f>Query1[[#This Row],[revenue]]</f>
        <v>3599.98</v>
      </c>
      <c r="H724" t="str">
        <f>Query1[[#This Row],[product_name]]</f>
        <v>Trek Remedy 29 Carbon Frameset - 2016</v>
      </c>
      <c r="I724" t="str">
        <f>Query1[[#This Row],[category_name]]</f>
        <v>Mountain Bikes</v>
      </c>
      <c r="J724" t="str">
        <f>Query1[[#This Row],[store_name]]</f>
        <v>Santa Cruz Bikes</v>
      </c>
      <c r="K724" t="str">
        <f>Query1[[#This Row],[sales_rep]]</f>
        <v>Genna Serrano</v>
      </c>
      <c r="L724" t="str">
        <f>Query1[[#This Row],[brand_name]]</f>
        <v>Trek</v>
      </c>
    </row>
    <row r="725" spans="1:12" x14ac:dyDescent="0.3">
      <c r="A725">
        <f>Query1[[#This Row],[order_id]]</f>
        <v>258</v>
      </c>
      <c r="B725" t="str">
        <f>Query1[[#This Row],[customers]]</f>
        <v>Cecil Hopper</v>
      </c>
      <c r="C725" t="str">
        <f>Query1[[#This Row],[city]]</f>
        <v>Central Islip</v>
      </c>
      <c r="D725" t="str">
        <f>Query1[[#This Row],[state]]</f>
        <v>NY</v>
      </c>
      <c r="E725">
        <f>Query1[[#This Row],[order_date]]</f>
        <v>42527</v>
      </c>
      <c r="F725">
        <f>Query1[[#This Row],[total_units]]</f>
        <v>1</v>
      </c>
      <c r="G725">
        <f>Query1[[#This Row],[revenue]]</f>
        <v>449</v>
      </c>
      <c r="H725" t="str">
        <f>Query1[[#This Row],[product_name]]</f>
        <v>Pure Cycles Western 3-Speed - Women's - 2015/2016</v>
      </c>
      <c r="I725" t="str">
        <f>Query1[[#This Row],[category_name]]</f>
        <v>Cruisers Bicycles</v>
      </c>
      <c r="J725" t="str">
        <f>Query1[[#This Row],[store_name]]</f>
        <v>Baldwin Bikes</v>
      </c>
      <c r="K725" t="str">
        <f>Query1[[#This Row],[sales_rep]]</f>
        <v>Venita Daniel</v>
      </c>
      <c r="L725" t="str">
        <f>Query1[[#This Row],[brand_name]]</f>
        <v>Pure Cycles</v>
      </c>
    </row>
    <row r="726" spans="1:12" x14ac:dyDescent="0.3">
      <c r="A726">
        <f>Query1[[#This Row],[order_id]]</f>
        <v>258</v>
      </c>
      <c r="B726" t="str">
        <f>Query1[[#This Row],[customers]]</f>
        <v>Cecil Hopper</v>
      </c>
      <c r="C726" t="str">
        <f>Query1[[#This Row],[city]]</f>
        <v>Central Islip</v>
      </c>
      <c r="D726" t="str">
        <f>Query1[[#This Row],[state]]</f>
        <v>NY</v>
      </c>
      <c r="E726">
        <f>Query1[[#This Row],[order_date]]</f>
        <v>42527</v>
      </c>
      <c r="F726">
        <f>Query1[[#This Row],[total_units]]</f>
        <v>1</v>
      </c>
      <c r="G726">
        <f>Query1[[#This Row],[revenue]]</f>
        <v>449</v>
      </c>
      <c r="H726" t="str">
        <f>Query1[[#This Row],[product_name]]</f>
        <v>Pure Cycles William 3-Speed - 2016</v>
      </c>
      <c r="I726" t="str">
        <f>Query1[[#This Row],[category_name]]</f>
        <v>Cruisers Bicycles</v>
      </c>
      <c r="J726" t="str">
        <f>Query1[[#This Row],[store_name]]</f>
        <v>Baldwin Bikes</v>
      </c>
      <c r="K726" t="str">
        <f>Query1[[#This Row],[sales_rep]]</f>
        <v>Venita Daniel</v>
      </c>
      <c r="L726" t="str">
        <f>Query1[[#This Row],[brand_name]]</f>
        <v>Pure Cycles</v>
      </c>
    </row>
    <row r="727" spans="1:12" x14ac:dyDescent="0.3">
      <c r="A727">
        <f>Query1[[#This Row],[order_id]]</f>
        <v>258</v>
      </c>
      <c r="B727" t="str">
        <f>Query1[[#This Row],[customers]]</f>
        <v>Cecil Hopper</v>
      </c>
      <c r="C727" t="str">
        <f>Query1[[#This Row],[city]]</f>
        <v>Central Islip</v>
      </c>
      <c r="D727" t="str">
        <f>Query1[[#This Row],[state]]</f>
        <v>NY</v>
      </c>
      <c r="E727">
        <f>Query1[[#This Row],[order_date]]</f>
        <v>42527</v>
      </c>
      <c r="F727">
        <f>Query1[[#This Row],[total_units]]</f>
        <v>1</v>
      </c>
      <c r="G727">
        <f>Query1[[#This Row],[revenue]]</f>
        <v>2899.99</v>
      </c>
      <c r="H727" t="str">
        <f>Query1[[#This Row],[product_name]]</f>
        <v>Trek Fuel EX 8 29 - 2016</v>
      </c>
      <c r="I727" t="str">
        <f>Query1[[#This Row],[category_name]]</f>
        <v>Mountain Bikes</v>
      </c>
      <c r="J727" t="str">
        <f>Query1[[#This Row],[store_name]]</f>
        <v>Baldwin Bikes</v>
      </c>
      <c r="K727" t="str">
        <f>Query1[[#This Row],[sales_rep]]</f>
        <v>Venita Daniel</v>
      </c>
      <c r="L727" t="str">
        <f>Query1[[#This Row],[brand_name]]</f>
        <v>Trek</v>
      </c>
    </row>
    <row r="728" spans="1:12" x14ac:dyDescent="0.3">
      <c r="A728">
        <f>Query1[[#This Row],[order_id]]</f>
        <v>258</v>
      </c>
      <c r="B728" t="str">
        <f>Query1[[#This Row],[customers]]</f>
        <v>Cecil Hopper</v>
      </c>
      <c r="C728" t="str">
        <f>Query1[[#This Row],[city]]</f>
        <v>Central Islip</v>
      </c>
      <c r="D728" t="str">
        <f>Query1[[#This Row],[state]]</f>
        <v>NY</v>
      </c>
      <c r="E728">
        <f>Query1[[#This Row],[order_date]]</f>
        <v>42527</v>
      </c>
      <c r="F728">
        <f>Query1[[#This Row],[total_units]]</f>
        <v>2</v>
      </c>
      <c r="G728">
        <f>Query1[[#This Row],[revenue]]</f>
        <v>3599.98</v>
      </c>
      <c r="H728" t="str">
        <f>Query1[[#This Row],[product_name]]</f>
        <v>Trek Remedy 29 Carbon Frameset - 2016</v>
      </c>
      <c r="I728" t="str">
        <f>Query1[[#This Row],[category_name]]</f>
        <v>Mountain Bikes</v>
      </c>
      <c r="J728" t="str">
        <f>Query1[[#This Row],[store_name]]</f>
        <v>Baldwin Bikes</v>
      </c>
      <c r="K728" t="str">
        <f>Query1[[#This Row],[sales_rep]]</f>
        <v>Venita Daniel</v>
      </c>
      <c r="L728" t="str">
        <f>Query1[[#This Row],[brand_name]]</f>
        <v>Trek</v>
      </c>
    </row>
    <row r="729" spans="1:12" x14ac:dyDescent="0.3">
      <c r="A729">
        <f>Query1[[#This Row],[order_id]]</f>
        <v>259</v>
      </c>
      <c r="B729" t="str">
        <f>Query1[[#This Row],[customers]]</f>
        <v>Ginette Edwards</v>
      </c>
      <c r="C729" t="str">
        <f>Query1[[#This Row],[city]]</f>
        <v>Baldwin</v>
      </c>
      <c r="D729" t="str">
        <f>Query1[[#This Row],[state]]</f>
        <v>NY</v>
      </c>
      <c r="E729">
        <f>Query1[[#This Row],[order_date]]</f>
        <v>42527</v>
      </c>
      <c r="F729">
        <f>Query1[[#This Row],[total_units]]</f>
        <v>1</v>
      </c>
      <c r="G729">
        <f>Query1[[#This Row],[revenue]]</f>
        <v>599.99</v>
      </c>
      <c r="H729" t="str">
        <f>Query1[[#This Row],[product_name]]</f>
        <v>Electra Townie Original 7D EQ - 2016</v>
      </c>
      <c r="I729" t="str">
        <f>Query1[[#This Row],[category_name]]</f>
        <v>Comfort Bicycles</v>
      </c>
      <c r="J729" t="str">
        <f>Query1[[#This Row],[store_name]]</f>
        <v>Baldwin Bikes</v>
      </c>
      <c r="K729" t="str">
        <f>Query1[[#This Row],[sales_rep]]</f>
        <v>Venita Daniel</v>
      </c>
      <c r="L729" t="str">
        <f>Query1[[#This Row],[brand_name]]</f>
        <v>Electra</v>
      </c>
    </row>
    <row r="730" spans="1:12" x14ac:dyDescent="0.3">
      <c r="A730">
        <f>Query1[[#This Row],[order_id]]</f>
        <v>259</v>
      </c>
      <c r="B730" t="str">
        <f>Query1[[#This Row],[customers]]</f>
        <v>Ginette Edwards</v>
      </c>
      <c r="C730" t="str">
        <f>Query1[[#This Row],[city]]</f>
        <v>Baldwin</v>
      </c>
      <c r="D730" t="str">
        <f>Query1[[#This Row],[state]]</f>
        <v>NY</v>
      </c>
      <c r="E730">
        <f>Query1[[#This Row],[order_date]]</f>
        <v>42527</v>
      </c>
      <c r="F730">
        <f>Query1[[#This Row],[total_units]]</f>
        <v>2</v>
      </c>
      <c r="G730">
        <f>Query1[[#This Row],[revenue]]</f>
        <v>1499.98</v>
      </c>
      <c r="H730" t="str">
        <f>Query1[[#This Row],[product_name]]</f>
        <v>Ritchey Timberwolf Frameset - 2016</v>
      </c>
      <c r="I730" t="str">
        <f>Query1[[#This Row],[category_name]]</f>
        <v>Mountain Bikes</v>
      </c>
      <c r="J730" t="str">
        <f>Query1[[#This Row],[store_name]]</f>
        <v>Baldwin Bikes</v>
      </c>
      <c r="K730" t="str">
        <f>Query1[[#This Row],[sales_rep]]</f>
        <v>Venita Daniel</v>
      </c>
      <c r="L730" t="str">
        <f>Query1[[#This Row],[brand_name]]</f>
        <v>Ritchey</v>
      </c>
    </row>
    <row r="731" spans="1:12" x14ac:dyDescent="0.3">
      <c r="A731">
        <f>Query1[[#This Row],[order_id]]</f>
        <v>259</v>
      </c>
      <c r="B731" t="str">
        <f>Query1[[#This Row],[customers]]</f>
        <v>Ginette Edwards</v>
      </c>
      <c r="C731" t="str">
        <f>Query1[[#This Row],[city]]</f>
        <v>Baldwin</v>
      </c>
      <c r="D731" t="str">
        <f>Query1[[#This Row],[state]]</f>
        <v>NY</v>
      </c>
      <c r="E731">
        <f>Query1[[#This Row],[order_date]]</f>
        <v>42527</v>
      </c>
      <c r="F731">
        <f>Query1[[#This Row],[total_units]]</f>
        <v>2</v>
      </c>
      <c r="G731">
        <f>Query1[[#This Row],[revenue]]</f>
        <v>939.98</v>
      </c>
      <c r="H731" t="str">
        <f>Query1[[#This Row],[product_name]]</f>
        <v>Surly Ice Cream Truck Frameset - 2016</v>
      </c>
      <c r="I731" t="str">
        <f>Query1[[#This Row],[category_name]]</f>
        <v>Mountain Bikes</v>
      </c>
      <c r="J731" t="str">
        <f>Query1[[#This Row],[store_name]]</f>
        <v>Baldwin Bikes</v>
      </c>
      <c r="K731" t="str">
        <f>Query1[[#This Row],[sales_rep]]</f>
        <v>Venita Daniel</v>
      </c>
      <c r="L731" t="str">
        <f>Query1[[#This Row],[brand_name]]</f>
        <v>Surly</v>
      </c>
    </row>
    <row r="732" spans="1:12" x14ac:dyDescent="0.3">
      <c r="A732">
        <f>Query1[[#This Row],[order_id]]</f>
        <v>259</v>
      </c>
      <c r="B732" t="str">
        <f>Query1[[#This Row],[customers]]</f>
        <v>Ginette Edwards</v>
      </c>
      <c r="C732" t="str">
        <f>Query1[[#This Row],[city]]</f>
        <v>Baldwin</v>
      </c>
      <c r="D732" t="str">
        <f>Query1[[#This Row],[state]]</f>
        <v>NY</v>
      </c>
      <c r="E732">
        <f>Query1[[#This Row],[order_date]]</f>
        <v>42527</v>
      </c>
      <c r="F732">
        <f>Query1[[#This Row],[total_units]]</f>
        <v>1</v>
      </c>
      <c r="G732">
        <f>Query1[[#This Row],[revenue]]</f>
        <v>2899.99</v>
      </c>
      <c r="H732" t="str">
        <f>Query1[[#This Row],[product_name]]</f>
        <v>Trek Fuel EX 8 29 - 2016</v>
      </c>
      <c r="I732" t="str">
        <f>Query1[[#This Row],[category_name]]</f>
        <v>Mountain Bikes</v>
      </c>
      <c r="J732" t="str">
        <f>Query1[[#This Row],[store_name]]</f>
        <v>Baldwin Bikes</v>
      </c>
      <c r="K732" t="str">
        <f>Query1[[#This Row],[sales_rep]]</f>
        <v>Venita Daniel</v>
      </c>
      <c r="L732" t="str">
        <f>Query1[[#This Row],[brand_name]]</f>
        <v>Trek</v>
      </c>
    </row>
    <row r="733" spans="1:12" x14ac:dyDescent="0.3">
      <c r="A733">
        <f>Query1[[#This Row],[order_id]]</f>
        <v>260</v>
      </c>
      <c r="B733" t="str">
        <f>Query1[[#This Row],[customers]]</f>
        <v>Yvette Rogers</v>
      </c>
      <c r="C733" t="str">
        <f>Query1[[#This Row],[city]]</f>
        <v>Franklin Square</v>
      </c>
      <c r="D733" t="str">
        <f>Query1[[#This Row],[state]]</f>
        <v>NY</v>
      </c>
      <c r="E733">
        <f>Query1[[#This Row],[order_date]]</f>
        <v>42527</v>
      </c>
      <c r="F733">
        <f>Query1[[#This Row],[total_units]]</f>
        <v>2</v>
      </c>
      <c r="G733">
        <f>Query1[[#This Row],[revenue]]</f>
        <v>599.98</v>
      </c>
      <c r="H733" t="str">
        <f>Query1[[#This Row],[product_name]]</f>
        <v>Electra Girl's Hawaii 1 (20-inch) - 2015/2016</v>
      </c>
      <c r="I733" t="str">
        <f>Query1[[#This Row],[category_name]]</f>
        <v>Children Bicycles</v>
      </c>
      <c r="J733" t="str">
        <f>Query1[[#This Row],[store_name]]</f>
        <v>Baldwin Bikes</v>
      </c>
      <c r="K733" t="str">
        <f>Query1[[#This Row],[sales_rep]]</f>
        <v>Marcelene Boyer</v>
      </c>
      <c r="L733" t="str">
        <f>Query1[[#This Row],[brand_name]]</f>
        <v>Electra</v>
      </c>
    </row>
    <row r="734" spans="1:12" x14ac:dyDescent="0.3">
      <c r="A734">
        <f>Query1[[#This Row],[order_id]]</f>
        <v>260</v>
      </c>
      <c r="B734" t="str">
        <f>Query1[[#This Row],[customers]]</f>
        <v>Yvette Rogers</v>
      </c>
      <c r="C734" t="str">
        <f>Query1[[#This Row],[city]]</f>
        <v>Franklin Square</v>
      </c>
      <c r="D734" t="str">
        <f>Query1[[#This Row],[state]]</f>
        <v>NY</v>
      </c>
      <c r="E734">
        <f>Query1[[#This Row],[order_date]]</f>
        <v>42527</v>
      </c>
      <c r="F734">
        <f>Query1[[#This Row],[total_units]]</f>
        <v>2</v>
      </c>
      <c r="G734">
        <f>Query1[[#This Row],[revenue]]</f>
        <v>1099.98</v>
      </c>
      <c r="H734" t="str">
        <f>Query1[[#This Row],[product_name]]</f>
        <v>Electra Townie Original 21D - 2016</v>
      </c>
      <c r="I734" t="str">
        <f>Query1[[#This Row],[category_name]]</f>
        <v>Comfort Bicycles</v>
      </c>
      <c r="J734" t="str">
        <f>Query1[[#This Row],[store_name]]</f>
        <v>Baldwin Bikes</v>
      </c>
      <c r="K734" t="str">
        <f>Query1[[#This Row],[sales_rep]]</f>
        <v>Marcelene Boyer</v>
      </c>
      <c r="L734" t="str">
        <f>Query1[[#This Row],[brand_name]]</f>
        <v>Electra</v>
      </c>
    </row>
    <row r="735" spans="1:12" x14ac:dyDescent="0.3">
      <c r="A735">
        <f>Query1[[#This Row],[order_id]]</f>
        <v>260</v>
      </c>
      <c r="B735" t="str">
        <f>Query1[[#This Row],[customers]]</f>
        <v>Yvette Rogers</v>
      </c>
      <c r="C735" t="str">
        <f>Query1[[#This Row],[city]]</f>
        <v>Franklin Square</v>
      </c>
      <c r="D735" t="str">
        <f>Query1[[#This Row],[state]]</f>
        <v>NY</v>
      </c>
      <c r="E735">
        <f>Query1[[#This Row],[order_date]]</f>
        <v>42527</v>
      </c>
      <c r="F735">
        <f>Query1[[#This Row],[total_units]]</f>
        <v>1</v>
      </c>
      <c r="G735">
        <f>Query1[[#This Row],[revenue]]</f>
        <v>1549</v>
      </c>
      <c r="H735" t="str">
        <f>Query1[[#This Row],[product_name]]</f>
        <v>Surly Straggler - 2016</v>
      </c>
      <c r="I735" t="str">
        <f>Query1[[#This Row],[category_name]]</f>
        <v>Cyclocross Bicycles</v>
      </c>
      <c r="J735" t="str">
        <f>Query1[[#This Row],[store_name]]</f>
        <v>Baldwin Bikes</v>
      </c>
      <c r="K735" t="str">
        <f>Query1[[#This Row],[sales_rep]]</f>
        <v>Marcelene Boyer</v>
      </c>
      <c r="L735" t="str">
        <f>Query1[[#This Row],[brand_name]]</f>
        <v>Surly</v>
      </c>
    </row>
    <row r="736" spans="1:12" x14ac:dyDescent="0.3">
      <c r="A736">
        <f>Query1[[#This Row],[order_id]]</f>
        <v>261</v>
      </c>
      <c r="B736" t="str">
        <f>Query1[[#This Row],[customers]]</f>
        <v>Pasquale Hogan</v>
      </c>
      <c r="C736" t="str">
        <f>Query1[[#This Row],[city]]</f>
        <v>Vista</v>
      </c>
      <c r="D736" t="str">
        <f>Query1[[#This Row],[state]]</f>
        <v>CA</v>
      </c>
      <c r="E736">
        <f>Query1[[#This Row],[order_date]]</f>
        <v>42529</v>
      </c>
      <c r="F736">
        <f>Query1[[#This Row],[total_units]]</f>
        <v>1</v>
      </c>
      <c r="G736">
        <f>Query1[[#This Row],[revenue]]</f>
        <v>269.99</v>
      </c>
      <c r="H736" t="str">
        <f>Query1[[#This Row],[product_name]]</f>
        <v>Electra Girl's Hawaii 1 (16-inch) - 2015/2016</v>
      </c>
      <c r="I736" t="str">
        <f>Query1[[#This Row],[category_name]]</f>
        <v>Cruisers Bicycles</v>
      </c>
      <c r="J736" t="str">
        <f>Query1[[#This Row],[store_name]]</f>
        <v>Santa Cruz Bikes</v>
      </c>
      <c r="K736" t="str">
        <f>Query1[[#This Row],[sales_rep]]</f>
        <v>Mireya Copeland</v>
      </c>
      <c r="L736" t="str">
        <f>Query1[[#This Row],[brand_name]]</f>
        <v>Electra</v>
      </c>
    </row>
    <row r="737" spans="1:12" x14ac:dyDescent="0.3">
      <c r="A737">
        <f>Query1[[#This Row],[order_id]]</f>
        <v>261</v>
      </c>
      <c r="B737" t="str">
        <f>Query1[[#This Row],[customers]]</f>
        <v>Pasquale Hogan</v>
      </c>
      <c r="C737" t="str">
        <f>Query1[[#This Row],[city]]</f>
        <v>Vista</v>
      </c>
      <c r="D737" t="str">
        <f>Query1[[#This Row],[state]]</f>
        <v>CA</v>
      </c>
      <c r="E737">
        <f>Query1[[#This Row],[order_date]]</f>
        <v>42529</v>
      </c>
      <c r="F737">
        <f>Query1[[#This Row],[total_units]]</f>
        <v>2</v>
      </c>
      <c r="G737">
        <f>Query1[[#This Row],[revenue]]</f>
        <v>1199.98</v>
      </c>
      <c r="H737" t="str">
        <f>Query1[[#This Row],[product_name]]</f>
        <v>Electra Townie Original 7D EQ - 2016</v>
      </c>
      <c r="I737" t="str">
        <f>Query1[[#This Row],[category_name]]</f>
        <v>Cruisers Bicycles</v>
      </c>
      <c r="J737" t="str">
        <f>Query1[[#This Row],[store_name]]</f>
        <v>Santa Cruz Bikes</v>
      </c>
      <c r="K737" t="str">
        <f>Query1[[#This Row],[sales_rep]]</f>
        <v>Mireya Copeland</v>
      </c>
      <c r="L737" t="str">
        <f>Query1[[#This Row],[brand_name]]</f>
        <v>Electra</v>
      </c>
    </row>
    <row r="738" spans="1:12" x14ac:dyDescent="0.3">
      <c r="A738">
        <f>Query1[[#This Row],[order_id]]</f>
        <v>261</v>
      </c>
      <c r="B738" t="str">
        <f>Query1[[#This Row],[customers]]</f>
        <v>Pasquale Hogan</v>
      </c>
      <c r="C738" t="str">
        <f>Query1[[#This Row],[city]]</f>
        <v>Vista</v>
      </c>
      <c r="D738" t="str">
        <f>Query1[[#This Row],[state]]</f>
        <v>CA</v>
      </c>
      <c r="E738">
        <f>Query1[[#This Row],[order_date]]</f>
        <v>42529</v>
      </c>
      <c r="F738">
        <f>Query1[[#This Row],[total_units]]</f>
        <v>2</v>
      </c>
      <c r="G738">
        <f>Query1[[#This Row],[revenue]]</f>
        <v>858</v>
      </c>
      <c r="H738" t="str">
        <f>Query1[[#This Row],[product_name]]</f>
        <v>Pure Cycles Vine 8-Speed - 2016</v>
      </c>
      <c r="I738" t="str">
        <f>Query1[[#This Row],[category_name]]</f>
        <v>Cruisers Bicycles</v>
      </c>
      <c r="J738" t="str">
        <f>Query1[[#This Row],[store_name]]</f>
        <v>Santa Cruz Bikes</v>
      </c>
      <c r="K738" t="str">
        <f>Query1[[#This Row],[sales_rep]]</f>
        <v>Mireya Copeland</v>
      </c>
      <c r="L738" t="str">
        <f>Query1[[#This Row],[brand_name]]</f>
        <v>Pure Cycles</v>
      </c>
    </row>
    <row r="739" spans="1:12" x14ac:dyDescent="0.3">
      <c r="A739">
        <f>Query1[[#This Row],[order_id]]</f>
        <v>262</v>
      </c>
      <c r="B739" t="str">
        <f>Query1[[#This Row],[customers]]</f>
        <v>Matilda Larson</v>
      </c>
      <c r="C739" t="str">
        <f>Query1[[#This Row],[city]]</f>
        <v>Harlingen</v>
      </c>
      <c r="D739" t="str">
        <f>Query1[[#This Row],[state]]</f>
        <v>TX</v>
      </c>
      <c r="E739">
        <f>Query1[[#This Row],[order_date]]</f>
        <v>42529</v>
      </c>
      <c r="F739">
        <f>Query1[[#This Row],[total_units]]</f>
        <v>1</v>
      </c>
      <c r="G739">
        <f>Query1[[#This Row],[revenue]]</f>
        <v>749.99</v>
      </c>
      <c r="H739" t="str">
        <f>Query1[[#This Row],[product_name]]</f>
        <v>Ritchey Timberwolf Frameset - 2016</v>
      </c>
      <c r="I739" t="str">
        <f>Query1[[#This Row],[category_name]]</f>
        <v>Mountain Bikes</v>
      </c>
      <c r="J739" t="str">
        <f>Query1[[#This Row],[store_name]]</f>
        <v>Rowlett Bikes</v>
      </c>
      <c r="K739" t="str">
        <f>Query1[[#This Row],[sales_rep]]</f>
        <v>Layla Terrell</v>
      </c>
      <c r="L739" t="str">
        <f>Query1[[#This Row],[brand_name]]</f>
        <v>Ritchey</v>
      </c>
    </row>
    <row r="740" spans="1:12" x14ac:dyDescent="0.3">
      <c r="A740">
        <f>Query1[[#This Row],[order_id]]</f>
        <v>262</v>
      </c>
      <c r="B740" t="str">
        <f>Query1[[#This Row],[customers]]</f>
        <v>Matilda Larson</v>
      </c>
      <c r="C740" t="str">
        <f>Query1[[#This Row],[city]]</f>
        <v>Harlingen</v>
      </c>
      <c r="D740" t="str">
        <f>Query1[[#This Row],[state]]</f>
        <v>TX</v>
      </c>
      <c r="E740">
        <f>Query1[[#This Row],[order_date]]</f>
        <v>42529</v>
      </c>
      <c r="F740">
        <f>Query1[[#This Row],[total_units]]</f>
        <v>2</v>
      </c>
      <c r="G740">
        <f>Query1[[#This Row],[revenue]]</f>
        <v>5999.98</v>
      </c>
      <c r="H740" t="str">
        <f>Query1[[#This Row],[product_name]]</f>
        <v>Trek Conduit+ - 2016</v>
      </c>
      <c r="I740" t="str">
        <f>Query1[[#This Row],[category_name]]</f>
        <v>Electric Bikes</v>
      </c>
      <c r="J740" t="str">
        <f>Query1[[#This Row],[store_name]]</f>
        <v>Rowlett Bikes</v>
      </c>
      <c r="K740" t="str">
        <f>Query1[[#This Row],[sales_rep]]</f>
        <v>Layla Terrell</v>
      </c>
      <c r="L740" t="str">
        <f>Query1[[#This Row],[brand_name]]</f>
        <v>Trek</v>
      </c>
    </row>
    <row r="741" spans="1:12" x14ac:dyDescent="0.3">
      <c r="A741">
        <f>Query1[[#This Row],[order_id]]</f>
        <v>263</v>
      </c>
      <c r="B741" t="str">
        <f>Query1[[#This Row],[customers]]</f>
        <v>Ai Forbes</v>
      </c>
      <c r="C741" t="str">
        <f>Query1[[#This Row],[city]]</f>
        <v>Franklin Square</v>
      </c>
      <c r="D741" t="str">
        <f>Query1[[#This Row],[state]]</f>
        <v>NY</v>
      </c>
      <c r="E741">
        <f>Query1[[#This Row],[order_date]]</f>
        <v>42530</v>
      </c>
      <c r="F741">
        <f>Query1[[#This Row],[total_units]]</f>
        <v>2</v>
      </c>
      <c r="G741">
        <f>Query1[[#This Row],[revenue]]</f>
        <v>1499.98</v>
      </c>
      <c r="H741" t="str">
        <f>Query1[[#This Row],[product_name]]</f>
        <v>Ritchey Timberwolf Frameset - 2016</v>
      </c>
      <c r="I741" t="str">
        <f>Query1[[#This Row],[category_name]]</f>
        <v>Mountain Bikes</v>
      </c>
      <c r="J741" t="str">
        <f>Query1[[#This Row],[store_name]]</f>
        <v>Baldwin Bikes</v>
      </c>
      <c r="K741" t="str">
        <f>Query1[[#This Row],[sales_rep]]</f>
        <v>Marcelene Boyer</v>
      </c>
      <c r="L741" t="str">
        <f>Query1[[#This Row],[brand_name]]</f>
        <v>Ritchey</v>
      </c>
    </row>
    <row r="742" spans="1:12" x14ac:dyDescent="0.3">
      <c r="A742">
        <f>Query1[[#This Row],[order_id]]</f>
        <v>263</v>
      </c>
      <c r="B742" t="str">
        <f>Query1[[#This Row],[customers]]</f>
        <v>Ai Forbes</v>
      </c>
      <c r="C742" t="str">
        <f>Query1[[#This Row],[city]]</f>
        <v>Franklin Square</v>
      </c>
      <c r="D742" t="str">
        <f>Query1[[#This Row],[state]]</f>
        <v>NY</v>
      </c>
      <c r="E742">
        <f>Query1[[#This Row],[order_date]]</f>
        <v>42530</v>
      </c>
      <c r="F742">
        <f>Query1[[#This Row],[total_units]]</f>
        <v>1</v>
      </c>
      <c r="G742">
        <f>Query1[[#This Row],[revenue]]</f>
        <v>999.99</v>
      </c>
      <c r="H742" t="str">
        <f>Query1[[#This Row],[product_name]]</f>
        <v>Surly Wednesday Frameset - 2016</v>
      </c>
      <c r="I742" t="str">
        <f>Query1[[#This Row],[category_name]]</f>
        <v>Mountain Bikes</v>
      </c>
      <c r="J742" t="str">
        <f>Query1[[#This Row],[store_name]]</f>
        <v>Baldwin Bikes</v>
      </c>
      <c r="K742" t="str">
        <f>Query1[[#This Row],[sales_rep]]</f>
        <v>Marcelene Boyer</v>
      </c>
      <c r="L742" t="str">
        <f>Query1[[#This Row],[brand_name]]</f>
        <v>Surly</v>
      </c>
    </row>
    <row r="743" spans="1:12" x14ac:dyDescent="0.3">
      <c r="A743">
        <f>Query1[[#This Row],[order_id]]</f>
        <v>263</v>
      </c>
      <c r="B743" t="str">
        <f>Query1[[#This Row],[customers]]</f>
        <v>Ai Forbes</v>
      </c>
      <c r="C743" t="str">
        <f>Query1[[#This Row],[city]]</f>
        <v>Franklin Square</v>
      </c>
      <c r="D743" t="str">
        <f>Query1[[#This Row],[state]]</f>
        <v>NY</v>
      </c>
      <c r="E743">
        <f>Query1[[#This Row],[order_date]]</f>
        <v>42530</v>
      </c>
      <c r="F743">
        <f>Query1[[#This Row],[total_units]]</f>
        <v>1</v>
      </c>
      <c r="G743">
        <f>Query1[[#This Row],[revenue]]</f>
        <v>2999.99</v>
      </c>
      <c r="H743" t="str">
        <f>Query1[[#This Row],[product_name]]</f>
        <v>Trek Conduit+ - 2016</v>
      </c>
      <c r="I743" t="str">
        <f>Query1[[#This Row],[category_name]]</f>
        <v>Electric Bikes</v>
      </c>
      <c r="J743" t="str">
        <f>Query1[[#This Row],[store_name]]</f>
        <v>Baldwin Bikes</v>
      </c>
      <c r="K743" t="str">
        <f>Query1[[#This Row],[sales_rep]]</f>
        <v>Marcelene Boyer</v>
      </c>
      <c r="L743" t="str">
        <f>Query1[[#This Row],[brand_name]]</f>
        <v>Trek</v>
      </c>
    </row>
    <row r="744" spans="1:12" x14ac:dyDescent="0.3">
      <c r="A744">
        <f>Query1[[#This Row],[order_id]]</f>
        <v>264</v>
      </c>
      <c r="B744" t="str">
        <f>Query1[[#This Row],[customers]]</f>
        <v>Charolette Rice</v>
      </c>
      <c r="C744" t="str">
        <f>Query1[[#This Row],[city]]</f>
        <v>Sacramento</v>
      </c>
      <c r="D744" t="str">
        <f>Query1[[#This Row],[state]]</f>
        <v>CA</v>
      </c>
      <c r="E744">
        <f>Query1[[#This Row],[order_date]]</f>
        <v>42531</v>
      </c>
      <c r="F744">
        <f>Query1[[#This Row],[total_units]]</f>
        <v>2</v>
      </c>
      <c r="G744">
        <f>Query1[[#This Row],[revenue]]</f>
        <v>1059.98</v>
      </c>
      <c r="H744" t="str">
        <f>Query1[[#This Row],[product_name]]</f>
        <v>Electra Moto 1 - 2016</v>
      </c>
      <c r="I744" t="str">
        <f>Query1[[#This Row],[category_name]]</f>
        <v>Cruisers Bicycles</v>
      </c>
      <c r="J744" t="str">
        <f>Query1[[#This Row],[store_name]]</f>
        <v>Santa Cruz Bikes</v>
      </c>
      <c r="K744" t="str">
        <f>Query1[[#This Row],[sales_rep]]</f>
        <v>Genna Serrano</v>
      </c>
      <c r="L744" t="str">
        <f>Query1[[#This Row],[brand_name]]</f>
        <v>Electra</v>
      </c>
    </row>
    <row r="745" spans="1:12" x14ac:dyDescent="0.3">
      <c r="A745">
        <f>Query1[[#This Row],[order_id]]</f>
        <v>264</v>
      </c>
      <c r="B745" t="str">
        <f>Query1[[#This Row],[customers]]</f>
        <v>Charolette Rice</v>
      </c>
      <c r="C745" t="str">
        <f>Query1[[#This Row],[city]]</f>
        <v>Sacramento</v>
      </c>
      <c r="D745" t="str">
        <f>Query1[[#This Row],[state]]</f>
        <v>CA</v>
      </c>
      <c r="E745">
        <f>Query1[[#This Row],[order_date]]</f>
        <v>42531</v>
      </c>
      <c r="F745">
        <f>Query1[[#This Row],[total_units]]</f>
        <v>2</v>
      </c>
      <c r="G745">
        <f>Query1[[#This Row],[revenue]]</f>
        <v>1099.98</v>
      </c>
      <c r="H745" t="str">
        <f>Query1[[#This Row],[product_name]]</f>
        <v>Electra Townie Original 21D - 2016</v>
      </c>
      <c r="I745" t="str">
        <f>Query1[[#This Row],[category_name]]</f>
        <v>Comfort Bicycles</v>
      </c>
      <c r="J745" t="str">
        <f>Query1[[#This Row],[store_name]]</f>
        <v>Santa Cruz Bikes</v>
      </c>
      <c r="K745" t="str">
        <f>Query1[[#This Row],[sales_rep]]</f>
        <v>Genna Serrano</v>
      </c>
      <c r="L745" t="str">
        <f>Query1[[#This Row],[brand_name]]</f>
        <v>Electra</v>
      </c>
    </row>
    <row r="746" spans="1:12" x14ac:dyDescent="0.3">
      <c r="A746">
        <f>Query1[[#This Row],[order_id]]</f>
        <v>264</v>
      </c>
      <c r="B746" t="str">
        <f>Query1[[#This Row],[customers]]</f>
        <v>Charolette Rice</v>
      </c>
      <c r="C746" t="str">
        <f>Query1[[#This Row],[city]]</f>
        <v>Sacramento</v>
      </c>
      <c r="D746" t="str">
        <f>Query1[[#This Row],[state]]</f>
        <v>CA</v>
      </c>
      <c r="E746">
        <f>Query1[[#This Row],[order_date]]</f>
        <v>42531</v>
      </c>
      <c r="F746">
        <f>Query1[[#This Row],[total_units]]</f>
        <v>1</v>
      </c>
      <c r="G746">
        <f>Query1[[#This Row],[revenue]]</f>
        <v>1549</v>
      </c>
      <c r="H746" t="str">
        <f>Query1[[#This Row],[product_name]]</f>
        <v>Surly Straggler - 2016</v>
      </c>
      <c r="I746" t="str">
        <f>Query1[[#This Row],[category_name]]</f>
        <v>Cyclocross Bicycles</v>
      </c>
      <c r="J746" t="str">
        <f>Query1[[#This Row],[store_name]]</f>
        <v>Santa Cruz Bikes</v>
      </c>
      <c r="K746" t="str">
        <f>Query1[[#This Row],[sales_rep]]</f>
        <v>Genna Serrano</v>
      </c>
      <c r="L746" t="str">
        <f>Query1[[#This Row],[brand_name]]</f>
        <v>Surly</v>
      </c>
    </row>
    <row r="747" spans="1:12" x14ac:dyDescent="0.3">
      <c r="A747">
        <f>Query1[[#This Row],[order_id]]</f>
        <v>264</v>
      </c>
      <c r="B747" t="str">
        <f>Query1[[#This Row],[customers]]</f>
        <v>Charolette Rice</v>
      </c>
      <c r="C747" t="str">
        <f>Query1[[#This Row],[city]]</f>
        <v>Sacramento</v>
      </c>
      <c r="D747" t="str">
        <f>Query1[[#This Row],[state]]</f>
        <v>CA</v>
      </c>
      <c r="E747">
        <f>Query1[[#This Row],[order_date]]</f>
        <v>42531</v>
      </c>
      <c r="F747">
        <f>Query1[[#This Row],[total_units]]</f>
        <v>2</v>
      </c>
      <c r="G747">
        <f>Query1[[#This Row],[revenue]]</f>
        <v>1999.98</v>
      </c>
      <c r="H747" t="str">
        <f>Query1[[#This Row],[product_name]]</f>
        <v>Surly Wednesday Frameset - 2016</v>
      </c>
      <c r="I747" t="str">
        <f>Query1[[#This Row],[category_name]]</f>
        <v>Mountain Bikes</v>
      </c>
      <c r="J747" t="str">
        <f>Query1[[#This Row],[store_name]]</f>
        <v>Santa Cruz Bikes</v>
      </c>
      <c r="K747" t="str">
        <f>Query1[[#This Row],[sales_rep]]</f>
        <v>Genna Serrano</v>
      </c>
      <c r="L747" t="str">
        <f>Query1[[#This Row],[brand_name]]</f>
        <v>Surly</v>
      </c>
    </row>
    <row r="748" spans="1:12" x14ac:dyDescent="0.3">
      <c r="A748">
        <f>Query1[[#This Row],[order_id]]</f>
        <v>265</v>
      </c>
      <c r="B748" t="str">
        <f>Query1[[#This Row],[customers]]</f>
        <v>Arnita Thomas</v>
      </c>
      <c r="C748" t="str">
        <f>Query1[[#This Row],[city]]</f>
        <v>Orchard Park</v>
      </c>
      <c r="D748" t="str">
        <f>Query1[[#This Row],[state]]</f>
        <v>NY</v>
      </c>
      <c r="E748">
        <f>Query1[[#This Row],[order_date]]</f>
        <v>42531</v>
      </c>
      <c r="F748">
        <f>Query1[[#This Row],[total_units]]</f>
        <v>2</v>
      </c>
      <c r="G748">
        <f>Query1[[#This Row],[revenue]]</f>
        <v>5999.98</v>
      </c>
      <c r="H748" t="str">
        <f>Query1[[#This Row],[product_name]]</f>
        <v>Trek Conduit+ - 2016</v>
      </c>
      <c r="I748" t="str">
        <f>Query1[[#This Row],[category_name]]</f>
        <v>Electric Bikes</v>
      </c>
      <c r="J748" t="str">
        <f>Query1[[#This Row],[store_name]]</f>
        <v>Baldwin Bikes</v>
      </c>
      <c r="K748" t="str">
        <f>Query1[[#This Row],[sales_rep]]</f>
        <v>Venita Daniel</v>
      </c>
      <c r="L748" t="str">
        <f>Query1[[#This Row],[brand_name]]</f>
        <v>Trek</v>
      </c>
    </row>
    <row r="749" spans="1:12" x14ac:dyDescent="0.3">
      <c r="A749">
        <f>Query1[[#This Row],[order_id]]</f>
        <v>266</v>
      </c>
      <c r="B749" t="str">
        <f>Query1[[#This Row],[customers]]</f>
        <v>Lurline Rivers</v>
      </c>
      <c r="C749" t="str">
        <f>Query1[[#This Row],[city]]</f>
        <v>Howard Beach</v>
      </c>
      <c r="D749" t="str">
        <f>Query1[[#This Row],[state]]</f>
        <v>NY</v>
      </c>
      <c r="E749">
        <f>Query1[[#This Row],[order_date]]</f>
        <v>42531</v>
      </c>
      <c r="F749">
        <f>Query1[[#This Row],[total_units]]</f>
        <v>1</v>
      </c>
      <c r="G749">
        <f>Query1[[#This Row],[revenue]]</f>
        <v>499.99</v>
      </c>
      <c r="H749" t="str">
        <f>Query1[[#This Row],[product_name]]</f>
        <v>Electra Townie Original 7D - 2015/2016</v>
      </c>
      <c r="I749" t="str">
        <f>Query1[[#This Row],[category_name]]</f>
        <v>Comfort Bicycles</v>
      </c>
      <c r="J749" t="str">
        <f>Query1[[#This Row],[store_name]]</f>
        <v>Baldwin Bikes</v>
      </c>
      <c r="K749" t="str">
        <f>Query1[[#This Row],[sales_rep]]</f>
        <v>Venita Daniel</v>
      </c>
      <c r="L749" t="str">
        <f>Query1[[#This Row],[brand_name]]</f>
        <v>Electra</v>
      </c>
    </row>
    <row r="750" spans="1:12" x14ac:dyDescent="0.3">
      <c r="A750">
        <f>Query1[[#This Row],[order_id]]</f>
        <v>266</v>
      </c>
      <c r="B750" t="str">
        <f>Query1[[#This Row],[customers]]</f>
        <v>Lurline Rivers</v>
      </c>
      <c r="C750" t="str">
        <f>Query1[[#This Row],[city]]</f>
        <v>Howard Beach</v>
      </c>
      <c r="D750" t="str">
        <f>Query1[[#This Row],[state]]</f>
        <v>NY</v>
      </c>
      <c r="E750">
        <f>Query1[[#This Row],[order_date]]</f>
        <v>42531</v>
      </c>
      <c r="F750">
        <f>Query1[[#This Row],[total_units]]</f>
        <v>1</v>
      </c>
      <c r="G750">
        <f>Query1[[#This Row],[revenue]]</f>
        <v>449</v>
      </c>
      <c r="H750" t="str">
        <f>Query1[[#This Row],[product_name]]</f>
        <v>Pure Cycles William 3-Speed - 2016</v>
      </c>
      <c r="I750" t="str">
        <f>Query1[[#This Row],[category_name]]</f>
        <v>Cruisers Bicycles</v>
      </c>
      <c r="J750" t="str">
        <f>Query1[[#This Row],[store_name]]</f>
        <v>Baldwin Bikes</v>
      </c>
      <c r="K750" t="str">
        <f>Query1[[#This Row],[sales_rep]]</f>
        <v>Venita Daniel</v>
      </c>
      <c r="L750" t="str">
        <f>Query1[[#This Row],[brand_name]]</f>
        <v>Pure Cycles</v>
      </c>
    </row>
    <row r="751" spans="1:12" x14ac:dyDescent="0.3">
      <c r="A751">
        <f>Query1[[#This Row],[order_id]]</f>
        <v>266</v>
      </c>
      <c r="B751" t="str">
        <f>Query1[[#This Row],[customers]]</f>
        <v>Lurline Rivers</v>
      </c>
      <c r="C751" t="str">
        <f>Query1[[#This Row],[city]]</f>
        <v>Howard Beach</v>
      </c>
      <c r="D751" t="str">
        <f>Query1[[#This Row],[state]]</f>
        <v>NY</v>
      </c>
      <c r="E751">
        <f>Query1[[#This Row],[order_date]]</f>
        <v>42531</v>
      </c>
      <c r="F751">
        <f>Query1[[#This Row],[total_units]]</f>
        <v>2</v>
      </c>
      <c r="G751">
        <f>Query1[[#This Row],[revenue]]</f>
        <v>939.98</v>
      </c>
      <c r="H751" t="str">
        <f>Query1[[#This Row],[product_name]]</f>
        <v>Surly Ice Cream Truck Frameset - 2016</v>
      </c>
      <c r="I751" t="str">
        <f>Query1[[#This Row],[category_name]]</f>
        <v>Mountain Bikes</v>
      </c>
      <c r="J751" t="str">
        <f>Query1[[#This Row],[store_name]]</f>
        <v>Baldwin Bikes</v>
      </c>
      <c r="K751" t="str">
        <f>Query1[[#This Row],[sales_rep]]</f>
        <v>Venita Daniel</v>
      </c>
      <c r="L751" t="str">
        <f>Query1[[#This Row],[brand_name]]</f>
        <v>Surly</v>
      </c>
    </row>
    <row r="752" spans="1:12" x14ac:dyDescent="0.3">
      <c r="A752">
        <f>Query1[[#This Row],[order_id]]</f>
        <v>267</v>
      </c>
      <c r="B752" t="str">
        <f>Query1[[#This Row],[customers]]</f>
        <v>Randolph Chase</v>
      </c>
      <c r="C752" t="str">
        <f>Query1[[#This Row],[city]]</f>
        <v>San Lorenzo</v>
      </c>
      <c r="D752" t="str">
        <f>Query1[[#This Row],[state]]</f>
        <v>CA</v>
      </c>
      <c r="E752">
        <f>Query1[[#This Row],[order_date]]</f>
        <v>42532</v>
      </c>
      <c r="F752">
        <f>Query1[[#This Row],[total_units]]</f>
        <v>1</v>
      </c>
      <c r="G752">
        <f>Query1[[#This Row],[revenue]]</f>
        <v>269.99</v>
      </c>
      <c r="H752" t="str">
        <f>Query1[[#This Row],[product_name]]</f>
        <v>Electra Cruiser 1 (24-Inch) - 2016</v>
      </c>
      <c r="I752" t="str">
        <f>Query1[[#This Row],[category_name]]</f>
        <v>Children Bicycles</v>
      </c>
      <c r="J752" t="str">
        <f>Query1[[#This Row],[store_name]]</f>
        <v>Santa Cruz Bikes</v>
      </c>
      <c r="K752" t="str">
        <f>Query1[[#This Row],[sales_rep]]</f>
        <v>Genna Serrano</v>
      </c>
      <c r="L752" t="str">
        <f>Query1[[#This Row],[brand_name]]</f>
        <v>Electra</v>
      </c>
    </row>
    <row r="753" spans="1:12" x14ac:dyDescent="0.3">
      <c r="A753">
        <f>Query1[[#This Row],[order_id]]</f>
        <v>267</v>
      </c>
      <c r="B753" t="str">
        <f>Query1[[#This Row],[customers]]</f>
        <v>Randolph Chase</v>
      </c>
      <c r="C753" t="str">
        <f>Query1[[#This Row],[city]]</f>
        <v>San Lorenzo</v>
      </c>
      <c r="D753" t="str">
        <f>Query1[[#This Row],[state]]</f>
        <v>CA</v>
      </c>
      <c r="E753">
        <f>Query1[[#This Row],[order_date]]</f>
        <v>42532</v>
      </c>
      <c r="F753">
        <f>Query1[[#This Row],[total_units]]</f>
        <v>2</v>
      </c>
      <c r="G753">
        <f>Query1[[#This Row],[revenue]]</f>
        <v>539.98</v>
      </c>
      <c r="H753" t="str">
        <f>Query1[[#This Row],[product_name]]</f>
        <v>Electra Girl's Hawaii 1 (16-inch) - 2015/2016</v>
      </c>
      <c r="I753" t="str">
        <f>Query1[[#This Row],[category_name]]</f>
        <v>Children Bicycles</v>
      </c>
      <c r="J753" t="str">
        <f>Query1[[#This Row],[store_name]]</f>
        <v>Santa Cruz Bikes</v>
      </c>
      <c r="K753" t="str">
        <f>Query1[[#This Row],[sales_rep]]</f>
        <v>Genna Serrano</v>
      </c>
      <c r="L753" t="str">
        <f>Query1[[#This Row],[brand_name]]</f>
        <v>Electra</v>
      </c>
    </row>
    <row r="754" spans="1:12" x14ac:dyDescent="0.3">
      <c r="A754">
        <f>Query1[[#This Row],[order_id]]</f>
        <v>267</v>
      </c>
      <c r="B754" t="str">
        <f>Query1[[#This Row],[customers]]</f>
        <v>Randolph Chase</v>
      </c>
      <c r="C754" t="str">
        <f>Query1[[#This Row],[city]]</f>
        <v>San Lorenzo</v>
      </c>
      <c r="D754" t="str">
        <f>Query1[[#This Row],[state]]</f>
        <v>CA</v>
      </c>
      <c r="E754">
        <f>Query1[[#This Row],[order_date]]</f>
        <v>42532</v>
      </c>
      <c r="F754">
        <f>Query1[[#This Row],[total_units]]</f>
        <v>2</v>
      </c>
      <c r="G754">
        <f>Query1[[#This Row],[revenue]]</f>
        <v>599.98</v>
      </c>
      <c r="H754" t="str">
        <f>Query1[[#This Row],[product_name]]</f>
        <v>Electra Girl's Hawaii 1 (20-inch) - 2015/2016</v>
      </c>
      <c r="I754" t="str">
        <f>Query1[[#This Row],[category_name]]</f>
        <v>Children Bicycles</v>
      </c>
      <c r="J754" t="str">
        <f>Query1[[#This Row],[store_name]]</f>
        <v>Santa Cruz Bikes</v>
      </c>
      <c r="K754" t="str">
        <f>Query1[[#This Row],[sales_rep]]</f>
        <v>Genna Serrano</v>
      </c>
      <c r="L754" t="str">
        <f>Query1[[#This Row],[brand_name]]</f>
        <v>Electra</v>
      </c>
    </row>
    <row r="755" spans="1:12" x14ac:dyDescent="0.3">
      <c r="A755">
        <f>Query1[[#This Row],[order_id]]</f>
        <v>267</v>
      </c>
      <c r="B755" t="str">
        <f>Query1[[#This Row],[customers]]</f>
        <v>Randolph Chase</v>
      </c>
      <c r="C755" t="str">
        <f>Query1[[#This Row],[city]]</f>
        <v>San Lorenzo</v>
      </c>
      <c r="D755" t="str">
        <f>Query1[[#This Row],[state]]</f>
        <v>CA</v>
      </c>
      <c r="E755">
        <f>Query1[[#This Row],[order_date]]</f>
        <v>42532</v>
      </c>
      <c r="F755">
        <f>Query1[[#This Row],[total_units]]</f>
        <v>1</v>
      </c>
      <c r="G755">
        <f>Query1[[#This Row],[revenue]]</f>
        <v>549.99</v>
      </c>
      <c r="H755" t="str">
        <f>Query1[[#This Row],[product_name]]</f>
        <v>Electra Townie Original 21D - 2016</v>
      </c>
      <c r="I755" t="str">
        <f>Query1[[#This Row],[category_name]]</f>
        <v>Comfort Bicycles</v>
      </c>
      <c r="J755" t="str">
        <f>Query1[[#This Row],[store_name]]</f>
        <v>Santa Cruz Bikes</v>
      </c>
      <c r="K755" t="str">
        <f>Query1[[#This Row],[sales_rep]]</f>
        <v>Genna Serrano</v>
      </c>
      <c r="L755" t="str">
        <f>Query1[[#This Row],[brand_name]]</f>
        <v>Electra</v>
      </c>
    </row>
    <row r="756" spans="1:12" x14ac:dyDescent="0.3">
      <c r="A756">
        <f>Query1[[#This Row],[order_id]]</f>
        <v>267</v>
      </c>
      <c r="B756" t="str">
        <f>Query1[[#This Row],[customers]]</f>
        <v>Randolph Chase</v>
      </c>
      <c r="C756" t="str">
        <f>Query1[[#This Row],[city]]</f>
        <v>San Lorenzo</v>
      </c>
      <c r="D756" t="str">
        <f>Query1[[#This Row],[state]]</f>
        <v>CA</v>
      </c>
      <c r="E756">
        <f>Query1[[#This Row],[order_date]]</f>
        <v>42532</v>
      </c>
      <c r="F756">
        <f>Query1[[#This Row],[total_units]]</f>
        <v>2</v>
      </c>
      <c r="G756">
        <f>Query1[[#This Row],[revenue]]</f>
        <v>7999.98</v>
      </c>
      <c r="H756" t="str">
        <f>Query1[[#This Row],[product_name]]</f>
        <v>Trek Slash 8 27.5 - 2016</v>
      </c>
      <c r="I756" t="str">
        <f>Query1[[#This Row],[category_name]]</f>
        <v>Mountain Bikes</v>
      </c>
      <c r="J756" t="str">
        <f>Query1[[#This Row],[store_name]]</f>
        <v>Santa Cruz Bikes</v>
      </c>
      <c r="K756" t="str">
        <f>Query1[[#This Row],[sales_rep]]</f>
        <v>Genna Serrano</v>
      </c>
      <c r="L756" t="str">
        <f>Query1[[#This Row],[brand_name]]</f>
        <v>Trek</v>
      </c>
    </row>
    <row r="757" spans="1:12" x14ac:dyDescent="0.3">
      <c r="A757">
        <f>Query1[[#This Row],[order_id]]</f>
        <v>268</v>
      </c>
      <c r="B757" t="str">
        <f>Query1[[#This Row],[customers]]</f>
        <v>Shery Randolph</v>
      </c>
      <c r="C757" t="str">
        <f>Query1[[#This Row],[city]]</f>
        <v>Ontario</v>
      </c>
      <c r="D757" t="str">
        <f>Query1[[#This Row],[state]]</f>
        <v>CA</v>
      </c>
      <c r="E757">
        <f>Query1[[#This Row],[order_date]]</f>
        <v>42532</v>
      </c>
      <c r="F757">
        <f>Query1[[#This Row],[total_units]]</f>
        <v>2</v>
      </c>
      <c r="G757">
        <f>Query1[[#This Row],[revenue]]</f>
        <v>939.98</v>
      </c>
      <c r="H757" t="str">
        <f>Query1[[#This Row],[product_name]]</f>
        <v>Surly Ice Cream Truck Frameset - 2016</v>
      </c>
      <c r="I757" t="str">
        <f>Query1[[#This Row],[category_name]]</f>
        <v>Mountain Bikes</v>
      </c>
      <c r="J757" t="str">
        <f>Query1[[#This Row],[store_name]]</f>
        <v>Santa Cruz Bikes</v>
      </c>
      <c r="K757" t="str">
        <f>Query1[[#This Row],[sales_rep]]</f>
        <v>Genna Serrano</v>
      </c>
      <c r="L757" t="str">
        <f>Query1[[#This Row],[brand_name]]</f>
        <v>Surly</v>
      </c>
    </row>
    <row r="758" spans="1:12" x14ac:dyDescent="0.3">
      <c r="A758">
        <f>Query1[[#This Row],[order_id]]</f>
        <v>268</v>
      </c>
      <c r="B758" t="str">
        <f>Query1[[#This Row],[customers]]</f>
        <v>Shery Randolph</v>
      </c>
      <c r="C758" t="str">
        <f>Query1[[#This Row],[city]]</f>
        <v>Ontario</v>
      </c>
      <c r="D758" t="str">
        <f>Query1[[#This Row],[state]]</f>
        <v>CA</v>
      </c>
      <c r="E758">
        <f>Query1[[#This Row],[order_date]]</f>
        <v>42532</v>
      </c>
      <c r="F758">
        <f>Query1[[#This Row],[total_units]]</f>
        <v>1</v>
      </c>
      <c r="G758">
        <f>Query1[[#This Row],[revenue]]</f>
        <v>2999.99</v>
      </c>
      <c r="H758" t="str">
        <f>Query1[[#This Row],[product_name]]</f>
        <v>Trek Conduit+ - 2016</v>
      </c>
      <c r="I758" t="str">
        <f>Query1[[#This Row],[category_name]]</f>
        <v>Electric Bikes</v>
      </c>
      <c r="J758" t="str">
        <f>Query1[[#This Row],[store_name]]</f>
        <v>Santa Cruz Bikes</v>
      </c>
      <c r="K758" t="str">
        <f>Query1[[#This Row],[sales_rep]]</f>
        <v>Genna Serrano</v>
      </c>
      <c r="L758" t="str">
        <f>Query1[[#This Row],[brand_name]]</f>
        <v>Trek</v>
      </c>
    </row>
    <row r="759" spans="1:12" x14ac:dyDescent="0.3">
      <c r="A759">
        <f>Query1[[#This Row],[order_id]]</f>
        <v>268</v>
      </c>
      <c r="B759" t="str">
        <f>Query1[[#This Row],[customers]]</f>
        <v>Shery Randolph</v>
      </c>
      <c r="C759" t="str">
        <f>Query1[[#This Row],[city]]</f>
        <v>Ontario</v>
      </c>
      <c r="D759" t="str">
        <f>Query1[[#This Row],[state]]</f>
        <v>CA</v>
      </c>
      <c r="E759">
        <f>Query1[[#This Row],[order_date]]</f>
        <v>42532</v>
      </c>
      <c r="F759">
        <f>Query1[[#This Row],[total_units]]</f>
        <v>1</v>
      </c>
      <c r="G759">
        <f>Query1[[#This Row],[revenue]]</f>
        <v>3999.99</v>
      </c>
      <c r="H759" t="str">
        <f>Query1[[#This Row],[product_name]]</f>
        <v>Trek Slash 8 27.5 - 2016</v>
      </c>
      <c r="I759" t="str">
        <f>Query1[[#This Row],[category_name]]</f>
        <v>Mountain Bikes</v>
      </c>
      <c r="J759" t="str">
        <f>Query1[[#This Row],[store_name]]</f>
        <v>Santa Cruz Bikes</v>
      </c>
      <c r="K759" t="str">
        <f>Query1[[#This Row],[sales_rep]]</f>
        <v>Genna Serrano</v>
      </c>
      <c r="L759" t="str">
        <f>Query1[[#This Row],[brand_name]]</f>
        <v>Trek</v>
      </c>
    </row>
    <row r="760" spans="1:12" x14ac:dyDescent="0.3">
      <c r="A760">
        <f>Query1[[#This Row],[order_id]]</f>
        <v>269</v>
      </c>
      <c r="B760" t="str">
        <f>Query1[[#This Row],[customers]]</f>
        <v>Terrell Mathis</v>
      </c>
      <c r="C760" t="str">
        <f>Query1[[#This Row],[city]]</f>
        <v>Selden</v>
      </c>
      <c r="D760" t="str">
        <f>Query1[[#This Row],[state]]</f>
        <v>NY</v>
      </c>
      <c r="E760">
        <f>Query1[[#This Row],[order_date]]</f>
        <v>42533</v>
      </c>
      <c r="F760">
        <f>Query1[[#This Row],[total_units]]</f>
        <v>2</v>
      </c>
      <c r="G760">
        <f>Query1[[#This Row],[revenue]]</f>
        <v>599.98</v>
      </c>
      <c r="H760" t="str">
        <f>Query1[[#This Row],[product_name]]</f>
        <v>Electra Girl's Hawaii 1 (20-inch) - 2015/2016</v>
      </c>
      <c r="I760" t="str">
        <f>Query1[[#This Row],[category_name]]</f>
        <v>Children Bicycles</v>
      </c>
      <c r="J760" t="str">
        <f>Query1[[#This Row],[store_name]]</f>
        <v>Baldwin Bikes</v>
      </c>
      <c r="K760" t="str">
        <f>Query1[[#This Row],[sales_rep]]</f>
        <v>Marcelene Boyer</v>
      </c>
      <c r="L760" t="str">
        <f>Query1[[#This Row],[brand_name]]</f>
        <v>Electra</v>
      </c>
    </row>
    <row r="761" spans="1:12" x14ac:dyDescent="0.3">
      <c r="A761">
        <f>Query1[[#This Row],[order_id]]</f>
        <v>269</v>
      </c>
      <c r="B761" t="str">
        <f>Query1[[#This Row],[customers]]</f>
        <v>Terrell Mathis</v>
      </c>
      <c r="C761" t="str">
        <f>Query1[[#This Row],[city]]</f>
        <v>Selden</v>
      </c>
      <c r="D761" t="str">
        <f>Query1[[#This Row],[state]]</f>
        <v>NY</v>
      </c>
      <c r="E761">
        <f>Query1[[#This Row],[order_date]]</f>
        <v>42533</v>
      </c>
      <c r="F761">
        <f>Query1[[#This Row],[total_units]]</f>
        <v>1</v>
      </c>
      <c r="G761">
        <f>Query1[[#This Row],[revenue]]</f>
        <v>1320.99</v>
      </c>
      <c r="H761" t="str">
        <f>Query1[[#This Row],[product_name]]</f>
        <v>Heller Shagamaw Frame - 2016</v>
      </c>
      <c r="I761" t="str">
        <f>Query1[[#This Row],[category_name]]</f>
        <v>Mountain Bikes</v>
      </c>
      <c r="J761" t="str">
        <f>Query1[[#This Row],[store_name]]</f>
        <v>Baldwin Bikes</v>
      </c>
      <c r="K761" t="str">
        <f>Query1[[#This Row],[sales_rep]]</f>
        <v>Marcelene Boyer</v>
      </c>
      <c r="L761" t="str">
        <f>Query1[[#This Row],[brand_name]]</f>
        <v>Heller</v>
      </c>
    </row>
    <row r="762" spans="1:12" x14ac:dyDescent="0.3">
      <c r="A762">
        <f>Query1[[#This Row],[order_id]]</f>
        <v>269</v>
      </c>
      <c r="B762" t="str">
        <f>Query1[[#This Row],[customers]]</f>
        <v>Terrell Mathis</v>
      </c>
      <c r="C762" t="str">
        <f>Query1[[#This Row],[city]]</f>
        <v>Selden</v>
      </c>
      <c r="D762" t="str">
        <f>Query1[[#This Row],[state]]</f>
        <v>NY</v>
      </c>
      <c r="E762">
        <f>Query1[[#This Row],[order_date]]</f>
        <v>42533</v>
      </c>
      <c r="F762">
        <f>Query1[[#This Row],[total_units]]</f>
        <v>1</v>
      </c>
      <c r="G762">
        <f>Query1[[#This Row],[revenue]]</f>
        <v>449</v>
      </c>
      <c r="H762" t="str">
        <f>Query1[[#This Row],[product_name]]</f>
        <v>Pure Cycles Western 3-Speed - Women's - 2015/2016</v>
      </c>
      <c r="I762" t="str">
        <f>Query1[[#This Row],[category_name]]</f>
        <v>Cruisers Bicycles</v>
      </c>
      <c r="J762" t="str">
        <f>Query1[[#This Row],[store_name]]</f>
        <v>Baldwin Bikes</v>
      </c>
      <c r="K762" t="str">
        <f>Query1[[#This Row],[sales_rep]]</f>
        <v>Marcelene Boyer</v>
      </c>
      <c r="L762" t="str">
        <f>Query1[[#This Row],[brand_name]]</f>
        <v>Pure Cycles</v>
      </c>
    </row>
    <row r="763" spans="1:12" x14ac:dyDescent="0.3">
      <c r="A763">
        <f>Query1[[#This Row],[order_id]]</f>
        <v>269</v>
      </c>
      <c r="B763" t="str">
        <f>Query1[[#This Row],[customers]]</f>
        <v>Terrell Mathis</v>
      </c>
      <c r="C763" t="str">
        <f>Query1[[#This Row],[city]]</f>
        <v>Selden</v>
      </c>
      <c r="D763" t="str">
        <f>Query1[[#This Row],[state]]</f>
        <v>NY</v>
      </c>
      <c r="E763">
        <f>Query1[[#This Row],[order_date]]</f>
        <v>42533</v>
      </c>
      <c r="F763">
        <f>Query1[[#This Row],[total_units]]</f>
        <v>1</v>
      </c>
      <c r="G763">
        <f>Query1[[#This Row],[revenue]]</f>
        <v>999.99</v>
      </c>
      <c r="H763" t="str">
        <f>Query1[[#This Row],[product_name]]</f>
        <v>Surly Wednesday Frameset - 2016</v>
      </c>
      <c r="I763" t="str">
        <f>Query1[[#This Row],[category_name]]</f>
        <v>Mountain Bikes</v>
      </c>
      <c r="J763" t="str">
        <f>Query1[[#This Row],[store_name]]</f>
        <v>Baldwin Bikes</v>
      </c>
      <c r="K763" t="str">
        <f>Query1[[#This Row],[sales_rep]]</f>
        <v>Marcelene Boyer</v>
      </c>
      <c r="L763" t="str">
        <f>Query1[[#This Row],[brand_name]]</f>
        <v>Surly</v>
      </c>
    </row>
    <row r="764" spans="1:12" x14ac:dyDescent="0.3">
      <c r="A764">
        <f>Query1[[#This Row],[order_id]]</f>
        <v>270</v>
      </c>
      <c r="B764" t="str">
        <f>Query1[[#This Row],[customers]]</f>
        <v>Ethelyn Ray</v>
      </c>
      <c r="C764" t="str">
        <f>Query1[[#This Row],[city]]</f>
        <v>Garden City</v>
      </c>
      <c r="D764" t="str">
        <f>Query1[[#This Row],[state]]</f>
        <v>NY</v>
      </c>
      <c r="E764">
        <f>Query1[[#This Row],[order_date]]</f>
        <v>42533</v>
      </c>
      <c r="F764">
        <f>Query1[[#This Row],[total_units]]</f>
        <v>1</v>
      </c>
      <c r="G764">
        <f>Query1[[#This Row],[revenue]]</f>
        <v>529.99</v>
      </c>
      <c r="H764" t="str">
        <f>Query1[[#This Row],[product_name]]</f>
        <v>Electra Moto 1 - 2016</v>
      </c>
      <c r="I764" t="str">
        <f>Query1[[#This Row],[category_name]]</f>
        <v>Cruisers Bicycles</v>
      </c>
      <c r="J764" t="str">
        <f>Query1[[#This Row],[store_name]]</f>
        <v>Baldwin Bikes</v>
      </c>
      <c r="K764" t="str">
        <f>Query1[[#This Row],[sales_rep]]</f>
        <v>Venita Daniel</v>
      </c>
      <c r="L764" t="str">
        <f>Query1[[#This Row],[brand_name]]</f>
        <v>Electra</v>
      </c>
    </row>
    <row r="765" spans="1:12" x14ac:dyDescent="0.3">
      <c r="A765">
        <f>Query1[[#This Row],[order_id]]</f>
        <v>270</v>
      </c>
      <c r="B765" t="str">
        <f>Query1[[#This Row],[customers]]</f>
        <v>Ethelyn Ray</v>
      </c>
      <c r="C765" t="str">
        <f>Query1[[#This Row],[city]]</f>
        <v>Garden City</v>
      </c>
      <c r="D765" t="str">
        <f>Query1[[#This Row],[state]]</f>
        <v>NY</v>
      </c>
      <c r="E765">
        <f>Query1[[#This Row],[order_date]]</f>
        <v>42533</v>
      </c>
      <c r="F765">
        <f>Query1[[#This Row],[total_units]]</f>
        <v>2</v>
      </c>
      <c r="G765">
        <f>Query1[[#This Row],[revenue]]</f>
        <v>999.98</v>
      </c>
      <c r="H765" t="str">
        <f>Query1[[#This Row],[product_name]]</f>
        <v>Electra Townie Original 7D - 2015/2016</v>
      </c>
      <c r="I765" t="str">
        <f>Query1[[#This Row],[category_name]]</f>
        <v>Comfort Bicycles</v>
      </c>
      <c r="J765" t="str">
        <f>Query1[[#This Row],[store_name]]</f>
        <v>Baldwin Bikes</v>
      </c>
      <c r="K765" t="str">
        <f>Query1[[#This Row],[sales_rep]]</f>
        <v>Venita Daniel</v>
      </c>
      <c r="L765" t="str">
        <f>Query1[[#This Row],[brand_name]]</f>
        <v>Electra</v>
      </c>
    </row>
    <row r="766" spans="1:12" x14ac:dyDescent="0.3">
      <c r="A766">
        <f>Query1[[#This Row],[order_id]]</f>
        <v>271</v>
      </c>
      <c r="B766" t="str">
        <f>Query1[[#This Row],[customers]]</f>
        <v>Christoper Mccall</v>
      </c>
      <c r="C766" t="str">
        <f>Query1[[#This Row],[city]]</f>
        <v>Bay Shore</v>
      </c>
      <c r="D766" t="str">
        <f>Query1[[#This Row],[state]]</f>
        <v>NY</v>
      </c>
      <c r="E766">
        <f>Query1[[#This Row],[order_date]]</f>
        <v>42534</v>
      </c>
      <c r="F766">
        <f>Query1[[#This Row],[total_units]]</f>
        <v>1</v>
      </c>
      <c r="G766">
        <f>Query1[[#This Row],[revenue]]</f>
        <v>269.99</v>
      </c>
      <c r="H766" t="str">
        <f>Query1[[#This Row],[product_name]]</f>
        <v>Electra Cruiser 1 (24-Inch) - 2016</v>
      </c>
      <c r="I766" t="str">
        <f>Query1[[#This Row],[category_name]]</f>
        <v>Cruisers Bicycles</v>
      </c>
      <c r="J766" t="str">
        <f>Query1[[#This Row],[store_name]]</f>
        <v>Baldwin Bikes</v>
      </c>
      <c r="K766" t="str">
        <f>Query1[[#This Row],[sales_rep]]</f>
        <v>Venita Daniel</v>
      </c>
      <c r="L766" t="str">
        <f>Query1[[#This Row],[brand_name]]</f>
        <v>Electra</v>
      </c>
    </row>
    <row r="767" spans="1:12" x14ac:dyDescent="0.3">
      <c r="A767">
        <f>Query1[[#This Row],[order_id]]</f>
        <v>271</v>
      </c>
      <c r="B767" t="str">
        <f>Query1[[#This Row],[customers]]</f>
        <v>Christoper Mccall</v>
      </c>
      <c r="C767" t="str">
        <f>Query1[[#This Row],[city]]</f>
        <v>Bay Shore</v>
      </c>
      <c r="D767" t="str">
        <f>Query1[[#This Row],[state]]</f>
        <v>NY</v>
      </c>
      <c r="E767">
        <f>Query1[[#This Row],[order_date]]</f>
        <v>42534</v>
      </c>
      <c r="F767">
        <f>Query1[[#This Row],[total_units]]</f>
        <v>2</v>
      </c>
      <c r="G767">
        <f>Query1[[#This Row],[revenue]]</f>
        <v>939.98</v>
      </c>
      <c r="H767" t="str">
        <f>Query1[[#This Row],[product_name]]</f>
        <v>Surly Ice Cream Truck Frameset - 2016</v>
      </c>
      <c r="I767" t="str">
        <f>Query1[[#This Row],[category_name]]</f>
        <v>Mountain Bikes</v>
      </c>
      <c r="J767" t="str">
        <f>Query1[[#This Row],[store_name]]</f>
        <v>Baldwin Bikes</v>
      </c>
      <c r="K767" t="str">
        <f>Query1[[#This Row],[sales_rep]]</f>
        <v>Venita Daniel</v>
      </c>
      <c r="L767" t="str">
        <f>Query1[[#This Row],[brand_name]]</f>
        <v>Surly</v>
      </c>
    </row>
    <row r="768" spans="1:12" x14ac:dyDescent="0.3">
      <c r="A768">
        <f>Query1[[#This Row],[order_id]]</f>
        <v>271</v>
      </c>
      <c r="B768" t="str">
        <f>Query1[[#This Row],[customers]]</f>
        <v>Christoper Mccall</v>
      </c>
      <c r="C768" t="str">
        <f>Query1[[#This Row],[city]]</f>
        <v>Bay Shore</v>
      </c>
      <c r="D768" t="str">
        <f>Query1[[#This Row],[state]]</f>
        <v>NY</v>
      </c>
      <c r="E768">
        <f>Query1[[#This Row],[order_date]]</f>
        <v>42534</v>
      </c>
      <c r="F768">
        <f>Query1[[#This Row],[total_units]]</f>
        <v>2</v>
      </c>
      <c r="G768">
        <f>Query1[[#This Row],[revenue]]</f>
        <v>3361.98</v>
      </c>
      <c r="H768" t="str">
        <f>Query1[[#This Row],[product_name]]</f>
        <v>Surly Straggler 650b - 2016</v>
      </c>
      <c r="I768" t="str">
        <f>Query1[[#This Row],[category_name]]</f>
        <v>Cyclocross Bicycles</v>
      </c>
      <c r="J768" t="str">
        <f>Query1[[#This Row],[store_name]]</f>
        <v>Baldwin Bikes</v>
      </c>
      <c r="K768" t="str">
        <f>Query1[[#This Row],[sales_rep]]</f>
        <v>Venita Daniel</v>
      </c>
      <c r="L768" t="str">
        <f>Query1[[#This Row],[brand_name]]</f>
        <v>Surly</v>
      </c>
    </row>
    <row r="769" spans="1:12" x14ac:dyDescent="0.3">
      <c r="A769">
        <f>Query1[[#This Row],[order_id]]</f>
        <v>271</v>
      </c>
      <c r="B769" t="str">
        <f>Query1[[#This Row],[customers]]</f>
        <v>Christoper Mccall</v>
      </c>
      <c r="C769" t="str">
        <f>Query1[[#This Row],[city]]</f>
        <v>Bay Shore</v>
      </c>
      <c r="D769" t="str">
        <f>Query1[[#This Row],[state]]</f>
        <v>NY</v>
      </c>
      <c r="E769">
        <f>Query1[[#This Row],[order_date]]</f>
        <v>42534</v>
      </c>
      <c r="F769">
        <f>Query1[[#This Row],[total_units]]</f>
        <v>2</v>
      </c>
      <c r="G769">
        <f>Query1[[#This Row],[revenue]]</f>
        <v>7999.98</v>
      </c>
      <c r="H769" t="str">
        <f>Query1[[#This Row],[product_name]]</f>
        <v>Trek Slash 8 27.5 - 2016</v>
      </c>
      <c r="I769" t="str">
        <f>Query1[[#This Row],[category_name]]</f>
        <v>Mountain Bikes</v>
      </c>
      <c r="J769" t="str">
        <f>Query1[[#This Row],[store_name]]</f>
        <v>Baldwin Bikes</v>
      </c>
      <c r="K769" t="str">
        <f>Query1[[#This Row],[sales_rep]]</f>
        <v>Venita Daniel</v>
      </c>
      <c r="L769" t="str">
        <f>Query1[[#This Row],[brand_name]]</f>
        <v>Trek</v>
      </c>
    </row>
    <row r="770" spans="1:12" x14ac:dyDescent="0.3">
      <c r="A770">
        <f>Query1[[#This Row],[order_id]]</f>
        <v>272</v>
      </c>
      <c r="B770" t="str">
        <f>Query1[[#This Row],[customers]]</f>
        <v>Ezra Fowler</v>
      </c>
      <c r="C770" t="str">
        <f>Query1[[#This Row],[city]]</f>
        <v>Nanuet</v>
      </c>
      <c r="D770" t="str">
        <f>Query1[[#This Row],[state]]</f>
        <v>NY</v>
      </c>
      <c r="E770">
        <f>Query1[[#This Row],[order_date]]</f>
        <v>42536</v>
      </c>
      <c r="F770">
        <f>Query1[[#This Row],[total_units]]</f>
        <v>2</v>
      </c>
      <c r="G770">
        <f>Query1[[#This Row],[revenue]]</f>
        <v>1499.98</v>
      </c>
      <c r="H770" t="str">
        <f>Query1[[#This Row],[product_name]]</f>
        <v>Ritchey Timberwolf Frameset - 2016</v>
      </c>
      <c r="I770" t="str">
        <f>Query1[[#This Row],[category_name]]</f>
        <v>Mountain Bikes</v>
      </c>
      <c r="J770" t="str">
        <f>Query1[[#This Row],[store_name]]</f>
        <v>Baldwin Bikes</v>
      </c>
      <c r="K770" t="str">
        <f>Query1[[#This Row],[sales_rep]]</f>
        <v>Venita Daniel</v>
      </c>
      <c r="L770" t="str">
        <f>Query1[[#This Row],[brand_name]]</f>
        <v>Ritchey</v>
      </c>
    </row>
    <row r="771" spans="1:12" x14ac:dyDescent="0.3">
      <c r="A771">
        <f>Query1[[#This Row],[order_id]]</f>
        <v>272</v>
      </c>
      <c r="B771" t="str">
        <f>Query1[[#This Row],[customers]]</f>
        <v>Ezra Fowler</v>
      </c>
      <c r="C771" t="str">
        <f>Query1[[#This Row],[city]]</f>
        <v>Nanuet</v>
      </c>
      <c r="D771" t="str">
        <f>Query1[[#This Row],[state]]</f>
        <v>NY</v>
      </c>
      <c r="E771">
        <f>Query1[[#This Row],[order_date]]</f>
        <v>42536</v>
      </c>
      <c r="F771">
        <f>Query1[[#This Row],[total_units]]</f>
        <v>1</v>
      </c>
      <c r="G771">
        <f>Query1[[#This Row],[revenue]]</f>
        <v>1680.99</v>
      </c>
      <c r="H771" t="str">
        <f>Query1[[#This Row],[product_name]]</f>
        <v>Surly Straggler 650b - 2016</v>
      </c>
      <c r="I771" t="str">
        <f>Query1[[#This Row],[category_name]]</f>
        <v>Cyclocross Bicycles</v>
      </c>
      <c r="J771" t="str">
        <f>Query1[[#This Row],[store_name]]</f>
        <v>Baldwin Bikes</v>
      </c>
      <c r="K771" t="str">
        <f>Query1[[#This Row],[sales_rep]]</f>
        <v>Venita Daniel</v>
      </c>
      <c r="L771" t="str">
        <f>Query1[[#This Row],[brand_name]]</f>
        <v>Surly</v>
      </c>
    </row>
    <row r="772" spans="1:12" x14ac:dyDescent="0.3">
      <c r="A772">
        <f>Query1[[#This Row],[order_id]]</f>
        <v>273</v>
      </c>
      <c r="B772" t="str">
        <f>Query1[[#This Row],[customers]]</f>
        <v>Tona Velasquez</v>
      </c>
      <c r="C772" t="str">
        <f>Query1[[#This Row],[city]]</f>
        <v>Whitestone</v>
      </c>
      <c r="D772" t="str">
        <f>Query1[[#This Row],[state]]</f>
        <v>NY</v>
      </c>
      <c r="E772">
        <f>Query1[[#This Row],[order_date]]</f>
        <v>42537</v>
      </c>
      <c r="F772">
        <f>Query1[[#This Row],[total_units]]</f>
        <v>1</v>
      </c>
      <c r="G772">
        <f>Query1[[#This Row],[revenue]]</f>
        <v>269.99</v>
      </c>
      <c r="H772" t="str">
        <f>Query1[[#This Row],[product_name]]</f>
        <v>Electra Cruiser 1 (24-Inch) - 2016</v>
      </c>
      <c r="I772" t="str">
        <f>Query1[[#This Row],[category_name]]</f>
        <v>Children Bicycles</v>
      </c>
      <c r="J772" t="str">
        <f>Query1[[#This Row],[store_name]]</f>
        <v>Baldwin Bikes</v>
      </c>
      <c r="K772" t="str">
        <f>Query1[[#This Row],[sales_rep]]</f>
        <v>Venita Daniel</v>
      </c>
      <c r="L772" t="str">
        <f>Query1[[#This Row],[brand_name]]</f>
        <v>Electra</v>
      </c>
    </row>
    <row r="773" spans="1:12" x14ac:dyDescent="0.3">
      <c r="A773">
        <f>Query1[[#This Row],[order_id]]</f>
        <v>274</v>
      </c>
      <c r="B773" t="str">
        <f>Query1[[#This Row],[customers]]</f>
        <v>Octavia Case</v>
      </c>
      <c r="C773" t="str">
        <f>Query1[[#This Row],[city]]</f>
        <v>New York</v>
      </c>
      <c r="D773" t="str">
        <f>Query1[[#This Row],[state]]</f>
        <v>NY</v>
      </c>
      <c r="E773">
        <f>Query1[[#This Row],[order_date]]</f>
        <v>42538</v>
      </c>
      <c r="F773">
        <f>Query1[[#This Row],[total_units]]</f>
        <v>2</v>
      </c>
      <c r="G773">
        <f>Query1[[#This Row],[revenue]]</f>
        <v>999.98</v>
      </c>
      <c r="H773" t="str">
        <f>Query1[[#This Row],[product_name]]</f>
        <v>Electra Townie Original 7D - 2015/2016</v>
      </c>
      <c r="I773" t="str">
        <f>Query1[[#This Row],[category_name]]</f>
        <v>Comfort Bicycles</v>
      </c>
      <c r="J773" t="str">
        <f>Query1[[#This Row],[store_name]]</f>
        <v>Baldwin Bikes</v>
      </c>
      <c r="K773" t="str">
        <f>Query1[[#This Row],[sales_rep]]</f>
        <v>Venita Daniel</v>
      </c>
      <c r="L773" t="str">
        <f>Query1[[#This Row],[brand_name]]</f>
        <v>Electra</v>
      </c>
    </row>
    <row r="774" spans="1:12" x14ac:dyDescent="0.3">
      <c r="A774">
        <f>Query1[[#This Row],[order_id]]</f>
        <v>274</v>
      </c>
      <c r="B774" t="str">
        <f>Query1[[#This Row],[customers]]</f>
        <v>Octavia Case</v>
      </c>
      <c r="C774" t="str">
        <f>Query1[[#This Row],[city]]</f>
        <v>New York</v>
      </c>
      <c r="D774" t="str">
        <f>Query1[[#This Row],[state]]</f>
        <v>NY</v>
      </c>
      <c r="E774">
        <f>Query1[[#This Row],[order_date]]</f>
        <v>42538</v>
      </c>
      <c r="F774">
        <f>Query1[[#This Row],[total_units]]</f>
        <v>2</v>
      </c>
      <c r="G774">
        <f>Query1[[#This Row],[revenue]]</f>
        <v>3361.98</v>
      </c>
      <c r="H774" t="str">
        <f>Query1[[#This Row],[product_name]]</f>
        <v>Surly Straggler 650b - 2016</v>
      </c>
      <c r="I774" t="str">
        <f>Query1[[#This Row],[category_name]]</f>
        <v>Cyclocross Bicycles</v>
      </c>
      <c r="J774" t="str">
        <f>Query1[[#This Row],[store_name]]</f>
        <v>Baldwin Bikes</v>
      </c>
      <c r="K774" t="str">
        <f>Query1[[#This Row],[sales_rep]]</f>
        <v>Venita Daniel</v>
      </c>
      <c r="L774" t="str">
        <f>Query1[[#This Row],[brand_name]]</f>
        <v>Surly</v>
      </c>
    </row>
    <row r="775" spans="1:12" x14ac:dyDescent="0.3">
      <c r="A775">
        <f>Query1[[#This Row],[order_id]]</f>
        <v>274</v>
      </c>
      <c r="B775" t="str">
        <f>Query1[[#This Row],[customers]]</f>
        <v>Octavia Case</v>
      </c>
      <c r="C775" t="str">
        <f>Query1[[#This Row],[city]]</f>
        <v>New York</v>
      </c>
      <c r="D775" t="str">
        <f>Query1[[#This Row],[state]]</f>
        <v>NY</v>
      </c>
      <c r="E775">
        <f>Query1[[#This Row],[order_date]]</f>
        <v>42538</v>
      </c>
      <c r="F775">
        <f>Query1[[#This Row],[total_units]]</f>
        <v>2</v>
      </c>
      <c r="G775">
        <f>Query1[[#This Row],[revenue]]</f>
        <v>5999.98</v>
      </c>
      <c r="H775" t="str">
        <f>Query1[[#This Row],[product_name]]</f>
        <v>Trek Conduit+ - 2016</v>
      </c>
      <c r="I775" t="str">
        <f>Query1[[#This Row],[category_name]]</f>
        <v>Electric Bikes</v>
      </c>
      <c r="J775" t="str">
        <f>Query1[[#This Row],[store_name]]</f>
        <v>Baldwin Bikes</v>
      </c>
      <c r="K775" t="str">
        <f>Query1[[#This Row],[sales_rep]]</f>
        <v>Venita Daniel</v>
      </c>
      <c r="L775" t="str">
        <f>Query1[[#This Row],[brand_name]]</f>
        <v>Trek</v>
      </c>
    </row>
    <row r="776" spans="1:12" x14ac:dyDescent="0.3">
      <c r="A776">
        <f>Query1[[#This Row],[order_id]]</f>
        <v>275</v>
      </c>
      <c r="B776" t="str">
        <f>Query1[[#This Row],[customers]]</f>
        <v>Rozanne Reyes</v>
      </c>
      <c r="C776" t="str">
        <f>Query1[[#This Row],[city]]</f>
        <v>Garden City</v>
      </c>
      <c r="D776" t="str">
        <f>Query1[[#This Row],[state]]</f>
        <v>NY</v>
      </c>
      <c r="E776">
        <f>Query1[[#This Row],[order_date]]</f>
        <v>42538</v>
      </c>
      <c r="F776">
        <f>Query1[[#This Row],[total_units]]</f>
        <v>1</v>
      </c>
      <c r="G776">
        <f>Query1[[#This Row],[revenue]]</f>
        <v>499.99</v>
      </c>
      <c r="H776" t="str">
        <f>Query1[[#This Row],[product_name]]</f>
        <v>Electra Townie Original 7D - 2015/2016</v>
      </c>
      <c r="I776" t="str">
        <f>Query1[[#This Row],[category_name]]</f>
        <v>Comfort Bicycles</v>
      </c>
      <c r="J776" t="str">
        <f>Query1[[#This Row],[store_name]]</f>
        <v>Baldwin Bikes</v>
      </c>
      <c r="K776" t="str">
        <f>Query1[[#This Row],[sales_rep]]</f>
        <v>Venita Daniel</v>
      </c>
      <c r="L776" t="str">
        <f>Query1[[#This Row],[brand_name]]</f>
        <v>Electra</v>
      </c>
    </row>
    <row r="777" spans="1:12" x14ac:dyDescent="0.3">
      <c r="A777">
        <f>Query1[[#This Row],[order_id]]</f>
        <v>275</v>
      </c>
      <c r="B777" t="str">
        <f>Query1[[#This Row],[customers]]</f>
        <v>Rozanne Reyes</v>
      </c>
      <c r="C777" t="str">
        <f>Query1[[#This Row],[city]]</f>
        <v>Garden City</v>
      </c>
      <c r="D777" t="str">
        <f>Query1[[#This Row],[state]]</f>
        <v>NY</v>
      </c>
      <c r="E777">
        <f>Query1[[#This Row],[order_date]]</f>
        <v>42538</v>
      </c>
      <c r="F777">
        <f>Query1[[#This Row],[total_units]]</f>
        <v>1</v>
      </c>
      <c r="G777">
        <f>Query1[[#This Row],[revenue]]</f>
        <v>449</v>
      </c>
      <c r="H777" t="str">
        <f>Query1[[#This Row],[product_name]]</f>
        <v>Pure Cycles Western 3-Speed - Women's - 2015/2016</v>
      </c>
      <c r="I777" t="str">
        <f>Query1[[#This Row],[category_name]]</f>
        <v>Cruisers Bicycles</v>
      </c>
      <c r="J777" t="str">
        <f>Query1[[#This Row],[store_name]]</f>
        <v>Baldwin Bikes</v>
      </c>
      <c r="K777" t="str">
        <f>Query1[[#This Row],[sales_rep]]</f>
        <v>Venita Daniel</v>
      </c>
      <c r="L777" t="str">
        <f>Query1[[#This Row],[brand_name]]</f>
        <v>Pure Cycles</v>
      </c>
    </row>
    <row r="778" spans="1:12" x14ac:dyDescent="0.3">
      <c r="A778">
        <f>Query1[[#This Row],[order_id]]</f>
        <v>275</v>
      </c>
      <c r="B778" t="str">
        <f>Query1[[#This Row],[customers]]</f>
        <v>Rozanne Reyes</v>
      </c>
      <c r="C778" t="str">
        <f>Query1[[#This Row],[city]]</f>
        <v>Garden City</v>
      </c>
      <c r="D778" t="str">
        <f>Query1[[#This Row],[state]]</f>
        <v>NY</v>
      </c>
      <c r="E778">
        <f>Query1[[#This Row],[order_date]]</f>
        <v>42538</v>
      </c>
      <c r="F778">
        <f>Query1[[#This Row],[total_units]]</f>
        <v>2</v>
      </c>
      <c r="G778">
        <f>Query1[[#This Row],[revenue]]</f>
        <v>7999.98</v>
      </c>
      <c r="H778" t="str">
        <f>Query1[[#This Row],[product_name]]</f>
        <v>Trek Slash 8 27.5 - 2016</v>
      </c>
      <c r="I778" t="str">
        <f>Query1[[#This Row],[category_name]]</f>
        <v>Mountain Bikes</v>
      </c>
      <c r="J778" t="str">
        <f>Query1[[#This Row],[store_name]]</f>
        <v>Baldwin Bikes</v>
      </c>
      <c r="K778" t="str">
        <f>Query1[[#This Row],[sales_rep]]</f>
        <v>Venita Daniel</v>
      </c>
      <c r="L778" t="str">
        <f>Query1[[#This Row],[brand_name]]</f>
        <v>Trek</v>
      </c>
    </row>
    <row r="779" spans="1:12" x14ac:dyDescent="0.3">
      <c r="A779">
        <f>Query1[[#This Row],[order_id]]</f>
        <v>276</v>
      </c>
      <c r="B779" t="str">
        <f>Query1[[#This Row],[customers]]</f>
        <v>Magali Dixon</v>
      </c>
      <c r="C779" t="str">
        <f>Query1[[#This Row],[city]]</f>
        <v>Troy</v>
      </c>
      <c r="D779" t="str">
        <f>Query1[[#This Row],[state]]</f>
        <v>NY</v>
      </c>
      <c r="E779">
        <f>Query1[[#This Row],[order_date]]</f>
        <v>42539</v>
      </c>
      <c r="F779">
        <f>Query1[[#This Row],[total_units]]</f>
        <v>1</v>
      </c>
      <c r="G779">
        <f>Query1[[#This Row],[revenue]]</f>
        <v>429</v>
      </c>
      <c r="H779" t="str">
        <f>Query1[[#This Row],[product_name]]</f>
        <v>Pure Cycles Vine 8-Speed - 2016</v>
      </c>
      <c r="I779" t="str">
        <f>Query1[[#This Row],[category_name]]</f>
        <v>Cruisers Bicycles</v>
      </c>
      <c r="J779" t="str">
        <f>Query1[[#This Row],[store_name]]</f>
        <v>Baldwin Bikes</v>
      </c>
      <c r="K779" t="str">
        <f>Query1[[#This Row],[sales_rep]]</f>
        <v>Marcelene Boyer</v>
      </c>
      <c r="L779" t="str">
        <f>Query1[[#This Row],[brand_name]]</f>
        <v>Pure Cycles</v>
      </c>
    </row>
    <row r="780" spans="1:12" x14ac:dyDescent="0.3">
      <c r="A780">
        <f>Query1[[#This Row],[order_id]]</f>
        <v>276</v>
      </c>
      <c r="B780" t="str">
        <f>Query1[[#This Row],[customers]]</f>
        <v>Magali Dixon</v>
      </c>
      <c r="C780" t="str">
        <f>Query1[[#This Row],[city]]</f>
        <v>Troy</v>
      </c>
      <c r="D780" t="str">
        <f>Query1[[#This Row],[state]]</f>
        <v>NY</v>
      </c>
      <c r="E780">
        <f>Query1[[#This Row],[order_date]]</f>
        <v>42539</v>
      </c>
      <c r="F780">
        <f>Query1[[#This Row],[total_units]]</f>
        <v>2</v>
      </c>
      <c r="G780">
        <f>Query1[[#This Row],[revenue]]</f>
        <v>1999.98</v>
      </c>
      <c r="H780" t="str">
        <f>Query1[[#This Row],[product_name]]</f>
        <v>Surly Wednesday Frameset - 2016</v>
      </c>
      <c r="I780" t="str">
        <f>Query1[[#This Row],[category_name]]</f>
        <v>Mountain Bikes</v>
      </c>
      <c r="J780" t="str">
        <f>Query1[[#This Row],[store_name]]</f>
        <v>Baldwin Bikes</v>
      </c>
      <c r="K780" t="str">
        <f>Query1[[#This Row],[sales_rep]]</f>
        <v>Marcelene Boyer</v>
      </c>
      <c r="L780" t="str">
        <f>Query1[[#This Row],[brand_name]]</f>
        <v>Surly</v>
      </c>
    </row>
    <row r="781" spans="1:12" x14ac:dyDescent="0.3">
      <c r="A781">
        <f>Query1[[#This Row],[order_id]]</f>
        <v>276</v>
      </c>
      <c r="B781" t="str">
        <f>Query1[[#This Row],[customers]]</f>
        <v>Magali Dixon</v>
      </c>
      <c r="C781" t="str">
        <f>Query1[[#This Row],[city]]</f>
        <v>Troy</v>
      </c>
      <c r="D781" t="str">
        <f>Query1[[#This Row],[state]]</f>
        <v>NY</v>
      </c>
      <c r="E781">
        <f>Query1[[#This Row],[order_date]]</f>
        <v>42539</v>
      </c>
      <c r="F781">
        <f>Query1[[#This Row],[total_units]]</f>
        <v>2</v>
      </c>
      <c r="G781">
        <f>Query1[[#This Row],[revenue]]</f>
        <v>5999.98</v>
      </c>
      <c r="H781" t="str">
        <f>Query1[[#This Row],[product_name]]</f>
        <v>Trek Conduit+ - 2016</v>
      </c>
      <c r="I781" t="str">
        <f>Query1[[#This Row],[category_name]]</f>
        <v>Electric Bikes</v>
      </c>
      <c r="J781" t="str">
        <f>Query1[[#This Row],[store_name]]</f>
        <v>Baldwin Bikes</v>
      </c>
      <c r="K781" t="str">
        <f>Query1[[#This Row],[sales_rep]]</f>
        <v>Marcelene Boyer</v>
      </c>
      <c r="L781" t="str">
        <f>Query1[[#This Row],[brand_name]]</f>
        <v>Trek</v>
      </c>
    </row>
    <row r="782" spans="1:12" x14ac:dyDescent="0.3">
      <c r="A782">
        <f>Query1[[#This Row],[order_id]]</f>
        <v>277</v>
      </c>
      <c r="B782" t="str">
        <f>Query1[[#This Row],[customers]]</f>
        <v>Thad Castro</v>
      </c>
      <c r="C782" t="str">
        <f>Query1[[#This Row],[city]]</f>
        <v>Brentwood</v>
      </c>
      <c r="D782" t="str">
        <f>Query1[[#This Row],[state]]</f>
        <v>NY</v>
      </c>
      <c r="E782">
        <f>Query1[[#This Row],[order_date]]</f>
        <v>42540</v>
      </c>
      <c r="F782">
        <f>Query1[[#This Row],[total_units]]</f>
        <v>2</v>
      </c>
      <c r="G782">
        <f>Query1[[#This Row],[revenue]]</f>
        <v>539.98</v>
      </c>
      <c r="H782" t="str">
        <f>Query1[[#This Row],[product_name]]</f>
        <v>Electra Cruiser 1 (24-Inch) - 2016</v>
      </c>
      <c r="I782" t="str">
        <f>Query1[[#This Row],[category_name]]</f>
        <v>Cruisers Bicycles</v>
      </c>
      <c r="J782" t="str">
        <f>Query1[[#This Row],[store_name]]</f>
        <v>Baldwin Bikes</v>
      </c>
      <c r="K782" t="str">
        <f>Query1[[#This Row],[sales_rep]]</f>
        <v>Venita Daniel</v>
      </c>
      <c r="L782" t="str">
        <f>Query1[[#This Row],[brand_name]]</f>
        <v>Electra</v>
      </c>
    </row>
    <row r="783" spans="1:12" x14ac:dyDescent="0.3">
      <c r="A783">
        <f>Query1[[#This Row],[order_id]]</f>
        <v>277</v>
      </c>
      <c r="B783" t="str">
        <f>Query1[[#This Row],[customers]]</f>
        <v>Thad Castro</v>
      </c>
      <c r="C783" t="str">
        <f>Query1[[#This Row],[city]]</f>
        <v>Brentwood</v>
      </c>
      <c r="D783" t="str">
        <f>Query1[[#This Row],[state]]</f>
        <v>NY</v>
      </c>
      <c r="E783">
        <f>Query1[[#This Row],[order_date]]</f>
        <v>42540</v>
      </c>
      <c r="F783">
        <f>Query1[[#This Row],[total_units]]</f>
        <v>2</v>
      </c>
      <c r="G783">
        <f>Query1[[#This Row],[revenue]]</f>
        <v>1199.98</v>
      </c>
      <c r="H783" t="str">
        <f>Query1[[#This Row],[product_name]]</f>
        <v>Electra Townie Original 7D EQ - Women's - 2016</v>
      </c>
      <c r="I783" t="str">
        <f>Query1[[#This Row],[category_name]]</f>
        <v>Cruisers Bicycles</v>
      </c>
      <c r="J783" t="str">
        <f>Query1[[#This Row],[store_name]]</f>
        <v>Baldwin Bikes</v>
      </c>
      <c r="K783" t="str">
        <f>Query1[[#This Row],[sales_rep]]</f>
        <v>Venita Daniel</v>
      </c>
      <c r="L783" t="str">
        <f>Query1[[#This Row],[brand_name]]</f>
        <v>Electra</v>
      </c>
    </row>
    <row r="784" spans="1:12" x14ac:dyDescent="0.3">
      <c r="A784">
        <f>Query1[[#This Row],[order_id]]</f>
        <v>277</v>
      </c>
      <c r="B784" t="str">
        <f>Query1[[#This Row],[customers]]</f>
        <v>Thad Castro</v>
      </c>
      <c r="C784" t="str">
        <f>Query1[[#This Row],[city]]</f>
        <v>Brentwood</v>
      </c>
      <c r="D784" t="str">
        <f>Query1[[#This Row],[state]]</f>
        <v>NY</v>
      </c>
      <c r="E784">
        <f>Query1[[#This Row],[order_date]]</f>
        <v>42540</v>
      </c>
      <c r="F784">
        <f>Query1[[#This Row],[total_units]]</f>
        <v>2</v>
      </c>
      <c r="G784">
        <f>Query1[[#This Row],[revenue]]</f>
        <v>939.98</v>
      </c>
      <c r="H784" t="str">
        <f>Query1[[#This Row],[product_name]]</f>
        <v>Surly Ice Cream Truck Frameset - 2016</v>
      </c>
      <c r="I784" t="str">
        <f>Query1[[#This Row],[category_name]]</f>
        <v>Mountain Bikes</v>
      </c>
      <c r="J784" t="str">
        <f>Query1[[#This Row],[store_name]]</f>
        <v>Baldwin Bikes</v>
      </c>
      <c r="K784" t="str">
        <f>Query1[[#This Row],[sales_rep]]</f>
        <v>Venita Daniel</v>
      </c>
      <c r="L784" t="str">
        <f>Query1[[#This Row],[brand_name]]</f>
        <v>Surly</v>
      </c>
    </row>
    <row r="785" spans="1:12" x14ac:dyDescent="0.3">
      <c r="A785">
        <f>Query1[[#This Row],[order_id]]</f>
        <v>278</v>
      </c>
      <c r="B785" t="str">
        <f>Query1[[#This Row],[customers]]</f>
        <v>Raven Curtis</v>
      </c>
      <c r="C785" t="str">
        <f>Query1[[#This Row],[city]]</f>
        <v>Lawndale</v>
      </c>
      <c r="D785" t="str">
        <f>Query1[[#This Row],[state]]</f>
        <v>CA</v>
      </c>
      <c r="E785">
        <f>Query1[[#This Row],[order_date]]</f>
        <v>42541</v>
      </c>
      <c r="F785">
        <f>Query1[[#This Row],[total_units]]</f>
        <v>1</v>
      </c>
      <c r="G785">
        <f>Query1[[#This Row],[revenue]]</f>
        <v>269.99</v>
      </c>
      <c r="H785" t="str">
        <f>Query1[[#This Row],[product_name]]</f>
        <v>Electra Cruiser 1 (24-Inch) - 2016</v>
      </c>
      <c r="I785" t="str">
        <f>Query1[[#This Row],[category_name]]</f>
        <v>Cruisers Bicycles</v>
      </c>
      <c r="J785" t="str">
        <f>Query1[[#This Row],[store_name]]</f>
        <v>Santa Cruz Bikes</v>
      </c>
      <c r="K785" t="str">
        <f>Query1[[#This Row],[sales_rep]]</f>
        <v>Genna Serrano</v>
      </c>
      <c r="L785" t="str">
        <f>Query1[[#This Row],[brand_name]]</f>
        <v>Electra</v>
      </c>
    </row>
    <row r="786" spans="1:12" x14ac:dyDescent="0.3">
      <c r="A786">
        <f>Query1[[#This Row],[order_id]]</f>
        <v>278</v>
      </c>
      <c r="B786" t="str">
        <f>Query1[[#This Row],[customers]]</f>
        <v>Raven Curtis</v>
      </c>
      <c r="C786" t="str">
        <f>Query1[[#This Row],[city]]</f>
        <v>Lawndale</v>
      </c>
      <c r="D786" t="str">
        <f>Query1[[#This Row],[state]]</f>
        <v>CA</v>
      </c>
      <c r="E786">
        <f>Query1[[#This Row],[order_date]]</f>
        <v>42541</v>
      </c>
      <c r="F786">
        <f>Query1[[#This Row],[total_units]]</f>
        <v>1</v>
      </c>
      <c r="G786">
        <f>Query1[[#This Row],[revenue]]</f>
        <v>599.99</v>
      </c>
      <c r="H786" t="str">
        <f>Query1[[#This Row],[product_name]]</f>
        <v>Electra Townie Original 7D EQ - 2016</v>
      </c>
      <c r="I786" t="str">
        <f>Query1[[#This Row],[category_name]]</f>
        <v>Cruisers Bicycles</v>
      </c>
      <c r="J786" t="str">
        <f>Query1[[#This Row],[store_name]]</f>
        <v>Santa Cruz Bikes</v>
      </c>
      <c r="K786" t="str">
        <f>Query1[[#This Row],[sales_rep]]</f>
        <v>Genna Serrano</v>
      </c>
      <c r="L786" t="str">
        <f>Query1[[#This Row],[brand_name]]</f>
        <v>Electra</v>
      </c>
    </row>
    <row r="787" spans="1:12" x14ac:dyDescent="0.3">
      <c r="A787">
        <f>Query1[[#This Row],[order_id]]</f>
        <v>278</v>
      </c>
      <c r="B787" t="str">
        <f>Query1[[#This Row],[customers]]</f>
        <v>Raven Curtis</v>
      </c>
      <c r="C787" t="str">
        <f>Query1[[#This Row],[city]]</f>
        <v>Lawndale</v>
      </c>
      <c r="D787" t="str">
        <f>Query1[[#This Row],[state]]</f>
        <v>CA</v>
      </c>
      <c r="E787">
        <f>Query1[[#This Row],[order_date]]</f>
        <v>42541</v>
      </c>
      <c r="F787">
        <f>Query1[[#This Row],[total_units]]</f>
        <v>2</v>
      </c>
      <c r="G787">
        <f>Query1[[#This Row],[revenue]]</f>
        <v>898</v>
      </c>
      <c r="H787" t="str">
        <f>Query1[[#This Row],[product_name]]</f>
        <v>Pure Cycles William 3-Speed - 2016</v>
      </c>
      <c r="I787" t="str">
        <f>Query1[[#This Row],[category_name]]</f>
        <v>Cruisers Bicycles</v>
      </c>
      <c r="J787" t="str">
        <f>Query1[[#This Row],[store_name]]</f>
        <v>Santa Cruz Bikes</v>
      </c>
      <c r="K787" t="str">
        <f>Query1[[#This Row],[sales_rep]]</f>
        <v>Genna Serrano</v>
      </c>
      <c r="L787" t="str">
        <f>Query1[[#This Row],[brand_name]]</f>
        <v>Pure Cycles</v>
      </c>
    </row>
    <row r="788" spans="1:12" x14ac:dyDescent="0.3">
      <c r="A788">
        <f>Query1[[#This Row],[order_id]]</f>
        <v>278</v>
      </c>
      <c r="B788" t="str">
        <f>Query1[[#This Row],[customers]]</f>
        <v>Raven Curtis</v>
      </c>
      <c r="C788" t="str">
        <f>Query1[[#This Row],[city]]</f>
        <v>Lawndale</v>
      </c>
      <c r="D788" t="str">
        <f>Query1[[#This Row],[state]]</f>
        <v>CA</v>
      </c>
      <c r="E788">
        <f>Query1[[#This Row],[order_date]]</f>
        <v>42541</v>
      </c>
      <c r="F788">
        <f>Query1[[#This Row],[total_units]]</f>
        <v>2</v>
      </c>
      <c r="G788">
        <f>Query1[[#This Row],[revenue]]</f>
        <v>3361.98</v>
      </c>
      <c r="H788" t="str">
        <f>Query1[[#This Row],[product_name]]</f>
        <v>Surly Straggler 650b - 2016</v>
      </c>
      <c r="I788" t="str">
        <f>Query1[[#This Row],[category_name]]</f>
        <v>Cyclocross Bicycles</v>
      </c>
      <c r="J788" t="str">
        <f>Query1[[#This Row],[store_name]]</f>
        <v>Santa Cruz Bikes</v>
      </c>
      <c r="K788" t="str">
        <f>Query1[[#This Row],[sales_rep]]</f>
        <v>Genna Serrano</v>
      </c>
      <c r="L788" t="str">
        <f>Query1[[#This Row],[brand_name]]</f>
        <v>Surly</v>
      </c>
    </row>
    <row r="789" spans="1:12" x14ac:dyDescent="0.3">
      <c r="A789">
        <f>Query1[[#This Row],[order_id]]</f>
        <v>279</v>
      </c>
      <c r="B789" t="str">
        <f>Query1[[#This Row],[customers]]</f>
        <v>Rosalba O'neal</v>
      </c>
      <c r="C789" t="str">
        <f>Query1[[#This Row],[city]]</f>
        <v>Mount Vernon</v>
      </c>
      <c r="D789" t="str">
        <f>Query1[[#This Row],[state]]</f>
        <v>NY</v>
      </c>
      <c r="E789">
        <f>Query1[[#This Row],[order_date]]</f>
        <v>42542</v>
      </c>
      <c r="F789">
        <f>Query1[[#This Row],[total_units]]</f>
        <v>1</v>
      </c>
      <c r="G789">
        <f>Query1[[#This Row],[revenue]]</f>
        <v>499.99</v>
      </c>
      <c r="H789" t="str">
        <f>Query1[[#This Row],[product_name]]</f>
        <v>Electra Townie Original 7D - 2015/2016</v>
      </c>
      <c r="I789" t="str">
        <f>Query1[[#This Row],[category_name]]</f>
        <v>Comfort Bicycles</v>
      </c>
      <c r="J789" t="str">
        <f>Query1[[#This Row],[store_name]]</f>
        <v>Baldwin Bikes</v>
      </c>
      <c r="K789" t="str">
        <f>Query1[[#This Row],[sales_rep]]</f>
        <v>Marcelene Boyer</v>
      </c>
      <c r="L789" t="str">
        <f>Query1[[#This Row],[brand_name]]</f>
        <v>Electra</v>
      </c>
    </row>
    <row r="790" spans="1:12" x14ac:dyDescent="0.3">
      <c r="A790">
        <f>Query1[[#This Row],[order_id]]</f>
        <v>280</v>
      </c>
      <c r="B790" t="str">
        <f>Query1[[#This Row],[customers]]</f>
        <v>Tomeka Higgins</v>
      </c>
      <c r="C790" t="str">
        <f>Query1[[#This Row],[city]]</f>
        <v>Poughkeepsie</v>
      </c>
      <c r="D790" t="str">
        <f>Query1[[#This Row],[state]]</f>
        <v>NY</v>
      </c>
      <c r="E790">
        <f>Query1[[#This Row],[order_date]]</f>
        <v>42542</v>
      </c>
      <c r="F790">
        <f>Query1[[#This Row],[total_units]]</f>
        <v>1</v>
      </c>
      <c r="G790">
        <f>Query1[[#This Row],[revenue]]</f>
        <v>269.99</v>
      </c>
      <c r="H790" t="str">
        <f>Query1[[#This Row],[product_name]]</f>
        <v>Electra Cruiser 1 (24-Inch) - 2016</v>
      </c>
      <c r="I790" t="str">
        <f>Query1[[#This Row],[category_name]]</f>
        <v>Cruisers Bicycles</v>
      </c>
      <c r="J790" t="str">
        <f>Query1[[#This Row],[store_name]]</f>
        <v>Baldwin Bikes</v>
      </c>
      <c r="K790" t="str">
        <f>Query1[[#This Row],[sales_rep]]</f>
        <v>Venita Daniel</v>
      </c>
      <c r="L790" t="str">
        <f>Query1[[#This Row],[brand_name]]</f>
        <v>Electra</v>
      </c>
    </row>
    <row r="791" spans="1:12" x14ac:dyDescent="0.3">
      <c r="A791">
        <f>Query1[[#This Row],[order_id]]</f>
        <v>280</v>
      </c>
      <c r="B791" t="str">
        <f>Query1[[#This Row],[customers]]</f>
        <v>Tomeka Higgins</v>
      </c>
      <c r="C791" t="str">
        <f>Query1[[#This Row],[city]]</f>
        <v>Poughkeepsie</v>
      </c>
      <c r="D791" t="str">
        <f>Query1[[#This Row],[state]]</f>
        <v>NY</v>
      </c>
      <c r="E791">
        <f>Query1[[#This Row],[order_date]]</f>
        <v>42542</v>
      </c>
      <c r="F791">
        <f>Query1[[#This Row],[total_units]]</f>
        <v>1</v>
      </c>
      <c r="G791">
        <f>Query1[[#This Row],[revenue]]</f>
        <v>499.99</v>
      </c>
      <c r="H791" t="str">
        <f>Query1[[#This Row],[product_name]]</f>
        <v>Electra Townie Original 7D - 2015/2016</v>
      </c>
      <c r="I791" t="str">
        <f>Query1[[#This Row],[category_name]]</f>
        <v>Comfort Bicycles</v>
      </c>
      <c r="J791" t="str">
        <f>Query1[[#This Row],[store_name]]</f>
        <v>Baldwin Bikes</v>
      </c>
      <c r="K791" t="str">
        <f>Query1[[#This Row],[sales_rep]]</f>
        <v>Venita Daniel</v>
      </c>
      <c r="L791" t="str">
        <f>Query1[[#This Row],[brand_name]]</f>
        <v>Electra</v>
      </c>
    </row>
    <row r="792" spans="1:12" x14ac:dyDescent="0.3">
      <c r="A792">
        <f>Query1[[#This Row],[order_id]]</f>
        <v>280</v>
      </c>
      <c r="B792" t="str">
        <f>Query1[[#This Row],[customers]]</f>
        <v>Tomeka Higgins</v>
      </c>
      <c r="C792" t="str">
        <f>Query1[[#This Row],[city]]</f>
        <v>Poughkeepsie</v>
      </c>
      <c r="D792" t="str">
        <f>Query1[[#This Row],[state]]</f>
        <v>NY</v>
      </c>
      <c r="E792">
        <f>Query1[[#This Row],[order_date]]</f>
        <v>42542</v>
      </c>
      <c r="F792">
        <f>Query1[[#This Row],[total_units]]</f>
        <v>2</v>
      </c>
      <c r="G792">
        <f>Query1[[#This Row],[revenue]]</f>
        <v>1199.98</v>
      </c>
      <c r="H792" t="str">
        <f>Query1[[#This Row],[product_name]]</f>
        <v>Electra Townie Original 7D EQ - 2016</v>
      </c>
      <c r="I792" t="str">
        <f>Query1[[#This Row],[category_name]]</f>
        <v>Comfort Bicycles</v>
      </c>
      <c r="J792" t="str">
        <f>Query1[[#This Row],[store_name]]</f>
        <v>Baldwin Bikes</v>
      </c>
      <c r="K792" t="str">
        <f>Query1[[#This Row],[sales_rep]]</f>
        <v>Venita Daniel</v>
      </c>
      <c r="L792" t="str">
        <f>Query1[[#This Row],[brand_name]]</f>
        <v>Electra</v>
      </c>
    </row>
    <row r="793" spans="1:12" x14ac:dyDescent="0.3">
      <c r="A793">
        <f>Query1[[#This Row],[order_id]]</f>
        <v>281</v>
      </c>
      <c r="B793" t="str">
        <f>Query1[[#This Row],[customers]]</f>
        <v>Cris Dunn</v>
      </c>
      <c r="C793" t="str">
        <f>Query1[[#This Row],[city]]</f>
        <v>Pittsford</v>
      </c>
      <c r="D793" t="str">
        <f>Query1[[#This Row],[state]]</f>
        <v>NY</v>
      </c>
      <c r="E793">
        <f>Query1[[#This Row],[order_date]]</f>
        <v>42542</v>
      </c>
      <c r="F793">
        <f>Query1[[#This Row],[total_units]]</f>
        <v>1</v>
      </c>
      <c r="G793">
        <f>Query1[[#This Row],[revenue]]</f>
        <v>269.99</v>
      </c>
      <c r="H793" t="str">
        <f>Query1[[#This Row],[product_name]]</f>
        <v>Electra Girl's Hawaii 1 (16-inch) - 2015/2016</v>
      </c>
      <c r="I793" t="str">
        <f>Query1[[#This Row],[category_name]]</f>
        <v>Children Bicycles</v>
      </c>
      <c r="J793" t="str">
        <f>Query1[[#This Row],[store_name]]</f>
        <v>Baldwin Bikes</v>
      </c>
      <c r="K793" t="str">
        <f>Query1[[#This Row],[sales_rep]]</f>
        <v>Venita Daniel</v>
      </c>
      <c r="L793" t="str">
        <f>Query1[[#This Row],[brand_name]]</f>
        <v>Electra</v>
      </c>
    </row>
    <row r="794" spans="1:12" x14ac:dyDescent="0.3">
      <c r="A794">
        <f>Query1[[#This Row],[order_id]]</f>
        <v>281</v>
      </c>
      <c r="B794" t="str">
        <f>Query1[[#This Row],[customers]]</f>
        <v>Cris Dunn</v>
      </c>
      <c r="C794" t="str">
        <f>Query1[[#This Row],[city]]</f>
        <v>Pittsford</v>
      </c>
      <c r="D794" t="str">
        <f>Query1[[#This Row],[state]]</f>
        <v>NY</v>
      </c>
      <c r="E794">
        <f>Query1[[#This Row],[order_date]]</f>
        <v>42542</v>
      </c>
      <c r="F794">
        <f>Query1[[#This Row],[total_units]]</f>
        <v>2</v>
      </c>
      <c r="G794">
        <f>Query1[[#This Row],[revenue]]</f>
        <v>539.98</v>
      </c>
      <c r="H794" t="str">
        <f>Query1[[#This Row],[product_name]]</f>
        <v>Electra Girl's Hawaii 1 (16-inch) - 2015/2016</v>
      </c>
      <c r="I794" t="str">
        <f>Query1[[#This Row],[category_name]]</f>
        <v>Cruisers Bicycles</v>
      </c>
      <c r="J794" t="str">
        <f>Query1[[#This Row],[store_name]]</f>
        <v>Baldwin Bikes</v>
      </c>
      <c r="K794" t="str">
        <f>Query1[[#This Row],[sales_rep]]</f>
        <v>Venita Daniel</v>
      </c>
      <c r="L794" t="str">
        <f>Query1[[#This Row],[brand_name]]</f>
        <v>Electra</v>
      </c>
    </row>
    <row r="795" spans="1:12" x14ac:dyDescent="0.3">
      <c r="A795">
        <f>Query1[[#This Row],[order_id]]</f>
        <v>281</v>
      </c>
      <c r="B795" t="str">
        <f>Query1[[#This Row],[customers]]</f>
        <v>Cris Dunn</v>
      </c>
      <c r="C795" t="str">
        <f>Query1[[#This Row],[city]]</f>
        <v>Pittsford</v>
      </c>
      <c r="D795" t="str">
        <f>Query1[[#This Row],[state]]</f>
        <v>NY</v>
      </c>
      <c r="E795">
        <f>Query1[[#This Row],[order_date]]</f>
        <v>42542</v>
      </c>
      <c r="F795">
        <f>Query1[[#This Row],[total_units]]</f>
        <v>2</v>
      </c>
      <c r="G795">
        <f>Query1[[#This Row],[revenue]]</f>
        <v>7999.98</v>
      </c>
      <c r="H795" t="str">
        <f>Query1[[#This Row],[product_name]]</f>
        <v>Trek Slash 8 27.5 - 2016</v>
      </c>
      <c r="I795" t="str">
        <f>Query1[[#This Row],[category_name]]</f>
        <v>Mountain Bikes</v>
      </c>
      <c r="J795" t="str">
        <f>Query1[[#This Row],[store_name]]</f>
        <v>Baldwin Bikes</v>
      </c>
      <c r="K795" t="str">
        <f>Query1[[#This Row],[sales_rep]]</f>
        <v>Venita Daniel</v>
      </c>
      <c r="L795" t="str">
        <f>Query1[[#This Row],[brand_name]]</f>
        <v>Trek</v>
      </c>
    </row>
    <row r="796" spans="1:12" x14ac:dyDescent="0.3">
      <c r="A796">
        <f>Query1[[#This Row],[order_id]]</f>
        <v>282</v>
      </c>
      <c r="B796" t="str">
        <f>Query1[[#This Row],[customers]]</f>
        <v>Regina Burns</v>
      </c>
      <c r="C796" t="str">
        <f>Query1[[#This Row],[city]]</f>
        <v>Garland</v>
      </c>
      <c r="D796" t="str">
        <f>Query1[[#This Row],[state]]</f>
        <v>TX</v>
      </c>
      <c r="E796">
        <f>Query1[[#This Row],[order_date]]</f>
        <v>42543</v>
      </c>
      <c r="F796">
        <f>Query1[[#This Row],[total_units]]</f>
        <v>2</v>
      </c>
      <c r="G796">
        <f>Query1[[#This Row],[revenue]]</f>
        <v>1199.98</v>
      </c>
      <c r="H796" t="str">
        <f>Query1[[#This Row],[product_name]]</f>
        <v>Electra Townie Original 7D EQ - 2016</v>
      </c>
      <c r="I796" t="str">
        <f>Query1[[#This Row],[category_name]]</f>
        <v>Cruisers Bicycles</v>
      </c>
      <c r="J796" t="str">
        <f>Query1[[#This Row],[store_name]]</f>
        <v>Rowlett Bikes</v>
      </c>
      <c r="K796" t="str">
        <f>Query1[[#This Row],[sales_rep]]</f>
        <v>Layla Terrell</v>
      </c>
      <c r="L796" t="str">
        <f>Query1[[#This Row],[brand_name]]</f>
        <v>Electra</v>
      </c>
    </row>
    <row r="797" spans="1:12" x14ac:dyDescent="0.3">
      <c r="A797">
        <f>Query1[[#This Row],[order_id]]</f>
        <v>282</v>
      </c>
      <c r="B797" t="str">
        <f>Query1[[#This Row],[customers]]</f>
        <v>Regina Burns</v>
      </c>
      <c r="C797" t="str">
        <f>Query1[[#This Row],[city]]</f>
        <v>Garland</v>
      </c>
      <c r="D797" t="str">
        <f>Query1[[#This Row],[state]]</f>
        <v>TX</v>
      </c>
      <c r="E797">
        <f>Query1[[#This Row],[order_date]]</f>
        <v>42543</v>
      </c>
      <c r="F797">
        <f>Query1[[#This Row],[total_units]]</f>
        <v>1</v>
      </c>
      <c r="G797">
        <f>Query1[[#This Row],[revenue]]</f>
        <v>599.99</v>
      </c>
      <c r="H797" t="str">
        <f>Query1[[#This Row],[product_name]]</f>
        <v>Electra Townie Original 7D EQ - Women's - 2016</v>
      </c>
      <c r="I797" t="str">
        <f>Query1[[#This Row],[category_name]]</f>
        <v>Cruisers Bicycles</v>
      </c>
      <c r="J797" t="str">
        <f>Query1[[#This Row],[store_name]]</f>
        <v>Rowlett Bikes</v>
      </c>
      <c r="K797" t="str">
        <f>Query1[[#This Row],[sales_rep]]</f>
        <v>Layla Terrell</v>
      </c>
      <c r="L797" t="str">
        <f>Query1[[#This Row],[brand_name]]</f>
        <v>Electra</v>
      </c>
    </row>
    <row r="798" spans="1:12" x14ac:dyDescent="0.3">
      <c r="A798">
        <f>Query1[[#This Row],[order_id]]</f>
        <v>282</v>
      </c>
      <c r="B798" t="str">
        <f>Query1[[#This Row],[customers]]</f>
        <v>Regina Burns</v>
      </c>
      <c r="C798" t="str">
        <f>Query1[[#This Row],[city]]</f>
        <v>Garland</v>
      </c>
      <c r="D798" t="str">
        <f>Query1[[#This Row],[state]]</f>
        <v>TX</v>
      </c>
      <c r="E798">
        <f>Query1[[#This Row],[order_date]]</f>
        <v>42543</v>
      </c>
      <c r="F798">
        <f>Query1[[#This Row],[total_units]]</f>
        <v>2</v>
      </c>
      <c r="G798">
        <f>Query1[[#This Row],[revenue]]</f>
        <v>1999.98</v>
      </c>
      <c r="H798" t="str">
        <f>Query1[[#This Row],[product_name]]</f>
        <v>Surly Wednesday Frameset - 2016</v>
      </c>
      <c r="I798" t="str">
        <f>Query1[[#This Row],[category_name]]</f>
        <v>Mountain Bikes</v>
      </c>
      <c r="J798" t="str">
        <f>Query1[[#This Row],[store_name]]</f>
        <v>Rowlett Bikes</v>
      </c>
      <c r="K798" t="str">
        <f>Query1[[#This Row],[sales_rep]]</f>
        <v>Layla Terrell</v>
      </c>
      <c r="L798" t="str">
        <f>Query1[[#This Row],[brand_name]]</f>
        <v>Surly</v>
      </c>
    </row>
    <row r="799" spans="1:12" x14ac:dyDescent="0.3">
      <c r="A799">
        <f>Query1[[#This Row],[order_id]]</f>
        <v>282</v>
      </c>
      <c r="B799" t="str">
        <f>Query1[[#This Row],[customers]]</f>
        <v>Regina Burns</v>
      </c>
      <c r="C799" t="str">
        <f>Query1[[#This Row],[city]]</f>
        <v>Garland</v>
      </c>
      <c r="D799" t="str">
        <f>Query1[[#This Row],[state]]</f>
        <v>TX</v>
      </c>
      <c r="E799">
        <f>Query1[[#This Row],[order_date]]</f>
        <v>42543</v>
      </c>
      <c r="F799">
        <f>Query1[[#This Row],[total_units]]</f>
        <v>2</v>
      </c>
      <c r="G799">
        <f>Query1[[#This Row],[revenue]]</f>
        <v>7999.98</v>
      </c>
      <c r="H799" t="str">
        <f>Query1[[#This Row],[product_name]]</f>
        <v>Trek Slash 8 27.5 - 2016</v>
      </c>
      <c r="I799" t="str">
        <f>Query1[[#This Row],[category_name]]</f>
        <v>Mountain Bikes</v>
      </c>
      <c r="J799" t="str">
        <f>Query1[[#This Row],[store_name]]</f>
        <v>Rowlett Bikes</v>
      </c>
      <c r="K799" t="str">
        <f>Query1[[#This Row],[sales_rep]]</f>
        <v>Layla Terrell</v>
      </c>
      <c r="L799" t="str">
        <f>Query1[[#This Row],[brand_name]]</f>
        <v>Trek</v>
      </c>
    </row>
    <row r="800" spans="1:12" x14ac:dyDescent="0.3">
      <c r="A800">
        <f>Query1[[#This Row],[order_id]]</f>
        <v>283</v>
      </c>
      <c r="B800" t="str">
        <f>Query1[[#This Row],[customers]]</f>
        <v>Olevia Pitts</v>
      </c>
      <c r="C800" t="str">
        <f>Query1[[#This Row],[city]]</f>
        <v>Redondo Beach</v>
      </c>
      <c r="D800" t="str">
        <f>Query1[[#This Row],[state]]</f>
        <v>CA</v>
      </c>
      <c r="E800">
        <f>Query1[[#This Row],[order_date]]</f>
        <v>42544</v>
      </c>
      <c r="F800">
        <f>Query1[[#This Row],[total_units]]</f>
        <v>2</v>
      </c>
      <c r="G800">
        <f>Query1[[#This Row],[revenue]]</f>
        <v>1199.98</v>
      </c>
      <c r="H800" t="str">
        <f>Query1[[#This Row],[product_name]]</f>
        <v>Electra Townie Original 7D EQ - 2016</v>
      </c>
      <c r="I800" t="str">
        <f>Query1[[#This Row],[category_name]]</f>
        <v>Cruisers Bicycles</v>
      </c>
      <c r="J800" t="str">
        <f>Query1[[#This Row],[store_name]]</f>
        <v>Santa Cruz Bikes</v>
      </c>
      <c r="K800" t="str">
        <f>Query1[[#This Row],[sales_rep]]</f>
        <v>Mireya Copeland</v>
      </c>
      <c r="L800" t="str">
        <f>Query1[[#This Row],[brand_name]]</f>
        <v>Electra</v>
      </c>
    </row>
    <row r="801" spans="1:12" x14ac:dyDescent="0.3">
      <c r="A801">
        <f>Query1[[#This Row],[order_id]]</f>
        <v>283</v>
      </c>
      <c r="B801" t="str">
        <f>Query1[[#This Row],[customers]]</f>
        <v>Olevia Pitts</v>
      </c>
      <c r="C801" t="str">
        <f>Query1[[#This Row],[city]]</f>
        <v>Redondo Beach</v>
      </c>
      <c r="D801" t="str">
        <f>Query1[[#This Row],[state]]</f>
        <v>CA</v>
      </c>
      <c r="E801">
        <f>Query1[[#This Row],[order_date]]</f>
        <v>42544</v>
      </c>
      <c r="F801">
        <f>Query1[[#This Row],[total_units]]</f>
        <v>1</v>
      </c>
      <c r="G801">
        <f>Query1[[#This Row],[revenue]]</f>
        <v>2999.99</v>
      </c>
      <c r="H801" t="str">
        <f>Query1[[#This Row],[product_name]]</f>
        <v>Trek Conduit+ - 2016</v>
      </c>
      <c r="I801" t="str">
        <f>Query1[[#This Row],[category_name]]</f>
        <v>Electric Bikes</v>
      </c>
      <c r="J801" t="str">
        <f>Query1[[#This Row],[store_name]]</f>
        <v>Santa Cruz Bikes</v>
      </c>
      <c r="K801" t="str">
        <f>Query1[[#This Row],[sales_rep]]</f>
        <v>Mireya Copeland</v>
      </c>
      <c r="L801" t="str">
        <f>Query1[[#This Row],[brand_name]]</f>
        <v>Trek</v>
      </c>
    </row>
    <row r="802" spans="1:12" x14ac:dyDescent="0.3">
      <c r="A802">
        <f>Query1[[#This Row],[order_id]]</f>
        <v>284</v>
      </c>
      <c r="B802" t="str">
        <f>Query1[[#This Row],[customers]]</f>
        <v>Inger Jennings</v>
      </c>
      <c r="C802" t="str">
        <f>Query1[[#This Row],[city]]</f>
        <v>Patchogue</v>
      </c>
      <c r="D802" t="str">
        <f>Query1[[#This Row],[state]]</f>
        <v>NY</v>
      </c>
      <c r="E802">
        <f>Query1[[#This Row],[order_date]]</f>
        <v>42544</v>
      </c>
      <c r="F802">
        <f>Query1[[#This Row],[total_units]]</f>
        <v>2</v>
      </c>
      <c r="G802">
        <f>Query1[[#This Row],[revenue]]</f>
        <v>1099.98</v>
      </c>
      <c r="H802" t="str">
        <f>Query1[[#This Row],[product_name]]</f>
        <v>Electra Townie Original 21D - 2016</v>
      </c>
      <c r="I802" t="str">
        <f>Query1[[#This Row],[category_name]]</f>
        <v>Comfort Bicycles</v>
      </c>
      <c r="J802" t="str">
        <f>Query1[[#This Row],[store_name]]</f>
        <v>Baldwin Bikes</v>
      </c>
      <c r="K802" t="str">
        <f>Query1[[#This Row],[sales_rep]]</f>
        <v>Venita Daniel</v>
      </c>
      <c r="L802" t="str">
        <f>Query1[[#This Row],[brand_name]]</f>
        <v>Electra</v>
      </c>
    </row>
    <row r="803" spans="1:12" x14ac:dyDescent="0.3">
      <c r="A803">
        <f>Query1[[#This Row],[order_id]]</f>
        <v>284</v>
      </c>
      <c r="B803" t="str">
        <f>Query1[[#This Row],[customers]]</f>
        <v>Inger Jennings</v>
      </c>
      <c r="C803" t="str">
        <f>Query1[[#This Row],[city]]</f>
        <v>Patchogue</v>
      </c>
      <c r="D803" t="str">
        <f>Query1[[#This Row],[state]]</f>
        <v>NY</v>
      </c>
      <c r="E803">
        <f>Query1[[#This Row],[order_date]]</f>
        <v>42544</v>
      </c>
      <c r="F803">
        <f>Query1[[#This Row],[total_units]]</f>
        <v>1</v>
      </c>
      <c r="G803">
        <f>Query1[[#This Row],[revenue]]</f>
        <v>599.99</v>
      </c>
      <c r="H803" t="str">
        <f>Query1[[#This Row],[product_name]]</f>
        <v>Electra Townie Original 7D EQ - Women's - 2016</v>
      </c>
      <c r="I803" t="str">
        <f>Query1[[#This Row],[category_name]]</f>
        <v>Cruisers Bicycles</v>
      </c>
      <c r="J803" t="str">
        <f>Query1[[#This Row],[store_name]]</f>
        <v>Baldwin Bikes</v>
      </c>
      <c r="K803" t="str">
        <f>Query1[[#This Row],[sales_rep]]</f>
        <v>Venita Daniel</v>
      </c>
      <c r="L803" t="str">
        <f>Query1[[#This Row],[brand_name]]</f>
        <v>Electra</v>
      </c>
    </row>
    <row r="804" spans="1:12" x14ac:dyDescent="0.3">
      <c r="A804">
        <f>Query1[[#This Row],[order_id]]</f>
        <v>285</v>
      </c>
      <c r="B804" t="str">
        <f>Query1[[#This Row],[customers]]</f>
        <v>Justin Newton</v>
      </c>
      <c r="C804" t="str">
        <f>Query1[[#This Row],[city]]</f>
        <v>Apple Valley</v>
      </c>
      <c r="D804" t="str">
        <f>Query1[[#This Row],[state]]</f>
        <v>CA</v>
      </c>
      <c r="E804">
        <f>Query1[[#This Row],[order_date]]</f>
        <v>42546</v>
      </c>
      <c r="F804">
        <f>Query1[[#This Row],[total_units]]</f>
        <v>1</v>
      </c>
      <c r="G804">
        <f>Query1[[#This Row],[revenue]]</f>
        <v>549.99</v>
      </c>
      <c r="H804" t="str">
        <f>Query1[[#This Row],[product_name]]</f>
        <v>Electra Townie Original 21D - 2016</v>
      </c>
      <c r="I804" t="str">
        <f>Query1[[#This Row],[category_name]]</f>
        <v>Cruisers Bicycles</v>
      </c>
      <c r="J804" t="str">
        <f>Query1[[#This Row],[store_name]]</f>
        <v>Santa Cruz Bikes</v>
      </c>
      <c r="K804" t="str">
        <f>Query1[[#This Row],[sales_rep]]</f>
        <v>Mireya Copeland</v>
      </c>
      <c r="L804" t="str">
        <f>Query1[[#This Row],[brand_name]]</f>
        <v>Electra</v>
      </c>
    </row>
    <row r="805" spans="1:12" x14ac:dyDescent="0.3">
      <c r="A805">
        <f>Query1[[#This Row],[order_id]]</f>
        <v>285</v>
      </c>
      <c r="B805" t="str">
        <f>Query1[[#This Row],[customers]]</f>
        <v>Justin Newton</v>
      </c>
      <c r="C805" t="str">
        <f>Query1[[#This Row],[city]]</f>
        <v>Apple Valley</v>
      </c>
      <c r="D805" t="str">
        <f>Query1[[#This Row],[state]]</f>
        <v>CA</v>
      </c>
      <c r="E805">
        <f>Query1[[#This Row],[order_date]]</f>
        <v>42546</v>
      </c>
      <c r="F805">
        <f>Query1[[#This Row],[total_units]]</f>
        <v>2</v>
      </c>
      <c r="G805">
        <f>Query1[[#This Row],[revenue]]</f>
        <v>1199.98</v>
      </c>
      <c r="H805" t="str">
        <f>Query1[[#This Row],[product_name]]</f>
        <v>Electra Townie Original 7D EQ - 2016</v>
      </c>
      <c r="I805" t="str">
        <f>Query1[[#This Row],[category_name]]</f>
        <v>Cruisers Bicycles</v>
      </c>
      <c r="J805" t="str">
        <f>Query1[[#This Row],[store_name]]</f>
        <v>Santa Cruz Bikes</v>
      </c>
      <c r="K805" t="str">
        <f>Query1[[#This Row],[sales_rep]]</f>
        <v>Mireya Copeland</v>
      </c>
      <c r="L805" t="str">
        <f>Query1[[#This Row],[brand_name]]</f>
        <v>Electra</v>
      </c>
    </row>
    <row r="806" spans="1:12" x14ac:dyDescent="0.3">
      <c r="A806">
        <f>Query1[[#This Row],[order_id]]</f>
        <v>285</v>
      </c>
      <c r="B806" t="str">
        <f>Query1[[#This Row],[customers]]</f>
        <v>Justin Newton</v>
      </c>
      <c r="C806" t="str">
        <f>Query1[[#This Row],[city]]</f>
        <v>Apple Valley</v>
      </c>
      <c r="D806" t="str">
        <f>Query1[[#This Row],[state]]</f>
        <v>CA</v>
      </c>
      <c r="E806">
        <f>Query1[[#This Row],[order_date]]</f>
        <v>42546</v>
      </c>
      <c r="F806">
        <f>Query1[[#This Row],[total_units]]</f>
        <v>1</v>
      </c>
      <c r="G806">
        <f>Query1[[#This Row],[revenue]]</f>
        <v>749.99</v>
      </c>
      <c r="H806" t="str">
        <f>Query1[[#This Row],[product_name]]</f>
        <v>Ritchey Timberwolf Frameset - 2016</v>
      </c>
      <c r="I806" t="str">
        <f>Query1[[#This Row],[category_name]]</f>
        <v>Mountain Bikes</v>
      </c>
      <c r="J806" t="str">
        <f>Query1[[#This Row],[store_name]]</f>
        <v>Santa Cruz Bikes</v>
      </c>
      <c r="K806" t="str">
        <f>Query1[[#This Row],[sales_rep]]</f>
        <v>Mireya Copeland</v>
      </c>
      <c r="L806" t="str">
        <f>Query1[[#This Row],[brand_name]]</f>
        <v>Ritchey</v>
      </c>
    </row>
    <row r="807" spans="1:12" x14ac:dyDescent="0.3">
      <c r="A807">
        <f>Query1[[#This Row],[order_id]]</f>
        <v>286</v>
      </c>
      <c r="B807" t="str">
        <f>Query1[[#This Row],[customers]]</f>
        <v>Latasha Stanley</v>
      </c>
      <c r="C807" t="str">
        <f>Query1[[#This Row],[city]]</f>
        <v>Rockville Centre</v>
      </c>
      <c r="D807" t="str">
        <f>Query1[[#This Row],[state]]</f>
        <v>NY</v>
      </c>
      <c r="E807">
        <f>Query1[[#This Row],[order_date]]</f>
        <v>42546</v>
      </c>
      <c r="F807">
        <f>Query1[[#This Row],[total_units]]</f>
        <v>2</v>
      </c>
      <c r="G807">
        <f>Query1[[#This Row],[revenue]]</f>
        <v>539.98</v>
      </c>
      <c r="H807" t="str">
        <f>Query1[[#This Row],[product_name]]</f>
        <v>Electra Cruiser 1 (24-Inch) - 2016</v>
      </c>
      <c r="I807" t="str">
        <f>Query1[[#This Row],[category_name]]</f>
        <v>Children Bicycles</v>
      </c>
      <c r="J807" t="str">
        <f>Query1[[#This Row],[store_name]]</f>
        <v>Baldwin Bikes</v>
      </c>
      <c r="K807" t="str">
        <f>Query1[[#This Row],[sales_rep]]</f>
        <v>Marcelene Boyer</v>
      </c>
      <c r="L807" t="str">
        <f>Query1[[#This Row],[brand_name]]</f>
        <v>Electra</v>
      </c>
    </row>
    <row r="808" spans="1:12" x14ac:dyDescent="0.3">
      <c r="A808">
        <f>Query1[[#This Row],[order_id]]</f>
        <v>286</v>
      </c>
      <c r="B808" t="str">
        <f>Query1[[#This Row],[customers]]</f>
        <v>Latasha Stanley</v>
      </c>
      <c r="C808" t="str">
        <f>Query1[[#This Row],[city]]</f>
        <v>Rockville Centre</v>
      </c>
      <c r="D808" t="str">
        <f>Query1[[#This Row],[state]]</f>
        <v>NY</v>
      </c>
      <c r="E808">
        <f>Query1[[#This Row],[order_date]]</f>
        <v>42546</v>
      </c>
      <c r="F808">
        <f>Query1[[#This Row],[total_units]]</f>
        <v>2</v>
      </c>
      <c r="G808">
        <f>Query1[[#This Row],[revenue]]</f>
        <v>1199.98</v>
      </c>
      <c r="H808" t="str">
        <f>Query1[[#This Row],[product_name]]</f>
        <v>Electra Townie Original 7D EQ - 2016</v>
      </c>
      <c r="I808" t="str">
        <f>Query1[[#This Row],[category_name]]</f>
        <v>Comfort Bicycles</v>
      </c>
      <c r="J808" t="str">
        <f>Query1[[#This Row],[store_name]]</f>
        <v>Baldwin Bikes</v>
      </c>
      <c r="K808" t="str">
        <f>Query1[[#This Row],[sales_rep]]</f>
        <v>Marcelene Boyer</v>
      </c>
      <c r="L808" t="str">
        <f>Query1[[#This Row],[brand_name]]</f>
        <v>Electra</v>
      </c>
    </row>
    <row r="809" spans="1:12" x14ac:dyDescent="0.3">
      <c r="A809">
        <f>Query1[[#This Row],[order_id]]</f>
        <v>286</v>
      </c>
      <c r="B809" t="str">
        <f>Query1[[#This Row],[customers]]</f>
        <v>Latasha Stanley</v>
      </c>
      <c r="C809" t="str">
        <f>Query1[[#This Row],[city]]</f>
        <v>Rockville Centre</v>
      </c>
      <c r="D809" t="str">
        <f>Query1[[#This Row],[state]]</f>
        <v>NY</v>
      </c>
      <c r="E809">
        <f>Query1[[#This Row],[order_date]]</f>
        <v>42546</v>
      </c>
      <c r="F809">
        <f>Query1[[#This Row],[total_units]]</f>
        <v>2</v>
      </c>
      <c r="G809">
        <f>Query1[[#This Row],[revenue]]</f>
        <v>1199.98</v>
      </c>
      <c r="H809" t="str">
        <f>Query1[[#This Row],[product_name]]</f>
        <v>Electra Townie Original 7D EQ - 2016</v>
      </c>
      <c r="I809" t="str">
        <f>Query1[[#This Row],[category_name]]</f>
        <v>Cruisers Bicycles</v>
      </c>
      <c r="J809" t="str">
        <f>Query1[[#This Row],[store_name]]</f>
        <v>Baldwin Bikes</v>
      </c>
      <c r="K809" t="str">
        <f>Query1[[#This Row],[sales_rep]]</f>
        <v>Marcelene Boyer</v>
      </c>
      <c r="L809" t="str">
        <f>Query1[[#This Row],[brand_name]]</f>
        <v>Electra</v>
      </c>
    </row>
    <row r="810" spans="1:12" x14ac:dyDescent="0.3">
      <c r="A810">
        <f>Query1[[#This Row],[order_id]]</f>
        <v>286</v>
      </c>
      <c r="B810" t="str">
        <f>Query1[[#This Row],[customers]]</f>
        <v>Latasha Stanley</v>
      </c>
      <c r="C810" t="str">
        <f>Query1[[#This Row],[city]]</f>
        <v>Rockville Centre</v>
      </c>
      <c r="D810" t="str">
        <f>Query1[[#This Row],[state]]</f>
        <v>NY</v>
      </c>
      <c r="E810">
        <f>Query1[[#This Row],[order_date]]</f>
        <v>42546</v>
      </c>
      <c r="F810">
        <f>Query1[[#This Row],[total_units]]</f>
        <v>1</v>
      </c>
      <c r="G810">
        <f>Query1[[#This Row],[revenue]]</f>
        <v>3999.99</v>
      </c>
      <c r="H810" t="str">
        <f>Query1[[#This Row],[product_name]]</f>
        <v>Trek Slash 8 27.5 - 2016</v>
      </c>
      <c r="I810" t="str">
        <f>Query1[[#This Row],[category_name]]</f>
        <v>Mountain Bikes</v>
      </c>
      <c r="J810" t="str">
        <f>Query1[[#This Row],[store_name]]</f>
        <v>Baldwin Bikes</v>
      </c>
      <c r="K810" t="str">
        <f>Query1[[#This Row],[sales_rep]]</f>
        <v>Marcelene Boyer</v>
      </c>
      <c r="L810" t="str">
        <f>Query1[[#This Row],[brand_name]]</f>
        <v>Trek</v>
      </c>
    </row>
    <row r="811" spans="1:12" x14ac:dyDescent="0.3">
      <c r="A811">
        <f>Query1[[#This Row],[order_id]]</f>
        <v>287</v>
      </c>
      <c r="B811" t="str">
        <f>Query1[[#This Row],[customers]]</f>
        <v>Delbert Wilkins</v>
      </c>
      <c r="C811" t="str">
        <f>Query1[[#This Row],[city]]</f>
        <v>Coram</v>
      </c>
      <c r="D811" t="str">
        <f>Query1[[#This Row],[state]]</f>
        <v>NY</v>
      </c>
      <c r="E811">
        <f>Query1[[#This Row],[order_date]]</f>
        <v>42546</v>
      </c>
      <c r="F811">
        <f>Query1[[#This Row],[total_units]]</f>
        <v>1</v>
      </c>
      <c r="G811">
        <f>Query1[[#This Row],[revenue]]</f>
        <v>599.99</v>
      </c>
      <c r="H811" t="str">
        <f>Query1[[#This Row],[product_name]]</f>
        <v>Electra Townie Original 7D EQ - Women's - 2016</v>
      </c>
      <c r="I811" t="str">
        <f>Query1[[#This Row],[category_name]]</f>
        <v>Cruisers Bicycles</v>
      </c>
      <c r="J811" t="str">
        <f>Query1[[#This Row],[store_name]]</f>
        <v>Baldwin Bikes</v>
      </c>
      <c r="K811" t="str">
        <f>Query1[[#This Row],[sales_rep]]</f>
        <v>Marcelene Boyer</v>
      </c>
      <c r="L811" t="str">
        <f>Query1[[#This Row],[brand_name]]</f>
        <v>Electra</v>
      </c>
    </row>
    <row r="812" spans="1:12" x14ac:dyDescent="0.3">
      <c r="A812">
        <f>Query1[[#This Row],[order_id]]</f>
        <v>287</v>
      </c>
      <c r="B812" t="str">
        <f>Query1[[#This Row],[customers]]</f>
        <v>Delbert Wilkins</v>
      </c>
      <c r="C812" t="str">
        <f>Query1[[#This Row],[city]]</f>
        <v>Coram</v>
      </c>
      <c r="D812" t="str">
        <f>Query1[[#This Row],[state]]</f>
        <v>NY</v>
      </c>
      <c r="E812">
        <f>Query1[[#This Row],[order_date]]</f>
        <v>42546</v>
      </c>
      <c r="F812">
        <f>Query1[[#This Row],[total_units]]</f>
        <v>1</v>
      </c>
      <c r="G812">
        <f>Query1[[#This Row],[revenue]]</f>
        <v>1320.99</v>
      </c>
      <c r="H812" t="str">
        <f>Query1[[#This Row],[product_name]]</f>
        <v>Heller Shagamaw Frame - 2016</v>
      </c>
      <c r="I812" t="str">
        <f>Query1[[#This Row],[category_name]]</f>
        <v>Mountain Bikes</v>
      </c>
      <c r="J812" t="str">
        <f>Query1[[#This Row],[store_name]]</f>
        <v>Baldwin Bikes</v>
      </c>
      <c r="K812" t="str">
        <f>Query1[[#This Row],[sales_rep]]</f>
        <v>Marcelene Boyer</v>
      </c>
      <c r="L812" t="str">
        <f>Query1[[#This Row],[brand_name]]</f>
        <v>Heller</v>
      </c>
    </row>
    <row r="813" spans="1:12" x14ac:dyDescent="0.3">
      <c r="A813">
        <f>Query1[[#This Row],[order_id]]</f>
        <v>287</v>
      </c>
      <c r="B813" t="str">
        <f>Query1[[#This Row],[customers]]</f>
        <v>Delbert Wilkins</v>
      </c>
      <c r="C813" t="str">
        <f>Query1[[#This Row],[city]]</f>
        <v>Coram</v>
      </c>
      <c r="D813" t="str">
        <f>Query1[[#This Row],[state]]</f>
        <v>NY</v>
      </c>
      <c r="E813">
        <f>Query1[[#This Row],[order_date]]</f>
        <v>42546</v>
      </c>
      <c r="F813">
        <f>Query1[[#This Row],[total_units]]</f>
        <v>1</v>
      </c>
      <c r="G813">
        <f>Query1[[#This Row],[revenue]]</f>
        <v>749.99</v>
      </c>
      <c r="H813" t="str">
        <f>Query1[[#This Row],[product_name]]</f>
        <v>Ritchey Timberwolf Frameset - 2016</v>
      </c>
      <c r="I813" t="str">
        <f>Query1[[#This Row],[category_name]]</f>
        <v>Mountain Bikes</v>
      </c>
      <c r="J813" t="str">
        <f>Query1[[#This Row],[store_name]]</f>
        <v>Baldwin Bikes</v>
      </c>
      <c r="K813" t="str">
        <f>Query1[[#This Row],[sales_rep]]</f>
        <v>Marcelene Boyer</v>
      </c>
      <c r="L813" t="str">
        <f>Query1[[#This Row],[brand_name]]</f>
        <v>Ritchey</v>
      </c>
    </row>
    <row r="814" spans="1:12" x14ac:dyDescent="0.3">
      <c r="A814">
        <f>Query1[[#This Row],[order_id]]</f>
        <v>287</v>
      </c>
      <c r="B814" t="str">
        <f>Query1[[#This Row],[customers]]</f>
        <v>Delbert Wilkins</v>
      </c>
      <c r="C814" t="str">
        <f>Query1[[#This Row],[city]]</f>
        <v>Coram</v>
      </c>
      <c r="D814" t="str">
        <f>Query1[[#This Row],[state]]</f>
        <v>NY</v>
      </c>
      <c r="E814">
        <f>Query1[[#This Row],[order_date]]</f>
        <v>42546</v>
      </c>
      <c r="F814">
        <f>Query1[[#This Row],[total_units]]</f>
        <v>1</v>
      </c>
      <c r="G814">
        <f>Query1[[#This Row],[revenue]]</f>
        <v>1549</v>
      </c>
      <c r="H814" t="str">
        <f>Query1[[#This Row],[product_name]]</f>
        <v>Surly Straggler - 2016</v>
      </c>
      <c r="I814" t="str">
        <f>Query1[[#This Row],[category_name]]</f>
        <v>Cyclocross Bicycles</v>
      </c>
      <c r="J814" t="str">
        <f>Query1[[#This Row],[store_name]]</f>
        <v>Baldwin Bikes</v>
      </c>
      <c r="K814" t="str">
        <f>Query1[[#This Row],[sales_rep]]</f>
        <v>Marcelene Boyer</v>
      </c>
      <c r="L814" t="str">
        <f>Query1[[#This Row],[brand_name]]</f>
        <v>Surly</v>
      </c>
    </row>
    <row r="815" spans="1:12" x14ac:dyDescent="0.3">
      <c r="A815">
        <f>Query1[[#This Row],[order_id]]</f>
        <v>288</v>
      </c>
      <c r="B815" t="str">
        <f>Query1[[#This Row],[customers]]</f>
        <v>Ouida Gregory</v>
      </c>
      <c r="C815" t="str">
        <f>Query1[[#This Row],[city]]</f>
        <v>Merrick</v>
      </c>
      <c r="D815" t="str">
        <f>Query1[[#This Row],[state]]</f>
        <v>NY</v>
      </c>
      <c r="E815">
        <f>Query1[[#This Row],[order_date]]</f>
        <v>42546</v>
      </c>
      <c r="F815">
        <f>Query1[[#This Row],[total_units]]</f>
        <v>1</v>
      </c>
      <c r="G815">
        <f>Query1[[#This Row],[revenue]]</f>
        <v>1549</v>
      </c>
      <c r="H815" t="str">
        <f>Query1[[#This Row],[product_name]]</f>
        <v>Surly Straggler - 2016</v>
      </c>
      <c r="I815" t="str">
        <f>Query1[[#This Row],[category_name]]</f>
        <v>Cyclocross Bicycles</v>
      </c>
      <c r="J815" t="str">
        <f>Query1[[#This Row],[store_name]]</f>
        <v>Baldwin Bikes</v>
      </c>
      <c r="K815" t="str">
        <f>Query1[[#This Row],[sales_rep]]</f>
        <v>Marcelene Boyer</v>
      </c>
      <c r="L815" t="str">
        <f>Query1[[#This Row],[brand_name]]</f>
        <v>Surly</v>
      </c>
    </row>
    <row r="816" spans="1:12" x14ac:dyDescent="0.3">
      <c r="A816">
        <f>Query1[[#This Row],[order_id]]</f>
        <v>288</v>
      </c>
      <c r="B816" t="str">
        <f>Query1[[#This Row],[customers]]</f>
        <v>Ouida Gregory</v>
      </c>
      <c r="C816" t="str">
        <f>Query1[[#This Row],[city]]</f>
        <v>Merrick</v>
      </c>
      <c r="D816" t="str">
        <f>Query1[[#This Row],[state]]</f>
        <v>NY</v>
      </c>
      <c r="E816">
        <f>Query1[[#This Row],[order_date]]</f>
        <v>42546</v>
      </c>
      <c r="F816">
        <f>Query1[[#This Row],[total_units]]</f>
        <v>1</v>
      </c>
      <c r="G816">
        <f>Query1[[#This Row],[revenue]]</f>
        <v>2899.99</v>
      </c>
      <c r="H816" t="str">
        <f>Query1[[#This Row],[product_name]]</f>
        <v>Trek Fuel EX 8 29 - 2016</v>
      </c>
      <c r="I816" t="str">
        <f>Query1[[#This Row],[category_name]]</f>
        <v>Mountain Bikes</v>
      </c>
      <c r="J816" t="str">
        <f>Query1[[#This Row],[store_name]]</f>
        <v>Baldwin Bikes</v>
      </c>
      <c r="K816" t="str">
        <f>Query1[[#This Row],[sales_rep]]</f>
        <v>Marcelene Boyer</v>
      </c>
      <c r="L816" t="str">
        <f>Query1[[#This Row],[brand_name]]</f>
        <v>Trek</v>
      </c>
    </row>
    <row r="817" spans="1:12" x14ac:dyDescent="0.3">
      <c r="A817">
        <f>Query1[[#This Row],[order_id]]</f>
        <v>288</v>
      </c>
      <c r="B817" t="str">
        <f>Query1[[#This Row],[customers]]</f>
        <v>Ouida Gregory</v>
      </c>
      <c r="C817" t="str">
        <f>Query1[[#This Row],[city]]</f>
        <v>Merrick</v>
      </c>
      <c r="D817" t="str">
        <f>Query1[[#This Row],[state]]</f>
        <v>NY</v>
      </c>
      <c r="E817">
        <f>Query1[[#This Row],[order_date]]</f>
        <v>42546</v>
      </c>
      <c r="F817">
        <f>Query1[[#This Row],[total_units]]</f>
        <v>2</v>
      </c>
      <c r="G817">
        <f>Query1[[#This Row],[revenue]]</f>
        <v>7999.98</v>
      </c>
      <c r="H817" t="str">
        <f>Query1[[#This Row],[product_name]]</f>
        <v>Trek Slash 8 27.5 - 2016</v>
      </c>
      <c r="I817" t="str">
        <f>Query1[[#This Row],[category_name]]</f>
        <v>Mountain Bikes</v>
      </c>
      <c r="J817" t="str">
        <f>Query1[[#This Row],[store_name]]</f>
        <v>Baldwin Bikes</v>
      </c>
      <c r="K817" t="str">
        <f>Query1[[#This Row],[sales_rep]]</f>
        <v>Marcelene Boyer</v>
      </c>
      <c r="L817" t="str">
        <f>Query1[[#This Row],[brand_name]]</f>
        <v>Trek</v>
      </c>
    </row>
    <row r="818" spans="1:12" x14ac:dyDescent="0.3">
      <c r="A818">
        <f>Query1[[#This Row],[order_id]]</f>
        <v>289</v>
      </c>
      <c r="B818" t="str">
        <f>Query1[[#This Row],[customers]]</f>
        <v>Phyllis Hill</v>
      </c>
      <c r="C818" t="str">
        <f>Query1[[#This Row],[city]]</f>
        <v>Syosset</v>
      </c>
      <c r="D818" t="str">
        <f>Query1[[#This Row],[state]]</f>
        <v>NY</v>
      </c>
      <c r="E818">
        <f>Query1[[#This Row],[order_date]]</f>
        <v>42548</v>
      </c>
      <c r="F818">
        <f>Query1[[#This Row],[total_units]]</f>
        <v>1</v>
      </c>
      <c r="G818">
        <f>Query1[[#This Row],[revenue]]</f>
        <v>269.99</v>
      </c>
      <c r="H818" t="str">
        <f>Query1[[#This Row],[product_name]]</f>
        <v>Electra Cruiser 1 (24-Inch) - 2016</v>
      </c>
      <c r="I818" t="str">
        <f>Query1[[#This Row],[category_name]]</f>
        <v>Cruisers Bicycles</v>
      </c>
      <c r="J818" t="str">
        <f>Query1[[#This Row],[store_name]]</f>
        <v>Baldwin Bikes</v>
      </c>
      <c r="K818" t="str">
        <f>Query1[[#This Row],[sales_rep]]</f>
        <v>Marcelene Boyer</v>
      </c>
      <c r="L818" t="str">
        <f>Query1[[#This Row],[brand_name]]</f>
        <v>Electra</v>
      </c>
    </row>
    <row r="819" spans="1:12" x14ac:dyDescent="0.3">
      <c r="A819">
        <f>Query1[[#This Row],[order_id]]</f>
        <v>289</v>
      </c>
      <c r="B819" t="str">
        <f>Query1[[#This Row],[customers]]</f>
        <v>Phyllis Hill</v>
      </c>
      <c r="C819" t="str">
        <f>Query1[[#This Row],[city]]</f>
        <v>Syosset</v>
      </c>
      <c r="D819" t="str">
        <f>Query1[[#This Row],[state]]</f>
        <v>NY</v>
      </c>
      <c r="E819">
        <f>Query1[[#This Row],[order_date]]</f>
        <v>42548</v>
      </c>
      <c r="F819">
        <f>Query1[[#This Row],[total_units]]</f>
        <v>1</v>
      </c>
      <c r="G819">
        <f>Query1[[#This Row],[revenue]]</f>
        <v>549.99</v>
      </c>
      <c r="H819" t="str">
        <f>Query1[[#This Row],[product_name]]</f>
        <v>Electra Townie Original 21D - 2016</v>
      </c>
      <c r="I819" t="str">
        <f>Query1[[#This Row],[category_name]]</f>
        <v>Comfort Bicycles</v>
      </c>
      <c r="J819" t="str">
        <f>Query1[[#This Row],[store_name]]</f>
        <v>Baldwin Bikes</v>
      </c>
      <c r="K819" t="str">
        <f>Query1[[#This Row],[sales_rep]]</f>
        <v>Marcelene Boyer</v>
      </c>
      <c r="L819" t="str">
        <f>Query1[[#This Row],[brand_name]]</f>
        <v>Electra</v>
      </c>
    </row>
    <row r="820" spans="1:12" x14ac:dyDescent="0.3">
      <c r="A820">
        <f>Query1[[#This Row],[order_id]]</f>
        <v>289</v>
      </c>
      <c r="B820" t="str">
        <f>Query1[[#This Row],[customers]]</f>
        <v>Phyllis Hill</v>
      </c>
      <c r="C820" t="str">
        <f>Query1[[#This Row],[city]]</f>
        <v>Syosset</v>
      </c>
      <c r="D820" t="str">
        <f>Query1[[#This Row],[state]]</f>
        <v>NY</v>
      </c>
      <c r="E820">
        <f>Query1[[#This Row],[order_date]]</f>
        <v>42548</v>
      </c>
      <c r="F820">
        <f>Query1[[#This Row],[total_units]]</f>
        <v>1</v>
      </c>
      <c r="G820">
        <f>Query1[[#This Row],[revenue]]</f>
        <v>429</v>
      </c>
      <c r="H820" t="str">
        <f>Query1[[#This Row],[product_name]]</f>
        <v>Pure Cycles Vine 8-Speed - 2016</v>
      </c>
      <c r="I820" t="str">
        <f>Query1[[#This Row],[category_name]]</f>
        <v>Cruisers Bicycles</v>
      </c>
      <c r="J820" t="str">
        <f>Query1[[#This Row],[store_name]]</f>
        <v>Baldwin Bikes</v>
      </c>
      <c r="K820" t="str">
        <f>Query1[[#This Row],[sales_rep]]</f>
        <v>Marcelene Boyer</v>
      </c>
      <c r="L820" t="str">
        <f>Query1[[#This Row],[brand_name]]</f>
        <v>Pure Cycles</v>
      </c>
    </row>
    <row r="821" spans="1:12" x14ac:dyDescent="0.3">
      <c r="A821">
        <f>Query1[[#This Row],[order_id]]</f>
        <v>290</v>
      </c>
      <c r="B821" t="str">
        <f>Query1[[#This Row],[customers]]</f>
        <v>Marni Bolton</v>
      </c>
      <c r="C821" t="str">
        <f>Query1[[#This Row],[city]]</f>
        <v>Lancaster</v>
      </c>
      <c r="D821" t="str">
        <f>Query1[[#This Row],[state]]</f>
        <v>NY</v>
      </c>
      <c r="E821">
        <f>Query1[[#This Row],[order_date]]</f>
        <v>42549</v>
      </c>
      <c r="F821">
        <f>Query1[[#This Row],[total_units]]</f>
        <v>1</v>
      </c>
      <c r="G821">
        <f>Query1[[#This Row],[revenue]]</f>
        <v>269.99</v>
      </c>
      <c r="H821" t="str">
        <f>Query1[[#This Row],[product_name]]</f>
        <v>Electra Cruiser 1 (24-Inch) - 2016</v>
      </c>
      <c r="I821" t="str">
        <f>Query1[[#This Row],[category_name]]</f>
        <v>Children Bicycles</v>
      </c>
      <c r="J821" t="str">
        <f>Query1[[#This Row],[store_name]]</f>
        <v>Baldwin Bikes</v>
      </c>
      <c r="K821" t="str">
        <f>Query1[[#This Row],[sales_rep]]</f>
        <v>Marcelene Boyer</v>
      </c>
      <c r="L821" t="str">
        <f>Query1[[#This Row],[brand_name]]</f>
        <v>Electra</v>
      </c>
    </row>
    <row r="822" spans="1:12" x14ac:dyDescent="0.3">
      <c r="A822">
        <f>Query1[[#This Row],[order_id]]</f>
        <v>290</v>
      </c>
      <c r="B822" t="str">
        <f>Query1[[#This Row],[customers]]</f>
        <v>Marni Bolton</v>
      </c>
      <c r="C822" t="str">
        <f>Query1[[#This Row],[city]]</f>
        <v>Lancaster</v>
      </c>
      <c r="D822" t="str">
        <f>Query1[[#This Row],[state]]</f>
        <v>NY</v>
      </c>
      <c r="E822">
        <f>Query1[[#This Row],[order_date]]</f>
        <v>42549</v>
      </c>
      <c r="F822">
        <f>Query1[[#This Row],[total_units]]</f>
        <v>2</v>
      </c>
      <c r="G822">
        <f>Query1[[#This Row],[revenue]]</f>
        <v>2641.98</v>
      </c>
      <c r="H822" t="str">
        <f>Query1[[#This Row],[product_name]]</f>
        <v>Heller Shagamaw Frame - 2016</v>
      </c>
      <c r="I822" t="str">
        <f>Query1[[#This Row],[category_name]]</f>
        <v>Mountain Bikes</v>
      </c>
      <c r="J822" t="str">
        <f>Query1[[#This Row],[store_name]]</f>
        <v>Baldwin Bikes</v>
      </c>
      <c r="K822" t="str">
        <f>Query1[[#This Row],[sales_rep]]</f>
        <v>Marcelene Boyer</v>
      </c>
      <c r="L822" t="str">
        <f>Query1[[#This Row],[brand_name]]</f>
        <v>Heller</v>
      </c>
    </row>
    <row r="823" spans="1:12" x14ac:dyDescent="0.3">
      <c r="A823">
        <f>Query1[[#This Row],[order_id]]</f>
        <v>290</v>
      </c>
      <c r="B823" t="str">
        <f>Query1[[#This Row],[customers]]</f>
        <v>Marni Bolton</v>
      </c>
      <c r="C823" t="str">
        <f>Query1[[#This Row],[city]]</f>
        <v>Lancaster</v>
      </c>
      <c r="D823" t="str">
        <f>Query1[[#This Row],[state]]</f>
        <v>NY</v>
      </c>
      <c r="E823">
        <f>Query1[[#This Row],[order_date]]</f>
        <v>42549</v>
      </c>
      <c r="F823">
        <f>Query1[[#This Row],[total_units]]</f>
        <v>2</v>
      </c>
      <c r="G823">
        <f>Query1[[#This Row],[revenue]]</f>
        <v>1499.98</v>
      </c>
      <c r="H823" t="str">
        <f>Query1[[#This Row],[product_name]]</f>
        <v>Ritchey Timberwolf Frameset - 2016</v>
      </c>
      <c r="I823" t="str">
        <f>Query1[[#This Row],[category_name]]</f>
        <v>Mountain Bikes</v>
      </c>
      <c r="J823" t="str">
        <f>Query1[[#This Row],[store_name]]</f>
        <v>Baldwin Bikes</v>
      </c>
      <c r="K823" t="str">
        <f>Query1[[#This Row],[sales_rep]]</f>
        <v>Marcelene Boyer</v>
      </c>
      <c r="L823" t="str">
        <f>Query1[[#This Row],[brand_name]]</f>
        <v>Ritchey</v>
      </c>
    </row>
    <row r="824" spans="1:12" x14ac:dyDescent="0.3">
      <c r="A824">
        <f>Query1[[#This Row],[order_id]]</f>
        <v>291</v>
      </c>
      <c r="B824" t="str">
        <f>Query1[[#This Row],[customers]]</f>
        <v>Alane Kennedy</v>
      </c>
      <c r="C824" t="str">
        <f>Query1[[#This Row],[city]]</f>
        <v>Spring Valley</v>
      </c>
      <c r="D824" t="str">
        <f>Query1[[#This Row],[state]]</f>
        <v>NY</v>
      </c>
      <c r="E824">
        <f>Query1[[#This Row],[order_date]]</f>
        <v>42550</v>
      </c>
      <c r="F824">
        <f>Query1[[#This Row],[total_units]]</f>
        <v>2</v>
      </c>
      <c r="G824">
        <f>Query1[[#This Row],[revenue]]</f>
        <v>539.98</v>
      </c>
      <c r="H824" t="str">
        <f>Query1[[#This Row],[product_name]]</f>
        <v>Electra Cruiser 1 (24-Inch) - 2016</v>
      </c>
      <c r="I824" t="str">
        <f>Query1[[#This Row],[category_name]]</f>
        <v>Children Bicycles</v>
      </c>
      <c r="J824" t="str">
        <f>Query1[[#This Row],[store_name]]</f>
        <v>Baldwin Bikes</v>
      </c>
      <c r="K824" t="str">
        <f>Query1[[#This Row],[sales_rep]]</f>
        <v>Marcelene Boyer</v>
      </c>
      <c r="L824" t="str">
        <f>Query1[[#This Row],[brand_name]]</f>
        <v>Electra</v>
      </c>
    </row>
    <row r="825" spans="1:12" x14ac:dyDescent="0.3">
      <c r="A825">
        <f>Query1[[#This Row],[order_id]]</f>
        <v>291</v>
      </c>
      <c r="B825" t="str">
        <f>Query1[[#This Row],[customers]]</f>
        <v>Alane Kennedy</v>
      </c>
      <c r="C825" t="str">
        <f>Query1[[#This Row],[city]]</f>
        <v>Spring Valley</v>
      </c>
      <c r="D825" t="str">
        <f>Query1[[#This Row],[state]]</f>
        <v>NY</v>
      </c>
      <c r="E825">
        <f>Query1[[#This Row],[order_date]]</f>
        <v>42550</v>
      </c>
      <c r="F825">
        <f>Query1[[#This Row],[total_units]]</f>
        <v>2</v>
      </c>
      <c r="G825">
        <f>Query1[[#This Row],[revenue]]</f>
        <v>939.98</v>
      </c>
      <c r="H825" t="str">
        <f>Query1[[#This Row],[product_name]]</f>
        <v>Surly Ice Cream Truck Frameset - 2016</v>
      </c>
      <c r="I825" t="str">
        <f>Query1[[#This Row],[category_name]]</f>
        <v>Mountain Bikes</v>
      </c>
      <c r="J825" t="str">
        <f>Query1[[#This Row],[store_name]]</f>
        <v>Baldwin Bikes</v>
      </c>
      <c r="K825" t="str">
        <f>Query1[[#This Row],[sales_rep]]</f>
        <v>Marcelene Boyer</v>
      </c>
      <c r="L825" t="str">
        <f>Query1[[#This Row],[brand_name]]</f>
        <v>Surly</v>
      </c>
    </row>
    <row r="826" spans="1:12" x14ac:dyDescent="0.3">
      <c r="A826">
        <f>Query1[[#This Row],[order_id]]</f>
        <v>292</v>
      </c>
      <c r="B826" t="str">
        <f>Query1[[#This Row],[customers]]</f>
        <v>Van Peters</v>
      </c>
      <c r="C826" t="str">
        <f>Query1[[#This Row],[city]]</f>
        <v>Houston</v>
      </c>
      <c r="D826" t="str">
        <f>Query1[[#This Row],[state]]</f>
        <v>TX</v>
      </c>
      <c r="E826">
        <f>Query1[[#This Row],[order_date]]</f>
        <v>42550</v>
      </c>
      <c r="F826">
        <f>Query1[[#This Row],[total_units]]</f>
        <v>2</v>
      </c>
      <c r="G826">
        <f>Query1[[#This Row],[revenue]]</f>
        <v>898</v>
      </c>
      <c r="H826" t="str">
        <f>Query1[[#This Row],[product_name]]</f>
        <v>Pure Cycles Western 3-Speed - Women's - 2015/2016</v>
      </c>
      <c r="I826" t="str">
        <f>Query1[[#This Row],[category_name]]</f>
        <v>Cruisers Bicycles</v>
      </c>
      <c r="J826" t="str">
        <f>Query1[[#This Row],[store_name]]</f>
        <v>Rowlett Bikes</v>
      </c>
      <c r="K826" t="str">
        <f>Query1[[#This Row],[sales_rep]]</f>
        <v>Layla Terrell</v>
      </c>
      <c r="L826" t="str">
        <f>Query1[[#This Row],[brand_name]]</f>
        <v>Pure Cycles</v>
      </c>
    </row>
    <row r="827" spans="1:12" x14ac:dyDescent="0.3">
      <c r="A827">
        <f>Query1[[#This Row],[order_id]]</f>
        <v>292</v>
      </c>
      <c r="B827" t="str">
        <f>Query1[[#This Row],[customers]]</f>
        <v>Van Peters</v>
      </c>
      <c r="C827" t="str">
        <f>Query1[[#This Row],[city]]</f>
        <v>Houston</v>
      </c>
      <c r="D827" t="str">
        <f>Query1[[#This Row],[state]]</f>
        <v>TX</v>
      </c>
      <c r="E827">
        <f>Query1[[#This Row],[order_date]]</f>
        <v>42550</v>
      </c>
      <c r="F827">
        <f>Query1[[#This Row],[total_units]]</f>
        <v>2</v>
      </c>
      <c r="G827">
        <f>Query1[[#This Row],[revenue]]</f>
        <v>3098</v>
      </c>
      <c r="H827" t="str">
        <f>Query1[[#This Row],[product_name]]</f>
        <v>Surly Straggler - 2016</v>
      </c>
      <c r="I827" t="str">
        <f>Query1[[#This Row],[category_name]]</f>
        <v>Cyclocross Bicycles</v>
      </c>
      <c r="J827" t="str">
        <f>Query1[[#This Row],[store_name]]</f>
        <v>Rowlett Bikes</v>
      </c>
      <c r="K827" t="str">
        <f>Query1[[#This Row],[sales_rep]]</f>
        <v>Layla Terrell</v>
      </c>
      <c r="L827" t="str">
        <f>Query1[[#This Row],[brand_name]]</f>
        <v>Surly</v>
      </c>
    </row>
    <row r="828" spans="1:12" x14ac:dyDescent="0.3">
      <c r="A828">
        <f>Query1[[#This Row],[order_id]]</f>
        <v>292</v>
      </c>
      <c r="B828" t="str">
        <f>Query1[[#This Row],[customers]]</f>
        <v>Van Peters</v>
      </c>
      <c r="C828" t="str">
        <f>Query1[[#This Row],[city]]</f>
        <v>Houston</v>
      </c>
      <c r="D828" t="str">
        <f>Query1[[#This Row],[state]]</f>
        <v>TX</v>
      </c>
      <c r="E828">
        <f>Query1[[#This Row],[order_date]]</f>
        <v>42550</v>
      </c>
      <c r="F828">
        <f>Query1[[#This Row],[total_units]]</f>
        <v>1</v>
      </c>
      <c r="G828">
        <f>Query1[[#This Row],[revenue]]</f>
        <v>2899.99</v>
      </c>
      <c r="H828" t="str">
        <f>Query1[[#This Row],[product_name]]</f>
        <v>Trek Fuel EX 8 29 - 2016</v>
      </c>
      <c r="I828" t="str">
        <f>Query1[[#This Row],[category_name]]</f>
        <v>Mountain Bikes</v>
      </c>
      <c r="J828" t="str">
        <f>Query1[[#This Row],[store_name]]</f>
        <v>Rowlett Bikes</v>
      </c>
      <c r="K828" t="str">
        <f>Query1[[#This Row],[sales_rep]]</f>
        <v>Layla Terrell</v>
      </c>
      <c r="L828" t="str">
        <f>Query1[[#This Row],[brand_name]]</f>
        <v>Trek</v>
      </c>
    </row>
    <row r="829" spans="1:12" x14ac:dyDescent="0.3">
      <c r="A829">
        <f>Query1[[#This Row],[order_id]]</f>
        <v>293</v>
      </c>
      <c r="B829" t="str">
        <f>Query1[[#This Row],[customers]]</f>
        <v>Rubye Mccall</v>
      </c>
      <c r="C829" t="str">
        <f>Query1[[#This Row],[city]]</f>
        <v>Troy</v>
      </c>
      <c r="D829" t="str">
        <f>Query1[[#This Row],[state]]</f>
        <v>NY</v>
      </c>
      <c r="E829">
        <f>Query1[[#This Row],[order_date]]</f>
        <v>42551</v>
      </c>
      <c r="F829">
        <f>Query1[[#This Row],[total_units]]</f>
        <v>2</v>
      </c>
      <c r="G829">
        <f>Query1[[#This Row],[revenue]]</f>
        <v>898</v>
      </c>
      <c r="H829" t="str">
        <f>Query1[[#This Row],[product_name]]</f>
        <v>Pure Cycles William 3-Speed - 2016</v>
      </c>
      <c r="I829" t="str">
        <f>Query1[[#This Row],[category_name]]</f>
        <v>Cruisers Bicycles</v>
      </c>
      <c r="J829" t="str">
        <f>Query1[[#This Row],[store_name]]</f>
        <v>Baldwin Bikes</v>
      </c>
      <c r="K829" t="str">
        <f>Query1[[#This Row],[sales_rep]]</f>
        <v>Venita Daniel</v>
      </c>
      <c r="L829" t="str">
        <f>Query1[[#This Row],[brand_name]]</f>
        <v>Pure Cycles</v>
      </c>
    </row>
    <row r="830" spans="1:12" x14ac:dyDescent="0.3">
      <c r="A830">
        <f>Query1[[#This Row],[order_id]]</f>
        <v>293</v>
      </c>
      <c r="B830" t="str">
        <f>Query1[[#This Row],[customers]]</f>
        <v>Rubye Mccall</v>
      </c>
      <c r="C830" t="str">
        <f>Query1[[#This Row],[city]]</f>
        <v>Troy</v>
      </c>
      <c r="D830" t="str">
        <f>Query1[[#This Row],[state]]</f>
        <v>NY</v>
      </c>
      <c r="E830">
        <f>Query1[[#This Row],[order_date]]</f>
        <v>42551</v>
      </c>
      <c r="F830">
        <f>Query1[[#This Row],[total_units]]</f>
        <v>1</v>
      </c>
      <c r="G830">
        <f>Query1[[#This Row],[revenue]]</f>
        <v>469.99</v>
      </c>
      <c r="H830" t="str">
        <f>Query1[[#This Row],[product_name]]</f>
        <v>Surly Ice Cream Truck Frameset - 2016</v>
      </c>
      <c r="I830" t="str">
        <f>Query1[[#This Row],[category_name]]</f>
        <v>Mountain Bikes</v>
      </c>
      <c r="J830" t="str">
        <f>Query1[[#This Row],[store_name]]</f>
        <v>Baldwin Bikes</v>
      </c>
      <c r="K830" t="str">
        <f>Query1[[#This Row],[sales_rep]]</f>
        <v>Venita Daniel</v>
      </c>
      <c r="L830" t="str">
        <f>Query1[[#This Row],[brand_name]]</f>
        <v>Surly</v>
      </c>
    </row>
    <row r="831" spans="1:12" x14ac:dyDescent="0.3">
      <c r="A831">
        <f>Query1[[#This Row],[order_id]]</f>
        <v>294</v>
      </c>
      <c r="B831" t="str">
        <f>Query1[[#This Row],[customers]]</f>
        <v>Lavona Austin</v>
      </c>
      <c r="C831" t="str">
        <f>Query1[[#This Row],[city]]</f>
        <v>Utica</v>
      </c>
      <c r="D831" t="str">
        <f>Query1[[#This Row],[state]]</f>
        <v>NY</v>
      </c>
      <c r="E831">
        <f>Query1[[#This Row],[order_date]]</f>
        <v>42552</v>
      </c>
      <c r="F831">
        <f>Query1[[#This Row],[total_units]]</f>
        <v>1</v>
      </c>
      <c r="G831">
        <f>Query1[[#This Row],[revenue]]</f>
        <v>269.99</v>
      </c>
      <c r="H831" t="str">
        <f>Query1[[#This Row],[product_name]]</f>
        <v>Electra Girl's Hawaii 1 (16-inch) - 2015/2016</v>
      </c>
      <c r="I831" t="str">
        <f>Query1[[#This Row],[category_name]]</f>
        <v>Cruisers Bicycles</v>
      </c>
      <c r="J831" t="str">
        <f>Query1[[#This Row],[store_name]]</f>
        <v>Baldwin Bikes</v>
      </c>
      <c r="K831" t="str">
        <f>Query1[[#This Row],[sales_rep]]</f>
        <v>Venita Daniel</v>
      </c>
      <c r="L831" t="str">
        <f>Query1[[#This Row],[brand_name]]</f>
        <v>Electra</v>
      </c>
    </row>
    <row r="832" spans="1:12" x14ac:dyDescent="0.3">
      <c r="A832">
        <f>Query1[[#This Row],[order_id]]</f>
        <v>294</v>
      </c>
      <c r="B832" t="str">
        <f>Query1[[#This Row],[customers]]</f>
        <v>Lavona Austin</v>
      </c>
      <c r="C832" t="str">
        <f>Query1[[#This Row],[city]]</f>
        <v>Utica</v>
      </c>
      <c r="D832" t="str">
        <f>Query1[[#This Row],[state]]</f>
        <v>NY</v>
      </c>
      <c r="E832">
        <f>Query1[[#This Row],[order_date]]</f>
        <v>42552</v>
      </c>
      <c r="F832">
        <f>Query1[[#This Row],[total_units]]</f>
        <v>2</v>
      </c>
      <c r="G832">
        <f>Query1[[#This Row],[revenue]]</f>
        <v>999.98</v>
      </c>
      <c r="H832" t="str">
        <f>Query1[[#This Row],[product_name]]</f>
        <v>Electra Townie Original 7D - 2015/2016</v>
      </c>
      <c r="I832" t="str">
        <f>Query1[[#This Row],[category_name]]</f>
        <v>Comfort Bicycles</v>
      </c>
      <c r="J832" t="str">
        <f>Query1[[#This Row],[store_name]]</f>
        <v>Baldwin Bikes</v>
      </c>
      <c r="K832" t="str">
        <f>Query1[[#This Row],[sales_rep]]</f>
        <v>Venita Daniel</v>
      </c>
      <c r="L832" t="str">
        <f>Query1[[#This Row],[brand_name]]</f>
        <v>Electra</v>
      </c>
    </row>
    <row r="833" spans="1:12" x14ac:dyDescent="0.3">
      <c r="A833">
        <f>Query1[[#This Row],[order_id]]</f>
        <v>294</v>
      </c>
      <c r="B833" t="str">
        <f>Query1[[#This Row],[customers]]</f>
        <v>Lavona Austin</v>
      </c>
      <c r="C833" t="str">
        <f>Query1[[#This Row],[city]]</f>
        <v>Utica</v>
      </c>
      <c r="D833" t="str">
        <f>Query1[[#This Row],[state]]</f>
        <v>NY</v>
      </c>
      <c r="E833">
        <f>Query1[[#This Row],[order_date]]</f>
        <v>42552</v>
      </c>
      <c r="F833">
        <f>Query1[[#This Row],[total_units]]</f>
        <v>1</v>
      </c>
      <c r="G833">
        <f>Query1[[#This Row],[revenue]]</f>
        <v>449</v>
      </c>
      <c r="H833" t="str">
        <f>Query1[[#This Row],[product_name]]</f>
        <v>Pure Cycles Western 3-Speed - Women's - 2015/2016</v>
      </c>
      <c r="I833" t="str">
        <f>Query1[[#This Row],[category_name]]</f>
        <v>Cruisers Bicycles</v>
      </c>
      <c r="J833" t="str">
        <f>Query1[[#This Row],[store_name]]</f>
        <v>Baldwin Bikes</v>
      </c>
      <c r="K833" t="str">
        <f>Query1[[#This Row],[sales_rep]]</f>
        <v>Venita Daniel</v>
      </c>
      <c r="L833" t="str">
        <f>Query1[[#This Row],[brand_name]]</f>
        <v>Pure Cycles</v>
      </c>
    </row>
    <row r="834" spans="1:12" x14ac:dyDescent="0.3">
      <c r="A834">
        <f>Query1[[#This Row],[order_id]]</f>
        <v>294</v>
      </c>
      <c r="B834" t="str">
        <f>Query1[[#This Row],[customers]]</f>
        <v>Lavona Austin</v>
      </c>
      <c r="C834" t="str">
        <f>Query1[[#This Row],[city]]</f>
        <v>Utica</v>
      </c>
      <c r="D834" t="str">
        <f>Query1[[#This Row],[state]]</f>
        <v>NY</v>
      </c>
      <c r="E834">
        <f>Query1[[#This Row],[order_date]]</f>
        <v>42552</v>
      </c>
      <c r="F834">
        <f>Query1[[#This Row],[total_units]]</f>
        <v>2</v>
      </c>
      <c r="G834">
        <f>Query1[[#This Row],[revenue]]</f>
        <v>7999.98</v>
      </c>
      <c r="H834" t="str">
        <f>Query1[[#This Row],[product_name]]</f>
        <v>Trek Slash 8 27.5 - 2016</v>
      </c>
      <c r="I834" t="str">
        <f>Query1[[#This Row],[category_name]]</f>
        <v>Mountain Bikes</v>
      </c>
      <c r="J834" t="str">
        <f>Query1[[#This Row],[store_name]]</f>
        <v>Baldwin Bikes</v>
      </c>
      <c r="K834" t="str">
        <f>Query1[[#This Row],[sales_rep]]</f>
        <v>Venita Daniel</v>
      </c>
      <c r="L834" t="str">
        <f>Query1[[#This Row],[brand_name]]</f>
        <v>Trek</v>
      </c>
    </row>
    <row r="835" spans="1:12" x14ac:dyDescent="0.3">
      <c r="A835">
        <f>Query1[[#This Row],[order_id]]</f>
        <v>295</v>
      </c>
      <c r="B835" t="str">
        <f>Query1[[#This Row],[customers]]</f>
        <v>Benny Bender</v>
      </c>
      <c r="C835" t="str">
        <f>Query1[[#This Row],[city]]</f>
        <v>Elmont</v>
      </c>
      <c r="D835" t="str">
        <f>Query1[[#This Row],[state]]</f>
        <v>NY</v>
      </c>
      <c r="E835">
        <f>Query1[[#This Row],[order_date]]</f>
        <v>42552</v>
      </c>
      <c r="F835">
        <f>Query1[[#This Row],[total_units]]</f>
        <v>2</v>
      </c>
      <c r="G835">
        <f>Query1[[#This Row],[revenue]]</f>
        <v>539.98</v>
      </c>
      <c r="H835" t="str">
        <f>Query1[[#This Row],[product_name]]</f>
        <v>Electra Girl's Hawaii 1 (16-inch) - 2015/2016</v>
      </c>
      <c r="I835" t="str">
        <f>Query1[[#This Row],[category_name]]</f>
        <v>Children Bicycles</v>
      </c>
      <c r="J835" t="str">
        <f>Query1[[#This Row],[store_name]]</f>
        <v>Baldwin Bikes</v>
      </c>
      <c r="K835" t="str">
        <f>Query1[[#This Row],[sales_rep]]</f>
        <v>Venita Daniel</v>
      </c>
      <c r="L835" t="str">
        <f>Query1[[#This Row],[brand_name]]</f>
        <v>Electra</v>
      </c>
    </row>
    <row r="836" spans="1:12" x14ac:dyDescent="0.3">
      <c r="A836">
        <f>Query1[[#This Row],[order_id]]</f>
        <v>296</v>
      </c>
      <c r="B836" t="str">
        <f>Query1[[#This Row],[customers]]</f>
        <v>Gabriela Warren</v>
      </c>
      <c r="C836" t="str">
        <f>Query1[[#This Row],[city]]</f>
        <v>Long Beach</v>
      </c>
      <c r="D836" t="str">
        <f>Query1[[#This Row],[state]]</f>
        <v>NY</v>
      </c>
      <c r="E836">
        <f>Query1[[#This Row],[order_date]]</f>
        <v>42555</v>
      </c>
      <c r="F836">
        <f>Query1[[#This Row],[total_units]]</f>
        <v>2</v>
      </c>
      <c r="G836">
        <f>Query1[[#This Row],[revenue]]</f>
        <v>1099.98</v>
      </c>
      <c r="H836" t="str">
        <f>Query1[[#This Row],[product_name]]</f>
        <v>Electra Townie Original 21D - 2016</v>
      </c>
      <c r="I836" t="str">
        <f>Query1[[#This Row],[category_name]]</f>
        <v>Cruisers Bicycles</v>
      </c>
      <c r="J836" t="str">
        <f>Query1[[#This Row],[store_name]]</f>
        <v>Baldwin Bikes</v>
      </c>
      <c r="K836" t="str">
        <f>Query1[[#This Row],[sales_rep]]</f>
        <v>Marcelene Boyer</v>
      </c>
      <c r="L836" t="str">
        <f>Query1[[#This Row],[brand_name]]</f>
        <v>Electra</v>
      </c>
    </row>
    <row r="837" spans="1:12" x14ac:dyDescent="0.3">
      <c r="A837">
        <f>Query1[[#This Row],[order_id]]</f>
        <v>296</v>
      </c>
      <c r="B837" t="str">
        <f>Query1[[#This Row],[customers]]</f>
        <v>Gabriela Warren</v>
      </c>
      <c r="C837" t="str">
        <f>Query1[[#This Row],[city]]</f>
        <v>Long Beach</v>
      </c>
      <c r="D837" t="str">
        <f>Query1[[#This Row],[state]]</f>
        <v>NY</v>
      </c>
      <c r="E837">
        <f>Query1[[#This Row],[order_date]]</f>
        <v>42555</v>
      </c>
      <c r="F837">
        <f>Query1[[#This Row],[total_units]]</f>
        <v>2</v>
      </c>
      <c r="G837">
        <f>Query1[[#This Row],[revenue]]</f>
        <v>999.98</v>
      </c>
      <c r="H837" t="str">
        <f>Query1[[#This Row],[product_name]]</f>
        <v>Electra Townie Original 7D - 2015/2016</v>
      </c>
      <c r="I837" t="str">
        <f>Query1[[#This Row],[category_name]]</f>
        <v>Comfort Bicycles</v>
      </c>
      <c r="J837" t="str">
        <f>Query1[[#This Row],[store_name]]</f>
        <v>Baldwin Bikes</v>
      </c>
      <c r="K837" t="str">
        <f>Query1[[#This Row],[sales_rep]]</f>
        <v>Marcelene Boyer</v>
      </c>
      <c r="L837" t="str">
        <f>Query1[[#This Row],[brand_name]]</f>
        <v>Electra</v>
      </c>
    </row>
    <row r="838" spans="1:12" x14ac:dyDescent="0.3">
      <c r="A838">
        <f>Query1[[#This Row],[order_id]]</f>
        <v>296</v>
      </c>
      <c r="B838" t="str">
        <f>Query1[[#This Row],[customers]]</f>
        <v>Gabriela Warren</v>
      </c>
      <c r="C838" t="str">
        <f>Query1[[#This Row],[city]]</f>
        <v>Long Beach</v>
      </c>
      <c r="D838" t="str">
        <f>Query1[[#This Row],[state]]</f>
        <v>NY</v>
      </c>
      <c r="E838">
        <f>Query1[[#This Row],[order_date]]</f>
        <v>42555</v>
      </c>
      <c r="F838">
        <f>Query1[[#This Row],[total_units]]</f>
        <v>2</v>
      </c>
      <c r="G838">
        <f>Query1[[#This Row],[revenue]]</f>
        <v>3361.98</v>
      </c>
      <c r="H838" t="str">
        <f>Query1[[#This Row],[product_name]]</f>
        <v>Surly Straggler 650b - 2016</v>
      </c>
      <c r="I838" t="str">
        <f>Query1[[#This Row],[category_name]]</f>
        <v>Cyclocross Bicycles</v>
      </c>
      <c r="J838" t="str">
        <f>Query1[[#This Row],[store_name]]</f>
        <v>Baldwin Bikes</v>
      </c>
      <c r="K838" t="str">
        <f>Query1[[#This Row],[sales_rep]]</f>
        <v>Marcelene Boyer</v>
      </c>
      <c r="L838" t="str">
        <f>Query1[[#This Row],[brand_name]]</f>
        <v>Surly</v>
      </c>
    </row>
    <row r="839" spans="1:12" x14ac:dyDescent="0.3">
      <c r="A839">
        <f>Query1[[#This Row],[order_id]]</f>
        <v>296</v>
      </c>
      <c r="B839" t="str">
        <f>Query1[[#This Row],[customers]]</f>
        <v>Gabriela Warren</v>
      </c>
      <c r="C839" t="str">
        <f>Query1[[#This Row],[city]]</f>
        <v>Long Beach</v>
      </c>
      <c r="D839" t="str">
        <f>Query1[[#This Row],[state]]</f>
        <v>NY</v>
      </c>
      <c r="E839">
        <f>Query1[[#This Row],[order_date]]</f>
        <v>42555</v>
      </c>
      <c r="F839">
        <f>Query1[[#This Row],[total_units]]</f>
        <v>1</v>
      </c>
      <c r="G839">
        <f>Query1[[#This Row],[revenue]]</f>
        <v>2999.99</v>
      </c>
      <c r="H839" t="str">
        <f>Query1[[#This Row],[product_name]]</f>
        <v>Trek Conduit+ - 2016</v>
      </c>
      <c r="I839" t="str">
        <f>Query1[[#This Row],[category_name]]</f>
        <v>Electric Bikes</v>
      </c>
      <c r="J839" t="str">
        <f>Query1[[#This Row],[store_name]]</f>
        <v>Baldwin Bikes</v>
      </c>
      <c r="K839" t="str">
        <f>Query1[[#This Row],[sales_rep]]</f>
        <v>Marcelene Boyer</v>
      </c>
      <c r="L839" t="str">
        <f>Query1[[#This Row],[brand_name]]</f>
        <v>Trek</v>
      </c>
    </row>
    <row r="840" spans="1:12" x14ac:dyDescent="0.3">
      <c r="A840">
        <f>Query1[[#This Row],[order_id]]</f>
        <v>297</v>
      </c>
      <c r="B840" t="str">
        <f>Query1[[#This Row],[customers]]</f>
        <v>Justina Jenkins</v>
      </c>
      <c r="C840" t="str">
        <f>Query1[[#This Row],[city]]</f>
        <v>Shirley</v>
      </c>
      <c r="D840" t="str">
        <f>Query1[[#This Row],[state]]</f>
        <v>NY</v>
      </c>
      <c r="E840">
        <f>Query1[[#This Row],[order_date]]</f>
        <v>42555</v>
      </c>
      <c r="F840">
        <f>Query1[[#This Row],[total_units]]</f>
        <v>2</v>
      </c>
      <c r="G840">
        <f>Query1[[#This Row],[revenue]]</f>
        <v>5799.98</v>
      </c>
      <c r="H840" t="str">
        <f>Query1[[#This Row],[product_name]]</f>
        <v>Trek Fuel EX 8 29 - 2016</v>
      </c>
      <c r="I840" t="str">
        <f>Query1[[#This Row],[category_name]]</f>
        <v>Mountain Bikes</v>
      </c>
      <c r="J840" t="str">
        <f>Query1[[#This Row],[store_name]]</f>
        <v>Baldwin Bikes</v>
      </c>
      <c r="K840" t="str">
        <f>Query1[[#This Row],[sales_rep]]</f>
        <v>Venita Daniel</v>
      </c>
      <c r="L840" t="str">
        <f>Query1[[#This Row],[brand_name]]</f>
        <v>Trek</v>
      </c>
    </row>
    <row r="841" spans="1:12" x14ac:dyDescent="0.3">
      <c r="A841">
        <f>Query1[[#This Row],[order_id]]</f>
        <v>298</v>
      </c>
      <c r="B841" t="str">
        <f>Query1[[#This Row],[customers]]</f>
        <v>Janna Hayden</v>
      </c>
      <c r="C841" t="str">
        <f>Query1[[#This Row],[city]]</f>
        <v>Longview</v>
      </c>
      <c r="D841" t="str">
        <f>Query1[[#This Row],[state]]</f>
        <v>TX</v>
      </c>
      <c r="E841">
        <f>Query1[[#This Row],[order_date]]</f>
        <v>42555</v>
      </c>
      <c r="F841">
        <f>Query1[[#This Row],[total_units]]</f>
        <v>1</v>
      </c>
      <c r="G841">
        <f>Query1[[#This Row],[revenue]]</f>
        <v>269.99</v>
      </c>
      <c r="H841" t="str">
        <f>Query1[[#This Row],[product_name]]</f>
        <v>Electra Girl's Hawaii 1 (16-inch) - 2015/2016</v>
      </c>
      <c r="I841" t="str">
        <f>Query1[[#This Row],[category_name]]</f>
        <v>Children Bicycles</v>
      </c>
      <c r="J841" t="str">
        <f>Query1[[#This Row],[store_name]]</f>
        <v>Rowlett Bikes</v>
      </c>
      <c r="K841" t="str">
        <f>Query1[[#This Row],[sales_rep]]</f>
        <v>Layla Terrell</v>
      </c>
      <c r="L841" t="str">
        <f>Query1[[#This Row],[brand_name]]</f>
        <v>Electra</v>
      </c>
    </row>
    <row r="842" spans="1:12" x14ac:dyDescent="0.3">
      <c r="A842">
        <f>Query1[[#This Row],[order_id]]</f>
        <v>298</v>
      </c>
      <c r="B842" t="str">
        <f>Query1[[#This Row],[customers]]</f>
        <v>Janna Hayden</v>
      </c>
      <c r="C842" t="str">
        <f>Query1[[#This Row],[city]]</f>
        <v>Longview</v>
      </c>
      <c r="D842" t="str">
        <f>Query1[[#This Row],[state]]</f>
        <v>TX</v>
      </c>
      <c r="E842">
        <f>Query1[[#This Row],[order_date]]</f>
        <v>42555</v>
      </c>
      <c r="F842">
        <f>Query1[[#This Row],[total_units]]</f>
        <v>2</v>
      </c>
      <c r="G842">
        <f>Query1[[#This Row],[revenue]]</f>
        <v>539.98</v>
      </c>
      <c r="H842" t="str">
        <f>Query1[[#This Row],[product_name]]</f>
        <v>Electra Girl's Hawaii 1 (16-inch) - 2015/2016</v>
      </c>
      <c r="I842" t="str">
        <f>Query1[[#This Row],[category_name]]</f>
        <v>Cruisers Bicycles</v>
      </c>
      <c r="J842" t="str">
        <f>Query1[[#This Row],[store_name]]</f>
        <v>Rowlett Bikes</v>
      </c>
      <c r="K842" t="str">
        <f>Query1[[#This Row],[sales_rep]]</f>
        <v>Layla Terrell</v>
      </c>
      <c r="L842" t="str">
        <f>Query1[[#This Row],[brand_name]]</f>
        <v>Electra</v>
      </c>
    </row>
    <row r="843" spans="1:12" x14ac:dyDescent="0.3">
      <c r="A843">
        <f>Query1[[#This Row],[order_id]]</f>
        <v>298</v>
      </c>
      <c r="B843" t="str">
        <f>Query1[[#This Row],[customers]]</f>
        <v>Janna Hayden</v>
      </c>
      <c r="C843" t="str">
        <f>Query1[[#This Row],[city]]</f>
        <v>Longview</v>
      </c>
      <c r="D843" t="str">
        <f>Query1[[#This Row],[state]]</f>
        <v>TX</v>
      </c>
      <c r="E843">
        <f>Query1[[#This Row],[order_date]]</f>
        <v>42555</v>
      </c>
      <c r="F843">
        <f>Query1[[#This Row],[total_units]]</f>
        <v>1</v>
      </c>
      <c r="G843">
        <f>Query1[[#This Row],[revenue]]</f>
        <v>299.99</v>
      </c>
      <c r="H843" t="str">
        <f>Query1[[#This Row],[product_name]]</f>
        <v>Electra Girl's Hawaii 1 (20-inch) - 2015/2016</v>
      </c>
      <c r="I843" t="str">
        <f>Query1[[#This Row],[category_name]]</f>
        <v>Children Bicycles</v>
      </c>
      <c r="J843" t="str">
        <f>Query1[[#This Row],[store_name]]</f>
        <v>Rowlett Bikes</v>
      </c>
      <c r="K843" t="str">
        <f>Query1[[#This Row],[sales_rep]]</f>
        <v>Layla Terrell</v>
      </c>
      <c r="L843" t="str">
        <f>Query1[[#This Row],[brand_name]]</f>
        <v>Electra</v>
      </c>
    </row>
    <row r="844" spans="1:12" x14ac:dyDescent="0.3">
      <c r="A844">
        <f>Query1[[#This Row],[order_id]]</f>
        <v>298</v>
      </c>
      <c r="B844" t="str">
        <f>Query1[[#This Row],[customers]]</f>
        <v>Janna Hayden</v>
      </c>
      <c r="C844" t="str">
        <f>Query1[[#This Row],[city]]</f>
        <v>Longview</v>
      </c>
      <c r="D844" t="str">
        <f>Query1[[#This Row],[state]]</f>
        <v>TX</v>
      </c>
      <c r="E844">
        <f>Query1[[#This Row],[order_date]]</f>
        <v>42555</v>
      </c>
      <c r="F844">
        <f>Query1[[#This Row],[total_units]]</f>
        <v>2</v>
      </c>
      <c r="G844">
        <f>Query1[[#This Row],[revenue]]</f>
        <v>939.98</v>
      </c>
      <c r="H844" t="str">
        <f>Query1[[#This Row],[product_name]]</f>
        <v>Surly Ice Cream Truck Frameset - 2016</v>
      </c>
      <c r="I844" t="str">
        <f>Query1[[#This Row],[category_name]]</f>
        <v>Mountain Bikes</v>
      </c>
      <c r="J844" t="str">
        <f>Query1[[#This Row],[store_name]]</f>
        <v>Rowlett Bikes</v>
      </c>
      <c r="K844" t="str">
        <f>Query1[[#This Row],[sales_rep]]</f>
        <v>Layla Terrell</v>
      </c>
      <c r="L844" t="str">
        <f>Query1[[#This Row],[brand_name]]</f>
        <v>Surly</v>
      </c>
    </row>
    <row r="845" spans="1:12" x14ac:dyDescent="0.3">
      <c r="A845">
        <f>Query1[[#This Row],[order_id]]</f>
        <v>298</v>
      </c>
      <c r="B845" t="str">
        <f>Query1[[#This Row],[customers]]</f>
        <v>Janna Hayden</v>
      </c>
      <c r="C845" t="str">
        <f>Query1[[#This Row],[city]]</f>
        <v>Longview</v>
      </c>
      <c r="D845" t="str">
        <f>Query1[[#This Row],[state]]</f>
        <v>TX</v>
      </c>
      <c r="E845">
        <f>Query1[[#This Row],[order_date]]</f>
        <v>42555</v>
      </c>
      <c r="F845">
        <f>Query1[[#This Row],[total_units]]</f>
        <v>1</v>
      </c>
      <c r="G845">
        <f>Query1[[#This Row],[revenue]]</f>
        <v>2999.99</v>
      </c>
      <c r="H845" t="str">
        <f>Query1[[#This Row],[product_name]]</f>
        <v>Trek Conduit+ - 2016</v>
      </c>
      <c r="I845" t="str">
        <f>Query1[[#This Row],[category_name]]</f>
        <v>Electric Bikes</v>
      </c>
      <c r="J845" t="str">
        <f>Query1[[#This Row],[store_name]]</f>
        <v>Rowlett Bikes</v>
      </c>
      <c r="K845" t="str">
        <f>Query1[[#This Row],[sales_rep]]</f>
        <v>Layla Terrell</v>
      </c>
      <c r="L845" t="str">
        <f>Query1[[#This Row],[brand_name]]</f>
        <v>Trek</v>
      </c>
    </row>
    <row r="846" spans="1:12" x14ac:dyDescent="0.3">
      <c r="A846">
        <f>Query1[[#This Row],[order_id]]</f>
        <v>299</v>
      </c>
      <c r="B846" t="str">
        <f>Query1[[#This Row],[customers]]</f>
        <v>Rayna Perry</v>
      </c>
      <c r="C846" t="str">
        <f>Query1[[#This Row],[city]]</f>
        <v>Ozone Park</v>
      </c>
      <c r="D846" t="str">
        <f>Query1[[#This Row],[state]]</f>
        <v>NY</v>
      </c>
      <c r="E846">
        <f>Query1[[#This Row],[order_date]]</f>
        <v>42556</v>
      </c>
      <c r="F846">
        <f>Query1[[#This Row],[total_units]]</f>
        <v>2</v>
      </c>
      <c r="G846">
        <f>Query1[[#This Row],[revenue]]</f>
        <v>3098</v>
      </c>
      <c r="H846" t="str">
        <f>Query1[[#This Row],[product_name]]</f>
        <v>Surly Straggler - 2016</v>
      </c>
      <c r="I846" t="str">
        <f>Query1[[#This Row],[category_name]]</f>
        <v>Cyclocross Bicycles</v>
      </c>
      <c r="J846" t="str">
        <f>Query1[[#This Row],[store_name]]</f>
        <v>Baldwin Bikes</v>
      </c>
      <c r="K846" t="str">
        <f>Query1[[#This Row],[sales_rep]]</f>
        <v>Marcelene Boyer</v>
      </c>
      <c r="L846" t="str">
        <f>Query1[[#This Row],[brand_name]]</f>
        <v>Surly</v>
      </c>
    </row>
    <row r="847" spans="1:12" x14ac:dyDescent="0.3">
      <c r="A847">
        <f>Query1[[#This Row],[order_id]]</f>
        <v>299</v>
      </c>
      <c r="B847" t="str">
        <f>Query1[[#This Row],[customers]]</f>
        <v>Rayna Perry</v>
      </c>
      <c r="C847" t="str">
        <f>Query1[[#This Row],[city]]</f>
        <v>Ozone Park</v>
      </c>
      <c r="D847" t="str">
        <f>Query1[[#This Row],[state]]</f>
        <v>NY</v>
      </c>
      <c r="E847">
        <f>Query1[[#This Row],[order_date]]</f>
        <v>42556</v>
      </c>
      <c r="F847">
        <f>Query1[[#This Row],[total_units]]</f>
        <v>2</v>
      </c>
      <c r="G847">
        <f>Query1[[#This Row],[revenue]]</f>
        <v>3361.98</v>
      </c>
      <c r="H847" t="str">
        <f>Query1[[#This Row],[product_name]]</f>
        <v>Surly Straggler 650b - 2016</v>
      </c>
      <c r="I847" t="str">
        <f>Query1[[#This Row],[category_name]]</f>
        <v>Cyclocross Bicycles</v>
      </c>
      <c r="J847" t="str">
        <f>Query1[[#This Row],[store_name]]</f>
        <v>Baldwin Bikes</v>
      </c>
      <c r="K847" t="str">
        <f>Query1[[#This Row],[sales_rep]]</f>
        <v>Marcelene Boyer</v>
      </c>
      <c r="L847" t="str">
        <f>Query1[[#This Row],[brand_name]]</f>
        <v>Surly</v>
      </c>
    </row>
    <row r="848" spans="1:12" x14ac:dyDescent="0.3">
      <c r="A848">
        <f>Query1[[#This Row],[order_id]]</f>
        <v>300</v>
      </c>
      <c r="B848" t="str">
        <f>Query1[[#This Row],[customers]]</f>
        <v>Emmaline Huber</v>
      </c>
      <c r="C848" t="str">
        <f>Query1[[#This Row],[city]]</f>
        <v>Mount Vernon</v>
      </c>
      <c r="D848" t="str">
        <f>Query1[[#This Row],[state]]</f>
        <v>NY</v>
      </c>
      <c r="E848">
        <f>Query1[[#This Row],[order_date]]</f>
        <v>42556</v>
      </c>
      <c r="F848">
        <f>Query1[[#This Row],[total_units]]</f>
        <v>2</v>
      </c>
      <c r="G848">
        <f>Query1[[#This Row],[revenue]]</f>
        <v>1199.98</v>
      </c>
      <c r="H848" t="str">
        <f>Query1[[#This Row],[product_name]]</f>
        <v>Electra Townie Original 7D EQ - 2016</v>
      </c>
      <c r="I848" t="str">
        <f>Query1[[#This Row],[category_name]]</f>
        <v>Cruisers Bicycles</v>
      </c>
      <c r="J848" t="str">
        <f>Query1[[#This Row],[store_name]]</f>
        <v>Baldwin Bikes</v>
      </c>
      <c r="K848" t="str">
        <f>Query1[[#This Row],[sales_rep]]</f>
        <v>Marcelene Boyer</v>
      </c>
      <c r="L848" t="str">
        <f>Query1[[#This Row],[brand_name]]</f>
        <v>Electra</v>
      </c>
    </row>
    <row r="849" spans="1:12" x14ac:dyDescent="0.3">
      <c r="A849">
        <f>Query1[[#This Row],[order_id]]</f>
        <v>300</v>
      </c>
      <c r="B849" t="str">
        <f>Query1[[#This Row],[customers]]</f>
        <v>Emmaline Huber</v>
      </c>
      <c r="C849" t="str">
        <f>Query1[[#This Row],[city]]</f>
        <v>Mount Vernon</v>
      </c>
      <c r="D849" t="str">
        <f>Query1[[#This Row],[state]]</f>
        <v>NY</v>
      </c>
      <c r="E849">
        <f>Query1[[#This Row],[order_date]]</f>
        <v>42556</v>
      </c>
      <c r="F849">
        <f>Query1[[#This Row],[total_units]]</f>
        <v>1</v>
      </c>
      <c r="G849">
        <f>Query1[[#This Row],[revenue]]</f>
        <v>1549</v>
      </c>
      <c r="H849" t="str">
        <f>Query1[[#This Row],[product_name]]</f>
        <v>Surly Straggler - 2016</v>
      </c>
      <c r="I849" t="str">
        <f>Query1[[#This Row],[category_name]]</f>
        <v>Cyclocross Bicycles</v>
      </c>
      <c r="J849" t="str">
        <f>Query1[[#This Row],[store_name]]</f>
        <v>Baldwin Bikes</v>
      </c>
      <c r="K849" t="str">
        <f>Query1[[#This Row],[sales_rep]]</f>
        <v>Marcelene Boyer</v>
      </c>
      <c r="L849" t="str">
        <f>Query1[[#This Row],[brand_name]]</f>
        <v>Surly</v>
      </c>
    </row>
    <row r="850" spans="1:12" x14ac:dyDescent="0.3">
      <c r="A850">
        <f>Query1[[#This Row],[order_id]]</f>
        <v>300</v>
      </c>
      <c r="B850" t="str">
        <f>Query1[[#This Row],[customers]]</f>
        <v>Emmaline Huber</v>
      </c>
      <c r="C850" t="str">
        <f>Query1[[#This Row],[city]]</f>
        <v>Mount Vernon</v>
      </c>
      <c r="D850" t="str">
        <f>Query1[[#This Row],[state]]</f>
        <v>NY</v>
      </c>
      <c r="E850">
        <f>Query1[[#This Row],[order_date]]</f>
        <v>42556</v>
      </c>
      <c r="F850">
        <f>Query1[[#This Row],[total_units]]</f>
        <v>2</v>
      </c>
      <c r="G850">
        <f>Query1[[#This Row],[revenue]]</f>
        <v>3361.98</v>
      </c>
      <c r="H850" t="str">
        <f>Query1[[#This Row],[product_name]]</f>
        <v>Surly Straggler 650b - 2016</v>
      </c>
      <c r="I850" t="str">
        <f>Query1[[#This Row],[category_name]]</f>
        <v>Cyclocross Bicycles</v>
      </c>
      <c r="J850" t="str">
        <f>Query1[[#This Row],[store_name]]</f>
        <v>Baldwin Bikes</v>
      </c>
      <c r="K850" t="str">
        <f>Query1[[#This Row],[sales_rep]]</f>
        <v>Marcelene Boyer</v>
      </c>
      <c r="L850" t="str">
        <f>Query1[[#This Row],[brand_name]]</f>
        <v>Surly</v>
      </c>
    </row>
    <row r="851" spans="1:12" x14ac:dyDescent="0.3">
      <c r="A851">
        <f>Query1[[#This Row],[order_id]]</f>
        <v>300</v>
      </c>
      <c r="B851" t="str">
        <f>Query1[[#This Row],[customers]]</f>
        <v>Emmaline Huber</v>
      </c>
      <c r="C851" t="str">
        <f>Query1[[#This Row],[city]]</f>
        <v>Mount Vernon</v>
      </c>
      <c r="D851" t="str">
        <f>Query1[[#This Row],[state]]</f>
        <v>NY</v>
      </c>
      <c r="E851">
        <f>Query1[[#This Row],[order_date]]</f>
        <v>42556</v>
      </c>
      <c r="F851">
        <f>Query1[[#This Row],[total_units]]</f>
        <v>2</v>
      </c>
      <c r="G851">
        <f>Query1[[#This Row],[revenue]]</f>
        <v>5999.98</v>
      </c>
      <c r="H851" t="str">
        <f>Query1[[#This Row],[product_name]]</f>
        <v>Trek Conduit+ - 2016</v>
      </c>
      <c r="I851" t="str">
        <f>Query1[[#This Row],[category_name]]</f>
        <v>Electric Bikes</v>
      </c>
      <c r="J851" t="str">
        <f>Query1[[#This Row],[store_name]]</f>
        <v>Baldwin Bikes</v>
      </c>
      <c r="K851" t="str">
        <f>Query1[[#This Row],[sales_rep]]</f>
        <v>Marcelene Boyer</v>
      </c>
      <c r="L851" t="str">
        <f>Query1[[#This Row],[brand_name]]</f>
        <v>Trek</v>
      </c>
    </row>
    <row r="852" spans="1:12" x14ac:dyDescent="0.3">
      <c r="A852">
        <f>Query1[[#This Row],[order_id]]</f>
        <v>301</v>
      </c>
      <c r="B852" t="str">
        <f>Query1[[#This Row],[customers]]</f>
        <v>Caren Stephens</v>
      </c>
      <c r="C852" t="str">
        <f>Query1[[#This Row],[city]]</f>
        <v>Scarsdale</v>
      </c>
      <c r="D852" t="str">
        <f>Query1[[#This Row],[state]]</f>
        <v>NY</v>
      </c>
      <c r="E852">
        <f>Query1[[#This Row],[order_date]]</f>
        <v>42557</v>
      </c>
      <c r="F852">
        <f>Query1[[#This Row],[total_units]]</f>
        <v>1</v>
      </c>
      <c r="G852">
        <f>Query1[[#This Row],[revenue]]</f>
        <v>269.99</v>
      </c>
      <c r="H852" t="str">
        <f>Query1[[#This Row],[product_name]]</f>
        <v>Electra Girl's Hawaii 1 (16-inch) - 2015/2016</v>
      </c>
      <c r="I852" t="str">
        <f>Query1[[#This Row],[category_name]]</f>
        <v>Children Bicycles</v>
      </c>
      <c r="J852" t="str">
        <f>Query1[[#This Row],[store_name]]</f>
        <v>Baldwin Bikes</v>
      </c>
      <c r="K852" t="str">
        <f>Query1[[#This Row],[sales_rep]]</f>
        <v>Marcelene Boyer</v>
      </c>
      <c r="L852" t="str">
        <f>Query1[[#This Row],[brand_name]]</f>
        <v>Electra</v>
      </c>
    </row>
    <row r="853" spans="1:12" x14ac:dyDescent="0.3">
      <c r="A853">
        <f>Query1[[#This Row],[order_id]]</f>
        <v>301</v>
      </c>
      <c r="B853" t="str">
        <f>Query1[[#This Row],[customers]]</f>
        <v>Caren Stephens</v>
      </c>
      <c r="C853" t="str">
        <f>Query1[[#This Row],[city]]</f>
        <v>Scarsdale</v>
      </c>
      <c r="D853" t="str">
        <f>Query1[[#This Row],[state]]</f>
        <v>NY</v>
      </c>
      <c r="E853">
        <f>Query1[[#This Row],[order_date]]</f>
        <v>42557</v>
      </c>
      <c r="F853">
        <f>Query1[[#This Row],[total_units]]</f>
        <v>1</v>
      </c>
      <c r="G853">
        <f>Query1[[#This Row],[revenue]]</f>
        <v>469.99</v>
      </c>
      <c r="H853" t="str">
        <f>Query1[[#This Row],[product_name]]</f>
        <v>Surly Ice Cream Truck Frameset - 2016</v>
      </c>
      <c r="I853" t="str">
        <f>Query1[[#This Row],[category_name]]</f>
        <v>Mountain Bikes</v>
      </c>
      <c r="J853" t="str">
        <f>Query1[[#This Row],[store_name]]</f>
        <v>Baldwin Bikes</v>
      </c>
      <c r="K853" t="str">
        <f>Query1[[#This Row],[sales_rep]]</f>
        <v>Marcelene Boyer</v>
      </c>
      <c r="L853" t="str">
        <f>Query1[[#This Row],[brand_name]]</f>
        <v>Surly</v>
      </c>
    </row>
    <row r="854" spans="1:12" x14ac:dyDescent="0.3">
      <c r="A854">
        <f>Query1[[#This Row],[order_id]]</f>
        <v>302</v>
      </c>
      <c r="B854" t="str">
        <f>Query1[[#This Row],[customers]]</f>
        <v>Carlena Salinas</v>
      </c>
      <c r="C854" t="str">
        <f>Query1[[#This Row],[city]]</f>
        <v>Jamaica</v>
      </c>
      <c r="D854" t="str">
        <f>Query1[[#This Row],[state]]</f>
        <v>NY</v>
      </c>
      <c r="E854">
        <f>Query1[[#This Row],[order_date]]</f>
        <v>42557</v>
      </c>
      <c r="F854">
        <f>Query1[[#This Row],[total_units]]</f>
        <v>2</v>
      </c>
      <c r="G854">
        <f>Query1[[#This Row],[revenue]]</f>
        <v>1099.98</v>
      </c>
      <c r="H854" t="str">
        <f>Query1[[#This Row],[product_name]]</f>
        <v>Electra Townie Original 21D - 2016</v>
      </c>
      <c r="I854" t="str">
        <f>Query1[[#This Row],[category_name]]</f>
        <v>Comfort Bicycles</v>
      </c>
      <c r="J854" t="str">
        <f>Query1[[#This Row],[store_name]]</f>
        <v>Baldwin Bikes</v>
      </c>
      <c r="K854" t="str">
        <f>Query1[[#This Row],[sales_rep]]</f>
        <v>Marcelene Boyer</v>
      </c>
      <c r="L854" t="str">
        <f>Query1[[#This Row],[brand_name]]</f>
        <v>Electra</v>
      </c>
    </row>
    <row r="855" spans="1:12" x14ac:dyDescent="0.3">
      <c r="A855">
        <f>Query1[[#This Row],[order_id]]</f>
        <v>302</v>
      </c>
      <c r="B855" t="str">
        <f>Query1[[#This Row],[customers]]</f>
        <v>Carlena Salinas</v>
      </c>
      <c r="C855" t="str">
        <f>Query1[[#This Row],[city]]</f>
        <v>Jamaica</v>
      </c>
      <c r="D855" t="str">
        <f>Query1[[#This Row],[state]]</f>
        <v>NY</v>
      </c>
      <c r="E855">
        <f>Query1[[#This Row],[order_date]]</f>
        <v>42557</v>
      </c>
      <c r="F855">
        <f>Query1[[#This Row],[total_units]]</f>
        <v>2</v>
      </c>
      <c r="G855">
        <f>Query1[[#This Row],[revenue]]</f>
        <v>898</v>
      </c>
      <c r="H855" t="str">
        <f>Query1[[#This Row],[product_name]]</f>
        <v>Pure Cycles Western 3-Speed - Women's - 2015/2016</v>
      </c>
      <c r="I855" t="str">
        <f>Query1[[#This Row],[category_name]]</f>
        <v>Cruisers Bicycles</v>
      </c>
      <c r="J855" t="str">
        <f>Query1[[#This Row],[store_name]]</f>
        <v>Baldwin Bikes</v>
      </c>
      <c r="K855" t="str">
        <f>Query1[[#This Row],[sales_rep]]</f>
        <v>Marcelene Boyer</v>
      </c>
      <c r="L855" t="str">
        <f>Query1[[#This Row],[brand_name]]</f>
        <v>Pure Cycles</v>
      </c>
    </row>
    <row r="856" spans="1:12" x14ac:dyDescent="0.3">
      <c r="A856">
        <f>Query1[[#This Row],[order_id]]</f>
        <v>302</v>
      </c>
      <c r="B856" t="str">
        <f>Query1[[#This Row],[customers]]</f>
        <v>Carlena Salinas</v>
      </c>
      <c r="C856" t="str">
        <f>Query1[[#This Row],[city]]</f>
        <v>Jamaica</v>
      </c>
      <c r="D856" t="str">
        <f>Query1[[#This Row],[state]]</f>
        <v>NY</v>
      </c>
      <c r="E856">
        <f>Query1[[#This Row],[order_date]]</f>
        <v>42557</v>
      </c>
      <c r="F856">
        <f>Query1[[#This Row],[total_units]]</f>
        <v>2</v>
      </c>
      <c r="G856">
        <f>Query1[[#This Row],[revenue]]</f>
        <v>1499.98</v>
      </c>
      <c r="H856" t="str">
        <f>Query1[[#This Row],[product_name]]</f>
        <v>Ritchey Timberwolf Frameset - 2016</v>
      </c>
      <c r="I856" t="str">
        <f>Query1[[#This Row],[category_name]]</f>
        <v>Mountain Bikes</v>
      </c>
      <c r="J856" t="str">
        <f>Query1[[#This Row],[store_name]]</f>
        <v>Baldwin Bikes</v>
      </c>
      <c r="K856" t="str">
        <f>Query1[[#This Row],[sales_rep]]</f>
        <v>Marcelene Boyer</v>
      </c>
      <c r="L856" t="str">
        <f>Query1[[#This Row],[brand_name]]</f>
        <v>Ritchey</v>
      </c>
    </row>
    <row r="857" spans="1:12" x14ac:dyDescent="0.3">
      <c r="A857">
        <f>Query1[[#This Row],[order_id]]</f>
        <v>303</v>
      </c>
      <c r="B857" t="str">
        <f>Query1[[#This Row],[customers]]</f>
        <v>Bernita Mcdaniel</v>
      </c>
      <c r="C857" t="str">
        <f>Query1[[#This Row],[city]]</f>
        <v>Liverpool</v>
      </c>
      <c r="D857" t="str">
        <f>Query1[[#This Row],[state]]</f>
        <v>NY</v>
      </c>
      <c r="E857">
        <f>Query1[[#This Row],[order_date]]</f>
        <v>42558</v>
      </c>
      <c r="F857">
        <f>Query1[[#This Row],[total_units]]</f>
        <v>2</v>
      </c>
      <c r="G857">
        <f>Query1[[#This Row],[revenue]]</f>
        <v>1099.98</v>
      </c>
      <c r="H857" t="str">
        <f>Query1[[#This Row],[product_name]]</f>
        <v>Electra Townie Original 21D - 2016</v>
      </c>
      <c r="I857" t="str">
        <f>Query1[[#This Row],[category_name]]</f>
        <v>Comfort Bicycles</v>
      </c>
      <c r="J857" t="str">
        <f>Query1[[#This Row],[store_name]]</f>
        <v>Baldwin Bikes</v>
      </c>
      <c r="K857" t="str">
        <f>Query1[[#This Row],[sales_rep]]</f>
        <v>Venita Daniel</v>
      </c>
      <c r="L857" t="str">
        <f>Query1[[#This Row],[brand_name]]</f>
        <v>Electra</v>
      </c>
    </row>
    <row r="858" spans="1:12" x14ac:dyDescent="0.3">
      <c r="A858">
        <f>Query1[[#This Row],[order_id]]</f>
        <v>303</v>
      </c>
      <c r="B858" t="str">
        <f>Query1[[#This Row],[customers]]</f>
        <v>Bernita Mcdaniel</v>
      </c>
      <c r="C858" t="str">
        <f>Query1[[#This Row],[city]]</f>
        <v>Liverpool</v>
      </c>
      <c r="D858" t="str">
        <f>Query1[[#This Row],[state]]</f>
        <v>NY</v>
      </c>
      <c r="E858">
        <f>Query1[[#This Row],[order_date]]</f>
        <v>42558</v>
      </c>
      <c r="F858">
        <f>Query1[[#This Row],[total_units]]</f>
        <v>2</v>
      </c>
      <c r="G858">
        <f>Query1[[#This Row],[revenue]]</f>
        <v>3599.98</v>
      </c>
      <c r="H858" t="str">
        <f>Query1[[#This Row],[product_name]]</f>
        <v>Trek Remedy 29 Carbon Frameset - 2016</v>
      </c>
      <c r="I858" t="str">
        <f>Query1[[#This Row],[category_name]]</f>
        <v>Mountain Bikes</v>
      </c>
      <c r="J858" t="str">
        <f>Query1[[#This Row],[store_name]]</f>
        <v>Baldwin Bikes</v>
      </c>
      <c r="K858" t="str">
        <f>Query1[[#This Row],[sales_rep]]</f>
        <v>Venita Daniel</v>
      </c>
      <c r="L858" t="str">
        <f>Query1[[#This Row],[brand_name]]</f>
        <v>Trek</v>
      </c>
    </row>
    <row r="859" spans="1:12" x14ac:dyDescent="0.3">
      <c r="A859">
        <f>Query1[[#This Row],[order_id]]</f>
        <v>304</v>
      </c>
      <c r="B859" t="str">
        <f>Query1[[#This Row],[customers]]</f>
        <v>Chelsey Hardin</v>
      </c>
      <c r="C859" t="str">
        <f>Query1[[#This Row],[city]]</f>
        <v>Deer Park</v>
      </c>
      <c r="D859" t="str">
        <f>Query1[[#This Row],[state]]</f>
        <v>NY</v>
      </c>
      <c r="E859">
        <f>Query1[[#This Row],[order_date]]</f>
        <v>42558</v>
      </c>
      <c r="F859">
        <f>Query1[[#This Row],[total_units]]</f>
        <v>1</v>
      </c>
      <c r="G859">
        <f>Query1[[#This Row],[revenue]]</f>
        <v>599.99</v>
      </c>
      <c r="H859" t="str">
        <f>Query1[[#This Row],[product_name]]</f>
        <v>Electra Townie Original 7D EQ - Women's - 2016</v>
      </c>
      <c r="I859" t="str">
        <f>Query1[[#This Row],[category_name]]</f>
        <v>Cruisers Bicycles</v>
      </c>
      <c r="J859" t="str">
        <f>Query1[[#This Row],[store_name]]</f>
        <v>Baldwin Bikes</v>
      </c>
      <c r="K859" t="str">
        <f>Query1[[#This Row],[sales_rep]]</f>
        <v>Marcelene Boyer</v>
      </c>
      <c r="L859" t="str">
        <f>Query1[[#This Row],[brand_name]]</f>
        <v>Electra</v>
      </c>
    </row>
    <row r="860" spans="1:12" x14ac:dyDescent="0.3">
      <c r="A860">
        <f>Query1[[#This Row],[order_id]]</f>
        <v>304</v>
      </c>
      <c r="B860" t="str">
        <f>Query1[[#This Row],[customers]]</f>
        <v>Chelsey Hardin</v>
      </c>
      <c r="C860" t="str">
        <f>Query1[[#This Row],[city]]</f>
        <v>Deer Park</v>
      </c>
      <c r="D860" t="str">
        <f>Query1[[#This Row],[state]]</f>
        <v>NY</v>
      </c>
      <c r="E860">
        <f>Query1[[#This Row],[order_date]]</f>
        <v>42558</v>
      </c>
      <c r="F860">
        <f>Query1[[#This Row],[total_units]]</f>
        <v>1</v>
      </c>
      <c r="G860">
        <f>Query1[[#This Row],[revenue]]</f>
        <v>1549</v>
      </c>
      <c r="H860" t="str">
        <f>Query1[[#This Row],[product_name]]</f>
        <v>Surly Straggler - 2016</v>
      </c>
      <c r="I860" t="str">
        <f>Query1[[#This Row],[category_name]]</f>
        <v>Cyclocross Bicycles</v>
      </c>
      <c r="J860" t="str">
        <f>Query1[[#This Row],[store_name]]</f>
        <v>Baldwin Bikes</v>
      </c>
      <c r="K860" t="str">
        <f>Query1[[#This Row],[sales_rep]]</f>
        <v>Marcelene Boyer</v>
      </c>
      <c r="L860" t="str">
        <f>Query1[[#This Row],[brand_name]]</f>
        <v>Surly</v>
      </c>
    </row>
    <row r="861" spans="1:12" x14ac:dyDescent="0.3">
      <c r="A861">
        <f>Query1[[#This Row],[order_id]]</f>
        <v>304</v>
      </c>
      <c r="B861" t="str">
        <f>Query1[[#This Row],[customers]]</f>
        <v>Chelsey Hardin</v>
      </c>
      <c r="C861" t="str">
        <f>Query1[[#This Row],[city]]</f>
        <v>Deer Park</v>
      </c>
      <c r="D861" t="str">
        <f>Query1[[#This Row],[state]]</f>
        <v>NY</v>
      </c>
      <c r="E861">
        <f>Query1[[#This Row],[order_date]]</f>
        <v>42558</v>
      </c>
      <c r="F861">
        <f>Query1[[#This Row],[total_units]]</f>
        <v>2</v>
      </c>
      <c r="G861">
        <f>Query1[[#This Row],[revenue]]</f>
        <v>7999.98</v>
      </c>
      <c r="H861" t="str">
        <f>Query1[[#This Row],[product_name]]</f>
        <v>Trek Slash 8 27.5 - 2016</v>
      </c>
      <c r="I861" t="str">
        <f>Query1[[#This Row],[category_name]]</f>
        <v>Mountain Bikes</v>
      </c>
      <c r="J861" t="str">
        <f>Query1[[#This Row],[store_name]]</f>
        <v>Baldwin Bikes</v>
      </c>
      <c r="K861" t="str">
        <f>Query1[[#This Row],[sales_rep]]</f>
        <v>Marcelene Boyer</v>
      </c>
      <c r="L861" t="str">
        <f>Query1[[#This Row],[brand_name]]</f>
        <v>Trek</v>
      </c>
    </row>
    <row r="862" spans="1:12" x14ac:dyDescent="0.3">
      <c r="A862">
        <f>Query1[[#This Row],[order_id]]</f>
        <v>305</v>
      </c>
      <c r="B862" t="str">
        <f>Query1[[#This Row],[customers]]</f>
        <v>Camille Harvey</v>
      </c>
      <c r="C862" t="str">
        <f>Query1[[#This Row],[city]]</f>
        <v>Huntington</v>
      </c>
      <c r="D862" t="str">
        <f>Query1[[#This Row],[state]]</f>
        <v>NY</v>
      </c>
      <c r="E862">
        <f>Query1[[#This Row],[order_date]]</f>
        <v>42558</v>
      </c>
      <c r="F862">
        <f>Query1[[#This Row],[total_units]]</f>
        <v>1</v>
      </c>
      <c r="G862">
        <f>Query1[[#This Row],[revenue]]</f>
        <v>469.99</v>
      </c>
      <c r="H862" t="str">
        <f>Query1[[#This Row],[product_name]]</f>
        <v>Surly Ice Cream Truck Frameset - 2016</v>
      </c>
      <c r="I862" t="str">
        <f>Query1[[#This Row],[category_name]]</f>
        <v>Mountain Bikes</v>
      </c>
      <c r="J862" t="str">
        <f>Query1[[#This Row],[store_name]]</f>
        <v>Baldwin Bikes</v>
      </c>
      <c r="K862" t="str">
        <f>Query1[[#This Row],[sales_rep]]</f>
        <v>Venita Daniel</v>
      </c>
      <c r="L862" t="str">
        <f>Query1[[#This Row],[brand_name]]</f>
        <v>Surly</v>
      </c>
    </row>
    <row r="863" spans="1:12" x14ac:dyDescent="0.3">
      <c r="A863">
        <f>Query1[[#This Row],[order_id]]</f>
        <v>305</v>
      </c>
      <c r="B863" t="str">
        <f>Query1[[#This Row],[customers]]</f>
        <v>Camille Harvey</v>
      </c>
      <c r="C863" t="str">
        <f>Query1[[#This Row],[city]]</f>
        <v>Huntington</v>
      </c>
      <c r="D863" t="str">
        <f>Query1[[#This Row],[state]]</f>
        <v>NY</v>
      </c>
      <c r="E863">
        <f>Query1[[#This Row],[order_date]]</f>
        <v>42558</v>
      </c>
      <c r="F863">
        <f>Query1[[#This Row],[total_units]]</f>
        <v>1</v>
      </c>
      <c r="G863">
        <f>Query1[[#This Row],[revenue]]</f>
        <v>1549</v>
      </c>
      <c r="H863" t="str">
        <f>Query1[[#This Row],[product_name]]</f>
        <v>Surly Straggler - 2016</v>
      </c>
      <c r="I863" t="str">
        <f>Query1[[#This Row],[category_name]]</f>
        <v>Cyclocross Bicycles</v>
      </c>
      <c r="J863" t="str">
        <f>Query1[[#This Row],[store_name]]</f>
        <v>Baldwin Bikes</v>
      </c>
      <c r="K863" t="str">
        <f>Query1[[#This Row],[sales_rep]]</f>
        <v>Venita Daniel</v>
      </c>
      <c r="L863" t="str">
        <f>Query1[[#This Row],[brand_name]]</f>
        <v>Surly</v>
      </c>
    </row>
    <row r="864" spans="1:12" x14ac:dyDescent="0.3">
      <c r="A864">
        <f>Query1[[#This Row],[order_id]]</f>
        <v>305</v>
      </c>
      <c r="B864" t="str">
        <f>Query1[[#This Row],[customers]]</f>
        <v>Camille Harvey</v>
      </c>
      <c r="C864" t="str">
        <f>Query1[[#This Row],[city]]</f>
        <v>Huntington</v>
      </c>
      <c r="D864" t="str">
        <f>Query1[[#This Row],[state]]</f>
        <v>NY</v>
      </c>
      <c r="E864">
        <f>Query1[[#This Row],[order_date]]</f>
        <v>42558</v>
      </c>
      <c r="F864">
        <f>Query1[[#This Row],[total_units]]</f>
        <v>2</v>
      </c>
      <c r="G864">
        <f>Query1[[#This Row],[revenue]]</f>
        <v>1999.98</v>
      </c>
      <c r="H864" t="str">
        <f>Query1[[#This Row],[product_name]]</f>
        <v>Surly Wednesday Frameset - 2016</v>
      </c>
      <c r="I864" t="str">
        <f>Query1[[#This Row],[category_name]]</f>
        <v>Mountain Bikes</v>
      </c>
      <c r="J864" t="str">
        <f>Query1[[#This Row],[store_name]]</f>
        <v>Baldwin Bikes</v>
      </c>
      <c r="K864" t="str">
        <f>Query1[[#This Row],[sales_rep]]</f>
        <v>Venita Daniel</v>
      </c>
      <c r="L864" t="str">
        <f>Query1[[#This Row],[brand_name]]</f>
        <v>Surly</v>
      </c>
    </row>
    <row r="865" spans="1:12" x14ac:dyDescent="0.3">
      <c r="A865">
        <f>Query1[[#This Row],[order_id]]</f>
        <v>306</v>
      </c>
      <c r="B865" t="str">
        <f>Query1[[#This Row],[customers]]</f>
        <v>Charleen Hurst</v>
      </c>
      <c r="C865" t="str">
        <f>Query1[[#This Row],[city]]</f>
        <v>Utica</v>
      </c>
      <c r="D865" t="str">
        <f>Query1[[#This Row],[state]]</f>
        <v>NY</v>
      </c>
      <c r="E865">
        <f>Query1[[#This Row],[order_date]]</f>
        <v>42560</v>
      </c>
      <c r="F865">
        <f>Query1[[#This Row],[total_units]]</f>
        <v>1</v>
      </c>
      <c r="G865">
        <f>Query1[[#This Row],[revenue]]</f>
        <v>269.99</v>
      </c>
      <c r="H865" t="str">
        <f>Query1[[#This Row],[product_name]]</f>
        <v>Electra Girl's Hawaii 1 (16-inch) - 2015/2016</v>
      </c>
      <c r="I865" t="str">
        <f>Query1[[#This Row],[category_name]]</f>
        <v>Children Bicycles</v>
      </c>
      <c r="J865" t="str">
        <f>Query1[[#This Row],[store_name]]</f>
        <v>Baldwin Bikes</v>
      </c>
      <c r="K865" t="str">
        <f>Query1[[#This Row],[sales_rep]]</f>
        <v>Venita Daniel</v>
      </c>
      <c r="L865" t="str">
        <f>Query1[[#This Row],[brand_name]]</f>
        <v>Electra</v>
      </c>
    </row>
    <row r="866" spans="1:12" x14ac:dyDescent="0.3">
      <c r="A866">
        <f>Query1[[#This Row],[order_id]]</f>
        <v>306</v>
      </c>
      <c r="B866" t="str">
        <f>Query1[[#This Row],[customers]]</f>
        <v>Charleen Hurst</v>
      </c>
      <c r="C866" t="str">
        <f>Query1[[#This Row],[city]]</f>
        <v>Utica</v>
      </c>
      <c r="D866" t="str">
        <f>Query1[[#This Row],[state]]</f>
        <v>NY</v>
      </c>
      <c r="E866">
        <f>Query1[[#This Row],[order_date]]</f>
        <v>42560</v>
      </c>
      <c r="F866">
        <f>Query1[[#This Row],[total_units]]</f>
        <v>1</v>
      </c>
      <c r="G866">
        <f>Query1[[#This Row],[revenue]]</f>
        <v>1549</v>
      </c>
      <c r="H866" t="str">
        <f>Query1[[#This Row],[product_name]]</f>
        <v>Surly Straggler - 2016</v>
      </c>
      <c r="I866" t="str">
        <f>Query1[[#This Row],[category_name]]</f>
        <v>Cyclocross Bicycles</v>
      </c>
      <c r="J866" t="str">
        <f>Query1[[#This Row],[store_name]]</f>
        <v>Baldwin Bikes</v>
      </c>
      <c r="K866" t="str">
        <f>Query1[[#This Row],[sales_rep]]</f>
        <v>Venita Daniel</v>
      </c>
      <c r="L866" t="str">
        <f>Query1[[#This Row],[brand_name]]</f>
        <v>Surly</v>
      </c>
    </row>
    <row r="867" spans="1:12" x14ac:dyDescent="0.3">
      <c r="A867">
        <f>Query1[[#This Row],[order_id]]</f>
        <v>307</v>
      </c>
      <c r="B867" t="str">
        <f>Query1[[#This Row],[customers]]</f>
        <v>Christoper Gould</v>
      </c>
      <c r="C867" t="str">
        <f>Query1[[#This Row],[city]]</f>
        <v>Shirley</v>
      </c>
      <c r="D867" t="str">
        <f>Query1[[#This Row],[state]]</f>
        <v>NY</v>
      </c>
      <c r="E867">
        <f>Query1[[#This Row],[order_date]]</f>
        <v>42560</v>
      </c>
      <c r="F867">
        <f>Query1[[#This Row],[total_units]]</f>
        <v>2</v>
      </c>
      <c r="G867">
        <f>Query1[[#This Row],[revenue]]</f>
        <v>1059.98</v>
      </c>
      <c r="H867" t="str">
        <f>Query1[[#This Row],[product_name]]</f>
        <v>Electra Moto 1 - 2016</v>
      </c>
      <c r="I867" t="str">
        <f>Query1[[#This Row],[category_name]]</f>
        <v>Cruisers Bicycles</v>
      </c>
      <c r="J867" t="str">
        <f>Query1[[#This Row],[store_name]]</f>
        <v>Baldwin Bikes</v>
      </c>
      <c r="K867" t="str">
        <f>Query1[[#This Row],[sales_rep]]</f>
        <v>Marcelene Boyer</v>
      </c>
      <c r="L867" t="str">
        <f>Query1[[#This Row],[brand_name]]</f>
        <v>Electra</v>
      </c>
    </row>
    <row r="868" spans="1:12" x14ac:dyDescent="0.3">
      <c r="A868">
        <f>Query1[[#This Row],[order_id]]</f>
        <v>308</v>
      </c>
      <c r="B868" t="str">
        <f>Query1[[#This Row],[customers]]</f>
        <v>Charlyn Cantrell</v>
      </c>
      <c r="C868" t="str">
        <f>Query1[[#This Row],[city]]</f>
        <v>West Islip</v>
      </c>
      <c r="D868" t="str">
        <f>Query1[[#This Row],[state]]</f>
        <v>NY</v>
      </c>
      <c r="E868">
        <f>Query1[[#This Row],[order_date]]</f>
        <v>42562</v>
      </c>
      <c r="F868">
        <f>Query1[[#This Row],[total_units]]</f>
        <v>1</v>
      </c>
      <c r="G868">
        <f>Query1[[#This Row],[revenue]]</f>
        <v>269.99</v>
      </c>
      <c r="H868" t="str">
        <f>Query1[[#This Row],[product_name]]</f>
        <v>Electra Girl's Hawaii 1 (16-inch) - 2015/2016</v>
      </c>
      <c r="I868" t="str">
        <f>Query1[[#This Row],[category_name]]</f>
        <v>Cruisers Bicycles</v>
      </c>
      <c r="J868" t="str">
        <f>Query1[[#This Row],[store_name]]</f>
        <v>Baldwin Bikes</v>
      </c>
      <c r="K868" t="str">
        <f>Query1[[#This Row],[sales_rep]]</f>
        <v>Marcelene Boyer</v>
      </c>
      <c r="L868" t="str">
        <f>Query1[[#This Row],[brand_name]]</f>
        <v>Electra</v>
      </c>
    </row>
    <row r="869" spans="1:12" x14ac:dyDescent="0.3">
      <c r="A869">
        <f>Query1[[#This Row],[order_id]]</f>
        <v>308</v>
      </c>
      <c r="B869" t="str">
        <f>Query1[[#This Row],[customers]]</f>
        <v>Charlyn Cantrell</v>
      </c>
      <c r="C869" t="str">
        <f>Query1[[#This Row],[city]]</f>
        <v>West Islip</v>
      </c>
      <c r="D869" t="str">
        <f>Query1[[#This Row],[state]]</f>
        <v>NY</v>
      </c>
      <c r="E869">
        <f>Query1[[#This Row],[order_date]]</f>
        <v>42562</v>
      </c>
      <c r="F869">
        <f>Query1[[#This Row],[total_units]]</f>
        <v>2</v>
      </c>
      <c r="G869">
        <f>Query1[[#This Row],[revenue]]</f>
        <v>898</v>
      </c>
      <c r="H869" t="str">
        <f>Query1[[#This Row],[product_name]]</f>
        <v>Pure Cycles Western 3-Speed - Women's - 2015/2016</v>
      </c>
      <c r="I869" t="str">
        <f>Query1[[#This Row],[category_name]]</f>
        <v>Cruisers Bicycles</v>
      </c>
      <c r="J869" t="str">
        <f>Query1[[#This Row],[store_name]]</f>
        <v>Baldwin Bikes</v>
      </c>
      <c r="K869" t="str">
        <f>Query1[[#This Row],[sales_rep]]</f>
        <v>Marcelene Boyer</v>
      </c>
      <c r="L869" t="str">
        <f>Query1[[#This Row],[brand_name]]</f>
        <v>Pure Cycles</v>
      </c>
    </row>
    <row r="870" spans="1:12" x14ac:dyDescent="0.3">
      <c r="A870">
        <f>Query1[[#This Row],[order_id]]</f>
        <v>308</v>
      </c>
      <c r="B870" t="str">
        <f>Query1[[#This Row],[customers]]</f>
        <v>Charlyn Cantrell</v>
      </c>
      <c r="C870" t="str">
        <f>Query1[[#This Row],[city]]</f>
        <v>West Islip</v>
      </c>
      <c r="D870" t="str">
        <f>Query1[[#This Row],[state]]</f>
        <v>NY</v>
      </c>
      <c r="E870">
        <f>Query1[[#This Row],[order_date]]</f>
        <v>42562</v>
      </c>
      <c r="F870">
        <f>Query1[[#This Row],[total_units]]</f>
        <v>1</v>
      </c>
      <c r="G870">
        <f>Query1[[#This Row],[revenue]]</f>
        <v>3999.99</v>
      </c>
      <c r="H870" t="str">
        <f>Query1[[#This Row],[product_name]]</f>
        <v>Trek Slash 8 27.5 - 2016</v>
      </c>
      <c r="I870" t="str">
        <f>Query1[[#This Row],[category_name]]</f>
        <v>Mountain Bikes</v>
      </c>
      <c r="J870" t="str">
        <f>Query1[[#This Row],[store_name]]</f>
        <v>Baldwin Bikes</v>
      </c>
      <c r="K870" t="str">
        <f>Query1[[#This Row],[sales_rep]]</f>
        <v>Marcelene Boyer</v>
      </c>
      <c r="L870" t="str">
        <f>Query1[[#This Row],[brand_name]]</f>
        <v>Trek</v>
      </c>
    </row>
    <row r="871" spans="1:12" x14ac:dyDescent="0.3">
      <c r="A871">
        <f>Query1[[#This Row],[order_id]]</f>
        <v>309</v>
      </c>
      <c r="B871" t="str">
        <f>Query1[[#This Row],[customers]]</f>
        <v>Gilma Dejesus</v>
      </c>
      <c r="C871" t="str">
        <f>Query1[[#This Row],[city]]</f>
        <v>Scarsdale</v>
      </c>
      <c r="D871" t="str">
        <f>Query1[[#This Row],[state]]</f>
        <v>NY</v>
      </c>
      <c r="E871">
        <f>Query1[[#This Row],[order_date]]</f>
        <v>42562</v>
      </c>
      <c r="F871">
        <f>Query1[[#This Row],[total_units]]</f>
        <v>1</v>
      </c>
      <c r="G871">
        <f>Query1[[#This Row],[revenue]]</f>
        <v>549.99</v>
      </c>
      <c r="H871" t="str">
        <f>Query1[[#This Row],[product_name]]</f>
        <v>Electra Townie Original 21D - 2016</v>
      </c>
      <c r="I871" t="str">
        <f>Query1[[#This Row],[category_name]]</f>
        <v>Cruisers Bicycles</v>
      </c>
      <c r="J871" t="str">
        <f>Query1[[#This Row],[store_name]]</f>
        <v>Baldwin Bikes</v>
      </c>
      <c r="K871" t="str">
        <f>Query1[[#This Row],[sales_rep]]</f>
        <v>Marcelene Boyer</v>
      </c>
      <c r="L871" t="str">
        <f>Query1[[#This Row],[brand_name]]</f>
        <v>Electra</v>
      </c>
    </row>
    <row r="872" spans="1:12" x14ac:dyDescent="0.3">
      <c r="A872">
        <f>Query1[[#This Row],[order_id]]</f>
        <v>309</v>
      </c>
      <c r="B872" t="str">
        <f>Query1[[#This Row],[customers]]</f>
        <v>Gilma Dejesus</v>
      </c>
      <c r="C872" t="str">
        <f>Query1[[#This Row],[city]]</f>
        <v>Scarsdale</v>
      </c>
      <c r="D872" t="str">
        <f>Query1[[#This Row],[state]]</f>
        <v>NY</v>
      </c>
      <c r="E872">
        <f>Query1[[#This Row],[order_date]]</f>
        <v>42562</v>
      </c>
      <c r="F872">
        <f>Query1[[#This Row],[total_units]]</f>
        <v>1</v>
      </c>
      <c r="G872">
        <f>Query1[[#This Row],[revenue]]</f>
        <v>999.99</v>
      </c>
      <c r="H872" t="str">
        <f>Query1[[#This Row],[product_name]]</f>
        <v>Surly Wednesday Frameset - 2016</v>
      </c>
      <c r="I872" t="str">
        <f>Query1[[#This Row],[category_name]]</f>
        <v>Mountain Bikes</v>
      </c>
      <c r="J872" t="str">
        <f>Query1[[#This Row],[store_name]]</f>
        <v>Baldwin Bikes</v>
      </c>
      <c r="K872" t="str">
        <f>Query1[[#This Row],[sales_rep]]</f>
        <v>Marcelene Boyer</v>
      </c>
      <c r="L872" t="str">
        <f>Query1[[#This Row],[brand_name]]</f>
        <v>Surly</v>
      </c>
    </row>
    <row r="873" spans="1:12" x14ac:dyDescent="0.3">
      <c r="A873">
        <f>Query1[[#This Row],[order_id]]</f>
        <v>310</v>
      </c>
      <c r="B873" t="str">
        <f>Query1[[#This Row],[customers]]</f>
        <v>Deloris Larson</v>
      </c>
      <c r="C873" t="str">
        <f>Query1[[#This Row],[city]]</f>
        <v>Duarte</v>
      </c>
      <c r="D873" t="str">
        <f>Query1[[#This Row],[state]]</f>
        <v>CA</v>
      </c>
      <c r="E873">
        <f>Query1[[#This Row],[order_date]]</f>
        <v>42563</v>
      </c>
      <c r="F873">
        <f>Query1[[#This Row],[total_units]]</f>
        <v>2</v>
      </c>
      <c r="G873">
        <f>Query1[[#This Row],[revenue]]</f>
        <v>539.98</v>
      </c>
      <c r="H873" t="str">
        <f>Query1[[#This Row],[product_name]]</f>
        <v>Electra Girl's Hawaii 1 (16-inch) - 2015/2016</v>
      </c>
      <c r="I873" t="str">
        <f>Query1[[#This Row],[category_name]]</f>
        <v>Cruisers Bicycles</v>
      </c>
      <c r="J873" t="str">
        <f>Query1[[#This Row],[store_name]]</f>
        <v>Santa Cruz Bikes</v>
      </c>
      <c r="K873" t="str">
        <f>Query1[[#This Row],[sales_rep]]</f>
        <v>Mireya Copeland</v>
      </c>
      <c r="L873" t="str">
        <f>Query1[[#This Row],[brand_name]]</f>
        <v>Electra</v>
      </c>
    </row>
    <row r="874" spans="1:12" x14ac:dyDescent="0.3">
      <c r="A874">
        <f>Query1[[#This Row],[order_id]]</f>
        <v>310</v>
      </c>
      <c r="B874" t="str">
        <f>Query1[[#This Row],[customers]]</f>
        <v>Deloris Larson</v>
      </c>
      <c r="C874" t="str">
        <f>Query1[[#This Row],[city]]</f>
        <v>Duarte</v>
      </c>
      <c r="D874" t="str">
        <f>Query1[[#This Row],[state]]</f>
        <v>CA</v>
      </c>
      <c r="E874">
        <f>Query1[[#This Row],[order_date]]</f>
        <v>42563</v>
      </c>
      <c r="F874">
        <f>Query1[[#This Row],[total_units]]</f>
        <v>2</v>
      </c>
      <c r="G874">
        <f>Query1[[#This Row],[revenue]]</f>
        <v>2641.98</v>
      </c>
      <c r="H874" t="str">
        <f>Query1[[#This Row],[product_name]]</f>
        <v>Heller Shagamaw Frame - 2016</v>
      </c>
      <c r="I874" t="str">
        <f>Query1[[#This Row],[category_name]]</f>
        <v>Mountain Bikes</v>
      </c>
      <c r="J874" t="str">
        <f>Query1[[#This Row],[store_name]]</f>
        <v>Santa Cruz Bikes</v>
      </c>
      <c r="K874" t="str">
        <f>Query1[[#This Row],[sales_rep]]</f>
        <v>Mireya Copeland</v>
      </c>
      <c r="L874" t="str">
        <f>Query1[[#This Row],[brand_name]]</f>
        <v>Heller</v>
      </c>
    </row>
    <row r="875" spans="1:12" x14ac:dyDescent="0.3">
      <c r="A875">
        <f>Query1[[#This Row],[order_id]]</f>
        <v>310</v>
      </c>
      <c r="B875" t="str">
        <f>Query1[[#This Row],[customers]]</f>
        <v>Deloris Larson</v>
      </c>
      <c r="C875" t="str">
        <f>Query1[[#This Row],[city]]</f>
        <v>Duarte</v>
      </c>
      <c r="D875" t="str">
        <f>Query1[[#This Row],[state]]</f>
        <v>CA</v>
      </c>
      <c r="E875">
        <f>Query1[[#This Row],[order_date]]</f>
        <v>42563</v>
      </c>
      <c r="F875">
        <f>Query1[[#This Row],[total_units]]</f>
        <v>1</v>
      </c>
      <c r="G875">
        <f>Query1[[#This Row],[revenue]]</f>
        <v>1799.99</v>
      </c>
      <c r="H875" t="str">
        <f>Query1[[#This Row],[product_name]]</f>
        <v>Trek Remedy 29 Carbon Frameset - 2016</v>
      </c>
      <c r="I875" t="str">
        <f>Query1[[#This Row],[category_name]]</f>
        <v>Mountain Bikes</v>
      </c>
      <c r="J875" t="str">
        <f>Query1[[#This Row],[store_name]]</f>
        <v>Santa Cruz Bikes</v>
      </c>
      <c r="K875" t="str">
        <f>Query1[[#This Row],[sales_rep]]</f>
        <v>Mireya Copeland</v>
      </c>
      <c r="L875" t="str">
        <f>Query1[[#This Row],[brand_name]]</f>
        <v>Trek</v>
      </c>
    </row>
    <row r="876" spans="1:12" x14ac:dyDescent="0.3">
      <c r="A876">
        <f>Query1[[#This Row],[order_id]]</f>
        <v>310</v>
      </c>
      <c r="B876" t="str">
        <f>Query1[[#This Row],[customers]]</f>
        <v>Deloris Larson</v>
      </c>
      <c r="C876" t="str">
        <f>Query1[[#This Row],[city]]</f>
        <v>Duarte</v>
      </c>
      <c r="D876" t="str">
        <f>Query1[[#This Row],[state]]</f>
        <v>CA</v>
      </c>
      <c r="E876">
        <f>Query1[[#This Row],[order_date]]</f>
        <v>42563</v>
      </c>
      <c r="F876">
        <f>Query1[[#This Row],[total_units]]</f>
        <v>2</v>
      </c>
      <c r="G876">
        <f>Query1[[#This Row],[revenue]]</f>
        <v>7999.98</v>
      </c>
      <c r="H876" t="str">
        <f>Query1[[#This Row],[product_name]]</f>
        <v>Trek Slash 8 27.5 - 2016</v>
      </c>
      <c r="I876" t="str">
        <f>Query1[[#This Row],[category_name]]</f>
        <v>Mountain Bikes</v>
      </c>
      <c r="J876" t="str">
        <f>Query1[[#This Row],[store_name]]</f>
        <v>Santa Cruz Bikes</v>
      </c>
      <c r="K876" t="str">
        <f>Query1[[#This Row],[sales_rep]]</f>
        <v>Mireya Copeland</v>
      </c>
      <c r="L876" t="str">
        <f>Query1[[#This Row],[brand_name]]</f>
        <v>Trek</v>
      </c>
    </row>
    <row r="877" spans="1:12" x14ac:dyDescent="0.3">
      <c r="A877">
        <f>Query1[[#This Row],[order_id]]</f>
        <v>311</v>
      </c>
      <c r="B877" t="str">
        <f>Query1[[#This Row],[customers]]</f>
        <v>Shayla Hart</v>
      </c>
      <c r="C877" t="str">
        <f>Query1[[#This Row],[city]]</f>
        <v>Woodhaven</v>
      </c>
      <c r="D877" t="str">
        <f>Query1[[#This Row],[state]]</f>
        <v>NY</v>
      </c>
      <c r="E877">
        <f>Query1[[#This Row],[order_date]]</f>
        <v>42563</v>
      </c>
      <c r="F877">
        <f>Query1[[#This Row],[total_units]]</f>
        <v>2</v>
      </c>
      <c r="G877">
        <f>Query1[[#This Row],[revenue]]</f>
        <v>2641.98</v>
      </c>
      <c r="H877" t="str">
        <f>Query1[[#This Row],[product_name]]</f>
        <v>Heller Shagamaw Frame - 2016</v>
      </c>
      <c r="I877" t="str">
        <f>Query1[[#This Row],[category_name]]</f>
        <v>Mountain Bikes</v>
      </c>
      <c r="J877" t="str">
        <f>Query1[[#This Row],[store_name]]</f>
        <v>Baldwin Bikes</v>
      </c>
      <c r="K877" t="str">
        <f>Query1[[#This Row],[sales_rep]]</f>
        <v>Marcelene Boyer</v>
      </c>
      <c r="L877" t="str">
        <f>Query1[[#This Row],[brand_name]]</f>
        <v>Heller</v>
      </c>
    </row>
    <row r="878" spans="1:12" x14ac:dyDescent="0.3">
      <c r="A878">
        <f>Query1[[#This Row],[order_id]]</f>
        <v>311</v>
      </c>
      <c r="B878" t="str">
        <f>Query1[[#This Row],[customers]]</f>
        <v>Shayla Hart</v>
      </c>
      <c r="C878" t="str">
        <f>Query1[[#This Row],[city]]</f>
        <v>Woodhaven</v>
      </c>
      <c r="D878" t="str">
        <f>Query1[[#This Row],[state]]</f>
        <v>NY</v>
      </c>
      <c r="E878">
        <f>Query1[[#This Row],[order_date]]</f>
        <v>42563</v>
      </c>
      <c r="F878">
        <f>Query1[[#This Row],[total_units]]</f>
        <v>2</v>
      </c>
      <c r="G878">
        <f>Query1[[#This Row],[revenue]]</f>
        <v>858</v>
      </c>
      <c r="H878" t="str">
        <f>Query1[[#This Row],[product_name]]</f>
        <v>Pure Cycles Vine 8-Speed - 2016</v>
      </c>
      <c r="I878" t="str">
        <f>Query1[[#This Row],[category_name]]</f>
        <v>Cruisers Bicycles</v>
      </c>
      <c r="J878" t="str">
        <f>Query1[[#This Row],[store_name]]</f>
        <v>Baldwin Bikes</v>
      </c>
      <c r="K878" t="str">
        <f>Query1[[#This Row],[sales_rep]]</f>
        <v>Marcelene Boyer</v>
      </c>
      <c r="L878" t="str">
        <f>Query1[[#This Row],[brand_name]]</f>
        <v>Pure Cycles</v>
      </c>
    </row>
    <row r="879" spans="1:12" x14ac:dyDescent="0.3">
      <c r="A879">
        <f>Query1[[#This Row],[order_id]]</f>
        <v>312</v>
      </c>
      <c r="B879" t="str">
        <f>Query1[[#This Row],[customers]]</f>
        <v>Jame Riggs</v>
      </c>
      <c r="C879" t="str">
        <f>Query1[[#This Row],[city]]</f>
        <v>Bay Shore</v>
      </c>
      <c r="D879" t="str">
        <f>Query1[[#This Row],[state]]</f>
        <v>NY</v>
      </c>
      <c r="E879">
        <f>Query1[[#This Row],[order_date]]</f>
        <v>42564</v>
      </c>
      <c r="F879">
        <f>Query1[[#This Row],[total_units]]</f>
        <v>2</v>
      </c>
      <c r="G879">
        <f>Query1[[#This Row],[revenue]]</f>
        <v>539.98</v>
      </c>
      <c r="H879" t="str">
        <f>Query1[[#This Row],[product_name]]</f>
        <v>Electra Girl's Hawaii 1 (16-inch) - 2015/2016</v>
      </c>
      <c r="I879" t="str">
        <f>Query1[[#This Row],[category_name]]</f>
        <v>Cruisers Bicycles</v>
      </c>
      <c r="J879" t="str">
        <f>Query1[[#This Row],[store_name]]</f>
        <v>Baldwin Bikes</v>
      </c>
      <c r="K879" t="str">
        <f>Query1[[#This Row],[sales_rep]]</f>
        <v>Marcelene Boyer</v>
      </c>
      <c r="L879" t="str">
        <f>Query1[[#This Row],[brand_name]]</f>
        <v>Electra</v>
      </c>
    </row>
    <row r="880" spans="1:12" x14ac:dyDescent="0.3">
      <c r="A880">
        <f>Query1[[#This Row],[order_id]]</f>
        <v>312</v>
      </c>
      <c r="B880" t="str">
        <f>Query1[[#This Row],[customers]]</f>
        <v>Jame Riggs</v>
      </c>
      <c r="C880" t="str">
        <f>Query1[[#This Row],[city]]</f>
        <v>Bay Shore</v>
      </c>
      <c r="D880" t="str">
        <f>Query1[[#This Row],[state]]</f>
        <v>NY</v>
      </c>
      <c r="E880">
        <f>Query1[[#This Row],[order_date]]</f>
        <v>42564</v>
      </c>
      <c r="F880">
        <f>Query1[[#This Row],[total_units]]</f>
        <v>2</v>
      </c>
      <c r="G880">
        <f>Query1[[#This Row],[revenue]]</f>
        <v>1099.98</v>
      </c>
      <c r="H880" t="str">
        <f>Query1[[#This Row],[product_name]]</f>
        <v>Electra Townie Original 21D - 2016</v>
      </c>
      <c r="I880" t="str">
        <f>Query1[[#This Row],[category_name]]</f>
        <v>Comfort Bicycles</v>
      </c>
      <c r="J880" t="str">
        <f>Query1[[#This Row],[store_name]]</f>
        <v>Baldwin Bikes</v>
      </c>
      <c r="K880" t="str">
        <f>Query1[[#This Row],[sales_rep]]</f>
        <v>Marcelene Boyer</v>
      </c>
      <c r="L880" t="str">
        <f>Query1[[#This Row],[brand_name]]</f>
        <v>Electra</v>
      </c>
    </row>
    <row r="881" spans="1:12" x14ac:dyDescent="0.3">
      <c r="A881">
        <f>Query1[[#This Row],[order_id]]</f>
        <v>312</v>
      </c>
      <c r="B881" t="str">
        <f>Query1[[#This Row],[customers]]</f>
        <v>Jame Riggs</v>
      </c>
      <c r="C881" t="str">
        <f>Query1[[#This Row],[city]]</f>
        <v>Bay Shore</v>
      </c>
      <c r="D881" t="str">
        <f>Query1[[#This Row],[state]]</f>
        <v>NY</v>
      </c>
      <c r="E881">
        <f>Query1[[#This Row],[order_date]]</f>
        <v>42564</v>
      </c>
      <c r="F881">
        <f>Query1[[#This Row],[total_units]]</f>
        <v>2</v>
      </c>
      <c r="G881">
        <f>Query1[[#This Row],[revenue]]</f>
        <v>1199.98</v>
      </c>
      <c r="H881" t="str">
        <f>Query1[[#This Row],[product_name]]</f>
        <v>Electra Townie Original 7D EQ - 2016</v>
      </c>
      <c r="I881" t="str">
        <f>Query1[[#This Row],[category_name]]</f>
        <v>Cruisers Bicycles</v>
      </c>
      <c r="J881" t="str">
        <f>Query1[[#This Row],[store_name]]</f>
        <v>Baldwin Bikes</v>
      </c>
      <c r="K881" t="str">
        <f>Query1[[#This Row],[sales_rep]]</f>
        <v>Marcelene Boyer</v>
      </c>
      <c r="L881" t="str">
        <f>Query1[[#This Row],[brand_name]]</f>
        <v>Electra</v>
      </c>
    </row>
    <row r="882" spans="1:12" x14ac:dyDescent="0.3">
      <c r="A882">
        <f>Query1[[#This Row],[order_id]]</f>
        <v>313</v>
      </c>
      <c r="B882" t="str">
        <f>Query1[[#This Row],[customers]]</f>
        <v>Dagny Owen</v>
      </c>
      <c r="C882" t="str">
        <f>Query1[[#This Row],[city]]</f>
        <v>San Angelo</v>
      </c>
      <c r="D882" t="str">
        <f>Query1[[#This Row],[state]]</f>
        <v>TX</v>
      </c>
      <c r="E882">
        <f>Query1[[#This Row],[order_date]]</f>
        <v>42565</v>
      </c>
      <c r="F882">
        <f>Query1[[#This Row],[total_units]]</f>
        <v>2</v>
      </c>
      <c r="G882">
        <f>Query1[[#This Row],[revenue]]</f>
        <v>3098</v>
      </c>
      <c r="H882" t="str">
        <f>Query1[[#This Row],[product_name]]</f>
        <v>Surly Straggler - 2016</v>
      </c>
      <c r="I882" t="str">
        <f>Query1[[#This Row],[category_name]]</f>
        <v>Cyclocross Bicycles</v>
      </c>
      <c r="J882" t="str">
        <f>Query1[[#This Row],[store_name]]</f>
        <v>Rowlett Bikes</v>
      </c>
      <c r="K882" t="str">
        <f>Query1[[#This Row],[sales_rep]]</f>
        <v>Layla Terrell</v>
      </c>
      <c r="L882" t="str">
        <f>Query1[[#This Row],[brand_name]]</f>
        <v>Surly</v>
      </c>
    </row>
    <row r="883" spans="1:12" x14ac:dyDescent="0.3">
      <c r="A883">
        <f>Query1[[#This Row],[order_id]]</f>
        <v>313</v>
      </c>
      <c r="B883" t="str">
        <f>Query1[[#This Row],[customers]]</f>
        <v>Dagny Owen</v>
      </c>
      <c r="C883" t="str">
        <f>Query1[[#This Row],[city]]</f>
        <v>San Angelo</v>
      </c>
      <c r="D883" t="str">
        <f>Query1[[#This Row],[state]]</f>
        <v>TX</v>
      </c>
      <c r="E883">
        <f>Query1[[#This Row],[order_date]]</f>
        <v>42565</v>
      </c>
      <c r="F883">
        <f>Query1[[#This Row],[total_units]]</f>
        <v>1</v>
      </c>
      <c r="G883">
        <f>Query1[[#This Row],[revenue]]</f>
        <v>2899.99</v>
      </c>
      <c r="H883" t="str">
        <f>Query1[[#This Row],[product_name]]</f>
        <v>Trek Fuel EX 8 29 - 2016</v>
      </c>
      <c r="I883" t="str">
        <f>Query1[[#This Row],[category_name]]</f>
        <v>Mountain Bikes</v>
      </c>
      <c r="J883" t="str">
        <f>Query1[[#This Row],[store_name]]</f>
        <v>Rowlett Bikes</v>
      </c>
      <c r="K883" t="str">
        <f>Query1[[#This Row],[sales_rep]]</f>
        <v>Layla Terrell</v>
      </c>
      <c r="L883" t="str">
        <f>Query1[[#This Row],[brand_name]]</f>
        <v>Trek</v>
      </c>
    </row>
    <row r="884" spans="1:12" x14ac:dyDescent="0.3">
      <c r="A884">
        <f>Query1[[#This Row],[order_id]]</f>
        <v>314</v>
      </c>
      <c r="B884" t="str">
        <f>Query1[[#This Row],[customers]]</f>
        <v>Janie Herrera</v>
      </c>
      <c r="C884" t="str">
        <f>Query1[[#This Row],[city]]</f>
        <v>Elmhurst</v>
      </c>
      <c r="D884" t="str">
        <f>Query1[[#This Row],[state]]</f>
        <v>NY</v>
      </c>
      <c r="E884">
        <f>Query1[[#This Row],[order_date]]</f>
        <v>42566</v>
      </c>
      <c r="F884">
        <f>Query1[[#This Row],[total_units]]</f>
        <v>2</v>
      </c>
      <c r="G884">
        <f>Query1[[#This Row],[revenue]]</f>
        <v>539.98</v>
      </c>
      <c r="H884" t="str">
        <f>Query1[[#This Row],[product_name]]</f>
        <v>Electra Girl's Hawaii 1 (16-inch) - 2015/2016</v>
      </c>
      <c r="I884" t="str">
        <f>Query1[[#This Row],[category_name]]</f>
        <v>Children Bicycles</v>
      </c>
      <c r="J884" t="str">
        <f>Query1[[#This Row],[store_name]]</f>
        <v>Baldwin Bikes</v>
      </c>
      <c r="K884" t="str">
        <f>Query1[[#This Row],[sales_rep]]</f>
        <v>Venita Daniel</v>
      </c>
      <c r="L884" t="str">
        <f>Query1[[#This Row],[brand_name]]</f>
        <v>Electra</v>
      </c>
    </row>
    <row r="885" spans="1:12" x14ac:dyDescent="0.3">
      <c r="A885">
        <f>Query1[[#This Row],[order_id]]</f>
        <v>314</v>
      </c>
      <c r="B885" t="str">
        <f>Query1[[#This Row],[customers]]</f>
        <v>Janie Herrera</v>
      </c>
      <c r="C885" t="str">
        <f>Query1[[#This Row],[city]]</f>
        <v>Elmhurst</v>
      </c>
      <c r="D885" t="str">
        <f>Query1[[#This Row],[state]]</f>
        <v>NY</v>
      </c>
      <c r="E885">
        <f>Query1[[#This Row],[order_date]]</f>
        <v>42566</v>
      </c>
      <c r="F885">
        <f>Query1[[#This Row],[total_units]]</f>
        <v>1</v>
      </c>
      <c r="G885">
        <f>Query1[[#This Row],[revenue]]</f>
        <v>1320.99</v>
      </c>
      <c r="H885" t="str">
        <f>Query1[[#This Row],[product_name]]</f>
        <v>Heller Shagamaw Frame - 2016</v>
      </c>
      <c r="I885" t="str">
        <f>Query1[[#This Row],[category_name]]</f>
        <v>Mountain Bikes</v>
      </c>
      <c r="J885" t="str">
        <f>Query1[[#This Row],[store_name]]</f>
        <v>Baldwin Bikes</v>
      </c>
      <c r="K885" t="str">
        <f>Query1[[#This Row],[sales_rep]]</f>
        <v>Venita Daniel</v>
      </c>
      <c r="L885" t="str">
        <f>Query1[[#This Row],[brand_name]]</f>
        <v>Heller</v>
      </c>
    </row>
    <row r="886" spans="1:12" x14ac:dyDescent="0.3">
      <c r="A886">
        <f>Query1[[#This Row],[order_id]]</f>
        <v>314</v>
      </c>
      <c r="B886" t="str">
        <f>Query1[[#This Row],[customers]]</f>
        <v>Janie Herrera</v>
      </c>
      <c r="C886" t="str">
        <f>Query1[[#This Row],[city]]</f>
        <v>Elmhurst</v>
      </c>
      <c r="D886" t="str">
        <f>Query1[[#This Row],[state]]</f>
        <v>NY</v>
      </c>
      <c r="E886">
        <f>Query1[[#This Row],[order_date]]</f>
        <v>42566</v>
      </c>
      <c r="F886">
        <f>Query1[[#This Row],[total_units]]</f>
        <v>1</v>
      </c>
      <c r="G886">
        <f>Query1[[#This Row],[revenue]]</f>
        <v>2999.99</v>
      </c>
      <c r="H886" t="str">
        <f>Query1[[#This Row],[product_name]]</f>
        <v>Trek Conduit+ - 2016</v>
      </c>
      <c r="I886" t="str">
        <f>Query1[[#This Row],[category_name]]</f>
        <v>Electric Bikes</v>
      </c>
      <c r="J886" t="str">
        <f>Query1[[#This Row],[store_name]]</f>
        <v>Baldwin Bikes</v>
      </c>
      <c r="K886" t="str">
        <f>Query1[[#This Row],[sales_rep]]</f>
        <v>Venita Daniel</v>
      </c>
      <c r="L886" t="str">
        <f>Query1[[#This Row],[brand_name]]</f>
        <v>Trek</v>
      </c>
    </row>
    <row r="887" spans="1:12" x14ac:dyDescent="0.3">
      <c r="A887">
        <f>Query1[[#This Row],[order_id]]</f>
        <v>314</v>
      </c>
      <c r="B887" t="str">
        <f>Query1[[#This Row],[customers]]</f>
        <v>Janie Herrera</v>
      </c>
      <c r="C887" t="str">
        <f>Query1[[#This Row],[city]]</f>
        <v>Elmhurst</v>
      </c>
      <c r="D887" t="str">
        <f>Query1[[#This Row],[state]]</f>
        <v>NY</v>
      </c>
      <c r="E887">
        <f>Query1[[#This Row],[order_date]]</f>
        <v>42566</v>
      </c>
      <c r="F887">
        <f>Query1[[#This Row],[total_units]]</f>
        <v>2</v>
      </c>
      <c r="G887">
        <f>Query1[[#This Row],[revenue]]</f>
        <v>7999.98</v>
      </c>
      <c r="H887" t="str">
        <f>Query1[[#This Row],[product_name]]</f>
        <v>Trek Slash 8 27.5 - 2016</v>
      </c>
      <c r="I887" t="str">
        <f>Query1[[#This Row],[category_name]]</f>
        <v>Mountain Bikes</v>
      </c>
      <c r="J887" t="str">
        <f>Query1[[#This Row],[store_name]]</f>
        <v>Baldwin Bikes</v>
      </c>
      <c r="K887" t="str">
        <f>Query1[[#This Row],[sales_rep]]</f>
        <v>Venita Daniel</v>
      </c>
      <c r="L887" t="str">
        <f>Query1[[#This Row],[brand_name]]</f>
        <v>Trek</v>
      </c>
    </row>
    <row r="888" spans="1:12" x14ac:dyDescent="0.3">
      <c r="A888">
        <f>Query1[[#This Row],[order_id]]</f>
        <v>315</v>
      </c>
      <c r="B888" t="str">
        <f>Query1[[#This Row],[customers]]</f>
        <v>Rufina Chandler</v>
      </c>
      <c r="C888" t="str">
        <f>Query1[[#This Row],[city]]</f>
        <v>New Hyde Park</v>
      </c>
      <c r="D888" t="str">
        <f>Query1[[#This Row],[state]]</f>
        <v>NY</v>
      </c>
      <c r="E888">
        <f>Query1[[#This Row],[order_date]]</f>
        <v>42567</v>
      </c>
      <c r="F888">
        <f>Query1[[#This Row],[total_units]]</f>
        <v>1</v>
      </c>
      <c r="G888">
        <f>Query1[[#This Row],[revenue]]</f>
        <v>1680.99</v>
      </c>
      <c r="H888" t="str">
        <f>Query1[[#This Row],[product_name]]</f>
        <v>Surly Straggler 650b - 2016</v>
      </c>
      <c r="I888" t="str">
        <f>Query1[[#This Row],[category_name]]</f>
        <v>Cyclocross Bicycles</v>
      </c>
      <c r="J888" t="str">
        <f>Query1[[#This Row],[store_name]]</f>
        <v>Baldwin Bikes</v>
      </c>
      <c r="K888" t="str">
        <f>Query1[[#This Row],[sales_rep]]</f>
        <v>Marcelene Boyer</v>
      </c>
      <c r="L888" t="str">
        <f>Query1[[#This Row],[brand_name]]</f>
        <v>Surly</v>
      </c>
    </row>
    <row r="889" spans="1:12" x14ac:dyDescent="0.3">
      <c r="A889">
        <f>Query1[[#This Row],[order_id]]</f>
        <v>315</v>
      </c>
      <c r="B889" t="str">
        <f>Query1[[#This Row],[customers]]</f>
        <v>Rufina Chandler</v>
      </c>
      <c r="C889" t="str">
        <f>Query1[[#This Row],[city]]</f>
        <v>New Hyde Park</v>
      </c>
      <c r="D889" t="str">
        <f>Query1[[#This Row],[state]]</f>
        <v>NY</v>
      </c>
      <c r="E889">
        <f>Query1[[#This Row],[order_date]]</f>
        <v>42567</v>
      </c>
      <c r="F889">
        <f>Query1[[#This Row],[total_units]]</f>
        <v>1</v>
      </c>
      <c r="G889">
        <f>Query1[[#This Row],[revenue]]</f>
        <v>2999.99</v>
      </c>
      <c r="H889" t="str">
        <f>Query1[[#This Row],[product_name]]</f>
        <v>Trek Conduit+ - 2016</v>
      </c>
      <c r="I889" t="str">
        <f>Query1[[#This Row],[category_name]]</f>
        <v>Electric Bikes</v>
      </c>
      <c r="J889" t="str">
        <f>Query1[[#This Row],[store_name]]</f>
        <v>Baldwin Bikes</v>
      </c>
      <c r="K889" t="str">
        <f>Query1[[#This Row],[sales_rep]]</f>
        <v>Marcelene Boyer</v>
      </c>
      <c r="L889" t="str">
        <f>Query1[[#This Row],[brand_name]]</f>
        <v>Trek</v>
      </c>
    </row>
    <row r="890" spans="1:12" x14ac:dyDescent="0.3">
      <c r="A890">
        <f>Query1[[#This Row],[order_id]]</f>
        <v>316</v>
      </c>
      <c r="B890" t="str">
        <f>Query1[[#This Row],[customers]]</f>
        <v>Shawnda Glover</v>
      </c>
      <c r="C890" t="str">
        <f>Query1[[#This Row],[city]]</f>
        <v>Liverpool</v>
      </c>
      <c r="D890" t="str">
        <f>Query1[[#This Row],[state]]</f>
        <v>NY</v>
      </c>
      <c r="E890">
        <f>Query1[[#This Row],[order_date]]</f>
        <v>42568</v>
      </c>
      <c r="F890">
        <f>Query1[[#This Row],[total_units]]</f>
        <v>2</v>
      </c>
      <c r="G890">
        <f>Query1[[#This Row],[revenue]]</f>
        <v>1199.98</v>
      </c>
      <c r="H890" t="str">
        <f>Query1[[#This Row],[product_name]]</f>
        <v>Electra Townie Original 7D EQ - 2016</v>
      </c>
      <c r="I890" t="str">
        <f>Query1[[#This Row],[category_name]]</f>
        <v>Cruisers Bicycles</v>
      </c>
      <c r="J890" t="str">
        <f>Query1[[#This Row],[store_name]]</f>
        <v>Baldwin Bikes</v>
      </c>
      <c r="K890" t="str">
        <f>Query1[[#This Row],[sales_rep]]</f>
        <v>Venita Daniel</v>
      </c>
      <c r="L890" t="str">
        <f>Query1[[#This Row],[brand_name]]</f>
        <v>Electra</v>
      </c>
    </row>
    <row r="891" spans="1:12" x14ac:dyDescent="0.3">
      <c r="A891">
        <f>Query1[[#This Row],[order_id]]</f>
        <v>316</v>
      </c>
      <c r="B891" t="str">
        <f>Query1[[#This Row],[customers]]</f>
        <v>Shawnda Glover</v>
      </c>
      <c r="C891" t="str">
        <f>Query1[[#This Row],[city]]</f>
        <v>Liverpool</v>
      </c>
      <c r="D891" t="str">
        <f>Query1[[#This Row],[state]]</f>
        <v>NY</v>
      </c>
      <c r="E891">
        <f>Query1[[#This Row],[order_date]]</f>
        <v>42568</v>
      </c>
      <c r="F891">
        <f>Query1[[#This Row],[total_units]]</f>
        <v>1</v>
      </c>
      <c r="G891">
        <f>Query1[[#This Row],[revenue]]</f>
        <v>599.99</v>
      </c>
      <c r="H891" t="str">
        <f>Query1[[#This Row],[product_name]]</f>
        <v>Electra Townie Original 7D EQ - Women's - 2016</v>
      </c>
      <c r="I891" t="str">
        <f>Query1[[#This Row],[category_name]]</f>
        <v>Cruisers Bicycles</v>
      </c>
      <c r="J891" t="str">
        <f>Query1[[#This Row],[store_name]]</f>
        <v>Baldwin Bikes</v>
      </c>
      <c r="K891" t="str">
        <f>Query1[[#This Row],[sales_rep]]</f>
        <v>Venita Daniel</v>
      </c>
      <c r="L891" t="str">
        <f>Query1[[#This Row],[brand_name]]</f>
        <v>Electra</v>
      </c>
    </row>
    <row r="892" spans="1:12" x14ac:dyDescent="0.3">
      <c r="A892">
        <f>Query1[[#This Row],[order_id]]</f>
        <v>316</v>
      </c>
      <c r="B892" t="str">
        <f>Query1[[#This Row],[customers]]</f>
        <v>Shawnda Glover</v>
      </c>
      <c r="C892" t="str">
        <f>Query1[[#This Row],[city]]</f>
        <v>Liverpool</v>
      </c>
      <c r="D892" t="str">
        <f>Query1[[#This Row],[state]]</f>
        <v>NY</v>
      </c>
      <c r="E892">
        <f>Query1[[#This Row],[order_date]]</f>
        <v>42568</v>
      </c>
      <c r="F892">
        <f>Query1[[#This Row],[total_units]]</f>
        <v>1</v>
      </c>
      <c r="G892">
        <f>Query1[[#This Row],[revenue]]</f>
        <v>429</v>
      </c>
      <c r="H892" t="str">
        <f>Query1[[#This Row],[product_name]]</f>
        <v>Pure Cycles Vine 8-Speed - 2016</v>
      </c>
      <c r="I892" t="str">
        <f>Query1[[#This Row],[category_name]]</f>
        <v>Cruisers Bicycles</v>
      </c>
      <c r="J892" t="str">
        <f>Query1[[#This Row],[store_name]]</f>
        <v>Baldwin Bikes</v>
      </c>
      <c r="K892" t="str">
        <f>Query1[[#This Row],[sales_rep]]</f>
        <v>Venita Daniel</v>
      </c>
      <c r="L892" t="str">
        <f>Query1[[#This Row],[brand_name]]</f>
        <v>Pure Cycles</v>
      </c>
    </row>
    <row r="893" spans="1:12" x14ac:dyDescent="0.3">
      <c r="A893">
        <f>Query1[[#This Row],[order_id]]</f>
        <v>316</v>
      </c>
      <c r="B893" t="str">
        <f>Query1[[#This Row],[customers]]</f>
        <v>Shawnda Glover</v>
      </c>
      <c r="C893" t="str">
        <f>Query1[[#This Row],[city]]</f>
        <v>Liverpool</v>
      </c>
      <c r="D893" t="str">
        <f>Query1[[#This Row],[state]]</f>
        <v>NY</v>
      </c>
      <c r="E893">
        <f>Query1[[#This Row],[order_date]]</f>
        <v>42568</v>
      </c>
      <c r="F893">
        <f>Query1[[#This Row],[total_units]]</f>
        <v>1</v>
      </c>
      <c r="G893">
        <f>Query1[[#This Row],[revenue]]</f>
        <v>449</v>
      </c>
      <c r="H893" t="str">
        <f>Query1[[#This Row],[product_name]]</f>
        <v>Pure Cycles William 3-Speed - 2016</v>
      </c>
      <c r="I893" t="str">
        <f>Query1[[#This Row],[category_name]]</f>
        <v>Cruisers Bicycles</v>
      </c>
      <c r="J893" t="str">
        <f>Query1[[#This Row],[store_name]]</f>
        <v>Baldwin Bikes</v>
      </c>
      <c r="K893" t="str">
        <f>Query1[[#This Row],[sales_rep]]</f>
        <v>Venita Daniel</v>
      </c>
      <c r="L893" t="str">
        <f>Query1[[#This Row],[brand_name]]</f>
        <v>Pure Cycles</v>
      </c>
    </row>
    <row r="894" spans="1:12" x14ac:dyDescent="0.3">
      <c r="A894">
        <f>Query1[[#This Row],[order_id]]</f>
        <v>316</v>
      </c>
      <c r="B894" t="str">
        <f>Query1[[#This Row],[customers]]</f>
        <v>Shawnda Glover</v>
      </c>
      <c r="C894" t="str">
        <f>Query1[[#This Row],[city]]</f>
        <v>Liverpool</v>
      </c>
      <c r="D894" t="str">
        <f>Query1[[#This Row],[state]]</f>
        <v>NY</v>
      </c>
      <c r="E894">
        <f>Query1[[#This Row],[order_date]]</f>
        <v>42568</v>
      </c>
      <c r="F894">
        <f>Query1[[#This Row],[total_units]]</f>
        <v>2</v>
      </c>
      <c r="G894">
        <f>Query1[[#This Row],[revenue]]</f>
        <v>1499.98</v>
      </c>
      <c r="H894" t="str">
        <f>Query1[[#This Row],[product_name]]</f>
        <v>Ritchey Timberwolf Frameset - 2016</v>
      </c>
      <c r="I894" t="str">
        <f>Query1[[#This Row],[category_name]]</f>
        <v>Mountain Bikes</v>
      </c>
      <c r="J894" t="str">
        <f>Query1[[#This Row],[store_name]]</f>
        <v>Baldwin Bikes</v>
      </c>
      <c r="K894" t="str">
        <f>Query1[[#This Row],[sales_rep]]</f>
        <v>Venita Daniel</v>
      </c>
      <c r="L894" t="str">
        <f>Query1[[#This Row],[brand_name]]</f>
        <v>Ritchey</v>
      </c>
    </row>
    <row r="895" spans="1:12" x14ac:dyDescent="0.3">
      <c r="A895">
        <f>Query1[[#This Row],[order_id]]</f>
        <v>317</v>
      </c>
      <c r="B895" t="str">
        <f>Query1[[#This Row],[customers]]</f>
        <v>Mariam Miranda</v>
      </c>
      <c r="C895" t="str">
        <f>Query1[[#This Row],[city]]</f>
        <v>Franklin Square</v>
      </c>
      <c r="D895" t="str">
        <f>Query1[[#This Row],[state]]</f>
        <v>NY</v>
      </c>
      <c r="E895">
        <f>Query1[[#This Row],[order_date]]</f>
        <v>42568</v>
      </c>
      <c r="F895">
        <f>Query1[[#This Row],[total_units]]</f>
        <v>2</v>
      </c>
      <c r="G895">
        <f>Query1[[#This Row],[revenue]]</f>
        <v>539.98</v>
      </c>
      <c r="H895" t="str">
        <f>Query1[[#This Row],[product_name]]</f>
        <v>Electra Cruiser 1 (24-Inch) - 2016</v>
      </c>
      <c r="I895" t="str">
        <f>Query1[[#This Row],[category_name]]</f>
        <v>Cruisers Bicycles</v>
      </c>
      <c r="J895" t="str">
        <f>Query1[[#This Row],[store_name]]</f>
        <v>Baldwin Bikes</v>
      </c>
      <c r="K895" t="str">
        <f>Query1[[#This Row],[sales_rep]]</f>
        <v>Venita Daniel</v>
      </c>
      <c r="L895" t="str">
        <f>Query1[[#This Row],[brand_name]]</f>
        <v>Electra</v>
      </c>
    </row>
    <row r="896" spans="1:12" x14ac:dyDescent="0.3">
      <c r="A896">
        <f>Query1[[#This Row],[order_id]]</f>
        <v>317</v>
      </c>
      <c r="B896" t="str">
        <f>Query1[[#This Row],[customers]]</f>
        <v>Mariam Miranda</v>
      </c>
      <c r="C896" t="str">
        <f>Query1[[#This Row],[city]]</f>
        <v>Franklin Square</v>
      </c>
      <c r="D896" t="str">
        <f>Query1[[#This Row],[state]]</f>
        <v>NY</v>
      </c>
      <c r="E896">
        <f>Query1[[#This Row],[order_date]]</f>
        <v>42568</v>
      </c>
      <c r="F896">
        <f>Query1[[#This Row],[total_units]]</f>
        <v>1</v>
      </c>
      <c r="G896">
        <f>Query1[[#This Row],[revenue]]</f>
        <v>269.99</v>
      </c>
      <c r="H896" t="str">
        <f>Query1[[#This Row],[product_name]]</f>
        <v>Electra Girl's Hawaii 1 (16-inch) - 2015/2016</v>
      </c>
      <c r="I896" t="str">
        <f>Query1[[#This Row],[category_name]]</f>
        <v>Children Bicycles</v>
      </c>
      <c r="J896" t="str">
        <f>Query1[[#This Row],[store_name]]</f>
        <v>Baldwin Bikes</v>
      </c>
      <c r="K896" t="str">
        <f>Query1[[#This Row],[sales_rep]]</f>
        <v>Venita Daniel</v>
      </c>
      <c r="L896" t="str">
        <f>Query1[[#This Row],[brand_name]]</f>
        <v>Electra</v>
      </c>
    </row>
    <row r="897" spans="1:12" x14ac:dyDescent="0.3">
      <c r="A897">
        <f>Query1[[#This Row],[order_id]]</f>
        <v>317</v>
      </c>
      <c r="B897" t="str">
        <f>Query1[[#This Row],[customers]]</f>
        <v>Mariam Miranda</v>
      </c>
      <c r="C897" t="str">
        <f>Query1[[#This Row],[city]]</f>
        <v>Franklin Square</v>
      </c>
      <c r="D897" t="str">
        <f>Query1[[#This Row],[state]]</f>
        <v>NY</v>
      </c>
      <c r="E897">
        <f>Query1[[#This Row],[order_date]]</f>
        <v>42568</v>
      </c>
      <c r="F897">
        <f>Query1[[#This Row],[total_units]]</f>
        <v>1</v>
      </c>
      <c r="G897">
        <f>Query1[[#This Row],[revenue]]</f>
        <v>529.99</v>
      </c>
      <c r="H897" t="str">
        <f>Query1[[#This Row],[product_name]]</f>
        <v>Electra Moto 1 - 2016</v>
      </c>
      <c r="I897" t="str">
        <f>Query1[[#This Row],[category_name]]</f>
        <v>Cruisers Bicycles</v>
      </c>
      <c r="J897" t="str">
        <f>Query1[[#This Row],[store_name]]</f>
        <v>Baldwin Bikes</v>
      </c>
      <c r="K897" t="str">
        <f>Query1[[#This Row],[sales_rep]]</f>
        <v>Venita Daniel</v>
      </c>
      <c r="L897" t="str">
        <f>Query1[[#This Row],[brand_name]]</f>
        <v>Electra</v>
      </c>
    </row>
    <row r="898" spans="1:12" x14ac:dyDescent="0.3">
      <c r="A898">
        <f>Query1[[#This Row],[order_id]]</f>
        <v>317</v>
      </c>
      <c r="B898" t="str">
        <f>Query1[[#This Row],[customers]]</f>
        <v>Mariam Miranda</v>
      </c>
      <c r="C898" t="str">
        <f>Query1[[#This Row],[city]]</f>
        <v>Franklin Square</v>
      </c>
      <c r="D898" t="str">
        <f>Query1[[#This Row],[state]]</f>
        <v>NY</v>
      </c>
      <c r="E898">
        <f>Query1[[#This Row],[order_date]]</f>
        <v>42568</v>
      </c>
      <c r="F898">
        <f>Query1[[#This Row],[total_units]]</f>
        <v>1</v>
      </c>
      <c r="G898">
        <f>Query1[[#This Row],[revenue]]</f>
        <v>1549</v>
      </c>
      <c r="H898" t="str">
        <f>Query1[[#This Row],[product_name]]</f>
        <v>Surly Straggler - 2016</v>
      </c>
      <c r="I898" t="str">
        <f>Query1[[#This Row],[category_name]]</f>
        <v>Cyclocross Bicycles</v>
      </c>
      <c r="J898" t="str">
        <f>Query1[[#This Row],[store_name]]</f>
        <v>Baldwin Bikes</v>
      </c>
      <c r="K898" t="str">
        <f>Query1[[#This Row],[sales_rep]]</f>
        <v>Venita Daniel</v>
      </c>
      <c r="L898" t="str">
        <f>Query1[[#This Row],[brand_name]]</f>
        <v>Surly</v>
      </c>
    </row>
    <row r="899" spans="1:12" x14ac:dyDescent="0.3">
      <c r="A899">
        <f>Query1[[#This Row],[order_id]]</f>
        <v>318</v>
      </c>
      <c r="B899" t="str">
        <f>Query1[[#This Row],[customers]]</f>
        <v>Mallie Osborn</v>
      </c>
      <c r="C899" t="str">
        <f>Query1[[#This Row],[city]]</f>
        <v>Newburgh</v>
      </c>
      <c r="D899" t="str">
        <f>Query1[[#This Row],[state]]</f>
        <v>NY</v>
      </c>
      <c r="E899">
        <f>Query1[[#This Row],[order_date]]</f>
        <v>42568</v>
      </c>
      <c r="F899">
        <f>Query1[[#This Row],[total_units]]</f>
        <v>2</v>
      </c>
      <c r="G899">
        <f>Query1[[#This Row],[revenue]]</f>
        <v>539.98</v>
      </c>
      <c r="H899" t="str">
        <f>Query1[[#This Row],[product_name]]</f>
        <v>Electra Cruiser 1 (24-Inch) - 2016</v>
      </c>
      <c r="I899" t="str">
        <f>Query1[[#This Row],[category_name]]</f>
        <v>Cruisers Bicycles</v>
      </c>
      <c r="J899" t="str">
        <f>Query1[[#This Row],[store_name]]</f>
        <v>Baldwin Bikes</v>
      </c>
      <c r="K899" t="str">
        <f>Query1[[#This Row],[sales_rep]]</f>
        <v>Venita Daniel</v>
      </c>
      <c r="L899" t="str">
        <f>Query1[[#This Row],[brand_name]]</f>
        <v>Electra</v>
      </c>
    </row>
    <row r="900" spans="1:12" x14ac:dyDescent="0.3">
      <c r="A900">
        <f>Query1[[#This Row],[order_id]]</f>
        <v>318</v>
      </c>
      <c r="B900" t="str">
        <f>Query1[[#This Row],[customers]]</f>
        <v>Mallie Osborn</v>
      </c>
      <c r="C900" t="str">
        <f>Query1[[#This Row],[city]]</f>
        <v>Newburgh</v>
      </c>
      <c r="D900" t="str">
        <f>Query1[[#This Row],[state]]</f>
        <v>NY</v>
      </c>
      <c r="E900">
        <f>Query1[[#This Row],[order_date]]</f>
        <v>42568</v>
      </c>
      <c r="F900">
        <f>Query1[[#This Row],[total_units]]</f>
        <v>2</v>
      </c>
      <c r="G900">
        <f>Query1[[#This Row],[revenue]]</f>
        <v>999.98</v>
      </c>
      <c r="H900" t="str">
        <f>Query1[[#This Row],[product_name]]</f>
        <v>Electra Townie Original 7D - 2015/2016</v>
      </c>
      <c r="I900" t="str">
        <f>Query1[[#This Row],[category_name]]</f>
        <v>Comfort Bicycles</v>
      </c>
      <c r="J900" t="str">
        <f>Query1[[#This Row],[store_name]]</f>
        <v>Baldwin Bikes</v>
      </c>
      <c r="K900" t="str">
        <f>Query1[[#This Row],[sales_rep]]</f>
        <v>Venita Daniel</v>
      </c>
      <c r="L900" t="str">
        <f>Query1[[#This Row],[brand_name]]</f>
        <v>Electra</v>
      </c>
    </row>
    <row r="901" spans="1:12" x14ac:dyDescent="0.3">
      <c r="A901">
        <f>Query1[[#This Row],[order_id]]</f>
        <v>318</v>
      </c>
      <c r="B901" t="str">
        <f>Query1[[#This Row],[customers]]</f>
        <v>Mallie Osborn</v>
      </c>
      <c r="C901" t="str">
        <f>Query1[[#This Row],[city]]</f>
        <v>Newburgh</v>
      </c>
      <c r="D901" t="str">
        <f>Query1[[#This Row],[state]]</f>
        <v>NY</v>
      </c>
      <c r="E901">
        <f>Query1[[#This Row],[order_date]]</f>
        <v>42568</v>
      </c>
      <c r="F901">
        <f>Query1[[#This Row],[total_units]]</f>
        <v>1</v>
      </c>
      <c r="G901">
        <f>Query1[[#This Row],[revenue]]</f>
        <v>2999.99</v>
      </c>
      <c r="H901" t="str">
        <f>Query1[[#This Row],[product_name]]</f>
        <v>Trek Conduit+ - 2016</v>
      </c>
      <c r="I901" t="str">
        <f>Query1[[#This Row],[category_name]]</f>
        <v>Electric Bikes</v>
      </c>
      <c r="J901" t="str">
        <f>Query1[[#This Row],[store_name]]</f>
        <v>Baldwin Bikes</v>
      </c>
      <c r="K901" t="str">
        <f>Query1[[#This Row],[sales_rep]]</f>
        <v>Venita Daniel</v>
      </c>
      <c r="L901" t="str">
        <f>Query1[[#This Row],[brand_name]]</f>
        <v>Trek</v>
      </c>
    </row>
    <row r="902" spans="1:12" x14ac:dyDescent="0.3">
      <c r="A902">
        <f>Query1[[#This Row],[order_id]]</f>
        <v>319</v>
      </c>
      <c r="B902" t="str">
        <f>Query1[[#This Row],[customers]]</f>
        <v>Danyell Dickerson</v>
      </c>
      <c r="C902" t="str">
        <f>Query1[[#This Row],[city]]</f>
        <v>Central Islip</v>
      </c>
      <c r="D902" t="str">
        <f>Query1[[#This Row],[state]]</f>
        <v>NY</v>
      </c>
      <c r="E902">
        <f>Query1[[#This Row],[order_date]]</f>
        <v>42569</v>
      </c>
      <c r="F902">
        <f>Query1[[#This Row],[total_units]]</f>
        <v>1</v>
      </c>
      <c r="G902">
        <f>Query1[[#This Row],[revenue]]</f>
        <v>269.99</v>
      </c>
      <c r="H902" t="str">
        <f>Query1[[#This Row],[product_name]]</f>
        <v>Electra Cruiser 1 (24-Inch) - 2016</v>
      </c>
      <c r="I902" t="str">
        <f>Query1[[#This Row],[category_name]]</f>
        <v>Children Bicycles</v>
      </c>
      <c r="J902" t="str">
        <f>Query1[[#This Row],[store_name]]</f>
        <v>Baldwin Bikes</v>
      </c>
      <c r="K902" t="str">
        <f>Query1[[#This Row],[sales_rep]]</f>
        <v>Marcelene Boyer</v>
      </c>
      <c r="L902" t="str">
        <f>Query1[[#This Row],[brand_name]]</f>
        <v>Electra</v>
      </c>
    </row>
    <row r="903" spans="1:12" x14ac:dyDescent="0.3">
      <c r="A903">
        <f>Query1[[#This Row],[order_id]]</f>
        <v>319</v>
      </c>
      <c r="B903" t="str">
        <f>Query1[[#This Row],[customers]]</f>
        <v>Danyell Dickerson</v>
      </c>
      <c r="C903" t="str">
        <f>Query1[[#This Row],[city]]</f>
        <v>Central Islip</v>
      </c>
      <c r="D903" t="str">
        <f>Query1[[#This Row],[state]]</f>
        <v>NY</v>
      </c>
      <c r="E903">
        <f>Query1[[#This Row],[order_date]]</f>
        <v>42569</v>
      </c>
      <c r="F903">
        <f>Query1[[#This Row],[total_units]]</f>
        <v>1</v>
      </c>
      <c r="G903">
        <f>Query1[[#This Row],[revenue]]</f>
        <v>299.99</v>
      </c>
      <c r="H903" t="str">
        <f>Query1[[#This Row],[product_name]]</f>
        <v>Electra Girl's Hawaii 1 (20-inch) - 2015/2016</v>
      </c>
      <c r="I903" t="str">
        <f>Query1[[#This Row],[category_name]]</f>
        <v>Children Bicycles</v>
      </c>
      <c r="J903" t="str">
        <f>Query1[[#This Row],[store_name]]</f>
        <v>Baldwin Bikes</v>
      </c>
      <c r="K903" t="str">
        <f>Query1[[#This Row],[sales_rep]]</f>
        <v>Marcelene Boyer</v>
      </c>
      <c r="L903" t="str">
        <f>Query1[[#This Row],[brand_name]]</f>
        <v>Electra</v>
      </c>
    </row>
    <row r="904" spans="1:12" x14ac:dyDescent="0.3">
      <c r="A904">
        <f>Query1[[#This Row],[order_id]]</f>
        <v>319</v>
      </c>
      <c r="B904" t="str">
        <f>Query1[[#This Row],[customers]]</f>
        <v>Danyell Dickerson</v>
      </c>
      <c r="C904" t="str">
        <f>Query1[[#This Row],[city]]</f>
        <v>Central Islip</v>
      </c>
      <c r="D904" t="str">
        <f>Query1[[#This Row],[state]]</f>
        <v>NY</v>
      </c>
      <c r="E904">
        <f>Query1[[#This Row],[order_date]]</f>
        <v>42569</v>
      </c>
      <c r="F904">
        <f>Query1[[#This Row],[total_units]]</f>
        <v>2</v>
      </c>
      <c r="G904">
        <f>Query1[[#This Row],[revenue]]</f>
        <v>1059.98</v>
      </c>
      <c r="H904" t="str">
        <f>Query1[[#This Row],[product_name]]</f>
        <v>Electra Moto 1 - 2016</v>
      </c>
      <c r="I904" t="str">
        <f>Query1[[#This Row],[category_name]]</f>
        <v>Cruisers Bicycles</v>
      </c>
      <c r="J904" t="str">
        <f>Query1[[#This Row],[store_name]]</f>
        <v>Baldwin Bikes</v>
      </c>
      <c r="K904" t="str">
        <f>Query1[[#This Row],[sales_rep]]</f>
        <v>Marcelene Boyer</v>
      </c>
      <c r="L904" t="str">
        <f>Query1[[#This Row],[brand_name]]</f>
        <v>Electra</v>
      </c>
    </row>
    <row r="905" spans="1:12" x14ac:dyDescent="0.3">
      <c r="A905">
        <f>Query1[[#This Row],[order_id]]</f>
        <v>319</v>
      </c>
      <c r="B905" t="str">
        <f>Query1[[#This Row],[customers]]</f>
        <v>Danyell Dickerson</v>
      </c>
      <c r="C905" t="str">
        <f>Query1[[#This Row],[city]]</f>
        <v>Central Islip</v>
      </c>
      <c r="D905" t="str">
        <f>Query1[[#This Row],[state]]</f>
        <v>NY</v>
      </c>
      <c r="E905">
        <f>Query1[[#This Row],[order_date]]</f>
        <v>42569</v>
      </c>
      <c r="F905">
        <f>Query1[[#This Row],[total_units]]</f>
        <v>1</v>
      </c>
      <c r="G905">
        <f>Query1[[#This Row],[revenue]]</f>
        <v>1680.99</v>
      </c>
      <c r="H905" t="str">
        <f>Query1[[#This Row],[product_name]]</f>
        <v>Surly Straggler 650b - 2016</v>
      </c>
      <c r="I905" t="str">
        <f>Query1[[#This Row],[category_name]]</f>
        <v>Cyclocross Bicycles</v>
      </c>
      <c r="J905" t="str">
        <f>Query1[[#This Row],[store_name]]</f>
        <v>Baldwin Bikes</v>
      </c>
      <c r="K905" t="str">
        <f>Query1[[#This Row],[sales_rep]]</f>
        <v>Marcelene Boyer</v>
      </c>
      <c r="L905" t="str">
        <f>Query1[[#This Row],[brand_name]]</f>
        <v>Surly</v>
      </c>
    </row>
    <row r="906" spans="1:12" x14ac:dyDescent="0.3">
      <c r="A906">
        <f>Query1[[#This Row],[order_id]]</f>
        <v>320</v>
      </c>
      <c r="B906" t="str">
        <f>Query1[[#This Row],[customers]]</f>
        <v>Carola Johns</v>
      </c>
      <c r="C906" t="str">
        <f>Query1[[#This Row],[city]]</f>
        <v>Santa Cruz</v>
      </c>
      <c r="D906" t="str">
        <f>Query1[[#This Row],[state]]</f>
        <v>CA</v>
      </c>
      <c r="E906">
        <f>Query1[[#This Row],[order_date]]</f>
        <v>42570</v>
      </c>
      <c r="F906">
        <f>Query1[[#This Row],[total_units]]</f>
        <v>1</v>
      </c>
      <c r="G906">
        <f>Query1[[#This Row],[revenue]]</f>
        <v>749.99</v>
      </c>
      <c r="H906" t="str">
        <f>Query1[[#This Row],[product_name]]</f>
        <v>Ritchey Timberwolf Frameset - 2016</v>
      </c>
      <c r="I906" t="str">
        <f>Query1[[#This Row],[category_name]]</f>
        <v>Mountain Bikes</v>
      </c>
      <c r="J906" t="str">
        <f>Query1[[#This Row],[store_name]]</f>
        <v>Santa Cruz Bikes</v>
      </c>
      <c r="K906" t="str">
        <f>Query1[[#This Row],[sales_rep]]</f>
        <v>Mireya Copeland</v>
      </c>
      <c r="L906" t="str">
        <f>Query1[[#This Row],[brand_name]]</f>
        <v>Ritchey</v>
      </c>
    </row>
    <row r="907" spans="1:12" x14ac:dyDescent="0.3">
      <c r="A907">
        <f>Query1[[#This Row],[order_id]]</f>
        <v>321</v>
      </c>
      <c r="B907" t="str">
        <f>Query1[[#This Row],[customers]]</f>
        <v>Arcelia Vinson</v>
      </c>
      <c r="C907" t="str">
        <f>Query1[[#This Row],[city]]</f>
        <v>West Islip</v>
      </c>
      <c r="D907" t="str">
        <f>Query1[[#This Row],[state]]</f>
        <v>NY</v>
      </c>
      <c r="E907">
        <f>Query1[[#This Row],[order_date]]</f>
        <v>42570</v>
      </c>
      <c r="F907">
        <f>Query1[[#This Row],[total_units]]</f>
        <v>2</v>
      </c>
      <c r="G907">
        <f>Query1[[#This Row],[revenue]]</f>
        <v>599.98</v>
      </c>
      <c r="H907" t="str">
        <f>Query1[[#This Row],[product_name]]</f>
        <v>Electra Girl's Hawaii 1 (20-inch) - 2015/2016</v>
      </c>
      <c r="I907" t="str">
        <f>Query1[[#This Row],[category_name]]</f>
        <v>Children Bicycles</v>
      </c>
      <c r="J907" t="str">
        <f>Query1[[#This Row],[store_name]]</f>
        <v>Baldwin Bikes</v>
      </c>
      <c r="K907" t="str">
        <f>Query1[[#This Row],[sales_rep]]</f>
        <v>Marcelene Boyer</v>
      </c>
      <c r="L907" t="str">
        <f>Query1[[#This Row],[brand_name]]</f>
        <v>Electra</v>
      </c>
    </row>
    <row r="908" spans="1:12" x14ac:dyDescent="0.3">
      <c r="A908">
        <f>Query1[[#This Row],[order_id]]</f>
        <v>321</v>
      </c>
      <c r="B908" t="str">
        <f>Query1[[#This Row],[customers]]</f>
        <v>Arcelia Vinson</v>
      </c>
      <c r="C908" t="str">
        <f>Query1[[#This Row],[city]]</f>
        <v>West Islip</v>
      </c>
      <c r="D908" t="str">
        <f>Query1[[#This Row],[state]]</f>
        <v>NY</v>
      </c>
      <c r="E908">
        <f>Query1[[#This Row],[order_date]]</f>
        <v>42570</v>
      </c>
      <c r="F908">
        <f>Query1[[#This Row],[total_units]]</f>
        <v>2</v>
      </c>
      <c r="G908">
        <f>Query1[[#This Row],[revenue]]</f>
        <v>1099.98</v>
      </c>
      <c r="H908" t="str">
        <f>Query1[[#This Row],[product_name]]</f>
        <v>Electra Townie Original 21D - 2016</v>
      </c>
      <c r="I908" t="str">
        <f>Query1[[#This Row],[category_name]]</f>
        <v>Cruisers Bicycles</v>
      </c>
      <c r="J908" t="str">
        <f>Query1[[#This Row],[store_name]]</f>
        <v>Baldwin Bikes</v>
      </c>
      <c r="K908" t="str">
        <f>Query1[[#This Row],[sales_rep]]</f>
        <v>Marcelene Boyer</v>
      </c>
      <c r="L908" t="str">
        <f>Query1[[#This Row],[brand_name]]</f>
        <v>Electra</v>
      </c>
    </row>
    <row r="909" spans="1:12" x14ac:dyDescent="0.3">
      <c r="A909">
        <f>Query1[[#This Row],[order_id]]</f>
        <v>321</v>
      </c>
      <c r="B909" t="str">
        <f>Query1[[#This Row],[customers]]</f>
        <v>Arcelia Vinson</v>
      </c>
      <c r="C909" t="str">
        <f>Query1[[#This Row],[city]]</f>
        <v>West Islip</v>
      </c>
      <c r="D909" t="str">
        <f>Query1[[#This Row],[state]]</f>
        <v>NY</v>
      </c>
      <c r="E909">
        <f>Query1[[#This Row],[order_date]]</f>
        <v>42570</v>
      </c>
      <c r="F909">
        <f>Query1[[#This Row],[total_units]]</f>
        <v>1</v>
      </c>
      <c r="G909">
        <f>Query1[[#This Row],[revenue]]</f>
        <v>599.99</v>
      </c>
      <c r="H909" t="str">
        <f>Query1[[#This Row],[product_name]]</f>
        <v>Electra Townie Original 7D EQ - 2016</v>
      </c>
      <c r="I909" t="str">
        <f>Query1[[#This Row],[category_name]]</f>
        <v>Comfort Bicycles</v>
      </c>
      <c r="J909" t="str">
        <f>Query1[[#This Row],[store_name]]</f>
        <v>Baldwin Bikes</v>
      </c>
      <c r="K909" t="str">
        <f>Query1[[#This Row],[sales_rep]]</f>
        <v>Marcelene Boyer</v>
      </c>
      <c r="L909" t="str">
        <f>Query1[[#This Row],[brand_name]]</f>
        <v>Electra</v>
      </c>
    </row>
    <row r="910" spans="1:12" x14ac:dyDescent="0.3">
      <c r="A910">
        <f>Query1[[#This Row],[order_id]]</f>
        <v>321</v>
      </c>
      <c r="B910" t="str">
        <f>Query1[[#This Row],[customers]]</f>
        <v>Arcelia Vinson</v>
      </c>
      <c r="C910" t="str">
        <f>Query1[[#This Row],[city]]</f>
        <v>West Islip</v>
      </c>
      <c r="D910" t="str">
        <f>Query1[[#This Row],[state]]</f>
        <v>NY</v>
      </c>
      <c r="E910">
        <f>Query1[[#This Row],[order_date]]</f>
        <v>42570</v>
      </c>
      <c r="F910">
        <f>Query1[[#This Row],[total_units]]</f>
        <v>2</v>
      </c>
      <c r="G910">
        <f>Query1[[#This Row],[revenue]]</f>
        <v>5799.98</v>
      </c>
      <c r="H910" t="str">
        <f>Query1[[#This Row],[product_name]]</f>
        <v>Trek Fuel EX 8 29 - 2016</v>
      </c>
      <c r="I910" t="str">
        <f>Query1[[#This Row],[category_name]]</f>
        <v>Mountain Bikes</v>
      </c>
      <c r="J910" t="str">
        <f>Query1[[#This Row],[store_name]]</f>
        <v>Baldwin Bikes</v>
      </c>
      <c r="K910" t="str">
        <f>Query1[[#This Row],[sales_rep]]</f>
        <v>Marcelene Boyer</v>
      </c>
      <c r="L910" t="str">
        <f>Query1[[#This Row],[brand_name]]</f>
        <v>Trek</v>
      </c>
    </row>
    <row r="911" spans="1:12" x14ac:dyDescent="0.3">
      <c r="A911">
        <f>Query1[[#This Row],[order_id]]</f>
        <v>322</v>
      </c>
      <c r="B911" t="str">
        <f>Query1[[#This Row],[customers]]</f>
        <v>Lea Irwin</v>
      </c>
      <c r="C911" t="str">
        <f>Query1[[#This Row],[city]]</f>
        <v>New Windsor</v>
      </c>
      <c r="D911" t="str">
        <f>Query1[[#This Row],[state]]</f>
        <v>NY</v>
      </c>
      <c r="E911">
        <f>Query1[[#This Row],[order_date]]</f>
        <v>42570</v>
      </c>
      <c r="F911">
        <f>Query1[[#This Row],[total_units]]</f>
        <v>1</v>
      </c>
      <c r="G911">
        <f>Query1[[#This Row],[revenue]]</f>
        <v>269.99</v>
      </c>
      <c r="H911" t="str">
        <f>Query1[[#This Row],[product_name]]</f>
        <v>Electra Cruiser 1 (24-Inch) - 2016</v>
      </c>
      <c r="I911" t="str">
        <f>Query1[[#This Row],[category_name]]</f>
        <v>Children Bicycles</v>
      </c>
      <c r="J911" t="str">
        <f>Query1[[#This Row],[store_name]]</f>
        <v>Baldwin Bikes</v>
      </c>
      <c r="K911" t="str">
        <f>Query1[[#This Row],[sales_rep]]</f>
        <v>Marcelene Boyer</v>
      </c>
      <c r="L911" t="str">
        <f>Query1[[#This Row],[brand_name]]</f>
        <v>Electra</v>
      </c>
    </row>
    <row r="912" spans="1:12" x14ac:dyDescent="0.3">
      <c r="A912">
        <f>Query1[[#This Row],[order_id]]</f>
        <v>322</v>
      </c>
      <c r="B912" t="str">
        <f>Query1[[#This Row],[customers]]</f>
        <v>Lea Irwin</v>
      </c>
      <c r="C912" t="str">
        <f>Query1[[#This Row],[city]]</f>
        <v>New Windsor</v>
      </c>
      <c r="D912" t="str">
        <f>Query1[[#This Row],[state]]</f>
        <v>NY</v>
      </c>
      <c r="E912">
        <f>Query1[[#This Row],[order_date]]</f>
        <v>42570</v>
      </c>
      <c r="F912">
        <f>Query1[[#This Row],[total_units]]</f>
        <v>2</v>
      </c>
      <c r="G912">
        <f>Query1[[#This Row],[revenue]]</f>
        <v>539.98</v>
      </c>
      <c r="H912" t="str">
        <f>Query1[[#This Row],[product_name]]</f>
        <v>Electra Cruiser 1 (24-Inch) - 2016</v>
      </c>
      <c r="I912" t="str">
        <f>Query1[[#This Row],[category_name]]</f>
        <v>Cruisers Bicycles</v>
      </c>
      <c r="J912" t="str">
        <f>Query1[[#This Row],[store_name]]</f>
        <v>Baldwin Bikes</v>
      </c>
      <c r="K912" t="str">
        <f>Query1[[#This Row],[sales_rep]]</f>
        <v>Marcelene Boyer</v>
      </c>
      <c r="L912" t="str">
        <f>Query1[[#This Row],[brand_name]]</f>
        <v>Electra</v>
      </c>
    </row>
    <row r="913" spans="1:12" x14ac:dyDescent="0.3">
      <c r="A913">
        <f>Query1[[#This Row],[order_id]]</f>
        <v>323</v>
      </c>
      <c r="B913" t="str">
        <f>Query1[[#This Row],[customers]]</f>
        <v>Heide Reed</v>
      </c>
      <c r="C913" t="str">
        <f>Query1[[#This Row],[city]]</f>
        <v>Floral Park</v>
      </c>
      <c r="D913" t="str">
        <f>Query1[[#This Row],[state]]</f>
        <v>NY</v>
      </c>
      <c r="E913">
        <f>Query1[[#This Row],[order_date]]</f>
        <v>42570</v>
      </c>
      <c r="F913">
        <f>Query1[[#This Row],[total_units]]</f>
        <v>2</v>
      </c>
      <c r="G913">
        <f>Query1[[#This Row],[revenue]]</f>
        <v>539.98</v>
      </c>
      <c r="H913" t="str">
        <f>Query1[[#This Row],[product_name]]</f>
        <v>Electra Cruiser 1 (24-Inch) - 2016</v>
      </c>
      <c r="I913" t="str">
        <f>Query1[[#This Row],[category_name]]</f>
        <v>Cruisers Bicycles</v>
      </c>
      <c r="J913" t="str">
        <f>Query1[[#This Row],[store_name]]</f>
        <v>Baldwin Bikes</v>
      </c>
      <c r="K913" t="str">
        <f>Query1[[#This Row],[sales_rep]]</f>
        <v>Marcelene Boyer</v>
      </c>
      <c r="L913" t="str">
        <f>Query1[[#This Row],[brand_name]]</f>
        <v>Electra</v>
      </c>
    </row>
    <row r="914" spans="1:12" x14ac:dyDescent="0.3">
      <c r="A914">
        <f>Query1[[#This Row],[order_id]]</f>
        <v>323</v>
      </c>
      <c r="B914" t="str">
        <f>Query1[[#This Row],[customers]]</f>
        <v>Heide Reed</v>
      </c>
      <c r="C914" t="str">
        <f>Query1[[#This Row],[city]]</f>
        <v>Floral Park</v>
      </c>
      <c r="D914" t="str">
        <f>Query1[[#This Row],[state]]</f>
        <v>NY</v>
      </c>
      <c r="E914">
        <f>Query1[[#This Row],[order_date]]</f>
        <v>42570</v>
      </c>
      <c r="F914">
        <f>Query1[[#This Row],[total_units]]</f>
        <v>2</v>
      </c>
      <c r="G914">
        <f>Query1[[#This Row],[revenue]]</f>
        <v>1199.98</v>
      </c>
      <c r="H914" t="str">
        <f>Query1[[#This Row],[product_name]]</f>
        <v>Electra Townie Original 7D EQ - 2016</v>
      </c>
      <c r="I914" t="str">
        <f>Query1[[#This Row],[category_name]]</f>
        <v>Comfort Bicycles</v>
      </c>
      <c r="J914" t="str">
        <f>Query1[[#This Row],[store_name]]</f>
        <v>Baldwin Bikes</v>
      </c>
      <c r="K914" t="str">
        <f>Query1[[#This Row],[sales_rep]]</f>
        <v>Marcelene Boyer</v>
      </c>
      <c r="L914" t="str">
        <f>Query1[[#This Row],[brand_name]]</f>
        <v>Electra</v>
      </c>
    </row>
    <row r="915" spans="1:12" x14ac:dyDescent="0.3">
      <c r="A915">
        <f>Query1[[#This Row],[order_id]]</f>
        <v>324</v>
      </c>
      <c r="B915" t="str">
        <f>Query1[[#This Row],[customers]]</f>
        <v>Garland Weaver</v>
      </c>
      <c r="C915" t="str">
        <f>Query1[[#This Row],[city]]</f>
        <v>Amsterdam</v>
      </c>
      <c r="D915" t="str">
        <f>Query1[[#This Row],[state]]</f>
        <v>NY</v>
      </c>
      <c r="E915">
        <f>Query1[[#This Row],[order_date]]</f>
        <v>42571</v>
      </c>
      <c r="F915">
        <f>Query1[[#This Row],[total_units]]</f>
        <v>2</v>
      </c>
      <c r="G915">
        <f>Query1[[#This Row],[revenue]]</f>
        <v>539.98</v>
      </c>
      <c r="H915" t="str">
        <f>Query1[[#This Row],[product_name]]</f>
        <v>Electra Girl's Hawaii 1 (16-inch) - 2015/2016</v>
      </c>
      <c r="I915" t="str">
        <f>Query1[[#This Row],[category_name]]</f>
        <v>Children Bicycles</v>
      </c>
      <c r="J915" t="str">
        <f>Query1[[#This Row],[store_name]]</f>
        <v>Baldwin Bikes</v>
      </c>
      <c r="K915" t="str">
        <f>Query1[[#This Row],[sales_rep]]</f>
        <v>Marcelene Boyer</v>
      </c>
      <c r="L915" t="str">
        <f>Query1[[#This Row],[brand_name]]</f>
        <v>Electra</v>
      </c>
    </row>
    <row r="916" spans="1:12" x14ac:dyDescent="0.3">
      <c r="A916">
        <f>Query1[[#This Row],[order_id]]</f>
        <v>324</v>
      </c>
      <c r="B916" t="str">
        <f>Query1[[#This Row],[customers]]</f>
        <v>Garland Weaver</v>
      </c>
      <c r="C916" t="str">
        <f>Query1[[#This Row],[city]]</f>
        <v>Amsterdam</v>
      </c>
      <c r="D916" t="str">
        <f>Query1[[#This Row],[state]]</f>
        <v>NY</v>
      </c>
      <c r="E916">
        <f>Query1[[#This Row],[order_date]]</f>
        <v>42571</v>
      </c>
      <c r="F916">
        <f>Query1[[#This Row],[total_units]]</f>
        <v>1</v>
      </c>
      <c r="G916">
        <f>Query1[[#This Row],[revenue]]</f>
        <v>549.99</v>
      </c>
      <c r="H916" t="str">
        <f>Query1[[#This Row],[product_name]]</f>
        <v>Electra Townie Original 21D - 2016</v>
      </c>
      <c r="I916" t="str">
        <f>Query1[[#This Row],[category_name]]</f>
        <v>Cruisers Bicycles</v>
      </c>
      <c r="J916" t="str">
        <f>Query1[[#This Row],[store_name]]</f>
        <v>Baldwin Bikes</v>
      </c>
      <c r="K916" t="str">
        <f>Query1[[#This Row],[sales_rep]]</f>
        <v>Marcelene Boyer</v>
      </c>
      <c r="L916" t="str">
        <f>Query1[[#This Row],[brand_name]]</f>
        <v>Electra</v>
      </c>
    </row>
    <row r="917" spans="1:12" x14ac:dyDescent="0.3">
      <c r="A917">
        <f>Query1[[#This Row],[order_id]]</f>
        <v>324</v>
      </c>
      <c r="B917" t="str">
        <f>Query1[[#This Row],[customers]]</f>
        <v>Garland Weaver</v>
      </c>
      <c r="C917" t="str">
        <f>Query1[[#This Row],[city]]</f>
        <v>Amsterdam</v>
      </c>
      <c r="D917" t="str">
        <f>Query1[[#This Row],[state]]</f>
        <v>NY</v>
      </c>
      <c r="E917">
        <f>Query1[[#This Row],[order_date]]</f>
        <v>42571</v>
      </c>
      <c r="F917">
        <f>Query1[[#This Row],[total_units]]</f>
        <v>1</v>
      </c>
      <c r="G917">
        <f>Query1[[#This Row],[revenue]]</f>
        <v>429</v>
      </c>
      <c r="H917" t="str">
        <f>Query1[[#This Row],[product_name]]</f>
        <v>Pure Cycles Vine 8-Speed - 2016</v>
      </c>
      <c r="I917" t="str">
        <f>Query1[[#This Row],[category_name]]</f>
        <v>Cruisers Bicycles</v>
      </c>
      <c r="J917" t="str">
        <f>Query1[[#This Row],[store_name]]</f>
        <v>Baldwin Bikes</v>
      </c>
      <c r="K917" t="str">
        <f>Query1[[#This Row],[sales_rep]]</f>
        <v>Marcelene Boyer</v>
      </c>
      <c r="L917" t="str">
        <f>Query1[[#This Row],[brand_name]]</f>
        <v>Pure Cycles</v>
      </c>
    </row>
    <row r="918" spans="1:12" x14ac:dyDescent="0.3">
      <c r="A918">
        <f>Query1[[#This Row],[order_id]]</f>
        <v>324</v>
      </c>
      <c r="B918" t="str">
        <f>Query1[[#This Row],[customers]]</f>
        <v>Garland Weaver</v>
      </c>
      <c r="C918" t="str">
        <f>Query1[[#This Row],[city]]</f>
        <v>Amsterdam</v>
      </c>
      <c r="D918" t="str">
        <f>Query1[[#This Row],[state]]</f>
        <v>NY</v>
      </c>
      <c r="E918">
        <f>Query1[[#This Row],[order_date]]</f>
        <v>42571</v>
      </c>
      <c r="F918">
        <f>Query1[[#This Row],[total_units]]</f>
        <v>1</v>
      </c>
      <c r="G918">
        <f>Query1[[#This Row],[revenue]]</f>
        <v>449</v>
      </c>
      <c r="H918" t="str">
        <f>Query1[[#This Row],[product_name]]</f>
        <v>Pure Cycles William 3-Speed - 2016</v>
      </c>
      <c r="I918" t="str">
        <f>Query1[[#This Row],[category_name]]</f>
        <v>Cruisers Bicycles</v>
      </c>
      <c r="J918" t="str">
        <f>Query1[[#This Row],[store_name]]</f>
        <v>Baldwin Bikes</v>
      </c>
      <c r="K918" t="str">
        <f>Query1[[#This Row],[sales_rep]]</f>
        <v>Marcelene Boyer</v>
      </c>
      <c r="L918" t="str">
        <f>Query1[[#This Row],[brand_name]]</f>
        <v>Pure Cycles</v>
      </c>
    </row>
    <row r="919" spans="1:12" x14ac:dyDescent="0.3">
      <c r="A919">
        <f>Query1[[#This Row],[order_id]]</f>
        <v>324</v>
      </c>
      <c r="B919" t="str">
        <f>Query1[[#This Row],[customers]]</f>
        <v>Garland Weaver</v>
      </c>
      <c r="C919" t="str">
        <f>Query1[[#This Row],[city]]</f>
        <v>Amsterdam</v>
      </c>
      <c r="D919" t="str">
        <f>Query1[[#This Row],[state]]</f>
        <v>NY</v>
      </c>
      <c r="E919">
        <f>Query1[[#This Row],[order_date]]</f>
        <v>42571</v>
      </c>
      <c r="F919">
        <f>Query1[[#This Row],[total_units]]</f>
        <v>2</v>
      </c>
      <c r="G919">
        <f>Query1[[#This Row],[revenue]]</f>
        <v>1499.98</v>
      </c>
      <c r="H919" t="str">
        <f>Query1[[#This Row],[product_name]]</f>
        <v>Ritchey Timberwolf Frameset - 2016</v>
      </c>
      <c r="I919" t="str">
        <f>Query1[[#This Row],[category_name]]</f>
        <v>Mountain Bikes</v>
      </c>
      <c r="J919" t="str">
        <f>Query1[[#This Row],[store_name]]</f>
        <v>Baldwin Bikes</v>
      </c>
      <c r="K919" t="str">
        <f>Query1[[#This Row],[sales_rep]]</f>
        <v>Marcelene Boyer</v>
      </c>
      <c r="L919" t="str">
        <f>Query1[[#This Row],[brand_name]]</f>
        <v>Ritchey</v>
      </c>
    </row>
    <row r="920" spans="1:12" x14ac:dyDescent="0.3">
      <c r="A920">
        <f>Query1[[#This Row],[order_id]]</f>
        <v>325</v>
      </c>
      <c r="B920" t="str">
        <f>Query1[[#This Row],[customers]]</f>
        <v>Ernestina Skinner</v>
      </c>
      <c r="C920" t="str">
        <f>Query1[[#This Row],[city]]</f>
        <v>Elmhurst</v>
      </c>
      <c r="D920" t="str">
        <f>Query1[[#This Row],[state]]</f>
        <v>NY</v>
      </c>
      <c r="E920">
        <f>Query1[[#This Row],[order_date]]</f>
        <v>42571</v>
      </c>
      <c r="F920">
        <f>Query1[[#This Row],[total_units]]</f>
        <v>1</v>
      </c>
      <c r="G920">
        <f>Query1[[#This Row],[revenue]]</f>
        <v>549.99</v>
      </c>
      <c r="H920" t="str">
        <f>Query1[[#This Row],[product_name]]</f>
        <v>Electra Townie Original 21D - 2016</v>
      </c>
      <c r="I920" t="str">
        <f>Query1[[#This Row],[category_name]]</f>
        <v>Cruisers Bicycles</v>
      </c>
      <c r="J920" t="str">
        <f>Query1[[#This Row],[store_name]]</f>
        <v>Baldwin Bikes</v>
      </c>
      <c r="K920" t="str">
        <f>Query1[[#This Row],[sales_rep]]</f>
        <v>Marcelene Boyer</v>
      </c>
      <c r="L920" t="str">
        <f>Query1[[#This Row],[brand_name]]</f>
        <v>Electra</v>
      </c>
    </row>
    <row r="921" spans="1:12" x14ac:dyDescent="0.3">
      <c r="A921">
        <f>Query1[[#This Row],[order_id]]</f>
        <v>325</v>
      </c>
      <c r="B921" t="str">
        <f>Query1[[#This Row],[customers]]</f>
        <v>Ernestina Skinner</v>
      </c>
      <c r="C921" t="str">
        <f>Query1[[#This Row],[city]]</f>
        <v>Elmhurst</v>
      </c>
      <c r="D921" t="str">
        <f>Query1[[#This Row],[state]]</f>
        <v>NY</v>
      </c>
      <c r="E921">
        <f>Query1[[#This Row],[order_date]]</f>
        <v>42571</v>
      </c>
      <c r="F921">
        <f>Query1[[#This Row],[total_units]]</f>
        <v>2</v>
      </c>
      <c r="G921">
        <f>Query1[[#This Row],[revenue]]</f>
        <v>939.98</v>
      </c>
      <c r="H921" t="str">
        <f>Query1[[#This Row],[product_name]]</f>
        <v>Surly Ice Cream Truck Frameset - 2016</v>
      </c>
      <c r="I921" t="str">
        <f>Query1[[#This Row],[category_name]]</f>
        <v>Mountain Bikes</v>
      </c>
      <c r="J921" t="str">
        <f>Query1[[#This Row],[store_name]]</f>
        <v>Baldwin Bikes</v>
      </c>
      <c r="K921" t="str">
        <f>Query1[[#This Row],[sales_rep]]</f>
        <v>Marcelene Boyer</v>
      </c>
      <c r="L921" t="str">
        <f>Query1[[#This Row],[brand_name]]</f>
        <v>Surly</v>
      </c>
    </row>
    <row r="922" spans="1:12" x14ac:dyDescent="0.3">
      <c r="A922">
        <f>Query1[[#This Row],[order_id]]</f>
        <v>325</v>
      </c>
      <c r="B922" t="str">
        <f>Query1[[#This Row],[customers]]</f>
        <v>Ernestina Skinner</v>
      </c>
      <c r="C922" t="str">
        <f>Query1[[#This Row],[city]]</f>
        <v>Elmhurst</v>
      </c>
      <c r="D922" t="str">
        <f>Query1[[#This Row],[state]]</f>
        <v>NY</v>
      </c>
      <c r="E922">
        <f>Query1[[#This Row],[order_date]]</f>
        <v>42571</v>
      </c>
      <c r="F922">
        <f>Query1[[#This Row],[total_units]]</f>
        <v>1</v>
      </c>
      <c r="G922">
        <f>Query1[[#This Row],[revenue]]</f>
        <v>3999.99</v>
      </c>
      <c r="H922" t="str">
        <f>Query1[[#This Row],[product_name]]</f>
        <v>Trek Slash 8 27.5 - 2016</v>
      </c>
      <c r="I922" t="str">
        <f>Query1[[#This Row],[category_name]]</f>
        <v>Mountain Bikes</v>
      </c>
      <c r="J922" t="str">
        <f>Query1[[#This Row],[store_name]]</f>
        <v>Baldwin Bikes</v>
      </c>
      <c r="K922" t="str">
        <f>Query1[[#This Row],[sales_rep]]</f>
        <v>Marcelene Boyer</v>
      </c>
      <c r="L922" t="str">
        <f>Query1[[#This Row],[brand_name]]</f>
        <v>Trek</v>
      </c>
    </row>
    <row r="923" spans="1:12" x14ac:dyDescent="0.3">
      <c r="A923">
        <f>Query1[[#This Row],[order_id]]</f>
        <v>326</v>
      </c>
      <c r="B923" t="str">
        <f>Query1[[#This Row],[customers]]</f>
        <v>Bernetta Summers</v>
      </c>
      <c r="C923" t="str">
        <f>Query1[[#This Row],[city]]</f>
        <v>Longview</v>
      </c>
      <c r="D923" t="str">
        <f>Query1[[#This Row],[state]]</f>
        <v>TX</v>
      </c>
      <c r="E923">
        <f>Query1[[#This Row],[order_date]]</f>
        <v>42571</v>
      </c>
      <c r="F923">
        <f>Query1[[#This Row],[total_units]]</f>
        <v>1</v>
      </c>
      <c r="G923">
        <f>Query1[[#This Row],[revenue]]</f>
        <v>299.99</v>
      </c>
      <c r="H923" t="str">
        <f>Query1[[#This Row],[product_name]]</f>
        <v>Electra Girl's Hawaii 1 (20-inch) - 2015/2016</v>
      </c>
      <c r="I923" t="str">
        <f>Query1[[#This Row],[category_name]]</f>
        <v>Children Bicycles</v>
      </c>
      <c r="J923" t="str">
        <f>Query1[[#This Row],[store_name]]</f>
        <v>Rowlett Bikes</v>
      </c>
      <c r="K923" t="str">
        <f>Query1[[#This Row],[sales_rep]]</f>
        <v>Layla Terrell</v>
      </c>
      <c r="L923" t="str">
        <f>Query1[[#This Row],[brand_name]]</f>
        <v>Electra</v>
      </c>
    </row>
    <row r="924" spans="1:12" x14ac:dyDescent="0.3">
      <c r="A924">
        <f>Query1[[#This Row],[order_id]]</f>
        <v>326</v>
      </c>
      <c r="B924" t="str">
        <f>Query1[[#This Row],[customers]]</f>
        <v>Bernetta Summers</v>
      </c>
      <c r="C924" t="str">
        <f>Query1[[#This Row],[city]]</f>
        <v>Longview</v>
      </c>
      <c r="D924" t="str">
        <f>Query1[[#This Row],[state]]</f>
        <v>TX</v>
      </c>
      <c r="E924">
        <f>Query1[[#This Row],[order_date]]</f>
        <v>42571</v>
      </c>
      <c r="F924">
        <f>Query1[[#This Row],[total_units]]</f>
        <v>1</v>
      </c>
      <c r="G924">
        <f>Query1[[#This Row],[revenue]]</f>
        <v>549.99</v>
      </c>
      <c r="H924" t="str">
        <f>Query1[[#This Row],[product_name]]</f>
        <v>Electra Townie Original 21D - 2016</v>
      </c>
      <c r="I924" t="str">
        <f>Query1[[#This Row],[category_name]]</f>
        <v>Cruisers Bicycles</v>
      </c>
      <c r="J924" t="str">
        <f>Query1[[#This Row],[store_name]]</f>
        <v>Rowlett Bikes</v>
      </c>
      <c r="K924" t="str">
        <f>Query1[[#This Row],[sales_rep]]</f>
        <v>Layla Terrell</v>
      </c>
      <c r="L924" t="str">
        <f>Query1[[#This Row],[brand_name]]</f>
        <v>Electra</v>
      </c>
    </row>
    <row r="925" spans="1:12" x14ac:dyDescent="0.3">
      <c r="A925">
        <f>Query1[[#This Row],[order_id]]</f>
        <v>327</v>
      </c>
      <c r="B925" t="str">
        <f>Query1[[#This Row],[customers]]</f>
        <v>Tiesha Daniel</v>
      </c>
      <c r="C925" t="str">
        <f>Query1[[#This Row],[city]]</f>
        <v>Scarsdale</v>
      </c>
      <c r="D925" t="str">
        <f>Query1[[#This Row],[state]]</f>
        <v>NY</v>
      </c>
      <c r="E925">
        <f>Query1[[#This Row],[order_date]]</f>
        <v>42572</v>
      </c>
      <c r="F925">
        <f>Query1[[#This Row],[total_units]]</f>
        <v>1</v>
      </c>
      <c r="G925">
        <f>Query1[[#This Row],[revenue]]</f>
        <v>269.99</v>
      </c>
      <c r="H925" t="str">
        <f>Query1[[#This Row],[product_name]]</f>
        <v>Electra Cruiser 1 (24-Inch) - 2016</v>
      </c>
      <c r="I925" t="str">
        <f>Query1[[#This Row],[category_name]]</f>
        <v>Cruisers Bicycles</v>
      </c>
      <c r="J925" t="str">
        <f>Query1[[#This Row],[store_name]]</f>
        <v>Baldwin Bikes</v>
      </c>
      <c r="K925" t="str">
        <f>Query1[[#This Row],[sales_rep]]</f>
        <v>Marcelene Boyer</v>
      </c>
      <c r="L925" t="str">
        <f>Query1[[#This Row],[brand_name]]</f>
        <v>Electra</v>
      </c>
    </row>
    <row r="926" spans="1:12" x14ac:dyDescent="0.3">
      <c r="A926">
        <f>Query1[[#This Row],[order_id]]</f>
        <v>327</v>
      </c>
      <c r="B926" t="str">
        <f>Query1[[#This Row],[customers]]</f>
        <v>Tiesha Daniel</v>
      </c>
      <c r="C926" t="str">
        <f>Query1[[#This Row],[city]]</f>
        <v>Scarsdale</v>
      </c>
      <c r="D926" t="str">
        <f>Query1[[#This Row],[state]]</f>
        <v>NY</v>
      </c>
      <c r="E926">
        <f>Query1[[#This Row],[order_date]]</f>
        <v>42572</v>
      </c>
      <c r="F926">
        <f>Query1[[#This Row],[total_units]]</f>
        <v>2</v>
      </c>
      <c r="G926">
        <f>Query1[[#This Row],[revenue]]</f>
        <v>1099.98</v>
      </c>
      <c r="H926" t="str">
        <f>Query1[[#This Row],[product_name]]</f>
        <v>Electra Townie Original 21D - 2016</v>
      </c>
      <c r="I926" t="str">
        <f>Query1[[#This Row],[category_name]]</f>
        <v>Cruisers Bicycles</v>
      </c>
      <c r="J926" t="str">
        <f>Query1[[#This Row],[store_name]]</f>
        <v>Baldwin Bikes</v>
      </c>
      <c r="K926" t="str">
        <f>Query1[[#This Row],[sales_rep]]</f>
        <v>Marcelene Boyer</v>
      </c>
      <c r="L926" t="str">
        <f>Query1[[#This Row],[brand_name]]</f>
        <v>Electra</v>
      </c>
    </row>
    <row r="927" spans="1:12" x14ac:dyDescent="0.3">
      <c r="A927">
        <f>Query1[[#This Row],[order_id]]</f>
        <v>327</v>
      </c>
      <c r="B927" t="str">
        <f>Query1[[#This Row],[customers]]</f>
        <v>Tiesha Daniel</v>
      </c>
      <c r="C927" t="str">
        <f>Query1[[#This Row],[city]]</f>
        <v>Scarsdale</v>
      </c>
      <c r="D927" t="str">
        <f>Query1[[#This Row],[state]]</f>
        <v>NY</v>
      </c>
      <c r="E927">
        <f>Query1[[#This Row],[order_date]]</f>
        <v>42572</v>
      </c>
      <c r="F927">
        <f>Query1[[#This Row],[total_units]]</f>
        <v>1</v>
      </c>
      <c r="G927">
        <f>Query1[[#This Row],[revenue]]</f>
        <v>2899.99</v>
      </c>
      <c r="H927" t="str">
        <f>Query1[[#This Row],[product_name]]</f>
        <v>Trek Fuel EX 8 29 - 2016</v>
      </c>
      <c r="I927" t="str">
        <f>Query1[[#This Row],[category_name]]</f>
        <v>Mountain Bikes</v>
      </c>
      <c r="J927" t="str">
        <f>Query1[[#This Row],[store_name]]</f>
        <v>Baldwin Bikes</v>
      </c>
      <c r="K927" t="str">
        <f>Query1[[#This Row],[sales_rep]]</f>
        <v>Marcelene Boyer</v>
      </c>
      <c r="L927" t="str">
        <f>Query1[[#This Row],[brand_name]]</f>
        <v>Trek</v>
      </c>
    </row>
    <row r="928" spans="1:12" x14ac:dyDescent="0.3">
      <c r="A928">
        <f>Query1[[#This Row],[order_id]]</f>
        <v>328</v>
      </c>
      <c r="B928" t="str">
        <f>Query1[[#This Row],[customers]]</f>
        <v>Angele Schroeder</v>
      </c>
      <c r="C928" t="str">
        <f>Query1[[#This Row],[city]]</f>
        <v>New City</v>
      </c>
      <c r="D928" t="str">
        <f>Query1[[#This Row],[state]]</f>
        <v>NY</v>
      </c>
      <c r="E928">
        <f>Query1[[#This Row],[order_date]]</f>
        <v>42574</v>
      </c>
      <c r="F928">
        <f>Query1[[#This Row],[total_units]]</f>
        <v>2</v>
      </c>
      <c r="G928">
        <f>Query1[[#This Row],[revenue]]</f>
        <v>939.98</v>
      </c>
      <c r="H928" t="str">
        <f>Query1[[#This Row],[product_name]]</f>
        <v>Surly Ice Cream Truck Frameset - 2016</v>
      </c>
      <c r="I928" t="str">
        <f>Query1[[#This Row],[category_name]]</f>
        <v>Mountain Bikes</v>
      </c>
      <c r="J928" t="str">
        <f>Query1[[#This Row],[store_name]]</f>
        <v>Baldwin Bikes</v>
      </c>
      <c r="K928" t="str">
        <f>Query1[[#This Row],[sales_rep]]</f>
        <v>Marcelene Boyer</v>
      </c>
      <c r="L928" t="str">
        <f>Query1[[#This Row],[brand_name]]</f>
        <v>Surly</v>
      </c>
    </row>
    <row r="929" spans="1:12" x14ac:dyDescent="0.3">
      <c r="A929">
        <f>Query1[[#This Row],[order_id]]</f>
        <v>329</v>
      </c>
      <c r="B929" t="str">
        <f>Query1[[#This Row],[customers]]</f>
        <v>Josh Shaw</v>
      </c>
      <c r="C929" t="str">
        <f>Query1[[#This Row],[city]]</f>
        <v>Hopewell Junction</v>
      </c>
      <c r="D929" t="str">
        <f>Query1[[#This Row],[state]]</f>
        <v>NY</v>
      </c>
      <c r="E929">
        <f>Query1[[#This Row],[order_date]]</f>
        <v>42575</v>
      </c>
      <c r="F929">
        <f>Query1[[#This Row],[total_units]]</f>
        <v>2</v>
      </c>
      <c r="G929">
        <f>Query1[[#This Row],[revenue]]</f>
        <v>539.98</v>
      </c>
      <c r="H929" t="str">
        <f>Query1[[#This Row],[product_name]]</f>
        <v>Electra Girl's Hawaii 1 (16-inch) - 2015/2016</v>
      </c>
      <c r="I929" t="str">
        <f>Query1[[#This Row],[category_name]]</f>
        <v>Cruisers Bicycles</v>
      </c>
      <c r="J929" t="str">
        <f>Query1[[#This Row],[store_name]]</f>
        <v>Baldwin Bikes</v>
      </c>
      <c r="K929" t="str">
        <f>Query1[[#This Row],[sales_rep]]</f>
        <v>Marcelene Boyer</v>
      </c>
      <c r="L929" t="str">
        <f>Query1[[#This Row],[brand_name]]</f>
        <v>Electra</v>
      </c>
    </row>
    <row r="930" spans="1:12" x14ac:dyDescent="0.3">
      <c r="A930">
        <f>Query1[[#This Row],[order_id]]</f>
        <v>329</v>
      </c>
      <c r="B930" t="str">
        <f>Query1[[#This Row],[customers]]</f>
        <v>Josh Shaw</v>
      </c>
      <c r="C930" t="str">
        <f>Query1[[#This Row],[city]]</f>
        <v>Hopewell Junction</v>
      </c>
      <c r="D930" t="str">
        <f>Query1[[#This Row],[state]]</f>
        <v>NY</v>
      </c>
      <c r="E930">
        <f>Query1[[#This Row],[order_date]]</f>
        <v>42575</v>
      </c>
      <c r="F930">
        <f>Query1[[#This Row],[total_units]]</f>
        <v>1</v>
      </c>
      <c r="G930">
        <f>Query1[[#This Row],[revenue]]</f>
        <v>299.99</v>
      </c>
      <c r="H930" t="str">
        <f>Query1[[#This Row],[product_name]]</f>
        <v>Electra Girl's Hawaii 1 (20-inch) - 2015/2016</v>
      </c>
      <c r="I930" t="str">
        <f>Query1[[#This Row],[category_name]]</f>
        <v>Children Bicycles</v>
      </c>
      <c r="J930" t="str">
        <f>Query1[[#This Row],[store_name]]</f>
        <v>Baldwin Bikes</v>
      </c>
      <c r="K930" t="str">
        <f>Query1[[#This Row],[sales_rep]]</f>
        <v>Marcelene Boyer</v>
      </c>
      <c r="L930" t="str">
        <f>Query1[[#This Row],[brand_name]]</f>
        <v>Electra</v>
      </c>
    </row>
    <row r="931" spans="1:12" x14ac:dyDescent="0.3">
      <c r="A931">
        <f>Query1[[#This Row],[order_id]]</f>
        <v>329</v>
      </c>
      <c r="B931" t="str">
        <f>Query1[[#This Row],[customers]]</f>
        <v>Josh Shaw</v>
      </c>
      <c r="C931" t="str">
        <f>Query1[[#This Row],[city]]</f>
        <v>Hopewell Junction</v>
      </c>
      <c r="D931" t="str">
        <f>Query1[[#This Row],[state]]</f>
        <v>NY</v>
      </c>
      <c r="E931">
        <f>Query1[[#This Row],[order_date]]</f>
        <v>42575</v>
      </c>
      <c r="F931">
        <f>Query1[[#This Row],[total_units]]</f>
        <v>2</v>
      </c>
      <c r="G931">
        <f>Query1[[#This Row],[revenue]]</f>
        <v>1199.98</v>
      </c>
      <c r="H931" t="str">
        <f>Query1[[#This Row],[product_name]]</f>
        <v>Electra Townie Original 7D EQ - 2016</v>
      </c>
      <c r="I931" t="str">
        <f>Query1[[#This Row],[category_name]]</f>
        <v>Comfort Bicycles</v>
      </c>
      <c r="J931" t="str">
        <f>Query1[[#This Row],[store_name]]</f>
        <v>Baldwin Bikes</v>
      </c>
      <c r="K931" t="str">
        <f>Query1[[#This Row],[sales_rep]]</f>
        <v>Marcelene Boyer</v>
      </c>
      <c r="L931" t="str">
        <f>Query1[[#This Row],[brand_name]]</f>
        <v>Electra</v>
      </c>
    </row>
    <row r="932" spans="1:12" x14ac:dyDescent="0.3">
      <c r="A932">
        <f>Query1[[#This Row],[order_id]]</f>
        <v>329</v>
      </c>
      <c r="B932" t="str">
        <f>Query1[[#This Row],[customers]]</f>
        <v>Josh Shaw</v>
      </c>
      <c r="C932" t="str">
        <f>Query1[[#This Row],[city]]</f>
        <v>Hopewell Junction</v>
      </c>
      <c r="D932" t="str">
        <f>Query1[[#This Row],[state]]</f>
        <v>NY</v>
      </c>
      <c r="E932">
        <f>Query1[[#This Row],[order_date]]</f>
        <v>42575</v>
      </c>
      <c r="F932">
        <f>Query1[[#This Row],[total_units]]</f>
        <v>1</v>
      </c>
      <c r="G932">
        <f>Query1[[#This Row],[revenue]]</f>
        <v>429</v>
      </c>
      <c r="H932" t="str">
        <f>Query1[[#This Row],[product_name]]</f>
        <v>Pure Cycles Vine 8-Speed - 2016</v>
      </c>
      <c r="I932" t="str">
        <f>Query1[[#This Row],[category_name]]</f>
        <v>Cruisers Bicycles</v>
      </c>
      <c r="J932" t="str">
        <f>Query1[[#This Row],[store_name]]</f>
        <v>Baldwin Bikes</v>
      </c>
      <c r="K932" t="str">
        <f>Query1[[#This Row],[sales_rep]]</f>
        <v>Marcelene Boyer</v>
      </c>
      <c r="L932" t="str">
        <f>Query1[[#This Row],[brand_name]]</f>
        <v>Pure Cycles</v>
      </c>
    </row>
    <row r="933" spans="1:12" x14ac:dyDescent="0.3">
      <c r="A933">
        <f>Query1[[#This Row],[order_id]]</f>
        <v>329</v>
      </c>
      <c r="B933" t="str">
        <f>Query1[[#This Row],[customers]]</f>
        <v>Josh Shaw</v>
      </c>
      <c r="C933" t="str">
        <f>Query1[[#This Row],[city]]</f>
        <v>Hopewell Junction</v>
      </c>
      <c r="D933" t="str">
        <f>Query1[[#This Row],[state]]</f>
        <v>NY</v>
      </c>
      <c r="E933">
        <f>Query1[[#This Row],[order_date]]</f>
        <v>42575</v>
      </c>
      <c r="F933">
        <f>Query1[[#This Row],[total_units]]</f>
        <v>2</v>
      </c>
      <c r="G933">
        <f>Query1[[#This Row],[revenue]]</f>
        <v>3599.98</v>
      </c>
      <c r="H933" t="str">
        <f>Query1[[#This Row],[product_name]]</f>
        <v>Trek Remedy 29 Carbon Frameset - 2016</v>
      </c>
      <c r="I933" t="str">
        <f>Query1[[#This Row],[category_name]]</f>
        <v>Mountain Bikes</v>
      </c>
      <c r="J933" t="str">
        <f>Query1[[#This Row],[store_name]]</f>
        <v>Baldwin Bikes</v>
      </c>
      <c r="K933" t="str">
        <f>Query1[[#This Row],[sales_rep]]</f>
        <v>Marcelene Boyer</v>
      </c>
      <c r="L933" t="str">
        <f>Query1[[#This Row],[brand_name]]</f>
        <v>Trek</v>
      </c>
    </row>
    <row r="934" spans="1:12" x14ac:dyDescent="0.3">
      <c r="A934">
        <f>Query1[[#This Row],[order_id]]</f>
        <v>330</v>
      </c>
      <c r="B934" t="str">
        <f>Query1[[#This Row],[customers]]</f>
        <v>Gabriel Pitts</v>
      </c>
      <c r="C934" t="str">
        <f>Query1[[#This Row],[city]]</f>
        <v>Clifton Park</v>
      </c>
      <c r="D934" t="str">
        <f>Query1[[#This Row],[state]]</f>
        <v>NY</v>
      </c>
      <c r="E934">
        <f>Query1[[#This Row],[order_date]]</f>
        <v>42575</v>
      </c>
      <c r="F934">
        <f>Query1[[#This Row],[total_units]]</f>
        <v>2</v>
      </c>
      <c r="G934">
        <f>Query1[[#This Row],[revenue]]</f>
        <v>539.98</v>
      </c>
      <c r="H934" t="str">
        <f>Query1[[#This Row],[product_name]]</f>
        <v>Electra Cruiser 1 (24-Inch) - 2016</v>
      </c>
      <c r="I934" t="str">
        <f>Query1[[#This Row],[category_name]]</f>
        <v>Children Bicycles</v>
      </c>
      <c r="J934" t="str">
        <f>Query1[[#This Row],[store_name]]</f>
        <v>Baldwin Bikes</v>
      </c>
      <c r="K934" t="str">
        <f>Query1[[#This Row],[sales_rep]]</f>
        <v>Marcelene Boyer</v>
      </c>
      <c r="L934" t="str">
        <f>Query1[[#This Row],[brand_name]]</f>
        <v>Electra</v>
      </c>
    </row>
    <row r="935" spans="1:12" x14ac:dyDescent="0.3">
      <c r="A935">
        <f>Query1[[#This Row],[order_id]]</f>
        <v>331</v>
      </c>
      <c r="B935" t="str">
        <f>Query1[[#This Row],[customers]]</f>
        <v>Yang Roth</v>
      </c>
      <c r="C935" t="str">
        <f>Query1[[#This Row],[city]]</f>
        <v>Webster</v>
      </c>
      <c r="D935" t="str">
        <f>Query1[[#This Row],[state]]</f>
        <v>NY</v>
      </c>
      <c r="E935">
        <f>Query1[[#This Row],[order_date]]</f>
        <v>42575</v>
      </c>
      <c r="F935">
        <f>Query1[[#This Row],[total_units]]</f>
        <v>2</v>
      </c>
      <c r="G935">
        <f>Query1[[#This Row],[revenue]]</f>
        <v>858</v>
      </c>
      <c r="H935" t="str">
        <f>Query1[[#This Row],[product_name]]</f>
        <v>Pure Cycles Vine 8-Speed - 2016</v>
      </c>
      <c r="I935" t="str">
        <f>Query1[[#This Row],[category_name]]</f>
        <v>Cruisers Bicycles</v>
      </c>
      <c r="J935" t="str">
        <f>Query1[[#This Row],[store_name]]</f>
        <v>Baldwin Bikes</v>
      </c>
      <c r="K935" t="str">
        <f>Query1[[#This Row],[sales_rep]]</f>
        <v>Marcelene Boyer</v>
      </c>
      <c r="L935" t="str">
        <f>Query1[[#This Row],[brand_name]]</f>
        <v>Pure Cycles</v>
      </c>
    </row>
    <row r="936" spans="1:12" x14ac:dyDescent="0.3">
      <c r="A936">
        <f>Query1[[#This Row],[order_id]]</f>
        <v>332</v>
      </c>
      <c r="B936" t="str">
        <f>Query1[[#This Row],[customers]]</f>
        <v>Antonetta Rocha</v>
      </c>
      <c r="C936" t="str">
        <f>Query1[[#This Row],[city]]</f>
        <v>Port Chester</v>
      </c>
      <c r="D936" t="str">
        <f>Query1[[#This Row],[state]]</f>
        <v>NY</v>
      </c>
      <c r="E936">
        <f>Query1[[#This Row],[order_date]]</f>
        <v>42575</v>
      </c>
      <c r="F936">
        <f>Query1[[#This Row],[total_units]]</f>
        <v>2</v>
      </c>
      <c r="G936">
        <f>Query1[[#This Row],[revenue]]</f>
        <v>898</v>
      </c>
      <c r="H936" t="str">
        <f>Query1[[#This Row],[product_name]]</f>
        <v>Pure Cycles Western 3-Speed - Women's - 2015/2016</v>
      </c>
      <c r="I936" t="str">
        <f>Query1[[#This Row],[category_name]]</f>
        <v>Cruisers Bicycles</v>
      </c>
      <c r="J936" t="str">
        <f>Query1[[#This Row],[store_name]]</f>
        <v>Baldwin Bikes</v>
      </c>
      <c r="K936" t="str">
        <f>Query1[[#This Row],[sales_rep]]</f>
        <v>Venita Daniel</v>
      </c>
      <c r="L936" t="str">
        <f>Query1[[#This Row],[brand_name]]</f>
        <v>Pure Cycles</v>
      </c>
    </row>
    <row r="937" spans="1:12" x14ac:dyDescent="0.3">
      <c r="A937">
        <f>Query1[[#This Row],[order_id]]</f>
        <v>333</v>
      </c>
      <c r="B937" t="str">
        <f>Query1[[#This Row],[customers]]</f>
        <v>Major Merrill</v>
      </c>
      <c r="C937" t="str">
        <f>Query1[[#This Row],[city]]</f>
        <v>Astoria</v>
      </c>
      <c r="D937" t="str">
        <f>Query1[[#This Row],[state]]</f>
        <v>NY</v>
      </c>
      <c r="E937">
        <f>Query1[[#This Row],[order_date]]</f>
        <v>42576</v>
      </c>
      <c r="F937">
        <f>Query1[[#This Row],[total_units]]</f>
        <v>2</v>
      </c>
      <c r="G937">
        <f>Query1[[#This Row],[revenue]]</f>
        <v>898</v>
      </c>
      <c r="H937" t="str">
        <f>Query1[[#This Row],[product_name]]</f>
        <v>Pure Cycles Western 3-Speed - Women's - 2015/2016</v>
      </c>
      <c r="I937" t="str">
        <f>Query1[[#This Row],[category_name]]</f>
        <v>Cruisers Bicycles</v>
      </c>
      <c r="J937" t="str">
        <f>Query1[[#This Row],[store_name]]</f>
        <v>Baldwin Bikes</v>
      </c>
      <c r="K937" t="str">
        <f>Query1[[#This Row],[sales_rep]]</f>
        <v>Marcelene Boyer</v>
      </c>
      <c r="L937" t="str">
        <f>Query1[[#This Row],[brand_name]]</f>
        <v>Pure Cycles</v>
      </c>
    </row>
    <row r="938" spans="1:12" x14ac:dyDescent="0.3">
      <c r="A938">
        <f>Query1[[#This Row],[order_id]]</f>
        <v>333</v>
      </c>
      <c r="B938" t="str">
        <f>Query1[[#This Row],[customers]]</f>
        <v>Major Merrill</v>
      </c>
      <c r="C938" t="str">
        <f>Query1[[#This Row],[city]]</f>
        <v>Astoria</v>
      </c>
      <c r="D938" t="str">
        <f>Query1[[#This Row],[state]]</f>
        <v>NY</v>
      </c>
      <c r="E938">
        <f>Query1[[#This Row],[order_date]]</f>
        <v>42576</v>
      </c>
      <c r="F938">
        <f>Query1[[#This Row],[total_units]]</f>
        <v>1</v>
      </c>
      <c r="G938">
        <f>Query1[[#This Row],[revenue]]</f>
        <v>999.99</v>
      </c>
      <c r="H938" t="str">
        <f>Query1[[#This Row],[product_name]]</f>
        <v>Surly Wednesday Frameset - 2016</v>
      </c>
      <c r="I938" t="str">
        <f>Query1[[#This Row],[category_name]]</f>
        <v>Mountain Bikes</v>
      </c>
      <c r="J938" t="str">
        <f>Query1[[#This Row],[store_name]]</f>
        <v>Baldwin Bikes</v>
      </c>
      <c r="K938" t="str">
        <f>Query1[[#This Row],[sales_rep]]</f>
        <v>Marcelene Boyer</v>
      </c>
      <c r="L938" t="str">
        <f>Query1[[#This Row],[brand_name]]</f>
        <v>Surly</v>
      </c>
    </row>
    <row r="939" spans="1:12" x14ac:dyDescent="0.3">
      <c r="A939">
        <f>Query1[[#This Row],[order_id]]</f>
        <v>333</v>
      </c>
      <c r="B939" t="str">
        <f>Query1[[#This Row],[customers]]</f>
        <v>Major Merrill</v>
      </c>
      <c r="C939" t="str">
        <f>Query1[[#This Row],[city]]</f>
        <v>Astoria</v>
      </c>
      <c r="D939" t="str">
        <f>Query1[[#This Row],[state]]</f>
        <v>NY</v>
      </c>
      <c r="E939">
        <f>Query1[[#This Row],[order_date]]</f>
        <v>42576</v>
      </c>
      <c r="F939">
        <f>Query1[[#This Row],[total_units]]</f>
        <v>2</v>
      </c>
      <c r="G939">
        <f>Query1[[#This Row],[revenue]]</f>
        <v>3599.98</v>
      </c>
      <c r="H939" t="str">
        <f>Query1[[#This Row],[product_name]]</f>
        <v>Trek Remedy 29 Carbon Frameset - 2016</v>
      </c>
      <c r="I939" t="str">
        <f>Query1[[#This Row],[category_name]]</f>
        <v>Mountain Bikes</v>
      </c>
      <c r="J939" t="str">
        <f>Query1[[#This Row],[store_name]]</f>
        <v>Baldwin Bikes</v>
      </c>
      <c r="K939" t="str">
        <f>Query1[[#This Row],[sales_rep]]</f>
        <v>Marcelene Boyer</v>
      </c>
      <c r="L939" t="str">
        <f>Query1[[#This Row],[brand_name]]</f>
        <v>Trek</v>
      </c>
    </row>
    <row r="940" spans="1:12" x14ac:dyDescent="0.3">
      <c r="A940">
        <f>Query1[[#This Row],[order_id]]</f>
        <v>334</v>
      </c>
      <c r="B940" t="str">
        <f>Query1[[#This Row],[customers]]</f>
        <v>Hollis Rasmussen</v>
      </c>
      <c r="C940" t="str">
        <f>Query1[[#This Row],[city]]</f>
        <v>Massapequa</v>
      </c>
      <c r="D940" t="str">
        <f>Query1[[#This Row],[state]]</f>
        <v>NY</v>
      </c>
      <c r="E940">
        <f>Query1[[#This Row],[order_date]]</f>
        <v>42576</v>
      </c>
      <c r="F940">
        <f>Query1[[#This Row],[total_units]]</f>
        <v>2</v>
      </c>
      <c r="G940">
        <f>Query1[[#This Row],[revenue]]</f>
        <v>1199.98</v>
      </c>
      <c r="H940" t="str">
        <f>Query1[[#This Row],[product_name]]</f>
        <v>Electra Townie Original 7D EQ - 2016</v>
      </c>
      <c r="I940" t="str">
        <f>Query1[[#This Row],[category_name]]</f>
        <v>Cruisers Bicycles</v>
      </c>
      <c r="J940" t="str">
        <f>Query1[[#This Row],[store_name]]</f>
        <v>Baldwin Bikes</v>
      </c>
      <c r="K940" t="str">
        <f>Query1[[#This Row],[sales_rep]]</f>
        <v>Venita Daniel</v>
      </c>
      <c r="L940" t="str">
        <f>Query1[[#This Row],[brand_name]]</f>
        <v>Electra</v>
      </c>
    </row>
    <row r="941" spans="1:12" x14ac:dyDescent="0.3">
      <c r="A941">
        <f>Query1[[#This Row],[order_id]]</f>
        <v>334</v>
      </c>
      <c r="B941" t="str">
        <f>Query1[[#This Row],[customers]]</f>
        <v>Hollis Rasmussen</v>
      </c>
      <c r="C941" t="str">
        <f>Query1[[#This Row],[city]]</f>
        <v>Massapequa</v>
      </c>
      <c r="D941" t="str">
        <f>Query1[[#This Row],[state]]</f>
        <v>NY</v>
      </c>
      <c r="E941">
        <f>Query1[[#This Row],[order_date]]</f>
        <v>42576</v>
      </c>
      <c r="F941">
        <f>Query1[[#This Row],[total_units]]</f>
        <v>2</v>
      </c>
      <c r="G941">
        <f>Query1[[#This Row],[revenue]]</f>
        <v>1999.98</v>
      </c>
      <c r="H941" t="str">
        <f>Query1[[#This Row],[product_name]]</f>
        <v>Surly Wednesday Frameset - 2016</v>
      </c>
      <c r="I941" t="str">
        <f>Query1[[#This Row],[category_name]]</f>
        <v>Mountain Bikes</v>
      </c>
      <c r="J941" t="str">
        <f>Query1[[#This Row],[store_name]]</f>
        <v>Baldwin Bikes</v>
      </c>
      <c r="K941" t="str">
        <f>Query1[[#This Row],[sales_rep]]</f>
        <v>Venita Daniel</v>
      </c>
      <c r="L941" t="str">
        <f>Query1[[#This Row],[brand_name]]</f>
        <v>Surly</v>
      </c>
    </row>
    <row r="942" spans="1:12" x14ac:dyDescent="0.3">
      <c r="A942">
        <f>Query1[[#This Row],[order_id]]</f>
        <v>334</v>
      </c>
      <c r="B942" t="str">
        <f>Query1[[#This Row],[customers]]</f>
        <v>Hollis Rasmussen</v>
      </c>
      <c r="C942" t="str">
        <f>Query1[[#This Row],[city]]</f>
        <v>Massapequa</v>
      </c>
      <c r="D942" t="str">
        <f>Query1[[#This Row],[state]]</f>
        <v>NY</v>
      </c>
      <c r="E942">
        <f>Query1[[#This Row],[order_date]]</f>
        <v>42576</v>
      </c>
      <c r="F942">
        <f>Query1[[#This Row],[total_units]]</f>
        <v>1</v>
      </c>
      <c r="G942">
        <f>Query1[[#This Row],[revenue]]</f>
        <v>2999.99</v>
      </c>
      <c r="H942" t="str">
        <f>Query1[[#This Row],[product_name]]</f>
        <v>Trek Conduit+ - 2016</v>
      </c>
      <c r="I942" t="str">
        <f>Query1[[#This Row],[category_name]]</f>
        <v>Electric Bikes</v>
      </c>
      <c r="J942" t="str">
        <f>Query1[[#This Row],[store_name]]</f>
        <v>Baldwin Bikes</v>
      </c>
      <c r="K942" t="str">
        <f>Query1[[#This Row],[sales_rep]]</f>
        <v>Venita Daniel</v>
      </c>
      <c r="L942" t="str">
        <f>Query1[[#This Row],[brand_name]]</f>
        <v>Trek</v>
      </c>
    </row>
    <row r="943" spans="1:12" x14ac:dyDescent="0.3">
      <c r="A943">
        <f>Query1[[#This Row],[order_id]]</f>
        <v>335</v>
      </c>
      <c r="B943" t="str">
        <f>Query1[[#This Row],[customers]]</f>
        <v>Phebe Soto</v>
      </c>
      <c r="C943" t="str">
        <f>Query1[[#This Row],[city]]</f>
        <v>South Ozone Park</v>
      </c>
      <c r="D943" t="str">
        <f>Query1[[#This Row],[state]]</f>
        <v>NY</v>
      </c>
      <c r="E943">
        <f>Query1[[#This Row],[order_date]]</f>
        <v>42576</v>
      </c>
      <c r="F943">
        <f>Query1[[#This Row],[total_units]]</f>
        <v>1</v>
      </c>
      <c r="G943">
        <f>Query1[[#This Row],[revenue]]</f>
        <v>269.99</v>
      </c>
      <c r="H943" t="str">
        <f>Query1[[#This Row],[product_name]]</f>
        <v>Electra Cruiser 1 (24-Inch) - 2016</v>
      </c>
      <c r="I943" t="str">
        <f>Query1[[#This Row],[category_name]]</f>
        <v>Children Bicycles</v>
      </c>
      <c r="J943" t="str">
        <f>Query1[[#This Row],[store_name]]</f>
        <v>Baldwin Bikes</v>
      </c>
      <c r="K943" t="str">
        <f>Query1[[#This Row],[sales_rep]]</f>
        <v>Marcelene Boyer</v>
      </c>
      <c r="L943" t="str">
        <f>Query1[[#This Row],[brand_name]]</f>
        <v>Electra</v>
      </c>
    </row>
    <row r="944" spans="1:12" x14ac:dyDescent="0.3">
      <c r="A944">
        <f>Query1[[#This Row],[order_id]]</f>
        <v>335</v>
      </c>
      <c r="B944" t="str">
        <f>Query1[[#This Row],[customers]]</f>
        <v>Phebe Soto</v>
      </c>
      <c r="C944" t="str">
        <f>Query1[[#This Row],[city]]</f>
        <v>South Ozone Park</v>
      </c>
      <c r="D944" t="str">
        <f>Query1[[#This Row],[state]]</f>
        <v>NY</v>
      </c>
      <c r="E944">
        <f>Query1[[#This Row],[order_date]]</f>
        <v>42576</v>
      </c>
      <c r="F944">
        <f>Query1[[#This Row],[total_units]]</f>
        <v>2</v>
      </c>
      <c r="G944">
        <f>Query1[[#This Row],[revenue]]</f>
        <v>1499.98</v>
      </c>
      <c r="H944" t="str">
        <f>Query1[[#This Row],[product_name]]</f>
        <v>Ritchey Timberwolf Frameset - 2016</v>
      </c>
      <c r="I944" t="str">
        <f>Query1[[#This Row],[category_name]]</f>
        <v>Mountain Bikes</v>
      </c>
      <c r="J944" t="str">
        <f>Query1[[#This Row],[store_name]]</f>
        <v>Baldwin Bikes</v>
      </c>
      <c r="K944" t="str">
        <f>Query1[[#This Row],[sales_rep]]</f>
        <v>Marcelene Boyer</v>
      </c>
      <c r="L944" t="str">
        <f>Query1[[#This Row],[brand_name]]</f>
        <v>Ritchey</v>
      </c>
    </row>
    <row r="945" spans="1:12" x14ac:dyDescent="0.3">
      <c r="A945">
        <f>Query1[[#This Row],[order_id]]</f>
        <v>335</v>
      </c>
      <c r="B945" t="str">
        <f>Query1[[#This Row],[customers]]</f>
        <v>Phebe Soto</v>
      </c>
      <c r="C945" t="str">
        <f>Query1[[#This Row],[city]]</f>
        <v>South Ozone Park</v>
      </c>
      <c r="D945" t="str">
        <f>Query1[[#This Row],[state]]</f>
        <v>NY</v>
      </c>
      <c r="E945">
        <f>Query1[[#This Row],[order_date]]</f>
        <v>42576</v>
      </c>
      <c r="F945">
        <f>Query1[[#This Row],[total_units]]</f>
        <v>1</v>
      </c>
      <c r="G945">
        <f>Query1[[#This Row],[revenue]]</f>
        <v>469.99</v>
      </c>
      <c r="H945" t="str">
        <f>Query1[[#This Row],[product_name]]</f>
        <v>Surly Ice Cream Truck Frameset - 2016</v>
      </c>
      <c r="I945" t="str">
        <f>Query1[[#This Row],[category_name]]</f>
        <v>Mountain Bikes</v>
      </c>
      <c r="J945" t="str">
        <f>Query1[[#This Row],[store_name]]</f>
        <v>Baldwin Bikes</v>
      </c>
      <c r="K945" t="str">
        <f>Query1[[#This Row],[sales_rep]]</f>
        <v>Marcelene Boyer</v>
      </c>
      <c r="L945" t="str">
        <f>Query1[[#This Row],[brand_name]]</f>
        <v>Surly</v>
      </c>
    </row>
    <row r="946" spans="1:12" x14ac:dyDescent="0.3">
      <c r="A946">
        <f>Query1[[#This Row],[order_id]]</f>
        <v>336</v>
      </c>
      <c r="B946" t="str">
        <f>Query1[[#This Row],[customers]]</f>
        <v>Saran Moses</v>
      </c>
      <c r="C946" t="str">
        <f>Query1[[#This Row],[city]]</f>
        <v>Brooklyn</v>
      </c>
      <c r="D946" t="str">
        <f>Query1[[#This Row],[state]]</f>
        <v>NY</v>
      </c>
      <c r="E946">
        <f>Query1[[#This Row],[order_date]]</f>
        <v>42577</v>
      </c>
      <c r="F946">
        <f>Query1[[#This Row],[total_units]]</f>
        <v>1</v>
      </c>
      <c r="G946">
        <f>Query1[[#This Row],[revenue]]</f>
        <v>549.99</v>
      </c>
      <c r="H946" t="str">
        <f>Query1[[#This Row],[product_name]]</f>
        <v>Electra Townie Original 21D - 2016</v>
      </c>
      <c r="I946" t="str">
        <f>Query1[[#This Row],[category_name]]</f>
        <v>Cruisers Bicycles</v>
      </c>
      <c r="J946" t="str">
        <f>Query1[[#This Row],[store_name]]</f>
        <v>Baldwin Bikes</v>
      </c>
      <c r="K946" t="str">
        <f>Query1[[#This Row],[sales_rep]]</f>
        <v>Venita Daniel</v>
      </c>
      <c r="L946" t="str">
        <f>Query1[[#This Row],[brand_name]]</f>
        <v>Electra</v>
      </c>
    </row>
    <row r="947" spans="1:12" x14ac:dyDescent="0.3">
      <c r="A947">
        <f>Query1[[#This Row],[order_id]]</f>
        <v>336</v>
      </c>
      <c r="B947" t="str">
        <f>Query1[[#This Row],[customers]]</f>
        <v>Saran Moses</v>
      </c>
      <c r="C947" t="str">
        <f>Query1[[#This Row],[city]]</f>
        <v>Brooklyn</v>
      </c>
      <c r="D947" t="str">
        <f>Query1[[#This Row],[state]]</f>
        <v>NY</v>
      </c>
      <c r="E947">
        <f>Query1[[#This Row],[order_date]]</f>
        <v>42577</v>
      </c>
      <c r="F947">
        <f>Query1[[#This Row],[total_units]]</f>
        <v>1</v>
      </c>
      <c r="G947">
        <f>Query1[[#This Row],[revenue]]</f>
        <v>2899.99</v>
      </c>
      <c r="H947" t="str">
        <f>Query1[[#This Row],[product_name]]</f>
        <v>Trek Fuel EX 8 29 - 2016</v>
      </c>
      <c r="I947" t="str">
        <f>Query1[[#This Row],[category_name]]</f>
        <v>Mountain Bikes</v>
      </c>
      <c r="J947" t="str">
        <f>Query1[[#This Row],[store_name]]</f>
        <v>Baldwin Bikes</v>
      </c>
      <c r="K947" t="str">
        <f>Query1[[#This Row],[sales_rep]]</f>
        <v>Venita Daniel</v>
      </c>
      <c r="L947" t="str">
        <f>Query1[[#This Row],[brand_name]]</f>
        <v>Trek</v>
      </c>
    </row>
    <row r="948" spans="1:12" x14ac:dyDescent="0.3">
      <c r="A948">
        <f>Query1[[#This Row],[order_id]]</f>
        <v>337</v>
      </c>
      <c r="B948" t="str">
        <f>Query1[[#This Row],[customers]]</f>
        <v>Adriene Rollins</v>
      </c>
      <c r="C948" t="str">
        <f>Query1[[#This Row],[city]]</f>
        <v>Plainview</v>
      </c>
      <c r="D948" t="str">
        <f>Query1[[#This Row],[state]]</f>
        <v>NY</v>
      </c>
      <c r="E948">
        <f>Query1[[#This Row],[order_date]]</f>
        <v>42577</v>
      </c>
      <c r="F948">
        <f>Query1[[#This Row],[total_units]]</f>
        <v>1</v>
      </c>
      <c r="G948">
        <f>Query1[[#This Row],[revenue]]</f>
        <v>449</v>
      </c>
      <c r="H948" t="str">
        <f>Query1[[#This Row],[product_name]]</f>
        <v>Pure Cycles Western 3-Speed - Women's - 2015/2016</v>
      </c>
      <c r="I948" t="str">
        <f>Query1[[#This Row],[category_name]]</f>
        <v>Cruisers Bicycles</v>
      </c>
      <c r="J948" t="str">
        <f>Query1[[#This Row],[store_name]]</f>
        <v>Baldwin Bikes</v>
      </c>
      <c r="K948" t="str">
        <f>Query1[[#This Row],[sales_rep]]</f>
        <v>Venita Daniel</v>
      </c>
      <c r="L948" t="str">
        <f>Query1[[#This Row],[brand_name]]</f>
        <v>Pure Cycles</v>
      </c>
    </row>
    <row r="949" spans="1:12" x14ac:dyDescent="0.3">
      <c r="A949">
        <f>Query1[[#This Row],[order_id]]</f>
        <v>337</v>
      </c>
      <c r="B949" t="str">
        <f>Query1[[#This Row],[customers]]</f>
        <v>Adriene Rollins</v>
      </c>
      <c r="C949" t="str">
        <f>Query1[[#This Row],[city]]</f>
        <v>Plainview</v>
      </c>
      <c r="D949" t="str">
        <f>Query1[[#This Row],[state]]</f>
        <v>NY</v>
      </c>
      <c r="E949">
        <f>Query1[[#This Row],[order_date]]</f>
        <v>42577</v>
      </c>
      <c r="F949">
        <f>Query1[[#This Row],[total_units]]</f>
        <v>1</v>
      </c>
      <c r="G949">
        <f>Query1[[#This Row],[revenue]]</f>
        <v>2899.99</v>
      </c>
      <c r="H949" t="str">
        <f>Query1[[#This Row],[product_name]]</f>
        <v>Trek Fuel EX 8 29 - 2016</v>
      </c>
      <c r="I949" t="str">
        <f>Query1[[#This Row],[category_name]]</f>
        <v>Mountain Bikes</v>
      </c>
      <c r="J949" t="str">
        <f>Query1[[#This Row],[store_name]]</f>
        <v>Baldwin Bikes</v>
      </c>
      <c r="K949" t="str">
        <f>Query1[[#This Row],[sales_rep]]</f>
        <v>Venita Daniel</v>
      </c>
      <c r="L949" t="str">
        <f>Query1[[#This Row],[brand_name]]</f>
        <v>Trek</v>
      </c>
    </row>
    <row r="950" spans="1:12" x14ac:dyDescent="0.3">
      <c r="A950">
        <f>Query1[[#This Row],[order_id]]</f>
        <v>338</v>
      </c>
      <c r="B950" t="str">
        <f>Query1[[#This Row],[customers]]</f>
        <v>Omega Huff</v>
      </c>
      <c r="C950" t="str">
        <f>Query1[[#This Row],[city]]</f>
        <v>Santa Monica</v>
      </c>
      <c r="D950" t="str">
        <f>Query1[[#This Row],[state]]</f>
        <v>CA</v>
      </c>
      <c r="E950">
        <f>Query1[[#This Row],[order_date]]</f>
        <v>42579</v>
      </c>
      <c r="F950">
        <f>Query1[[#This Row],[total_units]]</f>
        <v>1</v>
      </c>
      <c r="G950">
        <f>Query1[[#This Row],[revenue]]</f>
        <v>269.99</v>
      </c>
      <c r="H950" t="str">
        <f>Query1[[#This Row],[product_name]]</f>
        <v>Electra Girl's Hawaii 1 (16-inch) - 2015/2016</v>
      </c>
      <c r="I950" t="str">
        <f>Query1[[#This Row],[category_name]]</f>
        <v>Children Bicycles</v>
      </c>
      <c r="J950" t="str">
        <f>Query1[[#This Row],[store_name]]</f>
        <v>Santa Cruz Bikes</v>
      </c>
      <c r="K950" t="str">
        <f>Query1[[#This Row],[sales_rep]]</f>
        <v>Genna Serrano</v>
      </c>
      <c r="L950" t="str">
        <f>Query1[[#This Row],[brand_name]]</f>
        <v>Electra</v>
      </c>
    </row>
    <row r="951" spans="1:12" x14ac:dyDescent="0.3">
      <c r="A951">
        <f>Query1[[#This Row],[order_id]]</f>
        <v>338</v>
      </c>
      <c r="B951" t="str">
        <f>Query1[[#This Row],[customers]]</f>
        <v>Omega Huff</v>
      </c>
      <c r="C951" t="str">
        <f>Query1[[#This Row],[city]]</f>
        <v>Santa Monica</v>
      </c>
      <c r="D951" t="str">
        <f>Query1[[#This Row],[state]]</f>
        <v>CA</v>
      </c>
      <c r="E951">
        <f>Query1[[#This Row],[order_date]]</f>
        <v>42579</v>
      </c>
      <c r="F951">
        <f>Query1[[#This Row],[total_units]]</f>
        <v>2</v>
      </c>
      <c r="G951">
        <f>Query1[[#This Row],[revenue]]</f>
        <v>939.98</v>
      </c>
      <c r="H951" t="str">
        <f>Query1[[#This Row],[product_name]]</f>
        <v>Surly Ice Cream Truck Frameset - 2016</v>
      </c>
      <c r="I951" t="str">
        <f>Query1[[#This Row],[category_name]]</f>
        <v>Mountain Bikes</v>
      </c>
      <c r="J951" t="str">
        <f>Query1[[#This Row],[store_name]]</f>
        <v>Santa Cruz Bikes</v>
      </c>
      <c r="K951" t="str">
        <f>Query1[[#This Row],[sales_rep]]</f>
        <v>Genna Serrano</v>
      </c>
      <c r="L951" t="str">
        <f>Query1[[#This Row],[brand_name]]</f>
        <v>Surly</v>
      </c>
    </row>
    <row r="952" spans="1:12" x14ac:dyDescent="0.3">
      <c r="A952">
        <f>Query1[[#This Row],[order_id]]</f>
        <v>338</v>
      </c>
      <c r="B952" t="str">
        <f>Query1[[#This Row],[customers]]</f>
        <v>Omega Huff</v>
      </c>
      <c r="C952" t="str">
        <f>Query1[[#This Row],[city]]</f>
        <v>Santa Monica</v>
      </c>
      <c r="D952" t="str">
        <f>Query1[[#This Row],[state]]</f>
        <v>CA</v>
      </c>
      <c r="E952">
        <f>Query1[[#This Row],[order_date]]</f>
        <v>42579</v>
      </c>
      <c r="F952">
        <f>Query1[[#This Row],[total_units]]</f>
        <v>1</v>
      </c>
      <c r="G952">
        <f>Query1[[#This Row],[revenue]]</f>
        <v>1549</v>
      </c>
      <c r="H952" t="str">
        <f>Query1[[#This Row],[product_name]]</f>
        <v>Surly Straggler - 2016</v>
      </c>
      <c r="I952" t="str">
        <f>Query1[[#This Row],[category_name]]</f>
        <v>Cyclocross Bicycles</v>
      </c>
      <c r="J952" t="str">
        <f>Query1[[#This Row],[store_name]]</f>
        <v>Santa Cruz Bikes</v>
      </c>
      <c r="K952" t="str">
        <f>Query1[[#This Row],[sales_rep]]</f>
        <v>Genna Serrano</v>
      </c>
      <c r="L952" t="str">
        <f>Query1[[#This Row],[brand_name]]</f>
        <v>Surly</v>
      </c>
    </row>
    <row r="953" spans="1:12" x14ac:dyDescent="0.3">
      <c r="A953">
        <f>Query1[[#This Row],[order_id]]</f>
        <v>338</v>
      </c>
      <c r="B953" t="str">
        <f>Query1[[#This Row],[customers]]</f>
        <v>Omega Huff</v>
      </c>
      <c r="C953" t="str">
        <f>Query1[[#This Row],[city]]</f>
        <v>Santa Monica</v>
      </c>
      <c r="D953" t="str">
        <f>Query1[[#This Row],[state]]</f>
        <v>CA</v>
      </c>
      <c r="E953">
        <f>Query1[[#This Row],[order_date]]</f>
        <v>42579</v>
      </c>
      <c r="F953">
        <f>Query1[[#This Row],[total_units]]</f>
        <v>2</v>
      </c>
      <c r="G953">
        <f>Query1[[#This Row],[revenue]]</f>
        <v>3361.98</v>
      </c>
      <c r="H953" t="str">
        <f>Query1[[#This Row],[product_name]]</f>
        <v>Surly Straggler 650b - 2016</v>
      </c>
      <c r="I953" t="str">
        <f>Query1[[#This Row],[category_name]]</f>
        <v>Cyclocross Bicycles</v>
      </c>
      <c r="J953" t="str">
        <f>Query1[[#This Row],[store_name]]</f>
        <v>Santa Cruz Bikes</v>
      </c>
      <c r="K953" t="str">
        <f>Query1[[#This Row],[sales_rep]]</f>
        <v>Genna Serrano</v>
      </c>
      <c r="L953" t="str">
        <f>Query1[[#This Row],[brand_name]]</f>
        <v>Surly</v>
      </c>
    </row>
    <row r="954" spans="1:12" x14ac:dyDescent="0.3">
      <c r="A954">
        <f>Query1[[#This Row],[order_id]]</f>
        <v>338</v>
      </c>
      <c r="B954" t="str">
        <f>Query1[[#This Row],[customers]]</f>
        <v>Omega Huff</v>
      </c>
      <c r="C954" t="str">
        <f>Query1[[#This Row],[city]]</f>
        <v>Santa Monica</v>
      </c>
      <c r="D954" t="str">
        <f>Query1[[#This Row],[state]]</f>
        <v>CA</v>
      </c>
      <c r="E954">
        <f>Query1[[#This Row],[order_date]]</f>
        <v>42579</v>
      </c>
      <c r="F954">
        <f>Query1[[#This Row],[total_units]]</f>
        <v>1</v>
      </c>
      <c r="G954">
        <f>Query1[[#This Row],[revenue]]</f>
        <v>2999.99</v>
      </c>
      <c r="H954" t="str">
        <f>Query1[[#This Row],[product_name]]</f>
        <v>Trek Conduit+ - 2016</v>
      </c>
      <c r="I954" t="str">
        <f>Query1[[#This Row],[category_name]]</f>
        <v>Electric Bikes</v>
      </c>
      <c r="J954" t="str">
        <f>Query1[[#This Row],[store_name]]</f>
        <v>Santa Cruz Bikes</v>
      </c>
      <c r="K954" t="str">
        <f>Query1[[#This Row],[sales_rep]]</f>
        <v>Genna Serrano</v>
      </c>
      <c r="L954" t="str">
        <f>Query1[[#This Row],[brand_name]]</f>
        <v>Trek</v>
      </c>
    </row>
    <row r="955" spans="1:12" x14ac:dyDescent="0.3">
      <c r="A955">
        <f>Query1[[#This Row],[order_id]]</f>
        <v>339</v>
      </c>
      <c r="B955" t="str">
        <f>Query1[[#This Row],[customers]]</f>
        <v>Shirely Cantrell</v>
      </c>
      <c r="C955" t="str">
        <f>Query1[[#This Row],[city]]</f>
        <v>West Hempstead</v>
      </c>
      <c r="D955" t="str">
        <f>Query1[[#This Row],[state]]</f>
        <v>NY</v>
      </c>
      <c r="E955">
        <f>Query1[[#This Row],[order_date]]</f>
        <v>42579</v>
      </c>
      <c r="F955">
        <f>Query1[[#This Row],[total_units]]</f>
        <v>1</v>
      </c>
      <c r="G955">
        <f>Query1[[#This Row],[revenue]]</f>
        <v>269.99</v>
      </c>
      <c r="H955" t="str">
        <f>Query1[[#This Row],[product_name]]</f>
        <v>Electra Cruiser 1 (24-Inch) - 2016</v>
      </c>
      <c r="I955" t="str">
        <f>Query1[[#This Row],[category_name]]</f>
        <v>Cruisers Bicycles</v>
      </c>
      <c r="J955" t="str">
        <f>Query1[[#This Row],[store_name]]</f>
        <v>Baldwin Bikes</v>
      </c>
      <c r="K955" t="str">
        <f>Query1[[#This Row],[sales_rep]]</f>
        <v>Venita Daniel</v>
      </c>
      <c r="L955" t="str">
        <f>Query1[[#This Row],[brand_name]]</f>
        <v>Electra</v>
      </c>
    </row>
    <row r="956" spans="1:12" x14ac:dyDescent="0.3">
      <c r="A956">
        <f>Query1[[#This Row],[order_id]]</f>
        <v>339</v>
      </c>
      <c r="B956" t="str">
        <f>Query1[[#This Row],[customers]]</f>
        <v>Shirely Cantrell</v>
      </c>
      <c r="C956" t="str">
        <f>Query1[[#This Row],[city]]</f>
        <v>West Hempstead</v>
      </c>
      <c r="D956" t="str">
        <f>Query1[[#This Row],[state]]</f>
        <v>NY</v>
      </c>
      <c r="E956">
        <f>Query1[[#This Row],[order_date]]</f>
        <v>42579</v>
      </c>
      <c r="F956">
        <f>Query1[[#This Row],[total_units]]</f>
        <v>2</v>
      </c>
      <c r="G956">
        <f>Query1[[#This Row],[revenue]]</f>
        <v>1059.98</v>
      </c>
      <c r="H956" t="str">
        <f>Query1[[#This Row],[product_name]]</f>
        <v>Electra Moto 1 - 2016</v>
      </c>
      <c r="I956" t="str">
        <f>Query1[[#This Row],[category_name]]</f>
        <v>Cruisers Bicycles</v>
      </c>
      <c r="J956" t="str">
        <f>Query1[[#This Row],[store_name]]</f>
        <v>Baldwin Bikes</v>
      </c>
      <c r="K956" t="str">
        <f>Query1[[#This Row],[sales_rep]]</f>
        <v>Venita Daniel</v>
      </c>
      <c r="L956" t="str">
        <f>Query1[[#This Row],[brand_name]]</f>
        <v>Electra</v>
      </c>
    </row>
    <row r="957" spans="1:12" x14ac:dyDescent="0.3">
      <c r="A957">
        <f>Query1[[#This Row],[order_id]]</f>
        <v>340</v>
      </c>
      <c r="B957" t="str">
        <f>Query1[[#This Row],[customers]]</f>
        <v>Anisha Lang</v>
      </c>
      <c r="C957" t="str">
        <f>Query1[[#This Row],[city]]</f>
        <v>Rome</v>
      </c>
      <c r="D957" t="str">
        <f>Query1[[#This Row],[state]]</f>
        <v>NY</v>
      </c>
      <c r="E957">
        <f>Query1[[#This Row],[order_date]]</f>
        <v>42580</v>
      </c>
      <c r="F957">
        <f>Query1[[#This Row],[total_units]]</f>
        <v>2</v>
      </c>
      <c r="G957">
        <f>Query1[[#This Row],[revenue]]</f>
        <v>539.98</v>
      </c>
      <c r="H957" t="str">
        <f>Query1[[#This Row],[product_name]]</f>
        <v>Electra Cruiser 1 (24-Inch) - 2016</v>
      </c>
      <c r="I957" t="str">
        <f>Query1[[#This Row],[category_name]]</f>
        <v>Cruisers Bicycles</v>
      </c>
      <c r="J957" t="str">
        <f>Query1[[#This Row],[store_name]]</f>
        <v>Baldwin Bikes</v>
      </c>
      <c r="K957" t="str">
        <f>Query1[[#This Row],[sales_rep]]</f>
        <v>Venita Daniel</v>
      </c>
      <c r="L957" t="str">
        <f>Query1[[#This Row],[brand_name]]</f>
        <v>Electra</v>
      </c>
    </row>
    <row r="958" spans="1:12" x14ac:dyDescent="0.3">
      <c r="A958">
        <f>Query1[[#This Row],[order_id]]</f>
        <v>340</v>
      </c>
      <c r="B958" t="str">
        <f>Query1[[#This Row],[customers]]</f>
        <v>Anisha Lang</v>
      </c>
      <c r="C958" t="str">
        <f>Query1[[#This Row],[city]]</f>
        <v>Rome</v>
      </c>
      <c r="D958" t="str">
        <f>Query1[[#This Row],[state]]</f>
        <v>NY</v>
      </c>
      <c r="E958">
        <f>Query1[[#This Row],[order_date]]</f>
        <v>42580</v>
      </c>
      <c r="F958">
        <f>Query1[[#This Row],[total_units]]</f>
        <v>1</v>
      </c>
      <c r="G958">
        <f>Query1[[#This Row],[revenue]]</f>
        <v>549.99</v>
      </c>
      <c r="H958" t="str">
        <f>Query1[[#This Row],[product_name]]</f>
        <v>Electra Townie Original 21D - 2016</v>
      </c>
      <c r="I958" t="str">
        <f>Query1[[#This Row],[category_name]]</f>
        <v>Comfort Bicycles</v>
      </c>
      <c r="J958" t="str">
        <f>Query1[[#This Row],[store_name]]</f>
        <v>Baldwin Bikes</v>
      </c>
      <c r="K958" t="str">
        <f>Query1[[#This Row],[sales_rep]]</f>
        <v>Venita Daniel</v>
      </c>
      <c r="L958" t="str">
        <f>Query1[[#This Row],[brand_name]]</f>
        <v>Electra</v>
      </c>
    </row>
    <row r="959" spans="1:12" x14ac:dyDescent="0.3">
      <c r="A959">
        <f>Query1[[#This Row],[order_id]]</f>
        <v>340</v>
      </c>
      <c r="B959" t="str">
        <f>Query1[[#This Row],[customers]]</f>
        <v>Anisha Lang</v>
      </c>
      <c r="C959" t="str">
        <f>Query1[[#This Row],[city]]</f>
        <v>Rome</v>
      </c>
      <c r="D959" t="str">
        <f>Query1[[#This Row],[state]]</f>
        <v>NY</v>
      </c>
      <c r="E959">
        <f>Query1[[#This Row],[order_date]]</f>
        <v>42580</v>
      </c>
      <c r="F959">
        <f>Query1[[#This Row],[total_units]]</f>
        <v>2</v>
      </c>
      <c r="G959">
        <f>Query1[[#This Row],[revenue]]</f>
        <v>1099.98</v>
      </c>
      <c r="H959" t="str">
        <f>Query1[[#This Row],[product_name]]</f>
        <v>Electra Townie Original 21D - 2016</v>
      </c>
      <c r="I959" t="str">
        <f>Query1[[#This Row],[category_name]]</f>
        <v>Cruisers Bicycles</v>
      </c>
      <c r="J959" t="str">
        <f>Query1[[#This Row],[store_name]]</f>
        <v>Baldwin Bikes</v>
      </c>
      <c r="K959" t="str">
        <f>Query1[[#This Row],[sales_rep]]</f>
        <v>Venita Daniel</v>
      </c>
      <c r="L959" t="str">
        <f>Query1[[#This Row],[brand_name]]</f>
        <v>Electra</v>
      </c>
    </row>
    <row r="960" spans="1:12" x14ac:dyDescent="0.3">
      <c r="A960">
        <f>Query1[[#This Row],[order_id]]</f>
        <v>340</v>
      </c>
      <c r="B960" t="str">
        <f>Query1[[#This Row],[customers]]</f>
        <v>Anisha Lang</v>
      </c>
      <c r="C960" t="str">
        <f>Query1[[#This Row],[city]]</f>
        <v>Rome</v>
      </c>
      <c r="D960" t="str">
        <f>Query1[[#This Row],[state]]</f>
        <v>NY</v>
      </c>
      <c r="E960">
        <f>Query1[[#This Row],[order_date]]</f>
        <v>42580</v>
      </c>
      <c r="F960">
        <f>Query1[[#This Row],[total_units]]</f>
        <v>2</v>
      </c>
      <c r="G960">
        <f>Query1[[#This Row],[revenue]]</f>
        <v>3098</v>
      </c>
      <c r="H960" t="str">
        <f>Query1[[#This Row],[product_name]]</f>
        <v>Surly Straggler - 2016</v>
      </c>
      <c r="I960" t="str">
        <f>Query1[[#This Row],[category_name]]</f>
        <v>Cyclocross Bicycles</v>
      </c>
      <c r="J960" t="str">
        <f>Query1[[#This Row],[store_name]]</f>
        <v>Baldwin Bikes</v>
      </c>
      <c r="K960" t="str">
        <f>Query1[[#This Row],[sales_rep]]</f>
        <v>Venita Daniel</v>
      </c>
      <c r="L960" t="str">
        <f>Query1[[#This Row],[brand_name]]</f>
        <v>Surly</v>
      </c>
    </row>
    <row r="961" spans="1:12" x14ac:dyDescent="0.3">
      <c r="A961">
        <f>Query1[[#This Row],[order_id]]</f>
        <v>340</v>
      </c>
      <c r="B961" t="str">
        <f>Query1[[#This Row],[customers]]</f>
        <v>Anisha Lang</v>
      </c>
      <c r="C961" t="str">
        <f>Query1[[#This Row],[city]]</f>
        <v>Rome</v>
      </c>
      <c r="D961" t="str">
        <f>Query1[[#This Row],[state]]</f>
        <v>NY</v>
      </c>
      <c r="E961">
        <f>Query1[[#This Row],[order_date]]</f>
        <v>42580</v>
      </c>
      <c r="F961">
        <f>Query1[[#This Row],[total_units]]</f>
        <v>1</v>
      </c>
      <c r="G961">
        <f>Query1[[#This Row],[revenue]]</f>
        <v>1680.99</v>
      </c>
      <c r="H961" t="str">
        <f>Query1[[#This Row],[product_name]]</f>
        <v>Surly Straggler 650b - 2016</v>
      </c>
      <c r="I961" t="str">
        <f>Query1[[#This Row],[category_name]]</f>
        <v>Cyclocross Bicycles</v>
      </c>
      <c r="J961" t="str">
        <f>Query1[[#This Row],[store_name]]</f>
        <v>Baldwin Bikes</v>
      </c>
      <c r="K961" t="str">
        <f>Query1[[#This Row],[sales_rep]]</f>
        <v>Venita Daniel</v>
      </c>
      <c r="L961" t="str">
        <f>Query1[[#This Row],[brand_name]]</f>
        <v>Surly</v>
      </c>
    </row>
    <row r="962" spans="1:12" x14ac:dyDescent="0.3">
      <c r="A962">
        <f>Query1[[#This Row],[order_id]]</f>
        <v>341</v>
      </c>
      <c r="B962" t="str">
        <f>Query1[[#This Row],[customers]]</f>
        <v>Karren Lamb</v>
      </c>
      <c r="C962" t="str">
        <f>Query1[[#This Row],[city]]</f>
        <v>Fresno</v>
      </c>
      <c r="D962" t="str">
        <f>Query1[[#This Row],[state]]</f>
        <v>CA</v>
      </c>
      <c r="E962">
        <f>Query1[[#This Row],[order_date]]</f>
        <v>42582</v>
      </c>
      <c r="F962">
        <f>Query1[[#This Row],[total_units]]</f>
        <v>2</v>
      </c>
      <c r="G962">
        <f>Query1[[#This Row],[revenue]]</f>
        <v>599.98</v>
      </c>
      <c r="H962" t="str">
        <f>Query1[[#This Row],[product_name]]</f>
        <v>Electra Girl's Hawaii 1 (20-inch) - 2015/2016</v>
      </c>
      <c r="I962" t="str">
        <f>Query1[[#This Row],[category_name]]</f>
        <v>Children Bicycles</v>
      </c>
      <c r="J962" t="str">
        <f>Query1[[#This Row],[store_name]]</f>
        <v>Santa Cruz Bikes</v>
      </c>
      <c r="K962" t="str">
        <f>Query1[[#This Row],[sales_rep]]</f>
        <v>Genna Serrano</v>
      </c>
      <c r="L962" t="str">
        <f>Query1[[#This Row],[brand_name]]</f>
        <v>Electra</v>
      </c>
    </row>
    <row r="963" spans="1:12" x14ac:dyDescent="0.3">
      <c r="A963">
        <f>Query1[[#This Row],[order_id]]</f>
        <v>342</v>
      </c>
      <c r="B963" t="str">
        <f>Query1[[#This Row],[customers]]</f>
        <v>Reyes Merritt</v>
      </c>
      <c r="C963" t="str">
        <f>Query1[[#This Row],[city]]</f>
        <v>Staten Island</v>
      </c>
      <c r="D963" t="str">
        <f>Query1[[#This Row],[state]]</f>
        <v>NY</v>
      </c>
      <c r="E963">
        <f>Query1[[#This Row],[order_date]]</f>
        <v>42582</v>
      </c>
      <c r="F963">
        <f>Query1[[#This Row],[total_units]]</f>
        <v>1</v>
      </c>
      <c r="G963">
        <f>Query1[[#This Row],[revenue]]</f>
        <v>599.99</v>
      </c>
      <c r="H963" t="str">
        <f>Query1[[#This Row],[product_name]]</f>
        <v>Electra Townie Original 7D EQ - 2016</v>
      </c>
      <c r="I963" t="str">
        <f>Query1[[#This Row],[category_name]]</f>
        <v>Comfort Bicycles</v>
      </c>
      <c r="J963" t="str">
        <f>Query1[[#This Row],[store_name]]</f>
        <v>Baldwin Bikes</v>
      </c>
      <c r="K963" t="str">
        <f>Query1[[#This Row],[sales_rep]]</f>
        <v>Venita Daniel</v>
      </c>
      <c r="L963" t="str">
        <f>Query1[[#This Row],[brand_name]]</f>
        <v>Electra</v>
      </c>
    </row>
    <row r="964" spans="1:12" x14ac:dyDescent="0.3">
      <c r="A964">
        <f>Query1[[#This Row],[order_id]]</f>
        <v>342</v>
      </c>
      <c r="B964" t="str">
        <f>Query1[[#This Row],[customers]]</f>
        <v>Reyes Merritt</v>
      </c>
      <c r="C964" t="str">
        <f>Query1[[#This Row],[city]]</f>
        <v>Staten Island</v>
      </c>
      <c r="D964" t="str">
        <f>Query1[[#This Row],[state]]</f>
        <v>NY</v>
      </c>
      <c r="E964">
        <f>Query1[[#This Row],[order_date]]</f>
        <v>42582</v>
      </c>
      <c r="F964">
        <f>Query1[[#This Row],[total_units]]</f>
        <v>2</v>
      </c>
      <c r="G964">
        <f>Query1[[#This Row],[revenue]]</f>
        <v>1199.98</v>
      </c>
      <c r="H964" t="str">
        <f>Query1[[#This Row],[product_name]]</f>
        <v>Electra Townie Original 7D EQ - 2016</v>
      </c>
      <c r="I964" t="str">
        <f>Query1[[#This Row],[category_name]]</f>
        <v>Cruisers Bicycles</v>
      </c>
      <c r="J964" t="str">
        <f>Query1[[#This Row],[store_name]]</f>
        <v>Baldwin Bikes</v>
      </c>
      <c r="K964" t="str">
        <f>Query1[[#This Row],[sales_rep]]</f>
        <v>Venita Daniel</v>
      </c>
      <c r="L964" t="str">
        <f>Query1[[#This Row],[brand_name]]</f>
        <v>Electra</v>
      </c>
    </row>
    <row r="965" spans="1:12" x14ac:dyDescent="0.3">
      <c r="A965">
        <f>Query1[[#This Row],[order_id]]</f>
        <v>342</v>
      </c>
      <c r="B965" t="str">
        <f>Query1[[#This Row],[customers]]</f>
        <v>Reyes Merritt</v>
      </c>
      <c r="C965" t="str">
        <f>Query1[[#This Row],[city]]</f>
        <v>Staten Island</v>
      </c>
      <c r="D965" t="str">
        <f>Query1[[#This Row],[state]]</f>
        <v>NY</v>
      </c>
      <c r="E965">
        <f>Query1[[#This Row],[order_date]]</f>
        <v>42582</v>
      </c>
      <c r="F965">
        <f>Query1[[#This Row],[total_units]]</f>
        <v>1</v>
      </c>
      <c r="G965">
        <f>Query1[[#This Row],[revenue]]</f>
        <v>2999.99</v>
      </c>
      <c r="H965" t="str">
        <f>Query1[[#This Row],[product_name]]</f>
        <v>Trek Conduit+ - 2016</v>
      </c>
      <c r="I965" t="str">
        <f>Query1[[#This Row],[category_name]]</f>
        <v>Electric Bikes</v>
      </c>
      <c r="J965" t="str">
        <f>Query1[[#This Row],[store_name]]</f>
        <v>Baldwin Bikes</v>
      </c>
      <c r="K965" t="str">
        <f>Query1[[#This Row],[sales_rep]]</f>
        <v>Venita Daniel</v>
      </c>
      <c r="L965" t="str">
        <f>Query1[[#This Row],[brand_name]]</f>
        <v>Trek</v>
      </c>
    </row>
    <row r="966" spans="1:12" x14ac:dyDescent="0.3">
      <c r="A966">
        <f>Query1[[#This Row],[order_id]]</f>
        <v>343</v>
      </c>
      <c r="B966" t="str">
        <f>Query1[[#This Row],[customers]]</f>
        <v>Iva Wilcox</v>
      </c>
      <c r="C966" t="str">
        <f>Query1[[#This Row],[city]]</f>
        <v>Kingston</v>
      </c>
      <c r="D966" t="str">
        <f>Query1[[#This Row],[state]]</f>
        <v>NY</v>
      </c>
      <c r="E966">
        <f>Query1[[#This Row],[order_date]]</f>
        <v>42582</v>
      </c>
      <c r="F966">
        <f>Query1[[#This Row],[total_units]]</f>
        <v>1</v>
      </c>
      <c r="G966">
        <f>Query1[[#This Row],[revenue]]</f>
        <v>499.99</v>
      </c>
      <c r="H966" t="str">
        <f>Query1[[#This Row],[product_name]]</f>
        <v>Electra Townie Original 7D - 2015/2016</v>
      </c>
      <c r="I966" t="str">
        <f>Query1[[#This Row],[category_name]]</f>
        <v>Comfort Bicycles</v>
      </c>
      <c r="J966" t="str">
        <f>Query1[[#This Row],[store_name]]</f>
        <v>Baldwin Bikes</v>
      </c>
      <c r="K966" t="str">
        <f>Query1[[#This Row],[sales_rep]]</f>
        <v>Venita Daniel</v>
      </c>
      <c r="L966" t="str">
        <f>Query1[[#This Row],[brand_name]]</f>
        <v>Electra</v>
      </c>
    </row>
    <row r="967" spans="1:12" x14ac:dyDescent="0.3">
      <c r="A967">
        <f>Query1[[#This Row],[order_id]]</f>
        <v>343</v>
      </c>
      <c r="B967" t="str">
        <f>Query1[[#This Row],[customers]]</f>
        <v>Iva Wilcox</v>
      </c>
      <c r="C967" t="str">
        <f>Query1[[#This Row],[city]]</f>
        <v>Kingston</v>
      </c>
      <c r="D967" t="str">
        <f>Query1[[#This Row],[state]]</f>
        <v>NY</v>
      </c>
      <c r="E967">
        <f>Query1[[#This Row],[order_date]]</f>
        <v>42582</v>
      </c>
      <c r="F967">
        <f>Query1[[#This Row],[total_units]]</f>
        <v>2</v>
      </c>
      <c r="G967">
        <f>Query1[[#This Row],[revenue]]</f>
        <v>1199.98</v>
      </c>
      <c r="H967" t="str">
        <f>Query1[[#This Row],[product_name]]</f>
        <v>Electra Townie Original 7D EQ - Women's - 2016</v>
      </c>
      <c r="I967" t="str">
        <f>Query1[[#This Row],[category_name]]</f>
        <v>Cruisers Bicycles</v>
      </c>
      <c r="J967" t="str">
        <f>Query1[[#This Row],[store_name]]</f>
        <v>Baldwin Bikes</v>
      </c>
      <c r="K967" t="str">
        <f>Query1[[#This Row],[sales_rep]]</f>
        <v>Venita Daniel</v>
      </c>
      <c r="L967" t="str">
        <f>Query1[[#This Row],[brand_name]]</f>
        <v>Electra</v>
      </c>
    </row>
    <row r="968" spans="1:12" x14ac:dyDescent="0.3">
      <c r="A968">
        <f>Query1[[#This Row],[order_id]]</f>
        <v>343</v>
      </c>
      <c r="B968" t="str">
        <f>Query1[[#This Row],[customers]]</f>
        <v>Iva Wilcox</v>
      </c>
      <c r="C968" t="str">
        <f>Query1[[#This Row],[city]]</f>
        <v>Kingston</v>
      </c>
      <c r="D968" t="str">
        <f>Query1[[#This Row],[state]]</f>
        <v>NY</v>
      </c>
      <c r="E968">
        <f>Query1[[#This Row],[order_date]]</f>
        <v>42582</v>
      </c>
      <c r="F968">
        <f>Query1[[#This Row],[total_units]]</f>
        <v>2</v>
      </c>
      <c r="G968">
        <f>Query1[[#This Row],[revenue]]</f>
        <v>2641.98</v>
      </c>
      <c r="H968" t="str">
        <f>Query1[[#This Row],[product_name]]</f>
        <v>Heller Shagamaw Frame - 2016</v>
      </c>
      <c r="I968" t="str">
        <f>Query1[[#This Row],[category_name]]</f>
        <v>Mountain Bikes</v>
      </c>
      <c r="J968" t="str">
        <f>Query1[[#This Row],[store_name]]</f>
        <v>Baldwin Bikes</v>
      </c>
      <c r="K968" t="str">
        <f>Query1[[#This Row],[sales_rep]]</f>
        <v>Venita Daniel</v>
      </c>
      <c r="L968" t="str">
        <f>Query1[[#This Row],[brand_name]]</f>
        <v>Heller</v>
      </c>
    </row>
    <row r="969" spans="1:12" x14ac:dyDescent="0.3">
      <c r="A969">
        <f>Query1[[#This Row],[order_id]]</f>
        <v>343</v>
      </c>
      <c r="B969" t="str">
        <f>Query1[[#This Row],[customers]]</f>
        <v>Iva Wilcox</v>
      </c>
      <c r="C969" t="str">
        <f>Query1[[#This Row],[city]]</f>
        <v>Kingston</v>
      </c>
      <c r="D969" t="str">
        <f>Query1[[#This Row],[state]]</f>
        <v>NY</v>
      </c>
      <c r="E969">
        <f>Query1[[#This Row],[order_date]]</f>
        <v>42582</v>
      </c>
      <c r="F969">
        <f>Query1[[#This Row],[total_units]]</f>
        <v>1</v>
      </c>
      <c r="G969">
        <f>Query1[[#This Row],[revenue]]</f>
        <v>1549</v>
      </c>
      <c r="H969" t="str">
        <f>Query1[[#This Row],[product_name]]</f>
        <v>Surly Straggler - 2016</v>
      </c>
      <c r="I969" t="str">
        <f>Query1[[#This Row],[category_name]]</f>
        <v>Cyclocross Bicycles</v>
      </c>
      <c r="J969" t="str">
        <f>Query1[[#This Row],[store_name]]</f>
        <v>Baldwin Bikes</v>
      </c>
      <c r="K969" t="str">
        <f>Query1[[#This Row],[sales_rep]]</f>
        <v>Venita Daniel</v>
      </c>
      <c r="L969" t="str">
        <f>Query1[[#This Row],[brand_name]]</f>
        <v>Surly</v>
      </c>
    </row>
    <row r="970" spans="1:12" x14ac:dyDescent="0.3">
      <c r="A970">
        <f>Query1[[#This Row],[order_id]]</f>
        <v>344</v>
      </c>
      <c r="B970" t="str">
        <f>Query1[[#This Row],[customers]]</f>
        <v>Romaine Salazar</v>
      </c>
      <c r="C970" t="str">
        <f>Query1[[#This Row],[city]]</f>
        <v>Monsey</v>
      </c>
      <c r="D970" t="str">
        <f>Query1[[#This Row],[state]]</f>
        <v>NY</v>
      </c>
      <c r="E970">
        <f>Query1[[#This Row],[order_date]]</f>
        <v>42583</v>
      </c>
      <c r="F970">
        <f>Query1[[#This Row],[total_units]]</f>
        <v>1</v>
      </c>
      <c r="G970">
        <f>Query1[[#This Row],[revenue]]</f>
        <v>269.99</v>
      </c>
      <c r="H970" t="str">
        <f>Query1[[#This Row],[product_name]]</f>
        <v>Electra Girl's Hawaii 1 (16-inch) - 2015/2016</v>
      </c>
      <c r="I970" t="str">
        <f>Query1[[#This Row],[category_name]]</f>
        <v>Children Bicycles</v>
      </c>
      <c r="J970" t="str">
        <f>Query1[[#This Row],[store_name]]</f>
        <v>Baldwin Bikes</v>
      </c>
      <c r="K970" t="str">
        <f>Query1[[#This Row],[sales_rep]]</f>
        <v>Marcelene Boyer</v>
      </c>
      <c r="L970" t="str">
        <f>Query1[[#This Row],[brand_name]]</f>
        <v>Electra</v>
      </c>
    </row>
    <row r="971" spans="1:12" x14ac:dyDescent="0.3">
      <c r="A971">
        <f>Query1[[#This Row],[order_id]]</f>
        <v>344</v>
      </c>
      <c r="B971" t="str">
        <f>Query1[[#This Row],[customers]]</f>
        <v>Romaine Salazar</v>
      </c>
      <c r="C971" t="str">
        <f>Query1[[#This Row],[city]]</f>
        <v>Monsey</v>
      </c>
      <c r="D971" t="str">
        <f>Query1[[#This Row],[state]]</f>
        <v>NY</v>
      </c>
      <c r="E971">
        <f>Query1[[#This Row],[order_date]]</f>
        <v>42583</v>
      </c>
      <c r="F971">
        <f>Query1[[#This Row],[total_units]]</f>
        <v>1</v>
      </c>
      <c r="G971">
        <f>Query1[[#This Row],[revenue]]</f>
        <v>269.99</v>
      </c>
      <c r="H971" t="str">
        <f>Query1[[#This Row],[product_name]]</f>
        <v>Electra Girl's Hawaii 1 (16-inch) - 2015/2016</v>
      </c>
      <c r="I971" t="str">
        <f>Query1[[#This Row],[category_name]]</f>
        <v>Cruisers Bicycles</v>
      </c>
      <c r="J971" t="str">
        <f>Query1[[#This Row],[store_name]]</f>
        <v>Baldwin Bikes</v>
      </c>
      <c r="K971" t="str">
        <f>Query1[[#This Row],[sales_rep]]</f>
        <v>Marcelene Boyer</v>
      </c>
      <c r="L971" t="str">
        <f>Query1[[#This Row],[brand_name]]</f>
        <v>Electra</v>
      </c>
    </row>
    <row r="972" spans="1:12" x14ac:dyDescent="0.3">
      <c r="A972">
        <f>Query1[[#This Row],[order_id]]</f>
        <v>344</v>
      </c>
      <c r="B972" t="str">
        <f>Query1[[#This Row],[customers]]</f>
        <v>Romaine Salazar</v>
      </c>
      <c r="C972" t="str">
        <f>Query1[[#This Row],[city]]</f>
        <v>Monsey</v>
      </c>
      <c r="D972" t="str">
        <f>Query1[[#This Row],[state]]</f>
        <v>NY</v>
      </c>
      <c r="E972">
        <f>Query1[[#This Row],[order_date]]</f>
        <v>42583</v>
      </c>
      <c r="F972">
        <f>Query1[[#This Row],[total_units]]</f>
        <v>2</v>
      </c>
      <c r="G972">
        <f>Query1[[#This Row],[revenue]]</f>
        <v>898</v>
      </c>
      <c r="H972" t="str">
        <f>Query1[[#This Row],[product_name]]</f>
        <v>Pure Cycles Western 3-Speed - Women's - 2015/2016</v>
      </c>
      <c r="I972" t="str">
        <f>Query1[[#This Row],[category_name]]</f>
        <v>Cruisers Bicycles</v>
      </c>
      <c r="J972" t="str">
        <f>Query1[[#This Row],[store_name]]</f>
        <v>Baldwin Bikes</v>
      </c>
      <c r="K972" t="str">
        <f>Query1[[#This Row],[sales_rep]]</f>
        <v>Marcelene Boyer</v>
      </c>
      <c r="L972" t="str">
        <f>Query1[[#This Row],[brand_name]]</f>
        <v>Pure Cycles</v>
      </c>
    </row>
    <row r="973" spans="1:12" x14ac:dyDescent="0.3">
      <c r="A973">
        <f>Query1[[#This Row],[order_id]]</f>
        <v>345</v>
      </c>
      <c r="B973" t="str">
        <f>Query1[[#This Row],[customers]]</f>
        <v>Shauna Edwards</v>
      </c>
      <c r="C973" t="str">
        <f>Query1[[#This Row],[city]]</f>
        <v>Yorktown Heights</v>
      </c>
      <c r="D973" t="str">
        <f>Query1[[#This Row],[state]]</f>
        <v>NY</v>
      </c>
      <c r="E973">
        <f>Query1[[#This Row],[order_date]]</f>
        <v>42583</v>
      </c>
      <c r="F973">
        <f>Query1[[#This Row],[total_units]]</f>
        <v>2</v>
      </c>
      <c r="G973">
        <f>Query1[[#This Row],[revenue]]</f>
        <v>1099.98</v>
      </c>
      <c r="H973" t="str">
        <f>Query1[[#This Row],[product_name]]</f>
        <v>Electra Townie Original 21D - 2016</v>
      </c>
      <c r="I973" t="str">
        <f>Query1[[#This Row],[category_name]]</f>
        <v>Comfort Bicycles</v>
      </c>
      <c r="J973" t="str">
        <f>Query1[[#This Row],[store_name]]</f>
        <v>Baldwin Bikes</v>
      </c>
      <c r="K973" t="str">
        <f>Query1[[#This Row],[sales_rep]]</f>
        <v>Marcelene Boyer</v>
      </c>
      <c r="L973" t="str">
        <f>Query1[[#This Row],[brand_name]]</f>
        <v>Electra</v>
      </c>
    </row>
    <row r="974" spans="1:12" x14ac:dyDescent="0.3">
      <c r="A974">
        <f>Query1[[#This Row],[order_id]]</f>
        <v>345</v>
      </c>
      <c r="B974" t="str">
        <f>Query1[[#This Row],[customers]]</f>
        <v>Shauna Edwards</v>
      </c>
      <c r="C974" t="str">
        <f>Query1[[#This Row],[city]]</f>
        <v>Yorktown Heights</v>
      </c>
      <c r="D974" t="str">
        <f>Query1[[#This Row],[state]]</f>
        <v>NY</v>
      </c>
      <c r="E974">
        <f>Query1[[#This Row],[order_date]]</f>
        <v>42583</v>
      </c>
      <c r="F974">
        <f>Query1[[#This Row],[total_units]]</f>
        <v>2</v>
      </c>
      <c r="G974">
        <f>Query1[[#This Row],[revenue]]</f>
        <v>898</v>
      </c>
      <c r="H974" t="str">
        <f>Query1[[#This Row],[product_name]]</f>
        <v>Pure Cycles Western 3-Speed - Women's - 2015/2016</v>
      </c>
      <c r="I974" t="str">
        <f>Query1[[#This Row],[category_name]]</f>
        <v>Cruisers Bicycles</v>
      </c>
      <c r="J974" t="str">
        <f>Query1[[#This Row],[store_name]]</f>
        <v>Baldwin Bikes</v>
      </c>
      <c r="K974" t="str">
        <f>Query1[[#This Row],[sales_rep]]</f>
        <v>Marcelene Boyer</v>
      </c>
      <c r="L974" t="str">
        <f>Query1[[#This Row],[brand_name]]</f>
        <v>Pure Cycles</v>
      </c>
    </row>
    <row r="975" spans="1:12" x14ac:dyDescent="0.3">
      <c r="A975">
        <f>Query1[[#This Row],[order_id]]</f>
        <v>346</v>
      </c>
      <c r="B975" t="str">
        <f>Query1[[#This Row],[customers]]</f>
        <v>Lynne Anderson</v>
      </c>
      <c r="C975" t="str">
        <f>Query1[[#This Row],[city]]</f>
        <v>El Paso</v>
      </c>
      <c r="D975" t="str">
        <f>Query1[[#This Row],[state]]</f>
        <v>TX</v>
      </c>
      <c r="E975">
        <f>Query1[[#This Row],[order_date]]</f>
        <v>42583</v>
      </c>
      <c r="F975">
        <f>Query1[[#This Row],[total_units]]</f>
        <v>1</v>
      </c>
      <c r="G975">
        <f>Query1[[#This Row],[revenue]]</f>
        <v>269.99</v>
      </c>
      <c r="H975" t="str">
        <f>Query1[[#This Row],[product_name]]</f>
        <v>Electra Cruiser 1 (24-Inch) - 2016</v>
      </c>
      <c r="I975" t="str">
        <f>Query1[[#This Row],[category_name]]</f>
        <v>Children Bicycles</v>
      </c>
      <c r="J975" t="str">
        <f>Query1[[#This Row],[store_name]]</f>
        <v>Rowlett Bikes</v>
      </c>
      <c r="K975" t="str">
        <f>Query1[[#This Row],[sales_rep]]</f>
        <v>Layla Terrell</v>
      </c>
      <c r="L975" t="str">
        <f>Query1[[#This Row],[brand_name]]</f>
        <v>Electra</v>
      </c>
    </row>
    <row r="976" spans="1:12" x14ac:dyDescent="0.3">
      <c r="A976">
        <f>Query1[[#This Row],[order_id]]</f>
        <v>346</v>
      </c>
      <c r="B976" t="str">
        <f>Query1[[#This Row],[customers]]</f>
        <v>Lynne Anderson</v>
      </c>
      <c r="C976" t="str">
        <f>Query1[[#This Row],[city]]</f>
        <v>El Paso</v>
      </c>
      <c r="D976" t="str">
        <f>Query1[[#This Row],[state]]</f>
        <v>TX</v>
      </c>
      <c r="E976">
        <f>Query1[[#This Row],[order_date]]</f>
        <v>42583</v>
      </c>
      <c r="F976">
        <f>Query1[[#This Row],[total_units]]</f>
        <v>1</v>
      </c>
      <c r="G976">
        <f>Query1[[#This Row],[revenue]]</f>
        <v>269.99</v>
      </c>
      <c r="H976" t="str">
        <f>Query1[[#This Row],[product_name]]</f>
        <v>Electra Cruiser 1 (24-Inch) - 2016</v>
      </c>
      <c r="I976" t="str">
        <f>Query1[[#This Row],[category_name]]</f>
        <v>Cruisers Bicycles</v>
      </c>
      <c r="J976" t="str">
        <f>Query1[[#This Row],[store_name]]</f>
        <v>Rowlett Bikes</v>
      </c>
      <c r="K976" t="str">
        <f>Query1[[#This Row],[sales_rep]]</f>
        <v>Layla Terrell</v>
      </c>
      <c r="L976" t="str">
        <f>Query1[[#This Row],[brand_name]]</f>
        <v>Electra</v>
      </c>
    </row>
    <row r="977" spans="1:12" x14ac:dyDescent="0.3">
      <c r="A977">
        <f>Query1[[#This Row],[order_id]]</f>
        <v>346</v>
      </c>
      <c r="B977" t="str">
        <f>Query1[[#This Row],[customers]]</f>
        <v>Lynne Anderson</v>
      </c>
      <c r="C977" t="str">
        <f>Query1[[#This Row],[city]]</f>
        <v>El Paso</v>
      </c>
      <c r="D977" t="str">
        <f>Query1[[#This Row],[state]]</f>
        <v>TX</v>
      </c>
      <c r="E977">
        <f>Query1[[#This Row],[order_date]]</f>
        <v>42583</v>
      </c>
      <c r="F977">
        <f>Query1[[#This Row],[total_units]]</f>
        <v>1</v>
      </c>
      <c r="G977">
        <f>Query1[[#This Row],[revenue]]</f>
        <v>299.99</v>
      </c>
      <c r="H977" t="str">
        <f>Query1[[#This Row],[product_name]]</f>
        <v>Electra Girl's Hawaii 1 (20-inch) - 2015/2016</v>
      </c>
      <c r="I977" t="str">
        <f>Query1[[#This Row],[category_name]]</f>
        <v>Children Bicycles</v>
      </c>
      <c r="J977" t="str">
        <f>Query1[[#This Row],[store_name]]</f>
        <v>Rowlett Bikes</v>
      </c>
      <c r="K977" t="str">
        <f>Query1[[#This Row],[sales_rep]]</f>
        <v>Layla Terrell</v>
      </c>
      <c r="L977" t="str">
        <f>Query1[[#This Row],[brand_name]]</f>
        <v>Electra</v>
      </c>
    </row>
    <row r="978" spans="1:12" x14ac:dyDescent="0.3">
      <c r="A978">
        <f>Query1[[#This Row],[order_id]]</f>
        <v>346</v>
      </c>
      <c r="B978" t="str">
        <f>Query1[[#This Row],[customers]]</f>
        <v>Lynne Anderson</v>
      </c>
      <c r="C978" t="str">
        <f>Query1[[#This Row],[city]]</f>
        <v>El Paso</v>
      </c>
      <c r="D978" t="str">
        <f>Query1[[#This Row],[state]]</f>
        <v>TX</v>
      </c>
      <c r="E978">
        <f>Query1[[#This Row],[order_date]]</f>
        <v>42583</v>
      </c>
      <c r="F978">
        <f>Query1[[#This Row],[total_units]]</f>
        <v>1</v>
      </c>
      <c r="G978">
        <f>Query1[[#This Row],[revenue]]</f>
        <v>529.99</v>
      </c>
      <c r="H978" t="str">
        <f>Query1[[#This Row],[product_name]]</f>
        <v>Electra Moto 1 - 2016</v>
      </c>
      <c r="I978" t="str">
        <f>Query1[[#This Row],[category_name]]</f>
        <v>Cruisers Bicycles</v>
      </c>
      <c r="J978" t="str">
        <f>Query1[[#This Row],[store_name]]</f>
        <v>Rowlett Bikes</v>
      </c>
      <c r="K978" t="str">
        <f>Query1[[#This Row],[sales_rep]]</f>
        <v>Layla Terrell</v>
      </c>
      <c r="L978" t="str">
        <f>Query1[[#This Row],[brand_name]]</f>
        <v>Electra</v>
      </c>
    </row>
    <row r="979" spans="1:12" x14ac:dyDescent="0.3">
      <c r="A979">
        <f>Query1[[#This Row],[order_id]]</f>
        <v>346</v>
      </c>
      <c r="B979" t="str">
        <f>Query1[[#This Row],[customers]]</f>
        <v>Lynne Anderson</v>
      </c>
      <c r="C979" t="str">
        <f>Query1[[#This Row],[city]]</f>
        <v>El Paso</v>
      </c>
      <c r="D979" t="str">
        <f>Query1[[#This Row],[state]]</f>
        <v>TX</v>
      </c>
      <c r="E979">
        <f>Query1[[#This Row],[order_date]]</f>
        <v>42583</v>
      </c>
      <c r="F979">
        <f>Query1[[#This Row],[total_units]]</f>
        <v>2</v>
      </c>
      <c r="G979">
        <f>Query1[[#This Row],[revenue]]</f>
        <v>898</v>
      </c>
      <c r="H979" t="str">
        <f>Query1[[#This Row],[product_name]]</f>
        <v>Pure Cycles Western 3-Speed - Women's - 2015/2016</v>
      </c>
      <c r="I979" t="str">
        <f>Query1[[#This Row],[category_name]]</f>
        <v>Cruisers Bicycles</v>
      </c>
      <c r="J979" t="str">
        <f>Query1[[#This Row],[store_name]]</f>
        <v>Rowlett Bikes</v>
      </c>
      <c r="K979" t="str">
        <f>Query1[[#This Row],[sales_rep]]</f>
        <v>Layla Terrell</v>
      </c>
      <c r="L979" t="str">
        <f>Query1[[#This Row],[brand_name]]</f>
        <v>Pure Cycles</v>
      </c>
    </row>
    <row r="980" spans="1:12" x14ac:dyDescent="0.3">
      <c r="A980">
        <f>Query1[[#This Row],[order_id]]</f>
        <v>347</v>
      </c>
      <c r="B980" t="str">
        <f>Query1[[#This Row],[customers]]</f>
        <v>Jerald Blackwell</v>
      </c>
      <c r="C980" t="str">
        <f>Query1[[#This Row],[city]]</f>
        <v>East Elmhurst</v>
      </c>
      <c r="D980" t="str">
        <f>Query1[[#This Row],[state]]</f>
        <v>NY</v>
      </c>
      <c r="E980">
        <f>Query1[[#This Row],[order_date]]</f>
        <v>42584</v>
      </c>
      <c r="F980">
        <f>Query1[[#This Row],[total_units]]</f>
        <v>1</v>
      </c>
      <c r="G980">
        <f>Query1[[#This Row],[revenue]]</f>
        <v>299.99</v>
      </c>
      <c r="H980" t="str">
        <f>Query1[[#This Row],[product_name]]</f>
        <v>Electra Girl's Hawaii 1 (20-inch) - 2015/2016</v>
      </c>
      <c r="I980" t="str">
        <f>Query1[[#This Row],[category_name]]</f>
        <v>Children Bicycles</v>
      </c>
      <c r="J980" t="str">
        <f>Query1[[#This Row],[store_name]]</f>
        <v>Baldwin Bikes</v>
      </c>
      <c r="K980" t="str">
        <f>Query1[[#This Row],[sales_rep]]</f>
        <v>Marcelene Boyer</v>
      </c>
      <c r="L980" t="str">
        <f>Query1[[#This Row],[brand_name]]</f>
        <v>Electra</v>
      </c>
    </row>
    <row r="981" spans="1:12" x14ac:dyDescent="0.3">
      <c r="A981">
        <f>Query1[[#This Row],[order_id]]</f>
        <v>348</v>
      </c>
      <c r="B981" t="str">
        <f>Query1[[#This Row],[customers]]</f>
        <v>Daina Sampson</v>
      </c>
      <c r="C981" t="str">
        <f>Query1[[#This Row],[city]]</f>
        <v>Longview</v>
      </c>
      <c r="D981" t="str">
        <f>Query1[[#This Row],[state]]</f>
        <v>TX</v>
      </c>
      <c r="E981">
        <f>Query1[[#This Row],[order_date]]</f>
        <v>42584</v>
      </c>
      <c r="F981">
        <f>Query1[[#This Row],[total_units]]</f>
        <v>2</v>
      </c>
      <c r="G981">
        <f>Query1[[#This Row],[revenue]]</f>
        <v>1059.98</v>
      </c>
      <c r="H981" t="str">
        <f>Query1[[#This Row],[product_name]]</f>
        <v>Electra Moto 1 - 2016</v>
      </c>
      <c r="I981" t="str">
        <f>Query1[[#This Row],[category_name]]</f>
        <v>Cruisers Bicycles</v>
      </c>
      <c r="J981" t="str">
        <f>Query1[[#This Row],[store_name]]</f>
        <v>Rowlett Bikes</v>
      </c>
      <c r="K981" t="str">
        <f>Query1[[#This Row],[sales_rep]]</f>
        <v>Layla Terrell</v>
      </c>
      <c r="L981" t="str">
        <f>Query1[[#This Row],[brand_name]]</f>
        <v>Electra</v>
      </c>
    </row>
    <row r="982" spans="1:12" x14ac:dyDescent="0.3">
      <c r="A982">
        <f>Query1[[#This Row],[order_id]]</f>
        <v>348</v>
      </c>
      <c r="B982" t="str">
        <f>Query1[[#This Row],[customers]]</f>
        <v>Daina Sampson</v>
      </c>
      <c r="C982" t="str">
        <f>Query1[[#This Row],[city]]</f>
        <v>Longview</v>
      </c>
      <c r="D982" t="str">
        <f>Query1[[#This Row],[state]]</f>
        <v>TX</v>
      </c>
      <c r="E982">
        <f>Query1[[#This Row],[order_date]]</f>
        <v>42584</v>
      </c>
      <c r="F982">
        <f>Query1[[#This Row],[total_units]]</f>
        <v>2</v>
      </c>
      <c r="G982">
        <f>Query1[[#This Row],[revenue]]</f>
        <v>2641.98</v>
      </c>
      <c r="H982" t="str">
        <f>Query1[[#This Row],[product_name]]</f>
        <v>Heller Shagamaw Frame - 2016</v>
      </c>
      <c r="I982" t="str">
        <f>Query1[[#This Row],[category_name]]</f>
        <v>Mountain Bikes</v>
      </c>
      <c r="J982" t="str">
        <f>Query1[[#This Row],[store_name]]</f>
        <v>Rowlett Bikes</v>
      </c>
      <c r="K982" t="str">
        <f>Query1[[#This Row],[sales_rep]]</f>
        <v>Layla Terrell</v>
      </c>
      <c r="L982" t="str">
        <f>Query1[[#This Row],[brand_name]]</f>
        <v>Heller</v>
      </c>
    </row>
    <row r="983" spans="1:12" x14ac:dyDescent="0.3">
      <c r="A983">
        <f>Query1[[#This Row],[order_id]]</f>
        <v>349</v>
      </c>
      <c r="B983" t="str">
        <f>Query1[[#This Row],[customers]]</f>
        <v>Jamaal Albert</v>
      </c>
      <c r="C983" t="str">
        <f>Query1[[#This Row],[city]]</f>
        <v>Torrance</v>
      </c>
      <c r="D983" t="str">
        <f>Query1[[#This Row],[state]]</f>
        <v>CA</v>
      </c>
      <c r="E983">
        <f>Query1[[#This Row],[order_date]]</f>
        <v>42585</v>
      </c>
      <c r="F983">
        <f>Query1[[#This Row],[total_units]]</f>
        <v>2</v>
      </c>
      <c r="G983">
        <f>Query1[[#This Row],[revenue]]</f>
        <v>1199.98</v>
      </c>
      <c r="H983" t="str">
        <f>Query1[[#This Row],[product_name]]</f>
        <v>Electra Townie Original 7D EQ - Women's - 2016</v>
      </c>
      <c r="I983" t="str">
        <f>Query1[[#This Row],[category_name]]</f>
        <v>Cruisers Bicycles</v>
      </c>
      <c r="J983" t="str">
        <f>Query1[[#This Row],[store_name]]</f>
        <v>Santa Cruz Bikes</v>
      </c>
      <c r="K983" t="str">
        <f>Query1[[#This Row],[sales_rep]]</f>
        <v>Genna Serrano</v>
      </c>
      <c r="L983" t="str">
        <f>Query1[[#This Row],[brand_name]]</f>
        <v>Electra</v>
      </c>
    </row>
    <row r="984" spans="1:12" x14ac:dyDescent="0.3">
      <c r="A984">
        <f>Query1[[#This Row],[order_id]]</f>
        <v>350</v>
      </c>
      <c r="B984" t="str">
        <f>Query1[[#This Row],[customers]]</f>
        <v>Williemae Holloway</v>
      </c>
      <c r="C984" t="str">
        <f>Query1[[#This Row],[city]]</f>
        <v>Oakland</v>
      </c>
      <c r="D984" t="str">
        <f>Query1[[#This Row],[state]]</f>
        <v>CA</v>
      </c>
      <c r="E984">
        <f>Query1[[#This Row],[order_date]]</f>
        <v>42585</v>
      </c>
      <c r="F984">
        <f>Query1[[#This Row],[total_units]]</f>
        <v>1</v>
      </c>
      <c r="G984">
        <f>Query1[[#This Row],[revenue]]</f>
        <v>599.99</v>
      </c>
      <c r="H984" t="str">
        <f>Query1[[#This Row],[product_name]]</f>
        <v>Electra Townie Original 7D EQ - Women's - 2016</v>
      </c>
      <c r="I984" t="str">
        <f>Query1[[#This Row],[category_name]]</f>
        <v>Cruisers Bicycles</v>
      </c>
      <c r="J984" t="str">
        <f>Query1[[#This Row],[store_name]]</f>
        <v>Santa Cruz Bikes</v>
      </c>
      <c r="K984" t="str">
        <f>Query1[[#This Row],[sales_rep]]</f>
        <v>Genna Serrano</v>
      </c>
      <c r="L984" t="str">
        <f>Query1[[#This Row],[brand_name]]</f>
        <v>Electra</v>
      </c>
    </row>
    <row r="985" spans="1:12" x14ac:dyDescent="0.3">
      <c r="A985">
        <f>Query1[[#This Row],[order_id]]</f>
        <v>350</v>
      </c>
      <c r="B985" t="str">
        <f>Query1[[#This Row],[customers]]</f>
        <v>Williemae Holloway</v>
      </c>
      <c r="C985" t="str">
        <f>Query1[[#This Row],[city]]</f>
        <v>Oakland</v>
      </c>
      <c r="D985" t="str">
        <f>Query1[[#This Row],[state]]</f>
        <v>CA</v>
      </c>
      <c r="E985">
        <f>Query1[[#This Row],[order_date]]</f>
        <v>42585</v>
      </c>
      <c r="F985">
        <f>Query1[[#This Row],[total_units]]</f>
        <v>2</v>
      </c>
      <c r="G985">
        <f>Query1[[#This Row],[revenue]]</f>
        <v>939.98</v>
      </c>
      <c r="H985" t="str">
        <f>Query1[[#This Row],[product_name]]</f>
        <v>Surly Ice Cream Truck Frameset - 2016</v>
      </c>
      <c r="I985" t="str">
        <f>Query1[[#This Row],[category_name]]</f>
        <v>Mountain Bikes</v>
      </c>
      <c r="J985" t="str">
        <f>Query1[[#This Row],[store_name]]</f>
        <v>Santa Cruz Bikes</v>
      </c>
      <c r="K985" t="str">
        <f>Query1[[#This Row],[sales_rep]]</f>
        <v>Genna Serrano</v>
      </c>
      <c r="L985" t="str">
        <f>Query1[[#This Row],[brand_name]]</f>
        <v>Surly</v>
      </c>
    </row>
    <row r="986" spans="1:12" x14ac:dyDescent="0.3">
      <c r="A986">
        <f>Query1[[#This Row],[order_id]]</f>
        <v>350</v>
      </c>
      <c r="B986" t="str">
        <f>Query1[[#This Row],[customers]]</f>
        <v>Williemae Holloway</v>
      </c>
      <c r="C986" t="str">
        <f>Query1[[#This Row],[city]]</f>
        <v>Oakland</v>
      </c>
      <c r="D986" t="str">
        <f>Query1[[#This Row],[state]]</f>
        <v>CA</v>
      </c>
      <c r="E986">
        <f>Query1[[#This Row],[order_date]]</f>
        <v>42585</v>
      </c>
      <c r="F986">
        <f>Query1[[#This Row],[total_units]]</f>
        <v>1</v>
      </c>
      <c r="G986">
        <f>Query1[[#This Row],[revenue]]</f>
        <v>999.99</v>
      </c>
      <c r="H986" t="str">
        <f>Query1[[#This Row],[product_name]]</f>
        <v>Surly Wednesday Frameset - 2016</v>
      </c>
      <c r="I986" t="str">
        <f>Query1[[#This Row],[category_name]]</f>
        <v>Mountain Bikes</v>
      </c>
      <c r="J986" t="str">
        <f>Query1[[#This Row],[store_name]]</f>
        <v>Santa Cruz Bikes</v>
      </c>
      <c r="K986" t="str">
        <f>Query1[[#This Row],[sales_rep]]</f>
        <v>Genna Serrano</v>
      </c>
      <c r="L986" t="str">
        <f>Query1[[#This Row],[brand_name]]</f>
        <v>Surly</v>
      </c>
    </row>
    <row r="987" spans="1:12" x14ac:dyDescent="0.3">
      <c r="A987">
        <f>Query1[[#This Row],[order_id]]</f>
        <v>351</v>
      </c>
      <c r="B987" t="str">
        <f>Query1[[#This Row],[customers]]</f>
        <v>Cinda Rocha</v>
      </c>
      <c r="C987" t="str">
        <f>Query1[[#This Row],[city]]</f>
        <v>Los Banos</v>
      </c>
      <c r="D987" t="str">
        <f>Query1[[#This Row],[state]]</f>
        <v>CA</v>
      </c>
      <c r="E987">
        <f>Query1[[#This Row],[order_date]]</f>
        <v>42585</v>
      </c>
      <c r="F987">
        <f>Query1[[#This Row],[total_units]]</f>
        <v>2</v>
      </c>
      <c r="G987">
        <f>Query1[[#This Row],[revenue]]</f>
        <v>539.98</v>
      </c>
      <c r="H987" t="str">
        <f>Query1[[#This Row],[product_name]]</f>
        <v>Electra Girl's Hawaii 1 (16-inch) - 2015/2016</v>
      </c>
      <c r="I987" t="str">
        <f>Query1[[#This Row],[category_name]]</f>
        <v>Children Bicycles</v>
      </c>
      <c r="J987" t="str">
        <f>Query1[[#This Row],[store_name]]</f>
        <v>Santa Cruz Bikes</v>
      </c>
      <c r="K987" t="str">
        <f>Query1[[#This Row],[sales_rep]]</f>
        <v>Mireya Copeland</v>
      </c>
      <c r="L987" t="str">
        <f>Query1[[#This Row],[brand_name]]</f>
        <v>Electra</v>
      </c>
    </row>
    <row r="988" spans="1:12" x14ac:dyDescent="0.3">
      <c r="A988">
        <f>Query1[[#This Row],[order_id]]</f>
        <v>351</v>
      </c>
      <c r="B988" t="str">
        <f>Query1[[#This Row],[customers]]</f>
        <v>Cinda Rocha</v>
      </c>
      <c r="C988" t="str">
        <f>Query1[[#This Row],[city]]</f>
        <v>Los Banos</v>
      </c>
      <c r="D988" t="str">
        <f>Query1[[#This Row],[state]]</f>
        <v>CA</v>
      </c>
      <c r="E988">
        <f>Query1[[#This Row],[order_date]]</f>
        <v>42585</v>
      </c>
      <c r="F988">
        <f>Query1[[#This Row],[total_units]]</f>
        <v>2</v>
      </c>
      <c r="G988">
        <f>Query1[[#This Row],[revenue]]</f>
        <v>1099.98</v>
      </c>
      <c r="H988" t="str">
        <f>Query1[[#This Row],[product_name]]</f>
        <v>Electra Townie Original 21D - 2016</v>
      </c>
      <c r="I988" t="str">
        <f>Query1[[#This Row],[category_name]]</f>
        <v>Comfort Bicycles</v>
      </c>
      <c r="J988" t="str">
        <f>Query1[[#This Row],[store_name]]</f>
        <v>Santa Cruz Bikes</v>
      </c>
      <c r="K988" t="str">
        <f>Query1[[#This Row],[sales_rep]]</f>
        <v>Mireya Copeland</v>
      </c>
      <c r="L988" t="str">
        <f>Query1[[#This Row],[brand_name]]</f>
        <v>Electra</v>
      </c>
    </row>
    <row r="989" spans="1:12" x14ac:dyDescent="0.3">
      <c r="A989">
        <f>Query1[[#This Row],[order_id]]</f>
        <v>351</v>
      </c>
      <c r="B989" t="str">
        <f>Query1[[#This Row],[customers]]</f>
        <v>Cinda Rocha</v>
      </c>
      <c r="C989" t="str">
        <f>Query1[[#This Row],[city]]</f>
        <v>Los Banos</v>
      </c>
      <c r="D989" t="str">
        <f>Query1[[#This Row],[state]]</f>
        <v>CA</v>
      </c>
      <c r="E989">
        <f>Query1[[#This Row],[order_date]]</f>
        <v>42585</v>
      </c>
      <c r="F989">
        <f>Query1[[#This Row],[total_units]]</f>
        <v>1</v>
      </c>
      <c r="G989">
        <f>Query1[[#This Row],[revenue]]</f>
        <v>599.99</v>
      </c>
      <c r="H989" t="str">
        <f>Query1[[#This Row],[product_name]]</f>
        <v>Electra Townie Original 7D EQ - Women's - 2016</v>
      </c>
      <c r="I989" t="str">
        <f>Query1[[#This Row],[category_name]]</f>
        <v>Cruisers Bicycles</v>
      </c>
      <c r="J989" t="str">
        <f>Query1[[#This Row],[store_name]]</f>
        <v>Santa Cruz Bikes</v>
      </c>
      <c r="K989" t="str">
        <f>Query1[[#This Row],[sales_rep]]</f>
        <v>Mireya Copeland</v>
      </c>
      <c r="L989" t="str">
        <f>Query1[[#This Row],[brand_name]]</f>
        <v>Electra</v>
      </c>
    </row>
    <row r="990" spans="1:12" x14ac:dyDescent="0.3">
      <c r="A990">
        <f>Query1[[#This Row],[order_id]]</f>
        <v>351</v>
      </c>
      <c r="B990" t="str">
        <f>Query1[[#This Row],[customers]]</f>
        <v>Cinda Rocha</v>
      </c>
      <c r="C990" t="str">
        <f>Query1[[#This Row],[city]]</f>
        <v>Los Banos</v>
      </c>
      <c r="D990" t="str">
        <f>Query1[[#This Row],[state]]</f>
        <v>CA</v>
      </c>
      <c r="E990">
        <f>Query1[[#This Row],[order_date]]</f>
        <v>42585</v>
      </c>
      <c r="F990">
        <f>Query1[[#This Row],[total_units]]</f>
        <v>2</v>
      </c>
      <c r="G990">
        <f>Query1[[#This Row],[revenue]]</f>
        <v>5799.98</v>
      </c>
      <c r="H990" t="str">
        <f>Query1[[#This Row],[product_name]]</f>
        <v>Trek Fuel EX 8 29 - 2016</v>
      </c>
      <c r="I990" t="str">
        <f>Query1[[#This Row],[category_name]]</f>
        <v>Mountain Bikes</v>
      </c>
      <c r="J990" t="str">
        <f>Query1[[#This Row],[store_name]]</f>
        <v>Santa Cruz Bikes</v>
      </c>
      <c r="K990" t="str">
        <f>Query1[[#This Row],[sales_rep]]</f>
        <v>Mireya Copeland</v>
      </c>
      <c r="L990" t="str">
        <f>Query1[[#This Row],[brand_name]]</f>
        <v>Trek</v>
      </c>
    </row>
    <row r="991" spans="1:12" x14ac:dyDescent="0.3">
      <c r="A991">
        <f>Query1[[#This Row],[order_id]]</f>
        <v>352</v>
      </c>
      <c r="B991" t="str">
        <f>Query1[[#This Row],[customers]]</f>
        <v>Emmitt Sanchez</v>
      </c>
      <c r="C991" t="str">
        <f>Query1[[#This Row],[city]]</f>
        <v>New York</v>
      </c>
      <c r="D991" t="str">
        <f>Query1[[#This Row],[state]]</f>
        <v>NY</v>
      </c>
      <c r="E991">
        <f>Query1[[#This Row],[order_date]]</f>
        <v>42585</v>
      </c>
      <c r="F991">
        <f>Query1[[#This Row],[total_units]]</f>
        <v>1</v>
      </c>
      <c r="G991">
        <f>Query1[[#This Row],[revenue]]</f>
        <v>269.99</v>
      </c>
      <c r="H991" t="str">
        <f>Query1[[#This Row],[product_name]]</f>
        <v>Electra Girl's Hawaii 1 (16-inch) - 2015/2016</v>
      </c>
      <c r="I991" t="str">
        <f>Query1[[#This Row],[category_name]]</f>
        <v>Cruisers Bicycles</v>
      </c>
      <c r="J991" t="str">
        <f>Query1[[#This Row],[store_name]]</f>
        <v>Baldwin Bikes</v>
      </c>
      <c r="K991" t="str">
        <f>Query1[[#This Row],[sales_rep]]</f>
        <v>Venita Daniel</v>
      </c>
      <c r="L991" t="str">
        <f>Query1[[#This Row],[brand_name]]</f>
        <v>Electra</v>
      </c>
    </row>
    <row r="992" spans="1:12" x14ac:dyDescent="0.3">
      <c r="A992">
        <f>Query1[[#This Row],[order_id]]</f>
        <v>352</v>
      </c>
      <c r="B992" t="str">
        <f>Query1[[#This Row],[customers]]</f>
        <v>Emmitt Sanchez</v>
      </c>
      <c r="C992" t="str">
        <f>Query1[[#This Row],[city]]</f>
        <v>New York</v>
      </c>
      <c r="D992" t="str">
        <f>Query1[[#This Row],[state]]</f>
        <v>NY</v>
      </c>
      <c r="E992">
        <f>Query1[[#This Row],[order_date]]</f>
        <v>42585</v>
      </c>
      <c r="F992">
        <f>Query1[[#This Row],[total_units]]</f>
        <v>1</v>
      </c>
      <c r="G992">
        <f>Query1[[#This Row],[revenue]]</f>
        <v>1680.99</v>
      </c>
      <c r="H992" t="str">
        <f>Query1[[#This Row],[product_name]]</f>
        <v>Surly Straggler 650b - 2016</v>
      </c>
      <c r="I992" t="str">
        <f>Query1[[#This Row],[category_name]]</f>
        <v>Cyclocross Bicycles</v>
      </c>
      <c r="J992" t="str">
        <f>Query1[[#This Row],[store_name]]</f>
        <v>Baldwin Bikes</v>
      </c>
      <c r="K992" t="str">
        <f>Query1[[#This Row],[sales_rep]]</f>
        <v>Venita Daniel</v>
      </c>
      <c r="L992" t="str">
        <f>Query1[[#This Row],[brand_name]]</f>
        <v>Surly</v>
      </c>
    </row>
    <row r="993" spans="1:12" x14ac:dyDescent="0.3">
      <c r="A993">
        <f>Query1[[#This Row],[order_id]]</f>
        <v>353</v>
      </c>
      <c r="B993" t="str">
        <f>Query1[[#This Row],[customers]]</f>
        <v>Phylicia Stout</v>
      </c>
      <c r="C993" t="str">
        <f>Query1[[#This Row],[city]]</f>
        <v>Canandaigua</v>
      </c>
      <c r="D993" t="str">
        <f>Query1[[#This Row],[state]]</f>
        <v>NY</v>
      </c>
      <c r="E993">
        <f>Query1[[#This Row],[order_date]]</f>
        <v>42585</v>
      </c>
      <c r="F993">
        <f>Query1[[#This Row],[total_units]]</f>
        <v>2</v>
      </c>
      <c r="G993">
        <f>Query1[[#This Row],[revenue]]</f>
        <v>1499.98</v>
      </c>
      <c r="H993" t="str">
        <f>Query1[[#This Row],[product_name]]</f>
        <v>Ritchey Timberwolf Frameset - 2016</v>
      </c>
      <c r="I993" t="str">
        <f>Query1[[#This Row],[category_name]]</f>
        <v>Mountain Bikes</v>
      </c>
      <c r="J993" t="str">
        <f>Query1[[#This Row],[store_name]]</f>
        <v>Baldwin Bikes</v>
      </c>
      <c r="K993" t="str">
        <f>Query1[[#This Row],[sales_rep]]</f>
        <v>Venita Daniel</v>
      </c>
      <c r="L993" t="str">
        <f>Query1[[#This Row],[brand_name]]</f>
        <v>Ritchey</v>
      </c>
    </row>
    <row r="994" spans="1:12" x14ac:dyDescent="0.3">
      <c r="A994">
        <f>Query1[[#This Row],[order_id]]</f>
        <v>354</v>
      </c>
      <c r="B994" t="str">
        <f>Query1[[#This Row],[customers]]</f>
        <v>Jenine Crane</v>
      </c>
      <c r="C994" t="str">
        <f>Query1[[#This Row],[city]]</f>
        <v>Fort Worth</v>
      </c>
      <c r="D994" t="str">
        <f>Query1[[#This Row],[state]]</f>
        <v>TX</v>
      </c>
      <c r="E994">
        <f>Query1[[#This Row],[order_date]]</f>
        <v>42585</v>
      </c>
      <c r="F994">
        <f>Query1[[#This Row],[total_units]]</f>
        <v>1</v>
      </c>
      <c r="G994">
        <f>Query1[[#This Row],[revenue]]</f>
        <v>269.99</v>
      </c>
      <c r="H994" t="str">
        <f>Query1[[#This Row],[product_name]]</f>
        <v>Electra Cruiser 1 (24-Inch) - 2016</v>
      </c>
      <c r="I994" t="str">
        <f>Query1[[#This Row],[category_name]]</f>
        <v>Children Bicycles</v>
      </c>
      <c r="J994" t="str">
        <f>Query1[[#This Row],[store_name]]</f>
        <v>Rowlett Bikes</v>
      </c>
      <c r="K994" t="str">
        <f>Query1[[#This Row],[sales_rep]]</f>
        <v>Kali Vargas</v>
      </c>
      <c r="L994" t="str">
        <f>Query1[[#This Row],[brand_name]]</f>
        <v>Electra</v>
      </c>
    </row>
    <row r="995" spans="1:12" x14ac:dyDescent="0.3">
      <c r="A995">
        <f>Query1[[#This Row],[order_id]]</f>
        <v>354</v>
      </c>
      <c r="B995" t="str">
        <f>Query1[[#This Row],[customers]]</f>
        <v>Jenine Crane</v>
      </c>
      <c r="C995" t="str">
        <f>Query1[[#This Row],[city]]</f>
        <v>Fort Worth</v>
      </c>
      <c r="D995" t="str">
        <f>Query1[[#This Row],[state]]</f>
        <v>TX</v>
      </c>
      <c r="E995">
        <f>Query1[[#This Row],[order_date]]</f>
        <v>42585</v>
      </c>
      <c r="F995">
        <f>Query1[[#This Row],[total_units]]</f>
        <v>1</v>
      </c>
      <c r="G995">
        <f>Query1[[#This Row],[revenue]]</f>
        <v>449</v>
      </c>
      <c r="H995" t="str">
        <f>Query1[[#This Row],[product_name]]</f>
        <v>Pure Cycles William 3-Speed - 2016</v>
      </c>
      <c r="I995" t="str">
        <f>Query1[[#This Row],[category_name]]</f>
        <v>Cruisers Bicycles</v>
      </c>
      <c r="J995" t="str">
        <f>Query1[[#This Row],[store_name]]</f>
        <v>Rowlett Bikes</v>
      </c>
      <c r="K995" t="str">
        <f>Query1[[#This Row],[sales_rep]]</f>
        <v>Kali Vargas</v>
      </c>
      <c r="L995" t="str">
        <f>Query1[[#This Row],[brand_name]]</f>
        <v>Pure Cycles</v>
      </c>
    </row>
    <row r="996" spans="1:12" x14ac:dyDescent="0.3">
      <c r="A996">
        <f>Query1[[#This Row],[order_id]]</f>
        <v>355</v>
      </c>
      <c r="B996" t="str">
        <f>Query1[[#This Row],[customers]]</f>
        <v>Sebrina Gross</v>
      </c>
      <c r="C996" t="str">
        <f>Query1[[#This Row],[city]]</f>
        <v>Garland</v>
      </c>
      <c r="D996" t="str">
        <f>Query1[[#This Row],[state]]</f>
        <v>TX</v>
      </c>
      <c r="E996">
        <f>Query1[[#This Row],[order_date]]</f>
        <v>42585</v>
      </c>
      <c r="F996">
        <f>Query1[[#This Row],[total_units]]</f>
        <v>2</v>
      </c>
      <c r="G996">
        <f>Query1[[#This Row],[revenue]]</f>
        <v>539.98</v>
      </c>
      <c r="H996" t="str">
        <f>Query1[[#This Row],[product_name]]</f>
        <v>Electra Girl's Hawaii 1 (16-inch) - 2015/2016</v>
      </c>
      <c r="I996" t="str">
        <f>Query1[[#This Row],[category_name]]</f>
        <v>Cruisers Bicycles</v>
      </c>
      <c r="J996" t="str">
        <f>Query1[[#This Row],[store_name]]</f>
        <v>Rowlett Bikes</v>
      </c>
      <c r="K996" t="str">
        <f>Query1[[#This Row],[sales_rep]]</f>
        <v>Kali Vargas</v>
      </c>
      <c r="L996" t="str">
        <f>Query1[[#This Row],[brand_name]]</f>
        <v>Electra</v>
      </c>
    </row>
    <row r="997" spans="1:12" x14ac:dyDescent="0.3">
      <c r="A997">
        <f>Query1[[#This Row],[order_id]]</f>
        <v>355</v>
      </c>
      <c r="B997" t="str">
        <f>Query1[[#This Row],[customers]]</f>
        <v>Sebrina Gross</v>
      </c>
      <c r="C997" t="str">
        <f>Query1[[#This Row],[city]]</f>
        <v>Garland</v>
      </c>
      <c r="D997" t="str">
        <f>Query1[[#This Row],[state]]</f>
        <v>TX</v>
      </c>
      <c r="E997">
        <f>Query1[[#This Row],[order_date]]</f>
        <v>42585</v>
      </c>
      <c r="F997">
        <f>Query1[[#This Row],[total_units]]</f>
        <v>1</v>
      </c>
      <c r="G997">
        <f>Query1[[#This Row],[revenue]]</f>
        <v>599.99</v>
      </c>
      <c r="H997" t="str">
        <f>Query1[[#This Row],[product_name]]</f>
        <v>Electra Townie Original 7D EQ - 2016</v>
      </c>
      <c r="I997" t="str">
        <f>Query1[[#This Row],[category_name]]</f>
        <v>Cruisers Bicycles</v>
      </c>
      <c r="J997" t="str">
        <f>Query1[[#This Row],[store_name]]</f>
        <v>Rowlett Bikes</v>
      </c>
      <c r="K997" t="str">
        <f>Query1[[#This Row],[sales_rep]]</f>
        <v>Kali Vargas</v>
      </c>
      <c r="L997" t="str">
        <f>Query1[[#This Row],[brand_name]]</f>
        <v>Electra</v>
      </c>
    </row>
    <row r="998" spans="1:12" x14ac:dyDescent="0.3">
      <c r="A998">
        <f>Query1[[#This Row],[order_id]]</f>
        <v>356</v>
      </c>
      <c r="B998" t="str">
        <f>Query1[[#This Row],[customers]]</f>
        <v>Sheila Goodman</v>
      </c>
      <c r="C998" t="str">
        <f>Query1[[#This Row],[city]]</f>
        <v>Uniondale</v>
      </c>
      <c r="D998" t="str">
        <f>Query1[[#This Row],[state]]</f>
        <v>NY</v>
      </c>
      <c r="E998">
        <f>Query1[[#This Row],[order_date]]</f>
        <v>42586</v>
      </c>
      <c r="F998">
        <f>Query1[[#This Row],[total_units]]</f>
        <v>1</v>
      </c>
      <c r="G998">
        <f>Query1[[#This Row],[revenue]]</f>
        <v>269.99</v>
      </c>
      <c r="H998" t="str">
        <f>Query1[[#This Row],[product_name]]</f>
        <v>Electra Cruiser 1 (24-Inch) - 2016</v>
      </c>
      <c r="I998" t="str">
        <f>Query1[[#This Row],[category_name]]</f>
        <v>Cruisers Bicycles</v>
      </c>
      <c r="J998" t="str">
        <f>Query1[[#This Row],[store_name]]</f>
        <v>Baldwin Bikes</v>
      </c>
      <c r="K998" t="str">
        <f>Query1[[#This Row],[sales_rep]]</f>
        <v>Marcelene Boyer</v>
      </c>
      <c r="L998" t="str">
        <f>Query1[[#This Row],[brand_name]]</f>
        <v>Electra</v>
      </c>
    </row>
    <row r="999" spans="1:12" x14ac:dyDescent="0.3">
      <c r="A999">
        <f>Query1[[#This Row],[order_id]]</f>
        <v>356</v>
      </c>
      <c r="B999" t="str">
        <f>Query1[[#This Row],[customers]]</f>
        <v>Sheila Goodman</v>
      </c>
      <c r="C999" t="str">
        <f>Query1[[#This Row],[city]]</f>
        <v>Uniondale</v>
      </c>
      <c r="D999" t="str">
        <f>Query1[[#This Row],[state]]</f>
        <v>NY</v>
      </c>
      <c r="E999">
        <f>Query1[[#This Row],[order_date]]</f>
        <v>42586</v>
      </c>
      <c r="F999">
        <f>Query1[[#This Row],[total_units]]</f>
        <v>2</v>
      </c>
      <c r="G999">
        <f>Query1[[#This Row],[revenue]]</f>
        <v>599.98</v>
      </c>
      <c r="H999" t="str">
        <f>Query1[[#This Row],[product_name]]</f>
        <v>Electra Girl's Hawaii 1 (20-inch) - 2015/2016</v>
      </c>
      <c r="I999" t="str">
        <f>Query1[[#This Row],[category_name]]</f>
        <v>Children Bicycles</v>
      </c>
      <c r="J999" t="str">
        <f>Query1[[#This Row],[store_name]]</f>
        <v>Baldwin Bikes</v>
      </c>
      <c r="K999" t="str">
        <f>Query1[[#This Row],[sales_rep]]</f>
        <v>Marcelene Boyer</v>
      </c>
      <c r="L999" t="str">
        <f>Query1[[#This Row],[brand_name]]</f>
        <v>Electra</v>
      </c>
    </row>
    <row r="1000" spans="1:12" x14ac:dyDescent="0.3">
      <c r="A1000">
        <f>Query1[[#This Row],[order_id]]</f>
        <v>356</v>
      </c>
      <c r="B1000" t="str">
        <f>Query1[[#This Row],[customers]]</f>
        <v>Sheila Goodman</v>
      </c>
      <c r="C1000" t="str">
        <f>Query1[[#This Row],[city]]</f>
        <v>Uniondale</v>
      </c>
      <c r="D1000" t="str">
        <f>Query1[[#This Row],[state]]</f>
        <v>NY</v>
      </c>
      <c r="E1000">
        <f>Query1[[#This Row],[order_date]]</f>
        <v>42586</v>
      </c>
      <c r="F1000">
        <f>Query1[[#This Row],[total_units]]</f>
        <v>1</v>
      </c>
      <c r="G1000">
        <f>Query1[[#This Row],[revenue]]</f>
        <v>2899.99</v>
      </c>
      <c r="H1000" t="str">
        <f>Query1[[#This Row],[product_name]]</f>
        <v>Trek Fuel EX 8 29 - 2016</v>
      </c>
      <c r="I1000" t="str">
        <f>Query1[[#This Row],[category_name]]</f>
        <v>Mountain Bikes</v>
      </c>
      <c r="J1000" t="str">
        <f>Query1[[#This Row],[store_name]]</f>
        <v>Baldwin Bikes</v>
      </c>
      <c r="K1000" t="str">
        <f>Query1[[#This Row],[sales_rep]]</f>
        <v>Marcelene Boyer</v>
      </c>
      <c r="L1000" t="str">
        <f>Query1[[#This Row],[brand_name]]</f>
        <v>Trek</v>
      </c>
    </row>
    <row r="1001" spans="1:12" x14ac:dyDescent="0.3">
      <c r="A1001">
        <f>Query1[[#This Row],[order_id]]</f>
        <v>357</v>
      </c>
      <c r="B1001" t="str">
        <f>Query1[[#This Row],[customers]]</f>
        <v>Garry Espinoza</v>
      </c>
      <c r="C1001" t="str">
        <f>Query1[[#This Row],[city]]</f>
        <v>Forney</v>
      </c>
      <c r="D1001" t="str">
        <f>Query1[[#This Row],[state]]</f>
        <v>TX</v>
      </c>
      <c r="E1001">
        <f>Query1[[#This Row],[order_date]]</f>
        <v>42587</v>
      </c>
      <c r="F1001">
        <f>Query1[[#This Row],[total_units]]</f>
        <v>2</v>
      </c>
      <c r="G1001">
        <f>Query1[[#This Row],[revenue]]</f>
        <v>539.98</v>
      </c>
      <c r="H1001" t="str">
        <f>Query1[[#This Row],[product_name]]</f>
        <v>Electra Cruiser 1 (24-Inch) - 2016</v>
      </c>
      <c r="I1001" t="str">
        <f>Query1[[#This Row],[category_name]]</f>
        <v>Children Bicycles</v>
      </c>
      <c r="J1001" t="str">
        <f>Query1[[#This Row],[store_name]]</f>
        <v>Rowlett Bikes</v>
      </c>
      <c r="K1001" t="str">
        <f>Query1[[#This Row],[sales_rep]]</f>
        <v>Kali Vargas</v>
      </c>
      <c r="L1001" t="str">
        <f>Query1[[#This Row],[brand_name]]</f>
        <v>Electra</v>
      </c>
    </row>
    <row r="1002" spans="1:12" x14ac:dyDescent="0.3">
      <c r="A1002">
        <f>Query1[[#This Row],[order_id]]</f>
        <v>357</v>
      </c>
      <c r="B1002" t="str">
        <f>Query1[[#This Row],[customers]]</f>
        <v>Garry Espinoza</v>
      </c>
      <c r="C1002" t="str">
        <f>Query1[[#This Row],[city]]</f>
        <v>Forney</v>
      </c>
      <c r="D1002" t="str">
        <f>Query1[[#This Row],[state]]</f>
        <v>TX</v>
      </c>
      <c r="E1002">
        <f>Query1[[#This Row],[order_date]]</f>
        <v>42587</v>
      </c>
      <c r="F1002">
        <f>Query1[[#This Row],[total_units]]</f>
        <v>1</v>
      </c>
      <c r="G1002">
        <f>Query1[[#This Row],[revenue]]</f>
        <v>549.99</v>
      </c>
      <c r="H1002" t="str">
        <f>Query1[[#This Row],[product_name]]</f>
        <v>Electra Townie Original 21D - 2016</v>
      </c>
      <c r="I1002" t="str">
        <f>Query1[[#This Row],[category_name]]</f>
        <v>Comfort Bicycles</v>
      </c>
      <c r="J1002" t="str">
        <f>Query1[[#This Row],[store_name]]</f>
        <v>Rowlett Bikes</v>
      </c>
      <c r="K1002" t="str">
        <f>Query1[[#This Row],[sales_rep]]</f>
        <v>Kali Vargas</v>
      </c>
      <c r="L1002" t="str">
        <f>Query1[[#This Row],[brand_name]]</f>
        <v>Electra</v>
      </c>
    </row>
    <row r="1003" spans="1:12" x14ac:dyDescent="0.3">
      <c r="A1003">
        <f>Query1[[#This Row],[order_id]]</f>
        <v>357</v>
      </c>
      <c r="B1003" t="str">
        <f>Query1[[#This Row],[customers]]</f>
        <v>Garry Espinoza</v>
      </c>
      <c r="C1003" t="str">
        <f>Query1[[#This Row],[city]]</f>
        <v>Forney</v>
      </c>
      <c r="D1003" t="str">
        <f>Query1[[#This Row],[state]]</f>
        <v>TX</v>
      </c>
      <c r="E1003">
        <f>Query1[[#This Row],[order_date]]</f>
        <v>42587</v>
      </c>
      <c r="F1003">
        <f>Query1[[#This Row],[total_units]]</f>
        <v>2</v>
      </c>
      <c r="G1003">
        <f>Query1[[#This Row],[revenue]]</f>
        <v>858</v>
      </c>
      <c r="H1003" t="str">
        <f>Query1[[#This Row],[product_name]]</f>
        <v>Pure Cycles Vine 8-Speed - 2016</v>
      </c>
      <c r="I1003" t="str">
        <f>Query1[[#This Row],[category_name]]</f>
        <v>Cruisers Bicycles</v>
      </c>
      <c r="J1003" t="str">
        <f>Query1[[#This Row],[store_name]]</f>
        <v>Rowlett Bikes</v>
      </c>
      <c r="K1003" t="str">
        <f>Query1[[#This Row],[sales_rep]]</f>
        <v>Kali Vargas</v>
      </c>
      <c r="L1003" t="str">
        <f>Query1[[#This Row],[brand_name]]</f>
        <v>Pure Cycles</v>
      </c>
    </row>
    <row r="1004" spans="1:12" x14ac:dyDescent="0.3">
      <c r="A1004">
        <f>Query1[[#This Row],[order_id]]</f>
        <v>357</v>
      </c>
      <c r="B1004" t="str">
        <f>Query1[[#This Row],[customers]]</f>
        <v>Garry Espinoza</v>
      </c>
      <c r="C1004" t="str">
        <f>Query1[[#This Row],[city]]</f>
        <v>Forney</v>
      </c>
      <c r="D1004" t="str">
        <f>Query1[[#This Row],[state]]</f>
        <v>TX</v>
      </c>
      <c r="E1004">
        <f>Query1[[#This Row],[order_date]]</f>
        <v>42587</v>
      </c>
      <c r="F1004">
        <f>Query1[[#This Row],[total_units]]</f>
        <v>1</v>
      </c>
      <c r="G1004">
        <f>Query1[[#This Row],[revenue]]</f>
        <v>2999.99</v>
      </c>
      <c r="H1004" t="str">
        <f>Query1[[#This Row],[product_name]]</f>
        <v>Trek Conduit+ - 2016</v>
      </c>
      <c r="I1004" t="str">
        <f>Query1[[#This Row],[category_name]]</f>
        <v>Electric Bikes</v>
      </c>
      <c r="J1004" t="str">
        <f>Query1[[#This Row],[store_name]]</f>
        <v>Rowlett Bikes</v>
      </c>
      <c r="K1004" t="str">
        <f>Query1[[#This Row],[sales_rep]]</f>
        <v>Kali Vargas</v>
      </c>
      <c r="L1004" t="str">
        <f>Query1[[#This Row],[brand_name]]</f>
        <v>Trek</v>
      </c>
    </row>
    <row r="1005" spans="1:12" x14ac:dyDescent="0.3">
      <c r="A1005">
        <f>Query1[[#This Row],[order_id]]</f>
        <v>358</v>
      </c>
      <c r="B1005" t="str">
        <f>Query1[[#This Row],[customers]]</f>
        <v>Larissa Hays</v>
      </c>
      <c r="C1005" t="str">
        <f>Query1[[#This Row],[city]]</f>
        <v>Elmont</v>
      </c>
      <c r="D1005" t="str">
        <f>Query1[[#This Row],[state]]</f>
        <v>NY</v>
      </c>
      <c r="E1005">
        <f>Query1[[#This Row],[order_date]]</f>
        <v>42587</v>
      </c>
      <c r="F1005">
        <f>Query1[[#This Row],[total_units]]</f>
        <v>2</v>
      </c>
      <c r="G1005">
        <f>Query1[[#This Row],[revenue]]</f>
        <v>539.98</v>
      </c>
      <c r="H1005" t="str">
        <f>Query1[[#This Row],[product_name]]</f>
        <v>Electra Cruiser 1 (24-Inch) - 2016</v>
      </c>
      <c r="I1005" t="str">
        <f>Query1[[#This Row],[category_name]]</f>
        <v>Children Bicycles</v>
      </c>
      <c r="J1005" t="str">
        <f>Query1[[#This Row],[store_name]]</f>
        <v>Baldwin Bikes</v>
      </c>
      <c r="K1005" t="str">
        <f>Query1[[#This Row],[sales_rep]]</f>
        <v>Venita Daniel</v>
      </c>
      <c r="L1005" t="str">
        <f>Query1[[#This Row],[brand_name]]</f>
        <v>Electra</v>
      </c>
    </row>
    <row r="1006" spans="1:12" x14ac:dyDescent="0.3">
      <c r="A1006">
        <f>Query1[[#This Row],[order_id]]</f>
        <v>358</v>
      </c>
      <c r="B1006" t="str">
        <f>Query1[[#This Row],[customers]]</f>
        <v>Larissa Hays</v>
      </c>
      <c r="C1006" t="str">
        <f>Query1[[#This Row],[city]]</f>
        <v>Elmont</v>
      </c>
      <c r="D1006" t="str">
        <f>Query1[[#This Row],[state]]</f>
        <v>NY</v>
      </c>
      <c r="E1006">
        <f>Query1[[#This Row],[order_date]]</f>
        <v>42587</v>
      </c>
      <c r="F1006">
        <f>Query1[[#This Row],[total_units]]</f>
        <v>2</v>
      </c>
      <c r="G1006">
        <f>Query1[[#This Row],[revenue]]</f>
        <v>898</v>
      </c>
      <c r="H1006" t="str">
        <f>Query1[[#This Row],[product_name]]</f>
        <v>Pure Cycles Western 3-Speed - Women's - 2015/2016</v>
      </c>
      <c r="I1006" t="str">
        <f>Query1[[#This Row],[category_name]]</f>
        <v>Cruisers Bicycles</v>
      </c>
      <c r="J1006" t="str">
        <f>Query1[[#This Row],[store_name]]</f>
        <v>Baldwin Bikes</v>
      </c>
      <c r="K1006" t="str">
        <f>Query1[[#This Row],[sales_rep]]</f>
        <v>Venita Daniel</v>
      </c>
      <c r="L1006" t="str">
        <f>Query1[[#This Row],[brand_name]]</f>
        <v>Pure Cycles</v>
      </c>
    </row>
    <row r="1007" spans="1:12" x14ac:dyDescent="0.3">
      <c r="A1007">
        <f>Query1[[#This Row],[order_id]]</f>
        <v>358</v>
      </c>
      <c r="B1007" t="str">
        <f>Query1[[#This Row],[customers]]</f>
        <v>Larissa Hays</v>
      </c>
      <c r="C1007" t="str">
        <f>Query1[[#This Row],[city]]</f>
        <v>Elmont</v>
      </c>
      <c r="D1007" t="str">
        <f>Query1[[#This Row],[state]]</f>
        <v>NY</v>
      </c>
      <c r="E1007">
        <f>Query1[[#This Row],[order_date]]</f>
        <v>42587</v>
      </c>
      <c r="F1007">
        <f>Query1[[#This Row],[total_units]]</f>
        <v>2</v>
      </c>
      <c r="G1007">
        <f>Query1[[#This Row],[revenue]]</f>
        <v>939.98</v>
      </c>
      <c r="H1007" t="str">
        <f>Query1[[#This Row],[product_name]]</f>
        <v>Surly Ice Cream Truck Frameset - 2016</v>
      </c>
      <c r="I1007" t="str">
        <f>Query1[[#This Row],[category_name]]</f>
        <v>Mountain Bikes</v>
      </c>
      <c r="J1007" t="str">
        <f>Query1[[#This Row],[store_name]]</f>
        <v>Baldwin Bikes</v>
      </c>
      <c r="K1007" t="str">
        <f>Query1[[#This Row],[sales_rep]]</f>
        <v>Venita Daniel</v>
      </c>
      <c r="L1007" t="str">
        <f>Query1[[#This Row],[brand_name]]</f>
        <v>Surly</v>
      </c>
    </row>
    <row r="1008" spans="1:12" x14ac:dyDescent="0.3">
      <c r="A1008">
        <f>Query1[[#This Row],[order_id]]</f>
        <v>358</v>
      </c>
      <c r="B1008" t="str">
        <f>Query1[[#This Row],[customers]]</f>
        <v>Larissa Hays</v>
      </c>
      <c r="C1008" t="str">
        <f>Query1[[#This Row],[city]]</f>
        <v>Elmont</v>
      </c>
      <c r="D1008" t="str">
        <f>Query1[[#This Row],[state]]</f>
        <v>NY</v>
      </c>
      <c r="E1008">
        <f>Query1[[#This Row],[order_date]]</f>
        <v>42587</v>
      </c>
      <c r="F1008">
        <f>Query1[[#This Row],[total_units]]</f>
        <v>2</v>
      </c>
      <c r="G1008">
        <f>Query1[[#This Row],[revenue]]</f>
        <v>3599.98</v>
      </c>
      <c r="H1008" t="str">
        <f>Query1[[#This Row],[product_name]]</f>
        <v>Trek Remedy 29 Carbon Frameset - 2016</v>
      </c>
      <c r="I1008" t="str">
        <f>Query1[[#This Row],[category_name]]</f>
        <v>Mountain Bikes</v>
      </c>
      <c r="J1008" t="str">
        <f>Query1[[#This Row],[store_name]]</f>
        <v>Baldwin Bikes</v>
      </c>
      <c r="K1008" t="str">
        <f>Query1[[#This Row],[sales_rep]]</f>
        <v>Venita Daniel</v>
      </c>
      <c r="L1008" t="str">
        <f>Query1[[#This Row],[brand_name]]</f>
        <v>Trek</v>
      </c>
    </row>
    <row r="1009" spans="1:12" x14ac:dyDescent="0.3">
      <c r="A1009">
        <f>Query1[[#This Row],[order_id]]</f>
        <v>359</v>
      </c>
      <c r="B1009" t="str">
        <f>Query1[[#This Row],[customers]]</f>
        <v>Dorthea Walker</v>
      </c>
      <c r="C1009" t="str">
        <f>Query1[[#This Row],[city]]</f>
        <v>Port Washington</v>
      </c>
      <c r="D1009" t="str">
        <f>Query1[[#This Row],[state]]</f>
        <v>NY</v>
      </c>
      <c r="E1009">
        <f>Query1[[#This Row],[order_date]]</f>
        <v>42589</v>
      </c>
      <c r="F1009">
        <f>Query1[[#This Row],[total_units]]</f>
        <v>2</v>
      </c>
      <c r="G1009">
        <f>Query1[[#This Row],[revenue]]</f>
        <v>1059.98</v>
      </c>
      <c r="H1009" t="str">
        <f>Query1[[#This Row],[product_name]]</f>
        <v>Electra Moto 1 - 2016</v>
      </c>
      <c r="I1009" t="str">
        <f>Query1[[#This Row],[category_name]]</f>
        <v>Cruisers Bicycles</v>
      </c>
      <c r="J1009" t="str">
        <f>Query1[[#This Row],[store_name]]</f>
        <v>Baldwin Bikes</v>
      </c>
      <c r="K1009" t="str">
        <f>Query1[[#This Row],[sales_rep]]</f>
        <v>Venita Daniel</v>
      </c>
      <c r="L1009" t="str">
        <f>Query1[[#This Row],[brand_name]]</f>
        <v>Electra</v>
      </c>
    </row>
    <row r="1010" spans="1:12" x14ac:dyDescent="0.3">
      <c r="A1010">
        <f>Query1[[#This Row],[order_id]]</f>
        <v>359</v>
      </c>
      <c r="B1010" t="str">
        <f>Query1[[#This Row],[customers]]</f>
        <v>Dorthea Walker</v>
      </c>
      <c r="C1010" t="str">
        <f>Query1[[#This Row],[city]]</f>
        <v>Port Washington</v>
      </c>
      <c r="D1010" t="str">
        <f>Query1[[#This Row],[state]]</f>
        <v>NY</v>
      </c>
      <c r="E1010">
        <f>Query1[[#This Row],[order_date]]</f>
        <v>42589</v>
      </c>
      <c r="F1010">
        <f>Query1[[#This Row],[total_units]]</f>
        <v>2</v>
      </c>
      <c r="G1010">
        <f>Query1[[#This Row],[revenue]]</f>
        <v>5999.98</v>
      </c>
      <c r="H1010" t="str">
        <f>Query1[[#This Row],[product_name]]</f>
        <v>Trek Conduit+ - 2016</v>
      </c>
      <c r="I1010" t="str">
        <f>Query1[[#This Row],[category_name]]</f>
        <v>Electric Bikes</v>
      </c>
      <c r="J1010" t="str">
        <f>Query1[[#This Row],[store_name]]</f>
        <v>Baldwin Bikes</v>
      </c>
      <c r="K1010" t="str">
        <f>Query1[[#This Row],[sales_rep]]</f>
        <v>Venita Daniel</v>
      </c>
      <c r="L1010" t="str">
        <f>Query1[[#This Row],[brand_name]]</f>
        <v>Trek</v>
      </c>
    </row>
    <row r="1011" spans="1:12" x14ac:dyDescent="0.3">
      <c r="A1011">
        <f>Query1[[#This Row],[order_id]]</f>
        <v>359</v>
      </c>
      <c r="B1011" t="str">
        <f>Query1[[#This Row],[customers]]</f>
        <v>Dorthea Walker</v>
      </c>
      <c r="C1011" t="str">
        <f>Query1[[#This Row],[city]]</f>
        <v>Port Washington</v>
      </c>
      <c r="D1011" t="str">
        <f>Query1[[#This Row],[state]]</f>
        <v>NY</v>
      </c>
      <c r="E1011">
        <f>Query1[[#This Row],[order_date]]</f>
        <v>42589</v>
      </c>
      <c r="F1011">
        <f>Query1[[#This Row],[total_units]]</f>
        <v>2</v>
      </c>
      <c r="G1011">
        <f>Query1[[#This Row],[revenue]]</f>
        <v>7999.98</v>
      </c>
      <c r="H1011" t="str">
        <f>Query1[[#This Row],[product_name]]</f>
        <v>Trek Slash 8 27.5 - 2016</v>
      </c>
      <c r="I1011" t="str">
        <f>Query1[[#This Row],[category_name]]</f>
        <v>Mountain Bikes</v>
      </c>
      <c r="J1011" t="str">
        <f>Query1[[#This Row],[store_name]]</f>
        <v>Baldwin Bikes</v>
      </c>
      <c r="K1011" t="str">
        <f>Query1[[#This Row],[sales_rep]]</f>
        <v>Venita Daniel</v>
      </c>
      <c r="L1011" t="str">
        <f>Query1[[#This Row],[brand_name]]</f>
        <v>Trek</v>
      </c>
    </row>
    <row r="1012" spans="1:12" x14ac:dyDescent="0.3">
      <c r="A1012">
        <f>Query1[[#This Row],[order_id]]</f>
        <v>360</v>
      </c>
      <c r="B1012" t="str">
        <f>Query1[[#This Row],[customers]]</f>
        <v>Clorinda Donovan</v>
      </c>
      <c r="C1012" t="str">
        <f>Query1[[#This Row],[city]]</f>
        <v>Jamestown</v>
      </c>
      <c r="D1012" t="str">
        <f>Query1[[#This Row],[state]]</f>
        <v>NY</v>
      </c>
      <c r="E1012">
        <f>Query1[[#This Row],[order_date]]</f>
        <v>42589</v>
      </c>
      <c r="F1012">
        <f>Query1[[#This Row],[total_units]]</f>
        <v>2</v>
      </c>
      <c r="G1012">
        <f>Query1[[#This Row],[revenue]]</f>
        <v>539.98</v>
      </c>
      <c r="H1012" t="str">
        <f>Query1[[#This Row],[product_name]]</f>
        <v>Electra Cruiser 1 (24-Inch) - 2016</v>
      </c>
      <c r="I1012" t="str">
        <f>Query1[[#This Row],[category_name]]</f>
        <v>Cruisers Bicycles</v>
      </c>
      <c r="J1012" t="str">
        <f>Query1[[#This Row],[store_name]]</f>
        <v>Baldwin Bikes</v>
      </c>
      <c r="K1012" t="str">
        <f>Query1[[#This Row],[sales_rep]]</f>
        <v>Marcelene Boyer</v>
      </c>
      <c r="L1012" t="str">
        <f>Query1[[#This Row],[brand_name]]</f>
        <v>Electra</v>
      </c>
    </row>
    <row r="1013" spans="1:12" x14ac:dyDescent="0.3">
      <c r="A1013">
        <f>Query1[[#This Row],[order_id]]</f>
        <v>360</v>
      </c>
      <c r="B1013" t="str">
        <f>Query1[[#This Row],[customers]]</f>
        <v>Clorinda Donovan</v>
      </c>
      <c r="C1013" t="str">
        <f>Query1[[#This Row],[city]]</f>
        <v>Jamestown</v>
      </c>
      <c r="D1013" t="str">
        <f>Query1[[#This Row],[state]]</f>
        <v>NY</v>
      </c>
      <c r="E1013">
        <f>Query1[[#This Row],[order_date]]</f>
        <v>42589</v>
      </c>
      <c r="F1013">
        <f>Query1[[#This Row],[total_units]]</f>
        <v>1</v>
      </c>
      <c r="G1013">
        <f>Query1[[#This Row],[revenue]]</f>
        <v>499.99</v>
      </c>
      <c r="H1013" t="str">
        <f>Query1[[#This Row],[product_name]]</f>
        <v>Electra Townie Original 7D - 2015/2016</v>
      </c>
      <c r="I1013" t="str">
        <f>Query1[[#This Row],[category_name]]</f>
        <v>Comfort Bicycles</v>
      </c>
      <c r="J1013" t="str">
        <f>Query1[[#This Row],[store_name]]</f>
        <v>Baldwin Bikes</v>
      </c>
      <c r="K1013" t="str">
        <f>Query1[[#This Row],[sales_rep]]</f>
        <v>Marcelene Boyer</v>
      </c>
      <c r="L1013" t="str">
        <f>Query1[[#This Row],[brand_name]]</f>
        <v>Electra</v>
      </c>
    </row>
    <row r="1014" spans="1:12" x14ac:dyDescent="0.3">
      <c r="A1014">
        <f>Query1[[#This Row],[order_id]]</f>
        <v>360</v>
      </c>
      <c r="B1014" t="str">
        <f>Query1[[#This Row],[customers]]</f>
        <v>Clorinda Donovan</v>
      </c>
      <c r="C1014" t="str">
        <f>Query1[[#This Row],[city]]</f>
        <v>Jamestown</v>
      </c>
      <c r="D1014" t="str">
        <f>Query1[[#This Row],[state]]</f>
        <v>NY</v>
      </c>
      <c r="E1014">
        <f>Query1[[#This Row],[order_date]]</f>
        <v>42589</v>
      </c>
      <c r="F1014">
        <f>Query1[[#This Row],[total_units]]</f>
        <v>1</v>
      </c>
      <c r="G1014">
        <f>Query1[[#This Row],[revenue]]</f>
        <v>599.99</v>
      </c>
      <c r="H1014" t="str">
        <f>Query1[[#This Row],[product_name]]</f>
        <v>Electra Townie Original 7D EQ - 2016</v>
      </c>
      <c r="I1014" t="str">
        <f>Query1[[#This Row],[category_name]]</f>
        <v>Comfort Bicycles</v>
      </c>
      <c r="J1014" t="str">
        <f>Query1[[#This Row],[store_name]]</f>
        <v>Baldwin Bikes</v>
      </c>
      <c r="K1014" t="str">
        <f>Query1[[#This Row],[sales_rep]]</f>
        <v>Marcelene Boyer</v>
      </c>
      <c r="L1014" t="str">
        <f>Query1[[#This Row],[brand_name]]</f>
        <v>Electra</v>
      </c>
    </row>
    <row r="1015" spans="1:12" x14ac:dyDescent="0.3">
      <c r="A1015">
        <f>Query1[[#This Row],[order_id]]</f>
        <v>360</v>
      </c>
      <c r="B1015" t="str">
        <f>Query1[[#This Row],[customers]]</f>
        <v>Clorinda Donovan</v>
      </c>
      <c r="C1015" t="str">
        <f>Query1[[#This Row],[city]]</f>
        <v>Jamestown</v>
      </c>
      <c r="D1015" t="str">
        <f>Query1[[#This Row],[state]]</f>
        <v>NY</v>
      </c>
      <c r="E1015">
        <f>Query1[[#This Row],[order_date]]</f>
        <v>42589</v>
      </c>
      <c r="F1015">
        <f>Query1[[#This Row],[total_units]]</f>
        <v>2</v>
      </c>
      <c r="G1015">
        <f>Query1[[#This Row],[revenue]]</f>
        <v>7999.98</v>
      </c>
      <c r="H1015" t="str">
        <f>Query1[[#This Row],[product_name]]</f>
        <v>Trek Slash 8 27.5 - 2016</v>
      </c>
      <c r="I1015" t="str">
        <f>Query1[[#This Row],[category_name]]</f>
        <v>Mountain Bikes</v>
      </c>
      <c r="J1015" t="str">
        <f>Query1[[#This Row],[store_name]]</f>
        <v>Baldwin Bikes</v>
      </c>
      <c r="K1015" t="str">
        <f>Query1[[#This Row],[sales_rep]]</f>
        <v>Marcelene Boyer</v>
      </c>
      <c r="L1015" t="str">
        <f>Query1[[#This Row],[brand_name]]</f>
        <v>Trek</v>
      </c>
    </row>
    <row r="1016" spans="1:12" x14ac:dyDescent="0.3">
      <c r="A1016">
        <f>Query1[[#This Row],[order_id]]</f>
        <v>361</v>
      </c>
      <c r="B1016" t="str">
        <f>Query1[[#This Row],[customers]]</f>
        <v>Demarcus Reese</v>
      </c>
      <c r="C1016" t="str">
        <f>Query1[[#This Row],[city]]</f>
        <v>Yorktown Heights</v>
      </c>
      <c r="D1016" t="str">
        <f>Query1[[#This Row],[state]]</f>
        <v>NY</v>
      </c>
      <c r="E1016">
        <f>Query1[[#This Row],[order_date]]</f>
        <v>42590</v>
      </c>
      <c r="F1016">
        <f>Query1[[#This Row],[total_units]]</f>
        <v>2</v>
      </c>
      <c r="G1016">
        <f>Query1[[#This Row],[revenue]]</f>
        <v>1099.98</v>
      </c>
      <c r="H1016" t="str">
        <f>Query1[[#This Row],[product_name]]</f>
        <v>Electra Townie Original 21D - 2016</v>
      </c>
      <c r="I1016" t="str">
        <f>Query1[[#This Row],[category_name]]</f>
        <v>Comfort Bicycles</v>
      </c>
      <c r="J1016" t="str">
        <f>Query1[[#This Row],[store_name]]</f>
        <v>Baldwin Bikes</v>
      </c>
      <c r="K1016" t="str">
        <f>Query1[[#This Row],[sales_rep]]</f>
        <v>Marcelene Boyer</v>
      </c>
      <c r="L1016" t="str">
        <f>Query1[[#This Row],[brand_name]]</f>
        <v>Electra</v>
      </c>
    </row>
    <row r="1017" spans="1:12" x14ac:dyDescent="0.3">
      <c r="A1017">
        <f>Query1[[#This Row],[order_id]]</f>
        <v>361</v>
      </c>
      <c r="B1017" t="str">
        <f>Query1[[#This Row],[customers]]</f>
        <v>Demarcus Reese</v>
      </c>
      <c r="C1017" t="str">
        <f>Query1[[#This Row],[city]]</f>
        <v>Yorktown Heights</v>
      </c>
      <c r="D1017" t="str">
        <f>Query1[[#This Row],[state]]</f>
        <v>NY</v>
      </c>
      <c r="E1017">
        <f>Query1[[#This Row],[order_date]]</f>
        <v>42590</v>
      </c>
      <c r="F1017">
        <f>Query1[[#This Row],[total_units]]</f>
        <v>2</v>
      </c>
      <c r="G1017">
        <f>Query1[[#This Row],[revenue]]</f>
        <v>939.98</v>
      </c>
      <c r="H1017" t="str">
        <f>Query1[[#This Row],[product_name]]</f>
        <v>Surly Ice Cream Truck Frameset - 2016</v>
      </c>
      <c r="I1017" t="str">
        <f>Query1[[#This Row],[category_name]]</f>
        <v>Mountain Bikes</v>
      </c>
      <c r="J1017" t="str">
        <f>Query1[[#This Row],[store_name]]</f>
        <v>Baldwin Bikes</v>
      </c>
      <c r="K1017" t="str">
        <f>Query1[[#This Row],[sales_rep]]</f>
        <v>Marcelene Boyer</v>
      </c>
      <c r="L1017" t="str">
        <f>Query1[[#This Row],[brand_name]]</f>
        <v>Surly</v>
      </c>
    </row>
    <row r="1018" spans="1:12" x14ac:dyDescent="0.3">
      <c r="A1018">
        <f>Query1[[#This Row],[order_id]]</f>
        <v>361</v>
      </c>
      <c r="B1018" t="str">
        <f>Query1[[#This Row],[customers]]</f>
        <v>Demarcus Reese</v>
      </c>
      <c r="C1018" t="str">
        <f>Query1[[#This Row],[city]]</f>
        <v>Yorktown Heights</v>
      </c>
      <c r="D1018" t="str">
        <f>Query1[[#This Row],[state]]</f>
        <v>NY</v>
      </c>
      <c r="E1018">
        <f>Query1[[#This Row],[order_date]]</f>
        <v>42590</v>
      </c>
      <c r="F1018">
        <f>Query1[[#This Row],[total_units]]</f>
        <v>1</v>
      </c>
      <c r="G1018">
        <f>Query1[[#This Row],[revenue]]</f>
        <v>1680.99</v>
      </c>
      <c r="H1018" t="str">
        <f>Query1[[#This Row],[product_name]]</f>
        <v>Surly Straggler 650b - 2016</v>
      </c>
      <c r="I1018" t="str">
        <f>Query1[[#This Row],[category_name]]</f>
        <v>Cyclocross Bicycles</v>
      </c>
      <c r="J1018" t="str">
        <f>Query1[[#This Row],[store_name]]</f>
        <v>Baldwin Bikes</v>
      </c>
      <c r="K1018" t="str">
        <f>Query1[[#This Row],[sales_rep]]</f>
        <v>Marcelene Boyer</v>
      </c>
      <c r="L1018" t="str">
        <f>Query1[[#This Row],[brand_name]]</f>
        <v>Surly</v>
      </c>
    </row>
    <row r="1019" spans="1:12" x14ac:dyDescent="0.3">
      <c r="A1019">
        <f>Query1[[#This Row],[order_id]]</f>
        <v>362</v>
      </c>
      <c r="B1019" t="str">
        <f>Query1[[#This Row],[customers]]</f>
        <v>Hedwig Paul</v>
      </c>
      <c r="C1019" t="str">
        <f>Query1[[#This Row],[city]]</f>
        <v>Apple Valley</v>
      </c>
      <c r="D1019" t="str">
        <f>Query1[[#This Row],[state]]</f>
        <v>CA</v>
      </c>
      <c r="E1019">
        <f>Query1[[#This Row],[order_date]]</f>
        <v>42591</v>
      </c>
      <c r="F1019">
        <f>Query1[[#This Row],[total_units]]</f>
        <v>1</v>
      </c>
      <c r="G1019">
        <f>Query1[[#This Row],[revenue]]</f>
        <v>749.99</v>
      </c>
      <c r="H1019" t="str">
        <f>Query1[[#This Row],[product_name]]</f>
        <v>Ritchey Timberwolf Frameset - 2016</v>
      </c>
      <c r="I1019" t="str">
        <f>Query1[[#This Row],[category_name]]</f>
        <v>Mountain Bikes</v>
      </c>
      <c r="J1019" t="str">
        <f>Query1[[#This Row],[store_name]]</f>
        <v>Santa Cruz Bikes</v>
      </c>
      <c r="K1019" t="str">
        <f>Query1[[#This Row],[sales_rep]]</f>
        <v>Mireya Copeland</v>
      </c>
      <c r="L1019" t="str">
        <f>Query1[[#This Row],[brand_name]]</f>
        <v>Ritchey</v>
      </c>
    </row>
    <row r="1020" spans="1:12" x14ac:dyDescent="0.3">
      <c r="A1020">
        <f>Query1[[#This Row],[order_id]]</f>
        <v>363</v>
      </c>
      <c r="B1020" t="str">
        <f>Query1[[#This Row],[customers]]</f>
        <v>Brain Skinner</v>
      </c>
      <c r="C1020" t="str">
        <f>Query1[[#This Row],[city]]</f>
        <v>Euless</v>
      </c>
      <c r="D1020" t="str">
        <f>Query1[[#This Row],[state]]</f>
        <v>TX</v>
      </c>
      <c r="E1020">
        <f>Query1[[#This Row],[order_date]]</f>
        <v>42593</v>
      </c>
      <c r="F1020">
        <f>Query1[[#This Row],[total_units]]</f>
        <v>2</v>
      </c>
      <c r="G1020">
        <f>Query1[[#This Row],[revenue]]</f>
        <v>539.98</v>
      </c>
      <c r="H1020" t="str">
        <f>Query1[[#This Row],[product_name]]</f>
        <v>Electra Cruiser 1 (24-Inch) - 2016</v>
      </c>
      <c r="I1020" t="str">
        <f>Query1[[#This Row],[category_name]]</f>
        <v>Children Bicycles</v>
      </c>
      <c r="J1020" t="str">
        <f>Query1[[#This Row],[store_name]]</f>
        <v>Rowlett Bikes</v>
      </c>
      <c r="K1020" t="str">
        <f>Query1[[#This Row],[sales_rep]]</f>
        <v>Kali Vargas</v>
      </c>
      <c r="L1020" t="str">
        <f>Query1[[#This Row],[brand_name]]</f>
        <v>Electra</v>
      </c>
    </row>
    <row r="1021" spans="1:12" x14ac:dyDescent="0.3">
      <c r="A1021">
        <f>Query1[[#This Row],[order_id]]</f>
        <v>363</v>
      </c>
      <c r="B1021" t="str">
        <f>Query1[[#This Row],[customers]]</f>
        <v>Brain Skinner</v>
      </c>
      <c r="C1021" t="str">
        <f>Query1[[#This Row],[city]]</f>
        <v>Euless</v>
      </c>
      <c r="D1021" t="str">
        <f>Query1[[#This Row],[state]]</f>
        <v>TX</v>
      </c>
      <c r="E1021">
        <f>Query1[[#This Row],[order_date]]</f>
        <v>42593</v>
      </c>
      <c r="F1021">
        <f>Query1[[#This Row],[total_units]]</f>
        <v>1</v>
      </c>
      <c r="G1021">
        <f>Query1[[#This Row],[revenue]]</f>
        <v>269.99</v>
      </c>
      <c r="H1021" t="str">
        <f>Query1[[#This Row],[product_name]]</f>
        <v>Electra Girl's Hawaii 1 (16-inch) - 2015/2016</v>
      </c>
      <c r="I1021" t="str">
        <f>Query1[[#This Row],[category_name]]</f>
        <v>Cruisers Bicycles</v>
      </c>
      <c r="J1021" t="str">
        <f>Query1[[#This Row],[store_name]]</f>
        <v>Rowlett Bikes</v>
      </c>
      <c r="K1021" t="str">
        <f>Query1[[#This Row],[sales_rep]]</f>
        <v>Kali Vargas</v>
      </c>
      <c r="L1021" t="str">
        <f>Query1[[#This Row],[brand_name]]</f>
        <v>Electra</v>
      </c>
    </row>
    <row r="1022" spans="1:12" x14ac:dyDescent="0.3">
      <c r="A1022">
        <f>Query1[[#This Row],[order_id]]</f>
        <v>363</v>
      </c>
      <c r="B1022" t="str">
        <f>Query1[[#This Row],[customers]]</f>
        <v>Brain Skinner</v>
      </c>
      <c r="C1022" t="str">
        <f>Query1[[#This Row],[city]]</f>
        <v>Euless</v>
      </c>
      <c r="D1022" t="str">
        <f>Query1[[#This Row],[state]]</f>
        <v>TX</v>
      </c>
      <c r="E1022">
        <f>Query1[[#This Row],[order_date]]</f>
        <v>42593</v>
      </c>
      <c r="F1022">
        <f>Query1[[#This Row],[total_units]]</f>
        <v>1</v>
      </c>
      <c r="G1022">
        <f>Query1[[#This Row],[revenue]]</f>
        <v>529.99</v>
      </c>
      <c r="H1022" t="str">
        <f>Query1[[#This Row],[product_name]]</f>
        <v>Electra Moto 1 - 2016</v>
      </c>
      <c r="I1022" t="str">
        <f>Query1[[#This Row],[category_name]]</f>
        <v>Cruisers Bicycles</v>
      </c>
      <c r="J1022" t="str">
        <f>Query1[[#This Row],[store_name]]</f>
        <v>Rowlett Bikes</v>
      </c>
      <c r="K1022" t="str">
        <f>Query1[[#This Row],[sales_rep]]</f>
        <v>Kali Vargas</v>
      </c>
      <c r="L1022" t="str">
        <f>Query1[[#This Row],[brand_name]]</f>
        <v>Electra</v>
      </c>
    </row>
    <row r="1023" spans="1:12" x14ac:dyDescent="0.3">
      <c r="A1023">
        <f>Query1[[#This Row],[order_id]]</f>
        <v>363</v>
      </c>
      <c r="B1023" t="str">
        <f>Query1[[#This Row],[customers]]</f>
        <v>Brain Skinner</v>
      </c>
      <c r="C1023" t="str">
        <f>Query1[[#This Row],[city]]</f>
        <v>Euless</v>
      </c>
      <c r="D1023" t="str">
        <f>Query1[[#This Row],[state]]</f>
        <v>TX</v>
      </c>
      <c r="E1023">
        <f>Query1[[#This Row],[order_date]]</f>
        <v>42593</v>
      </c>
      <c r="F1023">
        <f>Query1[[#This Row],[total_units]]</f>
        <v>1</v>
      </c>
      <c r="G1023">
        <f>Query1[[#This Row],[revenue]]</f>
        <v>599.99</v>
      </c>
      <c r="H1023" t="str">
        <f>Query1[[#This Row],[product_name]]</f>
        <v>Electra Townie Original 7D EQ - Women's - 2016</v>
      </c>
      <c r="I1023" t="str">
        <f>Query1[[#This Row],[category_name]]</f>
        <v>Cruisers Bicycles</v>
      </c>
      <c r="J1023" t="str">
        <f>Query1[[#This Row],[store_name]]</f>
        <v>Rowlett Bikes</v>
      </c>
      <c r="K1023" t="str">
        <f>Query1[[#This Row],[sales_rep]]</f>
        <v>Kali Vargas</v>
      </c>
      <c r="L1023" t="str">
        <f>Query1[[#This Row],[brand_name]]</f>
        <v>Electra</v>
      </c>
    </row>
    <row r="1024" spans="1:12" x14ac:dyDescent="0.3">
      <c r="A1024">
        <f>Query1[[#This Row],[order_id]]</f>
        <v>364</v>
      </c>
      <c r="B1024" t="str">
        <f>Query1[[#This Row],[customers]]</f>
        <v>Mariette Trevino</v>
      </c>
      <c r="C1024" t="str">
        <f>Query1[[#This Row],[city]]</f>
        <v>Utica</v>
      </c>
      <c r="D1024" t="str">
        <f>Query1[[#This Row],[state]]</f>
        <v>NY</v>
      </c>
      <c r="E1024">
        <f>Query1[[#This Row],[order_date]]</f>
        <v>42594</v>
      </c>
      <c r="F1024">
        <f>Query1[[#This Row],[total_units]]</f>
        <v>2</v>
      </c>
      <c r="G1024">
        <f>Query1[[#This Row],[revenue]]</f>
        <v>999.98</v>
      </c>
      <c r="H1024" t="str">
        <f>Query1[[#This Row],[product_name]]</f>
        <v>Electra Townie Original 7D - 2015/2016</v>
      </c>
      <c r="I1024" t="str">
        <f>Query1[[#This Row],[category_name]]</f>
        <v>Comfort Bicycles</v>
      </c>
      <c r="J1024" t="str">
        <f>Query1[[#This Row],[store_name]]</f>
        <v>Baldwin Bikes</v>
      </c>
      <c r="K1024" t="str">
        <f>Query1[[#This Row],[sales_rep]]</f>
        <v>Marcelene Boyer</v>
      </c>
      <c r="L1024" t="str">
        <f>Query1[[#This Row],[brand_name]]</f>
        <v>Electra</v>
      </c>
    </row>
    <row r="1025" spans="1:12" x14ac:dyDescent="0.3">
      <c r="A1025">
        <f>Query1[[#This Row],[order_id]]</f>
        <v>365</v>
      </c>
      <c r="B1025" t="str">
        <f>Query1[[#This Row],[customers]]</f>
        <v>Christel Cardenas</v>
      </c>
      <c r="C1025" t="str">
        <f>Query1[[#This Row],[city]]</f>
        <v>Long Beach</v>
      </c>
      <c r="D1025" t="str">
        <f>Query1[[#This Row],[state]]</f>
        <v>NY</v>
      </c>
      <c r="E1025">
        <f>Query1[[#This Row],[order_date]]</f>
        <v>42595</v>
      </c>
      <c r="F1025">
        <f>Query1[[#This Row],[total_units]]</f>
        <v>2</v>
      </c>
      <c r="G1025">
        <f>Query1[[#This Row],[revenue]]</f>
        <v>1099.98</v>
      </c>
      <c r="H1025" t="str">
        <f>Query1[[#This Row],[product_name]]</f>
        <v>Electra Townie Original 21D - 2016</v>
      </c>
      <c r="I1025" t="str">
        <f>Query1[[#This Row],[category_name]]</f>
        <v>Comfort Bicycles</v>
      </c>
      <c r="J1025" t="str">
        <f>Query1[[#This Row],[store_name]]</f>
        <v>Baldwin Bikes</v>
      </c>
      <c r="K1025" t="str">
        <f>Query1[[#This Row],[sales_rep]]</f>
        <v>Marcelene Boyer</v>
      </c>
      <c r="L1025" t="str">
        <f>Query1[[#This Row],[brand_name]]</f>
        <v>Electra</v>
      </c>
    </row>
    <row r="1026" spans="1:12" x14ac:dyDescent="0.3">
      <c r="A1026">
        <f>Query1[[#This Row],[order_id]]</f>
        <v>366</v>
      </c>
      <c r="B1026" t="str">
        <f>Query1[[#This Row],[customers]]</f>
        <v>Arielle Levine</v>
      </c>
      <c r="C1026" t="str">
        <f>Query1[[#This Row],[city]]</f>
        <v>Garland</v>
      </c>
      <c r="D1026" t="str">
        <f>Query1[[#This Row],[state]]</f>
        <v>TX</v>
      </c>
      <c r="E1026">
        <f>Query1[[#This Row],[order_date]]</f>
        <v>42595</v>
      </c>
      <c r="F1026">
        <f>Query1[[#This Row],[total_units]]</f>
        <v>1</v>
      </c>
      <c r="G1026">
        <f>Query1[[#This Row],[revenue]]</f>
        <v>269.99</v>
      </c>
      <c r="H1026" t="str">
        <f>Query1[[#This Row],[product_name]]</f>
        <v>Electra Cruiser 1 (24-Inch) - 2016</v>
      </c>
      <c r="I1026" t="str">
        <f>Query1[[#This Row],[category_name]]</f>
        <v>Children Bicycles</v>
      </c>
      <c r="J1026" t="str">
        <f>Query1[[#This Row],[store_name]]</f>
        <v>Rowlett Bikes</v>
      </c>
      <c r="K1026" t="str">
        <f>Query1[[#This Row],[sales_rep]]</f>
        <v>Layla Terrell</v>
      </c>
      <c r="L1026" t="str">
        <f>Query1[[#This Row],[brand_name]]</f>
        <v>Electra</v>
      </c>
    </row>
    <row r="1027" spans="1:12" x14ac:dyDescent="0.3">
      <c r="A1027">
        <f>Query1[[#This Row],[order_id]]</f>
        <v>366</v>
      </c>
      <c r="B1027" t="str">
        <f>Query1[[#This Row],[customers]]</f>
        <v>Arielle Levine</v>
      </c>
      <c r="C1027" t="str">
        <f>Query1[[#This Row],[city]]</f>
        <v>Garland</v>
      </c>
      <c r="D1027" t="str">
        <f>Query1[[#This Row],[state]]</f>
        <v>TX</v>
      </c>
      <c r="E1027">
        <f>Query1[[#This Row],[order_date]]</f>
        <v>42595</v>
      </c>
      <c r="F1027">
        <f>Query1[[#This Row],[total_units]]</f>
        <v>2</v>
      </c>
      <c r="G1027">
        <f>Query1[[#This Row],[revenue]]</f>
        <v>1199.98</v>
      </c>
      <c r="H1027" t="str">
        <f>Query1[[#This Row],[product_name]]</f>
        <v>Electra Townie Original 7D EQ - 2016</v>
      </c>
      <c r="I1027" t="str">
        <f>Query1[[#This Row],[category_name]]</f>
        <v>Cruisers Bicycles</v>
      </c>
      <c r="J1027" t="str">
        <f>Query1[[#This Row],[store_name]]</f>
        <v>Rowlett Bikes</v>
      </c>
      <c r="K1027" t="str">
        <f>Query1[[#This Row],[sales_rep]]</f>
        <v>Layla Terrell</v>
      </c>
      <c r="L1027" t="str">
        <f>Query1[[#This Row],[brand_name]]</f>
        <v>Electra</v>
      </c>
    </row>
    <row r="1028" spans="1:12" x14ac:dyDescent="0.3">
      <c r="A1028">
        <f>Query1[[#This Row],[order_id]]</f>
        <v>366</v>
      </c>
      <c r="B1028" t="str">
        <f>Query1[[#This Row],[customers]]</f>
        <v>Arielle Levine</v>
      </c>
      <c r="C1028" t="str">
        <f>Query1[[#This Row],[city]]</f>
        <v>Garland</v>
      </c>
      <c r="D1028" t="str">
        <f>Query1[[#This Row],[state]]</f>
        <v>TX</v>
      </c>
      <c r="E1028">
        <f>Query1[[#This Row],[order_date]]</f>
        <v>42595</v>
      </c>
      <c r="F1028">
        <f>Query1[[#This Row],[total_units]]</f>
        <v>1</v>
      </c>
      <c r="G1028">
        <f>Query1[[#This Row],[revenue]]</f>
        <v>2899.99</v>
      </c>
      <c r="H1028" t="str">
        <f>Query1[[#This Row],[product_name]]</f>
        <v>Trek Fuel EX 8 29 - 2016</v>
      </c>
      <c r="I1028" t="str">
        <f>Query1[[#This Row],[category_name]]</f>
        <v>Mountain Bikes</v>
      </c>
      <c r="J1028" t="str">
        <f>Query1[[#This Row],[store_name]]</f>
        <v>Rowlett Bikes</v>
      </c>
      <c r="K1028" t="str">
        <f>Query1[[#This Row],[sales_rep]]</f>
        <v>Layla Terrell</v>
      </c>
      <c r="L1028" t="str">
        <f>Query1[[#This Row],[brand_name]]</f>
        <v>Trek</v>
      </c>
    </row>
    <row r="1029" spans="1:12" x14ac:dyDescent="0.3">
      <c r="A1029">
        <f>Query1[[#This Row],[order_id]]</f>
        <v>367</v>
      </c>
      <c r="B1029" t="str">
        <f>Query1[[#This Row],[customers]]</f>
        <v>Afton Juarez</v>
      </c>
      <c r="C1029" t="str">
        <f>Query1[[#This Row],[city]]</f>
        <v>Coram</v>
      </c>
      <c r="D1029" t="str">
        <f>Query1[[#This Row],[state]]</f>
        <v>NY</v>
      </c>
      <c r="E1029">
        <f>Query1[[#This Row],[order_date]]</f>
        <v>42596</v>
      </c>
      <c r="F1029">
        <f>Query1[[#This Row],[total_units]]</f>
        <v>1</v>
      </c>
      <c r="G1029">
        <f>Query1[[#This Row],[revenue]]</f>
        <v>269.99</v>
      </c>
      <c r="H1029" t="str">
        <f>Query1[[#This Row],[product_name]]</f>
        <v>Electra Girl's Hawaii 1 (16-inch) - 2015/2016</v>
      </c>
      <c r="I1029" t="str">
        <f>Query1[[#This Row],[category_name]]</f>
        <v>Cruisers Bicycles</v>
      </c>
      <c r="J1029" t="str">
        <f>Query1[[#This Row],[store_name]]</f>
        <v>Baldwin Bikes</v>
      </c>
      <c r="K1029" t="str">
        <f>Query1[[#This Row],[sales_rep]]</f>
        <v>Venita Daniel</v>
      </c>
      <c r="L1029" t="str">
        <f>Query1[[#This Row],[brand_name]]</f>
        <v>Electra</v>
      </c>
    </row>
    <row r="1030" spans="1:12" x14ac:dyDescent="0.3">
      <c r="A1030">
        <f>Query1[[#This Row],[order_id]]</f>
        <v>367</v>
      </c>
      <c r="B1030" t="str">
        <f>Query1[[#This Row],[customers]]</f>
        <v>Afton Juarez</v>
      </c>
      <c r="C1030" t="str">
        <f>Query1[[#This Row],[city]]</f>
        <v>Coram</v>
      </c>
      <c r="D1030" t="str">
        <f>Query1[[#This Row],[state]]</f>
        <v>NY</v>
      </c>
      <c r="E1030">
        <f>Query1[[#This Row],[order_date]]</f>
        <v>42596</v>
      </c>
      <c r="F1030">
        <f>Query1[[#This Row],[total_units]]</f>
        <v>2</v>
      </c>
      <c r="G1030">
        <f>Query1[[#This Row],[revenue]]</f>
        <v>1199.98</v>
      </c>
      <c r="H1030" t="str">
        <f>Query1[[#This Row],[product_name]]</f>
        <v>Electra Townie Original 7D EQ - 2016</v>
      </c>
      <c r="I1030" t="str">
        <f>Query1[[#This Row],[category_name]]</f>
        <v>Comfort Bicycles</v>
      </c>
      <c r="J1030" t="str">
        <f>Query1[[#This Row],[store_name]]</f>
        <v>Baldwin Bikes</v>
      </c>
      <c r="K1030" t="str">
        <f>Query1[[#This Row],[sales_rep]]</f>
        <v>Venita Daniel</v>
      </c>
      <c r="L1030" t="str">
        <f>Query1[[#This Row],[brand_name]]</f>
        <v>Electra</v>
      </c>
    </row>
    <row r="1031" spans="1:12" x14ac:dyDescent="0.3">
      <c r="A1031">
        <f>Query1[[#This Row],[order_id]]</f>
        <v>367</v>
      </c>
      <c r="B1031" t="str">
        <f>Query1[[#This Row],[customers]]</f>
        <v>Afton Juarez</v>
      </c>
      <c r="C1031" t="str">
        <f>Query1[[#This Row],[city]]</f>
        <v>Coram</v>
      </c>
      <c r="D1031" t="str">
        <f>Query1[[#This Row],[state]]</f>
        <v>NY</v>
      </c>
      <c r="E1031">
        <f>Query1[[#This Row],[order_date]]</f>
        <v>42596</v>
      </c>
      <c r="F1031">
        <f>Query1[[#This Row],[total_units]]</f>
        <v>2</v>
      </c>
      <c r="G1031">
        <f>Query1[[#This Row],[revenue]]</f>
        <v>3098</v>
      </c>
      <c r="H1031" t="str">
        <f>Query1[[#This Row],[product_name]]</f>
        <v>Surly Straggler - 2016</v>
      </c>
      <c r="I1031" t="str">
        <f>Query1[[#This Row],[category_name]]</f>
        <v>Cyclocross Bicycles</v>
      </c>
      <c r="J1031" t="str">
        <f>Query1[[#This Row],[store_name]]</f>
        <v>Baldwin Bikes</v>
      </c>
      <c r="K1031" t="str">
        <f>Query1[[#This Row],[sales_rep]]</f>
        <v>Venita Daniel</v>
      </c>
      <c r="L1031" t="str">
        <f>Query1[[#This Row],[brand_name]]</f>
        <v>Surly</v>
      </c>
    </row>
    <row r="1032" spans="1:12" x14ac:dyDescent="0.3">
      <c r="A1032">
        <f>Query1[[#This Row],[order_id]]</f>
        <v>368</v>
      </c>
      <c r="B1032" t="str">
        <f>Query1[[#This Row],[customers]]</f>
        <v>Amina Salazar</v>
      </c>
      <c r="C1032" t="str">
        <f>Query1[[#This Row],[city]]</f>
        <v>Canandaigua</v>
      </c>
      <c r="D1032" t="str">
        <f>Query1[[#This Row],[state]]</f>
        <v>NY</v>
      </c>
      <c r="E1032">
        <f>Query1[[#This Row],[order_date]]</f>
        <v>42596</v>
      </c>
      <c r="F1032">
        <f>Query1[[#This Row],[total_units]]</f>
        <v>2</v>
      </c>
      <c r="G1032">
        <f>Query1[[#This Row],[revenue]]</f>
        <v>539.98</v>
      </c>
      <c r="H1032" t="str">
        <f>Query1[[#This Row],[product_name]]</f>
        <v>Electra Cruiser 1 (24-Inch) - 2016</v>
      </c>
      <c r="I1032" t="str">
        <f>Query1[[#This Row],[category_name]]</f>
        <v>Children Bicycles</v>
      </c>
      <c r="J1032" t="str">
        <f>Query1[[#This Row],[store_name]]</f>
        <v>Baldwin Bikes</v>
      </c>
      <c r="K1032" t="str">
        <f>Query1[[#This Row],[sales_rep]]</f>
        <v>Venita Daniel</v>
      </c>
      <c r="L1032" t="str">
        <f>Query1[[#This Row],[brand_name]]</f>
        <v>Electra</v>
      </c>
    </row>
    <row r="1033" spans="1:12" x14ac:dyDescent="0.3">
      <c r="A1033">
        <f>Query1[[#This Row],[order_id]]</f>
        <v>368</v>
      </c>
      <c r="B1033" t="str">
        <f>Query1[[#This Row],[customers]]</f>
        <v>Amina Salazar</v>
      </c>
      <c r="C1033" t="str">
        <f>Query1[[#This Row],[city]]</f>
        <v>Canandaigua</v>
      </c>
      <c r="D1033" t="str">
        <f>Query1[[#This Row],[state]]</f>
        <v>NY</v>
      </c>
      <c r="E1033">
        <f>Query1[[#This Row],[order_date]]</f>
        <v>42596</v>
      </c>
      <c r="F1033">
        <f>Query1[[#This Row],[total_units]]</f>
        <v>1</v>
      </c>
      <c r="G1033">
        <f>Query1[[#This Row],[revenue]]</f>
        <v>1320.99</v>
      </c>
      <c r="H1033" t="str">
        <f>Query1[[#This Row],[product_name]]</f>
        <v>Heller Shagamaw Frame - 2016</v>
      </c>
      <c r="I1033" t="str">
        <f>Query1[[#This Row],[category_name]]</f>
        <v>Mountain Bikes</v>
      </c>
      <c r="J1033" t="str">
        <f>Query1[[#This Row],[store_name]]</f>
        <v>Baldwin Bikes</v>
      </c>
      <c r="K1033" t="str">
        <f>Query1[[#This Row],[sales_rep]]</f>
        <v>Venita Daniel</v>
      </c>
      <c r="L1033" t="str">
        <f>Query1[[#This Row],[brand_name]]</f>
        <v>Heller</v>
      </c>
    </row>
    <row r="1034" spans="1:12" x14ac:dyDescent="0.3">
      <c r="A1034">
        <f>Query1[[#This Row],[order_id]]</f>
        <v>368</v>
      </c>
      <c r="B1034" t="str">
        <f>Query1[[#This Row],[customers]]</f>
        <v>Amina Salazar</v>
      </c>
      <c r="C1034" t="str">
        <f>Query1[[#This Row],[city]]</f>
        <v>Canandaigua</v>
      </c>
      <c r="D1034" t="str">
        <f>Query1[[#This Row],[state]]</f>
        <v>NY</v>
      </c>
      <c r="E1034">
        <f>Query1[[#This Row],[order_date]]</f>
        <v>42596</v>
      </c>
      <c r="F1034">
        <f>Query1[[#This Row],[total_units]]</f>
        <v>1</v>
      </c>
      <c r="G1034">
        <f>Query1[[#This Row],[revenue]]</f>
        <v>449</v>
      </c>
      <c r="H1034" t="str">
        <f>Query1[[#This Row],[product_name]]</f>
        <v>Pure Cycles William 3-Speed - 2016</v>
      </c>
      <c r="I1034" t="str">
        <f>Query1[[#This Row],[category_name]]</f>
        <v>Cruisers Bicycles</v>
      </c>
      <c r="J1034" t="str">
        <f>Query1[[#This Row],[store_name]]</f>
        <v>Baldwin Bikes</v>
      </c>
      <c r="K1034" t="str">
        <f>Query1[[#This Row],[sales_rep]]</f>
        <v>Venita Daniel</v>
      </c>
      <c r="L1034" t="str">
        <f>Query1[[#This Row],[brand_name]]</f>
        <v>Pure Cycles</v>
      </c>
    </row>
    <row r="1035" spans="1:12" x14ac:dyDescent="0.3">
      <c r="A1035">
        <f>Query1[[#This Row],[order_id]]</f>
        <v>368</v>
      </c>
      <c r="B1035" t="str">
        <f>Query1[[#This Row],[customers]]</f>
        <v>Amina Salazar</v>
      </c>
      <c r="C1035" t="str">
        <f>Query1[[#This Row],[city]]</f>
        <v>Canandaigua</v>
      </c>
      <c r="D1035" t="str">
        <f>Query1[[#This Row],[state]]</f>
        <v>NY</v>
      </c>
      <c r="E1035">
        <f>Query1[[#This Row],[order_date]]</f>
        <v>42596</v>
      </c>
      <c r="F1035">
        <f>Query1[[#This Row],[total_units]]</f>
        <v>2</v>
      </c>
      <c r="G1035">
        <f>Query1[[#This Row],[revenue]]</f>
        <v>3098</v>
      </c>
      <c r="H1035" t="str">
        <f>Query1[[#This Row],[product_name]]</f>
        <v>Surly Straggler - 2016</v>
      </c>
      <c r="I1035" t="str">
        <f>Query1[[#This Row],[category_name]]</f>
        <v>Cyclocross Bicycles</v>
      </c>
      <c r="J1035" t="str">
        <f>Query1[[#This Row],[store_name]]</f>
        <v>Baldwin Bikes</v>
      </c>
      <c r="K1035" t="str">
        <f>Query1[[#This Row],[sales_rep]]</f>
        <v>Venita Daniel</v>
      </c>
      <c r="L1035" t="str">
        <f>Query1[[#This Row],[brand_name]]</f>
        <v>Surly</v>
      </c>
    </row>
    <row r="1036" spans="1:12" x14ac:dyDescent="0.3">
      <c r="A1036">
        <f>Query1[[#This Row],[order_id]]</f>
        <v>369</v>
      </c>
      <c r="B1036" t="str">
        <f>Query1[[#This Row],[customers]]</f>
        <v>Garth Huff</v>
      </c>
      <c r="C1036" t="str">
        <f>Query1[[#This Row],[city]]</f>
        <v>Glendora</v>
      </c>
      <c r="D1036" t="str">
        <f>Query1[[#This Row],[state]]</f>
        <v>CA</v>
      </c>
      <c r="E1036">
        <f>Query1[[#This Row],[order_date]]</f>
        <v>42597</v>
      </c>
      <c r="F1036">
        <f>Query1[[#This Row],[total_units]]</f>
        <v>2</v>
      </c>
      <c r="G1036">
        <f>Query1[[#This Row],[revenue]]</f>
        <v>3098</v>
      </c>
      <c r="H1036" t="str">
        <f>Query1[[#This Row],[product_name]]</f>
        <v>Surly Straggler - 2016</v>
      </c>
      <c r="I1036" t="str">
        <f>Query1[[#This Row],[category_name]]</f>
        <v>Cyclocross Bicycles</v>
      </c>
      <c r="J1036" t="str">
        <f>Query1[[#This Row],[store_name]]</f>
        <v>Santa Cruz Bikes</v>
      </c>
      <c r="K1036" t="str">
        <f>Query1[[#This Row],[sales_rep]]</f>
        <v>Genna Serrano</v>
      </c>
      <c r="L1036" t="str">
        <f>Query1[[#This Row],[brand_name]]</f>
        <v>Surly</v>
      </c>
    </row>
    <row r="1037" spans="1:12" x14ac:dyDescent="0.3">
      <c r="A1037">
        <f>Query1[[#This Row],[order_id]]</f>
        <v>370</v>
      </c>
      <c r="B1037" t="str">
        <f>Query1[[#This Row],[customers]]</f>
        <v>Raymonde Garcia</v>
      </c>
      <c r="C1037" t="str">
        <f>Query1[[#This Row],[city]]</f>
        <v>Queensbury</v>
      </c>
      <c r="D1037" t="str">
        <f>Query1[[#This Row],[state]]</f>
        <v>NY</v>
      </c>
      <c r="E1037">
        <f>Query1[[#This Row],[order_date]]</f>
        <v>42597</v>
      </c>
      <c r="F1037">
        <f>Query1[[#This Row],[total_units]]</f>
        <v>2</v>
      </c>
      <c r="G1037">
        <f>Query1[[#This Row],[revenue]]</f>
        <v>999.98</v>
      </c>
      <c r="H1037" t="str">
        <f>Query1[[#This Row],[product_name]]</f>
        <v>Electra Townie Original 7D - 2015/2016</v>
      </c>
      <c r="I1037" t="str">
        <f>Query1[[#This Row],[category_name]]</f>
        <v>Comfort Bicycles</v>
      </c>
      <c r="J1037" t="str">
        <f>Query1[[#This Row],[store_name]]</f>
        <v>Baldwin Bikes</v>
      </c>
      <c r="K1037" t="str">
        <f>Query1[[#This Row],[sales_rep]]</f>
        <v>Venita Daniel</v>
      </c>
      <c r="L1037" t="str">
        <f>Query1[[#This Row],[brand_name]]</f>
        <v>Electra</v>
      </c>
    </row>
    <row r="1038" spans="1:12" x14ac:dyDescent="0.3">
      <c r="A1038">
        <f>Query1[[#This Row],[order_id]]</f>
        <v>370</v>
      </c>
      <c r="B1038" t="str">
        <f>Query1[[#This Row],[customers]]</f>
        <v>Raymonde Garcia</v>
      </c>
      <c r="C1038" t="str">
        <f>Query1[[#This Row],[city]]</f>
        <v>Queensbury</v>
      </c>
      <c r="D1038" t="str">
        <f>Query1[[#This Row],[state]]</f>
        <v>NY</v>
      </c>
      <c r="E1038">
        <f>Query1[[#This Row],[order_date]]</f>
        <v>42597</v>
      </c>
      <c r="F1038">
        <f>Query1[[#This Row],[total_units]]</f>
        <v>2</v>
      </c>
      <c r="G1038">
        <f>Query1[[#This Row],[revenue]]</f>
        <v>5799.98</v>
      </c>
      <c r="H1038" t="str">
        <f>Query1[[#This Row],[product_name]]</f>
        <v>Trek Fuel EX 8 29 - 2016</v>
      </c>
      <c r="I1038" t="str">
        <f>Query1[[#This Row],[category_name]]</f>
        <v>Mountain Bikes</v>
      </c>
      <c r="J1038" t="str">
        <f>Query1[[#This Row],[store_name]]</f>
        <v>Baldwin Bikes</v>
      </c>
      <c r="K1038" t="str">
        <f>Query1[[#This Row],[sales_rep]]</f>
        <v>Venita Daniel</v>
      </c>
      <c r="L1038" t="str">
        <f>Query1[[#This Row],[brand_name]]</f>
        <v>Trek</v>
      </c>
    </row>
    <row r="1039" spans="1:12" x14ac:dyDescent="0.3">
      <c r="A1039">
        <f>Query1[[#This Row],[order_id]]</f>
        <v>371</v>
      </c>
      <c r="B1039" t="str">
        <f>Query1[[#This Row],[customers]]</f>
        <v>Ashlie Parrish</v>
      </c>
      <c r="C1039" t="str">
        <f>Query1[[#This Row],[city]]</f>
        <v>Monsey</v>
      </c>
      <c r="D1039" t="str">
        <f>Query1[[#This Row],[state]]</f>
        <v>NY</v>
      </c>
      <c r="E1039">
        <f>Query1[[#This Row],[order_date]]</f>
        <v>42597</v>
      </c>
      <c r="F1039">
        <f>Query1[[#This Row],[total_units]]</f>
        <v>1</v>
      </c>
      <c r="G1039">
        <f>Query1[[#This Row],[revenue]]</f>
        <v>269.99</v>
      </c>
      <c r="H1039" t="str">
        <f>Query1[[#This Row],[product_name]]</f>
        <v>Electra Girl's Hawaii 1 (16-inch) - 2015/2016</v>
      </c>
      <c r="I1039" t="str">
        <f>Query1[[#This Row],[category_name]]</f>
        <v>Cruisers Bicycles</v>
      </c>
      <c r="J1039" t="str">
        <f>Query1[[#This Row],[store_name]]</f>
        <v>Baldwin Bikes</v>
      </c>
      <c r="K1039" t="str">
        <f>Query1[[#This Row],[sales_rep]]</f>
        <v>Venita Daniel</v>
      </c>
      <c r="L1039" t="str">
        <f>Query1[[#This Row],[brand_name]]</f>
        <v>Electra</v>
      </c>
    </row>
    <row r="1040" spans="1:12" x14ac:dyDescent="0.3">
      <c r="A1040">
        <f>Query1[[#This Row],[order_id]]</f>
        <v>371</v>
      </c>
      <c r="B1040" t="str">
        <f>Query1[[#This Row],[customers]]</f>
        <v>Ashlie Parrish</v>
      </c>
      <c r="C1040" t="str">
        <f>Query1[[#This Row],[city]]</f>
        <v>Monsey</v>
      </c>
      <c r="D1040" t="str">
        <f>Query1[[#This Row],[state]]</f>
        <v>NY</v>
      </c>
      <c r="E1040">
        <f>Query1[[#This Row],[order_date]]</f>
        <v>42597</v>
      </c>
      <c r="F1040">
        <f>Query1[[#This Row],[total_units]]</f>
        <v>1</v>
      </c>
      <c r="G1040">
        <f>Query1[[#This Row],[revenue]]</f>
        <v>549.99</v>
      </c>
      <c r="H1040" t="str">
        <f>Query1[[#This Row],[product_name]]</f>
        <v>Electra Townie Original 21D - 2016</v>
      </c>
      <c r="I1040" t="str">
        <f>Query1[[#This Row],[category_name]]</f>
        <v>Cruisers Bicycles</v>
      </c>
      <c r="J1040" t="str">
        <f>Query1[[#This Row],[store_name]]</f>
        <v>Baldwin Bikes</v>
      </c>
      <c r="K1040" t="str">
        <f>Query1[[#This Row],[sales_rep]]</f>
        <v>Venita Daniel</v>
      </c>
      <c r="L1040" t="str">
        <f>Query1[[#This Row],[brand_name]]</f>
        <v>Electra</v>
      </c>
    </row>
    <row r="1041" spans="1:12" x14ac:dyDescent="0.3">
      <c r="A1041">
        <f>Query1[[#This Row],[order_id]]</f>
        <v>372</v>
      </c>
      <c r="B1041" t="str">
        <f>Query1[[#This Row],[customers]]</f>
        <v>Boyd Irwin</v>
      </c>
      <c r="C1041" t="str">
        <f>Query1[[#This Row],[city]]</f>
        <v>Hamburg</v>
      </c>
      <c r="D1041" t="str">
        <f>Query1[[#This Row],[state]]</f>
        <v>NY</v>
      </c>
      <c r="E1041">
        <f>Query1[[#This Row],[order_date]]</f>
        <v>42598</v>
      </c>
      <c r="F1041">
        <f>Query1[[#This Row],[total_units]]</f>
        <v>2</v>
      </c>
      <c r="G1041">
        <f>Query1[[#This Row],[revenue]]</f>
        <v>539.98</v>
      </c>
      <c r="H1041" t="str">
        <f>Query1[[#This Row],[product_name]]</f>
        <v>Electra Girl's Hawaii 1 (16-inch) - 2015/2016</v>
      </c>
      <c r="I1041" t="str">
        <f>Query1[[#This Row],[category_name]]</f>
        <v>Cruisers Bicycles</v>
      </c>
      <c r="J1041" t="str">
        <f>Query1[[#This Row],[store_name]]</f>
        <v>Baldwin Bikes</v>
      </c>
      <c r="K1041" t="str">
        <f>Query1[[#This Row],[sales_rep]]</f>
        <v>Marcelene Boyer</v>
      </c>
      <c r="L1041" t="str">
        <f>Query1[[#This Row],[brand_name]]</f>
        <v>Electra</v>
      </c>
    </row>
    <row r="1042" spans="1:12" x14ac:dyDescent="0.3">
      <c r="A1042">
        <f>Query1[[#This Row],[order_id]]</f>
        <v>372</v>
      </c>
      <c r="B1042" t="str">
        <f>Query1[[#This Row],[customers]]</f>
        <v>Boyd Irwin</v>
      </c>
      <c r="C1042" t="str">
        <f>Query1[[#This Row],[city]]</f>
        <v>Hamburg</v>
      </c>
      <c r="D1042" t="str">
        <f>Query1[[#This Row],[state]]</f>
        <v>NY</v>
      </c>
      <c r="E1042">
        <f>Query1[[#This Row],[order_date]]</f>
        <v>42598</v>
      </c>
      <c r="F1042">
        <f>Query1[[#This Row],[total_units]]</f>
        <v>1</v>
      </c>
      <c r="G1042">
        <f>Query1[[#This Row],[revenue]]</f>
        <v>1320.99</v>
      </c>
      <c r="H1042" t="str">
        <f>Query1[[#This Row],[product_name]]</f>
        <v>Heller Shagamaw Frame - 2016</v>
      </c>
      <c r="I1042" t="str">
        <f>Query1[[#This Row],[category_name]]</f>
        <v>Mountain Bikes</v>
      </c>
      <c r="J1042" t="str">
        <f>Query1[[#This Row],[store_name]]</f>
        <v>Baldwin Bikes</v>
      </c>
      <c r="K1042" t="str">
        <f>Query1[[#This Row],[sales_rep]]</f>
        <v>Marcelene Boyer</v>
      </c>
      <c r="L1042" t="str">
        <f>Query1[[#This Row],[brand_name]]</f>
        <v>Heller</v>
      </c>
    </row>
    <row r="1043" spans="1:12" x14ac:dyDescent="0.3">
      <c r="A1043">
        <f>Query1[[#This Row],[order_id]]</f>
        <v>372</v>
      </c>
      <c r="B1043" t="str">
        <f>Query1[[#This Row],[customers]]</f>
        <v>Boyd Irwin</v>
      </c>
      <c r="C1043" t="str">
        <f>Query1[[#This Row],[city]]</f>
        <v>Hamburg</v>
      </c>
      <c r="D1043" t="str">
        <f>Query1[[#This Row],[state]]</f>
        <v>NY</v>
      </c>
      <c r="E1043">
        <f>Query1[[#This Row],[order_date]]</f>
        <v>42598</v>
      </c>
      <c r="F1043">
        <f>Query1[[#This Row],[total_units]]</f>
        <v>1</v>
      </c>
      <c r="G1043">
        <f>Query1[[#This Row],[revenue]]</f>
        <v>1680.99</v>
      </c>
      <c r="H1043" t="str">
        <f>Query1[[#This Row],[product_name]]</f>
        <v>Surly Straggler 650b - 2016</v>
      </c>
      <c r="I1043" t="str">
        <f>Query1[[#This Row],[category_name]]</f>
        <v>Cyclocross Bicycles</v>
      </c>
      <c r="J1043" t="str">
        <f>Query1[[#This Row],[store_name]]</f>
        <v>Baldwin Bikes</v>
      </c>
      <c r="K1043" t="str">
        <f>Query1[[#This Row],[sales_rep]]</f>
        <v>Marcelene Boyer</v>
      </c>
      <c r="L1043" t="str">
        <f>Query1[[#This Row],[brand_name]]</f>
        <v>Surly</v>
      </c>
    </row>
    <row r="1044" spans="1:12" x14ac:dyDescent="0.3">
      <c r="A1044">
        <f>Query1[[#This Row],[order_id]]</f>
        <v>373</v>
      </c>
      <c r="B1044" t="str">
        <f>Query1[[#This Row],[customers]]</f>
        <v>Majorie Wyatt</v>
      </c>
      <c r="C1044" t="str">
        <f>Query1[[#This Row],[city]]</f>
        <v>South Ozone Park</v>
      </c>
      <c r="D1044" t="str">
        <f>Query1[[#This Row],[state]]</f>
        <v>NY</v>
      </c>
      <c r="E1044">
        <f>Query1[[#This Row],[order_date]]</f>
        <v>42598</v>
      </c>
      <c r="F1044">
        <f>Query1[[#This Row],[total_units]]</f>
        <v>1</v>
      </c>
      <c r="G1044">
        <f>Query1[[#This Row],[revenue]]</f>
        <v>269.99</v>
      </c>
      <c r="H1044" t="str">
        <f>Query1[[#This Row],[product_name]]</f>
        <v>Electra Cruiser 1 (24-Inch) - 2016</v>
      </c>
      <c r="I1044" t="str">
        <f>Query1[[#This Row],[category_name]]</f>
        <v>Cruisers Bicycles</v>
      </c>
      <c r="J1044" t="str">
        <f>Query1[[#This Row],[store_name]]</f>
        <v>Baldwin Bikes</v>
      </c>
      <c r="K1044" t="str">
        <f>Query1[[#This Row],[sales_rep]]</f>
        <v>Venita Daniel</v>
      </c>
      <c r="L1044" t="str">
        <f>Query1[[#This Row],[brand_name]]</f>
        <v>Electra</v>
      </c>
    </row>
    <row r="1045" spans="1:12" x14ac:dyDescent="0.3">
      <c r="A1045">
        <f>Query1[[#This Row],[order_id]]</f>
        <v>373</v>
      </c>
      <c r="B1045" t="str">
        <f>Query1[[#This Row],[customers]]</f>
        <v>Majorie Wyatt</v>
      </c>
      <c r="C1045" t="str">
        <f>Query1[[#This Row],[city]]</f>
        <v>South Ozone Park</v>
      </c>
      <c r="D1045" t="str">
        <f>Query1[[#This Row],[state]]</f>
        <v>NY</v>
      </c>
      <c r="E1045">
        <f>Query1[[#This Row],[order_date]]</f>
        <v>42598</v>
      </c>
      <c r="F1045">
        <f>Query1[[#This Row],[total_units]]</f>
        <v>1</v>
      </c>
      <c r="G1045">
        <f>Query1[[#This Row],[revenue]]</f>
        <v>269.99</v>
      </c>
      <c r="H1045" t="str">
        <f>Query1[[#This Row],[product_name]]</f>
        <v>Electra Girl's Hawaii 1 (16-inch) - 2015/2016</v>
      </c>
      <c r="I1045" t="str">
        <f>Query1[[#This Row],[category_name]]</f>
        <v>Children Bicycles</v>
      </c>
      <c r="J1045" t="str">
        <f>Query1[[#This Row],[store_name]]</f>
        <v>Baldwin Bikes</v>
      </c>
      <c r="K1045" t="str">
        <f>Query1[[#This Row],[sales_rep]]</f>
        <v>Venita Daniel</v>
      </c>
      <c r="L1045" t="str">
        <f>Query1[[#This Row],[brand_name]]</f>
        <v>Electra</v>
      </c>
    </row>
    <row r="1046" spans="1:12" x14ac:dyDescent="0.3">
      <c r="A1046">
        <f>Query1[[#This Row],[order_id]]</f>
        <v>373</v>
      </c>
      <c r="B1046" t="str">
        <f>Query1[[#This Row],[customers]]</f>
        <v>Majorie Wyatt</v>
      </c>
      <c r="C1046" t="str">
        <f>Query1[[#This Row],[city]]</f>
        <v>South Ozone Park</v>
      </c>
      <c r="D1046" t="str">
        <f>Query1[[#This Row],[state]]</f>
        <v>NY</v>
      </c>
      <c r="E1046">
        <f>Query1[[#This Row],[order_date]]</f>
        <v>42598</v>
      </c>
      <c r="F1046">
        <f>Query1[[#This Row],[total_units]]</f>
        <v>1</v>
      </c>
      <c r="G1046">
        <f>Query1[[#This Row],[revenue]]</f>
        <v>549.99</v>
      </c>
      <c r="H1046" t="str">
        <f>Query1[[#This Row],[product_name]]</f>
        <v>Electra Townie Original 21D - 2016</v>
      </c>
      <c r="I1046" t="str">
        <f>Query1[[#This Row],[category_name]]</f>
        <v>Cruisers Bicycles</v>
      </c>
      <c r="J1046" t="str">
        <f>Query1[[#This Row],[store_name]]</f>
        <v>Baldwin Bikes</v>
      </c>
      <c r="K1046" t="str">
        <f>Query1[[#This Row],[sales_rep]]</f>
        <v>Venita Daniel</v>
      </c>
      <c r="L1046" t="str">
        <f>Query1[[#This Row],[brand_name]]</f>
        <v>Electra</v>
      </c>
    </row>
    <row r="1047" spans="1:12" x14ac:dyDescent="0.3">
      <c r="A1047">
        <f>Query1[[#This Row],[order_id]]</f>
        <v>373</v>
      </c>
      <c r="B1047" t="str">
        <f>Query1[[#This Row],[customers]]</f>
        <v>Majorie Wyatt</v>
      </c>
      <c r="C1047" t="str">
        <f>Query1[[#This Row],[city]]</f>
        <v>South Ozone Park</v>
      </c>
      <c r="D1047" t="str">
        <f>Query1[[#This Row],[state]]</f>
        <v>NY</v>
      </c>
      <c r="E1047">
        <f>Query1[[#This Row],[order_date]]</f>
        <v>42598</v>
      </c>
      <c r="F1047">
        <f>Query1[[#This Row],[total_units]]</f>
        <v>2</v>
      </c>
      <c r="G1047">
        <f>Query1[[#This Row],[revenue]]</f>
        <v>898</v>
      </c>
      <c r="H1047" t="str">
        <f>Query1[[#This Row],[product_name]]</f>
        <v>Pure Cycles William 3-Speed - 2016</v>
      </c>
      <c r="I1047" t="str">
        <f>Query1[[#This Row],[category_name]]</f>
        <v>Cruisers Bicycles</v>
      </c>
      <c r="J1047" t="str">
        <f>Query1[[#This Row],[store_name]]</f>
        <v>Baldwin Bikes</v>
      </c>
      <c r="K1047" t="str">
        <f>Query1[[#This Row],[sales_rep]]</f>
        <v>Venita Daniel</v>
      </c>
      <c r="L1047" t="str">
        <f>Query1[[#This Row],[brand_name]]</f>
        <v>Pure Cycles</v>
      </c>
    </row>
    <row r="1048" spans="1:12" x14ac:dyDescent="0.3">
      <c r="A1048">
        <f>Query1[[#This Row],[order_id]]</f>
        <v>373</v>
      </c>
      <c r="B1048" t="str">
        <f>Query1[[#This Row],[customers]]</f>
        <v>Majorie Wyatt</v>
      </c>
      <c r="C1048" t="str">
        <f>Query1[[#This Row],[city]]</f>
        <v>South Ozone Park</v>
      </c>
      <c r="D1048" t="str">
        <f>Query1[[#This Row],[state]]</f>
        <v>NY</v>
      </c>
      <c r="E1048">
        <f>Query1[[#This Row],[order_date]]</f>
        <v>42598</v>
      </c>
      <c r="F1048">
        <f>Query1[[#This Row],[total_units]]</f>
        <v>2</v>
      </c>
      <c r="G1048">
        <f>Query1[[#This Row],[revenue]]</f>
        <v>3599.98</v>
      </c>
      <c r="H1048" t="str">
        <f>Query1[[#This Row],[product_name]]</f>
        <v>Trek Remedy 29 Carbon Frameset - 2016</v>
      </c>
      <c r="I1048" t="str">
        <f>Query1[[#This Row],[category_name]]</f>
        <v>Mountain Bikes</v>
      </c>
      <c r="J1048" t="str">
        <f>Query1[[#This Row],[store_name]]</f>
        <v>Baldwin Bikes</v>
      </c>
      <c r="K1048" t="str">
        <f>Query1[[#This Row],[sales_rep]]</f>
        <v>Venita Daniel</v>
      </c>
      <c r="L1048" t="str">
        <f>Query1[[#This Row],[brand_name]]</f>
        <v>Trek</v>
      </c>
    </row>
    <row r="1049" spans="1:12" x14ac:dyDescent="0.3">
      <c r="A1049">
        <f>Query1[[#This Row],[order_id]]</f>
        <v>374</v>
      </c>
      <c r="B1049" t="str">
        <f>Query1[[#This Row],[customers]]</f>
        <v>Dante Grimes</v>
      </c>
      <c r="C1049" t="str">
        <f>Query1[[#This Row],[city]]</f>
        <v>Duarte</v>
      </c>
      <c r="D1049" t="str">
        <f>Query1[[#This Row],[state]]</f>
        <v>CA</v>
      </c>
      <c r="E1049">
        <f>Query1[[#This Row],[order_date]]</f>
        <v>42599</v>
      </c>
      <c r="F1049">
        <f>Query1[[#This Row],[total_units]]</f>
        <v>1</v>
      </c>
      <c r="G1049">
        <f>Query1[[#This Row],[revenue]]</f>
        <v>1549</v>
      </c>
      <c r="H1049" t="str">
        <f>Query1[[#This Row],[product_name]]</f>
        <v>Surly Straggler - 2016</v>
      </c>
      <c r="I1049" t="str">
        <f>Query1[[#This Row],[category_name]]</f>
        <v>Cyclocross Bicycles</v>
      </c>
      <c r="J1049" t="str">
        <f>Query1[[#This Row],[store_name]]</f>
        <v>Santa Cruz Bikes</v>
      </c>
      <c r="K1049" t="str">
        <f>Query1[[#This Row],[sales_rep]]</f>
        <v>Mireya Copeland</v>
      </c>
      <c r="L1049" t="str">
        <f>Query1[[#This Row],[brand_name]]</f>
        <v>Surly</v>
      </c>
    </row>
    <row r="1050" spans="1:12" x14ac:dyDescent="0.3">
      <c r="A1050">
        <f>Query1[[#This Row],[order_id]]</f>
        <v>374</v>
      </c>
      <c r="B1050" t="str">
        <f>Query1[[#This Row],[customers]]</f>
        <v>Dante Grimes</v>
      </c>
      <c r="C1050" t="str">
        <f>Query1[[#This Row],[city]]</f>
        <v>Duarte</v>
      </c>
      <c r="D1050" t="str">
        <f>Query1[[#This Row],[state]]</f>
        <v>CA</v>
      </c>
      <c r="E1050">
        <f>Query1[[#This Row],[order_date]]</f>
        <v>42599</v>
      </c>
      <c r="F1050">
        <f>Query1[[#This Row],[total_units]]</f>
        <v>1</v>
      </c>
      <c r="G1050">
        <f>Query1[[#This Row],[revenue]]</f>
        <v>3999.99</v>
      </c>
      <c r="H1050" t="str">
        <f>Query1[[#This Row],[product_name]]</f>
        <v>Trek Slash 8 27.5 - 2016</v>
      </c>
      <c r="I1050" t="str">
        <f>Query1[[#This Row],[category_name]]</f>
        <v>Mountain Bikes</v>
      </c>
      <c r="J1050" t="str">
        <f>Query1[[#This Row],[store_name]]</f>
        <v>Santa Cruz Bikes</v>
      </c>
      <c r="K1050" t="str">
        <f>Query1[[#This Row],[sales_rep]]</f>
        <v>Mireya Copeland</v>
      </c>
      <c r="L1050" t="str">
        <f>Query1[[#This Row],[brand_name]]</f>
        <v>Trek</v>
      </c>
    </row>
    <row r="1051" spans="1:12" x14ac:dyDescent="0.3">
      <c r="A1051">
        <f>Query1[[#This Row],[order_id]]</f>
        <v>375</v>
      </c>
      <c r="B1051" t="str">
        <f>Query1[[#This Row],[customers]]</f>
        <v>Christiane Bradford</v>
      </c>
      <c r="C1051" t="str">
        <f>Query1[[#This Row],[city]]</f>
        <v>Orchard Park</v>
      </c>
      <c r="D1051" t="str">
        <f>Query1[[#This Row],[state]]</f>
        <v>NY</v>
      </c>
      <c r="E1051">
        <f>Query1[[#This Row],[order_date]]</f>
        <v>42599</v>
      </c>
      <c r="F1051">
        <f>Query1[[#This Row],[total_units]]</f>
        <v>2</v>
      </c>
      <c r="G1051">
        <f>Query1[[#This Row],[revenue]]</f>
        <v>539.98</v>
      </c>
      <c r="H1051" t="str">
        <f>Query1[[#This Row],[product_name]]</f>
        <v>Electra Cruiser 1 (24-Inch) - 2016</v>
      </c>
      <c r="I1051" t="str">
        <f>Query1[[#This Row],[category_name]]</f>
        <v>Children Bicycles</v>
      </c>
      <c r="J1051" t="str">
        <f>Query1[[#This Row],[store_name]]</f>
        <v>Baldwin Bikes</v>
      </c>
      <c r="K1051" t="str">
        <f>Query1[[#This Row],[sales_rep]]</f>
        <v>Venita Daniel</v>
      </c>
      <c r="L1051" t="str">
        <f>Query1[[#This Row],[brand_name]]</f>
        <v>Electra</v>
      </c>
    </row>
    <row r="1052" spans="1:12" x14ac:dyDescent="0.3">
      <c r="A1052">
        <f>Query1[[#This Row],[order_id]]</f>
        <v>375</v>
      </c>
      <c r="B1052" t="str">
        <f>Query1[[#This Row],[customers]]</f>
        <v>Christiane Bradford</v>
      </c>
      <c r="C1052" t="str">
        <f>Query1[[#This Row],[city]]</f>
        <v>Orchard Park</v>
      </c>
      <c r="D1052" t="str">
        <f>Query1[[#This Row],[state]]</f>
        <v>NY</v>
      </c>
      <c r="E1052">
        <f>Query1[[#This Row],[order_date]]</f>
        <v>42599</v>
      </c>
      <c r="F1052">
        <f>Query1[[#This Row],[total_units]]</f>
        <v>2</v>
      </c>
      <c r="G1052">
        <f>Query1[[#This Row],[revenue]]</f>
        <v>1099.98</v>
      </c>
      <c r="H1052" t="str">
        <f>Query1[[#This Row],[product_name]]</f>
        <v>Electra Townie Original 21D - 2016</v>
      </c>
      <c r="I1052" t="str">
        <f>Query1[[#This Row],[category_name]]</f>
        <v>Cruisers Bicycles</v>
      </c>
      <c r="J1052" t="str">
        <f>Query1[[#This Row],[store_name]]</f>
        <v>Baldwin Bikes</v>
      </c>
      <c r="K1052" t="str">
        <f>Query1[[#This Row],[sales_rep]]</f>
        <v>Venita Daniel</v>
      </c>
      <c r="L1052" t="str">
        <f>Query1[[#This Row],[brand_name]]</f>
        <v>Electra</v>
      </c>
    </row>
    <row r="1053" spans="1:12" x14ac:dyDescent="0.3">
      <c r="A1053">
        <f>Query1[[#This Row],[order_id]]</f>
        <v>375</v>
      </c>
      <c r="B1053" t="str">
        <f>Query1[[#This Row],[customers]]</f>
        <v>Christiane Bradford</v>
      </c>
      <c r="C1053" t="str">
        <f>Query1[[#This Row],[city]]</f>
        <v>Orchard Park</v>
      </c>
      <c r="D1053" t="str">
        <f>Query1[[#This Row],[state]]</f>
        <v>NY</v>
      </c>
      <c r="E1053">
        <f>Query1[[#This Row],[order_date]]</f>
        <v>42599</v>
      </c>
      <c r="F1053">
        <f>Query1[[#This Row],[total_units]]</f>
        <v>2</v>
      </c>
      <c r="G1053">
        <f>Query1[[#This Row],[revenue]]</f>
        <v>1499.98</v>
      </c>
      <c r="H1053" t="str">
        <f>Query1[[#This Row],[product_name]]</f>
        <v>Ritchey Timberwolf Frameset - 2016</v>
      </c>
      <c r="I1053" t="str">
        <f>Query1[[#This Row],[category_name]]</f>
        <v>Mountain Bikes</v>
      </c>
      <c r="J1053" t="str">
        <f>Query1[[#This Row],[store_name]]</f>
        <v>Baldwin Bikes</v>
      </c>
      <c r="K1053" t="str">
        <f>Query1[[#This Row],[sales_rep]]</f>
        <v>Venita Daniel</v>
      </c>
      <c r="L1053" t="str">
        <f>Query1[[#This Row],[brand_name]]</f>
        <v>Ritchey</v>
      </c>
    </row>
    <row r="1054" spans="1:12" x14ac:dyDescent="0.3">
      <c r="A1054">
        <f>Query1[[#This Row],[order_id]]</f>
        <v>375</v>
      </c>
      <c r="B1054" t="str">
        <f>Query1[[#This Row],[customers]]</f>
        <v>Christiane Bradford</v>
      </c>
      <c r="C1054" t="str">
        <f>Query1[[#This Row],[city]]</f>
        <v>Orchard Park</v>
      </c>
      <c r="D1054" t="str">
        <f>Query1[[#This Row],[state]]</f>
        <v>NY</v>
      </c>
      <c r="E1054">
        <f>Query1[[#This Row],[order_date]]</f>
        <v>42599</v>
      </c>
      <c r="F1054">
        <f>Query1[[#This Row],[total_units]]</f>
        <v>2</v>
      </c>
      <c r="G1054">
        <f>Query1[[#This Row],[revenue]]</f>
        <v>5799.98</v>
      </c>
      <c r="H1054" t="str">
        <f>Query1[[#This Row],[product_name]]</f>
        <v>Trek Fuel EX 8 29 - 2016</v>
      </c>
      <c r="I1054" t="str">
        <f>Query1[[#This Row],[category_name]]</f>
        <v>Mountain Bikes</v>
      </c>
      <c r="J1054" t="str">
        <f>Query1[[#This Row],[store_name]]</f>
        <v>Baldwin Bikes</v>
      </c>
      <c r="K1054" t="str">
        <f>Query1[[#This Row],[sales_rep]]</f>
        <v>Venita Daniel</v>
      </c>
      <c r="L1054" t="str">
        <f>Query1[[#This Row],[brand_name]]</f>
        <v>Trek</v>
      </c>
    </row>
    <row r="1055" spans="1:12" x14ac:dyDescent="0.3">
      <c r="A1055">
        <f>Query1[[#This Row],[order_id]]</f>
        <v>376</v>
      </c>
      <c r="B1055" t="str">
        <f>Query1[[#This Row],[customers]]</f>
        <v>Kristel Byrd</v>
      </c>
      <c r="C1055" t="str">
        <f>Query1[[#This Row],[city]]</f>
        <v>Hicksville</v>
      </c>
      <c r="D1055" t="str">
        <f>Query1[[#This Row],[state]]</f>
        <v>NY</v>
      </c>
      <c r="E1055">
        <f>Query1[[#This Row],[order_date]]</f>
        <v>42599</v>
      </c>
      <c r="F1055">
        <f>Query1[[#This Row],[total_units]]</f>
        <v>2</v>
      </c>
      <c r="G1055">
        <f>Query1[[#This Row],[revenue]]</f>
        <v>599.98</v>
      </c>
      <c r="H1055" t="str">
        <f>Query1[[#This Row],[product_name]]</f>
        <v>Electra Girl's Hawaii 1 (20-inch) - 2015/2016</v>
      </c>
      <c r="I1055" t="str">
        <f>Query1[[#This Row],[category_name]]</f>
        <v>Children Bicycles</v>
      </c>
      <c r="J1055" t="str">
        <f>Query1[[#This Row],[store_name]]</f>
        <v>Baldwin Bikes</v>
      </c>
      <c r="K1055" t="str">
        <f>Query1[[#This Row],[sales_rep]]</f>
        <v>Marcelene Boyer</v>
      </c>
      <c r="L1055" t="str">
        <f>Query1[[#This Row],[brand_name]]</f>
        <v>Electra</v>
      </c>
    </row>
    <row r="1056" spans="1:12" x14ac:dyDescent="0.3">
      <c r="A1056">
        <f>Query1[[#This Row],[order_id]]</f>
        <v>376</v>
      </c>
      <c r="B1056" t="str">
        <f>Query1[[#This Row],[customers]]</f>
        <v>Kristel Byrd</v>
      </c>
      <c r="C1056" t="str">
        <f>Query1[[#This Row],[city]]</f>
        <v>Hicksville</v>
      </c>
      <c r="D1056" t="str">
        <f>Query1[[#This Row],[state]]</f>
        <v>NY</v>
      </c>
      <c r="E1056">
        <f>Query1[[#This Row],[order_date]]</f>
        <v>42599</v>
      </c>
      <c r="F1056">
        <f>Query1[[#This Row],[total_units]]</f>
        <v>2</v>
      </c>
      <c r="G1056">
        <f>Query1[[#This Row],[revenue]]</f>
        <v>1499.98</v>
      </c>
      <c r="H1056" t="str">
        <f>Query1[[#This Row],[product_name]]</f>
        <v>Ritchey Timberwolf Frameset - 2016</v>
      </c>
      <c r="I1056" t="str">
        <f>Query1[[#This Row],[category_name]]</f>
        <v>Mountain Bikes</v>
      </c>
      <c r="J1056" t="str">
        <f>Query1[[#This Row],[store_name]]</f>
        <v>Baldwin Bikes</v>
      </c>
      <c r="K1056" t="str">
        <f>Query1[[#This Row],[sales_rep]]</f>
        <v>Marcelene Boyer</v>
      </c>
      <c r="L1056" t="str">
        <f>Query1[[#This Row],[brand_name]]</f>
        <v>Ritchey</v>
      </c>
    </row>
    <row r="1057" spans="1:12" x14ac:dyDescent="0.3">
      <c r="A1057">
        <f>Query1[[#This Row],[order_id]]</f>
        <v>377</v>
      </c>
      <c r="B1057" t="str">
        <f>Query1[[#This Row],[customers]]</f>
        <v>Thad Gilliam</v>
      </c>
      <c r="C1057" t="str">
        <f>Query1[[#This Row],[city]]</f>
        <v>Levittown</v>
      </c>
      <c r="D1057" t="str">
        <f>Query1[[#This Row],[state]]</f>
        <v>NY</v>
      </c>
      <c r="E1057">
        <f>Query1[[#This Row],[order_date]]</f>
        <v>42599</v>
      </c>
      <c r="F1057">
        <f>Query1[[#This Row],[total_units]]</f>
        <v>1</v>
      </c>
      <c r="G1057">
        <f>Query1[[#This Row],[revenue]]</f>
        <v>269.99</v>
      </c>
      <c r="H1057" t="str">
        <f>Query1[[#This Row],[product_name]]</f>
        <v>Electra Girl's Hawaii 1 (16-inch) - 2015/2016</v>
      </c>
      <c r="I1057" t="str">
        <f>Query1[[#This Row],[category_name]]</f>
        <v>Cruisers Bicycles</v>
      </c>
      <c r="J1057" t="str">
        <f>Query1[[#This Row],[store_name]]</f>
        <v>Baldwin Bikes</v>
      </c>
      <c r="K1057" t="str">
        <f>Query1[[#This Row],[sales_rep]]</f>
        <v>Marcelene Boyer</v>
      </c>
      <c r="L1057" t="str">
        <f>Query1[[#This Row],[brand_name]]</f>
        <v>Electra</v>
      </c>
    </row>
    <row r="1058" spans="1:12" x14ac:dyDescent="0.3">
      <c r="A1058">
        <f>Query1[[#This Row],[order_id]]</f>
        <v>377</v>
      </c>
      <c r="B1058" t="str">
        <f>Query1[[#This Row],[customers]]</f>
        <v>Thad Gilliam</v>
      </c>
      <c r="C1058" t="str">
        <f>Query1[[#This Row],[city]]</f>
        <v>Levittown</v>
      </c>
      <c r="D1058" t="str">
        <f>Query1[[#This Row],[state]]</f>
        <v>NY</v>
      </c>
      <c r="E1058">
        <f>Query1[[#This Row],[order_date]]</f>
        <v>42599</v>
      </c>
      <c r="F1058">
        <f>Query1[[#This Row],[total_units]]</f>
        <v>1</v>
      </c>
      <c r="G1058">
        <f>Query1[[#This Row],[revenue]]</f>
        <v>1799.99</v>
      </c>
      <c r="H1058" t="str">
        <f>Query1[[#This Row],[product_name]]</f>
        <v>Trek Remedy 29 Carbon Frameset - 2016</v>
      </c>
      <c r="I1058" t="str">
        <f>Query1[[#This Row],[category_name]]</f>
        <v>Mountain Bikes</v>
      </c>
      <c r="J1058" t="str">
        <f>Query1[[#This Row],[store_name]]</f>
        <v>Baldwin Bikes</v>
      </c>
      <c r="K1058" t="str">
        <f>Query1[[#This Row],[sales_rep]]</f>
        <v>Marcelene Boyer</v>
      </c>
      <c r="L1058" t="str">
        <f>Query1[[#This Row],[brand_name]]</f>
        <v>Trek</v>
      </c>
    </row>
    <row r="1059" spans="1:12" x14ac:dyDescent="0.3">
      <c r="A1059">
        <f>Query1[[#This Row],[order_id]]</f>
        <v>378</v>
      </c>
      <c r="B1059" t="str">
        <f>Query1[[#This Row],[customers]]</f>
        <v>Alec Peck</v>
      </c>
      <c r="C1059" t="str">
        <f>Query1[[#This Row],[city]]</f>
        <v>Victoria</v>
      </c>
      <c r="D1059" t="str">
        <f>Query1[[#This Row],[state]]</f>
        <v>TX</v>
      </c>
      <c r="E1059">
        <f>Query1[[#This Row],[order_date]]</f>
        <v>42599</v>
      </c>
      <c r="F1059">
        <f>Query1[[#This Row],[total_units]]</f>
        <v>2</v>
      </c>
      <c r="G1059">
        <f>Query1[[#This Row],[revenue]]</f>
        <v>1199.98</v>
      </c>
      <c r="H1059" t="str">
        <f>Query1[[#This Row],[product_name]]</f>
        <v>Electra Townie Original 7D EQ - 2016</v>
      </c>
      <c r="I1059" t="str">
        <f>Query1[[#This Row],[category_name]]</f>
        <v>Comfort Bicycles</v>
      </c>
      <c r="J1059" t="str">
        <f>Query1[[#This Row],[store_name]]</f>
        <v>Rowlett Bikes</v>
      </c>
      <c r="K1059" t="str">
        <f>Query1[[#This Row],[sales_rep]]</f>
        <v>Layla Terrell</v>
      </c>
      <c r="L1059" t="str">
        <f>Query1[[#This Row],[brand_name]]</f>
        <v>Electra</v>
      </c>
    </row>
    <row r="1060" spans="1:12" x14ac:dyDescent="0.3">
      <c r="A1060">
        <f>Query1[[#This Row],[order_id]]</f>
        <v>379</v>
      </c>
      <c r="B1060" t="str">
        <f>Query1[[#This Row],[customers]]</f>
        <v>Hassan Nash</v>
      </c>
      <c r="C1060" t="str">
        <f>Query1[[#This Row],[city]]</f>
        <v>Hicksville</v>
      </c>
      <c r="D1060" t="str">
        <f>Query1[[#This Row],[state]]</f>
        <v>NY</v>
      </c>
      <c r="E1060">
        <f>Query1[[#This Row],[order_date]]</f>
        <v>42600</v>
      </c>
      <c r="F1060">
        <f>Query1[[#This Row],[total_units]]</f>
        <v>1</v>
      </c>
      <c r="G1060">
        <f>Query1[[#This Row],[revenue]]</f>
        <v>599.99</v>
      </c>
      <c r="H1060" t="str">
        <f>Query1[[#This Row],[product_name]]</f>
        <v>Electra Townie Original 7D EQ - 2016</v>
      </c>
      <c r="I1060" t="str">
        <f>Query1[[#This Row],[category_name]]</f>
        <v>Cruisers Bicycles</v>
      </c>
      <c r="J1060" t="str">
        <f>Query1[[#This Row],[store_name]]</f>
        <v>Baldwin Bikes</v>
      </c>
      <c r="K1060" t="str">
        <f>Query1[[#This Row],[sales_rep]]</f>
        <v>Venita Daniel</v>
      </c>
      <c r="L1060" t="str">
        <f>Query1[[#This Row],[brand_name]]</f>
        <v>Electra</v>
      </c>
    </row>
    <row r="1061" spans="1:12" x14ac:dyDescent="0.3">
      <c r="A1061">
        <f>Query1[[#This Row],[order_id]]</f>
        <v>379</v>
      </c>
      <c r="B1061" t="str">
        <f>Query1[[#This Row],[customers]]</f>
        <v>Hassan Nash</v>
      </c>
      <c r="C1061" t="str">
        <f>Query1[[#This Row],[city]]</f>
        <v>Hicksville</v>
      </c>
      <c r="D1061" t="str">
        <f>Query1[[#This Row],[state]]</f>
        <v>NY</v>
      </c>
      <c r="E1061">
        <f>Query1[[#This Row],[order_date]]</f>
        <v>42600</v>
      </c>
      <c r="F1061">
        <f>Query1[[#This Row],[total_units]]</f>
        <v>1</v>
      </c>
      <c r="G1061">
        <f>Query1[[#This Row],[revenue]]</f>
        <v>2999.99</v>
      </c>
      <c r="H1061" t="str">
        <f>Query1[[#This Row],[product_name]]</f>
        <v>Trek Conduit+ - 2016</v>
      </c>
      <c r="I1061" t="str">
        <f>Query1[[#This Row],[category_name]]</f>
        <v>Electric Bikes</v>
      </c>
      <c r="J1061" t="str">
        <f>Query1[[#This Row],[store_name]]</f>
        <v>Baldwin Bikes</v>
      </c>
      <c r="K1061" t="str">
        <f>Query1[[#This Row],[sales_rep]]</f>
        <v>Venita Daniel</v>
      </c>
      <c r="L1061" t="str">
        <f>Query1[[#This Row],[brand_name]]</f>
        <v>Trek</v>
      </c>
    </row>
    <row r="1062" spans="1:12" x14ac:dyDescent="0.3">
      <c r="A1062">
        <f>Query1[[#This Row],[order_id]]</f>
        <v>380</v>
      </c>
      <c r="B1062" t="str">
        <f>Query1[[#This Row],[customers]]</f>
        <v>Han Wade</v>
      </c>
      <c r="C1062" t="str">
        <f>Query1[[#This Row],[city]]</f>
        <v>Howard Beach</v>
      </c>
      <c r="D1062" t="str">
        <f>Query1[[#This Row],[state]]</f>
        <v>NY</v>
      </c>
      <c r="E1062">
        <f>Query1[[#This Row],[order_date]]</f>
        <v>42601</v>
      </c>
      <c r="F1062">
        <f>Query1[[#This Row],[total_units]]</f>
        <v>1</v>
      </c>
      <c r="G1062">
        <f>Query1[[#This Row],[revenue]]</f>
        <v>599.99</v>
      </c>
      <c r="H1062" t="str">
        <f>Query1[[#This Row],[product_name]]</f>
        <v>Electra Townie Original 7D EQ - 2016</v>
      </c>
      <c r="I1062" t="str">
        <f>Query1[[#This Row],[category_name]]</f>
        <v>Cruisers Bicycles</v>
      </c>
      <c r="J1062" t="str">
        <f>Query1[[#This Row],[store_name]]</f>
        <v>Baldwin Bikes</v>
      </c>
      <c r="K1062" t="str">
        <f>Query1[[#This Row],[sales_rep]]</f>
        <v>Venita Daniel</v>
      </c>
      <c r="L1062" t="str">
        <f>Query1[[#This Row],[brand_name]]</f>
        <v>Electra</v>
      </c>
    </row>
    <row r="1063" spans="1:12" x14ac:dyDescent="0.3">
      <c r="A1063">
        <f>Query1[[#This Row],[order_id]]</f>
        <v>380</v>
      </c>
      <c r="B1063" t="str">
        <f>Query1[[#This Row],[customers]]</f>
        <v>Han Wade</v>
      </c>
      <c r="C1063" t="str">
        <f>Query1[[#This Row],[city]]</f>
        <v>Howard Beach</v>
      </c>
      <c r="D1063" t="str">
        <f>Query1[[#This Row],[state]]</f>
        <v>NY</v>
      </c>
      <c r="E1063">
        <f>Query1[[#This Row],[order_date]]</f>
        <v>42601</v>
      </c>
      <c r="F1063">
        <f>Query1[[#This Row],[total_units]]</f>
        <v>2</v>
      </c>
      <c r="G1063">
        <f>Query1[[#This Row],[revenue]]</f>
        <v>3361.98</v>
      </c>
      <c r="H1063" t="str">
        <f>Query1[[#This Row],[product_name]]</f>
        <v>Surly Straggler 650b - 2016</v>
      </c>
      <c r="I1063" t="str">
        <f>Query1[[#This Row],[category_name]]</f>
        <v>Cyclocross Bicycles</v>
      </c>
      <c r="J1063" t="str">
        <f>Query1[[#This Row],[store_name]]</f>
        <v>Baldwin Bikes</v>
      </c>
      <c r="K1063" t="str">
        <f>Query1[[#This Row],[sales_rep]]</f>
        <v>Venita Daniel</v>
      </c>
      <c r="L1063" t="str">
        <f>Query1[[#This Row],[brand_name]]</f>
        <v>Surly</v>
      </c>
    </row>
    <row r="1064" spans="1:12" x14ac:dyDescent="0.3">
      <c r="A1064">
        <f>Query1[[#This Row],[order_id]]</f>
        <v>381</v>
      </c>
      <c r="B1064" t="str">
        <f>Query1[[#This Row],[customers]]</f>
        <v>Vanessa West</v>
      </c>
      <c r="C1064" t="str">
        <f>Query1[[#This Row],[city]]</f>
        <v>New Rochelle</v>
      </c>
      <c r="D1064" t="str">
        <f>Query1[[#This Row],[state]]</f>
        <v>NY</v>
      </c>
      <c r="E1064">
        <f>Query1[[#This Row],[order_date]]</f>
        <v>42601</v>
      </c>
      <c r="F1064">
        <f>Query1[[#This Row],[total_units]]</f>
        <v>2</v>
      </c>
      <c r="G1064">
        <f>Query1[[#This Row],[revenue]]</f>
        <v>539.98</v>
      </c>
      <c r="H1064" t="str">
        <f>Query1[[#This Row],[product_name]]</f>
        <v>Electra Cruiser 1 (24-Inch) - 2016</v>
      </c>
      <c r="I1064" t="str">
        <f>Query1[[#This Row],[category_name]]</f>
        <v>Children Bicycles</v>
      </c>
      <c r="J1064" t="str">
        <f>Query1[[#This Row],[store_name]]</f>
        <v>Baldwin Bikes</v>
      </c>
      <c r="K1064" t="str">
        <f>Query1[[#This Row],[sales_rep]]</f>
        <v>Venita Daniel</v>
      </c>
      <c r="L1064" t="str">
        <f>Query1[[#This Row],[brand_name]]</f>
        <v>Electra</v>
      </c>
    </row>
    <row r="1065" spans="1:12" x14ac:dyDescent="0.3">
      <c r="A1065">
        <f>Query1[[#This Row],[order_id]]</f>
        <v>382</v>
      </c>
      <c r="B1065" t="str">
        <f>Query1[[#This Row],[customers]]</f>
        <v>Clelia Workman</v>
      </c>
      <c r="C1065" t="str">
        <f>Query1[[#This Row],[city]]</f>
        <v>New Windsor</v>
      </c>
      <c r="D1065" t="str">
        <f>Query1[[#This Row],[state]]</f>
        <v>NY</v>
      </c>
      <c r="E1065">
        <f>Query1[[#This Row],[order_date]]</f>
        <v>42602</v>
      </c>
      <c r="F1065">
        <f>Query1[[#This Row],[total_units]]</f>
        <v>1</v>
      </c>
      <c r="G1065">
        <f>Query1[[#This Row],[revenue]]</f>
        <v>269.99</v>
      </c>
      <c r="H1065" t="str">
        <f>Query1[[#This Row],[product_name]]</f>
        <v>Electra Cruiser 1 (24-Inch) - 2016</v>
      </c>
      <c r="I1065" t="str">
        <f>Query1[[#This Row],[category_name]]</f>
        <v>Cruisers Bicycles</v>
      </c>
      <c r="J1065" t="str">
        <f>Query1[[#This Row],[store_name]]</f>
        <v>Baldwin Bikes</v>
      </c>
      <c r="K1065" t="str">
        <f>Query1[[#This Row],[sales_rep]]</f>
        <v>Marcelene Boyer</v>
      </c>
      <c r="L1065" t="str">
        <f>Query1[[#This Row],[brand_name]]</f>
        <v>Electra</v>
      </c>
    </row>
    <row r="1066" spans="1:12" x14ac:dyDescent="0.3">
      <c r="A1066">
        <f>Query1[[#This Row],[order_id]]</f>
        <v>382</v>
      </c>
      <c r="B1066" t="str">
        <f>Query1[[#This Row],[customers]]</f>
        <v>Clelia Workman</v>
      </c>
      <c r="C1066" t="str">
        <f>Query1[[#This Row],[city]]</f>
        <v>New Windsor</v>
      </c>
      <c r="D1066" t="str">
        <f>Query1[[#This Row],[state]]</f>
        <v>NY</v>
      </c>
      <c r="E1066">
        <f>Query1[[#This Row],[order_date]]</f>
        <v>42602</v>
      </c>
      <c r="F1066">
        <f>Query1[[#This Row],[total_units]]</f>
        <v>1</v>
      </c>
      <c r="G1066">
        <f>Query1[[#This Row],[revenue]]</f>
        <v>2999.99</v>
      </c>
      <c r="H1066" t="str">
        <f>Query1[[#This Row],[product_name]]</f>
        <v>Trek Conduit+ - 2016</v>
      </c>
      <c r="I1066" t="str">
        <f>Query1[[#This Row],[category_name]]</f>
        <v>Electric Bikes</v>
      </c>
      <c r="J1066" t="str">
        <f>Query1[[#This Row],[store_name]]</f>
        <v>Baldwin Bikes</v>
      </c>
      <c r="K1066" t="str">
        <f>Query1[[#This Row],[sales_rep]]</f>
        <v>Marcelene Boyer</v>
      </c>
      <c r="L1066" t="str">
        <f>Query1[[#This Row],[brand_name]]</f>
        <v>Trek</v>
      </c>
    </row>
    <row r="1067" spans="1:12" x14ac:dyDescent="0.3">
      <c r="A1067">
        <f>Query1[[#This Row],[order_id]]</f>
        <v>382</v>
      </c>
      <c r="B1067" t="str">
        <f>Query1[[#This Row],[customers]]</f>
        <v>Clelia Workman</v>
      </c>
      <c r="C1067" t="str">
        <f>Query1[[#This Row],[city]]</f>
        <v>New Windsor</v>
      </c>
      <c r="D1067" t="str">
        <f>Query1[[#This Row],[state]]</f>
        <v>NY</v>
      </c>
      <c r="E1067">
        <f>Query1[[#This Row],[order_date]]</f>
        <v>42602</v>
      </c>
      <c r="F1067">
        <f>Query1[[#This Row],[total_units]]</f>
        <v>1</v>
      </c>
      <c r="G1067">
        <f>Query1[[#This Row],[revenue]]</f>
        <v>1799.99</v>
      </c>
      <c r="H1067" t="str">
        <f>Query1[[#This Row],[product_name]]</f>
        <v>Trek Remedy 29 Carbon Frameset - 2016</v>
      </c>
      <c r="I1067" t="str">
        <f>Query1[[#This Row],[category_name]]</f>
        <v>Mountain Bikes</v>
      </c>
      <c r="J1067" t="str">
        <f>Query1[[#This Row],[store_name]]</f>
        <v>Baldwin Bikes</v>
      </c>
      <c r="K1067" t="str">
        <f>Query1[[#This Row],[sales_rep]]</f>
        <v>Marcelene Boyer</v>
      </c>
      <c r="L1067" t="str">
        <f>Query1[[#This Row],[brand_name]]</f>
        <v>Trek</v>
      </c>
    </row>
    <row r="1068" spans="1:12" x14ac:dyDescent="0.3">
      <c r="A1068">
        <f>Query1[[#This Row],[order_id]]</f>
        <v>383</v>
      </c>
      <c r="B1068" t="str">
        <f>Query1[[#This Row],[customers]]</f>
        <v>Aleta Mack</v>
      </c>
      <c r="C1068" t="str">
        <f>Query1[[#This Row],[city]]</f>
        <v>Bay Shore</v>
      </c>
      <c r="D1068" t="str">
        <f>Query1[[#This Row],[state]]</f>
        <v>NY</v>
      </c>
      <c r="E1068">
        <f>Query1[[#This Row],[order_date]]</f>
        <v>42602</v>
      </c>
      <c r="F1068">
        <f>Query1[[#This Row],[total_units]]</f>
        <v>2</v>
      </c>
      <c r="G1068">
        <f>Query1[[#This Row],[revenue]]</f>
        <v>539.98</v>
      </c>
      <c r="H1068" t="str">
        <f>Query1[[#This Row],[product_name]]</f>
        <v>Electra Cruiser 1 (24-Inch) - 2016</v>
      </c>
      <c r="I1068" t="str">
        <f>Query1[[#This Row],[category_name]]</f>
        <v>Children Bicycles</v>
      </c>
      <c r="J1068" t="str">
        <f>Query1[[#This Row],[store_name]]</f>
        <v>Baldwin Bikes</v>
      </c>
      <c r="K1068" t="str">
        <f>Query1[[#This Row],[sales_rep]]</f>
        <v>Venita Daniel</v>
      </c>
      <c r="L1068" t="str">
        <f>Query1[[#This Row],[brand_name]]</f>
        <v>Electra</v>
      </c>
    </row>
    <row r="1069" spans="1:12" x14ac:dyDescent="0.3">
      <c r="A1069">
        <f>Query1[[#This Row],[order_id]]</f>
        <v>383</v>
      </c>
      <c r="B1069" t="str">
        <f>Query1[[#This Row],[customers]]</f>
        <v>Aleta Mack</v>
      </c>
      <c r="C1069" t="str">
        <f>Query1[[#This Row],[city]]</f>
        <v>Bay Shore</v>
      </c>
      <c r="D1069" t="str">
        <f>Query1[[#This Row],[state]]</f>
        <v>NY</v>
      </c>
      <c r="E1069">
        <f>Query1[[#This Row],[order_date]]</f>
        <v>42602</v>
      </c>
      <c r="F1069">
        <f>Query1[[#This Row],[total_units]]</f>
        <v>1</v>
      </c>
      <c r="G1069">
        <f>Query1[[#This Row],[revenue]]</f>
        <v>269.99</v>
      </c>
      <c r="H1069" t="str">
        <f>Query1[[#This Row],[product_name]]</f>
        <v>Electra Cruiser 1 (24-Inch) - 2016</v>
      </c>
      <c r="I1069" t="str">
        <f>Query1[[#This Row],[category_name]]</f>
        <v>Cruisers Bicycles</v>
      </c>
      <c r="J1069" t="str">
        <f>Query1[[#This Row],[store_name]]</f>
        <v>Baldwin Bikes</v>
      </c>
      <c r="K1069" t="str">
        <f>Query1[[#This Row],[sales_rep]]</f>
        <v>Venita Daniel</v>
      </c>
      <c r="L1069" t="str">
        <f>Query1[[#This Row],[brand_name]]</f>
        <v>Electra</v>
      </c>
    </row>
    <row r="1070" spans="1:12" x14ac:dyDescent="0.3">
      <c r="A1070">
        <f>Query1[[#This Row],[order_id]]</f>
        <v>383</v>
      </c>
      <c r="B1070" t="str">
        <f>Query1[[#This Row],[customers]]</f>
        <v>Aleta Mack</v>
      </c>
      <c r="C1070" t="str">
        <f>Query1[[#This Row],[city]]</f>
        <v>Bay Shore</v>
      </c>
      <c r="D1070" t="str">
        <f>Query1[[#This Row],[state]]</f>
        <v>NY</v>
      </c>
      <c r="E1070">
        <f>Query1[[#This Row],[order_date]]</f>
        <v>42602</v>
      </c>
      <c r="F1070">
        <f>Query1[[#This Row],[total_units]]</f>
        <v>2</v>
      </c>
      <c r="G1070">
        <f>Query1[[#This Row],[revenue]]</f>
        <v>539.98</v>
      </c>
      <c r="H1070" t="str">
        <f>Query1[[#This Row],[product_name]]</f>
        <v>Electra Girl's Hawaii 1 (16-inch) - 2015/2016</v>
      </c>
      <c r="I1070" t="str">
        <f>Query1[[#This Row],[category_name]]</f>
        <v>Children Bicycles</v>
      </c>
      <c r="J1070" t="str">
        <f>Query1[[#This Row],[store_name]]</f>
        <v>Baldwin Bikes</v>
      </c>
      <c r="K1070" t="str">
        <f>Query1[[#This Row],[sales_rep]]</f>
        <v>Venita Daniel</v>
      </c>
      <c r="L1070" t="str">
        <f>Query1[[#This Row],[brand_name]]</f>
        <v>Electra</v>
      </c>
    </row>
    <row r="1071" spans="1:12" x14ac:dyDescent="0.3">
      <c r="A1071">
        <f>Query1[[#This Row],[order_id]]</f>
        <v>383</v>
      </c>
      <c r="B1071" t="str">
        <f>Query1[[#This Row],[customers]]</f>
        <v>Aleta Mack</v>
      </c>
      <c r="C1071" t="str">
        <f>Query1[[#This Row],[city]]</f>
        <v>Bay Shore</v>
      </c>
      <c r="D1071" t="str">
        <f>Query1[[#This Row],[state]]</f>
        <v>NY</v>
      </c>
      <c r="E1071">
        <f>Query1[[#This Row],[order_date]]</f>
        <v>42602</v>
      </c>
      <c r="F1071">
        <f>Query1[[#This Row],[total_units]]</f>
        <v>1</v>
      </c>
      <c r="G1071">
        <f>Query1[[#This Row],[revenue]]</f>
        <v>269.99</v>
      </c>
      <c r="H1071" t="str">
        <f>Query1[[#This Row],[product_name]]</f>
        <v>Electra Girl's Hawaii 1 (16-inch) - 2015/2016</v>
      </c>
      <c r="I1071" t="str">
        <f>Query1[[#This Row],[category_name]]</f>
        <v>Cruisers Bicycles</v>
      </c>
      <c r="J1071" t="str">
        <f>Query1[[#This Row],[store_name]]</f>
        <v>Baldwin Bikes</v>
      </c>
      <c r="K1071" t="str">
        <f>Query1[[#This Row],[sales_rep]]</f>
        <v>Venita Daniel</v>
      </c>
      <c r="L1071" t="str">
        <f>Query1[[#This Row],[brand_name]]</f>
        <v>Electra</v>
      </c>
    </row>
    <row r="1072" spans="1:12" x14ac:dyDescent="0.3">
      <c r="A1072">
        <f>Query1[[#This Row],[order_id]]</f>
        <v>383</v>
      </c>
      <c r="B1072" t="str">
        <f>Query1[[#This Row],[customers]]</f>
        <v>Aleta Mack</v>
      </c>
      <c r="C1072" t="str">
        <f>Query1[[#This Row],[city]]</f>
        <v>Bay Shore</v>
      </c>
      <c r="D1072" t="str">
        <f>Query1[[#This Row],[state]]</f>
        <v>NY</v>
      </c>
      <c r="E1072">
        <f>Query1[[#This Row],[order_date]]</f>
        <v>42602</v>
      </c>
      <c r="F1072">
        <f>Query1[[#This Row],[total_units]]</f>
        <v>1</v>
      </c>
      <c r="G1072">
        <f>Query1[[#This Row],[revenue]]</f>
        <v>449</v>
      </c>
      <c r="H1072" t="str">
        <f>Query1[[#This Row],[product_name]]</f>
        <v>Pure Cycles William 3-Speed - 2016</v>
      </c>
      <c r="I1072" t="str">
        <f>Query1[[#This Row],[category_name]]</f>
        <v>Cruisers Bicycles</v>
      </c>
      <c r="J1072" t="str">
        <f>Query1[[#This Row],[store_name]]</f>
        <v>Baldwin Bikes</v>
      </c>
      <c r="K1072" t="str">
        <f>Query1[[#This Row],[sales_rep]]</f>
        <v>Venita Daniel</v>
      </c>
      <c r="L1072" t="str">
        <f>Query1[[#This Row],[brand_name]]</f>
        <v>Pure Cycles</v>
      </c>
    </row>
    <row r="1073" spans="1:12" x14ac:dyDescent="0.3">
      <c r="A1073">
        <f>Query1[[#This Row],[order_id]]</f>
        <v>384</v>
      </c>
      <c r="B1073" t="str">
        <f>Query1[[#This Row],[customers]]</f>
        <v>Conception Slater</v>
      </c>
      <c r="C1073" t="str">
        <f>Query1[[#This Row],[city]]</f>
        <v>Bellmore</v>
      </c>
      <c r="D1073" t="str">
        <f>Query1[[#This Row],[state]]</f>
        <v>NY</v>
      </c>
      <c r="E1073">
        <f>Query1[[#This Row],[order_date]]</f>
        <v>42602</v>
      </c>
      <c r="F1073">
        <f>Query1[[#This Row],[total_units]]</f>
        <v>2</v>
      </c>
      <c r="G1073">
        <f>Query1[[#This Row],[revenue]]</f>
        <v>539.98</v>
      </c>
      <c r="H1073" t="str">
        <f>Query1[[#This Row],[product_name]]</f>
        <v>Electra Cruiser 1 (24-Inch) - 2016</v>
      </c>
      <c r="I1073" t="str">
        <f>Query1[[#This Row],[category_name]]</f>
        <v>Children Bicycles</v>
      </c>
      <c r="J1073" t="str">
        <f>Query1[[#This Row],[store_name]]</f>
        <v>Baldwin Bikes</v>
      </c>
      <c r="K1073" t="str">
        <f>Query1[[#This Row],[sales_rep]]</f>
        <v>Venita Daniel</v>
      </c>
      <c r="L1073" t="str">
        <f>Query1[[#This Row],[brand_name]]</f>
        <v>Electra</v>
      </c>
    </row>
    <row r="1074" spans="1:12" x14ac:dyDescent="0.3">
      <c r="A1074">
        <f>Query1[[#This Row],[order_id]]</f>
        <v>384</v>
      </c>
      <c r="B1074" t="str">
        <f>Query1[[#This Row],[customers]]</f>
        <v>Conception Slater</v>
      </c>
      <c r="C1074" t="str">
        <f>Query1[[#This Row],[city]]</f>
        <v>Bellmore</v>
      </c>
      <c r="D1074" t="str">
        <f>Query1[[#This Row],[state]]</f>
        <v>NY</v>
      </c>
      <c r="E1074">
        <f>Query1[[#This Row],[order_date]]</f>
        <v>42602</v>
      </c>
      <c r="F1074">
        <f>Query1[[#This Row],[total_units]]</f>
        <v>1</v>
      </c>
      <c r="G1074">
        <f>Query1[[#This Row],[revenue]]</f>
        <v>529.99</v>
      </c>
      <c r="H1074" t="str">
        <f>Query1[[#This Row],[product_name]]</f>
        <v>Electra Moto 1 - 2016</v>
      </c>
      <c r="I1074" t="str">
        <f>Query1[[#This Row],[category_name]]</f>
        <v>Cruisers Bicycles</v>
      </c>
      <c r="J1074" t="str">
        <f>Query1[[#This Row],[store_name]]</f>
        <v>Baldwin Bikes</v>
      </c>
      <c r="K1074" t="str">
        <f>Query1[[#This Row],[sales_rep]]</f>
        <v>Venita Daniel</v>
      </c>
      <c r="L1074" t="str">
        <f>Query1[[#This Row],[brand_name]]</f>
        <v>Electra</v>
      </c>
    </row>
    <row r="1075" spans="1:12" x14ac:dyDescent="0.3">
      <c r="A1075">
        <f>Query1[[#This Row],[order_id]]</f>
        <v>384</v>
      </c>
      <c r="B1075" t="str">
        <f>Query1[[#This Row],[customers]]</f>
        <v>Conception Slater</v>
      </c>
      <c r="C1075" t="str">
        <f>Query1[[#This Row],[city]]</f>
        <v>Bellmore</v>
      </c>
      <c r="D1075" t="str">
        <f>Query1[[#This Row],[state]]</f>
        <v>NY</v>
      </c>
      <c r="E1075">
        <f>Query1[[#This Row],[order_date]]</f>
        <v>42602</v>
      </c>
      <c r="F1075">
        <f>Query1[[#This Row],[total_units]]</f>
        <v>1</v>
      </c>
      <c r="G1075">
        <f>Query1[[#This Row],[revenue]]</f>
        <v>599.99</v>
      </c>
      <c r="H1075" t="str">
        <f>Query1[[#This Row],[product_name]]</f>
        <v>Electra Townie Original 7D EQ - Women's - 2016</v>
      </c>
      <c r="I1075" t="str">
        <f>Query1[[#This Row],[category_name]]</f>
        <v>Cruisers Bicycles</v>
      </c>
      <c r="J1075" t="str">
        <f>Query1[[#This Row],[store_name]]</f>
        <v>Baldwin Bikes</v>
      </c>
      <c r="K1075" t="str">
        <f>Query1[[#This Row],[sales_rep]]</f>
        <v>Venita Daniel</v>
      </c>
      <c r="L1075" t="str">
        <f>Query1[[#This Row],[brand_name]]</f>
        <v>Electra</v>
      </c>
    </row>
    <row r="1076" spans="1:12" x14ac:dyDescent="0.3">
      <c r="A1076">
        <f>Query1[[#This Row],[order_id]]</f>
        <v>384</v>
      </c>
      <c r="B1076" t="str">
        <f>Query1[[#This Row],[customers]]</f>
        <v>Conception Slater</v>
      </c>
      <c r="C1076" t="str">
        <f>Query1[[#This Row],[city]]</f>
        <v>Bellmore</v>
      </c>
      <c r="D1076" t="str">
        <f>Query1[[#This Row],[state]]</f>
        <v>NY</v>
      </c>
      <c r="E1076">
        <f>Query1[[#This Row],[order_date]]</f>
        <v>42602</v>
      </c>
      <c r="F1076">
        <f>Query1[[#This Row],[total_units]]</f>
        <v>1</v>
      </c>
      <c r="G1076">
        <f>Query1[[#This Row],[revenue]]</f>
        <v>2899.99</v>
      </c>
      <c r="H1076" t="str">
        <f>Query1[[#This Row],[product_name]]</f>
        <v>Trek Fuel EX 8 29 - 2016</v>
      </c>
      <c r="I1076" t="str">
        <f>Query1[[#This Row],[category_name]]</f>
        <v>Mountain Bikes</v>
      </c>
      <c r="J1076" t="str">
        <f>Query1[[#This Row],[store_name]]</f>
        <v>Baldwin Bikes</v>
      </c>
      <c r="K1076" t="str">
        <f>Query1[[#This Row],[sales_rep]]</f>
        <v>Venita Daniel</v>
      </c>
      <c r="L1076" t="str">
        <f>Query1[[#This Row],[brand_name]]</f>
        <v>Trek</v>
      </c>
    </row>
    <row r="1077" spans="1:12" x14ac:dyDescent="0.3">
      <c r="A1077">
        <f>Query1[[#This Row],[order_id]]</f>
        <v>384</v>
      </c>
      <c r="B1077" t="str">
        <f>Query1[[#This Row],[customers]]</f>
        <v>Conception Slater</v>
      </c>
      <c r="C1077" t="str">
        <f>Query1[[#This Row],[city]]</f>
        <v>Bellmore</v>
      </c>
      <c r="D1077" t="str">
        <f>Query1[[#This Row],[state]]</f>
        <v>NY</v>
      </c>
      <c r="E1077">
        <f>Query1[[#This Row],[order_date]]</f>
        <v>42602</v>
      </c>
      <c r="F1077">
        <f>Query1[[#This Row],[total_units]]</f>
        <v>1</v>
      </c>
      <c r="G1077">
        <f>Query1[[#This Row],[revenue]]</f>
        <v>1799.99</v>
      </c>
      <c r="H1077" t="str">
        <f>Query1[[#This Row],[product_name]]</f>
        <v>Trek Remedy 29 Carbon Frameset - 2016</v>
      </c>
      <c r="I1077" t="str">
        <f>Query1[[#This Row],[category_name]]</f>
        <v>Mountain Bikes</v>
      </c>
      <c r="J1077" t="str">
        <f>Query1[[#This Row],[store_name]]</f>
        <v>Baldwin Bikes</v>
      </c>
      <c r="K1077" t="str">
        <f>Query1[[#This Row],[sales_rep]]</f>
        <v>Venita Daniel</v>
      </c>
      <c r="L1077" t="str">
        <f>Query1[[#This Row],[brand_name]]</f>
        <v>Trek</v>
      </c>
    </row>
    <row r="1078" spans="1:12" x14ac:dyDescent="0.3">
      <c r="A1078">
        <f>Query1[[#This Row],[order_id]]</f>
        <v>385</v>
      </c>
      <c r="B1078" t="str">
        <f>Query1[[#This Row],[customers]]</f>
        <v>Odette Moses</v>
      </c>
      <c r="C1078" t="str">
        <f>Query1[[#This Row],[city]]</f>
        <v>Newburgh</v>
      </c>
      <c r="D1078" t="str">
        <f>Query1[[#This Row],[state]]</f>
        <v>NY</v>
      </c>
      <c r="E1078">
        <f>Query1[[#This Row],[order_date]]</f>
        <v>42602</v>
      </c>
      <c r="F1078">
        <f>Query1[[#This Row],[total_units]]</f>
        <v>1</v>
      </c>
      <c r="G1078">
        <f>Query1[[#This Row],[revenue]]</f>
        <v>269.99</v>
      </c>
      <c r="H1078" t="str">
        <f>Query1[[#This Row],[product_name]]</f>
        <v>Electra Cruiser 1 (24-Inch) - 2016</v>
      </c>
      <c r="I1078" t="str">
        <f>Query1[[#This Row],[category_name]]</f>
        <v>Children Bicycles</v>
      </c>
      <c r="J1078" t="str">
        <f>Query1[[#This Row],[store_name]]</f>
        <v>Baldwin Bikes</v>
      </c>
      <c r="K1078" t="str">
        <f>Query1[[#This Row],[sales_rep]]</f>
        <v>Venita Daniel</v>
      </c>
      <c r="L1078" t="str">
        <f>Query1[[#This Row],[brand_name]]</f>
        <v>Electra</v>
      </c>
    </row>
    <row r="1079" spans="1:12" x14ac:dyDescent="0.3">
      <c r="A1079">
        <f>Query1[[#This Row],[order_id]]</f>
        <v>385</v>
      </c>
      <c r="B1079" t="str">
        <f>Query1[[#This Row],[customers]]</f>
        <v>Odette Moses</v>
      </c>
      <c r="C1079" t="str">
        <f>Query1[[#This Row],[city]]</f>
        <v>Newburgh</v>
      </c>
      <c r="D1079" t="str">
        <f>Query1[[#This Row],[state]]</f>
        <v>NY</v>
      </c>
      <c r="E1079">
        <f>Query1[[#This Row],[order_date]]</f>
        <v>42602</v>
      </c>
      <c r="F1079">
        <f>Query1[[#This Row],[total_units]]</f>
        <v>2</v>
      </c>
      <c r="G1079">
        <f>Query1[[#This Row],[revenue]]</f>
        <v>1199.98</v>
      </c>
      <c r="H1079" t="str">
        <f>Query1[[#This Row],[product_name]]</f>
        <v>Electra Townie Original 7D EQ - 2016</v>
      </c>
      <c r="I1079" t="str">
        <f>Query1[[#This Row],[category_name]]</f>
        <v>Comfort Bicycles</v>
      </c>
      <c r="J1079" t="str">
        <f>Query1[[#This Row],[store_name]]</f>
        <v>Baldwin Bikes</v>
      </c>
      <c r="K1079" t="str">
        <f>Query1[[#This Row],[sales_rep]]</f>
        <v>Venita Daniel</v>
      </c>
      <c r="L1079" t="str">
        <f>Query1[[#This Row],[brand_name]]</f>
        <v>Electra</v>
      </c>
    </row>
    <row r="1080" spans="1:12" x14ac:dyDescent="0.3">
      <c r="A1080">
        <f>Query1[[#This Row],[order_id]]</f>
        <v>385</v>
      </c>
      <c r="B1080" t="str">
        <f>Query1[[#This Row],[customers]]</f>
        <v>Odette Moses</v>
      </c>
      <c r="C1080" t="str">
        <f>Query1[[#This Row],[city]]</f>
        <v>Newburgh</v>
      </c>
      <c r="D1080" t="str">
        <f>Query1[[#This Row],[state]]</f>
        <v>NY</v>
      </c>
      <c r="E1080">
        <f>Query1[[#This Row],[order_date]]</f>
        <v>42602</v>
      </c>
      <c r="F1080">
        <f>Query1[[#This Row],[total_units]]</f>
        <v>2</v>
      </c>
      <c r="G1080">
        <f>Query1[[#This Row],[revenue]]</f>
        <v>7999.98</v>
      </c>
      <c r="H1080" t="str">
        <f>Query1[[#This Row],[product_name]]</f>
        <v>Trek Slash 8 27.5 - 2016</v>
      </c>
      <c r="I1080" t="str">
        <f>Query1[[#This Row],[category_name]]</f>
        <v>Mountain Bikes</v>
      </c>
      <c r="J1080" t="str">
        <f>Query1[[#This Row],[store_name]]</f>
        <v>Baldwin Bikes</v>
      </c>
      <c r="K1080" t="str">
        <f>Query1[[#This Row],[sales_rep]]</f>
        <v>Venita Daniel</v>
      </c>
      <c r="L1080" t="str">
        <f>Query1[[#This Row],[brand_name]]</f>
        <v>Trek</v>
      </c>
    </row>
    <row r="1081" spans="1:12" x14ac:dyDescent="0.3">
      <c r="A1081">
        <f>Query1[[#This Row],[order_id]]</f>
        <v>386</v>
      </c>
      <c r="B1081" t="str">
        <f>Query1[[#This Row],[customers]]</f>
        <v>Christiana Gross</v>
      </c>
      <c r="C1081" t="str">
        <f>Query1[[#This Row],[city]]</f>
        <v>Orchard Park</v>
      </c>
      <c r="D1081" t="str">
        <f>Query1[[#This Row],[state]]</f>
        <v>NY</v>
      </c>
      <c r="E1081">
        <f>Query1[[#This Row],[order_date]]</f>
        <v>42602</v>
      </c>
      <c r="F1081">
        <f>Query1[[#This Row],[total_units]]</f>
        <v>2</v>
      </c>
      <c r="G1081">
        <f>Query1[[#This Row],[revenue]]</f>
        <v>1199.98</v>
      </c>
      <c r="H1081" t="str">
        <f>Query1[[#This Row],[product_name]]</f>
        <v>Electra Townie Original 7D EQ - 2016</v>
      </c>
      <c r="I1081" t="str">
        <f>Query1[[#This Row],[category_name]]</f>
        <v>Cruisers Bicycles</v>
      </c>
      <c r="J1081" t="str">
        <f>Query1[[#This Row],[store_name]]</f>
        <v>Baldwin Bikes</v>
      </c>
      <c r="K1081" t="str">
        <f>Query1[[#This Row],[sales_rep]]</f>
        <v>Marcelene Boyer</v>
      </c>
      <c r="L1081" t="str">
        <f>Query1[[#This Row],[brand_name]]</f>
        <v>Electra</v>
      </c>
    </row>
    <row r="1082" spans="1:12" x14ac:dyDescent="0.3">
      <c r="A1082">
        <f>Query1[[#This Row],[order_id]]</f>
        <v>386</v>
      </c>
      <c r="B1082" t="str">
        <f>Query1[[#This Row],[customers]]</f>
        <v>Christiana Gross</v>
      </c>
      <c r="C1082" t="str">
        <f>Query1[[#This Row],[city]]</f>
        <v>Orchard Park</v>
      </c>
      <c r="D1082" t="str">
        <f>Query1[[#This Row],[state]]</f>
        <v>NY</v>
      </c>
      <c r="E1082">
        <f>Query1[[#This Row],[order_date]]</f>
        <v>42602</v>
      </c>
      <c r="F1082">
        <f>Query1[[#This Row],[total_units]]</f>
        <v>2</v>
      </c>
      <c r="G1082">
        <f>Query1[[#This Row],[revenue]]</f>
        <v>1999.98</v>
      </c>
      <c r="H1082" t="str">
        <f>Query1[[#This Row],[product_name]]</f>
        <v>Surly Wednesday Frameset - 2016</v>
      </c>
      <c r="I1082" t="str">
        <f>Query1[[#This Row],[category_name]]</f>
        <v>Mountain Bikes</v>
      </c>
      <c r="J1082" t="str">
        <f>Query1[[#This Row],[store_name]]</f>
        <v>Baldwin Bikes</v>
      </c>
      <c r="K1082" t="str">
        <f>Query1[[#This Row],[sales_rep]]</f>
        <v>Marcelene Boyer</v>
      </c>
      <c r="L1082" t="str">
        <f>Query1[[#This Row],[brand_name]]</f>
        <v>Surly</v>
      </c>
    </row>
    <row r="1083" spans="1:12" x14ac:dyDescent="0.3">
      <c r="A1083">
        <f>Query1[[#This Row],[order_id]]</f>
        <v>386</v>
      </c>
      <c r="B1083" t="str">
        <f>Query1[[#This Row],[customers]]</f>
        <v>Christiana Gross</v>
      </c>
      <c r="C1083" t="str">
        <f>Query1[[#This Row],[city]]</f>
        <v>Orchard Park</v>
      </c>
      <c r="D1083" t="str">
        <f>Query1[[#This Row],[state]]</f>
        <v>NY</v>
      </c>
      <c r="E1083">
        <f>Query1[[#This Row],[order_date]]</f>
        <v>42602</v>
      </c>
      <c r="F1083">
        <f>Query1[[#This Row],[total_units]]</f>
        <v>1</v>
      </c>
      <c r="G1083">
        <f>Query1[[#This Row],[revenue]]</f>
        <v>1799.99</v>
      </c>
      <c r="H1083" t="str">
        <f>Query1[[#This Row],[product_name]]</f>
        <v>Trek Remedy 29 Carbon Frameset - 2016</v>
      </c>
      <c r="I1083" t="str">
        <f>Query1[[#This Row],[category_name]]</f>
        <v>Mountain Bikes</v>
      </c>
      <c r="J1083" t="str">
        <f>Query1[[#This Row],[store_name]]</f>
        <v>Baldwin Bikes</v>
      </c>
      <c r="K1083" t="str">
        <f>Query1[[#This Row],[sales_rep]]</f>
        <v>Marcelene Boyer</v>
      </c>
      <c r="L1083" t="str">
        <f>Query1[[#This Row],[brand_name]]</f>
        <v>Trek</v>
      </c>
    </row>
    <row r="1084" spans="1:12" x14ac:dyDescent="0.3">
      <c r="A1084">
        <f>Query1[[#This Row],[order_id]]</f>
        <v>387</v>
      </c>
      <c r="B1084" t="str">
        <f>Query1[[#This Row],[customers]]</f>
        <v>Jennette Wooten</v>
      </c>
      <c r="C1084" t="str">
        <f>Query1[[#This Row],[city]]</f>
        <v>Rowlett</v>
      </c>
      <c r="D1084" t="str">
        <f>Query1[[#This Row],[state]]</f>
        <v>TX</v>
      </c>
      <c r="E1084">
        <f>Query1[[#This Row],[order_date]]</f>
        <v>42602</v>
      </c>
      <c r="F1084">
        <f>Query1[[#This Row],[total_units]]</f>
        <v>1</v>
      </c>
      <c r="G1084">
        <f>Query1[[#This Row],[revenue]]</f>
        <v>449</v>
      </c>
      <c r="H1084" t="str">
        <f>Query1[[#This Row],[product_name]]</f>
        <v>Pure Cycles Western 3-Speed - Women's - 2015/2016</v>
      </c>
      <c r="I1084" t="str">
        <f>Query1[[#This Row],[category_name]]</f>
        <v>Cruisers Bicycles</v>
      </c>
      <c r="J1084" t="str">
        <f>Query1[[#This Row],[store_name]]</f>
        <v>Rowlett Bikes</v>
      </c>
      <c r="K1084" t="str">
        <f>Query1[[#This Row],[sales_rep]]</f>
        <v>Kali Vargas</v>
      </c>
      <c r="L1084" t="str">
        <f>Query1[[#This Row],[brand_name]]</f>
        <v>Pure Cycles</v>
      </c>
    </row>
    <row r="1085" spans="1:12" x14ac:dyDescent="0.3">
      <c r="A1085">
        <f>Query1[[#This Row],[order_id]]</f>
        <v>388</v>
      </c>
      <c r="B1085" t="str">
        <f>Query1[[#This Row],[customers]]</f>
        <v>Mirella Duffy</v>
      </c>
      <c r="C1085" t="str">
        <f>Query1[[#This Row],[city]]</f>
        <v>Longview</v>
      </c>
      <c r="D1085" t="str">
        <f>Query1[[#This Row],[state]]</f>
        <v>TX</v>
      </c>
      <c r="E1085">
        <f>Query1[[#This Row],[order_date]]</f>
        <v>42603</v>
      </c>
      <c r="F1085">
        <f>Query1[[#This Row],[total_units]]</f>
        <v>2</v>
      </c>
      <c r="G1085">
        <f>Query1[[#This Row],[revenue]]</f>
        <v>539.98</v>
      </c>
      <c r="H1085" t="str">
        <f>Query1[[#This Row],[product_name]]</f>
        <v>Electra Cruiser 1 (24-Inch) - 2016</v>
      </c>
      <c r="I1085" t="str">
        <f>Query1[[#This Row],[category_name]]</f>
        <v>Cruisers Bicycles</v>
      </c>
      <c r="J1085" t="str">
        <f>Query1[[#This Row],[store_name]]</f>
        <v>Rowlett Bikes</v>
      </c>
      <c r="K1085" t="str">
        <f>Query1[[#This Row],[sales_rep]]</f>
        <v>Kali Vargas</v>
      </c>
      <c r="L1085" t="str">
        <f>Query1[[#This Row],[brand_name]]</f>
        <v>Electra</v>
      </c>
    </row>
    <row r="1086" spans="1:12" x14ac:dyDescent="0.3">
      <c r="A1086">
        <f>Query1[[#This Row],[order_id]]</f>
        <v>388</v>
      </c>
      <c r="B1086" t="str">
        <f>Query1[[#This Row],[customers]]</f>
        <v>Mirella Duffy</v>
      </c>
      <c r="C1086" t="str">
        <f>Query1[[#This Row],[city]]</f>
        <v>Longview</v>
      </c>
      <c r="D1086" t="str">
        <f>Query1[[#This Row],[state]]</f>
        <v>TX</v>
      </c>
      <c r="E1086">
        <f>Query1[[#This Row],[order_date]]</f>
        <v>42603</v>
      </c>
      <c r="F1086">
        <f>Query1[[#This Row],[total_units]]</f>
        <v>2</v>
      </c>
      <c r="G1086">
        <f>Query1[[#This Row],[revenue]]</f>
        <v>898</v>
      </c>
      <c r="H1086" t="str">
        <f>Query1[[#This Row],[product_name]]</f>
        <v>Pure Cycles William 3-Speed - 2016</v>
      </c>
      <c r="I1086" t="str">
        <f>Query1[[#This Row],[category_name]]</f>
        <v>Cruisers Bicycles</v>
      </c>
      <c r="J1086" t="str">
        <f>Query1[[#This Row],[store_name]]</f>
        <v>Rowlett Bikes</v>
      </c>
      <c r="K1086" t="str">
        <f>Query1[[#This Row],[sales_rep]]</f>
        <v>Kali Vargas</v>
      </c>
      <c r="L1086" t="str">
        <f>Query1[[#This Row],[brand_name]]</f>
        <v>Pure Cycles</v>
      </c>
    </row>
    <row r="1087" spans="1:12" x14ac:dyDescent="0.3">
      <c r="A1087">
        <f>Query1[[#This Row],[order_id]]</f>
        <v>388</v>
      </c>
      <c r="B1087" t="str">
        <f>Query1[[#This Row],[customers]]</f>
        <v>Mirella Duffy</v>
      </c>
      <c r="C1087" t="str">
        <f>Query1[[#This Row],[city]]</f>
        <v>Longview</v>
      </c>
      <c r="D1087" t="str">
        <f>Query1[[#This Row],[state]]</f>
        <v>TX</v>
      </c>
      <c r="E1087">
        <f>Query1[[#This Row],[order_date]]</f>
        <v>42603</v>
      </c>
      <c r="F1087">
        <f>Query1[[#This Row],[total_units]]</f>
        <v>1</v>
      </c>
      <c r="G1087">
        <f>Query1[[#This Row],[revenue]]</f>
        <v>749.99</v>
      </c>
      <c r="H1087" t="str">
        <f>Query1[[#This Row],[product_name]]</f>
        <v>Ritchey Timberwolf Frameset - 2016</v>
      </c>
      <c r="I1087" t="str">
        <f>Query1[[#This Row],[category_name]]</f>
        <v>Mountain Bikes</v>
      </c>
      <c r="J1087" t="str">
        <f>Query1[[#This Row],[store_name]]</f>
        <v>Rowlett Bikes</v>
      </c>
      <c r="K1087" t="str">
        <f>Query1[[#This Row],[sales_rep]]</f>
        <v>Kali Vargas</v>
      </c>
      <c r="L1087" t="str">
        <f>Query1[[#This Row],[brand_name]]</f>
        <v>Ritchey</v>
      </c>
    </row>
    <row r="1088" spans="1:12" x14ac:dyDescent="0.3">
      <c r="A1088">
        <f>Query1[[#This Row],[order_id]]</f>
        <v>388</v>
      </c>
      <c r="B1088" t="str">
        <f>Query1[[#This Row],[customers]]</f>
        <v>Mirella Duffy</v>
      </c>
      <c r="C1088" t="str">
        <f>Query1[[#This Row],[city]]</f>
        <v>Longview</v>
      </c>
      <c r="D1088" t="str">
        <f>Query1[[#This Row],[state]]</f>
        <v>TX</v>
      </c>
      <c r="E1088">
        <f>Query1[[#This Row],[order_date]]</f>
        <v>42603</v>
      </c>
      <c r="F1088">
        <f>Query1[[#This Row],[total_units]]</f>
        <v>1</v>
      </c>
      <c r="G1088">
        <f>Query1[[#This Row],[revenue]]</f>
        <v>1680.99</v>
      </c>
      <c r="H1088" t="str">
        <f>Query1[[#This Row],[product_name]]</f>
        <v>Surly Straggler 650b - 2016</v>
      </c>
      <c r="I1088" t="str">
        <f>Query1[[#This Row],[category_name]]</f>
        <v>Cyclocross Bicycles</v>
      </c>
      <c r="J1088" t="str">
        <f>Query1[[#This Row],[store_name]]</f>
        <v>Rowlett Bikes</v>
      </c>
      <c r="K1088" t="str">
        <f>Query1[[#This Row],[sales_rep]]</f>
        <v>Kali Vargas</v>
      </c>
      <c r="L1088" t="str">
        <f>Query1[[#This Row],[brand_name]]</f>
        <v>Surly</v>
      </c>
    </row>
    <row r="1089" spans="1:12" x14ac:dyDescent="0.3">
      <c r="A1089">
        <f>Query1[[#This Row],[order_id]]</f>
        <v>389</v>
      </c>
      <c r="B1089" t="str">
        <f>Query1[[#This Row],[customers]]</f>
        <v>Saturnina Garner</v>
      </c>
      <c r="C1089" t="str">
        <f>Query1[[#This Row],[city]]</f>
        <v>Glendora</v>
      </c>
      <c r="D1089" t="str">
        <f>Query1[[#This Row],[state]]</f>
        <v>CA</v>
      </c>
      <c r="E1089">
        <f>Query1[[#This Row],[order_date]]</f>
        <v>42604</v>
      </c>
      <c r="F1089">
        <f>Query1[[#This Row],[total_units]]</f>
        <v>2</v>
      </c>
      <c r="G1089">
        <f>Query1[[#This Row],[revenue]]</f>
        <v>1059.98</v>
      </c>
      <c r="H1089" t="str">
        <f>Query1[[#This Row],[product_name]]</f>
        <v>Electra Moto 1 - 2016</v>
      </c>
      <c r="I1089" t="str">
        <f>Query1[[#This Row],[category_name]]</f>
        <v>Cruisers Bicycles</v>
      </c>
      <c r="J1089" t="str">
        <f>Query1[[#This Row],[store_name]]</f>
        <v>Santa Cruz Bikes</v>
      </c>
      <c r="K1089" t="str">
        <f>Query1[[#This Row],[sales_rep]]</f>
        <v>Genna Serrano</v>
      </c>
      <c r="L1089" t="str">
        <f>Query1[[#This Row],[brand_name]]</f>
        <v>Electra</v>
      </c>
    </row>
    <row r="1090" spans="1:12" x14ac:dyDescent="0.3">
      <c r="A1090">
        <f>Query1[[#This Row],[order_id]]</f>
        <v>389</v>
      </c>
      <c r="B1090" t="str">
        <f>Query1[[#This Row],[customers]]</f>
        <v>Saturnina Garner</v>
      </c>
      <c r="C1090" t="str">
        <f>Query1[[#This Row],[city]]</f>
        <v>Glendora</v>
      </c>
      <c r="D1090" t="str">
        <f>Query1[[#This Row],[state]]</f>
        <v>CA</v>
      </c>
      <c r="E1090">
        <f>Query1[[#This Row],[order_date]]</f>
        <v>42604</v>
      </c>
      <c r="F1090">
        <f>Query1[[#This Row],[total_units]]</f>
        <v>1</v>
      </c>
      <c r="G1090">
        <f>Query1[[#This Row],[revenue]]</f>
        <v>1320.99</v>
      </c>
      <c r="H1090" t="str">
        <f>Query1[[#This Row],[product_name]]</f>
        <v>Heller Shagamaw Frame - 2016</v>
      </c>
      <c r="I1090" t="str">
        <f>Query1[[#This Row],[category_name]]</f>
        <v>Mountain Bikes</v>
      </c>
      <c r="J1090" t="str">
        <f>Query1[[#This Row],[store_name]]</f>
        <v>Santa Cruz Bikes</v>
      </c>
      <c r="K1090" t="str">
        <f>Query1[[#This Row],[sales_rep]]</f>
        <v>Genna Serrano</v>
      </c>
      <c r="L1090" t="str">
        <f>Query1[[#This Row],[brand_name]]</f>
        <v>Heller</v>
      </c>
    </row>
    <row r="1091" spans="1:12" x14ac:dyDescent="0.3">
      <c r="A1091">
        <f>Query1[[#This Row],[order_id]]</f>
        <v>389</v>
      </c>
      <c r="B1091" t="str">
        <f>Query1[[#This Row],[customers]]</f>
        <v>Saturnina Garner</v>
      </c>
      <c r="C1091" t="str">
        <f>Query1[[#This Row],[city]]</f>
        <v>Glendora</v>
      </c>
      <c r="D1091" t="str">
        <f>Query1[[#This Row],[state]]</f>
        <v>CA</v>
      </c>
      <c r="E1091">
        <f>Query1[[#This Row],[order_date]]</f>
        <v>42604</v>
      </c>
      <c r="F1091">
        <f>Query1[[#This Row],[total_units]]</f>
        <v>1</v>
      </c>
      <c r="G1091">
        <f>Query1[[#This Row],[revenue]]</f>
        <v>749.99</v>
      </c>
      <c r="H1091" t="str">
        <f>Query1[[#This Row],[product_name]]</f>
        <v>Ritchey Timberwolf Frameset - 2016</v>
      </c>
      <c r="I1091" t="str">
        <f>Query1[[#This Row],[category_name]]</f>
        <v>Mountain Bikes</v>
      </c>
      <c r="J1091" t="str">
        <f>Query1[[#This Row],[store_name]]</f>
        <v>Santa Cruz Bikes</v>
      </c>
      <c r="K1091" t="str">
        <f>Query1[[#This Row],[sales_rep]]</f>
        <v>Genna Serrano</v>
      </c>
      <c r="L1091" t="str">
        <f>Query1[[#This Row],[brand_name]]</f>
        <v>Ritchey</v>
      </c>
    </row>
    <row r="1092" spans="1:12" x14ac:dyDescent="0.3">
      <c r="A1092">
        <f>Query1[[#This Row],[order_id]]</f>
        <v>389</v>
      </c>
      <c r="B1092" t="str">
        <f>Query1[[#This Row],[customers]]</f>
        <v>Saturnina Garner</v>
      </c>
      <c r="C1092" t="str">
        <f>Query1[[#This Row],[city]]</f>
        <v>Glendora</v>
      </c>
      <c r="D1092" t="str">
        <f>Query1[[#This Row],[state]]</f>
        <v>CA</v>
      </c>
      <c r="E1092">
        <f>Query1[[#This Row],[order_date]]</f>
        <v>42604</v>
      </c>
      <c r="F1092">
        <f>Query1[[#This Row],[total_units]]</f>
        <v>2</v>
      </c>
      <c r="G1092">
        <f>Query1[[#This Row],[revenue]]</f>
        <v>3098</v>
      </c>
      <c r="H1092" t="str">
        <f>Query1[[#This Row],[product_name]]</f>
        <v>Surly Straggler - 2016</v>
      </c>
      <c r="I1092" t="str">
        <f>Query1[[#This Row],[category_name]]</f>
        <v>Cyclocross Bicycles</v>
      </c>
      <c r="J1092" t="str">
        <f>Query1[[#This Row],[store_name]]</f>
        <v>Santa Cruz Bikes</v>
      </c>
      <c r="K1092" t="str">
        <f>Query1[[#This Row],[sales_rep]]</f>
        <v>Genna Serrano</v>
      </c>
      <c r="L1092" t="str">
        <f>Query1[[#This Row],[brand_name]]</f>
        <v>Surly</v>
      </c>
    </row>
    <row r="1093" spans="1:12" x14ac:dyDescent="0.3">
      <c r="A1093">
        <f>Query1[[#This Row],[order_id]]</f>
        <v>389</v>
      </c>
      <c r="B1093" t="str">
        <f>Query1[[#This Row],[customers]]</f>
        <v>Saturnina Garner</v>
      </c>
      <c r="C1093" t="str">
        <f>Query1[[#This Row],[city]]</f>
        <v>Glendora</v>
      </c>
      <c r="D1093" t="str">
        <f>Query1[[#This Row],[state]]</f>
        <v>CA</v>
      </c>
      <c r="E1093">
        <f>Query1[[#This Row],[order_date]]</f>
        <v>42604</v>
      </c>
      <c r="F1093">
        <f>Query1[[#This Row],[total_units]]</f>
        <v>1</v>
      </c>
      <c r="G1093">
        <f>Query1[[#This Row],[revenue]]</f>
        <v>2999.99</v>
      </c>
      <c r="H1093" t="str">
        <f>Query1[[#This Row],[product_name]]</f>
        <v>Trek Conduit+ - 2016</v>
      </c>
      <c r="I1093" t="str">
        <f>Query1[[#This Row],[category_name]]</f>
        <v>Electric Bikes</v>
      </c>
      <c r="J1093" t="str">
        <f>Query1[[#This Row],[store_name]]</f>
        <v>Santa Cruz Bikes</v>
      </c>
      <c r="K1093" t="str">
        <f>Query1[[#This Row],[sales_rep]]</f>
        <v>Genna Serrano</v>
      </c>
      <c r="L1093" t="str">
        <f>Query1[[#This Row],[brand_name]]</f>
        <v>Trek</v>
      </c>
    </row>
    <row r="1094" spans="1:12" x14ac:dyDescent="0.3">
      <c r="A1094">
        <f>Query1[[#This Row],[order_id]]</f>
        <v>390</v>
      </c>
      <c r="B1094" t="str">
        <f>Query1[[#This Row],[customers]]</f>
        <v>Shirely Stanley</v>
      </c>
      <c r="C1094" t="str">
        <f>Query1[[#This Row],[city]]</f>
        <v>El Paso</v>
      </c>
      <c r="D1094" t="str">
        <f>Query1[[#This Row],[state]]</f>
        <v>TX</v>
      </c>
      <c r="E1094">
        <f>Query1[[#This Row],[order_date]]</f>
        <v>42604</v>
      </c>
      <c r="F1094">
        <f>Query1[[#This Row],[total_units]]</f>
        <v>1</v>
      </c>
      <c r="G1094">
        <f>Query1[[#This Row],[revenue]]</f>
        <v>299.99</v>
      </c>
      <c r="H1094" t="str">
        <f>Query1[[#This Row],[product_name]]</f>
        <v>Electra Girl's Hawaii 1 (20-inch) - 2015/2016</v>
      </c>
      <c r="I1094" t="str">
        <f>Query1[[#This Row],[category_name]]</f>
        <v>Children Bicycles</v>
      </c>
      <c r="J1094" t="str">
        <f>Query1[[#This Row],[store_name]]</f>
        <v>Rowlett Bikes</v>
      </c>
      <c r="K1094" t="str">
        <f>Query1[[#This Row],[sales_rep]]</f>
        <v>Layla Terrell</v>
      </c>
      <c r="L1094" t="str">
        <f>Query1[[#This Row],[brand_name]]</f>
        <v>Electra</v>
      </c>
    </row>
    <row r="1095" spans="1:12" x14ac:dyDescent="0.3">
      <c r="A1095">
        <f>Query1[[#This Row],[order_id]]</f>
        <v>390</v>
      </c>
      <c r="B1095" t="str">
        <f>Query1[[#This Row],[customers]]</f>
        <v>Shirely Stanley</v>
      </c>
      <c r="C1095" t="str">
        <f>Query1[[#This Row],[city]]</f>
        <v>El Paso</v>
      </c>
      <c r="D1095" t="str">
        <f>Query1[[#This Row],[state]]</f>
        <v>TX</v>
      </c>
      <c r="E1095">
        <f>Query1[[#This Row],[order_date]]</f>
        <v>42604</v>
      </c>
      <c r="F1095">
        <f>Query1[[#This Row],[total_units]]</f>
        <v>1</v>
      </c>
      <c r="G1095">
        <f>Query1[[#This Row],[revenue]]</f>
        <v>2999.99</v>
      </c>
      <c r="H1095" t="str">
        <f>Query1[[#This Row],[product_name]]</f>
        <v>Trek Conduit+ - 2016</v>
      </c>
      <c r="I1095" t="str">
        <f>Query1[[#This Row],[category_name]]</f>
        <v>Electric Bikes</v>
      </c>
      <c r="J1095" t="str">
        <f>Query1[[#This Row],[store_name]]</f>
        <v>Rowlett Bikes</v>
      </c>
      <c r="K1095" t="str">
        <f>Query1[[#This Row],[sales_rep]]</f>
        <v>Layla Terrell</v>
      </c>
      <c r="L1095" t="str">
        <f>Query1[[#This Row],[brand_name]]</f>
        <v>Trek</v>
      </c>
    </row>
    <row r="1096" spans="1:12" x14ac:dyDescent="0.3">
      <c r="A1096">
        <f>Query1[[#This Row],[order_id]]</f>
        <v>390</v>
      </c>
      <c r="B1096" t="str">
        <f>Query1[[#This Row],[customers]]</f>
        <v>Shirely Stanley</v>
      </c>
      <c r="C1096" t="str">
        <f>Query1[[#This Row],[city]]</f>
        <v>El Paso</v>
      </c>
      <c r="D1096" t="str">
        <f>Query1[[#This Row],[state]]</f>
        <v>TX</v>
      </c>
      <c r="E1096">
        <f>Query1[[#This Row],[order_date]]</f>
        <v>42604</v>
      </c>
      <c r="F1096">
        <f>Query1[[#This Row],[total_units]]</f>
        <v>2</v>
      </c>
      <c r="G1096">
        <f>Query1[[#This Row],[revenue]]</f>
        <v>7999.98</v>
      </c>
      <c r="H1096" t="str">
        <f>Query1[[#This Row],[product_name]]</f>
        <v>Trek Slash 8 27.5 - 2016</v>
      </c>
      <c r="I1096" t="str">
        <f>Query1[[#This Row],[category_name]]</f>
        <v>Mountain Bikes</v>
      </c>
      <c r="J1096" t="str">
        <f>Query1[[#This Row],[store_name]]</f>
        <v>Rowlett Bikes</v>
      </c>
      <c r="K1096" t="str">
        <f>Query1[[#This Row],[sales_rep]]</f>
        <v>Layla Terrell</v>
      </c>
      <c r="L1096" t="str">
        <f>Query1[[#This Row],[brand_name]]</f>
        <v>Trek</v>
      </c>
    </row>
    <row r="1097" spans="1:12" x14ac:dyDescent="0.3">
      <c r="A1097">
        <f>Query1[[#This Row],[order_id]]</f>
        <v>391</v>
      </c>
      <c r="B1097" t="str">
        <f>Query1[[#This Row],[customers]]</f>
        <v>Elinore Aguilar</v>
      </c>
      <c r="C1097" t="str">
        <f>Query1[[#This Row],[city]]</f>
        <v>San Angelo</v>
      </c>
      <c r="D1097" t="str">
        <f>Query1[[#This Row],[state]]</f>
        <v>TX</v>
      </c>
      <c r="E1097">
        <f>Query1[[#This Row],[order_date]]</f>
        <v>42605</v>
      </c>
      <c r="F1097">
        <f>Query1[[#This Row],[total_units]]</f>
        <v>2</v>
      </c>
      <c r="G1097">
        <f>Query1[[#This Row],[revenue]]</f>
        <v>1099.98</v>
      </c>
      <c r="H1097" t="str">
        <f>Query1[[#This Row],[product_name]]</f>
        <v>Electra Townie Original 21D - 2016</v>
      </c>
      <c r="I1097" t="str">
        <f>Query1[[#This Row],[category_name]]</f>
        <v>Comfort Bicycles</v>
      </c>
      <c r="J1097" t="str">
        <f>Query1[[#This Row],[store_name]]</f>
        <v>Rowlett Bikes</v>
      </c>
      <c r="K1097" t="str">
        <f>Query1[[#This Row],[sales_rep]]</f>
        <v>Layla Terrell</v>
      </c>
      <c r="L1097" t="str">
        <f>Query1[[#This Row],[brand_name]]</f>
        <v>Electra</v>
      </c>
    </row>
    <row r="1098" spans="1:12" x14ac:dyDescent="0.3">
      <c r="A1098">
        <f>Query1[[#This Row],[order_id]]</f>
        <v>391</v>
      </c>
      <c r="B1098" t="str">
        <f>Query1[[#This Row],[customers]]</f>
        <v>Elinore Aguilar</v>
      </c>
      <c r="C1098" t="str">
        <f>Query1[[#This Row],[city]]</f>
        <v>San Angelo</v>
      </c>
      <c r="D1098" t="str">
        <f>Query1[[#This Row],[state]]</f>
        <v>TX</v>
      </c>
      <c r="E1098">
        <f>Query1[[#This Row],[order_date]]</f>
        <v>42605</v>
      </c>
      <c r="F1098">
        <f>Query1[[#This Row],[total_units]]</f>
        <v>2</v>
      </c>
      <c r="G1098">
        <f>Query1[[#This Row],[revenue]]</f>
        <v>2641.98</v>
      </c>
      <c r="H1098" t="str">
        <f>Query1[[#This Row],[product_name]]</f>
        <v>Heller Shagamaw Frame - 2016</v>
      </c>
      <c r="I1098" t="str">
        <f>Query1[[#This Row],[category_name]]</f>
        <v>Mountain Bikes</v>
      </c>
      <c r="J1098" t="str">
        <f>Query1[[#This Row],[store_name]]</f>
        <v>Rowlett Bikes</v>
      </c>
      <c r="K1098" t="str">
        <f>Query1[[#This Row],[sales_rep]]</f>
        <v>Layla Terrell</v>
      </c>
      <c r="L1098" t="str">
        <f>Query1[[#This Row],[brand_name]]</f>
        <v>Heller</v>
      </c>
    </row>
    <row r="1099" spans="1:12" x14ac:dyDescent="0.3">
      <c r="A1099">
        <f>Query1[[#This Row],[order_id]]</f>
        <v>391</v>
      </c>
      <c r="B1099" t="str">
        <f>Query1[[#This Row],[customers]]</f>
        <v>Elinore Aguilar</v>
      </c>
      <c r="C1099" t="str">
        <f>Query1[[#This Row],[city]]</f>
        <v>San Angelo</v>
      </c>
      <c r="D1099" t="str">
        <f>Query1[[#This Row],[state]]</f>
        <v>TX</v>
      </c>
      <c r="E1099">
        <f>Query1[[#This Row],[order_date]]</f>
        <v>42605</v>
      </c>
      <c r="F1099">
        <f>Query1[[#This Row],[total_units]]</f>
        <v>1</v>
      </c>
      <c r="G1099">
        <f>Query1[[#This Row],[revenue]]</f>
        <v>1799.99</v>
      </c>
      <c r="H1099" t="str">
        <f>Query1[[#This Row],[product_name]]</f>
        <v>Trek Remedy 29 Carbon Frameset - 2016</v>
      </c>
      <c r="I1099" t="str">
        <f>Query1[[#This Row],[category_name]]</f>
        <v>Mountain Bikes</v>
      </c>
      <c r="J1099" t="str">
        <f>Query1[[#This Row],[store_name]]</f>
        <v>Rowlett Bikes</v>
      </c>
      <c r="K1099" t="str">
        <f>Query1[[#This Row],[sales_rep]]</f>
        <v>Layla Terrell</v>
      </c>
      <c r="L1099" t="str">
        <f>Query1[[#This Row],[brand_name]]</f>
        <v>Trek</v>
      </c>
    </row>
    <row r="1100" spans="1:12" x14ac:dyDescent="0.3">
      <c r="A1100">
        <f>Query1[[#This Row],[order_id]]</f>
        <v>392</v>
      </c>
      <c r="B1100" t="str">
        <f>Query1[[#This Row],[customers]]</f>
        <v>Carley Reynolds</v>
      </c>
      <c r="C1100" t="str">
        <f>Query1[[#This Row],[city]]</f>
        <v>South El Monte</v>
      </c>
      <c r="D1100" t="str">
        <f>Query1[[#This Row],[state]]</f>
        <v>CA</v>
      </c>
      <c r="E1100">
        <f>Query1[[#This Row],[order_date]]</f>
        <v>42605</v>
      </c>
      <c r="F1100">
        <f>Query1[[#This Row],[total_units]]</f>
        <v>2</v>
      </c>
      <c r="G1100">
        <f>Query1[[#This Row],[revenue]]</f>
        <v>539.98</v>
      </c>
      <c r="H1100" t="str">
        <f>Query1[[#This Row],[product_name]]</f>
        <v>Electra Girl's Hawaii 1 (16-inch) - 2015/2016</v>
      </c>
      <c r="I1100" t="str">
        <f>Query1[[#This Row],[category_name]]</f>
        <v>Cruisers Bicycles</v>
      </c>
      <c r="J1100" t="str">
        <f>Query1[[#This Row],[store_name]]</f>
        <v>Santa Cruz Bikes</v>
      </c>
      <c r="K1100" t="str">
        <f>Query1[[#This Row],[sales_rep]]</f>
        <v>Genna Serrano</v>
      </c>
      <c r="L1100" t="str">
        <f>Query1[[#This Row],[brand_name]]</f>
        <v>Electra</v>
      </c>
    </row>
    <row r="1101" spans="1:12" x14ac:dyDescent="0.3">
      <c r="A1101">
        <f>Query1[[#This Row],[order_id]]</f>
        <v>392</v>
      </c>
      <c r="B1101" t="str">
        <f>Query1[[#This Row],[customers]]</f>
        <v>Carley Reynolds</v>
      </c>
      <c r="C1101" t="str">
        <f>Query1[[#This Row],[city]]</f>
        <v>South El Monte</v>
      </c>
      <c r="D1101" t="str">
        <f>Query1[[#This Row],[state]]</f>
        <v>CA</v>
      </c>
      <c r="E1101">
        <f>Query1[[#This Row],[order_date]]</f>
        <v>42605</v>
      </c>
      <c r="F1101">
        <f>Query1[[#This Row],[total_units]]</f>
        <v>2</v>
      </c>
      <c r="G1101">
        <f>Query1[[#This Row],[revenue]]</f>
        <v>1999.98</v>
      </c>
      <c r="H1101" t="str">
        <f>Query1[[#This Row],[product_name]]</f>
        <v>Surly Wednesday Frameset - 2016</v>
      </c>
      <c r="I1101" t="str">
        <f>Query1[[#This Row],[category_name]]</f>
        <v>Mountain Bikes</v>
      </c>
      <c r="J1101" t="str">
        <f>Query1[[#This Row],[store_name]]</f>
        <v>Santa Cruz Bikes</v>
      </c>
      <c r="K1101" t="str">
        <f>Query1[[#This Row],[sales_rep]]</f>
        <v>Genna Serrano</v>
      </c>
      <c r="L1101" t="str">
        <f>Query1[[#This Row],[brand_name]]</f>
        <v>Surly</v>
      </c>
    </row>
    <row r="1102" spans="1:12" x14ac:dyDescent="0.3">
      <c r="A1102">
        <f>Query1[[#This Row],[order_id]]</f>
        <v>393</v>
      </c>
      <c r="B1102" t="str">
        <f>Query1[[#This Row],[customers]]</f>
        <v>Alysha Powers</v>
      </c>
      <c r="C1102" t="str">
        <f>Query1[[#This Row],[city]]</f>
        <v>Forest Hills</v>
      </c>
      <c r="D1102" t="str">
        <f>Query1[[#This Row],[state]]</f>
        <v>NY</v>
      </c>
      <c r="E1102">
        <f>Query1[[#This Row],[order_date]]</f>
        <v>42607</v>
      </c>
      <c r="F1102">
        <f>Query1[[#This Row],[total_units]]</f>
        <v>2</v>
      </c>
      <c r="G1102">
        <f>Query1[[#This Row],[revenue]]</f>
        <v>939.98</v>
      </c>
      <c r="H1102" t="str">
        <f>Query1[[#This Row],[product_name]]</f>
        <v>Surly Ice Cream Truck Frameset - 2016</v>
      </c>
      <c r="I1102" t="str">
        <f>Query1[[#This Row],[category_name]]</f>
        <v>Mountain Bikes</v>
      </c>
      <c r="J1102" t="str">
        <f>Query1[[#This Row],[store_name]]</f>
        <v>Baldwin Bikes</v>
      </c>
      <c r="K1102" t="str">
        <f>Query1[[#This Row],[sales_rep]]</f>
        <v>Marcelene Boyer</v>
      </c>
      <c r="L1102" t="str">
        <f>Query1[[#This Row],[brand_name]]</f>
        <v>Surly</v>
      </c>
    </row>
    <row r="1103" spans="1:12" x14ac:dyDescent="0.3">
      <c r="A1103">
        <f>Query1[[#This Row],[order_id]]</f>
        <v>394</v>
      </c>
      <c r="B1103" t="str">
        <f>Query1[[#This Row],[customers]]</f>
        <v>Tammera Fischer</v>
      </c>
      <c r="C1103" t="str">
        <f>Query1[[#This Row],[city]]</f>
        <v>Oakland</v>
      </c>
      <c r="D1103" t="str">
        <f>Query1[[#This Row],[state]]</f>
        <v>CA</v>
      </c>
      <c r="E1103">
        <f>Query1[[#This Row],[order_date]]</f>
        <v>42608</v>
      </c>
      <c r="F1103">
        <f>Query1[[#This Row],[total_units]]</f>
        <v>2</v>
      </c>
      <c r="G1103">
        <f>Query1[[#This Row],[revenue]]</f>
        <v>539.98</v>
      </c>
      <c r="H1103" t="str">
        <f>Query1[[#This Row],[product_name]]</f>
        <v>Electra Girl's Hawaii 1 (16-inch) - 2015/2016</v>
      </c>
      <c r="I1103" t="str">
        <f>Query1[[#This Row],[category_name]]</f>
        <v>Cruisers Bicycles</v>
      </c>
      <c r="J1103" t="str">
        <f>Query1[[#This Row],[store_name]]</f>
        <v>Santa Cruz Bikes</v>
      </c>
      <c r="K1103" t="str">
        <f>Query1[[#This Row],[sales_rep]]</f>
        <v>Genna Serrano</v>
      </c>
      <c r="L1103" t="str">
        <f>Query1[[#This Row],[brand_name]]</f>
        <v>Electra</v>
      </c>
    </row>
    <row r="1104" spans="1:12" x14ac:dyDescent="0.3">
      <c r="A1104">
        <f>Query1[[#This Row],[order_id]]</f>
        <v>394</v>
      </c>
      <c r="B1104" t="str">
        <f>Query1[[#This Row],[customers]]</f>
        <v>Tammera Fischer</v>
      </c>
      <c r="C1104" t="str">
        <f>Query1[[#This Row],[city]]</f>
        <v>Oakland</v>
      </c>
      <c r="D1104" t="str">
        <f>Query1[[#This Row],[state]]</f>
        <v>CA</v>
      </c>
      <c r="E1104">
        <f>Query1[[#This Row],[order_date]]</f>
        <v>42608</v>
      </c>
      <c r="F1104">
        <f>Query1[[#This Row],[total_units]]</f>
        <v>1</v>
      </c>
      <c r="G1104">
        <f>Query1[[#This Row],[revenue]]</f>
        <v>299.99</v>
      </c>
      <c r="H1104" t="str">
        <f>Query1[[#This Row],[product_name]]</f>
        <v>Electra Girl's Hawaii 1 (20-inch) - 2015/2016</v>
      </c>
      <c r="I1104" t="str">
        <f>Query1[[#This Row],[category_name]]</f>
        <v>Children Bicycles</v>
      </c>
      <c r="J1104" t="str">
        <f>Query1[[#This Row],[store_name]]</f>
        <v>Santa Cruz Bikes</v>
      </c>
      <c r="K1104" t="str">
        <f>Query1[[#This Row],[sales_rep]]</f>
        <v>Genna Serrano</v>
      </c>
      <c r="L1104" t="str">
        <f>Query1[[#This Row],[brand_name]]</f>
        <v>Electra</v>
      </c>
    </row>
    <row r="1105" spans="1:12" x14ac:dyDescent="0.3">
      <c r="A1105">
        <f>Query1[[#This Row],[order_id]]</f>
        <v>394</v>
      </c>
      <c r="B1105" t="str">
        <f>Query1[[#This Row],[customers]]</f>
        <v>Tammera Fischer</v>
      </c>
      <c r="C1105" t="str">
        <f>Query1[[#This Row],[city]]</f>
        <v>Oakland</v>
      </c>
      <c r="D1105" t="str">
        <f>Query1[[#This Row],[state]]</f>
        <v>CA</v>
      </c>
      <c r="E1105">
        <f>Query1[[#This Row],[order_date]]</f>
        <v>42608</v>
      </c>
      <c r="F1105">
        <f>Query1[[#This Row],[total_units]]</f>
        <v>1</v>
      </c>
      <c r="G1105">
        <f>Query1[[#This Row],[revenue]]</f>
        <v>599.99</v>
      </c>
      <c r="H1105" t="str">
        <f>Query1[[#This Row],[product_name]]</f>
        <v>Electra Townie Original 7D EQ - 2016</v>
      </c>
      <c r="I1105" t="str">
        <f>Query1[[#This Row],[category_name]]</f>
        <v>Cruisers Bicycles</v>
      </c>
      <c r="J1105" t="str">
        <f>Query1[[#This Row],[store_name]]</f>
        <v>Santa Cruz Bikes</v>
      </c>
      <c r="K1105" t="str">
        <f>Query1[[#This Row],[sales_rep]]</f>
        <v>Genna Serrano</v>
      </c>
      <c r="L1105" t="str">
        <f>Query1[[#This Row],[brand_name]]</f>
        <v>Electra</v>
      </c>
    </row>
    <row r="1106" spans="1:12" x14ac:dyDescent="0.3">
      <c r="A1106">
        <f>Query1[[#This Row],[order_id]]</f>
        <v>395</v>
      </c>
      <c r="B1106" t="str">
        <f>Query1[[#This Row],[customers]]</f>
        <v>Hans Price</v>
      </c>
      <c r="C1106" t="str">
        <f>Query1[[#This Row],[city]]</f>
        <v>Port Chester</v>
      </c>
      <c r="D1106" t="str">
        <f>Query1[[#This Row],[state]]</f>
        <v>NY</v>
      </c>
      <c r="E1106">
        <f>Query1[[#This Row],[order_date]]</f>
        <v>42608</v>
      </c>
      <c r="F1106">
        <f>Query1[[#This Row],[total_units]]</f>
        <v>1</v>
      </c>
      <c r="G1106">
        <f>Query1[[#This Row],[revenue]]</f>
        <v>269.99</v>
      </c>
      <c r="H1106" t="str">
        <f>Query1[[#This Row],[product_name]]</f>
        <v>Electra Girl's Hawaii 1 (16-inch) - 2015/2016</v>
      </c>
      <c r="I1106" t="str">
        <f>Query1[[#This Row],[category_name]]</f>
        <v>Cruisers Bicycles</v>
      </c>
      <c r="J1106" t="str">
        <f>Query1[[#This Row],[store_name]]</f>
        <v>Baldwin Bikes</v>
      </c>
      <c r="K1106" t="str">
        <f>Query1[[#This Row],[sales_rep]]</f>
        <v>Marcelene Boyer</v>
      </c>
      <c r="L1106" t="str">
        <f>Query1[[#This Row],[brand_name]]</f>
        <v>Electra</v>
      </c>
    </row>
    <row r="1107" spans="1:12" x14ac:dyDescent="0.3">
      <c r="A1107">
        <f>Query1[[#This Row],[order_id]]</f>
        <v>396</v>
      </c>
      <c r="B1107" t="str">
        <f>Query1[[#This Row],[customers]]</f>
        <v>Timothy Byers</v>
      </c>
      <c r="C1107" t="str">
        <f>Query1[[#This Row],[city]]</f>
        <v>Ronkonkoma</v>
      </c>
      <c r="D1107" t="str">
        <f>Query1[[#This Row],[state]]</f>
        <v>NY</v>
      </c>
      <c r="E1107">
        <f>Query1[[#This Row],[order_date]]</f>
        <v>42609</v>
      </c>
      <c r="F1107">
        <f>Query1[[#This Row],[total_units]]</f>
        <v>1</v>
      </c>
      <c r="G1107">
        <f>Query1[[#This Row],[revenue]]</f>
        <v>549.99</v>
      </c>
      <c r="H1107" t="str">
        <f>Query1[[#This Row],[product_name]]</f>
        <v>Electra Townie Original 21D - 2016</v>
      </c>
      <c r="I1107" t="str">
        <f>Query1[[#This Row],[category_name]]</f>
        <v>Cruisers Bicycles</v>
      </c>
      <c r="J1107" t="str">
        <f>Query1[[#This Row],[store_name]]</f>
        <v>Baldwin Bikes</v>
      </c>
      <c r="K1107" t="str">
        <f>Query1[[#This Row],[sales_rep]]</f>
        <v>Marcelene Boyer</v>
      </c>
      <c r="L1107" t="str">
        <f>Query1[[#This Row],[brand_name]]</f>
        <v>Electra</v>
      </c>
    </row>
    <row r="1108" spans="1:12" x14ac:dyDescent="0.3">
      <c r="A1108">
        <f>Query1[[#This Row],[order_id]]</f>
        <v>396</v>
      </c>
      <c r="B1108" t="str">
        <f>Query1[[#This Row],[customers]]</f>
        <v>Timothy Byers</v>
      </c>
      <c r="C1108" t="str">
        <f>Query1[[#This Row],[city]]</f>
        <v>Ronkonkoma</v>
      </c>
      <c r="D1108" t="str">
        <f>Query1[[#This Row],[state]]</f>
        <v>NY</v>
      </c>
      <c r="E1108">
        <f>Query1[[#This Row],[order_date]]</f>
        <v>42609</v>
      </c>
      <c r="F1108">
        <f>Query1[[#This Row],[total_units]]</f>
        <v>2</v>
      </c>
      <c r="G1108">
        <f>Query1[[#This Row],[revenue]]</f>
        <v>999.98</v>
      </c>
      <c r="H1108" t="str">
        <f>Query1[[#This Row],[product_name]]</f>
        <v>Electra Townie Original 7D - 2015/2016</v>
      </c>
      <c r="I1108" t="str">
        <f>Query1[[#This Row],[category_name]]</f>
        <v>Comfort Bicycles</v>
      </c>
      <c r="J1108" t="str">
        <f>Query1[[#This Row],[store_name]]</f>
        <v>Baldwin Bikes</v>
      </c>
      <c r="K1108" t="str">
        <f>Query1[[#This Row],[sales_rep]]</f>
        <v>Marcelene Boyer</v>
      </c>
      <c r="L1108" t="str">
        <f>Query1[[#This Row],[brand_name]]</f>
        <v>Electra</v>
      </c>
    </row>
    <row r="1109" spans="1:12" x14ac:dyDescent="0.3">
      <c r="A1109">
        <f>Query1[[#This Row],[order_id]]</f>
        <v>396</v>
      </c>
      <c r="B1109" t="str">
        <f>Query1[[#This Row],[customers]]</f>
        <v>Timothy Byers</v>
      </c>
      <c r="C1109" t="str">
        <f>Query1[[#This Row],[city]]</f>
        <v>Ronkonkoma</v>
      </c>
      <c r="D1109" t="str">
        <f>Query1[[#This Row],[state]]</f>
        <v>NY</v>
      </c>
      <c r="E1109">
        <f>Query1[[#This Row],[order_date]]</f>
        <v>42609</v>
      </c>
      <c r="F1109">
        <f>Query1[[#This Row],[total_units]]</f>
        <v>1</v>
      </c>
      <c r="G1109">
        <f>Query1[[#This Row],[revenue]]</f>
        <v>1320.99</v>
      </c>
      <c r="H1109" t="str">
        <f>Query1[[#This Row],[product_name]]</f>
        <v>Heller Shagamaw Frame - 2016</v>
      </c>
      <c r="I1109" t="str">
        <f>Query1[[#This Row],[category_name]]</f>
        <v>Mountain Bikes</v>
      </c>
      <c r="J1109" t="str">
        <f>Query1[[#This Row],[store_name]]</f>
        <v>Baldwin Bikes</v>
      </c>
      <c r="K1109" t="str">
        <f>Query1[[#This Row],[sales_rep]]</f>
        <v>Marcelene Boyer</v>
      </c>
      <c r="L1109" t="str">
        <f>Query1[[#This Row],[brand_name]]</f>
        <v>Heller</v>
      </c>
    </row>
    <row r="1110" spans="1:12" x14ac:dyDescent="0.3">
      <c r="A1110">
        <f>Query1[[#This Row],[order_id]]</f>
        <v>397</v>
      </c>
      <c r="B1110" t="str">
        <f>Query1[[#This Row],[customers]]</f>
        <v>Son Warner</v>
      </c>
      <c r="C1110" t="str">
        <f>Query1[[#This Row],[city]]</f>
        <v>Rockville Centre</v>
      </c>
      <c r="D1110" t="str">
        <f>Query1[[#This Row],[state]]</f>
        <v>NY</v>
      </c>
      <c r="E1110">
        <f>Query1[[#This Row],[order_date]]</f>
        <v>42610</v>
      </c>
      <c r="F1110">
        <f>Query1[[#This Row],[total_units]]</f>
        <v>1</v>
      </c>
      <c r="G1110">
        <f>Query1[[#This Row],[revenue]]</f>
        <v>3999.99</v>
      </c>
      <c r="H1110" t="str">
        <f>Query1[[#This Row],[product_name]]</f>
        <v>Trek Slash 8 27.5 - 2016</v>
      </c>
      <c r="I1110" t="str">
        <f>Query1[[#This Row],[category_name]]</f>
        <v>Mountain Bikes</v>
      </c>
      <c r="J1110" t="str">
        <f>Query1[[#This Row],[store_name]]</f>
        <v>Baldwin Bikes</v>
      </c>
      <c r="K1110" t="str">
        <f>Query1[[#This Row],[sales_rep]]</f>
        <v>Venita Daniel</v>
      </c>
      <c r="L1110" t="str">
        <f>Query1[[#This Row],[brand_name]]</f>
        <v>Trek</v>
      </c>
    </row>
    <row r="1111" spans="1:12" x14ac:dyDescent="0.3">
      <c r="A1111">
        <f>Query1[[#This Row],[order_id]]</f>
        <v>398</v>
      </c>
      <c r="B1111" t="str">
        <f>Query1[[#This Row],[customers]]</f>
        <v>Chasidy Tran</v>
      </c>
      <c r="C1111" t="str">
        <f>Query1[[#This Row],[city]]</f>
        <v>Vista</v>
      </c>
      <c r="D1111" t="str">
        <f>Query1[[#This Row],[state]]</f>
        <v>CA</v>
      </c>
      <c r="E1111">
        <f>Query1[[#This Row],[order_date]]</f>
        <v>42611</v>
      </c>
      <c r="F1111">
        <f>Query1[[#This Row],[total_units]]</f>
        <v>1</v>
      </c>
      <c r="G1111">
        <f>Query1[[#This Row],[revenue]]</f>
        <v>499.99</v>
      </c>
      <c r="H1111" t="str">
        <f>Query1[[#This Row],[product_name]]</f>
        <v>Electra Townie Original 7D - 2015/2016</v>
      </c>
      <c r="I1111" t="str">
        <f>Query1[[#This Row],[category_name]]</f>
        <v>Comfort Bicycles</v>
      </c>
      <c r="J1111" t="str">
        <f>Query1[[#This Row],[store_name]]</f>
        <v>Santa Cruz Bikes</v>
      </c>
      <c r="K1111" t="str">
        <f>Query1[[#This Row],[sales_rep]]</f>
        <v>Mireya Copeland</v>
      </c>
      <c r="L1111" t="str">
        <f>Query1[[#This Row],[brand_name]]</f>
        <v>Electra</v>
      </c>
    </row>
    <row r="1112" spans="1:12" x14ac:dyDescent="0.3">
      <c r="A1112">
        <f>Query1[[#This Row],[order_id]]</f>
        <v>398</v>
      </c>
      <c r="B1112" t="str">
        <f>Query1[[#This Row],[customers]]</f>
        <v>Chasidy Tran</v>
      </c>
      <c r="C1112" t="str">
        <f>Query1[[#This Row],[city]]</f>
        <v>Vista</v>
      </c>
      <c r="D1112" t="str">
        <f>Query1[[#This Row],[state]]</f>
        <v>CA</v>
      </c>
      <c r="E1112">
        <f>Query1[[#This Row],[order_date]]</f>
        <v>42611</v>
      </c>
      <c r="F1112">
        <f>Query1[[#This Row],[total_units]]</f>
        <v>1</v>
      </c>
      <c r="G1112">
        <f>Query1[[#This Row],[revenue]]</f>
        <v>429</v>
      </c>
      <c r="H1112" t="str">
        <f>Query1[[#This Row],[product_name]]</f>
        <v>Pure Cycles Vine 8-Speed - 2016</v>
      </c>
      <c r="I1112" t="str">
        <f>Query1[[#This Row],[category_name]]</f>
        <v>Cruisers Bicycles</v>
      </c>
      <c r="J1112" t="str">
        <f>Query1[[#This Row],[store_name]]</f>
        <v>Santa Cruz Bikes</v>
      </c>
      <c r="K1112" t="str">
        <f>Query1[[#This Row],[sales_rep]]</f>
        <v>Mireya Copeland</v>
      </c>
      <c r="L1112" t="str">
        <f>Query1[[#This Row],[brand_name]]</f>
        <v>Pure Cycles</v>
      </c>
    </row>
    <row r="1113" spans="1:12" x14ac:dyDescent="0.3">
      <c r="A1113">
        <f>Query1[[#This Row],[order_id]]</f>
        <v>398</v>
      </c>
      <c r="B1113" t="str">
        <f>Query1[[#This Row],[customers]]</f>
        <v>Chasidy Tran</v>
      </c>
      <c r="C1113" t="str">
        <f>Query1[[#This Row],[city]]</f>
        <v>Vista</v>
      </c>
      <c r="D1113" t="str">
        <f>Query1[[#This Row],[state]]</f>
        <v>CA</v>
      </c>
      <c r="E1113">
        <f>Query1[[#This Row],[order_date]]</f>
        <v>42611</v>
      </c>
      <c r="F1113">
        <f>Query1[[#This Row],[total_units]]</f>
        <v>2</v>
      </c>
      <c r="G1113">
        <f>Query1[[#This Row],[revenue]]</f>
        <v>898</v>
      </c>
      <c r="H1113" t="str">
        <f>Query1[[#This Row],[product_name]]</f>
        <v>Pure Cycles Western 3-Speed - Women's - 2015/2016</v>
      </c>
      <c r="I1113" t="str">
        <f>Query1[[#This Row],[category_name]]</f>
        <v>Cruisers Bicycles</v>
      </c>
      <c r="J1113" t="str">
        <f>Query1[[#This Row],[store_name]]</f>
        <v>Santa Cruz Bikes</v>
      </c>
      <c r="K1113" t="str">
        <f>Query1[[#This Row],[sales_rep]]</f>
        <v>Mireya Copeland</v>
      </c>
      <c r="L1113" t="str">
        <f>Query1[[#This Row],[brand_name]]</f>
        <v>Pure Cycles</v>
      </c>
    </row>
    <row r="1114" spans="1:12" x14ac:dyDescent="0.3">
      <c r="A1114">
        <f>Query1[[#This Row],[order_id]]</f>
        <v>398</v>
      </c>
      <c r="B1114" t="str">
        <f>Query1[[#This Row],[customers]]</f>
        <v>Chasidy Tran</v>
      </c>
      <c r="C1114" t="str">
        <f>Query1[[#This Row],[city]]</f>
        <v>Vista</v>
      </c>
      <c r="D1114" t="str">
        <f>Query1[[#This Row],[state]]</f>
        <v>CA</v>
      </c>
      <c r="E1114">
        <f>Query1[[#This Row],[order_date]]</f>
        <v>42611</v>
      </c>
      <c r="F1114">
        <f>Query1[[#This Row],[total_units]]</f>
        <v>2</v>
      </c>
      <c r="G1114">
        <f>Query1[[#This Row],[revenue]]</f>
        <v>3599.98</v>
      </c>
      <c r="H1114" t="str">
        <f>Query1[[#This Row],[product_name]]</f>
        <v>Trek Remedy 29 Carbon Frameset - 2016</v>
      </c>
      <c r="I1114" t="str">
        <f>Query1[[#This Row],[category_name]]</f>
        <v>Mountain Bikes</v>
      </c>
      <c r="J1114" t="str">
        <f>Query1[[#This Row],[store_name]]</f>
        <v>Santa Cruz Bikes</v>
      </c>
      <c r="K1114" t="str">
        <f>Query1[[#This Row],[sales_rep]]</f>
        <v>Mireya Copeland</v>
      </c>
      <c r="L1114" t="str">
        <f>Query1[[#This Row],[brand_name]]</f>
        <v>Trek</v>
      </c>
    </row>
    <row r="1115" spans="1:12" x14ac:dyDescent="0.3">
      <c r="A1115">
        <f>Query1[[#This Row],[order_id]]</f>
        <v>399</v>
      </c>
      <c r="B1115" t="str">
        <f>Query1[[#This Row],[customers]]</f>
        <v>Lee Roman</v>
      </c>
      <c r="C1115" t="str">
        <f>Query1[[#This Row],[city]]</f>
        <v>Brentwood</v>
      </c>
      <c r="D1115" t="str">
        <f>Query1[[#This Row],[state]]</f>
        <v>NY</v>
      </c>
      <c r="E1115">
        <f>Query1[[#This Row],[order_date]]</f>
        <v>42611</v>
      </c>
      <c r="F1115">
        <f>Query1[[#This Row],[total_units]]</f>
        <v>1</v>
      </c>
      <c r="G1115">
        <f>Query1[[#This Row],[revenue]]</f>
        <v>269.99</v>
      </c>
      <c r="H1115" t="str">
        <f>Query1[[#This Row],[product_name]]</f>
        <v>Electra Girl's Hawaii 1 (16-inch) - 2015/2016</v>
      </c>
      <c r="I1115" t="str">
        <f>Query1[[#This Row],[category_name]]</f>
        <v>Cruisers Bicycles</v>
      </c>
      <c r="J1115" t="str">
        <f>Query1[[#This Row],[store_name]]</f>
        <v>Baldwin Bikes</v>
      </c>
      <c r="K1115" t="str">
        <f>Query1[[#This Row],[sales_rep]]</f>
        <v>Venita Daniel</v>
      </c>
      <c r="L1115" t="str">
        <f>Query1[[#This Row],[brand_name]]</f>
        <v>Electra</v>
      </c>
    </row>
    <row r="1116" spans="1:12" x14ac:dyDescent="0.3">
      <c r="A1116">
        <f>Query1[[#This Row],[order_id]]</f>
        <v>399</v>
      </c>
      <c r="B1116" t="str">
        <f>Query1[[#This Row],[customers]]</f>
        <v>Lee Roman</v>
      </c>
      <c r="C1116" t="str">
        <f>Query1[[#This Row],[city]]</f>
        <v>Brentwood</v>
      </c>
      <c r="D1116" t="str">
        <f>Query1[[#This Row],[state]]</f>
        <v>NY</v>
      </c>
      <c r="E1116">
        <f>Query1[[#This Row],[order_date]]</f>
        <v>42611</v>
      </c>
      <c r="F1116">
        <f>Query1[[#This Row],[total_units]]</f>
        <v>1</v>
      </c>
      <c r="G1116">
        <f>Query1[[#This Row],[revenue]]</f>
        <v>499.99</v>
      </c>
      <c r="H1116" t="str">
        <f>Query1[[#This Row],[product_name]]</f>
        <v>Electra Townie Original 7D - 2015/2016</v>
      </c>
      <c r="I1116" t="str">
        <f>Query1[[#This Row],[category_name]]</f>
        <v>Comfort Bicycles</v>
      </c>
      <c r="J1116" t="str">
        <f>Query1[[#This Row],[store_name]]</f>
        <v>Baldwin Bikes</v>
      </c>
      <c r="K1116" t="str">
        <f>Query1[[#This Row],[sales_rep]]</f>
        <v>Venita Daniel</v>
      </c>
      <c r="L1116" t="str">
        <f>Query1[[#This Row],[brand_name]]</f>
        <v>Electra</v>
      </c>
    </row>
    <row r="1117" spans="1:12" x14ac:dyDescent="0.3">
      <c r="A1117">
        <f>Query1[[#This Row],[order_id]]</f>
        <v>399</v>
      </c>
      <c r="B1117" t="str">
        <f>Query1[[#This Row],[customers]]</f>
        <v>Lee Roman</v>
      </c>
      <c r="C1117" t="str">
        <f>Query1[[#This Row],[city]]</f>
        <v>Brentwood</v>
      </c>
      <c r="D1117" t="str">
        <f>Query1[[#This Row],[state]]</f>
        <v>NY</v>
      </c>
      <c r="E1117">
        <f>Query1[[#This Row],[order_date]]</f>
        <v>42611</v>
      </c>
      <c r="F1117">
        <f>Query1[[#This Row],[total_units]]</f>
        <v>2</v>
      </c>
      <c r="G1117">
        <f>Query1[[#This Row],[revenue]]</f>
        <v>3361.98</v>
      </c>
      <c r="H1117" t="str">
        <f>Query1[[#This Row],[product_name]]</f>
        <v>Surly Straggler 650b - 2016</v>
      </c>
      <c r="I1117" t="str">
        <f>Query1[[#This Row],[category_name]]</f>
        <v>Cyclocross Bicycles</v>
      </c>
      <c r="J1117" t="str">
        <f>Query1[[#This Row],[store_name]]</f>
        <v>Baldwin Bikes</v>
      </c>
      <c r="K1117" t="str">
        <f>Query1[[#This Row],[sales_rep]]</f>
        <v>Venita Daniel</v>
      </c>
      <c r="L1117" t="str">
        <f>Query1[[#This Row],[brand_name]]</f>
        <v>Surly</v>
      </c>
    </row>
    <row r="1118" spans="1:12" x14ac:dyDescent="0.3">
      <c r="A1118">
        <f>Query1[[#This Row],[order_id]]</f>
        <v>400</v>
      </c>
      <c r="B1118" t="str">
        <f>Query1[[#This Row],[customers]]</f>
        <v>Alline Beasley</v>
      </c>
      <c r="C1118" t="str">
        <f>Query1[[#This Row],[city]]</f>
        <v>North Tonawanda</v>
      </c>
      <c r="D1118" t="str">
        <f>Query1[[#This Row],[state]]</f>
        <v>NY</v>
      </c>
      <c r="E1118">
        <f>Query1[[#This Row],[order_date]]</f>
        <v>42611</v>
      </c>
      <c r="F1118">
        <f>Query1[[#This Row],[total_units]]</f>
        <v>2</v>
      </c>
      <c r="G1118">
        <f>Query1[[#This Row],[revenue]]</f>
        <v>1099.98</v>
      </c>
      <c r="H1118" t="str">
        <f>Query1[[#This Row],[product_name]]</f>
        <v>Electra Townie Original 21D - 2016</v>
      </c>
      <c r="I1118" t="str">
        <f>Query1[[#This Row],[category_name]]</f>
        <v>Comfort Bicycles</v>
      </c>
      <c r="J1118" t="str">
        <f>Query1[[#This Row],[store_name]]</f>
        <v>Baldwin Bikes</v>
      </c>
      <c r="K1118" t="str">
        <f>Query1[[#This Row],[sales_rep]]</f>
        <v>Marcelene Boyer</v>
      </c>
      <c r="L1118" t="str">
        <f>Query1[[#This Row],[brand_name]]</f>
        <v>Electra</v>
      </c>
    </row>
    <row r="1119" spans="1:12" x14ac:dyDescent="0.3">
      <c r="A1119">
        <f>Query1[[#This Row],[order_id]]</f>
        <v>400</v>
      </c>
      <c r="B1119" t="str">
        <f>Query1[[#This Row],[customers]]</f>
        <v>Alline Beasley</v>
      </c>
      <c r="C1119" t="str">
        <f>Query1[[#This Row],[city]]</f>
        <v>North Tonawanda</v>
      </c>
      <c r="D1119" t="str">
        <f>Query1[[#This Row],[state]]</f>
        <v>NY</v>
      </c>
      <c r="E1119">
        <f>Query1[[#This Row],[order_date]]</f>
        <v>42611</v>
      </c>
      <c r="F1119">
        <f>Query1[[#This Row],[total_units]]</f>
        <v>2</v>
      </c>
      <c r="G1119">
        <f>Query1[[#This Row],[revenue]]</f>
        <v>1999.98</v>
      </c>
      <c r="H1119" t="str">
        <f>Query1[[#This Row],[product_name]]</f>
        <v>Surly Wednesday Frameset - 2016</v>
      </c>
      <c r="I1119" t="str">
        <f>Query1[[#This Row],[category_name]]</f>
        <v>Mountain Bikes</v>
      </c>
      <c r="J1119" t="str">
        <f>Query1[[#This Row],[store_name]]</f>
        <v>Baldwin Bikes</v>
      </c>
      <c r="K1119" t="str">
        <f>Query1[[#This Row],[sales_rep]]</f>
        <v>Marcelene Boyer</v>
      </c>
      <c r="L1119" t="str">
        <f>Query1[[#This Row],[brand_name]]</f>
        <v>Surly</v>
      </c>
    </row>
    <row r="1120" spans="1:12" x14ac:dyDescent="0.3">
      <c r="A1120">
        <f>Query1[[#This Row],[order_id]]</f>
        <v>400</v>
      </c>
      <c r="B1120" t="str">
        <f>Query1[[#This Row],[customers]]</f>
        <v>Alline Beasley</v>
      </c>
      <c r="C1120" t="str">
        <f>Query1[[#This Row],[city]]</f>
        <v>North Tonawanda</v>
      </c>
      <c r="D1120" t="str">
        <f>Query1[[#This Row],[state]]</f>
        <v>NY</v>
      </c>
      <c r="E1120">
        <f>Query1[[#This Row],[order_date]]</f>
        <v>42611</v>
      </c>
      <c r="F1120">
        <f>Query1[[#This Row],[total_units]]</f>
        <v>1</v>
      </c>
      <c r="G1120">
        <f>Query1[[#This Row],[revenue]]</f>
        <v>2999.99</v>
      </c>
      <c r="H1120" t="str">
        <f>Query1[[#This Row],[product_name]]</f>
        <v>Trek Conduit+ - 2016</v>
      </c>
      <c r="I1120" t="str">
        <f>Query1[[#This Row],[category_name]]</f>
        <v>Electric Bikes</v>
      </c>
      <c r="J1120" t="str">
        <f>Query1[[#This Row],[store_name]]</f>
        <v>Baldwin Bikes</v>
      </c>
      <c r="K1120" t="str">
        <f>Query1[[#This Row],[sales_rep]]</f>
        <v>Marcelene Boyer</v>
      </c>
      <c r="L1120" t="str">
        <f>Query1[[#This Row],[brand_name]]</f>
        <v>Trek</v>
      </c>
    </row>
    <row r="1121" spans="1:12" x14ac:dyDescent="0.3">
      <c r="A1121">
        <f>Query1[[#This Row],[order_id]]</f>
        <v>401</v>
      </c>
      <c r="B1121" t="str">
        <f>Query1[[#This Row],[customers]]</f>
        <v>Sylvie Wilkerson</v>
      </c>
      <c r="C1121" t="str">
        <f>Query1[[#This Row],[city]]</f>
        <v>Syosset</v>
      </c>
      <c r="D1121" t="str">
        <f>Query1[[#This Row],[state]]</f>
        <v>NY</v>
      </c>
      <c r="E1121">
        <f>Query1[[#This Row],[order_date]]</f>
        <v>42612</v>
      </c>
      <c r="F1121">
        <f>Query1[[#This Row],[total_units]]</f>
        <v>1</v>
      </c>
      <c r="G1121">
        <f>Query1[[#This Row],[revenue]]</f>
        <v>299.99</v>
      </c>
      <c r="H1121" t="str">
        <f>Query1[[#This Row],[product_name]]</f>
        <v>Electra Girl's Hawaii 1 (20-inch) - 2015/2016</v>
      </c>
      <c r="I1121" t="str">
        <f>Query1[[#This Row],[category_name]]</f>
        <v>Children Bicycles</v>
      </c>
      <c r="J1121" t="str">
        <f>Query1[[#This Row],[store_name]]</f>
        <v>Baldwin Bikes</v>
      </c>
      <c r="K1121" t="str">
        <f>Query1[[#This Row],[sales_rep]]</f>
        <v>Marcelene Boyer</v>
      </c>
      <c r="L1121" t="str">
        <f>Query1[[#This Row],[brand_name]]</f>
        <v>Electra</v>
      </c>
    </row>
    <row r="1122" spans="1:12" x14ac:dyDescent="0.3">
      <c r="A1122">
        <f>Query1[[#This Row],[order_id]]</f>
        <v>401</v>
      </c>
      <c r="B1122" t="str">
        <f>Query1[[#This Row],[customers]]</f>
        <v>Sylvie Wilkerson</v>
      </c>
      <c r="C1122" t="str">
        <f>Query1[[#This Row],[city]]</f>
        <v>Syosset</v>
      </c>
      <c r="D1122" t="str">
        <f>Query1[[#This Row],[state]]</f>
        <v>NY</v>
      </c>
      <c r="E1122">
        <f>Query1[[#This Row],[order_date]]</f>
        <v>42612</v>
      </c>
      <c r="F1122">
        <f>Query1[[#This Row],[total_units]]</f>
        <v>2</v>
      </c>
      <c r="G1122">
        <f>Query1[[#This Row],[revenue]]</f>
        <v>3098</v>
      </c>
      <c r="H1122" t="str">
        <f>Query1[[#This Row],[product_name]]</f>
        <v>Surly Straggler - 2016</v>
      </c>
      <c r="I1122" t="str">
        <f>Query1[[#This Row],[category_name]]</f>
        <v>Cyclocross Bicycles</v>
      </c>
      <c r="J1122" t="str">
        <f>Query1[[#This Row],[store_name]]</f>
        <v>Baldwin Bikes</v>
      </c>
      <c r="K1122" t="str">
        <f>Query1[[#This Row],[sales_rep]]</f>
        <v>Marcelene Boyer</v>
      </c>
      <c r="L1122" t="str">
        <f>Query1[[#This Row],[brand_name]]</f>
        <v>Surly</v>
      </c>
    </row>
    <row r="1123" spans="1:12" x14ac:dyDescent="0.3">
      <c r="A1123">
        <f>Query1[[#This Row],[order_id]]</f>
        <v>402</v>
      </c>
      <c r="B1123" t="str">
        <f>Query1[[#This Row],[customers]]</f>
        <v>Corina Lynch</v>
      </c>
      <c r="C1123" t="str">
        <f>Query1[[#This Row],[city]]</f>
        <v>Rosedale</v>
      </c>
      <c r="D1123" t="str">
        <f>Query1[[#This Row],[state]]</f>
        <v>NY</v>
      </c>
      <c r="E1123">
        <f>Query1[[#This Row],[order_date]]</f>
        <v>42612</v>
      </c>
      <c r="F1123">
        <f>Query1[[#This Row],[total_units]]</f>
        <v>1</v>
      </c>
      <c r="G1123">
        <f>Query1[[#This Row],[revenue]]</f>
        <v>599.99</v>
      </c>
      <c r="H1123" t="str">
        <f>Query1[[#This Row],[product_name]]</f>
        <v>Electra Townie Original 7D EQ - 2016</v>
      </c>
      <c r="I1123" t="str">
        <f>Query1[[#This Row],[category_name]]</f>
        <v>Comfort Bicycles</v>
      </c>
      <c r="J1123" t="str">
        <f>Query1[[#This Row],[store_name]]</f>
        <v>Baldwin Bikes</v>
      </c>
      <c r="K1123" t="str">
        <f>Query1[[#This Row],[sales_rep]]</f>
        <v>Marcelene Boyer</v>
      </c>
      <c r="L1123" t="str">
        <f>Query1[[#This Row],[brand_name]]</f>
        <v>Electra</v>
      </c>
    </row>
    <row r="1124" spans="1:12" x14ac:dyDescent="0.3">
      <c r="A1124">
        <f>Query1[[#This Row],[order_id]]</f>
        <v>402</v>
      </c>
      <c r="B1124" t="str">
        <f>Query1[[#This Row],[customers]]</f>
        <v>Corina Lynch</v>
      </c>
      <c r="C1124" t="str">
        <f>Query1[[#This Row],[city]]</f>
        <v>Rosedale</v>
      </c>
      <c r="D1124" t="str">
        <f>Query1[[#This Row],[state]]</f>
        <v>NY</v>
      </c>
      <c r="E1124">
        <f>Query1[[#This Row],[order_date]]</f>
        <v>42612</v>
      </c>
      <c r="F1124">
        <f>Query1[[#This Row],[total_units]]</f>
        <v>1</v>
      </c>
      <c r="G1124">
        <f>Query1[[#This Row],[revenue]]</f>
        <v>1320.99</v>
      </c>
      <c r="H1124" t="str">
        <f>Query1[[#This Row],[product_name]]</f>
        <v>Heller Shagamaw Frame - 2016</v>
      </c>
      <c r="I1124" t="str">
        <f>Query1[[#This Row],[category_name]]</f>
        <v>Mountain Bikes</v>
      </c>
      <c r="J1124" t="str">
        <f>Query1[[#This Row],[store_name]]</f>
        <v>Baldwin Bikes</v>
      </c>
      <c r="K1124" t="str">
        <f>Query1[[#This Row],[sales_rep]]</f>
        <v>Marcelene Boyer</v>
      </c>
      <c r="L1124" t="str">
        <f>Query1[[#This Row],[brand_name]]</f>
        <v>Heller</v>
      </c>
    </row>
    <row r="1125" spans="1:12" x14ac:dyDescent="0.3">
      <c r="A1125">
        <f>Query1[[#This Row],[order_id]]</f>
        <v>402</v>
      </c>
      <c r="B1125" t="str">
        <f>Query1[[#This Row],[customers]]</f>
        <v>Corina Lynch</v>
      </c>
      <c r="C1125" t="str">
        <f>Query1[[#This Row],[city]]</f>
        <v>Rosedale</v>
      </c>
      <c r="D1125" t="str">
        <f>Query1[[#This Row],[state]]</f>
        <v>NY</v>
      </c>
      <c r="E1125">
        <f>Query1[[#This Row],[order_date]]</f>
        <v>42612</v>
      </c>
      <c r="F1125">
        <f>Query1[[#This Row],[total_units]]</f>
        <v>2</v>
      </c>
      <c r="G1125">
        <f>Query1[[#This Row],[revenue]]</f>
        <v>939.98</v>
      </c>
      <c r="H1125" t="str">
        <f>Query1[[#This Row],[product_name]]</f>
        <v>Surly Ice Cream Truck Frameset - 2016</v>
      </c>
      <c r="I1125" t="str">
        <f>Query1[[#This Row],[category_name]]</f>
        <v>Mountain Bikes</v>
      </c>
      <c r="J1125" t="str">
        <f>Query1[[#This Row],[store_name]]</f>
        <v>Baldwin Bikes</v>
      </c>
      <c r="K1125" t="str">
        <f>Query1[[#This Row],[sales_rep]]</f>
        <v>Marcelene Boyer</v>
      </c>
      <c r="L1125" t="str">
        <f>Query1[[#This Row],[brand_name]]</f>
        <v>Surly</v>
      </c>
    </row>
    <row r="1126" spans="1:12" x14ac:dyDescent="0.3">
      <c r="A1126">
        <f>Query1[[#This Row],[order_id]]</f>
        <v>403</v>
      </c>
      <c r="B1126" t="str">
        <f>Query1[[#This Row],[customers]]</f>
        <v>Salena Day</v>
      </c>
      <c r="C1126" t="str">
        <f>Query1[[#This Row],[city]]</f>
        <v>San Lorenzo</v>
      </c>
      <c r="D1126" t="str">
        <f>Query1[[#This Row],[state]]</f>
        <v>CA</v>
      </c>
      <c r="E1126">
        <f>Query1[[#This Row],[order_date]]</f>
        <v>42613</v>
      </c>
      <c r="F1126">
        <f>Query1[[#This Row],[total_units]]</f>
        <v>2</v>
      </c>
      <c r="G1126">
        <f>Query1[[#This Row],[revenue]]</f>
        <v>539.98</v>
      </c>
      <c r="H1126" t="str">
        <f>Query1[[#This Row],[product_name]]</f>
        <v>Electra Girl's Hawaii 1 (16-inch) - 2015/2016</v>
      </c>
      <c r="I1126" t="str">
        <f>Query1[[#This Row],[category_name]]</f>
        <v>Children Bicycles</v>
      </c>
      <c r="J1126" t="str">
        <f>Query1[[#This Row],[store_name]]</f>
        <v>Santa Cruz Bikes</v>
      </c>
      <c r="K1126" t="str">
        <f>Query1[[#This Row],[sales_rep]]</f>
        <v>Genna Serrano</v>
      </c>
      <c r="L1126" t="str">
        <f>Query1[[#This Row],[brand_name]]</f>
        <v>Electra</v>
      </c>
    </row>
    <row r="1127" spans="1:12" x14ac:dyDescent="0.3">
      <c r="A1127">
        <f>Query1[[#This Row],[order_id]]</f>
        <v>403</v>
      </c>
      <c r="B1127" t="str">
        <f>Query1[[#This Row],[customers]]</f>
        <v>Salena Day</v>
      </c>
      <c r="C1127" t="str">
        <f>Query1[[#This Row],[city]]</f>
        <v>San Lorenzo</v>
      </c>
      <c r="D1127" t="str">
        <f>Query1[[#This Row],[state]]</f>
        <v>CA</v>
      </c>
      <c r="E1127">
        <f>Query1[[#This Row],[order_date]]</f>
        <v>42613</v>
      </c>
      <c r="F1127">
        <f>Query1[[#This Row],[total_units]]</f>
        <v>1</v>
      </c>
      <c r="G1127">
        <f>Query1[[#This Row],[revenue]]</f>
        <v>549.99</v>
      </c>
      <c r="H1127" t="str">
        <f>Query1[[#This Row],[product_name]]</f>
        <v>Electra Townie Original 21D - 2016</v>
      </c>
      <c r="I1127" t="str">
        <f>Query1[[#This Row],[category_name]]</f>
        <v>Comfort Bicycles</v>
      </c>
      <c r="J1127" t="str">
        <f>Query1[[#This Row],[store_name]]</f>
        <v>Santa Cruz Bikes</v>
      </c>
      <c r="K1127" t="str">
        <f>Query1[[#This Row],[sales_rep]]</f>
        <v>Genna Serrano</v>
      </c>
      <c r="L1127" t="str">
        <f>Query1[[#This Row],[brand_name]]</f>
        <v>Electra</v>
      </c>
    </row>
    <row r="1128" spans="1:12" x14ac:dyDescent="0.3">
      <c r="A1128">
        <f>Query1[[#This Row],[order_id]]</f>
        <v>403</v>
      </c>
      <c r="B1128" t="str">
        <f>Query1[[#This Row],[customers]]</f>
        <v>Salena Day</v>
      </c>
      <c r="C1128" t="str">
        <f>Query1[[#This Row],[city]]</f>
        <v>San Lorenzo</v>
      </c>
      <c r="D1128" t="str">
        <f>Query1[[#This Row],[state]]</f>
        <v>CA</v>
      </c>
      <c r="E1128">
        <f>Query1[[#This Row],[order_date]]</f>
        <v>42613</v>
      </c>
      <c r="F1128">
        <f>Query1[[#This Row],[total_units]]</f>
        <v>2</v>
      </c>
      <c r="G1128">
        <f>Query1[[#This Row],[revenue]]</f>
        <v>1099.98</v>
      </c>
      <c r="H1128" t="str">
        <f>Query1[[#This Row],[product_name]]</f>
        <v>Electra Townie Original 21D - 2016</v>
      </c>
      <c r="I1128" t="str">
        <f>Query1[[#This Row],[category_name]]</f>
        <v>Cruisers Bicycles</v>
      </c>
      <c r="J1128" t="str">
        <f>Query1[[#This Row],[store_name]]</f>
        <v>Santa Cruz Bikes</v>
      </c>
      <c r="K1128" t="str">
        <f>Query1[[#This Row],[sales_rep]]</f>
        <v>Genna Serrano</v>
      </c>
      <c r="L1128" t="str">
        <f>Query1[[#This Row],[brand_name]]</f>
        <v>Electra</v>
      </c>
    </row>
    <row r="1129" spans="1:12" x14ac:dyDescent="0.3">
      <c r="A1129">
        <f>Query1[[#This Row],[order_id]]</f>
        <v>403</v>
      </c>
      <c r="B1129" t="str">
        <f>Query1[[#This Row],[customers]]</f>
        <v>Salena Day</v>
      </c>
      <c r="C1129" t="str">
        <f>Query1[[#This Row],[city]]</f>
        <v>San Lorenzo</v>
      </c>
      <c r="D1129" t="str">
        <f>Query1[[#This Row],[state]]</f>
        <v>CA</v>
      </c>
      <c r="E1129">
        <f>Query1[[#This Row],[order_date]]</f>
        <v>42613</v>
      </c>
      <c r="F1129">
        <f>Query1[[#This Row],[total_units]]</f>
        <v>2</v>
      </c>
      <c r="G1129">
        <f>Query1[[#This Row],[revenue]]</f>
        <v>7999.98</v>
      </c>
      <c r="H1129" t="str">
        <f>Query1[[#This Row],[product_name]]</f>
        <v>Trek Slash 8 27.5 - 2016</v>
      </c>
      <c r="I1129" t="str">
        <f>Query1[[#This Row],[category_name]]</f>
        <v>Mountain Bikes</v>
      </c>
      <c r="J1129" t="str">
        <f>Query1[[#This Row],[store_name]]</f>
        <v>Santa Cruz Bikes</v>
      </c>
      <c r="K1129" t="str">
        <f>Query1[[#This Row],[sales_rep]]</f>
        <v>Genna Serrano</v>
      </c>
      <c r="L1129" t="str">
        <f>Query1[[#This Row],[brand_name]]</f>
        <v>Trek</v>
      </c>
    </row>
    <row r="1130" spans="1:12" x14ac:dyDescent="0.3">
      <c r="A1130">
        <f>Query1[[#This Row],[order_id]]</f>
        <v>404</v>
      </c>
      <c r="B1130" t="str">
        <f>Query1[[#This Row],[customers]]</f>
        <v>Laverna Hernandez</v>
      </c>
      <c r="C1130" t="str">
        <f>Query1[[#This Row],[city]]</f>
        <v>Niagara Falls</v>
      </c>
      <c r="D1130" t="str">
        <f>Query1[[#This Row],[state]]</f>
        <v>NY</v>
      </c>
      <c r="E1130">
        <f>Query1[[#This Row],[order_date]]</f>
        <v>42613</v>
      </c>
      <c r="F1130">
        <f>Query1[[#This Row],[total_units]]</f>
        <v>2</v>
      </c>
      <c r="G1130">
        <f>Query1[[#This Row],[revenue]]</f>
        <v>999.98</v>
      </c>
      <c r="H1130" t="str">
        <f>Query1[[#This Row],[product_name]]</f>
        <v>Electra Townie Original 7D - 2015/2016</v>
      </c>
      <c r="I1130" t="str">
        <f>Query1[[#This Row],[category_name]]</f>
        <v>Comfort Bicycles</v>
      </c>
      <c r="J1130" t="str">
        <f>Query1[[#This Row],[store_name]]</f>
        <v>Baldwin Bikes</v>
      </c>
      <c r="K1130" t="str">
        <f>Query1[[#This Row],[sales_rep]]</f>
        <v>Venita Daniel</v>
      </c>
      <c r="L1130" t="str">
        <f>Query1[[#This Row],[brand_name]]</f>
        <v>Electra</v>
      </c>
    </row>
    <row r="1131" spans="1:12" x14ac:dyDescent="0.3">
      <c r="A1131">
        <f>Query1[[#This Row],[order_id]]</f>
        <v>404</v>
      </c>
      <c r="B1131" t="str">
        <f>Query1[[#This Row],[customers]]</f>
        <v>Laverna Hernandez</v>
      </c>
      <c r="C1131" t="str">
        <f>Query1[[#This Row],[city]]</f>
        <v>Niagara Falls</v>
      </c>
      <c r="D1131" t="str">
        <f>Query1[[#This Row],[state]]</f>
        <v>NY</v>
      </c>
      <c r="E1131">
        <f>Query1[[#This Row],[order_date]]</f>
        <v>42613</v>
      </c>
      <c r="F1131">
        <f>Query1[[#This Row],[total_units]]</f>
        <v>2</v>
      </c>
      <c r="G1131">
        <f>Query1[[#This Row],[revenue]]</f>
        <v>1199.98</v>
      </c>
      <c r="H1131" t="str">
        <f>Query1[[#This Row],[product_name]]</f>
        <v>Electra Townie Original 7D EQ - 2016</v>
      </c>
      <c r="I1131" t="str">
        <f>Query1[[#This Row],[category_name]]</f>
        <v>Cruisers Bicycles</v>
      </c>
      <c r="J1131" t="str">
        <f>Query1[[#This Row],[store_name]]</f>
        <v>Baldwin Bikes</v>
      </c>
      <c r="K1131" t="str">
        <f>Query1[[#This Row],[sales_rep]]</f>
        <v>Venita Daniel</v>
      </c>
      <c r="L1131" t="str">
        <f>Query1[[#This Row],[brand_name]]</f>
        <v>Electra</v>
      </c>
    </row>
    <row r="1132" spans="1:12" x14ac:dyDescent="0.3">
      <c r="A1132">
        <f>Query1[[#This Row],[order_id]]</f>
        <v>404</v>
      </c>
      <c r="B1132" t="str">
        <f>Query1[[#This Row],[customers]]</f>
        <v>Laverna Hernandez</v>
      </c>
      <c r="C1132" t="str">
        <f>Query1[[#This Row],[city]]</f>
        <v>Niagara Falls</v>
      </c>
      <c r="D1132" t="str">
        <f>Query1[[#This Row],[state]]</f>
        <v>NY</v>
      </c>
      <c r="E1132">
        <f>Query1[[#This Row],[order_date]]</f>
        <v>42613</v>
      </c>
      <c r="F1132">
        <f>Query1[[#This Row],[total_units]]</f>
        <v>1</v>
      </c>
      <c r="G1132">
        <f>Query1[[#This Row],[revenue]]</f>
        <v>2999.99</v>
      </c>
      <c r="H1132" t="str">
        <f>Query1[[#This Row],[product_name]]</f>
        <v>Trek Conduit+ - 2016</v>
      </c>
      <c r="I1132" t="str">
        <f>Query1[[#This Row],[category_name]]</f>
        <v>Electric Bikes</v>
      </c>
      <c r="J1132" t="str">
        <f>Query1[[#This Row],[store_name]]</f>
        <v>Baldwin Bikes</v>
      </c>
      <c r="K1132" t="str">
        <f>Query1[[#This Row],[sales_rep]]</f>
        <v>Venita Daniel</v>
      </c>
      <c r="L1132" t="str">
        <f>Query1[[#This Row],[brand_name]]</f>
        <v>Trek</v>
      </c>
    </row>
    <row r="1133" spans="1:12" x14ac:dyDescent="0.3">
      <c r="A1133">
        <f>Query1[[#This Row],[order_id]]</f>
        <v>405</v>
      </c>
      <c r="B1133" t="str">
        <f>Query1[[#This Row],[customers]]</f>
        <v>Genevieve Juarez</v>
      </c>
      <c r="C1133" t="str">
        <f>Query1[[#This Row],[city]]</f>
        <v>New Hyde Park</v>
      </c>
      <c r="D1133" t="str">
        <f>Query1[[#This Row],[state]]</f>
        <v>NY</v>
      </c>
      <c r="E1133">
        <f>Query1[[#This Row],[order_date]]</f>
        <v>42613</v>
      </c>
      <c r="F1133">
        <f>Query1[[#This Row],[total_units]]</f>
        <v>2</v>
      </c>
      <c r="G1133">
        <f>Query1[[#This Row],[revenue]]</f>
        <v>539.98</v>
      </c>
      <c r="H1133" t="str">
        <f>Query1[[#This Row],[product_name]]</f>
        <v>Electra Girl's Hawaii 1 (16-inch) - 2015/2016</v>
      </c>
      <c r="I1133" t="str">
        <f>Query1[[#This Row],[category_name]]</f>
        <v>Cruisers Bicycles</v>
      </c>
      <c r="J1133" t="str">
        <f>Query1[[#This Row],[store_name]]</f>
        <v>Baldwin Bikes</v>
      </c>
      <c r="K1133" t="str">
        <f>Query1[[#This Row],[sales_rep]]</f>
        <v>Marcelene Boyer</v>
      </c>
      <c r="L1133" t="str">
        <f>Query1[[#This Row],[brand_name]]</f>
        <v>Electra</v>
      </c>
    </row>
    <row r="1134" spans="1:12" x14ac:dyDescent="0.3">
      <c r="A1134">
        <f>Query1[[#This Row],[order_id]]</f>
        <v>405</v>
      </c>
      <c r="B1134" t="str">
        <f>Query1[[#This Row],[customers]]</f>
        <v>Genevieve Juarez</v>
      </c>
      <c r="C1134" t="str">
        <f>Query1[[#This Row],[city]]</f>
        <v>New Hyde Park</v>
      </c>
      <c r="D1134" t="str">
        <f>Query1[[#This Row],[state]]</f>
        <v>NY</v>
      </c>
      <c r="E1134">
        <f>Query1[[#This Row],[order_date]]</f>
        <v>42613</v>
      </c>
      <c r="F1134">
        <f>Query1[[#This Row],[total_units]]</f>
        <v>2</v>
      </c>
      <c r="G1134">
        <f>Query1[[#This Row],[revenue]]</f>
        <v>3098</v>
      </c>
      <c r="H1134" t="str">
        <f>Query1[[#This Row],[product_name]]</f>
        <v>Surly Straggler - 2016</v>
      </c>
      <c r="I1134" t="str">
        <f>Query1[[#This Row],[category_name]]</f>
        <v>Cyclocross Bicycles</v>
      </c>
      <c r="J1134" t="str">
        <f>Query1[[#This Row],[store_name]]</f>
        <v>Baldwin Bikes</v>
      </c>
      <c r="K1134" t="str">
        <f>Query1[[#This Row],[sales_rep]]</f>
        <v>Marcelene Boyer</v>
      </c>
      <c r="L1134" t="str">
        <f>Query1[[#This Row],[brand_name]]</f>
        <v>Surly</v>
      </c>
    </row>
    <row r="1135" spans="1:12" x14ac:dyDescent="0.3">
      <c r="A1135">
        <f>Query1[[#This Row],[order_id]]</f>
        <v>405</v>
      </c>
      <c r="B1135" t="str">
        <f>Query1[[#This Row],[customers]]</f>
        <v>Genevieve Juarez</v>
      </c>
      <c r="C1135" t="str">
        <f>Query1[[#This Row],[city]]</f>
        <v>New Hyde Park</v>
      </c>
      <c r="D1135" t="str">
        <f>Query1[[#This Row],[state]]</f>
        <v>NY</v>
      </c>
      <c r="E1135">
        <f>Query1[[#This Row],[order_date]]</f>
        <v>42613</v>
      </c>
      <c r="F1135">
        <f>Query1[[#This Row],[total_units]]</f>
        <v>2</v>
      </c>
      <c r="G1135">
        <f>Query1[[#This Row],[revenue]]</f>
        <v>1999.98</v>
      </c>
      <c r="H1135" t="str">
        <f>Query1[[#This Row],[product_name]]</f>
        <v>Surly Wednesday Frameset - 2016</v>
      </c>
      <c r="I1135" t="str">
        <f>Query1[[#This Row],[category_name]]</f>
        <v>Mountain Bikes</v>
      </c>
      <c r="J1135" t="str">
        <f>Query1[[#This Row],[store_name]]</f>
        <v>Baldwin Bikes</v>
      </c>
      <c r="K1135" t="str">
        <f>Query1[[#This Row],[sales_rep]]</f>
        <v>Marcelene Boyer</v>
      </c>
      <c r="L1135" t="str">
        <f>Query1[[#This Row],[brand_name]]</f>
        <v>Surly</v>
      </c>
    </row>
    <row r="1136" spans="1:12" x14ac:dyDescent="0.3">
      <c r="A1136">
        <f>Query1[[#This Row],[order_id]]</f>
        <v>406</v>
      </c>
      <c r="B1136" t="str">
        <f>Query1[[#This Row],[customers]]</f>
        <v>Eliz Lynch</v>
      </c>
      <c r="C1136" t="str">
        <f>Query1[[#This Row],[city]]</f>
        <v>Uniondale</v>
      </c>
      <c r="D1136" t="str">
        <f>Query1[[#This Row],[state]]</f>
        <v>NY</v>
      </c>
      <c r="E1136">
        <f>Query1[[#This Row],[order_date]]</f>
        <v>42613</v>
      </c>
      <c r="F1136">
        <f>Query1[[#This Row],[total_units]]</f>
        <v>1</v>
      </c>
      <c r="G1136">
        <f>Query1[[#This Row],[revenue]]</f>
        <v>2899.99</v>
      </c>
      <c r="H1136" t="str">
        <f>Query1[[#This Row],[product_name]]</f>
        <v>Trek Fuel EX 8 29 - 2016</v>
      </c>
      <c r="I1136" t="str">
        <f>Query1[[#This Row],[category_name]]</f>
        <v>Mountain Bikes</v>
      </c>
      <c r="J1136" t="str">
        <f>Query1[[#This Row],[store_name]]</f>
        <v>Baldwin Bikes</v>
      </c>
      <c r="K1136" t="str">
        <f>Query1[[#This Row],[sales_rep]]</f>
        <v>Venita Daniel</v>
      </c>
      <c r="L1136" t="str">
        <f>Query1[[#This Row],[brand_name]]</f>
        <v>Trek</v>
      </c>
    </row>
    <row r="1137" spans="1:12" x14ac:dyDescent="0.3">
      <c r="A1137">
        <f>Query1[[#This Row],[order_id]]</f>
        <v>407</v>
      </c>
      <c r="B1137" t="str">
        <f>Query1[[#This Row],[customers]]</f>
        <v>Keri Bridges</v>
      </c>
      <c r="C1137" t="str">
        <f>Query1[[#This Row],[city]]</f>
        <v>Richardson</v>
      </c>
      <c r="D1137" t="str">
        <f>Query1[[#This Row],[state]]</f>
        <v>TX</v>
      </c>
      <c r="E1137">
        <f>Query1[[#This Row],[order_date]]</f>
        <v>42614</v>
      </c>
      <c r="F1137">
        <f>Query1[[#This Row],[total_units]]</f>
        <v>1</v>
      </c>
      <c r="G1137">
        <f>Query1[[#This Row],[revenue]]</f>
        <v>599.99</v>
      </c>
      <c r="H1137" t="str">
        <f>Query1[[#This Row],[product_name]]</f>
        <v>Electra Townie Original 7D EQ - Women's - 2016</v>
      </c>
      <c r="I1137" t="str">
        <f>Query1[[#This Row],[category_name]]</f>
        <v>Cruisers Bicycles</v>
      </c>
      <c r="J1137" t="str">
        <f>Query1[[#This Row],[store_name]]</f>
        <v>Rowlett Bikes</v>
      </c>
      <c r="K1137" t="str">
        <f>Query1[[#This Row],[sales_rep]]</f>
        <v>Kali Vargas</v>
      </c>
      <c r="L1137" t="str">
        <f>Query1[[#This Row],[brand_name]]</f>
        <v>Electra</v>
      </c>
    </row>
    <row r="1138" spans="1:12" x14ac:dyDescent="0.3">
      <c r="A1138">
        <f>Query1[[#This Row],[order_id]]</f>
        <v>407</v>
      </c>
      <c r="B1138" t="str">
        <f>Query1[[#This Row],[customers]]</f>
        <v>Keri Bridges</v>
      </c>
      <c r="C1138" t="str">
        <f>Query1[[#This Row],[city]]</f>
        <v>Richardson</v>
      </c>
      <c r="D1138" t="str">
        <f>Query1[[#This Row],[state]]</f>
        <v>TX</v>
      </c>
      <c r="E1138">
        <f>Query1[[#This Row],[order_date]]</f>
        <v>42614</v>
      </c>
      <c r="F1138">
        <f>Query1[[#This Row],[total_units]]</f>
        <v>1</v>
      </c>
      <c r="G1138">
        <f>Query1[[#This Row],[revenue]]</f>
        <v>1320.99</v>
      </c>
      <c r="H1138" t="str">
        <f>Query1[[#This Row],[product_name]]</f>
        <v>Heller Shagamaw Frame - 2016</v>
      </c>
      <c r="I1138" t="str">
        <f>Query1[[#This Row],[category_name]]</f>
        <v>Mountain Bikes</v>
      </c>
      <c r="J1138" t="str">
        <f>Query1[[#This Row],[store_name]]</f>
        <v>Rowlett Bikes</v>
      </c>
      <c r="K1138" t="str">
        <f>Query1[[#This Row],[sales_rep]]</f>
        <v>Kali Vargas</v>
      </c>
      <c r="L1138" t="str">
        <f>Query1[[#This Row],[brand_name]]</f>
        <v>Heller</v>
      </c>
    </row>
    <row r="1139" spans="1:12" x14ac:dyDescent="0.3">
      <c r="A1139">
        <f>Query1[[#This Row],[order_id]]</f>
        <v>408</v>
      </c>
      <c r="B1139" t="str">
        <f>Query1[[#This Row],[customers]]</f>
        <v>Shemeka Lyons</v>
      </c>
      <c r="C1139" t="str">
        <f>Query1[[#This Row],[city]]</f>
        <v>Pomona</v>
      </c>
      <c r="D1139" t="str">
        <f>Query1[[#This Row],[state]]</f>
        <v>CA</v>
      </c>
      <c r="E1139">
        <f>Query1[[#This Row],[order_date]]</f>
        <v>42614</v>
      </c>
      <c r="F1139">
        <f>Query1[[#This Row],[total_units]]</f>
        <v>2</v>
      </c>
      <c r="G1139">
        <f>Query1[[#This Row],[revenue]]</f>
        <v>858</v>
      </c>
      <c r="H1139" t="str">
        <f>Query1[[#This Row],[product_name]]</f>
        <v>Pure Cycles Vine 8-Speed - 2016</v>
      </c>
      <c r="I1139" t="str">
        <f>Query1[[#This Row],[category_name]]</f>
        <v>Cruisers Bicycles</v>
      </c>
      <c r="J1139" t="str">
        <f>Query1[[#This Row],[store_name]]</f>
        <v>Santa Cruz Bikes</v>
      </c>
      <c r="K1139" t="str">
        <f>Query1[[#This Row],[sales_rep]]</f>
        <v>Mireya Copeland</v>
      </c>
      <c r="L1139" t="str">
        <f>Query1[[#This Row],[brand_name]]</f>
        <v>Pure Cycles</v>
      </c>
    </row>
    <row r="1140" spans="1:12" x14ac:dyDescent="0.3">
      <c r="A1140">
        <f>Query1[[#This Row],[order_id]]</f>
        <v>408</v>
      </c>
      <c r="B1140" t="str">
        <f>Query1[[#This Row],[customers]]</f>
        <v>Shemeka Lyons</v>
      </c>
      <c r="C1140" t="str">
        <f>Query1[[#This Row],[city]]</f>
        <v>Pomona</v>
      </c>
      <c r="D1140" t="str">
        <f>Query1[[#This Row],[state]]</f>
        <v>CA</v>
      </c>
      <c r="E1140">
        <f>Query1[[#This Row],[order_date]]</f>
        <v>42614</v>
      </c>
      <c r="F1140">
        <f>Query1[[#This Row],[total_units]]</f>
        <v>1</v>
      </c>
      <c r="G1140">
        <f>Query1[[#This Row],[revenue]]</f>
        <v>449</v>
      </c>
      <c r="H1140" t="str">
        <f>Query1[[#This Row],[product_name]]</f>
        <v>Pure Cycles Western 3-Speed - Women's - 2015/2016</v>
      </c>
      <c r="I1140" t="str">
        <f>Query1[[#This Row],[category_name]]</f>
        <v>Cruisers Bicycles</v>
      </c>
      <c r="J1140" t="str">
        <f>Query1[[#This Row],[store_name]]</f>
        <v>Santa Cruz Bikes</v>
      </c>
      <c r="K1140" t="str">
        <f>Query1[[#This Row],[sales_rep]]</f>
        <v>Mireya Copeland</v>
      </c>
      <c r="L1140" t="str">
        <f>Query1[[#This Row],[brand_name]]</f>
        <v>Pure Cycles</v>
      </c>
    </row>
    <row r="1141" spans="1:12" x14ac:dyDescent="0.3">
      <c r="A1141">
        <f>Query1[[#This Row],[order_id]]</f>
        <v>408</v>
      </c>
      <c r="B1141" t="str">
        <f>Query1[[#This Row],[customers]]</f>
        <v>Shemeka Lyons</v>
      </c>
      <c r="C1141" t="str">
        <f>Query1[[#This Row],[city]]</f>
        <v>Pomona</v>
      </c>
      <c r="D1141" t="str">
        <f>Query1[[#This Row],[state]]</f>
        <v>CA</v>
      </c>
      <c r="E1141">
        <f>Query1[[#This Row],[order_date]]</f>
        <v>42614</v>
      </c>
      <c r="F1141">
        <f>Query1[[#This Row],[total_units]]</f>
        <v>2</v>
      </c>
      <c r="G1141">
        <f>Query1[[#This Row],[revenue]]</f>
        <v>1499.98</v>
      </c>
      <c r="H1141" t="str">
        <f>Query1[[#This Row],[product_name]]</f>
        <v>Ritchey Timberwolf Frameset - 2016</v>
      </c>
      <c r="I1141" t="str">
        <f>Query1[[#This Row],[category_name]]</f>
        <v>Mountain Bikes</v>
      </c>
      <c r="J1141" t="str">
        <f>Query1[[#This Row],[store_name]]</f>
        <v>Santa Cruz Bikes</v>
      </c>
      <c r="K1141" t="str">
        <f>Query1[[#This Row],[sales_rep]]</f>
        <v>Mireya Copeland</v>
      </c>
      <c r="L1141" t="str">
        <f>Query1[[#This Row],[brand_name]]</f>
        <v>Ritchey</v>
      </c>
    </row>
    <row r="1142" spans="1:12" x14ac:dyDescent="0.3">
      <c r="A1142">
        <f>Query1[[#This Row],[order_id]]</f>
        <v>408</v>
      </c>
      <c r="B1142" t="str">
        <f>Query1[[#This Row],[customers]]</f>
        <v>Shemeka Lyons</v>
      </c>
      <c r="C1142" t="str">
        <f>Query1[[#This Row],[city]]</f>
        <v>Pomona</v>
      </c>
      <c r="D1142" t="str">
        <f>Query1[[#This Row],[state]]</f>
        <v>CA</v>
      </c>
      <c r="E1142">
        <f>Query1[[#This Row],[order_date]]</f>
        <v>42614</v>
      </c>
      <c r="F1142">
        <f>Query1[[#This Row],[total_units]]</f>
        <v>1</v>
      </c>
      <c r="G1142">
        <f>Query1[[#This Row],[revenue]]</f>
        <v>999.99</v>
      </c>
      <c r="H1142" t="str">
        <f>Query1[[#This Row],[product_name]]</f>
        <v>Surly Wednesday Frameset - 2016</v>
      </c>
      <c r="I1142" t="str">
        <f>Query1[[#This Row],[category_name]]</f>
        <v>Mountain Bikes</v>
      </c>
      <c r="J1142" t="str">
        <f>Query1[[#This Row],[store_name]]</f>
        <v>Santa Cruz Bikes</v>
      </c>
      <c r="K1142" t="str">
        <f>Query1[[#This Row],[sales_rep]]</f>
        <v>Mireya Copeland</v>
      </c>
      <c r="L1142" t="str">
        <f>Query1[[#This Row],[brand_name]]</f>
        <v>Surly</v>
      </c>
    </row>
    <row r="1143" spans="1:12" x14ac:dyDescent="0.3">
      <c r="A1143">
        <f>Query1[[#This Row],[order_id]]</f>
        <v>409</v>
      </c>
      <c r="B1143" t="str">
        <f>Query1[[#This Row],[customers]]</f>
        <v>Luke Fuller</v>
      </c>
      <c r="C1143" t="str">
        <f>Query1[[#This Row],[city]]</f>
        <v>Hempstead</v>
      </c>
      <c r="D1143" t="str">
        <f>Query1[[#This Row],[state]]</f>
        <v>NY</v>
      </c>
      <c r="E1143">
        <f>Query1[[#This Row],[order_date]]</f>
        <v>42614</v>
      </c>
      <c r="F1143">
        <f>Query1[[#This Row],[total_units]]</f>
        <v>1</v>
      </c>
      <c r="G1143">
        <f>Query1[[#This Row],[revenue]]</f>
        <v>269.99</v>
      </c>
      <c r="H1143" t="str">
        <f>Query1[[#This Row],[product_name]]</f>
        <v>Electra Cruiser 1 (24-Inch) - 2016</v>
      </c>
      <c r="I1143" t="str">
        <f>Query1[[#This Row],[category_name]]</f>
        <v>Children Bicycles</v>
      </c>
      <c r="J1143" t="str">
        <f>Query1[[#This Row],[store_name]]</f>
        <v>Baldwin Bikes</v>
      </c>
      <c r="K1143" t="str">
        <f>Query1[[#This Row],[sales_rep]]</f>
        <v>Venita Daniel</v>
      </c>
      <c r="L1143" t="str">
        <f>Query1[[#This Row],[brand_name]]</f>
        <v>Electra</v>
      </c>
    </row>
    <row r="1144" spans="1:12" x14ac:dyDescent="0.3">
      <c r="A1144">
        <f>Query1[[#This Row],[order_id]]</f>
        <v>409</v>
      </c>
      <c r="B1144" t="str">
        <f>Query1[[#This Row],[customers]]</f>
        <v>Luke Fuller</v>
      </c>
      <c r="C1144" t="str">
        <f>Query1[[#This Row],[city]]</f>
        <v>Hempstead</v>
      </c>
      <c r="D1144" t="str">
        <f>Query1[[#This Row],[state]]</f>
        <v>NY</v>
      </c>
      <c r="E1144">
        <f>Query1[[#This Row],[order_date]]</f>
        <v>42614</v>
      </c>
      <c r="F1144">
        <f>Query1[[#This Row],[total_units]]</f>
        <v>1</v>
      </c>
      <c r="G1144">
        <f>Query1[[#This Row],[revenue]]</f>
        <v>529.99</v>
      </c>
      <c r="H1144" t="str">
        <f>Query1[[#This Row],[product_name]]</f>
        <v>Electra Moto 1 - 2016</v>
      </c>
      <c r="I1144" t="str">
        <f>Query1[[#This Row],[category_name]]</f>
        <v>Cruisers Bicycles</v>
      </c>
      <c r="J1144" t="str">
        <f>Query1[[#This Row],[store_name]]</f>
        <v>Baldwin Bikes</v>
      </c>
      <c r="K1144" t="str">
        <f>Query1[[#This Row],[sales_rep]]</f>
        <v>Venita Daniel</v>
      </c>
      <c r="L1144" t="str">
        <f>Query1[[#This Row],[brand_name]]</f>
        <v>Electra</v>
      </c>
    </row>
    <row r="1145" spans="1:12" x14ac:dyDescent="0.3">
      <c r="A1145">
        <f>Query1[[#This Row],[order_id]]</f>
        <v>409</v>
      </c>
      <c r="B1145" t="str">
        <f>Query1[[#This Row],[customers]]</f>
        <v>Luke Fuller</v>
      </c>
      <c r="C1145" t="str">
        <f>Query1[[#This Row],[city]]</f>
        <v>Hempstead</v>
      </c>
      <c r="D1145" t="str">
        <f>Query1[[#This Row],[state]]</f>
        <v>NY</v>
      </c>
      <c r="E1145">
        <f>Query1[[#This Row],[order_date]]</f>
        <v>42614</v>
      </c>
      <c r="F1145">
        <f>Query1[[#This Row],[total_units]]</f>
        <v>2</v>
      </c>
      <c r="G1145">
        <f>Query1[[#This Row],[revenue]]</f>
        <v>1199.98</v>
      </c>
      <c r="H1145" t="str">
        <f>Query1[[#This Row],[product_name]]</f>
        <v>Electra Townie Original 7D EQ - 2016</v>
      </c>
      <c r="I1145" t="str">
        <f>Query1[[#This Row],[category_name]]</f>
        <v>Cruisers Bicycles</v>
      </c>
      <c r="J1145" t="str">
        <f>Query1[[#This Row],[store_name]]</f>
        <v>Baldwin Bikes</v>
      </c>
      <c r="K1145" t="str">
        <f>Query1[[#This Row],[sales_rep]]</f>
        <v>Venita Daniel</v>
      </c>
      <c r="L1145" t="str">
        <f>Query1[[#This Row],[brand_name]]</f>
        <v>Electra</v>
      </c>
    </row>
    <row r="1146" spans="1:12" x14ac:dyDescent="0.3">
      <c r="A1146">
        <f>Query1[[#This Row],[order_id]]</f>
        <v>410</v>
      </c>
      <c r="B1146" t="str">
        <f>Query1[[#This Row],[customers]]</f>
        <v>Herminia Reyes</v>
      </c>
      <c r="C1146" t="str">
        <f>Query1[[#This Row],[city]]</f>
        <v>Centereach</v>
      </c>
      <c r="D1146" t="str">
        <f>Query1[[#This Row],[state]]</f>
        <v>NY</v>
      </c>
      <c r="E1146">
        <f>Query1[[#This Row],[order_date]]</f>
        <v>42614</v>
      </c>
      <c r="F1146">
        <f>Query1[[#This Row],[total_units]]</f>
        <v>2</v>
      </c>
      <c r="G1146">
        <f>Query1[[#This Row],[revenue]]</f>
        <v>1099.98</v>
      </c>
      <c r="H1146" t="str">
        <f>Query1[[#This Row],[product_name]]</f>
        <v>Electra Townie Original 21D - 2016</v>
      </c>
      <c r="I1146" t="str">
        <f>Query1[[#This Row],[category_name]]</f>
        <v>Comfort Bicycles</v>
      </c>
      <c r="J1146" t="str">
        <f>Query1[[#This Row],[store_name]]</f>
        <v>Baldwin Bikes</v>
      </c>
      <c r="K1146" t="str">
        <f>Query1[[#This Row],[sales_rep]]</f>
        <v>Marcelene Boyer</v>
      </c>
      <c r="L1146" t="str">
        <f>Query1[[#This Row],[brand_name]]</f>
        <v>Electra</v>
      </c>
    </row>
    <row r="1147" spans="1:12" x14ac:dyDescent="0.3">
      <c r="A1147">
        <f>Query1[[#This Row],[order_id]]</f>
        <v>410</v>
      </c>
      <c r="B1147" t="str">
        <f>Query1[[#This Row],[customers]]</f>
        <v>Herminia Reyes</v>
      </c>
      <c r="C1147" t="str">
        <f>Query1[[#This Row],[city]]</f>
        <v>Centereach</v>
      </c>
      <c r="D1147" t="str">
        <f>Query1[[#This Row],[state]]</f>
        <v>NY</v>
      </c>
      <c r="E1147">
        <f>Query1[[#This Row],[order_date]]</f>
        <v>42614</v>
      </c>
      <c r="F1147">
        <f>Query1[[#This Row],[total_units]]</f>
        <v>1</v>
      </c>
      <c r="G1147">
        <f>Query1[[#This Row],[revenue]]</f>
        <v>499.99</v>
      </c>
      <c r="H1147" t="str">
        <f>Query1[[#This Row],[product_name]]</f>
        <v>Electra Townie Original 7D - 2015/2016</v>
      </c>
      <c r="I1147" t="str">
        <f>Query1[[#This Row],[category_name]]</f>
        <v>Comfort Bicycles</v>
      </c>
      <c r="J1147" t="str">
        <f>Query1[[#This Row],[store_name]]</f>
        <v>Baldwin Bikes</v>
      </c>
      <c r="K1147" t="str">
        <f>Query1[[#This Row],[sales_rep]]</f>
        <v>Marcelene Boyer</v>
      </c>
      <c r="L1147" t="str">
        <f>Query1[[#This Row],[brand_name]]</f>
        <v>Electra</v>
      </c>
    </row>
    <row r="1148" spans="1:12" x14ac:dyDescent="0.3">
      <c r="A1148">
        <f>Query1[[#This Row],[order_id]]</f>
        <v>410</v>
      </c>
      <c r="B1148" t="str">
        <f>Query1[[#This Row],[customers]]</f>
        <v>Herminia Reyes</v>
      </c>
      <c r="C1148" t="str">
        <f>Query1[[#This Row],[city]]</f>
        <v>Centereach</v>
      </c>
      <c r="D1148" t="str">
        <f>Query1[[#This Row],[state]]</f>
        <v>NY</v>
      </c>
      <c r="E1148">
        <f>Query1[[#This Row],[order_date]]</f>
        <v>42614</v>
      </c>
      <c r="F1148">
        <f>Query1[[#This Row],[total_units]]</f>
        <v>2</v>
      </c>
      <c r="G1148">
        <f>Query1[[#This Row],[revenue]]</f>
        <v>5999.98</v>
      </c>
      <c r="H1148" t="str">
        <f>Query1[[#This Row],[product_name]]</f>
        <v>Trek Conduit+ - 2016</v>
      </c>
      <c r="I1148" t="str">
        <f>Query1[[#This Row],[category_name]]</f>
        <v>Electric Bikes</v>
      </c>
      <c r="J1148" t="str">
        <f>Query1[[#This Row],[store_name]]</f>
        <v>Baldwin Bikes</v>
      </c>
      <c r="K1148" t="str">
        <f>Query1[[#This Row],[sales_rep]]</f>
        <v>Marcelene Boyer</v>
      </c>
      <c r="L1148" t="str">
        <f>Query1[[#This Row],[brand_name]]</f>
        <v>Trek</v>
      </c>
    </row>
    <row r="1149" spans="1:12" x14ac:dyDescent="0.3">
      <c r="A1149">
        <f>Query1[[#This Row],[order_id]]</f>
        <v>411</v>
      </c>
      <c r="B1149" t="str">
        <f>Query1[[#This Row],[customers]]</f>
        <v>Ferne Kline</v>
      </c>
      <c r="C1149" t="str">
        <f>Query1[[#This Row],[city]]</f>
        <v>Fullerton</v>
      </c>
      <c r="D1149" t="str">
        <f>Query1[[#This Row],[state]]</f>
        <v>CA</v>
      </c>
      <c r="E1149">
        <f>Query1[[#This Row],[order_date]]</f>
        <v>42615</v>
      </c>
      <c r="F1149">
        <f>Query1[[#This Row],[total_units]]</f>
        <v>2</v>
      </c>
      <c r="G1149">
        <f>Query1[[#This Row],[revenue]]</f>
        <v>1199.98</v>
      </c>
      <c r="H1149" t="str">
        <f>Query1[[#This Row],[product_name]]</f>
        <v>Electra Townie Original 7D EQ - 2016</v>
      </c>
      <c r="I1149" t="str">
        <f>Query1[[#This Row],[category_name]]</f>
        <v>Comfort Bicycles</v>
      </c>
      <c r="J1149" t="str">
        <f>Query1[[#This Row],[store_name]]</f>
        <v>Santa Cruz Bikes</v>
      </c>
      <c r="K1149" t="str">
        <f>Query1[[#This Row],[sales_rep]]</f>
        <v>Genna Serrano</v>
      </c>
      <c r="L1149" t="str">
        <f>Query1[[#This Row],[brand_name]]</f>
        <v>Electra</v>
      </c>
    </row>
    <row r="1150" spans="1:12" x14ac:dyDescent="0.3">
      <c r="A1150">
        <f>Query1[[#This Row],[order_id]]</f>
        <v>411</v>
      </c>
      <c r="B1150" t="str">
        <f>Query1[[#This Row],[customers]]</f>
        <v>Ferne Kline</v>
      </c>
      <c r="C1150" t="str">
        <f>Query1[[#This Row],[city]]</f>
        <v>Fullerton</v>
      </c>
      <c r="D1150" t="str">
        <f>Query1[[#This Row],[state]]</f>
        <v>CA</v>
      </c>
      <c r="E1150">
        <f>Query1[[#This Row],[order_date]]</f>
        <v>42615</v>
      </c>
      <c r="F1150">
        <f>Query1[[#This Row],[total_units]]</f>
        <v>1</v>
      </c>
      <c r="G1150">
        <f>Query1[[#This Row],[revenue]]</f>
        <v>749.99</v>
      </c>
      <c r="H1150" t="str">
        <f>Query1[[#This Row],[product_name]]</f>
        <v>Ritchey Timberwolf Frameset - 2016</v>
      </c>
      <c r="I1150" t="str">
        <f>Query1[[#This Row],[category_name]]</f>
        <v>Mountain Bikes</v>
      </c>
      <c r="J1150" t="str">
        <f>Query1[[#This Row],[store_name]]</f>
        <v>Santa Cruz Bikes</v>
      </c>
      <c r="K1150" t="str">
        <f>Query1[[#This Row],[sales_rep]]</f>
        <v>Genna Serrano</v>
      </c>
      <c r="L1150" t="str">
        <f>Query1[[#This Row],[brand_name]]</f>
        <v>Ritchey</v>
      </c>
    </row>
    <row r="1151" spans="1:12" x14ac:dyDescent="0.3">
      <c r="A1151">
        <f>Query1[[#This Row],[order_id]]</f>
        <v>412</v>
      </c>
      <c r="B1151" t="str">
        <f>Query1[[#This Row],[customers]]</f>
        <v>Carmina Emerson</v>
      </c>
      <c r="C1151" t="str">
        <f>Query1[[#This Row],[city]]</f>
        <v>Banning</v>
      </c>
      <c r="D1151" t="str">
        <f>Query1[[#This Row],[state]]</f>
        <v>CA</v>
      </c>
      <c r="E1151">
        <f>Query1[[#This Row],[order_date]]</f>
        <v>42615</v>
      </c>
      <c r="F1151">
        <f>Query1[[#This Row],[total_units]]</f>
        <v>1</v>
      </c>
      <c r="G1151">
        <f>Query1[[#This Row],[revenue]]</f>
        <v>549.99</v>
      </c>
      <c r="H1151" t="str">
        <f>Query1[[#This Row],[product_name]]</f>
        <v>Electra Townie Original 21D - 2016</v>
      </c>
      <c r="I1151" t="str">
        <f>Query1[[#This Row],[category_name]]</f>
        <v>Comfort Bicycles</v>
      </c>
      <c r="J1151" t="str">
        <f>Query1[[#This Row],[store_name]]</f>
        <v>Santa Cruz Bikes</v>
      </c>
      <c r="K1151" t="str">
        <f>Query1[[#This Row],[sales_rep]]</f>
        <v>Genna Serrano</v>
      </c>
      <c r="L1151" t="str">
        <f>Query1[[#This Row],[brand_name]]</f>
        <v>Electra</v>
      </c>
    </row>
    <row r="1152" spans="1:12" x14ac:dyDescent="0.3">
      <c r="A1152">
        <f>Query1[[#This Row],[order_id]]</f>
        <v>412</v>
      </c>
      <c r="B1152" t="str">
        <f>Query1[[#This Row],[customers]]</f>
        <v>Carmina Emerson</v>
      </c>
      <c r="C1152" t="str">
        <f>Query1[[#This Row],[city]]</f>
        <v>Banning</v>
      </c>
      <c r="D1152" t="str">
        <f>Query1[[#This Row],[state]]</f>
        <v>CA</v>
      </c>
      <c r="E1152">
        <f>Query1[[#This Row],[order_date]]</f>
        <v>42615</v>
      </c>
      <c r="F1152">
        <f>Query1[[#This Row],[total_units]]</f>
        <v>1</v>
      </c>
      <c r="G1152">
        <f>Query1[[#This Row],[revenue]]</f>
        <v>429</v>
      </c>
      <c r="H1152" t="str">
        <f>Query1[[#This Row],[product_name]]</f>
        <v>Pure Cycles Vine 8-Speed - 2016</v>
      </c>
      <c r="I1152" t="str">
        <f>Query1[[#This Row],[category_name]]</f>
        <v>Cruisers Bicycles</v>
      </c>
      <c r="J1152" t="str">
        <f>Query1[[#This Row],[store_name]]</f>
        <v>Santa Cruz Bikes</v>
      </c>
      <c r="K1152" t="str">
        <f>Query1[[#This Row],[sales_rep]]</f>
        <v>Genna Serrano</v>
      </c>
      <c r="L1152" t="str">
        <f>Query1[[#This Row],[brand_name]]</f>
        <v>Pure Cycles</v>
      </c>
    </row>
    <row r="1153" spans="1:12" x14ac:dyDescent="0.3">
      <c r="A1153">
        <f>Query1[[#This Row],[order_id]]</f>
        <v>412</v>
      </c>
      <c r="B1153" t="str">
        <f>Query1[[#This Row],[customers]]</f>
        <v>Carmina Emerson</v>
      </c>
      <c r="C1153" t="str">
        <f>Query1[[#This Row],[city]]</f>
        <v>Banning</v>
      </c>
      <c r="D1153" t="str">
        <f>Query1[[#This Row],[state]]</f>
        <v>CA</v>
      </c>
      <c r="E1153">
        <f>Query1[[#This Row],[order_date]]</f>
        <v>42615</v>
      </c>
      <c r="F1153">
        <f>Query1[[#This Row],[total_units]]</f>
        <v>1</v>
      </c>
      <c r="G1153">
        <f>Query1[[#This Row],[revenue]]</f>
        <v>3999.99</v>
      </c>
      <c r="H1153" t="str">
        <f>Query1[[#This Row],[product_name]]</f>
        <v>Trek Slash 8 27.5 - 2016</v>
      </c>
      <c r="I1153" t="str">
        <f>Query1[[#This Row],[category_name]]</f>
        <v>Mountain Bikes</v>
      </c>
      <c r="J1153" t="str">
        <f>Query1[[#This Row],[store_name]]</f>
        <v>Santa Cruz Bikes</v>
      </c>
      <c r="K1153" t="str">
        <f>Query1[[#This Row],[sales_rep]]</f>
        <v>Genna Serrano</v>
      </c>
      <c r="L1153" t="str">
        <f>Query1[[#This Row],[brand_name]]</f>
        <v>Trek</v>
      </c>
    </row>
    <row r="1154" spans="1:12" x14ac:dyDescent="0.3">
      <c r="A1154">
        <f>Query1[[#This Row],[order_id]]</f>
        <v>413</v>
      </c>
      <c r="B1154" t="str">
        <f>Query1[[#This Row],[customers]]</f>
        <v>Kristofer Craig</v>
      </c>
      <c r="C1154" t="str">
        <f>Query1[[#This Row],[city]]</f>
        <v>Plainview</v>
      </c>
      <c r="D1154" t="str">
        <f>Query1[[#This Row],[state]]</f>
        <v>NY</v>
      </c>
      <c r="E1154">
        <f>Query1[[#This Row],[order_date]]</f>
        <v>42615</v>
      </c>
      <c r="F1154">
        <f>Query1[[#This Row],[total_units]]</f>
        <v>1</v>
      </c>
      <c r="G1154">
        <f>Query1[[#This Row],[revenue]]</f>
        <v>499.99</v>
      </c>
      <c r="H1154" t="str">
        <f>Query1[[#This Row],[product_name]]</f>
        <v>Electra Townie Original 7D - 2015/2016</v>
      </c>
      <c r="I1154" t="str">
        <f>Query1[[#This Row],[category_name]]</f>
        <v>Comfort Bicycles</v>
      </c>
      <c r="J1154" t="str">
        <f>Query1[[#This Row],[store_name]]</f>
        <v>Baldwin Bikes</v>
      </c>
      <c r="K1154" t="str">
        <f>Query1[[#This Row],[sales_rep]]</f>
        <v>Marcelene Boyer</v>
      </c>
      <c r="L1154" t="str">
        <f>Query1[[#This Row],[brand_name]]</f>
        <v>Electra</v>
      </c>
    </row>
    <row r="1155" spans="1:12" x14ac:dyDescent="0.3">
      <c r="A1155">
        <f>Query1[[#This Row],[order_id]]</f>
        <v>413</v>
      </c>
      <c r="B1155" t="str">
        <f>Query1[[#This Row],[customers]]</f>
        <v>Kristofer Craig</v>
      </c>
      <c r="C1155" t="str">
        <f>Query1[[#This Row],[city]]</f>
        <v>Plainview</v>
      </c>
      <c r="D1155" t="str">
        <f>Query1[[#This Row],[state]]</f>
        <v>NY</v>
      </c>
      <c r="E1155">
        <f>Query1[[#This Row],[order_date]]</f>
        <v>42615</v>
      </c>
      <c r="F1155">
        <f>Query1[[#This Row],[total_units]]</f>
        <v>1</v>
      </c>
      <c r="G1155">
        <f>Query1[[#This Row],[revenue]]</f>
        <v>2999.99</v>
      </c>
      <c r="H1155" t="str">
        <f>Query1[[#This Row],[product_name]]</f>
        <v>Trek Conduit+ - 2016</v>
      </c>
      <c r="I1155" t="str">
        <f>Query1[[#This Row],[category_name]]</f>
        <v>Electric Bikes</v>
      </c>
      <c r="J1155" t="str">
        <f>Query1[[#This Row],[store_name]]</f>
        <v>Baldwin Bikes</v>
      </c>
      <c r="K1155" t="str">
        <f>Query1[[#This Row],[sales_rep]]</f>
        <v>Marcelene Boyer</v>
      </c>
      <c r="L1155" t="str">
        <f>Query1[[#This Row],[brand_name]]</f>
        <v>Trek</v>
      </c>
    </row>
    <row r="1156" spans="1:12" x14ac:dyDescent="0.3">
      <c r="A1156">
        <f>Query1[[#This Row],[order_id]]</f>
        <v>413</v>
      </c>
      <c r="B1156" t="str">
        <f>Query1[[#This Row],[customers]]</f>
        <v>Kristofer Craig</v>
      </c>
      <c r="C1156" t="str">
        <f>Query1[[#This Row],[city]]</f>
        <v>Plainview</v>
      </c>
      <c r="D1156" t="str">
        <f>Query1[[#This Row],[state]]</f>
        <v>NY</v>
      </c>
      <c r="E1156">
        <f>Query1[[#This Row],[order_date]]</f>
        <v>42615</v>
      </c>
      <c r="F1156">
        <f>Query1[[#This Row],[total_units]]</f>
        <v>2</v>
      </c>
      <c r="G1156">
        <f>Query1[[#This Row],[revenue]]</f>
        <v>3599.98</v>
      </c>
      <c r="H1156" t="str">
        <f>Query1[[#This Row],[product_name]]</f>
        <v>Trek Remedy 29 Carbon Frameset - 2016</v>
      </c>
      <c r="I1156" t="str">
        <f>Query1[[#This Row],[category_name]]</f>
        <v>Mountain Bikes</v>
      </c>
      <c r="J1156" t="str">
        <f>Query1[[#This Row],[store_name]]</f>
        <v>Baldwin Bikes</v>
      </c>
      <c r="K1156" t="str">
        <f>Query1[[#This Row],[sales_rep]]</f>
        <v>Marcelene Boyer</v>
      </c>
      <c r="L1156" t="str">
        <f>Query1[[#This Row],[brand_name]]</f>
        <v>Trek</v>
      </c>
    </row>
    <row r="1157" spans="1:12" x14ac:dyDescent="0.3">
      <c r="A1157">
        <f>Query1[[#This Row],[order_id]]</f>
        <v>414</v>
      </c>
      <c r="B1157" t="str">
        <f>Query1[[#This Row],[customers]]</f>
        <v>Vernia Madden</v>
      </c>
      <c r="C1157" t="str">
        <f>Query1[[#This Row],[city]]</f>
        <v>Troy</v>
      </c>
      <c r="D1157" t="str">
        <f>Query1[[#This Row],[state]]</f>
        <v>NY</v>
      </c>
      <c r="E1157">
        <f>Query1[[#This Row],[order_date]]</f>
        <v>42616</v>
      </c>
      <c r="F1157">
        <f>Query1[[#This Row],[total_units]]</f>
        <v>2</v>
      </c>
      <c r="G1157">
        <f>Query1[[#This Row],[revenue]]</f>
        <v>5799.98</v>
      </c>
      <c r="H1157" t="str">
        <f>Query1[[#This Row],[product_name]]</f>
        <v>Trek Fuel EX 8 29 - 2016</v>
      </c>
      <c r="I1157" t="str">
        <f>Query1[[#This Row],[category_name]]</f>
        <v>Mountain Bikes</v>
      </c>
      <c r="J1157" t="str">
        <f>Query1[[#This Row],[store_name]]</f>
        <v>Baldwin Bikes</v>
      </c>
      <c r="K1157" t="str">
        <f>Query1[[#This Row],[sales_rep]]</f>
        <v>Venita Daniel</v>
      </c>
      <c r="L1157" t="str">
        <f>Query1[[#This Row],[brand_name]]</f>
        <v>Trek</v>
      </c>
    </row>
    <row r="1158" spans="1:12" x14ac:dyDescent="0.3">
      <c r="A1158">
        <f>Query1[[#This Row],[order_id]]</f>
        <v>415</v>
      </c>
      <c r="B1158" t="str">
        <f>Query1[[#This Row],[customers]]</f>
        <v>Bonita Marshall</v>
      </c>
      <c r="C1158" t="str">
        <f>Query1[[#This Row],[city]]</f>
        <v>Endicott</v>
      </c>
      <c r="D1158" t="str">
        <f>Query1[[#This Row],[state]]</f>
        <v>NY</v>
      </c>
      <c r="E1158">
        <f>Query1[[#This Row],[order_date]]</f>
        <v>42616</v>
      </c>
      <c r="F1158">
        <f>Query1[[#This Row],[total_units]]</f>
        <v>2</v>
      </c>
      <c r="G1158">
        <f>Query1[[#This Row],[revenue]]</f>
        <v>599.98</v>
      </c>
      <c r="H1158" t="str">
        <f>Query1[[#This Row],[product_name]]</f>
        <v>Electra Girl's Hawaii 1 (20-inch) - 2015/2016</v>
      </c>
      <c r="I1158" t="str">
        <f>Query1[[#This Row],[category_name]]</f>
        <v>Children Bicycles</v>
      </c>
      <c r="J1158" t="str">
        <f>Query1[[#This Row],[store_name]]</f>
        <v>Baldwin Bikes</v>
      </c>
      <c r="K1158" t="str">
        <f>Query1[[#This Row],[sales_rep]]</f>
        <v>Venita Daniel</v>
      </c>
      <c r="L1158" t="str">
        <f>Query1[[#This Row],[brand_name]]</f>
        <v>Electra</v>
      </c>
    </row>
    <row r="1159" spans="1:12" x14ac:dyDescent="0.3">
      <c r="A1159">
        <f>Query1[[#This Row],[order_id]]</f>
        <v>415</v>
      </c>
      <c r="B1159" t="str">
        <f>Query1[[#This Row],[customers]]</f>
        <v>Bonita Marshall</v>
      </c>
      <c r="C1159" t="str">
        <f>Query1[[#This Row],[city]]</f>
        <v>Endicott</v>
      </c>
      <c r="D1159" t="str">
        <f>Query1[[#This Row],[state]]</f>
        <v>NY</v>
      </c>
      <c r="E1159">
        <f>Query1[[#This Row],[order_date]]</f>
        <v>42616</v>
      </c>
      <c r="F1159">
        <f>Query1[[#This Row],[total_units]]</f>
        <v>1</v>
      </c>
      <c r="G1159">
        <f>Query1[[#This Row],[revenue]]</f>
        <v>1320.99</v>
      </c>
      <c r="H1159" t="str">
        <f>Query1[[#This Row],[product_name]]</f>
        <v>Heller Shagamaw Frame - 2016</v>
      </c>
      <c r="I1159" t="str">
        <f>Query1[[#This Row],[category_name]]</f>
        <v>Mountain Bikes</v>
      </c>
      <c r="J1159" t="str">
        <f>Query1[[#This Row],[store_name]]</f>
        <v>Baldwin Bikes</v>
      </c>
      <c r="K1159" t="str">
        <f>Query1[[#This Row],[sales_rep]]</f>
        <v>Venita Daniel</v>
      </c>
      <c r="L1159" t="str">
        <f>Query1[[#This Row],[brand_name]]</f>
        <v>Heller</v>
      </c>
    </row>
    <row r="1160" spans="1:12" x14ac:dyDescent="0.3">
      <c r="A1160">
        <f>Query1[[#This Row],[order_id]]</f>
        <v>415</v>
      </c>
      <c r="B1160" t="str">
        <f>Query1[[#This Row],[customers]]</f>
        <v>Bonita Marshall</v>
      </c>
      <c r="C1160" t="str">
        <f>Query1[[#This Row],[city]]</f>
        <v>Endicott</v>
      </c>
      <c r="D1160" t="str">
        <f>Query1[[#This Row],[state]]</f>
        <v>NY</v>
      </c>
      <c r="E1160">
        <f>Query1[[#This Row],[order_date]]</f>
        <v>42616</v>
      </c>
      <c r="F1160">
        <f>Query1[[#This Row],[total_units]]</f>
        <v>2</v>
      </c>
      <c r="G1160">
        <f>Query1[[#This Row],[revenue]]</f>
        <v>939.98</v>
      </c>
      <c r="H1160" t="str">
        <f>Query1[[#This Row],[product_name]]</f>
        <v>Surly Ice Cream Truck Frameset - 2016</v>
      </c>
      <c r="I1160" t="str">
        <f>Query1[[#This Row],[category_name]]</f>
        <v>Mountain Bikes</v>
      </c>
      <c r="J1160" t="str">
        <f>Query1[[#This Row],[store_name]]</f>
        <v>Baldwin Bikes</v>
      </c>
      <c r="K1160" t="str">
        <f>Query1[[#This Row],[sales_rep]]</f>
        <v>Venita Daniel</v>
      </c>
      <c r="L1160" t="str">
        <f>Query1[[#This Row],[brand_name]]</f>
        <v>Surly</v>
      </c>
    </row>
    <row r="1161" spans="1:12" x14ac:dyDescent="0.3">
      <c r="A1161">
        <f>Query1[[#This Row],[order_id]]</f>
        <v>415</v>
      </c>
      <c r="B1161" t="str">
        <f>Query1[[#This Row],[customers]]</f>
        <v>Bonita Marshall</v>
      </c>
      <c r="C1161" t="str">
        <f>Query1[[#This Row],[city]]</f>
        <v>Endicott</v>
      </c>
      <c r="D1161" t="str">
        <f>Query1[[#This Row],[state]]</f>
        <v>NY</v>
      </c>
      <c r="E1161">
        <f>Query1[[#This Row],[order_date]]</f>
        <v>42616</v>
      </c>
      <c r="F1161">
        <f>Query1[[#This Row],[total_units]]</f>
        <v>1</v>
      </c>
      <c r="G1161">
        <f>Query1[[#This Row],[revenue]]</f>
        <v>999.99</v>
      </c>
      <c r="H1161" t="str">
        <f>Query1[[#This Row],[product_name]]</f>
        <v>Surly Wednesday Frameset - 2016</v>
      </c>
      <c r="I1161" t="str">
        <f>Query1[[#This Row],[category_name]]</f>
        <v>Mountain Bikes</v>
      </c>
      <c r="J1161" t="str">
        <f>Query1[[#This Row],[store_name]]</f>
        <v>Baldwin Bikes</v>
      </c>
      <c r="K1161" t="str">
        <f>Query1[[#This Row],[sales_rep]]</f>
        <v>Venita Daniel</v>
      </c>
      <c r="L1161" t="str">
        <f>Query1[[#This Row],[brand_name]]</f>
        <v>Surly</v>
      </c>
    </row>
    <row r="1162" spans="1:12" x14ac:dyDescent="0.3">
      <c r="A1162">
        <f>Query1[[#This Row],[order_id]]</f>
        <v>416</v>
      </c>
      <c r="B1162" t="str">
        <f>Query1[[#This Row],[customers]]</f>
        <v>Johana Jacobson</v>
      </c>
      <c r="C1162" t="str">
        <f>Query1[[#This Row],[city]]</f>
        <v>Rochester</v>
      </c>
      <c r="D1162" t="str">
        <f>Query1[[#This Row],[state]]</f>
        <v>NY</v>
      </c>
      <c r="E1162">
        <f>Query1[[#This Row],[order_date]]</f>
        <v>42616</v>
      </c>
      <c r="F1162">
        <f>Query1[[#This Row],[total_units]]</f>
        <v>1</v>
      </c>
      <c r="G1162">
        <f>Query1[[#This Row],[revenue]]</f>
        <v>269.99</v>
      </c>
      <c r="H1162" t="str">
        <f>Query1[[#This Row],[product_name]]</f>
        <v>Electra Girl's Hawaii 1 (16-inch) - 2015/2016</v>
      </c>
      <c r="I1162" t="str">
        <f>Query1[[#This Row],[category_name]]</f>
        <v>Children Bicycles</v>
      </c>
      <c r="J1162" t="str">
        <f>Query1[[#This Row],[store_name]]</f>
        <v>Baldwin Bikes</v>
      </c>
      <c r="K1162" t="str">
        <f>Query1[[#This Row],[sales_rep]]</f>
        <v>Venita Daniel</v>
      </c>
      <c r="L1162" t="str">
        <f>Query1[[#This Row],[brand_name]]</f>
        <v>Electra</v>
      </c>
    </row>
    <row r="1163" spans="1:12" x14ac:dyDescent="0.3">
      <c r="A1163">
        <f>Query1[[#This Row],[order_id]]</f>
        <v>416</v>
      </c>
      <c r="B1163" t="str">
        <f>Query1[[#This Row],[customers]]</f>
        <v>Johana Jacobson</v>
      </c>
      <c r="C1163" t="str">
        <f>Query1[[#This Row],[city]]</f>
        <v>Rochester</v>
      </c>
      <c r="D1163" t="str">
        <f>Query1[[#This Row],[state]]</f>
        <v>NY</v>
      </c>
      <c r="E1163">
        <f>Query1[[#This Row],[order_date]]</f>
        <v>42616</v>
      </c>
      <c r="F1163">
        <f>Query1[[#This Row],[total_units]]</f>
        <v>1</v>
      </c>
      <c r="G1163">
        <f>Query1[[#This Row],[revenue]]</f>
        <v>269.99</v>
      </c>
      <c r="H1163" t="str">
        <f>Query1[[#This Row],[product_name]]</f>
        <v>Electra Girl's Hawaii 1 (16-inch) - 2015/2016</v>
      </c>
      <c r="I1163" t="str">
        <f>Query1[[#This Row],[category_name]]</f>
        <v>Cruisers Bicycles</v>
      </c>
      <c r="J1163" t="str">
        <f>Query1[[#This Row],[store_name]]</f>
        <v>Baldwin Bikes</v>
      </c>
      <c r="K1163" t="str">
        <f>Query1[[#This Row],[sales_rep]]</f>
        <v>Venita Daniel</v>
      </c>
      <c r="L1163" t="str">
        <f>Query1[[#This Row],[brand_name]]</f>
        <v>Electra</v>
      </c>
    </row>
    <row r="1164" spans="1:12" x14ac:dyDescent="0.3">
      <c r="A1164">
        <f>Query1[[#This Row],[order_id]]</f>
        <v>416</v>
      </c>
      <c r="B1164" t="str">
        <f>Query1[[#This Row],[customers]]</f>
        <v>Johana Jacobson</v>
      </c>
      <c r="C1164" t="str">
        <f>Query1[[#This Row],[city]]</f>
        <v>Rochester</v>
      </c>
      <c r="D1164" t="str">
        <f>Query1[[#This Row],[state]]</f>
        <v>NY</v>
      </c>
      <c r="E1164">
        <f>Query1[[#This Row],[order_date]]</f>
        <v>42616</v>
      </c>
      <c r="F1164">
        <f>Query1[[#This Row],[total_units]]</f>
        <v>1</v>
      </c>
      <c r="G1164">
        <f>Query1[[#This Row],[revenue]]</f>
        <v>549.99</v>
      </c>
      <c r="H1164" t="str">
        <f>Query1[[#This Row],[product_name]]</f>
        <v>Electra Townie Original 21D - 2016</v>
      </c>
      <c r="I1164" t="str">
        <f>Query1[[#This Row],[category_name]]</f>
        <v>Comfort Bicycles</v>
      </c>
      <c r="J1164" t="str">
        <f>Query1[[#This Row],[store_name]]</f>
        <v>Baldwin Bikes</v>
      </c>
      <c r="K1164" t="str">
        <f>Query1[[#This Row],[sales_rep]]</f>
        <v>Venita Daniel</v>
      </c>
      <c r="L1164" t="str">
        <f>Query1[[#This Row],[brand_name]]</f>
        <v>Electra</v>
      </c>
    </row>
    <row r="1165" spans="1:12" x14ac:dyDescent="0.3">
      <c r="A1165">
        <f>Query1[[#This Row],[order_id]]</f>
        <v>417</v>
      </c>
      <c r="B1165" t="str">
        <f>Query1[[#This Row],[customers]]</f>
        <v>Angie Powers</v>
      </c>
      <c r="C1165" t="str">
        <f>Query1[[#This Row],[city]]</f>
        <v>Pomona</v>
      </c>
      <c r="D1165" t="str">
        <f>Query1[[#This Row],[state]]</f>
        <v>CA</v>
      </c>
      <c r="E1165">
        <f>Query1[[#This Row],[order_date]]</f>
        <v>42617</v>
      </c>
      <c r="F1165">
        <f>Query1[[#This Row],[total_units]]</f>
        <v>2</v>
      </c>
      <c r="G1165">
        <f>Query1[[#This Row],[revenue]]</f>
        <v>1199.98</v>
      </c>
      <c r="H1165" t="str">
        <f>Query1[[#This Row],[product_name]]</f>
        <v>Electra Townie Original 7D EQ - 2016</v>
      </c>
      <c r="I1165" t="str">
        <f>Query1[[#This Row],[category_name]]</f>
        <v>Comfort Bicycles</v>
      </c>
      <c r="J1165" t="str">
        <f>Query1[[#This Row],[store_name]]</f>
        <v>Santa Cruz Bikes</v>
      </c>
      <c r="K1165" t="str">
        <f>Query1[[#This Row],[sales_rep]]</f>
        <v>Genna Serrano</v>
      </c>
      <c r="L1165" t="str">
        <f>Query1[[#This Row],[brand_name]]</f>
        <v>Electra</v>
      </c>
    </row>
    <row r="1166" spans="1:12" x14ac:dyDescent="0.3">
      <c r="A1166">
        <f>Query1[[#This Row],[order_id]]</f>
        <v>417</v>
      </c>
      <c r="B1166" t="str">
        <f>Query1[[#This Row],[customers]]</f>
        <v>Angie Powers</v>
      </c>
      <c r="C1166" t="str">
        <f>Query1[[#This Row],[city]]</f>
        <v>Pomona</v>
      </c>
      <c r="D1166" t="str">
        <f>Query1[[#This Row],[state]]</f>
        <v>CA</v>
      </c>
      <c r="E1166">
        <f>Query1[[#This Row],[order_date]]</f>
        <v>42617</v>
      </c>
      <c r="F1166">
        <f>Query1[[#This Row],[total_units]]</f>
        <v>2</v>
      </c>
      <c r="G1166">
        <f>Query1[[#This Row],[revenue]]</f>
        <v>939.98</v>
      </c>
      <c r="H1166" t="str">
        <f>Query1[[#This Row],[product_name]]</f>
        <v>Surly Ice Cream Truck Frameset - 2016</v>
      </c>
      <c r="I1166" t="str">
        <f>Query1[[#This Row],[category_name]]</f>
        <v>Mountain Bikes</v>
      </c>
      <c r="J1166" t="str">
        <f>Query1[[#This Row],[store_name]]</f>
        <v>Santa Cruz Bikes</v>
      </c>
      <c r="K1166" t="str">
        <f>Query1[[#This Row],[sales_rep]]</f>
        <v>Genna Serrano</v>
      </c>
      <c r="L1166" t="str">
        <f>Query1[[#This Row],[brand_name]]</f>
        <v>Surly</v>
      </c>
    </row>
    <row r="1167" spans="1:12" x14ac:dyDescent="0.3">
      <c r="A1167">
        <f>Query1[[#This Row],[order_id]]</f>
        <v>418</v>
      </c>
      <c r="B1167" t="str">
        <f>Query1[[#This Row],[customers]]</f>
        <v>Titus Bullock</v>
      </c>
      <c r="C1167" t="str">
        <f>Query1[[#This Row],[city]]</f>
        <v>Hollis</v>
      </c>
      <c r="D1167" t="str">
        <f>Query1[[#This Row],[state]]</f>
        <v>NY</v>
      </c>
      <c r="E1167">
        <f>Query1[[#This Row],[order_date]]</f>
        <v>42617</v>
      </c>
      <c r="F1167">
        <f>Query1[[#This Row],[total_units]]</f>
        <v>1</v>
      </c>
      <c r="G1167">
        <f>Query1[[#This Row],[revenue]]</f>
        <v>549.99</v>
      </c>
      <c r="H1167" t="str">
        <f>Query1[[#This Row],[product_name]]</f>
        <v>Electra Townie Original 21D - 2016</v>
      </c>
      <c r="I1167" t="str">
        <f>Query1[[#This Row],[category_name]]</f>
        <v>Cruisers Bicycles</v>
      </c>
      <c r="J1167" t="str">
        <f>Query1[[#This Row],[store_name]]</f>
        <v>Baldwin Bikes</v>
      </c>
      <c r="K1167" t="str">
        <f>Query1[[#This Row],[sales_rep]]</f>
        <v>Marcelene Boyer</v>
      </c>
      <c r="L1167" t="str">
        <f>Query1[[#This Row],[brand_name]]</f>
        <v>Electra</v>
      </c>
    </row>
    <row r="1168" spans="1:12" x14ac:dyDescent="0.3">
      <c r="A1168">
        <f>Query1[[#This Row],[order_id]]</f>
        <v>418</v>
      </c>
      <c r="B1168" t="str">
        <f>Query1[[#This Row],[customers]]</f>
        <v>Titus Bullock</v>
      </c>
      <c r="C1168" t="str">
        <f>Query1[[#This Row],[city]]</f>
        <v>Hollis</v>
      </c>
      <c r="D1168" t="str">
        <f>Query1[[#This Row],[state]]</f>
        <v>NY</v>
      </c>
      <c r="E1168">
        <f>Query1[[#This Row],[order_date]]</f>
        <v>42617</v>
      </c>
      <c r="F1168">
        <f>Query1[[#This Row],[total_units]]</f>
        <v>1</v>
      </c>
      <c r="G1168">
        <f>Query1[[#This Row],[revenue]]</f>
        <v>599.99</v>
      </c>
      <c r="H1168" t="str">
        <f>Query1[[#This Row],[product_name]]</f>
        <v>Electra Townie Original 7D EQ - Women's - 2016</v>
      </c>
      <c r="I1168" t="str">
        <f>Query1[[#This Row],[category_name]]</f>
        <v>Cruisers Bicycles</v>
      </c>
      <c r="J1168" t="str">
        <f>Query1[[#This Row],[store_name]]</f>
        <v>Baldwin Bikes</v>
      </c>
      <c r="K1168" t="str">
        <f>Query1[[#This Row],[sales_rep]]</f>
        <v>Marcelene Boyer</v>
      </c>
      <c r="L1168" t="str">
        <f>Query1[[#This Row],[brand_name]]</f>
        <v>Electra</v>
      </c>
    </row>
    <row r="1169" spans="1:12" x14ac:dyDescent="0.3">
      <c r="A1169">
        <f>Query1[[#This Row],[order_id]]</f>
        <v>419</v>
      </c>
      <c r="B1169" t="str">
        <f>Query1[[#This Row],[customers]]</f>
        <v>Garry Espinoza</v>
      </c>
      <c r="C1169" t="str">
        <f>Query1[[#This Row],[city]]</f>
        <v>Forney</v>
      </c>
      <c r="D1169" t="str">
        <f>Query1[[#This Row],[state]]</f>
        <v>TX</v>
      </c>
      <c r="E1169">
        <f>Query1[[#This Row],[order_date]]</f>
        <v>42617</v>
      </c>
      <c r="F1169">
        <f>Query1[[#This Row],[total_units]]</f>
        <v>1</v>
      </c>
      <c r="G1169">
        <f>Query1[[#This Row],[revenue]]</f>
        <v>2999.99</v>
      </c>
      <c r="H1169" t="str">
        <f>Query1[[#This Row],[product_name]]</f>
        <v>Trek Conduit+ - 2016</v>
      </c>
      <c r="I1169" t="str">
        <f>Query1[[#This Row],[category_name]]</f>
        <v>Electric Bikes</v>
      </c>
      <c r="J1169" t="str">
        <f>Query1[[#This Row],[store_name]]</f>
        <v>Rowlett Bikes</v>
      </c>
      <c r="K1169" t="str">
        <f>Query1[[#This Row],[sales_rep]]</f>
        <v>Kali Vargas</v>
      </c>
      <c r="L1169" t="str">
        <f>Query1[[#This Row],[brand_name]]</f>
        <v>Trek</v>
      </c>
    </row>
    <row r="1170" spans="1:12" x14ac:dyDescent="0.3">
      <c r="A1170">
        <f>Query1[[#This Row],[order_id]]</f>
        <v>420</v>
      </c>
      <c r="B1170" t="str">
        <f>Query1[[#This Row],[customers]]</f>
        <v>Petronila Norris</v>
      </c>
      <c r="C1170" t="str">
        <f>Query1[[#This Row],[city]]</f>
        <v>South El Monte</v>
      </c>
      <c r="D1170" t="str">
        <f>Query1[[#This Row],[state]]</f>
        <v>CA</v>
      </c>
      <c r="E1170">
        <f>Query1[[#This Row],[order_date]]</f>
        <v>42618</v>
      </c>
      <c r="F1170">
        <f>Query1[[#This Row],[total_units]]</f>
        <v>2</v>
      </c>
      <c r="G1170">
        <f>Query1[[#This Row],[revenue]]</f>
        <v>1059.98</v>
      </c>
      <c r="H1170" t="str">
        <f>Query1[[#This Row],[product_name]]</f>
        <v>Electra Moto 1 - 2016</v>
      </c>
      <c r="I1170" t="str">
        <f>Query1[[#This Row],[category_name]]</f>
        <v>Cruisers Bicycles</v>
      </c>
      <c r="J1170" t="str">
        <f>Query1[[#This Row],[store_name]]</f>
        <v>Santa Cruz Bikes</v>
      </c>
      <c r="K1170" t="str">
        <f>Query1[[#This Row],[sales_rep]]</f>
        <v>Genna Serrano</v>
      </c>
      <c r="L1170" t="str">
        <f>Query1[[#This Row],[brand_name]]</f>
        <v>Electra</v>
      </c>
    </row>
    <row r="1171" spans="1:12" x14ac:dyDescent="0.3">
      <c r="A1171">
        <f>Query1[[#This Row],[order_id]]</f>
        <v>420</v>
      </c>
      <c r="B1171" t="str">
        <f>Query1[[#This Row],[customers]]</f>
        <v>Petronila Norris</v>
      </c>
      <c r="C1171" t="str">
        <f>Query1[[#This Row],[city]]</f>
        <v>South El Monte</v>
      </c>
      <c r="D1171" t="str">
        <f>Query1[[#This Row],[state]]</f>
        <v>CA</v>
      </c>
      <c r="E1171">
        <f>Query1[[#This Row],[order_date]]</f>
        <v>42618</v>
      </c>
      <c r="F1171">
        <f>Query1[[#This Row],[total_units]]</f>
        <v>2</v>
      </c>
      <c r="G1171">
        <f>Query1[[#This Row],[revenue]]</f>
        <v>858</v>
      </c>
      <c r="H1171" t="str">
        <f>Query1[[#This Row],[product_name]]</f>
        <v>Pure Cycles Vine 8-Speed - 2016</v>
      </c>
      <c r="I1171" t="str">
        <f>Query1[[#This Row],[category_name]]</f>
        <v>Cruisers Bicycles</v>
      </c>
      <c r="J1171" t="str">
        <f>Query1[[#This Row],[store_name]]</f>
        <v>Santa Cruz Bikes</v>
      </c>
      <c r="K1171" t="str">
        <f>Query1[[#This Row],[sales_rep]]</f>
        <v>Genna Serrano</v>
      </c>
      <c r="L1171" t="str">
        <f>Query1[[#This Row],[brand_name]]</f>
        <v>Pure Cycles</v>
      </c>
    </row>
    <row r="1172" spans="1:12" x14ac:dyDescent="0.3">
      <c r="A1172">
        <f>Query1[[#This Row],[order_id]]</f>
        <v>420</v>
      </c>
      <c r="B1172" t="str">
        <f>Query1[[#This Row],[customers]]</f>
        <v>Petronila Norris</v>
      </c>
      <c r="C1172" t="str">
        <f>Query1[[#This Row],[city]]</f>
        <v>South El Monte</v>
      </c>
      <c r="D1172" t="str">
        <f>Query1[[#This Row],[state]]</f>
        <v>CA</v>
      </c>
      <c r="E1172">
        <f>Query1[[#This Row],[order_date]]</f>
        <v>42618</v>
      </c>
      <c r="F1172">
        <f>Query1[[#This Row],[total_units]]</f>
        <v>2</v>
      </c>
      <c r="G1172">
        <f>Query1[[#This Row],[revenue]]</f>
        <v>1999.98</v>
      </c>
      <c r="H1172" t="str">
        <f>Query1[[#This Row],[product_name]]</f>
        <v>Surly Wednesday Frameset - 2016</v>
      </c>
      <c r="I1172" t="str">
        <f>Query1[[#This Row],[category_name]]</f>
        <v>Mountain Bikes</v>
      </c>
      <c r="J1172" t="str">
        <f>Query1[[#This Row],[store_name]]</f>
        <v>Santa Cruz Bikes</v>
      </c>
      <c r="K1172" t="str">
        <f>Query1[[#This Row],[sales_rep]]</f>
        <v>Genna Serrano</v>
      </c>
      <c r="L1172" t="str">
        <f>Query1[[#This Row],[brand_name]]</f>
        <v>Surly</v>
      </c>
    </row>
    <row r="1173" spans="1:12" x14ac:dyDescent="0.3">
      <c r="A1173">
        <f>Query1[[#This Row],[order_id]]</f>
        <v>421</v>
      </c>
      <c r="B1173" t="str">
        <f>Query1[[#This Row],[customers]]</f>
        <v>Le Deleon</v>
      </c>
      <c r="C1173" t="str">
        <f>Query1[[#This Row],[city]]</f>
        <v>Banning</v>
      </c>
      <c r="D1173" t="str">
        <f>Query1[[#This Row],[state]]</f>
        <v>CA</v>
      </c>
      <c r="E1173">
        <f>Query1[[#This Row],[order_date]]</f>
        <v>42618</v>
      </c>
      <c r="F1173">
        <f>Query1[[#This Row],[total_units]]</f>
        <v>2</v>
      </c>
      <c r="G1173">
        <f>Query1[[#This Row],[revenue]]</f>
        <v>599.98</v>
      </c>
      <c r="H1173" t="str">
        <f>Query1[[#This Row],[product_name]]</f>
        <v>Electra Girl's Hawaii 1 (20-inch) - 2015/2016</v>
      </c>
      <c r="I1173" t="str">
        <f>Query1[[#This Row],[category_name]]</f>
        <v>Children Bicycles</v>
      </c>
      <c r="J1173" t="str">
        <f>Query1[[#This Row],[store_name]]</f>
        <v>Santa Cruz Bikes</v>
      </c>
      <c r="K1173" t="str">
        <f>Query1[[#This Row],[sales_rep]]</f>
        <v>Genna Serrano</v>
      </c>
      <c r="L1173" t="str">
        <f>Query1[[#This Row],[brand_name]]</f>
        <v>Electra</v>
      </c>
    </row>
    <row r="1174" spans="1:12" x14ac:dyDescent="0.3">
      <c r="A1174">
        <f>Query1[[#This Row],[order_id]]</f>
        <v>421</v>
      </c>
      <c r="B1174" t="str">
        <f>Query1[[#This Row],[customers]]</f>
        <v>Le Deleon</v>
      </c>
      <c r="C1174" t="str">
        <f>Query1[[#This Row],[city]]</f>
        <v>Banning</v>
      </c>
      <c r="D1174" t="str">
        <f>Query1[[#This Row],[state]]</f>
        <v>CA</v>
      </c>
      <c r="E1174">
        <f>Query1[[#This Row],[order_date]]</f>
        <v>42618</v>
      </c>
      <c r="F1174">
        <f>Query1[[#This Row],[total_units]]</f>
        <v>2</v>
      </c>
      <c r="G1174">
        <f>Query1[[#This Row],[revenue]]</f>
        <v>1199.98</v>
      </c>
      <c r="H1174" t="str">
        <f>Query1[[#This Row],[product_name]]</f>
        <v>Electra Townie Original 7D EQ - Women's - 2016</v>
      </c>
      <c r="I1174" t="str">
        <f>Query1[[#This Row],[category_name]]</f>
        <v>Cruisers Bicycles</v>
      </c>
      <c r="J1174" t="str">
        <f>Query1[[#This Row],[store_name]]</f>
        <v>Santa Cruz Bikes</v>
      </c>
      <c r="K1174" t="str">
        <f>Query1[[#This Row],[sales_rep]]</f>
        <v>Genna Serrano</v>
      </c>
      <c r="L1174" t="str">
        <f>Query1[[#This Row],[brand_name]]</f>
        <v>Electra</v>
      </c>
    </row>
    <row r="1175" spans="1:12" x14ac:dyDescent="0.3">
      <c r="A1175">
        <f>Query1[[#This Row],[order_id]]</f>
        <v>421</v>
      </c>
      <c r="B1175" t="str">
        <f>Query1[[#This Row],[customers]]</f>
        <v>Le Deleon</v>
      </c>
      <c r="C1175" t="str">
        <f>Query1[[#This Row],[city]]</f>
        <v>Banning</v>
      </c>
      <c r="D1175" t="str">
        <f>Query1[[#This Row],[state]]</f>
        <v>CA</v>
      </c>
      <c r="E1175">
        <f>Query1[[#This Row],[order_date]]</f>
        <v>42618</v>
      </c>
      <c r="F1175">
        <f>Query1[[#This Row],[total_units]]</f>
        <v>2</v>
      </c>
      <c r="G1175">
        <f>Query1[[#This Row],[revenue]]</f>
        <v>939.98</v>
      </c>
      <c r="H1175" t="str">
        <f>Query1[[#This Row],[product_name]]</f>
        <v>Surly Ice Cream Truck Frameset - 2016</v>
      </c>
      <c r="I1175" t="str">
        <f>Query1[[#This Row],[category_name]]</f>
        <v>Mountain Bikes</v>
      </c>
      <c r="J1175" t="str">
        <f>Query1[[#This Row],[store_name]]</f>
        <v>Santa Cruz Bikes</v>
      </c>
      <c r="K1175" t="str">
        <f>Query1[[#This Row],[sales_rep]]</f>
        <v>Genna Serrano</v>
      </c>
      <c r="L1175" t="str">
        <f>Query1[[#This Row],[brand_name]]</f>
        <v>Surly</v>
      </c>
    </row>
    <row r="1176" spans="1:12" x14ac:dyDescent="0.3">
      <c r="A1176">
        <f>Query1[[#This Row],[order_id]]</f>
        <v>421</v>
      </c>
      <c r="B1176" t="str">
        <f>Query1[[#This Row],[customers]]</f>
        <v>Le Deleon</v>
      </c>
      <c r="C1176" t="str">
        <f>Query1[[#This Row],[city]]</f>
        <v>Banning</v>
      </c>
      <c r="D1176" t="str">
        <f>Query1[[#This Row],[state]]</f>
        <v>CA</v>
      </c>
      <c r="E1176">
        <f>Query1[[#This Row],[order_date]]</f>
        <v>42618</v>
      </c>
      <c r="F1176">
        <f>Query1[[#This Row],[total_units]]</f>
        <v>2</v>
      </c>
      <c r="G1176">
        <f>Query1[[#This Row],[revenue]]</f>
        <v>1999.98</v>
      </c>
      <c r="H1176" t="str">
        <f>Query1[[#This Row],[product_name]]</f>
        <v>Surly Wednesday Frameset - 2016</v>
      </c>
      <c r="I1176" t="str">
        <f>Query1[[#This Row],[category_name]]</f>
        <v>Mountain Bikes</v>
      </c>
      <c r="J1176" t="str">
        <f>Query1[[#This Row],[store_name]]</f>
        <v>Santa Cruz Bikes</v>
      </c>
      <c r="K1176" t="str">
        <f>Query1[[#This Row],[sales_rep]]</f>
        <v>Genna Serrano</v>
      </c>
      <c r="L1176" t="str">
        <f>Query1[[#This Row],[brand_name]]</f>
        <v>Surly</v>
      </c>
    </row>
    <row r="1177" spans="1:12" x14ac:dyDescent="0.3">
      <c r="A1177">
        <f>Query1[[#This Row],[order_id]]</f>
        <v>421</v>
      </c>
      <c r="B1177" t="str">
        <f>Query1[[#This Row],[customers]]</f>
        <v>Le Deleon</v>
      </c>
      <c r="C1177" t="str">
        <f>Query1[[#This Row],[city]]</f>
        <v>Banning</v>
      </c>
      <c r="D1177" t="str">
        <f>Query1[[#This Row],[state]]</f>
        <v>CA</v>
      </c>
      <c r="E1177">
        <f>Query1[[#This Row],[order_date]]</f>
        <v>42618</v>
      </c>
      <c r="F1177">
        <f>Query1[[#This Row],[total_units]]</f>
        <v>1</v>
      </c>
      <c r="G1177">
        <f>Query1[[#This Row],[revenue]]</f>
        <v>2899.99</v>
      </c>
      <c r="H1177" t="str">
        <f>Query1[[#This Row],[product_name]]</f>
        <v>Trek Fuel EX 8 29 - 2016</v>
      </c>
      <c r="I1177" t="str">
        <f>Query1[[#This Row],[category_name]]</f>
        <v>Mountain Bikes</v>
      </c>
      <c r="J1177" t="str">
        <f>Query1[[#This Row],[store_name]]</f>
        <v>Santa Cruz Bikes</v>
      </c>
      <c r="K1177" t="str">
        <f>Query1[[#This Row],[sales_rep]]</f>
        <v>Genna Serrano</v>
      </c>
      <c r="L1177" t="str">
        <f>Query1[[#This Row],[brand_name]]</f>
        <v>Trek</v>
      </c>
    </row>
    <row r="1178" spans="1:12" x14ac:dyDescent="0.3">
      <c r="A1178">
        <f>Query1[[#This Row],[order_id]]</f>
        <v>422</v>
      </c>
      <c r="B1178" t="str">
        <f>Query1[[#This Row],[customers]]</f>
        <v>Suellen Mercado</v>
      </c>
      <c r="C1178" t="str">
        <f>Query1[[#This Row],[city]]</f>
        <v>Sunnyside</v>
      </c>
      <c r="D1178" t="str">
        <f>Query1[[#This Row],[state]]</f>
        <v>NY</v>
      </c>
      <c r="E1178">
        <f>Query1[[#This Row],[order_date]]</f>
        <v>42619</v>
      </c>
      <c r="F1178">
        <f>Query1[[#This Row],[total_units]]</f>
        <v>2</v>
      </c>
      <c r="G1178">
        <f>Query1[[#This Row],[revenue]]</f>
        <v>1199.98</v>
      </c>
      <c r="H1178" t="str">
        <f>Query1[[#This Row],[product_name]]</f>
        <v>Electra Townie Original 7D EQ - Women's - 2016</v>
      </c>
      <c r="I1178" t="str">
        <f>Query1[[#This Row],[category_name]]</f>
        <v>Cruisers Bicycles</v>
      </c>
      <c r="J1178" t="str">
        <f>Query1[[#This Row],[store_name]]</f>
        <v>Baldwin Bikes</v>
      </c>
      <c r="K1178" t="str">
        <f>Query1[[#This Row],[sales_rep]]</f>
        <v>Marcelene Boyer</v>
      </c>
      <c r="L1178" t="str">
        <f>Query1[[#This Row],[brand_name]]</f>
        <v>Electra</v>
      </c>
    </row>
    <row r="1179" spans="1:12" x14ac:dyDescent="0.3">
      <c r="A1179">
        <f>Query1[[#This Row],[order_id]]</f>
        <v>423</v>
      </c>
      <c r="B1179" t="str">
        <f>Query1[[#This Row],[customers]]</f>
        <v>Dewayne Herring</v>
      </c>
      <c r="C1179" t="str">
        <f>Query1[[#This Row],[city]]</f>
        <v>Webster</v>
      </c>
      <c r="D1179" t="str">
        <f>Query1[[#This Row],[state]]</f>
        <v>NY</v>
      </c>
      <c r="E1179">
        <f>Query1[[#This Row],[order_date]]</f>
        <v>42619</v>
      </c>
      <c r="F1179">
        <f>Query1[[#This Row],[total_units]]</f>
        <v>2</v>
      </c>
      <c r="G1179">
        <f>Query1[[#This Row],[revenue]]</f>
        <v>599.98</v>
      </c>
      <c r="H1179" t="str">
        <f>Query1[[#This Row],[product_name]]</f>
        <v>Electra Girl's Hawaii 1 (20-inch) - 2015/2016</v>
      </c>
      <c r="I1179" t="str">
        <f>Query1[[#This Row],[category_name]]</f>
        <v>Children Bicycles</v>
      </c>
      <c r="J1179" t="str">
        <f>Query1[[#This Row],[store_name]]</f>
        <v>Baldwin Bikes</v>
      </c>
      <c r="K1179" t="str">
        <f>Query1[[#This Row],[sales_rep]]</f>
        <v>Venita Daniel</v>
      </c>
      <c r="L1179" t="str">
        <f>Query1[[#This Row],[brand_name]]</f>
        <v>Electra</v>
      </c>
    </row>
    <row r="1180" spans="1:12" x14ac:dyDescent="0.3">
      <c r="A1180">
        <f>Query1[[#This Row],[order_id]]</f>
        <v>423</v>
      </c>
      <c r="B1180" t="str">
        <f>Query1[[#This Row],[customers]]</f>
        <v>Dewayne Herring</v>
      </c>
      <c r="C1180" t="str">
        <f>Query1[[#This Row],[city]]</f>
        <v>Webster</v>
      </c>
      <c r="D1180" t="str">
        <f>Query1[[#This Row],[state]]</f>
        <v>NY</v>
      </c>
      <c r="E1180">
        <f>Query1[[#This Row],[order_date]]</f>
        <v>42619</v>
      </c>
      <c r="F1180">
        <f>Query1[[#This Row],[total_units]]</f>
        <v>1</v>
      </c>
      <c r="G1180">
        <f>Query1[[#This Row],[revenue]]</f>
        <v>429</v>
      </c>
      <c r="H1180" t="str">
        <f>Query1[[#This Row],[product_name]]</f>
        <v>Pure Cycles Vine 8-Speed - 2016</v>
      </c>
      <c r="I1180" t="str">
        <f>Query1[[#This Row],[category_name]]</f>
        <v>Cruisers Bicycles</v>
      </c>
      <c r="J1180" t="str">
        <f>Query1[[#This Row],[store_name]]</f>
        <v>Baldwin Bikes</v>
      </c>
      <c r="K1180" t="str">
        <f>Query1[[#This Row],[sales_rep]]</f>
        <v>Venita Daniel</v>
      </c>
      <c r="L1180" t="str">
        <f>Query1[[#This Row],[brand_name]]</f>
        <v>Pure Cycles</v>
      </c>
    </row>
    <row r="1181" spans="1:12" x14ac:dyDescent="0.3">
      <c r="A1181">
        <f>Query1[[#This Row],[order_id]]</f>
        <v>423</v>
      </c>
      <c r="B1181" t="str">
        <f>Query1[[#This Row],[customers]]</f>
        <v>Dewayne Herring</v>
      </c>
      <c r="C1181" t="str">
        <f>Query1[[#This Row],[city]]</f>
        <v>Webster</v>
      </c>
      <c r="D1181" t="str">
        <f>Query1[[#This Row],[state]]</f>
        <v>NY</v>
      </c>
      <c r="E1181">
        <f>Query1[[#This Row],[order_date]]</f>
        <v>42619</v>
      </c>
      <c r="F1181">
        <f>Query1[[#This Row],[total_units]]</f>
        <v>1</v>
      </c>
      <c r="G1181">
        <f>Query1[[#This Row],[revenue]]</f>
        <v>749.99</v>
      </c>
      <c r="H1181" t="str">
        <f>Query1[[#This Row],[product_name]]</f>
        <v>Ritchey Timberwolf Frameset - 2016</v>
      </c>
      <c r="I1181" t="str">
        <f>Query1[[#This Row],[category_name]]</f>
        <v>Mountain Bikes</v>
      </c>
      <c r="J1181" t="str">
        <f>Query1[[#This Row],[store_name]]</f>
        <v>Baldwin Bikes</v>
      </c>
      <c r="K1181" t="str">
        <f>Query1[[#This Row],[sales_rep]]</f>
        <v>Venita Daniel</v>
      </c>
      <c r="L1181" t="str">
        <f>Query1[[#This Row],[brand_name]]</f>
        <v>Ritchey</v>
      </c>
    </row>
    <row r="1182" spans="1:12" x14ac:dyDescent="0.3">
      <c r="A1182">
        <f>Query1[[#This Row],[order_id]]</f>
        <v>423</v>
      </c>
      <c r="B1182" t="str">
        <f>Query1[[#This Row],[customers]]</f>
        <v>Dewayne Herring</v>
      </c>
      <c r="C1182" t="str">
        <f>Query1[[#This Row],[city]]</f>
        <v>Webster</v>
      </c>
      <c r="D1182" t="str">
        <f>Query1[[#This Row],[state]]</f>
        <v>NY</v>
      </c>
      <c r="E1182">
        <f>Query1[[#This Row],[order_date]]</f>
        <v>42619</v>
      </c>
      <c r="F1182">
        <f>Query1[[#This Row],[total_units]]</f>
        <v>2</v>
      </c>
      <c r="G1182">
        <f>Query1[[#This Row],[revenue]]</f>
        <v>3599.98</v>
      </c>
      <c r="H1182" t="str">
        <f>Query1[[#This Row],[product_name]]</f>
        <v>Trek Remedy 29 Carbon Frameset - 2016</v>
      </c>
      <c r="I1182" t="str">
        <f>Query1[[#This Row],[category_name]]</f>
        <v>Mountain Bikes</v>
      </c>
      <c r="J1182" t="str">
        <f>Query1[[#This Row],[store_name]]</f>
        <v>Baldwin Bikes</v>
      </c>
      <c r="K1182" t="str">
        <f>Query1[[#This Row],[sales_rep]]</f>
        <v>Venita Daniel</v>
      </c>
      <c r="L1182" t="str">
        <f>Query1[[#This Row],[brand_name]]</f>
        <v>Trek</v>
      </c>
    </row>
    <row r="1183" spans="1:12" x14ac:dyDescent="0.3">
      <c r="A1183">
        <f>Query1[[#This Row],[order_id]]</f>
        <v>424</v>
      </c>
      <c r="B1183" t="str">
        <f>Query1[[#This Row],[customers]]</f>
        <v>Tommie Melton</v>
      </c>
      <c r="C1183" t="str">
        <f>Query1[[#This Row],[city]]</f>
        <v>Sacramento</v>
      </c>
      <c r="D1183" t="str">
        <f>Query1[[#This Row],[state]]</f>
        <v>CA</v>
      </c>
      <c r="E1183">
        <f>Query1[[#This Row],[order_date]]</f>
        <v>42621</v>
      </c>
      <c r="F1183">
        <f>Query1[[#This Row],[total_units]]</f>
        <v>1</v>
      </c>
      <c r="G1183">
        <f>Query1[[#This Row],[revenue]]</f>
        <v>269.99</v>
      </c>
      <c r="H1183" t="str">
        <f>Query1[[#This Row],[product_name]]</f>
        <v>Electra Girl's Hawaii 1 (16-inch) - 2015/2016</v>
      </c>
      <c r="I1183" t="str">
        <f>Query1[[#This Row],[category_name]]</f>
        <v>Children Bicycles</v>
      </c>
      <c r="J1183" t="str">
        <f>Query1[[#This Row],[store_name]]</f>
        <v>Santa Cruz Bikes</v>
      </c>
      <c r="K1183" t="str">
        <f>Query1[[#This Row],[sales_rep]]</f>
        <v>Genna Serrano</v>
      </c>
      <c r="L1183" t="str">
        <f>Query1[[#This Row],[brand_name]]</f>
        <v>Electra</v>
      </c>
    </row>
    <row r="1184" spans="1:12" x14ac:dyDescent="0.3">
      <c r="A1184">
        <f>Query1[[#This Row],[order_id]]</f>
        <v>424</v>
      </c>
      <c r="B1184" t="str">
        <f>Query1[[#This Row],[customers]]</f>
        <v>Tommie Melton</v>
      </c>
      <c r="C1184" t="str">
        <f>Query1[[#This Row],[city]]</f>
        <v>Sacramento</v>
      </c>
      <c r="D1184" t="str">
        <f>Query1[[#This Row],[state]]</f>
        <v>CA</v>
      </c>
      <c r="E1184">
        <f>Query1[[#This Row],[order_date]]</f>
        <v>42621</v>
      </c>
      <c r="F1184">
        <f>Query1[[#This Row],[total_units]]</f>
        <v>1</v>
      </c>
      <c r="G1184">
        <f>Query1[[#This Row],[revenue]]</f>
        <v>469.99</v>
      </c>
      <c r="H1184" t="str">
        <f>Query1[[#This Row],[product_name]]</f>
        <v>Surly Ice Cream Truck Frameset - 2016</v>
      </c>
      <c r="I1184" t="str">
        <f>Query1[[#This Row],[category_name]]</f>
        <v>Mountain Bikes</v>
      </c>
      <c r="J1184" t="str">
        <f>Query1[[#This Row],[store_name]]</f>
        <v>Santa Cruz Bikes</v>
      </c>
      <c r="K1184" t="str">
        <f>Query1[[#This Row],[sales_rep]]</f>
        <v>Genna Serrano</v>
      </c>
      <c r="L1184" t="str">
        <f>Query1[[#This Row],[brand_name]]</f>
        <v>Surly</v>
      </c>
    </row>
    <row r="1185" spans="1:12" x14ac:dyDescent="0.3">
      <c r="A1185">
        <f>Query1[[#This Row],[order_id]]</f>
        <v>425</v>
      </c>
      <c r="B1185" t="str">
        <f>Query1[[#This Row],[customers]]</f>
        <v>Tessie Farmer</v>
      </c>
      <c r="C1185" t="str">
        <f>Query1[[#This Row],[city]]</f>
        <v>Plattsburgh</v>
      </c>
      <c r="D1185" t="str">
        <f>Query1[[#This Row],[state]]</f>
        <v>NY</v>
      </c>
      <c r="E1185">
        <f>Query1[[#This Row],[order_date]]</f>
        <v>42621</v>
      </c>
      <c r="F1185">
        <f>Query1[[#This Row],[total_units]]</f>
        <v>2</v>
      </c>
      <c r="G1185">
        <f>Query1[[#This Row],[revenue]]</f>
        <v>539.98</v>
      </c>
      <c r="H1185" t="str">
        <f>Query1[[#This Row],[product_name]]</f>
        <v>Electra Cruiser 1 (24-Inch) - 2016</v>
      </c>
      <c r="I1185" t="str">
        <f>Query1[[#This Row],[category_name]]</f>
        <v>Children Bicycles</v>
      </c>
      <c r="J1185" t="str">
        <f>Query1[[#This Row],[store_name]]</f>
        <v>Baldwin Bikes</v>
      </c>
      <c r="K1185" t="str">
        <f>Query1[[#This Row],[sales_rep]]</f>
        <v>Marcelene Boyer</v>
      </c>
      <c r="L1185" t="str">
        <f>Query1[[#This Row],[brand_name]]</f>
        <v>Electra</v>
      </c>
    </row>
    <row r="1186" spans="1:12" x14ac:dyDescent="0.3">
      <c r="A1186">
        <f>Query1[[#This Row],[order_id]]</f>
        <v>425</v>
      </c>
      <c r="B1186" t="str">
        <f>Query1[[#This Row],[customers]]</f>
        <v>Tessie Farmer</v>
      </c>
      <c r="C1186" t="str">
        <f>Query1[[#This Row],[city]]</f>
        <v>Plattsburgh</v>
      </c>
      <c r="D1186" t="str">
        <f>Query1[[#This Row],[state]]</f>
        <v>NY</v>
      </c>
      <c r="E1186">
        <f>Query1[[#This Row],[order_date]]</f>
        <v>42621</v>
      </c>
      <c r="F1186">
        <f>Query1[[#This Row],[total_units]]</f>
        <v>1</v>
      </c>
      <c r="G1186">
        <f>Query1[[#This Row],[revenue]]</f>
        <v>449</v>
      </c>
      <c r="H1186" t="str">
        <f>Query1[[#This Row],[product_name]]</f>
        <v>Pure Cycles William 3-Speed - 2016</v>
      </c>
      <c r="I1186" t="str">
        <f>Query1[[#This Row],[category_name]]</f>
        <v>Cruisers Bicycles</v>
      </c>
      <c r="J1186" t="str">
        <f>Query1[[#This Row],[store_name]]</f>
        <v>Baldwin Bikes</v>
      </c>
      <c r="K1186" t="str">
        <f>Query1[[#This Row],[sales_rep]]</f>
        <v>Marcelene Boyer</v>
      </c>
      <c r="L1186" t="str">
        <f>Query1[[#This Row],[brand_name]]</f>
        <v>Pure Cycles</v>
      </c>
    </row>
    <row r="1187" spans="1:12" x14ac:dyDescent="0.3">
      <c r="A1187">
        <f>Query1[[#This Row],[order_id]]</f>
        <v>425</v>
      </c>
      <c r="B1187" t="str">
        <f>Query1[[#This Row],[customers]]</f>
        <v>Tessie Farmer</v>
      </c>
      <c r="C1187" t="str">
        <f>Query1[[#This Row],[city]]</f>
        <v>Plattsburgh</v>
      </c>
      <c r="D1187" t="str">
        <f>Query1[[#This Row],[state]]</f>
        <v>NY</v>
      </c>
      <c r="E1187">
        <f>Query1[[#This Row],[order_date]]</f>
        <v>42621</v>
      </c>
      <c r="F1187">
        <f>Query1[[#This Row],[total_units]]</f>
        <v>1</v>
      </c>
      <c r="G1187">
        <f>Query1[[#This Row],[revenue]]</f>
        <v>469.99</v>
      </c>
      <c r="H1187" t="str">
        <f>Query1[[#This Row],[product_name]]</f>
        <v>Surly Ice Cream Truck Frameset - 2016</v>
      </c>
      <c r="I1187" t="str">
        <f>Query1[[#This Row],[category_name]]</f>
        <v>Mountain Bikes</v>
      </c>
      <c r="J1187" t="str">
        <f>Query1[[#This Row],[store_name]]</f>
        <v>Baldwin Bikes</v>
      </c>
      <c r="K1187" t="str">
        <f>Query1[[#This Row],[sales_rep]]</f>
        <v>Marcelene Boyer</v>
      </c>
      <c r="L1187" t="str">
        <f>Query1[[#This Row],[brand_name]]</f>
        <v>Surly</v>
      </c>
    </row>
    <row r="1188" spans="1:12" x14ac:dyDescent="0.3">
      <c r="A1188">
        <f>Query1[[#This Row],[order_id]]</f>
        <v>426</v>
      </c>
      <c r="B1188" t="str">
        <f>Query1[[#This Row],[customers]]</f>
        <v>Tonja Henderson</v>
      </c>
      <c r="C1188" t="str">
        <f>Query1[[#This Row],[city]]</f>
        <v>Scarsdale</v>
      </c>
      <c r="D1188" t="str">
        <f>Query1[[#This Row],[state]]</f>
        <v>NY</v>
      </c>
      <c r="E1188">
        <f>Query1[[#This Row],[order_date]]</f>
        <v>42621</v>
      </c>
      <c r="F1188">
        <f>Query1[[#This Row],[total_units]]</f>
        <v>2</v>
      </c>
      <c r="G1188">
        <f>Query1[[#This Row],[revenue]]</f>
        <v>599.98</v>
      </c>
      <c r="H1188" t="str">
        <f>Query1[[#This Row],[product_name]]</f>
        <v>Electra Girl's Hawaii 1 (20-inch) - 2015/2016</v>
      </c>
      <c r="I1188" t="str">
        <f>Query1[[#This Row],[category_name]]</f>
        <v>Children Bicycles</v>
      </c>
      <c r="J1188" t="str">
        <f>Query1[[#This Row],[store_name]]</f>
        <v>Baldwin Bikes</v>
      </c>
      <c r="K1188" t="str">
        <f>Query1[[#This Row],[sales_rep]]</f>
        <v>Marcelene Boyer</v>
      </c>
      <c r="L1188" t="str">
        <f>Query1[[#This Row],[brand_name]]</f>
        <v>Electra</v>
      </c>
    </row>
    <row r="1189" spans="1:12" x14ac:dyDescent="0.3">
      <c r="A1189">
        <f>Query1[[#This Row],[order_id]]</f>
        <v>426</v>
      </c>
      <c r="B1189" t="str">
        <f>Query1[[#This Row],[customers]]</f>
        <v>Tonja Henderson</v>
      </c>
      <c r="C1189" t="str">
        <f>Query1[[#This Row],[city]]</f>
        <v>Scarsdale</v>
      </c>
      <c r="D1189" t="str">
        <f>Query1[[#This Row],[state]]</f>
        <v>NY</v>
      </c>
      <c r="E1189">
        <f>Query1[[#This Row],[order_date]]</f>
        <v>42621</v>
      </c>
      <c r="F1189">
        <f>Query1[[#This Row],[total_units]]</f>
        <v>1</v>
      </c>
      <c r="G1189">
        <f>Query1[[#This Row],[revenue]]</f>
        <v>1549</v>
      </c>
      <c r="H1189" t="str">
        <f>Query1[[#This Row],[product_name]]</f>
        <v>Surly Straggler - 2016</v>
      </c>
      <c r="I1189" t="str">
        <f>Query1[[#This Row],[category_name]]</f>
        <v>Cyclocross Bicycles</v>
      </c>
      <c r="J1189" t="str">
        <f>Query1[[#This Row],[store_name]]</f>
        <v>Baldwin Bikes</v>
      </c>
      <c r="K1189" t="str">
        <f>Query1[[#This Row],[sales_rep]]</f>
        <v>Marcelene Boyer</v>
      </c>
      <c r="L1189" t="str">
        <f>Query1[[#This Row],[brand_name]]</f>
        <v>Surly</v>
      </c>
    </row>
    <row r="1190" spans="1:12" x14ac:dyDescent="0.3">
      <c r="A1190">
        <f>Query1[[#This Row],[order_id]]</f>
        <v>427</v>
      </c>
      <c r="B1190" t="str">
        <f>Query1[[#This Row],[customers]]</f>
        <v>Douglass Little</v>
      </c>
      <c r="C1190" t="str">
        <f>Query1[[#This Row],[city]]</f>
        <v>Duarte</v>
      </c>
      <c r="D1190" t="str">
        <f>Query1[[#This Row],[state]]</f>
        <v>CA</v>
      </c>
      <c r="E1190">
        <f>Query1[[#This Row],[order_date]]</f>
        <v>42622</v>
      </c>
      <c r="F1190">
        <f>Query1[[#This Row],[total_units]]</f>
        <v>2</v>
      </c>
      <c r="G1190">
        <f>Query1[[#This Row],[revenue]]</f>
        <v>1059.98</v>
      </c>
      <c r="H1190" t="str">
        <f>Query1[[#This Row],[product_name]]</f>
        <v>Electra Moto 1 - 2016</v>
      </c>
      <c r="I1190" t="str">
        <f>Query1[[#This Row],[category_name]]</f>
        <v>Cruisers Bicycles</v>
      </c>
      <c r="J1190" t="str">
        <f>Query1[[#This Row],[store_name]]</f>
        <v>Santa Cruz Bikes</v>
      </c>
      <c r="K1190" t="str">
        <f>Query1[[#This Row],[sales_rep]]</f>
        <v>Mireya Copeland</v>
      </c>
      <c r="L1190" t="str">
        <f>Query1[[#This Row],[brand_name]]</f>
        <v>Electra</v>
      </c>
    </row>
    <row r="1191" spans="1:12" x14ac:dyDescent="0.3">
      <c r="A1191">
        <f>Query1[[#This Row],[order_id]]</f>
        <v>427</v>
      </c>
      <c r="B1191" t="str">
        <f>Query1[[#This Row],[customers]]</f>
        <v>Douglass Little</v>
      </c>
      <c r="C1191" t="str">
        <f>Query1[[#This Row],[city]]</f>
        <v>Duarte</v>
      </c>
      <c r="D1191" t="str">
        <f>Query1[[#This Row],[state]]</f>
        <v>CA</v>
      </c>
      <c r="E1191">
        <f>Query1[[#This Row],[order_date]]</f>
        <v>42622</v>
      </c>
      <c r="F1191">
        <f>Query1[[#This Row],[total_units]]</f>
        <v>2</v>
      </c>
      <c r="G1191">
        <f>Query1[[#This Row],[revenue]]</f>
        <v>1099.98</v>
      </c>
      <c r="H1191" t="str">
        <f>Query1[[#This Row],[product_name]]</f>
        <v>Electra Townie Original 21D - 2016</v>
      </c>
      <c r="I1191" t="str">
        <f>Query1[[#This Row],[category_name]]</f>
        <v>Cruisers Bicycles</v>
      </c>
      <c r="J1191" t="str">
        <f>Query1[[#This Row],[store_name]]</f>
        <v>Santa Cruz Bikes</v>
      </c>
      <c r="K1191" t="str">
        <f>Query1[[#This Row],[sales_rep]]</f>
        <v>Mireya Copeland</v>
      </c>
      <c r="L1191" t="str">
        <f>Query1[[#This Row],[brand_name]]</f>
        <v>Electra</v>
      </c>
    </row>
    <row r="1192" spans="1:12" x14ac:dyDescent="0.3">
      <c r="A1192">
        <f>Query1[[#This Row],[order_id]]</f>
        <v>427</v>
      </c>
      <c r="B1192" t="str">
        <f>Query1[[#This Row],[customers]]</f>
        <v>Douglass Little</v>
      </c>
      <c r="C1192" t="str">
        <f>Query1[[#This Row],[city]]</f>
        <v>Duarte</v>
      </c>
      <c r="D1192" t="str">
        <f>Query1[[#This Row],[state]]</f>
        <v>CA</v>
      </c>
      <c r="E1192">
        <f>Query1[[#This Row],[order_date]]</f>
        <v>42622</v>
      </c>
      <c r="F1192">
        <f>Query1[[#This Row],[total_units]]</f>
        <v>2</v>
      </c>
      <c r="G1192">
        <f>Query1[[#This Row],[revenue]]</f>
        <v>1199.98</v>
      </c>
      <c r="H1192" t="str">
        <f>Query1[[#This Row],[product_name]]</f>
        <v>Electra Townie Original 7D EQ - 2016</v>
      </c>
      <c r="I1192" t="str">
        <f>Query1[[#This Row],[category_name]]</f>
        <v>Comfort Bicycles</v>
      </c>
      <c r="J1192" t="str">
        <f>Query1[[#This Row],[store_name]]</f>
        <v>Santa Cruz Bikes</v>
      </c>
      <c r="K1192" t="str">
        <f>Query1[[#This Row],[sales_rep]]</f>
        <v>Mireya Copeland</v>
      </c>
      <c r="L1192" t="str">
        <f>Query1[[#This Row],[brand_name]]</f>
        <v>Electra</v>
      </c>
    </row>
    <row r="1193" spans="1:12" x14ac:dyDescent="0.3">
      <c r="A1193">
        <f>Query1[[#This Row],[order_id]]</f>
        <v>428</v>
      </c>
      <c r="B1193" t="str">
        <f>Query1[[#This Row],[customers]]</f>
        <v>Bee Baker</v>
      </c>
      <c r="C1193" t="str">
        <f>Query1[[#This Row],[city]]</f>
        <v>Liverpool</v>
      </c>
      <c r="D1193" t="str">
        <f>Query1[[#This Row],[state]]</f>
        <v>NY</v>
      </c>
      <c r="E1193">
        <f>Query1[[#This Row],[order_date]]</f>
        <v>42622</v>
      </c>
      <c r="F1193">
        <f>Query1[[#This Row],[total_units]]</f>
        <v>1</v>
      </c>
      <c r="G1193">
        <f>Query1[[#This Row],[revenue]]</f>
        <v>269.99</v>
      </c>
      <c r="H1193" t="str">
        <f>Query1[[#This Row],[product_name]]</f>
        <v>Electra Girl's Hawaii 1 (16-inch) - 2015/2016</v>
      </c>
      <c r="I1193" t="str">
        <f>Query1[[#This Row],[category_name]]</f>
        <v>Cruisers Bicycles</v>
      </c>
      <c r="J1193" t="str">
        <f>Query1[[#This Row],[store_name]]</f>
        <v>Baldwin Bikes</v>
      </c>
      <c r="K1193" t="str">
        <f>Query1[[#This Row],[sales_rep]]</f>
        <v>Marcelene Boyer</v>
      </c>
      <c r="L1193" t="str">
        <f>Query1[[#This Row],[brand_name]]</f>
        <v>Electra</v>
      </c>
    </row>
    <row r="1194" spans="1:12" x14ac:dyDescent="0.3">
      <c r="A1194">
        <f>Query1[[#This Row],[order_id]]</f>
        <v>428</v>
      </c>
      <c r="B1194" t="str">
        <f>Query1[[#This Row],[customers]]</f>
        <v>Bee Baker</v>
      </c>
      <c r="C1194" t="str">
        <f>Query1[[#This Row],[city]]</f>
        <v>Liverpool</v>
      </c>
      <c r="D1194" t="str">
        <f>Query1[[#This Row],[state]]</f>
        <v>NY</v>
      </c>
      <c r="E1194">
        <f>Query1[[#This Row],[order_date]]</f>
        <v>42622</v>
      </c>
      <c r="F1194">
        <f>Query1[[#This Row],[total_units]]</f>
        <v>2</v>
      </c>
      <c r="G1194">
        <f>Query1[[#This Row],[revenue]]</f>
        <v>2641.98</v>
      </c>
      <c r="H1194" t="str">
        <f>Query1[[#This Row],[product_name]]</f>
        <v>Heller Shagamaw Frame - 2016</v>
      </c>
      <c r="I1194" t="str">
        <f>Query1[[#This Row],[category_name]]</f>
        <v>Mountain Bikes</v>
      </c>
      <c r="J1194" t="str">
        <f>Query1[[#This Row],[store_name]]</f>
        <v>Baldwin Bikes</v>
      </c>
      <c r="K1194" t="str">
        <f>Query1[[#This Row],[sales_rep]]</f>
        <v>Marcelene Boyer</v>
      </c>
      <c r="L1194" t="str">
        <f>Query1[[#This Row],[brand_name]]</f>
        <v>Heller</v>
      </c>
    </row>
    <row r="1195" spans="1:12" x14ac:dyDescent="0.3">
      <c r="A1195">
        <f>Query1[[#This Row],[order_id]]</f>
        <v>429</v>
      </c>
      <c r="B1195" t="str">
        <f>Query1[[#This Row],[customers]]</f>
        <v>Laraine Robbins</v>
      </c>
      <c r="C1195" t="str">
        <f>Query1[[#This Row],[city]]</f>
        <v>San Angelo</v>
      </c>
      <c r="D1195" t="str">
        <f>Query1[[#This Row],[state]]</f>
        <v>TX</v>
      </c>
      <c r="E1195">
        <f>Query1[[#This Row],[order_date]]</f>
        <v>42623</v>
      </c>
      <c r="F1195">
        <f>Query1[[#This Row],[total_units]]</f>
        <v>2</v>
      </c>
      <c r="G1195">
        <f>Query1[[#This Row],[revenue]]</f>
        <v>2641.98</v>
      </c>
      <c r="H1195" t="str">
        <f>Query1[[#This Row],[product_name]]</f>
        <v>Heller Shagamaw Frame - 2016</v>
      </c>
      <c r="I1195" t="str">
        <f>Query1[[#This Row],[category_name]]</f>
        <v>Mountain Bikes</v>
      </c>
      <c r="J1195" t="str">
        <f>Query1[[#This Row],[store_name]]</f>
        <v>Rowlett Bikes</v>
      </c>
      <c r="K1195" t="str">
        <f>Query1[[#This Row],[sales_rep]]</f>
        <v>Kali Vargas</v>
      </c>
      <c r="L1195" t="str">
        <f>Query1[[#This Row],[brand_name]]</f>
        <v>Heller</v>
      </c>
    </row>
    <row r="1196" spans="1:12" x14ac:dyDescent="0.3">
      <c r="A1196">
        <f>Query1[[#This Row],[order_id]]</f>
        <v>429</v>
      </c>
      <c r="B1196" t="str">
        <f>Query1[[#This Row],[customers]]</f>
        <v>Laraine Robbins</v>
      </c>
      <c r="C1196" t="str">
        <f>Query1[[#This Row],[city]]</f>
        <v>San Angelo</v>
      </c>
      <c r="D1196" t="str">
        <f>Query1[[#This Row],[state]]</f>
        <v>TX</v>
      </c>
      <c r="E1196">
        <f>Query1[[#This Row],[order_date]]</f>
        <v>42623</v>
      </c>
      <c r="F1196">
        <f>Query1[[#This Row],[total_units]]</f>
        <v>1</v>
      </c>
      <c r="G1196">
        <f>Query1[[#This Row],[revenue]]</f>
        <v>749.99</v>
      </c>
      <c r="H1196" t="str">
        <f>Query1[[#This Row],[product_name]]</f>
        <v>Ritchey Timberwolf Frameset - 2016</v>
      </c>
      <c r="I1196" t="str">
        <f>Query1[[#This Row],[category_name]]</f>
        <v>Mountain Bikes</v>
      </c>
      <c r="J1196" t="str">
        <f>Query1[[#This Row],[store_name]]</f>
        <v>Rowlett Bikes</v>
      </c>
      <c r="K1196" t="str">
        <f>Query1[[#This Row],[sales_rep]]</f>
        <v>Kali Vargas</v>
      </c>
      <c r="L1196" t="str">
        <f>Query1[[#This Row],[brand_name]]</f>
        <v>Ritchey</v>
      </c>
    </row>
    <row r="1197" spans="1:12" x14ac:dyDescent="0.3">
      <c r="A1197">
        <f>Query1[[#This Row],[order_id]]</f>
        <v>429</v>
      </c>
      <c r="B1197" t="str">
        <f>Query1[[#This Row],[customers]]</f>
        <v>Laraine Robbins</v>
      </c>
      <c r="C1197" t="str">
        <f>Query1[[#This Row],[city]]</f>
        <v>San Angelo</v>
      </c>
      <c r="D1197" t="str">
        <f>Query1[[#This Row],[state]]</f>
        <v>TX</v>
      </c>
      <c r="E1197">
        <f>Query1[[#This Row],[order_date]]</f>
        <v>42623</v>
      </c>
      <c r="F1197">
        <f>Query1[[#This Row],[total_units]]</f>
        <v>1</v>
      </c>
      <c r="G1197">
        <f>Query1[[#This Row],[revenue]]</f>
        <v>469.99</v>
      </c>
      <c r="H1197" t="str">
        <f>Query1[[#This Row],[product_name]]</f>
        <v>Surly Ice Cream Truck Frameset - 2016</v>
      </c>
      <c r="I1197" t="str">
        <f>Query1[[#This Row],[category_name]]</f>
        <v>Mountain Bikes</v>
      </c>
      <c r="J1197" t="str">
        <f>Query1[[#This Row],[store_name]]</f>
        <v>Rowlett Bikes</v>
      </c>
      <c r="K1197" t="str">
        <f>Query1[[#This Row],[sales_rep]]</f>
        <v>Kali Vargas</v>
      </c>
      <c r="L1197" t="str">
        <f>Query1[[#This Row],[brand_name]]</f>
        <v>Surly</v>
      </c>
    </row>
    <row r="1198" spans="1:12" x14ac:dyDescent="0.3">
      <c r="A1198">
        <f>Query1[[#This Row],[order_id]]</f>
        <v>429</v>
      </c>
      <c r="B1198" t="str">
        <f>Query1[[#This Row],[customers]]</f>
        <v>Laraine Robbins</v>
      </c>
      <c r="C1198" t="str">
        <f>Query1[[#This Row],[city]]</f>
        <v>San Angelo</v>
      </c>
      <c r="D1198" t="str">
        <f>Query1[[#This Row],[state]]</f>
        <v>TX</v>
      </c>
      <c r="E1198">
        <f>Query1[[#This Row],[order_date]]</f>
        <v>42623</v>
      </c>
      <c r="F1198">
        <f>Query1[[#This Row],[total_units]]</f>
        <v>1</v>
      </c>
      <c r="G1198">
        <f>Query1[[#This Row],[revenue]]</f>
        <v>1680.99</v>
      </c>
      <c r="H1198" t="str">
        <f>Query1[[#This Row],[product_name]]</f>
        <v>Surly Straggler 650b - 2016</v>
      </c>
      <c r="I1198" t="str">
        <f>Query1[[#This Row],[category_name]]</f>
        <v>Cyclocross Bicycles</v>
      </c>
      <c r="J1198" t="str">
        <f>Query1[[#This Row],[store_name]]</f>
        <v>Rowlett Bikes</v>
      </c>
      <c r="K1198" t="str">
        <f>Query1[[#This Row],[sales_rep]]</f>
        <v>Kali Vargas</v>
      </c>
      <c r="L1198" t="str">
        <f>Query1[[#This Row],[brand_name]]</f>
        <v>Surly</v>
      </c>
    </row>
    <row r="1199" spans="1:12" x14ac:dyDescent="0.3">
      <c r="A1199">
        <f>Query1[[#This Row],[order_id]]</f>
        <v>429</v>
      </c>
      <c r="B1199" t="str">
        <f>Query1[[#This Row],[customers]]</f>
        <v>Laraine Robbins</v>
      </c>
      <c r="C1199" t="str">
        <f>Query1[[#This Row],[city]]</f>
        <v>San Angelo</v>
      </c>
      <c r="D1199" t="str">
        <f>Query1[[#This Row],[state]]</f>
        <v>TX</v>
      </c>
      <c r="E1199">
        <f>Query1[[#This Row],[order_date]]</f>
        <v>42623</v>
      </c>
      <c r="F1199">
        <f>Query1[[#This Row],[total_units]]</f>
        <v>2</v>
      </c>
      <c r="G1199">
        <f>Query1[[#This Row],[revenue]]</f>
        <v>5799.98</v>
      </c>
      <c r="H1199" t="str">
        <f>Query1[[#This Row],[product_name]]</f>
        <v>Trek Fuel EX 8 29 - 2016</v>
      </c>
      <c r="I1199" t="str">
        <f>Query1[[#This Row],[category_name]]</f>
        <v>Mountain Bikes</v>
      </c>
      <c r="J1199" t="str">
        <f>Query1[[#This Row],[store_name]]</f>
        <v>Rowlett Bikes</v>
      </c>
      <c r="K1199" t="str">
        <f>Query1[[#This Row],[sales_rep]]</f>
        <v>Kali Vargas</v>
      </c>
      <c r="L1199" t="str">
        <f>Query1[[#This Row],[brand_name]]</f>
        <v>Trek</v>
      </c>
    </row>
    <row r="1200" spans="1:12" x14ac:dyDescent="0.3">
      <c r="A1200">
        <f>Query1[[#This Row],[order_id]]</f>
        <v>430</v>
      </c>
      <c r="B1200" t="str">
        <f>Query1[[#This Row],[customers]]</f>
        <v>Deja Chaney</v>
      </c>
      <c r="C1200" t="str">
        <f>Query1[[#This Row],[city]]</f>
        <v>Jamaica</v>
      </c>
      <c r="D1200" t="str">
        <f>Query1[[#This Row],[state]]</f>
        <v>NY</v>
      </c>
      <c r="E1200">
        <f>Query1[[#This Row],[order_date]]</f>
        <v>42624</v>
      </c>
      <c r="F1200">
        <f>Query1[[#This Row],[total_units]]</f>
        <v>2</v>
      </c>
      <c r="G1200">
        <f>Query1[[#This Row],[revenue]]</f>
        <v>539.98</v>
      </c>
      <c r="H1200" t="str">
        <f>Query1[[#This Row],[product_name]]</f>
        <v>Electra Cruiser 1 (24-Inch) - 2016</v>
      </c>
      <c r="I1200" t="str">
        <f>Query1[[#This Row],[category_name]]</f>
        <v>Cruisers Bicycles</v>
      </c>
      <c r="J1200" t="str">
        <f>Query1[[#This Row],[store_name]]</f>
        <v>Baldwin Bikes</v>
      </c>
      <c r="K1200" t="str">
        <f>Query1[[#This Row],[sales_rep]]</f>
        <v>Marcelene Boyer</v>
      </c>
      <c r="L1200" t="str">
        <f>Query1[[#This Row],[brand_name]]</f>
        <v>Electra</v>
      </c>
    </row>
    <row r="1201" spans="1:12" x14ac:dyDescent="0.3">
      <c r="A1201">
        <f>Query1[[#This Row],[order_id]]</f>
        <v>430</v>
      </c>
      <c r="B1201" t="str">
        <f>Query1[[#This Row],[customers]]</f>
        <v>Deja Chaney</v>
      </c>
      <c r="C1201" t="str">
        <f>Query1[[#This Row],[city]]</f>
        <v>Jamaica</v>
      </c>
      <c r="D1201" t="str">
        <f>Query1[[#This Row],[state]]</f>
        <v>NY</v>
      </c>
      <c r="E1201">
        <f>Query1[[#This Row],[order_date]]</f>
        <v>42624</v>
      </c>
      <c r="F1201">
        <f>Query1[[#This Row],[total_units]]</f>
        <v>2</v>
      </c>
      <c r="G1201">
        <f>Query1[[#This Row],[revenue]]</f>
        <v>539.98</v>
      </c>
      <c r="H1201" t="str">
        <f>Query1[[#This Row],[product_name]]</f>
        <v>Electra Girl's Hawaii 1 (16-inch) - 2015/2016</v>
      </c>
      <c r="I1201" t="str">
        <f>Query1[[#This Row],[category_name]]</f>
        <v>Children Bicycles</v>
      </c>
      <c r="J1201" t="str">
        <f>Query1[[#This Row],[store_name]]</f>
        <v>Baldwin Bikes</v>
      </c>
      <c r="K1201" t="str">
        <f>Query1[[#This Row],[sales_rep]]</f>
        <v>Marcelene Boyer</v>
      </c>
      <c r="L1201" t="str">
        <f>Query1[[#This Row],[brand_name]]</f>
        <v>Electra</v>
      </c>
    </row>
    <row r="1202" spans="1:12" x14ac:dyDescent="0.3">
      <c r="A1202">
        <f>Query1[[#This Row],[order_id]]</f>
        <v>430</v>
      </c>
      <c r="B1202" t="str">
        <f>Query1[[#This Row],[customers]]</f>
        <v>Deja Chaney</v>
      </c>
      <c r="C1202" t="str">
        <f>Query1[[#This Row],[city]]</f>
        <v>Jamaica</v>
      </c>
      <c r="D1202" t="str">
        <f>Query1[[#This Row],[state]]</f>
        <v>NY</v>
      </c>
      <c r="E1202">
        <f>Query1[[#This Row],[order_date]]</f>
        <v>42624</v>
      </c>
      <c r="F1202">
        <f>Query1[[#This Row],[total_units]]</f>
        <v>1</v>
      </c>
      <c r="G1202">
        <f>Query1[[#This Row],[revenue]]</f>
        <v>1680.99</v>
      </c>
      <c r="H1202" t="str">
        <f>Query1[[#This Row],[product_name]]</f>
        <v>Surly Straggler 650b - 2016</v>
      </c>
      <c r="I1202" t="str">
        <f>Query1[[#This Row],[category_name]]</f>
        <v>Cyclocross Bicycles</v>
      </c>
      <c r="J1202" t="str">
        <f>Query1[[#This Row],[store_name]]</f>
        <v>Baldwin Bikes</v>
      </c>
      <c r="K1202" t="str">
        <f>Query1[[#This Row],[sales_rep]]</f>
        <v>Marcelene Boyer</v>
      </c>
      <c r="L1202" t="str">
        <f>Query1[[#This Row],[brand_name]]</f>
        <v>Surly</v>
      </c>
    </row>
    <row r="1203" spans="1:12" x14ac:dyDescent="0.3">
      <c r="A1203">
        <f>Query1[[#This Row],[order_id]]</f>
        <v>430</v>
      </c>
      <c r="B1203" t="str">
        <f>Query1[[#This Row],[customers]]</f>
        <v>Deja Chaney</v>
      </c>
      <c r="C1203" t="str">
        <f>Query1[[#This Row],[city]]</f>
        <v>Jamaica</v>
      </c>
      <c r="D1203" t="str">
        <f>Query1[[#This Row],[state]]</f>
        <v>NY</v>
      </c>
      <c r="E1203">
        <f>Query1[[#This Row],[order_date]]</f>
        <v>42624</v>
      </c>
      <c r="F1203">
        <f>Query1[[#This Row],[total_units]]</f>
        <v>2</v>
      </c>
      <c r="G1203">
        <f>Query1[[#This Row],[revenue]]</f>
        <v>5799.98</v>
      </c>
      <c r="H1203" t="str">
        <f>Query1[[#This Row],[product_name]]</f>
        <v>Trek Fuel EX 8 29 - 2016</v>
      </c>
      <c r="I1203" t="str">
        <f>Query1[[#This Row],[category_name]]</f>
        <v>Mountain Bikes</v>
      </c>
      <c r="J1203" t="str">
        <f>Query1[[#This Row],[store_name]]</f>
        <v>Baldwin Bikes</v>
      </c>
      <c r="K1203" t="str">
        <f>Query1[[#This Row],[sales_rep]]</f>
        <v>Marcelene Boyer</v>
      </c>
      <c r="L1203" t="str">
        <f>Query1[[#This Row],[brand_name]]</f>
        <v>Trek</v>
      </c>
    </row>
    <row r="1204" spans="1:12" x14ac:dyDescent="0.3">
      <c r="A1204">
        <f>Query1[[#This Row],[order_id]]</f>
        <v>430</v>
      </c>
      <c r="B1204" t="str">
        <f>Query1[[#This Row],[customers]]</f>
        <v>Deja Chaney</v>
      </c>
      <c r="C1204" t="str">
        <f>Query1[[#This Row],[city]]</f>
        <v>Jamaica</v>
      </c>
      <c r="D1204" t="str">
        <f>Query1[[#This Row],[state]]</f>
        <v>NY</v>
      </c>
      <c r="E1204">
        <f>Query1[[#This Row],[order_date]]</f>
        <v>42624</v>
      </c>
      <c r="F1204">
        <f>Query1[[#This Row],[total_units]]</f>
        <v>1</v>
      </c>
      <c r="G1204">
        <f>Query1[[#This Row],[revenue]]</f>
        <v>1799.99</v>
      </c>
      <c r="H1204" t="str">
        <f>Query1[[#This Row],[product_name]]</f>
        <v>Trek Remedy 29 Carbon Frameset - 2016</v>
      </c>
      <c r="I1204" t="str">
        <f>Query1[[#This Row],[category_name]]</f>
        <v>Mountain Bikes</v>
      </c>
      <c r="J1204" t="str">
        <f>Query1[[#This Row],[store_name]]</f>
        <v>Baldwin Bikes</v>
      </c>
      <c r="K1204" t="str">
        <f>Query1[[#This Row],[sales_rep]]</f>
        <v>Marcelene Boyer</v>
      </c>
      <c r="L1204" t="str">
        <f>Query1[[#This Row],[brand_name]]</f>
        <v>Trek</v>
      </c>
    </row>
    <row r="1205" spans="1:12" x14ac:dyDescent="0.3">
      <c r="A1205">
        <f>Query1[[#This Row],[order_id]]</f>
        <v>431</v>
      </c>
      <c r="B1205" t="str">
        <f>Query1[[#This Row],[customers]]</f>
        <v>Carlie Terrell</v>
      </c>
      <c r="C1205" t="str">
        <f>Query1[[#This Row],[city]]</f>
        <v>Yonkers</v>
      </c>
      <c r="D1205" t="str">
        <f>Query1[[#This Row],[state]]</f>
        <v>NY</v>
      </c>
      <c r="E1205">
        <f>Query1[[#This Row],[order_date]]</f>
        <v>42624</v>
      </c>
      <c r="F1205">
        <f>Query1[[#This Row],[total_units]]</f>
        <v>2</v>
      </c>
      <c r="G1205">
        <f>Query1[[#This Row],[revenue]]</f>
        <v>539.98</v>
      </c>
      <c r="H1205" t="str">
        <f>Query1[[#This Row],[product_name]]</f>
        <v>Electra Cruiser 1 (24-Inch) - 2016</v>
      </c>
      <c r="I1205" t="str">
        <f>Query1[[#This Row],[category_name]]</f>
        <v>Cruisers Bicycles</v>
      </c>
      <c r="J1205" t="str">
        <f>Query1[[#This Row],[store_name]]</f>
        <v>Baldwin Bikes</v>
      </c>
      <c r="K1205" t="str">
        <f>Query1[[#This Row],[sales_rep]]</f>
        <v>Marcelene Boyer</v>
      </c>
      <c r="L1205" t="str">
        <f>Query1[[#This Row],[brand_name]]</f>
        <v>Electra</v>
      </c>
    </row>
    <row r="1206" spans="1:12" x14ac:dyDescent="0.3">
      <c r="A1206">
        <f>Query1[[#This Row],[order_id]]</f>
        <v>431</v>
      </c>
      <c r="B1206" t="str">
        <f>Query1[[#This Row],[customers]]</f>
        <v>Carlie Terrell</v>
      </c>
      <c r="C1206" t="str">
        <f>Query1[[#This Row],[city]]</f>
        <v>Yonkers</v>
      </c>
      <c r="D1206" t="str">
        <f>Query1[[#This Row],[state]]</f>
        <v>NY</v>
      </c>
      <c r="E1206">
        <f>Query1[[#This Row],[order_date]]</f>
        <v>42624</v>
      </c>
      <c r="F1206">
        <f>Query1[[#This Row],[total_units]]</f>
        <v>2</v>
      </c>
      <c r="G1206">
        <f>Query1[[#This Row],[revenue]]</f>
        <v>539.98</v>
      </c>
      <c r="H1206" t="str">
        <f>Query1[[#This Row],[product_name]]</f>
        <v>Electra Girl's Hawaii 1 (16-inch) - 2015/2016</v>
      </c>
      <c r="I1206" t="str">
        <f>Query1[[#This Row],[category_name]]</f>
        <v>Cruisers Bicycles</v>
      </c>
      <c r="J1206" t="str">
        <f>Query1[[#This Row],[store_name]]</f>
        <v>Baldwin Bikes</v>
      </c>
      <c r="K1206" t="str">
        <f>Query1[[#This Row],[sales_rep]]</f>
        <v>Marcelene Boyer</v>
      </c>
      <c r="L1206" t="str">
        <f>Query1[[#This Row],[brand_name]]</f>
        <v>Electra</v>
      </c>
    </row>
    <row r="1207" spans="1:12" x14ac:dyDescent="0.3">
      <c r="A1207">
        <f>Query1[[#This Row],[order_id]]</f>
        <v>431</v>
      </c>
      <c r="B1207" t="str">
        <f>Query1[[#This Row],[customers]]</f>
        <v>Carlie Terrell</v>
      </c>
      <c r="C1207" t="str">
        <f>Query1[[#This Row],[city]]</f>
        <v>Yonkers</v>
      </c>
      <c r="D1207" t="str">
        <f>Query1[[#This Row],[state]]</f>
        <v>NY</v>
      </c>
      <c r="E1207">
        <f>Query1[[#This Row],[order_date]]</f>
        <v>42624</v>
      </c>
      <c r="F1207">
        <f>Query1[[#This Row],[total_units]]</f>
        <v>1</v>
      </c>
      <c r="G1207">
        <f>Query1[[#This Row],[revenue]]</f>
        <v>449</v>
      </c>
      <c r="H1207" t="str">
        <f>Query1[[#This Row],[product_name]]</f>
        <v>Pure Cycles Western 3-Speed - Women's - 2015/2016</v>
      </c>
      <c r="I1207" t="str">
        <f>Query1[[#This Row],[category_name]]</f>
        <v>Cruisers Bicycles</v>
      </c>
      <c r="J1207" t="str">
        <f>Query1[[#This Row],[store_name]]</f>
        <v>Baldwin Bikes</v>
      </c>
      <c r="K1207" t="str">
        <f>Query1[[#This Row],[sales_rep]]</f>
        <v>Marcelene Boyer</v>
      </c>
      <c r="L1207" t="str">
        <f>Query1[[#This Row],[brand_name]]</f>
        <v>Pure Cycles</v>
      </c>
    </row>
    <row r="1208" spans="1:12" x14ac:dyDescent="0.3">
      <c r="A1208">
        <f>Query1[[#This Row],[order_id]]</f>
        <v>431</v>
      </c>
      <c r="B1208" t="str">
        <f>Query1[[#This Row],[customers]]</f>
        <v>Carlie Terrell</v>
      </c>
      <c r="C1208" t="str">
        <f>Query1[[#This Row],[city]]</f>
        <v>Yonkers</v>
      </c>
      <c r="D1208" t="str">
        <f>Query1[[#This Row],[state]]</f>
        <v>NY</v>
      </c>
      <c r="E1208">
        <f>Query1[[#This Row],[order_date]]</f>
        <v>42624</v>
      </c>
      <c r="F1208">
        <f>Query1[[#This Row],[total_units]]</f>
        <v>1</v>
      </c>
      <c r="G1208">
        <f>Query1[[#This Row],[revenue]]</f>
        <v>449</v>
      </c>
      <c r="H1208" t="str">
        <f>Query1[[#This Row],[product_name]]</f>
        <v>Pure Cycles William 3-Speed - 2016</v>
      </c>
      <c r="I1208" t="str">
        <f>Query1[[#This Row],[category_name]]</f>
        <v>Cruisers Bicycles</v>
      </c>
      <c r="J1208" t="str">
        <f>Query1[[#This Row],[store_name]]</f>
        <v>Baldwin Bikes</v>
      </c>
      <c r="K1208" t="str">
        <f>Query1[[#This Row],[sales_rep]]</f>
        <v>Marcelene Boyer</v>
      </c>
      <c r="L1208" t="str">
        <f>Query1[[#This Row],[brand_name]]</f>
        <v>Pure Cycles</v>
      </c>
    </row>
    <row r="1209" spans="1:12" x14ac:dyDescent="0.3">
      <c r="A1209">
        <f>Query1[[#This Row],[order_id]]</f>
        <v>431</v>
      </c>
      <c r="B1209" t="str">
        <f>Query1[[#This Row],[customers]]</f>
        <v>Carlie Terrell</v>
      </c>
      <c r="C1209" t="str">
        <f>Query1[[#This Row],[city]]</f>
        <v>Yonkers</v>
      </c>
      <c r="D1209" t="str">
        <f>Query1[[#This Row],[state]]</f>
        <v>NY</v>
      </c>
      <c r="E1209">
        <f>Query1[[#This Row],[order_date]]</f>
        <v>42624</v>
      </c>
      <c r="F1209">
        <f>Query1[[#This Row],[total_units]]</f>
        <v>1</v>
      </c>
      <c r="G1209">
        <f>Query1[[#This Row],[revenue]]</f>
        <v>469.99</v>
      </c>
      <c r="H1209" t="str">
        <f>Query1[[#This Row],[product_name]]</f>
        <v>Surly Ice Cream Truck Frameset - 2016</v>
      </c>
      <c r="I1209" t="str">
        <f>Query1[[#This Row],[category_name]]</f>
        <v>Mountain Bikes</v>
      </c>
      <c r="J1209" t="str">
        <f>Query1[[#This Row],[store_name]]</f>
        <v>Baldwin Bikes</v>
      </c>
      <c r="K1209" t="str">
        <f>Query1[[#This Row],[sales_rep]]</f>
        <v>Marcelene Boyer</v>
      </c>
      <c r="L1209" t="str">
        <f>Query1[[#This Row],[brand_name]]</f>
        <v>Surly</v>
      </c>
    </row>
    <row r="1210" spans="1:12" x14ac:dyDescent="0.3">
      <c r="A1210">
        <f>Query1[[#This Row],[order_id]]</f>
        <v>432</v>
      </c>
      <c r="B1210" t="str">
        <f>Query1[[#This Row],[customers]]</f>
        <v>Karla Kirk</v>
      </c>
      <c r="C1210" t="str">
        <f>Query1[[#This Row],[city]]</f>
        <v>Palos Verdes Peninsula</v>
      </c>
      <c r="D1210" t="str">
        <f>Query1[[#This Row],[state]]</f>
        <v>CA</v>
      </c>
      <c r="E1210">
        <f>Query1[[#This Row],[order_date]]</f>
        <v>42625</v>
      </c>
      <c r="F1210">
        <f>Query1[[#This Row],[total_units]]</f>
        <v>2</v>
      </c>
      <c r="G1210">
        <f>Query1[[#This Row],[revenue]]</f>
        <v>3098</v>
      </c>
      <c r="H1210" t="str">
        <f>Query1[[#This Row],[product_name]]</f>
        <v>Surly Straggler - 2016</v>
      </c>
      <c r="I1210" t="str">
        <f>Query1[[#This Row],[category_name]]</f>
        <v>Cyclocross Bicycles</v>
      </c>
      <c r="J1210" t="str">
        <f>Query1[[#This Row],[store_name]]</f>
        <v>Santa Cruz Bikes</v>
      </c>
      <c r="K1210" t="str">
        <f>Query1[[#This Row],[sales_rep]]</f>
        <v>Mireya Copeland</v>
      </c>
      <c r="L1210" t="str">
        <f>Query1[[#This Row],[brand_name]]</f>
        <v>Surly</v>
      </c>
    </row>
    <row r="1211" spans="1:12" x14ac:dyDescent="0.3">
      <c r="A1211">
        <f>Query1[[#This Row],[order_id]]</f>
        <v>432</v>
      </c>
      <c r="B1211" t="str">
        <f>Query1[[#This Row],[customers]]</f>
        <v>Karla Kirk</v>
      </c>
      <c r="C1211" t="str">
        <f>Query1[[#This Row],[city]]</f>
        <v>Palos Verdes Peninsula</v>
      </c>
      <c r="D1211" t="str">
        <f>Query1[[#This Row],[state]]</f>
        <v>CA</v>
      </c>
      <c r="E1211">
        <f>Query1[[#This Row],[order_date]]</f>
        <v>42625</v>
      </c>
      <c r="F1211">
        <f>Query1[[#This Row],[total_units]]</f>
        <v>2</v>
      </c>
      <c r="G1211">
        <f>Query1[[#This Row],[revenue]]</f>
        <v>7999.98</v>
      </c>
      <c r="H1211" t="str">
        <f>Query1[[#This Row],[product_name]]</f>
        <v>Trek Slash 8 27.5 - 2016</v>
      </c>
      <c r="I1211" t="str">
        <f>Query1[[#This Row],[category_name]]</f>
        <v>Mountain Bikes</v>
      </c>
      <c r="J1211" t="str">
        <f>Query1[[#This Row],[store_name]]</f>
        <v>Santa Cruz Bikes</v>
      </c>
      <c r="K1211" t="str">
        <f>Query1[[#This Row],[sales_rep]]</f>
        <v>Mireya Copeland</v>
      </c>
      <c r="L1211" t="str">
        <f>Query1[[#This Row],[brand_name]]</f>
        <v>Trek</v>
      </c>
    </row>
    <row r="1212" spans="1:12" x14ac:dyDescent="0.3">
      <c r="A1212">
        <f>Query1[[#This Row],[order_id]]</f>
        <v>433</v>
      </c>
      <c r="B1212" t="str">
        <f>Query1[[#This Row],[customers]]</f>
        <v>Jerri Guthrie</v>
      </c>
      <c r="C1212" t="str">
        <f>Query1[[#This Row],[city]]</f>
        <v>Carmel</v>
      </c>
      <c r="D1212" t="str">
        <f>Query1[[#This Row],[state]]</f>
        <v>NY</v>
      </c>
      <c r="E1212">
        <f>Query1[[#This Row],[order_date]]</f>
        <v>42625</v>
      </c>
      <c r="F1212">
        <f>Query1[[#This Row],[total_units]]</f>
        <v>1</v>
      </c>
      <c r="G1212">
        <f>Query1[[#This Row],[revenue]]</f>
        <v>549.99</v>
      </c>
      <c r="H1212" t="str">
        <f>Query1[[#This Row],[product_name]]</f>
        <v>Electra Townie Original 21D - 2016</v>
      </c>
      <c r="I1212" t="str">
        <f>Query1[[#This Row],[category_name]]</f>
        <v>Comfort Bicycles</v>
      </c>
      <c r="J1212" t="str">
        <f>Query1[[#This Row],[store_name]]</f>
        <v>Baldwin Bikes</v>
      </c>
      <c r="K1212" t="str">
        <f>Query1[[#This Row],[sales_rep]]</f>
        <v>Marcelene Boyer</v>
      </c>
      <c r="L1212" t="str">
        <f>Query1[[#This Row],[brand_name]]</f>
        <v>Electra</v>
      </c>
    </row>
    <row r="1213" spans="1:12" x14ac:dyDescent="0.3">
      <c r="A1213">
        <f>Query1[[#This Row],[order_id]]</f>
        <v>433</v>
      </c>
      <c r="B1213" t="str">
        <f>Query1[[#This Row],[customers]]</f>
        <v>Jerri Guthrie</v>
      </c>
      <c r="C1213" t="str">
        <f>Query1[[#This Row],[city]]</f>
        <v>Carmel</v>
      </c>
      <c r="D1213" t="str">
        <f>Query1[[#This Row],[state]]</f>
        <v>NY</v>
      </c>
      <c r="E1213">
        <f>Query1[[#This Row],[order_date]]</f>
        <v>42625</v>
      </c>
      <c r="F1213">
        <f>Query1[[#This Row],[total_units]]</f>
        <v>1</v>
      </c>
      <c r="G1213">
        <f>Query1[[#This Row],[revenue]]</f>
        <v>469.99</v>
      </c>
      <c r="H1213" t="str">
        <f>Query1[[#This Row],[product_name]]</f>
        <v>Surly Ice Cream Truck Frameset - 2016</v>
      </c>
      <c r="I1213" t="str">
        <f>Query1[[#This Row],[category_name]]</f>
        <v>Mountain Bikes</v>
      </c>
      <c r="J1213" t="str">
        <f>Query1[[#This Row],[store_name]]</f>
        <v>Baldwin Bikes</v>
      </c>
      <c r="K1213" t="str">
        <f>Query1[[#This Row],[sales_rep]]</f>
        <v>Marcelene Boyer</v>
      </c>
      <c r="L1213" t="str">
        <f>Query1[[#This Row],[brand_name]]</f>
        <v>Surly</v>
      </c>
    </row>
    <row r="1214" spans="1:12" x14ac:dyDescent="0.3">
      <c r="A1214">
        <f>Query1[[#This Row],[order_id]]</f>
        <v>433</v>
      </c>
      <c r="B1214" t="str">
        <f>Query1[[#This Row],[customers]]</f>
        <v>Jerri Guthrie</v>
      </c>
      <c r="C1214" t="str">
        <f>Query1[[#This Row],[city]]</f>
        <v>Carmel</v>
      </c>
      <c r="D1214" t="str">
        <f>Query1[[#This Row],[state]]</f>
        <v>NY</v>
      </c>
      <c r="E1214">
        <f>Query1[[#This Row],[order_date]]</f>
        <v>42625</v>
      </c>
      <c r="F1214">
        <f>Query1[[#This Row],[total_units]]</f>
        <v>1</v>
      </c>
      <c r="G1214">
        <f>Query1[[#This Row],[revenue]]</f>
        <v>1549</v>
      </c>
      <c r="H1214" t="str">
        <f>Query1[[#This Row],[product_name]]</f>
        <v>Surly Straggler - 2016</v>
      </c>
      <c r="I1214" t="str">
        <f>Query1[[#This Row],[category_name]]</f>
        <v>Cyclocross Bicycles</v>
      </c>
      <c r="J1214" t="str">
        <f>Query1[[#This Row],[store_name]]</f>
        <v>Baldwin Bikes</v>
      </c>
      <c r="K1214" t="str">
        <f>Query1[[#This Row],[sales_rep]]</f>
        <v>Marcelene Boyer</v>
      </c>
      <c r="L1214" t="str">
        <f>Query1[[#This Row],[brand_name]]</f>
        <v>Surly</v>
      </c>
    </row>
    <row r="1215" spans="1:12" x14ac:dyDescent="0.3">
      <c r="A1215">
        <f>Query1[[#This Row],[order_id]]</f>
        <v>433</v>
      </c>
      <c r="B1215" t="str">
        <f>Query1[[#This Row],[customers]]</f>
        <v>Jerri Guthrie</v>
      </c>
      <c r="C1215" t="str">
        <f>Query1[[#This Row],[city]]</f>
        <v>Carmel</v>
      </c>
      <c r="D1215" t="str">
        <f>Query1[[#This Row],[state]]</f>
        <v>NY</v>
      </c>
      <c r="E1215">
        <f>Query1[[#This Row],[order_date]]</f>
        <v>42625</v>
      </c>
      <c r="F1215">
        <f>Query1[[#This Row],[total_units]]</f>
        <v>1</v>
      </c>
      <c r="G1215">
        <f>Query1[[#This Row],[revenue]]</f>
        <v>2899.99</v>
      </c>
      <c r="H1215" t="str">
        <f>Query1[[#This Row],[product_name]]</f>
        <v>Trek Fuel EX 8 29 - 2016</v>
      </c>
      <c r="I1215" t="str">
        <f>Query1[[#This Row],[category_name]]</f>
        <v>Mountain Bikes</v>
      </c>
      <c r="J1215" t="str">
        <f>Query1[[#This Row],[store_name]]</f>
        <v>Baldwin Bikes</v>
      </c>
      <c r="K1215" t="str">
        <f>Query1[[#This Row],[sales_rep]]</f>
        <v>Marcelene Boyer</v>
      </c>
      <c r="L1215" t="str">
        <f>Query1[[#This Row],[brand_name]]</f>
        <v>Trek</v>
      </c>
    </row>
    <row r="1216" spans="1:12" x14ac:dyDescent="0.3">
      <c r="A1216">
        <f>Query1[[#This Row],[order_id]]</f>
        <v>434</v>
      </c>
      <c r="B1216" t="str">
        <f>Query1[[#This Row],[customers]]</f>
        <v>Rochell Cantrell</v>
      </c>
      <c r="C1216" t="str">
        <f>Query1[[#This Row],[city]]</f>
        <v>Port Jefferson Station</v>
      </c>
      <c r="D1216" t="str">
        <f>Query1[[#This Row],[state]]</f>
        <v>NY</v>
      </c>
      <c r="E1216">
        <f>Query1[[#This Row],[order_date]]</f>
        <v>42626</v>
      </c>
      <c r="F1216">
        <f>Query1[[#This Row],[total_units]]</f>
        <v>1</v>
      </c>
      <c r="G1216">
        <f>Query1[[#This Row],[revenue]]</f>
        <v>269.99</v>
      </c>
      <c r="H1216" t="str">
        <f>Query1[[#This Row],[product_name]]</f>
        <v>Electra Cruiser 1 (24-Inch) - 2016</v>
      </c>
      <c r="I1216" t="str">
        <f>Query1[[#This Row],[category_name]]</f>
        <v>Children Bicycles</v>
      </c>
      <c r="J1216" t="str">
        <f>Query1[[#This Row],[store_name]]</f>
        <v>Baldwin Bikes</v>
      </c>
      <c r="K1216" t="str">
        <f>Query1[[#This Row],[sales_rep]]</f>
        <v>Marcelene Boyer</v>
      </c>
      <c r="L1216" t="str">
        <f>Query1[[#This Row],[brand_name]]</f>
        <v>Electra</v>
      </c>
    </row>
    <row r="1217" spans="1:12" x14ac:dyDescent="0.3">
      <c r="A1217">
        <f>Query1[[#This Row],[order_id]]</f>
        <v>434</v>
      </c>
      <c r="B1217" t="str">
        <f>Query1[[#This Row],[customers]]</f>
        <v>Rochell Cantrell</v>
      </c>
      <c r="C1217" t="str">
        <f>Query1[[#This Row],[city]]</f>
        <v>Port Jefferson Station</v>
      </c>
      <c r="D1217" t="str">
        <f>Query1[[#This Row],[state]]</f>
        <v>NY</v>
      </c>
      <c r="E1217">
        <f>Query1[[#This Row],[order_date]]</f>
        <v>42626</v>
      </c>
      <c r="F1217">
        <f>Query1[[#This Row],[total_units]]</f>
        <v>1</v>
      </c>
      <c r="G1217">
        <f>Query1[[#This Row],[revenue]]</f>
        <v>599.99</v>
      </c>
      <c r="H1217" t="str">
        <f>Query1[[#This Row],[product_name]]</f>
        <v>Electra Townie Original 7D EQ - Women's - 2016</v>
      </c>
      <c r="I1217" t="str">
        <f>Query1[[#This Row],[category_name]]</f>
        <v>Cruisers Bicycles</v>
      </c>
      <c r="J1217" t="str">
        <f>Query1[[#This Row],[store_name]]</f>
        <v>Baldwin Bikes</v>
      </c>
      <c r="K1217" t="str">
        <f>Query1[[#This Row],[sales_rep]]</f>
        <v>Marcelene Boyer</v>
      </c>
      <c r="L1217" t="str">
        <f>Query1[[#This Row],[brand_name]]</f>
        <v>Electra</v>
      </c>
    </row>
    <row r="1218" spans="1:12" x14ac:dyDescent="0.3">
      <c r="A1218">
        <f>Query1[[#This Row],[order_id]]</f>
        <v>434</v>
      </c>
      <c r="B1218" t="str">
        <f>Query1[[#This Row],[customers]]</f>
        <v>Rochell Cantrell</v>
      </c>
      <c r="C1218" t="str">
        <f>Query1[[#This Row],[city]]</f>
        <v>Port Jefferson Station</v>
      </c>
      <c r="D1218" t="str">
        <f>Query1[[#This Row],[state]]</f>
        <v>NY</v>
      </c>
      <c r="E1218">
        <f>Query1[[#This Row],[order_date]]</f>
        <v>42626</v>
      </c>
      <c r="F1218">
        <f>Query1[[#This Row],[total_units]]</f>
        <v>2</v>
      </c>
      <c r="G1218">
        <f>Query1[[#This Row],[revenue]]</f>
        <v>898</v>
      </c>
      <c r="H1218" t="str">
        <f>Query1[[#This Row],[product_name]]</f>
        <v>Pure Cycles Western 3-Speed - Women's - 2015/2016</v>
      </c>
      <c r="I1218" t="str">
        <f>Query1[[#This Row],[category_name]]</f>
        <v>Cruisers Bicycles</v>
      </c>
      <c r="J1218" t="str">
        <f>Query1[[#This Row],[store_name]]</f>
        <v>Baldwin Bikes</v>
      </c>
      <c r="K1218" t="str">
        <f>Query1[[#This Row],[sales_rep]]</f>
        <v>Marcelene Boyer</v>
      </c>
      <c r="L1218" t="str">
        <f>Query1[[#This Row],[brand_name]]</f>
        <v>Pure Cycles</v>
      </c>
    </row>
    <row r="1219" spans="1:12" x14ac:dyDescent="0.3">
      <c r="A1219">
        <f>Query1[[#This Row],[order_id]]</f>
        <v>434</v>
      </c>
      <c r="B1219" t="str">
        <f>Query1[[#This Row],[customers]]</f>
        <v>Rochell Cantrell</v>
      </c>
      <c r="C1219" t="str">
        <f>Query1[[#This Row],[city]]</f>
        <v>Port Jefferson Station</v>
      </c>
      <c r="D1219" t="str">
        <f>Query1[[#This Row],[state]]</f>
        <v>NY</v>
      </c>
      <c r="E1219">
        <f>Query1[[#This Row],[order_date]]</f>
        <v>42626</v>
      </c>
      <c r="F1219">
        <f>Query1[[#This Row],[total_units]]</f>
        <v>2</v>
      </c>
      <c r="G1219">
        <f>Query1[[#This Row],[revenue]]</f>
        <v>3361.98</v>
      </c>
      <c r="H1219" t="str">
        <f>Query1[[#This Row],[product_name]]</f>
        <v>Surly Straggler 650b - 2016</v>
      </c>
      <c r="I1219" t="str">
        <f>Query1[[#This Row],[category_name]]</f>
        <v>Cyclocross Bicycles</v>
      </c>
      <c r="J1219" t="str">
        <f>Query1[[#This Row],[store_name]]</f>
        <v>Baldwin Bikes</v>
      </c>
      <c r="K1219" t="str">
        <f>Query1[[#This Row],[sales_rep]]</f>
        <v>Marcelene Boyer</v>
      </c>
      <c r="L1219" t="str">
        <f>Query1[[#This Row],[brand_name]]</f>
        <v>Surly</v>
      </c>
    </row>
    <row r="1220" spans="1:12" x14ac:dyDescent="0.3">
      <c r="A1220">
        <f>Query1[[#This Row],[order_id]]</f>
        <v>434</v>
      </c>
      <c r="B1220" t="str">
        <f>Query1[[#This Row],[customers]]</f>
        <v>Rochell Cantrell</v>
      </c>
      <c r="C1220" t="str">
        <f>Query1[[#This Row],[city]]</f>
        <v>Port Jefferson Station</v>
      </c>
      <c r="D1220" t="str">
        <f>Query1[[#This Row],[state]]</f>
        <v>NY</v>
      </c>
      <c r="E1220">
        <f>Query1[[#This Row],[order_date]]</f>
        <v>42626</v>
      </c>
      <c r="F1220">
        <f>Query1[[#This Row],[total_units]]</f>
        <v>1</v>
      </c>
      <c r="G1220">
        <f>Query1[[#This Row],[revenue]]</f>
        <v>2999.99</v>
      </c>
      <c r="H1220" t="str">
        <f>Query1[[#This Row],[product_name]]</f>
        <v>Trek Conduit+ - 2016</v>
      </c>
      <c r="I1220" t="str">
        <f>Query1[[#This Row],[category_name]]</f>
        <v>Electric Bikes</v>
      </c>
      <c r="J1220" t="str">
        <f>Query1[[#This Row],[store_name]]</f>
        <v>Baldwin Bikes</v>
      </c>
      <c r="K1220" t="str">
        <f>Query1[[#This Row],[sales_rep]]</f>
        <v>Marcelene Boyer</v>
      </c>
      <c r="L1220" t="str">
        <f>Query1[[#This Row],[brand_name]]</f>
        <v>Trek</v>
      </c>
    </row>
    <row r="1221" spans="1:12" x14ac:dyDescent="0.3">
      <c r="A1221">
        <f>Query1[[#This Row],[order_id]]</f>
        <v>435</v>
      </c>
      <c r="B1221" t="str">
        <f>Query1[[#This Row],[customers]]</f>
        <v>Keri Bridges</v>
      </c>
      <c r="C1221" t="str">
        <f>Query1[[#This Row],[city]]</f>
        <v>Richardson</v>
      </c>
      <c r="D1221" t="str">
        <f>Query1[[#This Row],[state]]</f>
        <v>TX</v>
      </c>
      <c r="E1221">
        <f>Query1[[#This Row],[order_date]]</f>
        <v>42627</v>
      </c>
      <c r="F1221">
        <f>Query1[[#This Row],[total_units]]</f>
        <v>1</v>
      </c>
      <c r="G1221">
        <f>Query1[[#This Row],[revenue]]</f>
        <v>269.99</v>
      </c>
      <c r="H1221" t="str">
        <f>Query1[[#This Row],[product_name]]</f>
        <v>Electra Girl's Hawaii 1 (16-inch) - 2015/2016</v>
      </c>
      <c r="I1221" t="str">
        <f>Query1[[#This Row],[category_name]]</f>
        <v>Children Bicycles</v>
      </c>
      <c r="J1221" t="str">
        <f>Query1[[#This Row],[store_name]]</f>
        <v>Rowlett Bikes</v>
      </c>
      <c r="K1221" t="str">
        <f>Query1[[#This Row],[sales_rep]]</f>
        <v>Layla Terrell</v>
      </c>
      <c r="L1221" t="str">
        <f>Query1[[#This Row],[brand_name]]</f>
        <v>Electra</v>
      </c>
    </row>
    <row r="1222" spans="1:12" x14ac:dyDescent="0.3">
      <c r="A1222">
        <f>Query1[[#This Row],[order_id]]</f>
        <v>435</v>
      </c>
      <c r="B1222" t="str">
        <f>Query1[[#This Row],[customers]]</f>
        <v>Keri Bridges</v>
      </c>
      <c r="C1222" t="str">
        <f>Query1[[#This Row],[city]]</f>
        <v>Richardson</v>
      </c>
      <c r="D1222" t="str">
        <f>Query1[[#This Row],[state]]</f>
        <v>TX</v>
      </c>
      <c r="E1222">
        <f>Query1[[#This Row],[order_date]]</f>
        <v>42627</v>
      </c>
      <c r="F1222">
        <f>Query1[[#This Row],[total_units]]</f>
        <v>1</v>
      </c>
      <c r="G1222">
        <f>Query1[[#This Row],[revenue]]</f>
        <v>449</v>
      </c>
      <c r="H1222" t="str">
        <f>Query1[[#This Row],[product_name]]</f>
        <v>Pure Cycles Western 3-Speed - Women's - 2015/2016</v>
      </c>
      <c r="I1222" t="str">
        <f>Query1[[#This Row],[category_name]]</f>
        <v>Cruisers Bicycles</v>
      </c>
      <c r="J1222" t="str">
        <f>Query1[[#This Row],[store_name]]</f>
        <v>Rowlett Bikes</v>
      </c>
      <c r="K1222" t="str">
        <f>Query1[[#This Row],[sales_rep]]</f>
        <v>Layla Terrell</v>
      </c>
      <c r="L1222" t="str">
        <f>Query1[[#This Row],[brand_name]]</f>
        <v>Pure Cycles</v>
      </c>
    </row>
    <row r="1223" spans="1:12" x14ac:dyDescent="0.3">
      <c r="A1223">
        <f>Query1[[#This Row],[order_id]]</f>
        <v>435</v>
      </c>
      <c r="B1223" t="str">
        <f>Query1[[#This Row],[customers]]</f>
        <v>Keri Bridges</v>
      </c>
      <c r="C1223" t="str">
        <f>Query1[[#This Row],[city]]</f>
        <v>Richardson</v>
      </c>
      <c r="D1223" t="str">
        <f>Query1[[#This Row],[state]]</f>
        <v>TX</v>
      </c>
      <c r="E1223">
        <f>Query1[[#This Row],[order_date]]</f>
        <v>42627</v>
      </c>
      <c r="F1223">
        <f>Query1[[#This Row],[total_units]]</f>
        <v>1</v>
      </c>
      <c r="G1223">
        <f>Query1[[#This Row],[revenue]]</f>
        <v>2999.99</v>
      </c>
      <c r="H1223" t="str">
        <f>Query1[[#This Row],[product_name]]</f>
        <v>Trek Conduit+ - 2016</v>
      </c>
      <c r="I1223" t="str">
        <f>Query1[[#This Row],[category_name]]</f>
        <v>Electric Bikes</v>
      </c>
      <c r="J1223" t="str">
        <f>Query1[[#This Row],[store_name]]</f>
        <v>Rowlett Bikes</v>
      </c>
      <c r="K1223" t="str">
        <f>Query1[[#This Row],[sales_rep]]</f>
        <v>Layla Terrell</v>
      </c>
      <c r="L1223" t="str">
        <f>Query1[[#This Row],[brand_name]]</f>
        <v>Trek</v>
      </c>
    </row>
    <row r="1224" spans="1:12" x14ac:dyDescent="0.3">
      <c r="A1224">
        <f>Query1[[#This Row],[order_id]]</f>
        <v>436</v>
      </c>
      <c r="B1224" t="str">
        <f>Query1[[#This Row],[customers]]</f>
        <v>Yun Nelson</v>
      </c>
      <c r="C1224" t="str">
        <f>Query1[[#This Row],[city]]</f>
        <v>Ballston Spa</v>
      </c>
      <c r="D1224" t="str">
        <f>Query1[[#This Row],[state]]</f>
        <v>NY</v>
      </c>
      <c r="E1224">
        <f>Query1[[#This Row],[order_date]]</f>
        <v>42629</v>
      </c>
      <c r="F1224">
        <f>Query1[[#This Row],[total_units]]</f>
        <v>1</v>
      </c>
      <c r="G1224">
        <f>Query1[[#This Row],[revenue]]</f>
        <v>299.99</v>
      </c>
      <c r="H1224" t="str">
        <f>Query1[[#This Row],[product_name]]</f>
        <v>Electra Girl's Hawaii 1 (20-inch) - 2015/2016</v>
      </c>
      <c r="I1224" t="str">
        <f>Query1[[#This Row],[category_name]]</f>
        <v>Children Bicycles</v>
      </c>
      <c r="J1224" t="str">
        <f>Query1[[#This Row],[store_name]]</f>
        <v>Baldwin Bikes</v>
      </c>
      <c r="K1224" t="str">
        <f>Query1[[#This Row],[sales_rep]]</f>
        <v>Venita Daniel</v>
      </c>
      <c r="L1224" t="str">
        <f>Query1[[#This Row],[brand_name]]</f>
        <v>Electra</v>
      </c>
    </row>
    <row r="1225" spans="1:12" x14ac:dyDescent="0.3">
      <c r="A1225">
        <f>Query1[[#This Row],[order_id]]</f>
        <v>436</v>
      </c>
      <c r="B1225" t="str">
        <f>Query1[[#This Row],[customers]]</f>
        <v>Yun Nelson</v>
      </c>
      <c r="C1225" t="str">
        <f>Query1[[#This Row],[city]]</f>
        <v>Ballston Spa</v>
      </c>
      <c r="D1225" t="str">
        <f>Query1[[#This Row],[state]]</f>
        <v>NY</v>
      </c>
      <c r="E1225">
        <f>Query1[[#This Row],[order_date]]</f>
        <v>42629</v>
      </c>
      <c r="F1225">
        <f>Query1[[#This Row],[total_units]]</f>
        <v>1</v>
      </c>
      <c r="G1225">
        <f>Query1[[#This Row],[revenue]]</f>
        <v>999.99</v>
      </c>
      <c r="H1225" t="str">
        <f>Query1[[#This Row],[product_name]]</f>
        <v>Surly Wednesday Frameset - 2016</v>
      </c>
      <c r="I1225" t="str">
        <f>Query1[[#This Row],[category_name]]</f>
        <v>Mountain Bikes</v>
      </c>
      <c r="J1225" t="str">
        <f>Query1[[#This Row],[store_name]]</f>
        <v>Baldwin Bikes</v>
      </c>
      <c r="K1225" t="str">
        <f>Query1[[#This Row],[sales_rep]]</f>
        <v>Venita Daniel</v>
      </c>
      <c r="L1225" t="str">
        <f>Query1[[#This Row],[brand_name]]</f>
        <v>Surly</v>
      </c>
    </row>
    <row r="1226" spans="1:12" x14ac:dyDescent="0.3">
      <c r="A1226">
        <f>Query1[[#This Row],[order_id]]</f>
        <v>437</v>
      </c>
      <c r="B1226" t="str">
        <f>Query1[[#This Row],[customers]]</f>
        <v>Adam Thornton</v>
      </c>
      <c r="C1226" t="str">
        <f>Query1[[#This Row],[city]]</f>
        <v>Central Islip</v>
      </c>
      <c r="D1226" t="str">
        <f>Query1[[#This Row],[state]]</f>
        <v>NY</v>
      </c>
      <c r="E1226">
        <f>Query1[[#This Row],[order_date]]</f>
        <v>42629</v>
      </c>
      <c r="F1226">
        <f>Query1[[#This Row],[total_units]]</f>
        <v>1</v>
      </c>
      <c r="G1226">
        <f>Query1[[#This Row],[revenue]]</f>
        <v>1549</v>
      </c>
      <c r="H1226" t="str">
        <f>Query1[[#This Row],[product_name]]</f>
        <v>Surly Straggler - 2016</v>
      </c>
      <c r="I1226" t="str">
        <f>Query1[[#This Row],[category_name]]</f>
        <v>Cyclocross Bicycles</v>
      </c>
      <c r="J1226" t="str">
        <f>Query1[[#This Row],[store_name]]</f>
        <v>Baldwin Bikes</v>
      </c>
      <c r="K1226" t="str">
        <f>Query1[[#This Row],[sales_rep]]</f>
        <v>Venita Daniel</v>
      </c>
      <c r="L1226" t="str">
        <f>Query1[[#This Row],[brand_name]]</f>
        <v>Surly</v>
      </c>
    </row>
    <row r="1227" spans="1:12" x14ac:dyDescent="0.3">
      <c r="A1227">
        <f>Query1[[#This Row],[order_id]]</f>
        <v>437</v>
      </c>
      <c r="B1227" t="str">
        <f>Query1[[#This Row],[customers]]</f>
        <v>Adam Thornton</v>
      </c>
      <c r="C1227" t="str">
        <f>Query1[[#This Row],[city]]</f>
        <v>Central Islip</v>
      </c>
      <c r="D1227" t="str">
        <f>Query1[[#This Row],[state]]</f>
        <v>NY</v>
      </c>
      <c r="E1227">
        <f>Query1[[#This Row],[order_date]]</f>
        <v>42629</v>
      </c>
      <c r="F1227">
        <f>Query1[[#This Row],[total_units]]</f>
        <v>1</v>
      </c>
      <c r="G1227">
        <f>Query1[[#This Row],[revenue]]</f>
        <v>999.99</v>
      </c>
      <c r="H1227" t="str">
        <f>Query1[[#This Row],[product_name]]</f>
        <v>Surly Wednesday Frameset - 2016</v>
      </c>
      <c r="I1227" t="str">
        <f>Query1[[#This Row],[category_name]]</f>
        <v>Mountain Bikes</v>
      </c>
      <c r="J1227" t="str">
        <f>Query1[[#This Row],[store_name]]</f>
        <v>Baldwin Bikes</v>
      </c>
      <c r="K1227" t="str">
        <f>Query1[[#This Row],[sales_rep]]</f>
        <v>Venita Daniel</v>
      </c>
      <c r="L1227" t="str">
        <f>Query1[[#This Row],[brand_name]]</f>
        <v>Surly</v>
      </c>
    </row>
    <row r="1228" spans="1:12" x14ac:dyDescent="0.3">
      <c r="A1228">
        <f>Query1[[#This Row],[order_id]]</f>
        <v>437</v>
      </c>
      <c r="B1228" t="str">
        <f>Query1[[#This Row],[customers]]</f>
        <v>Adam Thornton</v>
      </c>
      <c r="C1228" t="str">
        <f>Query1[[#This Row],[city]]</f>
        <v>Central Islip</v>
      </c>
      <c r="D1228" t="str">
        <f>Query1[[#This Row],[state]]</f>
        <v>NY</v>
      </c>
      <c r="E1228">
        <f>Query1[[#This Row],[order_date]]</f>
        <v>42629</v>
      </c>
      <c r="F1228">
        <f>Query1[[#This Row],[total_units]]</f>
        <v>2</v>
      </c>
      <c r="G1228">
        <f>Query1[[#This Row],[revenue]]</f>
        <v>3599.98</v>
      </c>
      <c r="H1228" t="str">
        <f>Query1[[#This Row],[product_name]]</f>
        <v>Trek Remedy 29 Carbon Frameset - 2016</v>
      </c>
      <c r="I1228" t="str">
        <f>Query1[[#This Row],[category_name]]</f>
        <v>Mountain Bikes</v>
      </c>
      <c r="J1228" t="str">
        <f>Query1[[#This Row],[store_name]]</f>
        <v>Baldwin Bikes</v>
      </c>
      <c r="K1228" t="str">
        <f>Query1[[#This Row],[sales_rep]]</f>
        <v>Venita Daniel</v>
      </c>
      <c r="L1228" t="str">
        <f>Query1[[#This Row],[brand_name]]</f>
        <v>Trek</v>
      </c>
    </row>
    <row r="1229" spans="1:12" x14ac:dyDescent="0.3">
      <c r="A1229">
        <f>Query1[[#This Row],[order_id]]</f>
        <v>438</v>
      </c>
      <c r="B1229" t="str">
        <f>Query1[[#This Row],[customers]]</f>
        <v>Javier Nichols</v>
      </c>
      <c r="C1229" t="str">
        <f>Query1[[#This Row],[city]]</f>
        <v>Rowlett</v>
      </c>
      <c r="D1229" t="str">
        <f>Query1[[#This Row],[state]]</f>
        <v>TX</v>
      </c>
      <c r="E1229">
        <f>Query1[[#This Row],[order_date]]</f>
        <v>42629</v>
      </c>
      <c r="F1229">
        <f>Query1[[#This Row],[total_units]]</f>
        <v>2</v>
      </c>
      <c r="G1229">
        <f>Query1[[#This Row],[revenue]]</f>
        <v>539.98</v>
      </c>
      <c r="H1229" t="str">
        <f>Query1[[#This Row],[product_name]]</f>
        <v>Electra Cruiser 1 (24-Inch) - 2016</v>
      </c>
      <c r="I1229" t="str">
        <f>Query1[[#This Row],[category_name]]</f>
        <v>Cruisers Bicycles</v>
      </c>
      <c r="J1229" t="str">
        <f>Query1[[#This Row],[store_name]]</f>
        <v>Rowlett Bikes</v>
      </c>
      <c r="K1229" t="str">
        <f>Query1[[#This Row],[sales_rep]]</f>
        <v>Kali Vargas</v>
      </c>
      <c r="L1229" t="str">
        <f>Query1[[#This Row],[brand_name]]</f>
        <v>Electra</v>
      </c>
    </row>
    <row r="1230" spans="1:12" x14ac:dyDescent="0.3">
      <c r="A1230">
        <f>Query1[[#This Row],[order_id]]</f>
        <v>438</v>
      </c>
      <c r="B1230" t="str">
        <f>Query1[[#This Row],[customers]]</f>
        <v>Javier Nichols</v>
      </c>
      <c r="C1230" t="str">
        <f>Query1[[#This Row],[city]]</f>
        <v>Rowlett</v>
      </c>
      <c r="D1230" t="str">
        <f>Query1[[#This Row],[state]]</f>
        <v>TX</v>
      </c>
      <c r="E1230">
        <f>Query1[[#This Row],[order_date]]</f>
        <v>42629</v>
      </c>
      <c r="F1230">
        <f>Query1[[#This Row],[total_units]]</f>
        <v>1</v>
      </c>
      <c r="G1230">
        <f>Query1[[#This Row],[revenue]]</f>
        <v>269.99</v>
      </c>
      <c r="H1230" t="str">
        <f>Query1[[#This Row],[product_name]]</f>
        <v>Electra Girl's Hawaii 1 (16-inch) - 2015/2016</v>
      </c>
      <c r="I1230" t="str">
        <f>Query1[[#This Row],[category_name]]</f>
        <v>Children Bicycles</v>
      </c>
      <c r="J1230" t="str">
        <f>Query1[[#This Row],[store_name]]</f>
        <v>Rowlett Bikes</v>
      </c>
      <c r="K1230" t="str">
        <f>Query1[[#This Row],[sales_rep]]</f>
        <v>Kali Vargas</v>
      </c>
      <c r="L1230" t="str">
        <f>Query1[[#This Row],[brand_name]]</f>
        <v>Electra</v>
      </c>
    </row>
    <row r="1231" spans="1:12" x14ac:dyDescent="0.3">
      <c r="A1231">
        <f>Query1[[#This Row],[order_id]]</f>
        <v>438</v>
      </c>
      <c r="B1231" t="str">
        <f>Query1[[#This Row],[customers]]</f>
        <v>Javier Nichols</v>
      </c>
      <c r="C1231" t="str">
        <f>Query1[[#This Row],[city]]</f>
        <v>Rowlett</v>
      </c>
      <c r="D1231" t="str">
        <f>Query1[[#This Row],[state]]</f>
        <v>TX</v>
      </c>
      <c r="E1231">
        <f>Query1[[#This Row],[order_date]]</f>
        <v>42629</v>
      </c>
      <c r="F1231">
        <f>Query1[[#This Row],[total_units]]</f>
        <v>1</v>
      </c>
      <c r="G1231">
        <f>Query1[[#This Row],[revenue]]</f>
        <v>2899.99</v>
      </c>
      <c r="H1231" t="str">
        <f>Query1[[#This Row],[product_name]]</f>
        <v>Trek Fuel EX 8 29 - 2016</v>
      </c>
      <c r="I1231" t="str">
        <f>Query1[[#This Row],[category_name]]</f>
        <v>Mountain Bikes</v>
      </c>
      <c r="J1231" t="str">
        <f>Query1[[#This Row],[store_name]]</f>
        <v>Rowlett Bikes</v>
      </c>
      <c r="K1231" t="str">
        <f>Query1[[#This Row],[sales_rep]]</f>
        <v>Kali Vargas</v>
      </c>
      <c r="L1231" t="str">
        <f>Query1[[#This Row],[brand_name]]</f>
        <v>Trek</v>
      </c>
    </row>
    <row r="1232" spans="1:12" x14ac:dyDescent="0.3">
      <c r="A1232">
        <f>Query1[[#This Row],[order_id]]</f>
        <v>438</v>
      </c>
      <c r="B1232" t="str">
        <f>Query1[[#This Row],[customers]]</f>
        <v>Javier Nichols</v>
      </c>
      <c r="C1232" t="str">
        <f>Query1[[#This Row],[city]]</f>
        <v>Rowlett</v>
      </c>
      <c r="D1232" t="str">
        <f>Query1[[#This Row],[state]]</f>
        <v>TX</v>
      </c>
      <c r="E1232">
        <f>Query1[[#This Row],[order_date]]</f>
        <v>42629</v>
      </c>
      <c r="F1232">
        <f>Query1[[#This Row],[total_units]]</f>
        <v>2</v>
      </c>
      <c r="G1232">
        <f>Query1[[#This Row],[revenue]]</f>
        <v>3599.98</v>
      </c>
      <c r="H1232" t="str">
        <f>Query1[[#This Row],[product_name]]</f>
        <v>Trek Remedy 29 Carbon Frameset - 2016</v>
      </c>
      <c r="I1232" t="str">
        <f>Query1[[#This Row],[category_name]]</f>
        <v>Mountain Bikes</v>
      </c>
      <c r="J1232" t="str">
        <f>Query1[[#This Row],[store_name]]</f>
        <v>Rowlett Bikes</v>
      </c>
      <c r="K1232" t="str">
        <f>Query1[[#This Row],[sales_rep]]</f>
        <v>Kali Vargas</v>
      </c>
      <c r="L1232" t="str">
        <f>Query1[[#This Row],[brand_name]]</f>
        <v>Trek</v>
      </c>
    </row>
    <row r="1233" spans="1:12" x14ac:dyDescent="0.3">
      <c r="A1233">
        <f>Query1[[#This Row],[order_id]]</f>
        <v>439</v>
      </c>
      <c r="B1233" t="str">
        <f>Query1[[#This Row],[customers]]</f>
        <v>Meredith Bryan</v>
      </c>
      <c r="C1233" t="str">
        <f>Query1[[#This Row],[city]]</f>
        <v>Spring Valley</v>
      </c>
      <c r="D1233" t="str">
        <f>Query1[[#This Row],[state]]</f>
        <v>NY</v>
      </c>
      <c r="E1233">
        <f>Query1[[#This Row],[order_date]]</f>
        <v>42630</v>
      </c>
      <c r="F1233">
        <f>Query1[[#This Row],[total_units]]</f>
        <v>2</v>
      </c>
      <c r="G1233">
        <f>Query1[[#This Row],[revenue]]</f>
        <v>939.98</v>
      </c>
      <c r="H1233" t="str">
        <f>Query1[[#This Row],[product_name]]</f>
        <v>Surly Ice Cream Truck Frameset - 2016</v>
      </c>
      <c r="I1233" t="str">
        <f>Query1[[#This Row],[category_name]]</f>
        <v>Mountain Bikes</v>
      </c>
      <c r="J1233" t="str">
        <f>Query1[[#This Row],[store_name]]</f>
        <v>Baldwin Bikes</v>
      </c>
      <c r="K1233" t="str">
        <f>Query1[[#This Row],[sales_rep]]</f>
        <v>Marcelene Boyer</v>
      </c>
      <c r="L1233" t="str">
        <f>Query1[[#This Row],[brand_name]]</f>
        <v>Surly</v>
      </c>
    </row>
    <row r="1234" spans="1:12" x14ac:dyDescent="0.3">
      <c r="A1234">
        <f>Query1[[#This Row],[order_id]]</f>
        <v>439</v>
      </c>
      <c r="B1234" t="str">
        <f>Query1[[#This Row],[customers]]</f>
        <v>Meredith Bryan</v>
      </c>
      <c r="C1234" t="str">
        <f>Query1[[#This Row],[city]]</f>
        <v>Spring Valley</v>
      </c>
      <c r="D1234" t="str">
        <f>Query1[[#This Row],[state]]</f>
        <v>NY</v>
      </c>
      <c r="E1234">
        <f>Query1[[#This Row],[order_date]]</f>
        <v>42630</v>
      </c>
      <c r="F1234">
        <f>Query1[[#This Row],[total_units]]</f>
        <v>2</v>
      </c>
      <c r="G1234">
        <f>Query1[[#This Row],[revenue]]</f>
        <v>7999.98</v>
      </c>
      <c r="H1234" t="str">
        <f>Query1[[#This Row],[product_name]]</f>
        <v>Trek Slash 8 27.5 - 2016</v>
      </c>
      <c r="I1234" t="str">
        <f>Query1[[#This Row],[category_name]]</f>
        <v>Mountain Bikes</v>
      </c>
      <c r="J1234" t="str">
        <f>Query1[[#This Row],[store_name]]</f>
        <v>Baldwin Bikes</v>
      </c>
      <c r="K1234" t="str">
        <f>Query1[[#This Row],[sales_rep]]</f>
        <v>Marcelene Boyer</v>
      </c>
      <c r="L1234" t="str">
        <f>Query1[[#This Row],[brand_name]]</f>
        <v>Trek</v>
      </c>
    </row>
    <row r="1235" spans="1:12" x14ac:dyDescent="0.3">
      <c r="A1235">
        <f>Query1[[#This Row],[order_id]]</f>
        <v>440</v>
      </c>
      <c r="B1235" t="str">
        <f>Query1[[#This Row],[customers]]</f>
        <v>Hilda Harvey</v>
      </c>
      <c r="C1235" t="str">
        <f>Query1[[#This Row],[city]]</f>
        <v>Ballston Spa</v>
      </c>
      <c r="D1235" t="str">
        <f>Query1[[#This Row],[state]]</f>
        <v>NY</v>
      </c>
      <c r="E1235">
        <f>Query1[[#This Row],[order_date]]</f>
        <v>42630</v>
      </c>
      <c r="F1235">
        <f>Query1[[#This Row],[total_units]]</f>
        <v>2</v>
      </c>
      <c r="G1235">
        <f>Query1[[#This Row],[revenue]]</f>
        <v>898</v>
      </c>
      <c r="H1235" t="str">
        <f>Query1[[#This Row],[product_name]]</f>
        <v>Pure Cycles William 3-Speed - 2016</v>
      </c>
      <c r="I1235" t="str">
        <f>Query1[[#This Row],[category_name]]</f>
        <v>Cruisers Bicycles</v>
      </c>
      <c r="J1235" t="str">
        <f>Query1[[#This Row],[store_name]]</f>
        <v>Baldwin Bikes</v>
      </c>
      <c r="K1235" t="str">
        <f>Query1[[#This Row],[sales_rep]]</f>
        <v>Venita Daniel</v>
      </c>
      <c r="L1235" t="str">
        <f>Query1[[#This Row],[brand_name]]</f>
        <v>Pure Cycles</v>
      </c>
    </row>
    <row r="1236" spans="1:12" x14ac:dyDescent="0.3">
      <c r="A1236">
        <f>Query1[[#This Row],[order_id]]</f>
        <v>440</v>
      </c>
      <c r="B1236" t="str">
        <f>Query1[[#This Row],[customers]]</f>
        <v>Hilda Harvey</v>
      </c>
      <c r="C1236" t="str">
        <f>Query1[[#This Row],[city]]</f>
        <v>Ballston Spa</v>
      </c>
      <c r="D1236" t="str">
        <f>Query1[[#This Row],[state]]</f>
        <v>NY</v>
      </c>
      <c r="E1236">
        <f>Query1[[#This Row],[order_date]]</f>
        <v>42630</v>
      </c>
      <c r="F1236">
        <f>Query1[[#This Row],[total_units]]</f>
        <v>2</v>
      </c>
      <c r="G1236">
        <f>Query1[[#This Row],[revenue]]</f>
        <v>5799.98</v>
      </c>
      <c r="H1236" t="str">
        <f>Query1[[#This Row],[product_name]]</f>
        <v>Trek Fuel EX 8 29 - 2016</v>
      </c>
      <c r="I1236" t="str">
        <f>Query1[[#This Row],[category_name]]</f>
        <v>Mountain Bikes</v>
      </c>
      <c r="J1236" t="str">
        <f>Query1[[#This Row],[store_name]]</f>
        <v>Baldwin Bikes</v>
      </c>
      <c r="K1236" t="str">
        <f>Query1[[#This Row],[sales_rep]]</f>
        <v>Venita Daniel</v>
      </c>
      <c r="L1236" t="str">
        <f>Query1[[#This Row],[brand_name]]</f>
        <v>Trek</v>
      </c>
    </row>
    <row r="1237" spans="1:12" x14ac:dyDescent="0.3">
      <c r="A1237">
        <f>Query1[[#This Row],[order_id]]</f>
        <v>441</v>
      </c>
      <c r="B1237" t="str">
        <f>Query1[[#This Row],[customers]]</f>
        <v>Morton Barron</v>
      </c>
      <c r="C1237" t="str">
        <f>Query1[[#This Row],[city]]</f>
        <v>Bakersfield</v>
      </c>
      <c r="D1237" t="str">
        <f>Query1[[#This Row],[state]]</f>
        <v>CA</v>
      </c>
      <c r="E1237">
        <f>Query1[[#This Row],[order_date]]</f>
        <v>42631</v>
      </c>
      <c r="F1237">
        <f>Query1[[#This Row],[total_units]]</f>
        <v>1</v>
      </c>
      <c r="G1237">
        <f>Query1[[#This Row],[revenue]]</f>
        <v>529.99</v>
      </c>
      <c r="H1237" t="str">
        <f>Query1[[#This Row],[product_name]]</f>
        <v>Electra Moto 1 - 2016</v>
      </c>
      <c r="I1237" t="str">
        <f>Query1[[#This Row],[category_name]]</f>
        <v>Cruisers Bicycles</v>
      </c>
      <c r="J1237" t="str">
        <f>Query1[[#This Row],[store_name]]</f>
        <v>Santa Cruz Bikes</v>
      </c>
      <c r="K1237" t="str">
        <f>Query1[[#This Row],[sales_rep]]</f>
        <v>Mireya Copeland</v>
      </c>
      <c r="L1237" t="str">
        <f>Query1[[#This Row],[brand_name]]</f>
        <v>Electra</v>
      </c>
    </row>
    <row r="1238" spans="1:12" x14ac:dyDescent="0.3">
      <c r="A1238">
        <f>Query1[[#This Row],[order_id]]</f>
        <v>441</v>
      </c>
      <c r="B1238" t="str">
        <f>Query1[[#This Row],[customers]]</f>
        <v>Morton Barron</v>
      </c>
      <c r="C1238" t="str">
        <f>Query1[[#This Row],[city]]</f>
        <v>Bakersfield</v>
      </c>
      <c r="D1238" t="str">
        <f>Query1[[#This Row],[state]]</f>
        <v>CA</v>
      </c>
      <c r="E1238">
        <f>Query1[[#This Row],[order_date]]</f>
        <v>42631</v>
      </c>
      <c r="F1238">
        <f>Query1[[#This Row],[total_units]]</f>
        <v>1</v>
      </c>
      <c r="G1238">
        <f>Query1[[#This Row],[revenue]]</f>
        <v>549.99</v>
      </c>
      <c r="H1238" t="str">
        <f>Query1[[#This Row],[product_name]]</f>
        <v>Electra Townie Original 21D - 2016</v>
      </c>
      <c r="I1238" t="str">
        <f>Query1[[#This Row],[category_name]]</f>
        <v>Cruisers Bicycles</v>
      </c>
      <c r="J1238" t="str">
        <f>Query1[[#This Row],[store_name]]</f>
        <v>Santa Cruz Bikes</v>
      </c>
      <c r="K1238" t="str">
        <f>Query1[[#This Row],[sales_rep]]</f>
        <v>Mireya Copeland</v>
      </c>
      <c r="L1238" t="str">
        <f>Query1[[#This Row],[brand_name]]</f>
        <v>Electra</v>
      </c>
    </row>
    <row r="1239" spans="1:12" x14ac:dyDescent="0.3">
      <c r="A1239">
        <f>Query1[[#This Row],[order_id]]</f>
        <v>442</v>
      </c>
      <c r="B1239" t="str">
        <f>Query1[[#This Row],[customers]]</f>
        <v>Etsuko Garrison</v>
      </c>
      <c r="C1239" t="str">
        <f>Query1[[#This Row],[city]]</f>
        <v>Richmond Hill</v>
      </c>
      <c r="D1239" t="str">
        <f>Query1[[#This Row],[state]]</f>
        <v>NY</v>
      </c>
      <c r="E1239">
        <f>Query1[[#This Row],[order_date]]</f>
        <v>42631</v>
      </c>
      <c r="F1239">
        <f>Query1[[#This Row],[total_units]]</f>
        <v>2</v>
      </c>
      <c r="G1239">
        <f>Query1[[#This Row],[revenue]]</f>
        <v>1199.98</v>
      </c>
      <c r="H1239" t="str">
        <f>Query1[[#This Row],[product_name]]</f>
        <v>Electra Townie Original 7D EQ - 2016</v>
      </c>
      <c r="I1239" t="str">
        <f>Query1[[#This Row],[category_name]]</f>
        <v>Comfort Bicycles</v>
      </c>
      <c r="J1239" t="str">
        <f>Query1[[#This Row],[store_name]]</f>
        <v>Baldwin Bikes</v>
      </c>
      <c r="K1239" t="str">
        <f>Query1[[#This Row],[sales_rep]]</f>
        <v>Venita Daniel</v>
      </c>
      <c r="L1239" t="str">
        <f>Query1[[#This Row],[brand_name]]</f>
        <v>Electra</v>
      </c>
    </row>
    <row r="1240" spans="1:12" x14ac:dyDescent="0.3">
      <c r="A1240">
        <f>Query1[[#This Row],[order_id]]</f>
        <v>442</v>
      </c>
      <c r="B1240" t="str">
        <f>Query1[[#This Row],[customers]]</f>
        <v>Etsuko Garrison</v>
      </c>
      <c r="C1240" t="str">
        <f>Query1[[#This Row],[city]]</f>
        <v>Richmond Hill</v>
      </c>
      <c r="D1240" t="str">
        <f>Query1[[#This Row],[state]]</f>
        <v>NY</v>
      </c>
      <c r="E1240">
        <f>Query1[[#This Row],[order_date]]</f>
        <v>42631</v>
      </c>
      <c r="F1240">
        <f>Query1[[#This Row],[total_units]]</f>
        <v>2</v>
      </c>
      <c r="G1240">
        <f>Query1[[#This Row],[revenue]]</f>
        <v>1199.98</v>
      </c>
      <c r="H1240" t="str">
        <f>Query1[[#This Row],[product_name]]</f>
        <v>Electra Townie Original 7D EQ - 2016</v>
      </c>
      <c r="I1240" t="str">
        <f>Query1[[#This Row],[category_name]]</f>
        <v>Cruisers Bicycles</v>
      </c>
      <c r="J1240" t="str">
        <f>Query1[[#This Row],[store_name]]</f>
        <v>Baldwin Bikes</v>
      </c>
      <c r="K1240" t="str">
        <f>Query1[[#This Row],[sales_rep]]</f>
        <v>Venita Daniel</v>
      </c>
      <c r="L1240" t="str">
        <f>Query1[[#This Row],[brand_name]]</f>
        <v>Electra</v>
      </c>
    </row>
    <row r="1241" spans="1:12" x14ac:dyDescent="0.3">
      <c r="A1241">
        <f>Query1[[#This Row],[order_id]]</f>
        <v>442</v>
      </c>
      <c r="B1241" t="str">
        <f>Query1[[#This Row],[customers]]</f>
        <v>Etsuko Garrison</v>
      </c>
      <c r="C1241" t="str">
        <f>Query1[[#This Row],[city]]</f>
        <v>Richmond Hill</v>
      </c>
      <c r="D1241" t="str">
        <f>Query1[[#This Row],[state]]</f>
        <v>NY</v>
      </c>
      <c r="E1241">
        <f>Query1[[#This Row],[order_date]]</f>
        <v>42631</v>
      </c>
      <c r="F1241">
        <f>Query1[[#This Row],[total_units]]</f>
        <v>2</v>
      </c>
      <c r="G1241">
        <f>Query1[[#This Row],[revenue]]</f>
        <v>939.98</v>
      </c>
      <c r="H1241" t="str">
        <f>Query1[[#This Row],[product_name]]</f>
        <v>Surly Ice Cream Truck Frameset - 2016</v>
      </c>
      <c r="I1241" t="str">
        <f>Query1[[#This Row],[category_name]]</f>
        <v>Mountain Bikes</v>
      </c>
      <c r="J1241" t="str">
        <f>Query1[[#This Row],[store_name]]</f>
        <v>Baldwin Bikes</v>
      </c>
      <c r="K1241" t="str">
        <f>Query1[[#This Row],[sales_rep]]</f>
        <v>Venita Daniel</v>
      </c>
      <c r="L1241" t="str">
        <f>Query1[[#This Row],[brand_name]]</f>
        <v>Surly</v>
      </c>
    </row>
    <row r="1242" spans="1:12" x14ac:dyDescent="0.3">
      <c r="A1242">
        <f>Query1[[#This Row],[order_id]]</f>
        <v>443</v>
      </c>
      <c r="B1242" t="str">
        <f>Query1[[#This Row],[customers]]</f>
        <v>Pandora Estes</v>
      </c>
      <c r="C1242" t="str">
        <f>Query1[[#This Row],[city]]</f>
        <v>New Hyde Park</v>
      </c>
      <c r="D1242" t="str">
        <f>Query1[[#This Row],[state]]</f>
        <v>NY</v>
      </c>
      <c r="E1242">
        <f>Query1[[#This Row],[order_date]]</f>
        <v>42631</v>
      </c>
      <c r="F1242">
        <f>Query1[[#This Row],[total_units]]</f>
        <v>1</v>
      </c>
      <c r="G1242">
        <f>Query1[[#This Row],[revenue]]</f>
        <v>599.99</v>
      </c>
      <c r="H1242" t="str">
        <f>Query1[[#This Row],[product_name]]</f>
        <v>Electra Townie Original 7D EQ - 2016</v>
      </c>
      <c r="I1242" t="str">
        <f>Query1[[#This Row],[category_name]]</f>
        <v>Comfort Bicycles</v>
      </c>
      <c r="J1242" t="str">
        <f>Query1[[#This Row],[store_name]]</f>
        <v>Baldwin Bikes</v>
      </c>
      <c r="K1242" t="str">
        <f>Query1[[#This Row],[sales_rep]]</f>
        <v>Marcelene Boyer</v>
      </c>
      <c r="L1242" t="str">
        <f>Query1[[#This Row],[brand_name]]</f>
        <v>Electra</v>
      </c>
    </row>
    <row r="1243" spans="1:12" x14ac:dyDescent="0.3">
      <c r="A1243">
        <f>Query1[[#This Row],[order_id]]</f>
        <v>443</v>
      </c>
      <c r="B1243" t="str">
        <f>Query1[[#This Row],[customers]]</f>
        <v>Pandora Estes</v>
      </c>
      <c r="C1243" t="str">
        <f>Query1[[#This Row],[city]]</f>
        <v>New Hyde Park</v>
      </c>
      <c r="D1243" t="str">
        <f>Query1[[#This Row],[state]]</f>
        <v>NY</v>
      </c>
      <c r="E1243">
        <f>Query1[[#This Row],[order_date]]</f>
        <v>42631</v>
      </c>
      <c r="F1243">
        <f>Query1[[#This Row],[total_units]]</f>
        <v>1</v>
      </c>
      <c r="G1243">
        <f>Query1[[#This Row],[revenue]]</f>
        <v>1320.99</v>
      </c>
      <c r="H1243" t="str">
        <f>Query1[[#This Row],[product_name]]</f>
        <v>Heller Shagamaw Frame - 2016</v>
      </c>
      <c r="I1243" t="str">
        <f>Query1[[#This Row],[category_name]]</f>
        <v>Mountain Bikes</v>
      </c>
      <c r="J1243" t="str">
        <f>Query1[[#This Row],[store_name]]</f>
        <v>Baldwin Bikes</v>
      </c>
      <c r="K1243" t="str">
        <f>Query1[[#This Row],[sales_rep]]</f>
        <v>Marcelene Boyer</v>
      </c>
      <c r="L1243" t="str">
        <f>Query1[[#This Row],[brand_name]]</f>
        <v>Heller</v>
      </c>
    </row>
    <row r="1244" spans="1:12" x14ac:dyDescent="0.3">
      <c r="A1244">
        <f>Query1[[#This Row],[order_id]]</f>
        <v>444</v>
      </c>
      <c r="B1244" t="str">
        <f>Query1[[#This Row],[customers]]</f>
        <v>Jamaal Albert</v>
      </c>
      <c r="C1244" t="str">
        <f>Query1[[#This Row],[city]]</f>
        <v>Torrance</v>
      </c>
      <c r="D1244" t="str">
        <f>Query1[[#This Row],[state]]</f>
        <v>CA</v>
      </c>
      <c r="E1244">
        <f>Query1[[#This Row],[order_date]]</f>
        <v>42632</v>
      </c>
      <c r="F1244">
        <f>Query1[[#This Row],[total_units]]</f>
        <v>1</v>
      </c>
      <c r="G1244">
        <f>Query1[[#This Row],[revenue]]</f>
        <v>269.99</v>
      </c>
      <c r="H1244" t="str">
        <f>Query1[[#This Row],[product_name]]</f>
        <v>Electra Girl's Hawaii 1 (16-inch) - 2015/2016</v>
      </c>
      <c r="I1244" t="str">
        <f>Query1[[#This Row],[category_name]]</f>
        <v>Children Bicycles</v>
      </c>
      <c r="J1244" t="str">
        <f>Query1[[#This Row],[store_name]]</f>
        <v>Santa Cruz Bikes</v>
      </c>
      <c r="K1244" t="str">
        <f>Query1[[#This Row],[sales_rep]]</f>
        <v>Mireya Copeland</v>
      </c>
      <c r="L1244" t="str">
        <f>Query1[[#This Row],[brand_name]]</f>
        <v>Electra</v>
      </c>
    </row>
    <row r="1245" spans="1:12" x14ac:dyDescent="0.3">
      <c r="A1245">
        <f>Query1[[#This Row],[order_id]]</f>
        <v>444</v>
      </c>
      <c r="B1245" t="str">
        <f>Query1[[#This Row],[customers]]</f>
        <v>Jamaal Albert</v>
      </c>
      <c r="C1245" t="str">
        <f>Query1[[#This Row],[city]]</f>
        <v>Torrance</v>
      </c>
      <c r="D1245" t="str">
        <f>Query1[[#This Row],[state]]</f>
        <v>CA</v>
      </c>
      <c r="E1245">
        <f>Query1[[#This Row],[order_date]]</f>
        <v>42632</v>
      </c>
      <c r="F1245">
        <f>Query1[[#This Row],[total_units]]</f>
        <v>2</v>
      </c>
      <c r="G1245">
        <f>Query1[[#This Row],[revenue]]</f>
        <v>1059.98</v>
      </c>
      <c r="H1245" t="str">
        <f>Query1[[#This Row],[product_name]]</f>
        <v>Electra Moto 1 - 2016</v>
      </c>
      <c r="I1245" t="str">
        <f>Query1[[#This Row],[category_name]]</f>
        <v>Cruisers Bicycles</v>
      </c>
      <c r="J1245" t="str">
        <f>Query1[[#This Row],[store_name]]</f>
        <v>Santa Cruz Bikes</v>
      </c>
      <c r="K1245" t="str">
        <f>Query1[[#This Row],[sales_rep]]</f>
        <v>Mireya Copeland</v>
      </c>
      <c r="L1245" t="str">
        <f>Query1[[#This Row],[brand_name]]</f>
        <v>Electra</v>
      </c>
    </row>
    <row r="1246" spans="1:12" x14ac:dyDescent="0.3">
      <c r="A1246">
        <f>Query1[[#This Row],[order_id]]</f>
        <v>444</v>
      </c>
      <c r="B1246" t="str">
        <f>Query1[[#This Row],[customers]]</f>
        <v>Jamaal Albert</v>
      </c>
      <c r="C1246" t="str">
        <f>Query1[[#This Row],[city]]</f>
        <v>Torrance</v>
      </c>
      <c r="D1246" t="str">
        <f>Query1[[#This Row],[state]]</f>
        <v>CA</v>
      </c>
      <c r="E1246">
        <f>Query1[[#This Row],[order_date]]</f>
        <v>42632</v>
      </c>
      <c r="F1246">
        <f>Query1[[#This Row],[total_units]]</f>
        <v>1</v>
      </c>
      <c r="G1246">
        <f>Query1[[#This Row],[revenue]]</f>
        <v>599.99</v>
      </c>
      <c r="H1246" t="str">
        <f>Query1[[#This Row],[product_name]]</f>
        <v>Electra Townie Original 7D EQ - 2016</v>
      </c>
      <c r="I1246" t="str">
        <f>Query1[[#This Row],[category_name]]</f>
        <v>Cruisers Bicycles</v>
      </c>
      <c r="J1246" t="str">
        <f>Query1[[#This Row],[store_name]]</f>
        <v>Santa Cruz Bikes</v>
      </c>
      <c r="K1246" t="str">
        <f>Query1[[#This Row],[sales_rep]]</f>
        <v>Mireya Copeland</v>
      </c>
      <c r="L1246" t="str">
        <f>Query1[[#This Row],[brand_name]]</f>
        <v>Electra</v>
      </c>
    </row>
    <row r="1247" spans="1:12" x14ac:dyDescent="0.3">
      <c r="A1247">
        <f>Query1[[#This Row],[order_id]]</f>
        <v>444</v>
      </c>
      <c r="B1247" t="str">
        <f>Query1[[#This Row],[customers]]</f>
        <v>Jamaal Albert</v>
      </c>
      <c r="C1247" t="str">
        <f>Query1[[#This Row],[city]]</f>
        <v>Torrance</v>
      </c>
      <c r="D1247" t="str">
        <f>Query1[[#This Row],[state]]</f>
        <v>CA</v>
      </c>
      <c r="E1247">
        <f>Query1[[#This Row],[order_date]]</f>
        <v>42632</v>
      </c>
      <c r="F1247">
        <f>Query1[[#This Row],[total_units]]</f>
        <v>2</v>
      </c>
      <c r="G1247">
        <f>Query1[[#This Row],[revenue]]</f>
        <v>1199.98</v>
      </c>
      <c r="H1247" t="str">
        <f>Query1[[#This Row],[product_name]]</f>
        <v>Electra Townie Original 7D EQ - Women's - 2016</v>
      </c>
      <c r="I1247" t="str">
        <f>Query1[[#This Row],[category_name]]</f>
        <v>Cruisers Bicycles</v>
      </c>
      <c r="J1247" t="str">
        <f>Query1[[#This Row],[store_name]]</f>
        <v>Santa Cruz Bikes</v>
      </c>
      <c r="K1247" t="str">
        <f>Query1[[#This Row],[sales_rep]]</f>
        <v>Mireya Copeland</v>
      </c>
      <c r="L1247" t="str">
        <f>Query1[[#This Row],[brand_name]]</f>
        <v>Electra</v>
      </c>
    </row>
    <row r="1248" spans="1:12" x14ac:dyDescent="0.3">
      <c r="A1248">
        <f>Query1[[#This Row],[order_id]]</f>
        <v>444</v>
      </c>
      <c r="B1248" t="str">
        <f>Query1[[#This Row],[customers]]</f>
        <v>Jamaal Albert</v>
      </c>
      <c r="C1248" t="str">
        <f>Query1[[#This Row],[city]]</f>
        <v>Torrance</v>
      </c>
      <c r="D1248" t="str">
        <f>Query1[[#This Row],[state]]</f>
        <v>CA</v>
      </c>
      <c r="E1248">
        <f>Query1[[#This Row],[order_date]]</f>
        <v>42632</v>
      </c>
      <c r="F1248">
        <f>Query1[[#This Row],[total_units]]</f>
        <v>2</v>
      </c>
      <c r="G1248">
        <f>Query1[[#This Row],[revenue]]</f>
        <v>3098</v>
      </c>
      <c r="H1248" t="str">
        <f>Query1[[#This Row],[product_name]]</f>
        <v>Surly Straggler - 2016</v>
      </c>
      <c r="I1248" t="str">
        <f>Query1[[#This Row],[category_name]]</f>
        <v>Cyclocross Bicycles</v>
      </c>
      <c r="J1248" t="str">
        <f>Query1[[#This Row],[store_name]]</f>
        <v>Santa Cruz Bikes</v>
      </c>
      <c r="K1248" t="str">
        <f>Query1[[#This Row],[sales_rep]]</f>
        <v>Mireya Copeland</v>
      </c>
      <c r="L1248" t="str">
        <f>Query1[[#This Row],[brand_name]]</f>
        <v>Surly</v>
      </c>
    </row>
    <row r="1249" spans="1:12" x14ac:dyDescent="0.3">
      <c r="A1249">
        <f>Query1[[#This Row],[order_id]]</f>
        <v>445</v>
      </c>
      <c r="B1249" t="str">
        <f>Query1[[#This Row],[customers]]</f>
        <v>Olevia Noel</v>
      </c>
      <c r="C1249" t="str">
        <f>Query1[[#This Row],[city]]</f>
        <v>Kingston</v>
      </c>
      <c r="D1249" t="str">
        <f>Query1[[#This Row],[state]]</f>
        <v>NY</v>
      </c>
      <c r="E1249">
        <f>Query1[[#This Row],[order_date]]</f>
        <v>42632</v>
      </c>
      <c r="F1249">
        <f>Query1[[#This Row],[total_units]]</f>
        <v>1</v>
      </c>
      <c r="G1249">
        <f>Query1[[#This Row],[revenue]]</f>
        <v>299.99</v>
      </c>
      <c r="H1249" t="str">
        <f>Query1[[#This Row],[product_name]]</f>
        <v>Electra Girl's Hawaii 1 (20-inch) - 2015/2016</v>
      </c>
      <c r="I1249" t="str">
        <f>Query1[[#This Row],[category_name]]</f>
        <v>Children Bicycles</v>
      </c>
      <c r="J1249" t="str">
        <f>Query1[[#This Row],[store_name]]</f>
        <v>Baldwin Bikes</v>
      </c>
      <c r="K1249" t="str">
        <f>Query1[[#This Row],[sales_rep]]</f>
        <v>Marcelene Boyer</v>
      </c>
      <c r="L1249" t="str">
        <f>Query1[[#This Row],[brand_name]]</f>
        <v>Electra</v>
      </c>
    </row>
    <row r="1250" spans="1:12" x14ac:dyDescent="0.3">
      <c r="A1250">
        <f>Query1[[#This Row],[order_id]]</f>
        <v>445</v>
      </c>
      <c r="B1250" t="str">
        <f>Query1[[#This Row],[customers]]</f>
        <v>Olevia Noel</v>
      </c>
      <c r="C1250" t="str">
        <f>Query1[[#This Row],[city]]</f>
        <v>Kingston</v>
      </c>
      <c r="D1250" t="str">
        <f>Query1[[#This Row],[state]]</f>
        <v>NY</v>
      </c>
      <c r="E1250">
        <f>Query1[[#This Row],[order_date]]</f>
        <v>42632</v>
      </c>
      <c r="F1250">
        <f>Query1[[#This Row],[total_units]]</f>
        <v>1</v>
      </c>
      <c r="G1250">
        <f>Query1[[#This Row],[revenue]]</f>
        <v>599.99</v>
      </c>
      <c r="H1250" t="str">
        <f>Query1[[#This Row],[product_name]]</f>
        <v>Electra Townie Original 7D EQ - 2016</v>
      </c>
      <c r="I1250" t="str">
        <f>Query1[[#This Row],[category_name]]</f>
        <v>Cruisers Bicycles</v>
      </c>
      <c r="J1250" t="str">
        <f>Query1[[#This Row],[store_name]]</f>
        <v>Baldwin Bikes</v>
      </c>
      <c r="K1250" t="str">
        <f>Query1[[#This Row],[sales_rep]]</f>
        <v>Marcelene Boyer</v>
      </c>
      <c r="L1250" t="str">
        <f>Query1[[#This Row],[brand_name]]</f>
        <v>Electra</v>
      </c>
    </row>
    <row r="1251" spans="1:12" x14ac:dyDescent="0.3">
      <c r="A1251">
        <f>Query1[[#This Row],[order_id]]</f>
        <v>445</v>
      </c>
      <c r="B1251" t="str">
        <f>Query1[[#This Row],[customers]]</f>
        <v>Olevia Noel</v>
      </c>
      <c r="C1251" t="str">
        <f>Query1[[#This Row],[city]]</f>
        <v>Kingston</v>
      </c>
      <c r="D1251" t="str">
        <f>Query1[[#This Row],[state]]</f>
        <v>NY</v>
      </c>
      <c r="E1251">
        <f>Query1[[#This Row],[order_date]]</f>
        <v>42632</v>
      </c>
      <c r="F1251">
        <f>Query1[[#This Row],[total_units]]</f>
        <v>1</v>
      </c>
      <c r="G1251">
        <f>Query1[[#This Row],[revenue]]</f>
        <v>3999.99</v>
      </c>
      <c r="H1251" t="str">
        <f>Query1[[#This Row],[product_name]]</f>
        <v>Trek Slash 8 27.5 - 2016</v>
      </c>
      <c r="I1251" t="str">
        <f>Query1[[#This Row],[category_name]]</f>
        <v>Mountain Bikes</v>
      </c>
      <c r="J1251" t="str">
        <f>Query1[[#This Row],[store_name]]</f>
        <v>Baldwin Bikes</v>
      </c>
      <c r="K1251" t="str">
        <f>Query1[[#This Row],[sales_rep]]</f>
        <v>Marcelene Boyer</v>
      </c>
      <c r="L1251" t="str">
        <f>Query1[[#This Row],[brand_name]]</f>
        <v>Trek</v>
      </c>
    </row>
    <row r="1252" spans="1:12" x14ac:dyDescent="0.3">
      <c r="A1252">
        <f>Query1[[#This Row],[order_id]]</f>
        <v>446</v>
      </c>
      <c r="B1252" t="str">
        <f>Query1[[#This Row],[customers]]</f>
        <v>Bart Hess</v>
      </c>
      <c r="C1252" t="str">
        <f>Query1[[#This Row],[city]]</f>
        <v>Kingston</v>
      </c>
      <c r="D1252" t="str">
        <f>Query1[[#This Row],[state]]</f>
        <v>NY</v>
      </c>
      <c r="E1252">
        <f>Query1[[#This Row],[order_date]]</f>
        <v>42632</v>
      </c>
      <c r="F1252">
        <f>Query1[[#This Row],[total_units]]</f>
        <v>1</v>
      </c>
      <c r="G1252">
        <f>Query1[[#This Row],[revenue]]</f>
        <v>269.99</v>
      </c>
      <c r="H1252" t="str">
        <f>Query1[[#This Row],[product_name]]</f>
        <v>Electra Girl's Hawaii 1 (16-inch) - 2015/2016</v>
      </c>
      <c r="I1252" t="str">
        <f>Query1[[#This Row],[category_name]]</f>
        <v>Children Bicycles</v>
      </c>
      <c r="J1252" t="str">
        <f>Query1[[#This Row],[store_name]]</f>
        <v>Baldwin Bikes</v>
      </c>
      <c r="K1252" t="str">
        <f>Query1[[#This Row],[sales_rep]]</f>
        <v>Venita Daniel</v>
      </c>
      <c r="L1252" t="str">
        <f>Query1[[#This Row],[brand_name]]</f>
        <v>Electra</v>
      </c>
    </row>
    <row r="1253" spans="1:12" x14ac:dyDescent="0.3">
      <c r="A1253">
        <f>Query1[[#This Row],[order_id]]</f>
        <v>446</v>
      </c>
      <c r="B1253" t="str">
        <f>Query1[[#This Row],[customers]]</f>
        <v>Bart Hess</v>
      </c>
      <c r="C1253" t="str">
        <f>Query1[[#This Row],[city]]</f>
        <v>Kingston</v>
      </c>
      <c r="D1253" t="str">
        <f>Query1[[#This Row],[state]]</f>
        <v>NY</v>
      </c>
      <c r="E1253">
        <f>Query1[[#This Row],[order_date]]</f>
        <v>42632</v>
      </c>
      <c r="F1253">
        <f>Query1[[#This Row],[total_units]]</f>
        <v>2</v>
      </c>
      <c r="G1253">
        <f>Query1[[#This Row],[revenue]]</f>
        <v>1199.98</v>
      </c>
      <c r="H1253" t="str">
        <f>Query1[[#This Row],[product_name]]</f>
        <v>Electra Townie Original 7D EQ - 2016</v>
      </c>
      <c r="I1253" t="str">
        <f>Query1[[#This Row],[category_name]]</f>
        <v>Cruisers Bicycles</v>
      </c>
      <c r="J1253" t="str">
        <f>Query1[[#This Row],[store_name]]</f>
        <v>Baldwin Bikes</v>
      </c>
      <c r="K1253" t="str">
        <f>Query1[[#This Row],[sales_rep]]</f>
        <v>Venita Daniel</v>
      </c>
      <c r="L1253" t="str">
        <f>Query1[[#This Row],[brand_name]]</f>
        <v>Electra</v>
      </c>
    </row>
    <row r="1254" spans="1:12" x14ac:dyDescent="0.3">
      <c r="A1254">
        <f>Query1[[#This Row],[order_id]]</f>
        <v>447</v>
      </c>
      <c r="B1254" t="str">
        <f>Query1[[#This Row],[customers]]</f>
        <v>Vallie Dixon</v>
      </c>
      <c r="C1254" t="str">
        <f>Query1[[#This Row],[city]]</f>
        <v>Rowlett</v>
      </c>
      <c r="D1254" t="str">
        <f>Query1[[#This Row],[state]]</f>
        <v>TX</v>
      </c>
      <c r="E1254">
        <f>Query1[[#This Row],[order_date]]</f>
        <v>42633</v>
      </c>
      <c r="F1254">
        <f>Query1[[#This Row],[total_units]]</f>
        <v>1</v>
      </c>
      <c r="G1254">
        <f>Query1[[#This Row],[revenue]]</f>
        <v>999.99</v>
      </c>
      <c r="H1254" t="str">
        <f>Query1[[#This Row],[product_name]]</f>
        <v>Surly Wednesday Frameset - 2016</v>
      </c>
      <c r="I1254" t="str">
        <f>Query1[[#This Row],[category_name]]</f>
        <v>Mountain Bikes</v>
      </c>
      <c r="J1254" t="str">
        <f>Query1[[#This Row],[store_name]]</f>
        <v>Rowlett Bikes</v>
      </c>
      <c r="K1254" t="str">
        <f>Query1[[#This Row],[sales_rep]]</f>
        <v>Kali Vargas</v>
      </c>
      <c r="L1254" t="str">
        <f>Query1[[#This Row],[brand_name]]</f>
        <v>Surly</v>
      </c>
    </row>
    <row r="1255" spans="1:12" x14ac:dyDescent="0.3">
      <c r="A1255">
        <f>Query1[[#This Row],[order_id]]</f>
        <v>447</v>
      </c>
      <c r="B1255" t="str">
        <f>Query1[[#This Row],[customers]]</f>
        <v>Vallie Dixon</v>
      </c>
      <c r="C1255" t="str">
        <f>Query1[[#This Row],[city]]</f>
        <v>Rowlett</v>
      </c>
      <c r="D1255" t="str">
        <f>Query1[[#This Row],[state]]</f>
        <v>TX</v>
      </c>
      <c r="E1255">
        <f>Query1[[#This Row],[order_date]]</f>
        <v>42633</v>
      </c>
      <c r="F1255">
        <f>Query1[[#This Row],[total_units]]</f>
        <v>2</v>
      </c>
      <c r="G1255">
        <f>Query1[[#This Row],[revenue]]</f>
        <v>5799.98</v>
      </c>
      <c r="H1255" t="str">
        <f>Query1[[#This Row],[product_name]]</f>
        <v>Trek Fuel EX 8 29 - 2016</v>
      </c>
      <c r="I1255" t="str">
        <f>Query1[[#This Row],[category_name]]</f>
        <v>Mountain Bikes</v>
      </c>
      <c r="J1255" t="str">
        <f>Query1[[#This Row],[store_name]]</f>
        <v>Rowlett Bikes</v>
      </c>
      <c r="K1255" t="str">
        <f>Query1[[#This Row],[sales_rep]]</f>
        <v>Kali Vargas</v>
      </c>
      <c r="L1255" t="str">
        <f>Query1[[#This Row],[brand_name]]</f>
        <v>Trek</v>
      </c>
    </row>
    <row r="1256" spans="1:12" x14ac:dyDescent="0.3">
      <c r="A1256">
        <f>Query1[[#This Row],[order_id]]</f>
        <v>447</v>
      </c>
      <c r="B1256" t="str">
        <f>Query1[[#This Row],[customers]]</f>
        <v>Vallie Dixon</v>
      </c>
      <c r="C1256" t="str">
        <f>Query1[[#This Row],[city]]</f>
        <v>Rowlett</v>
      </c>
      <c r="D1256" t="str">
        <f>Query1[[#This Row],[state]]</f>
        <v>TX</v>
      </c>
      <c r="E1256">
        <f>Query1[[#This Row],[order_date]]</f>
        <v>42633</v>
      </c>
      <c r="F1256">
        <f>Query1[[#This Row],[total_units]]</f>
        <v>1</v>
      </c>
      <c r="G1256">
        <f>Query1[[#This Row],[revenue]]</f>
        <v>1799.99</v>
      </c>
      <c r="H1256" t="str">
        <f>Query1[[#This Row],[product_name]]</f>
        <v>Trek Remedy 29 Carbon Frameset - 2016</v>
      </c>
      <c r="I1256" t="str">
        <f>Query1[[#This Row],[category_name]]</f>
        <v>Mountain Bikes</v>
      </c>
      <c r="J1256" t="str">
        <f>Query1[[#This Row],[store_name]]</f>
        <v>Rowlett Bikes</v>
      </c>
      <c r="K1256" t="str">
        <f>Query1[[#This Row],[sales_rep]]</f>
        <v>Kali Vargas</v>
      </c>
      <c r="L1256" t="str">
        <f>Query1[[#This Row],[brand_name]]</f>
        <v>Trek</v>
      </c>
    </row>
    <row r="1257" spans="1:12" x14ac:dyDescent="0.3">
      <c r="A1257">
        <f>Query1[[#This Row],[order_id]]</f>
        <v>448</v>
      </c>
      <c r="B1257" t="str">
        <f>Query1[[#This Row],[customers]]</f>
        <v>Nichelle Howell</v>
      </c>
      <c r="C1257" t="str">
        <f>Query1[[#This Row],[city]]</f>
        <v>Scarsdale</v>
      </c>
      <c r="D1257" t="str">
        <f>Query1[[#This Row],[state]]</f>
        <v>NY</v>
      </c>
      <c r="E1257">
        <f>Query1[[#This Row],[order_date]]</f>
        <v>42634</v>
      </c>
      <c r="F1257">
        <f>Query1[[#This Row],[total_units]]</f>
        <v>2</v>
      </c>
      <c r="G1257">
        <f>Query1[[#This Row],[revenue]]</f>
        <v>539.98</v>
      </c>
      <c r="H1257" t="str">
        <f>Query1[[#This Row],[product_name]]</f>
        <v>Electra Cruiser 1 (24-Inch) - 2016</v>
      </c>
      <c r="I1257" t="str">
        <f>Query1[[#This Row],[category_name]]</f>
        <v>Cruisers Bicycles</v>
      </c>
      <c r="J1257" t="str">
        <f>Query1[[#This Row],[store_name]]</f>
        <v>Baldwin Bikes</v>
      </c>
      <c r="K1257" t="str">
        <f>Query1[[#This Row],[sales_rep]]</f>
        <v>Marcelene Boyer</v>
      </c>
      <c r="L1257" t="str">
        <f>Query1[[#This Row],[brand_name]]</f>
        <v>Electra</v>
      </c>
    </row>
    <row r="1258" spans="1:12" x14ac:dyDescent="0.3">
      <c r="A1258">
        <f>Query1[[#This Row],[order_id]]</f>
        <v>448</v>
      </c>
      <c r="B1258" t="str">
        <f>Query1[[#This Row],[customers]]</f>
        <v>Nichelle Howell</v>
      </c>
      <c r="C1258" t="str">
        <f>Query1[[#This Row],[city]]</f>
        <v>Scarsdale</v>
      </c>
      <c r="D1258" t="str">
        <f>Query1[[#This Row],[state]]</f>
        <v>NY</v>
      </c>
      <c r="E1258">
        <f>Query1[[#This Row],[order_date]]</f>
        <v>42634</v>
      </c>
      <c r="F1258">
        <f>Query1[[#This Row],[total_units]]</f>
        <v>2</v>
      </c>
      <c r="G1258">
        <f>Query1[[#This Row],[revenue]]</f>
        <v>939.98</v>
      </c>
      <c r="H1258" t="str">
        <f>Query1[[#This Row],[product_name]]</f>
        <v>Surly Ice Cream Truck Frameset - 2016</v>
      </c>
      <c r="I1258" t="str">
        <f>Query1[[#This Row],[category_name]]</f>
        <v>Mountain Bikes</v>
      </c>
      <c r="J1258" t="str">
        <f>Query1[[#This Row],[store_name]]</f>
        <v>Baldwin Bikes</v>
      </c>
      <c r="K1258" t="str">
        <f>Query1[[#This Row],[sales_rep]]</f>
        <v>Marcelene Boyer</v>
      </c>
      <c r="L1258" t="str">
        <f>Query1[[#This Row],[brand_name]]</f>
        <v>Surly</v>
      </c>
    </row>
    <row r="1259" spans="1:12" x14ac:dyDescent="0.3">
      <c r="A1259">
        <f>Query1[[#This Row],[order_id]]</f>
        <v>449</v>
      </c>
      <c r="B1259" t="str">
        <f>Query1[[#This Row],[customers]]</f>
        <v>Justa Thompson</v>
      </c>
      <c r="C1259" t="str">
        <f>Query1[[#This Row],[city]]</f>
        <v>Corona</v>
      </c>
      <c r="D1259" t="str">
        <f>Query1[[#This Row],[state]]</f>
        <v>NY</v>
      </c>
      <c r="E1259">
        <f>Query1[[#This Row],[order_date]]</f>
        <v>42634</v>
      </c>
      <c r="F1259">
        <f>Query1[[#This Row],[total_units]]</f>
        <v>2</v>
      </c>
      <c r="G1259">
        <f>Query1[[#This Row],[revenue]]</f>
        <v>1199.98</v>
      </c>
      <c r="H1259" t="str">
        <f>Query1[[#This Row],[product_name]]</f>
        <v>Electra Townie Original 7D EQ - 2016</v>
      </c>
      <c r="I1259" t="str">
        <f>Query1[[#This Row],[category_name]]</f>
        <v>Comfort Bicycles</v>
      </c>
      <c r="J1259" t="str">
        <f>Query1[[#This Row],[store_name]]</f>
        <v>Baldwin Bikes</v>
      </c>
      <c r="K1259" t="str">
        <f>Query1[[#This Row],[sales_rep]]</f>
        <v>Venita Daniel</v>
      </c>
      <c r="L1259" t="str">
        <f>Query1[[#This Row],[brand_name]]</f>
        <v>Electra</v>
      </c>
    </row>
    <row r="1260" spans="1:12" x14ac:dyDescent="0.3">
      <c r="A1260">
        <f>Query1[[#This Row],[order_id]]</f>
        <v>449</v>
      </c>
      <c r="B1260" t="str">
        <f>Query1[[#This Row],[customers]]</f>
        <v>Justa Thompson</v>
      </c>
      <c r="C1260" t="str">
        <f>Query1[[#This Row],[city]]</f>
        <v>Corona</v>
      </c>
      <c r="D1260" t="str">
        <f>Query1[[#This Row],[state]]</f>
        <v>NY</v>
      </c>
      <c r="E1260">
        <f>Query1[[#This Row],[order_date]]</f>
        <v>42634</v>
      </c>
      <c r="F1260">
        <f>Query1[[#This Row],[total_units]]</f>
        <v>2</v>
      </c>
      <c r="G1260">
        <f>Query1[[#This Row],[revenue]]</f>
        <v>858</v>
      </c>
      <c r="H1260" t="str">
        <f>Query1[[#This Row],[product_name]]</f>
        <v>Pure Cycles Vine 8-Speed - 2016</v>
      </c>
      <c r="I1260" t="str">
        <f>Query1[[#This Row],[category_name]]</f>
        <v>Cruisers Bicycles</v>
      </c>
      <c r="J1260" t="str">
        <f>Query1[[#This Row],[store_name]]</f>
        <v>Baldwin Bikes</v>
      </c>
      <c r="K1260" t="str">
        <f>Query1[[#This Row],[sales_rep]]</f>
        <v>Venita Daniel</v>
      </c>
      <c r="L1260" t="str">
        <f>Query1[[#This Row],[brand_name]]</f>
        <v>Pure Cycles</v>
      </c>
    </row>
    <row r="1261" spans="1:12" x14ac:dyDescent="0.3">
      <c r="A1261">
        <f>Query1[[#This Row],[order_id]]</f>
        <v>449</v>
      </c>
      <c r="B1261" t="str">
        <f>Query1[[#This Row],[customers]]</f>
        <v>Justa Thompson</v>
      </c>
      <c r="C1261" t="str">
        <f>Query1[[#This Row],[city]]</f>
        <v>Corona</v>
      </c>
      <c r="D1261" t="str">
        <f>Query1[[#This Row],[state]]</f>
        <v>NY</v>
      </c>
      <c r="E1261">
        <f>Query1[[#This Row],[order_date]]</f>
        <v>42634</v>
      </c>
      <c r="F1261">
        <f>Query1[[#This Row],[total_units]]</f>
        <v>1</v>
      </c>
      <c r="G1261">
        <f>Query1[[#This Row],[revenue]]</f>
        <v>749.99</v>
      </c>
      <c r="H1261" t="str">
        <f>Query1[[#This Row],[product_name]]</f>
        <v>Ritchey Timberwolf Frameset - 2016</v>
      </c>
      <c r="I1261" t="str">
        <f>Query1[[#This Row],[category_name]]</f>
        <v>Mountain Bikes</v>
      </c>
      <c r="J1261" t="str">
        <f>Query1[[#This Row],[store_name]]</f>
        <v>Baldwin Bikes</v>
      </c>
      <c r="K1261" t="str">
        <f>Query1[[#This Row],[sales_rep]]</f>
        <v>Venita Daniel</v>
      </c>
      <c r="L1261" t="str">
        <f>Query1[[#This Row],[brand_name]]</f>
        <v>Ritchey</v>
      </c>
    </row>
    <row r="1262" spans="1:12" x14ac:dyDescent="0.3">
      <c r="A1262">
        <f>Query1[[#This Row],[order_id]]</f>
        <v>449</v>
      </c>
      <c r="B1262" t="str">
        <f>Query1[[#This Row],[customers]]</f>
        <v>Justa Thompson</v>
      </c>
      <c r="C1262" t="str">
        <f>Query1[[#This Row],[city]]</f>
        <v>Corona</v>
      </c>
      <c r="D1262" t="str">
        <f>Query1[[#This Row],[state]]</f>
        <v>NY</v>
      </c>
      <c r="E1262">
        <f>Query1[[#This Row],[order_date]]</f>
        <v>42634</v>
      </c>
      <c r="F1262">
        <f>Query1[[#This Row],[total_units]]</f>
        <v>2</v>
      </c>
      <c r="G1262">
        <f>Query1[[#This Row],[revenue]]</f>
        <v>7999.98</v>
      </c>
      <c r="H1262" t="str">
        <f>Query1[[#This Row],[product_name]]</f>
        <v>Trek Slash 8 27.5 - 2016</v>
      </c>
      <c r="I1262" t="str">
        <f>Query1[[#This Row],[category_name]]</f>
        <v>Mountain Bikes</v>
      </c>
      <c r="J1262" t="str">
        <f>Query1[[#This Row],[store_name]]</f>
        <v>Baldwin Bikes</v>
      </c>
      <c r="K1262" t="str">
        <f>Query1[[#This Row],[sales_rep]]</f>
        <v>Venita Daniel</v>
      </c>
      <c r="L1262" t="str">
        <f>Query1[[#This Row],[brand_name]]</f>
        <v>Trek</v>
      </c>
    </row>
    <row r="1263" spans="1:12" x14ac:dyDescent="0.3">
      <c r="A1263">
        <f>Query1[[#This Row],[order_id]]</f>
        <v>450</v>
      </c>
      <c r="B1263" t="str">
        <f>Query1[[#This Row],[customers]]</f>
        <v>Laurence Christian</v>
      </c>
      <c r="C1263" t="str">
        <f>Query1[[#This Row],[city]]</f>
        <v>Jamaica</v>
      </c>
      <c r="D1263" t="str">
        <f>Query1[[#This Row],[state]]</f>
        <v>NY</v>
      </c>
      <c r="E1263">
        <f>Query1[[#This Row],[order_date]]</f>
        <v>42634</v>
      </c>
      <c r="F1263">
        <f>Query1[[#This Row],[total_units]]</f>
        <v>1</v>
      </c>
      <c r="G1263">
        <f>Query1[[#This Row],[revenue]]</f>
        <v>549.99</v>
      </c>
      <c r="H1263" t="str">
        <f>Query1[[#This Row],[product_name]]</f>
        <v>Electra Townie Original 21D - 2016</v>
      </c>
      <c r="I1263" t="str">
        <f>Query1[[#This Row],[category_name]]</f>
        <v>Comfort Bicycles</v>
      </c>
      <c r="J1263" t="str">
        <f>Query1[[#This Row],[store_name]]</f>
        <v>Baldwin Bikes</v>
      </c>
      <c r="K1263" t="str">
        <f>Query1[[#This Row],[sales_rep]]</f>
        <v>Venita Daniel</v>
      </c>
      <c r="L1263" t="str">
        <f>Query1[[#This Row],[brand_name]]</f>
        <v>Electra</v>
      </c>
    </row>
    <row r="1264" spans="1:12" x14ac:dyDescent="0.3">
      <c r="A1264">
        <f>Query1[[#This Row],[order_id]]</f>
        <v>450</v>
      </c>
      <c r="B1264" t="str">
        <f>Query1[[#This Row],[customers]]</f>
        <v>Laurence Christian</v>
      </c>
      <c r="C1264" t="str">
        <f>Query1[[#This Row],[city]]</f>
        <v>Jamaica</v>
      </c>
      <c r="D1264" t="str">
        <f>Query1[[#This Row],[state]]</f>
        <v>NY</v>
      </c>
      <c r="E1264">
        <f>Query1[[#This Row],[order_date]]</f>
        <v>42634</v>
      </c>
      <c r="F1264">
        <f>Query1[[#This Row],[total_units]]</f>
        <v>1</v>
      </c>
      <c r="G1264">
        <f>Query1[[#This Row],[revenue]]</f>
        <v>549.99</v>
      </c>
      <c r="H1264" t="str">
        <f>Query1[[#This Row],[product_name]]</f>
        <v>Electra Townie Original 21D - 2016</v>
      </c>
      <c r="I1264" t="str">
        <f>Query1[[#This Row],[category_name]]</f>
        <v>Cruisers Bicycles</v>
      </c>
      <c r="J1264" t="str">
        <f>Query1[[#This Row],[store_name]]</f>
        <v>Baldwin Bikes</v>
      </c>
      <c r="K1264" t="str">
        <f>Query1[[#This Row],[sales_rep]]</f>
        <v>Venita Daniel</v>
      </c>
      <c r="L1264" t="str">
        <f>Query1[[#This Row],[brand_name]]</f>
        <v>Electra</v>
      </c>
    </row>
    <row r="1265" spans="1:12" x14ac:dyDescent="0.3">
      <c r="A1265">
        <f>Query1[[#This Row],[order_id]]</f>
        <v>450</v>
      </c>
      <c r="B1265" t="str">
        <f>Query1[[#This Row],[customers]]</f>
        <v>Laurence Christian</v>
      </c>
      <c r="C1265" t="str">
        <f>Query1[[#This Row],[city]]</f>
        <v>Jamaica</v>
      </c>
      <c r="D1265" t="str">
        <f>Query1[[#This Row],[state]]</f>
        <v>NY</v>
      </c>
      <c r="E1265">
        <f>Query1[[#This Row],[order_date]]</f>
        <v>42634</v>
      </c>
      <c r="F1265">
        <f>Query1[[#This Row],[total_units]]</f>
        <v>1</v>
      </c>
      <c r="G1265">
        <f>Query1[[#This Row],[revenue]]</f>
        <v>1320.99</v>
      </c>
      <c r="H1265" t="str">
        <f>Query1[[#This Row],[product_name]]</f>
        <v>Heller Shagamaw Frame - 2016</v>
      </c>
      <c r="I1265" t="str">
        <f>Query1[[#This Row],[category_name]]</f>
        <v>Mountain Bikes</v>
      </c>
      <c r="J1265" t="str">
        <f>Query1[[#This Row],[store_name]]</f>
        <v>Baldwin Bikes</v>
      </c>
      <c r="K1265" t="str">
        <f>Query1[[#This Row],[sales_rep]]</f>
        <v>Venita Daniel</v>
      </c>
      <c r="L1265" t="str">
        <f>Query1[[#This Row],[brand_name]]</f>
        <v>Heller</v>
      </c>
    </row>
    <row r="1266" spans="1:12" x14ac:dyDescent="0.3">
      <c r="A1266">
        <f>Query1[[#This Row],[order_id]]</f>
        <v>451</v>
      </c>
      <c r="B1266" t="str">
        <f>Query1[[#This Row],[customers]]</f>
        <v>Charlsie Carson</v>
      </c>
      <c r="C1266" t="str">
        <f>Query1[[#This Row],[city]]</f>
        <v>Saint Albans</v>
      </c>
      <c r="D1266" t="str">
        <f>Query1[[#This Row],[state]]</f>
        <v>NY</v>
      </c>
      <c r="E1266">
        <f>Query1[[#This Row],[order_date]]</f>
        <v>42634</v>
      </c>
      <c r="F1266">
        <f>Query1[[#This Row],[total_units]]</f>
        <v>2</v>
      </c>
      <c r="G1266">
        <f>Query1[[#This Row],[revenue]]</f>
        <v>539.98</v>
      </c>
      <c r="H1266" t="str">
        <f>Query1[[#This Row],[product_name]]</f>
        <v>Electra Girl's Hawaii 1 (16-inch) - 2015/2016</v>
      </c>
      <c r="I1266" t="str">
        <f>Query1[[#This Row],[category_name]]</f>
        <v>Cruisers Bicycles</v>
      </c>
      <c r="J1266" t="str">
        <f>Query1[[#This Row],[store_name]]</f>
        <v>Baldwin Bikes</v>
      </c>
      <c r="K1266" t="str">
        <f>Query1[[#This Row],[sales_rep]]</f>
        <v>Venita Daniel</v>
      </c>
      <c r="L1266" t="str">
        <f>Query1[[#This Row],[brand_name]]</f>
        <v>Electra</v>
      </c>
    </row>
    <row r="1267" spans="1:12" x14ac:dyDescent="0.3">
      <c r="A1267">
        <f>Query1[[#This Row],[order_id]]</f>
        <v>452</v>
      </c>
      <c r="B1267" t="str">
        <f>Query1[[#This Row],[customers]]</f>
        <v>Trinidad Mcclain</v>
      </c>
      <c r="C1267" t="str">
        <f>Query1[[#This Row],[city]]</f>
        <v>Baldwin</v>
      </c>
      <c r="D1267" t="str">
        <f>Query1[[#This Row],[state]]</f>
        <v>NY</v>
      </c>
      <c r="E1267">
        <f>Query1[[#This Row],[order_date]]</f>
        <v>42635</v>
      </c>
      <c r="F1267">
        <f>Query1[[#This Row],[total_units]]</f>
        <v>1</v>
      </c>
      <c r="G1267">
        <f>Query1[[#This Row],[revenue]]</f>
        <v>599.99</v>
      </c>
      <c r="H1267" t="str">
        <f>Query1[[#This Row],[product_name]]</f>
        <v>Electra Townie Original 7D EQ - 2016</v>
      </c>
      <c r="I1267" t="str">
        <f>Query1[[#This Row],[category_name]]</f>
        <v>Cruisers Bicycles</v>
      </c>
      <c r="J1267" t="str">
        <f>Query1[[#This Row],[store_name]]</f>
        <v>Baldwin Bikes</v>
      </c>
      <c r="K1267" t="str">
        <f>Query1[[#This Row],[sales_rep]]</f>
        <v>Venita Daniel</v>
      </c>
      <c r="L1267" t="str">
        <f>Query1[[#This Row],[brand_name]]</f>
        <v>Electra</v>
      </c>
    </row>
    <row r="1268" spans="1:12" x14ac:dyDescent="0.3">
      <c r="A1268">
        <f>Query1[[#This Row],[order_id]]</f>
        <v>452</v>
      </c>
      <c r="B1268" t="str">
        <f>Query1[[#This Row],[customers]]</f>
        <v>Trinidad Mcclain</v>
      </c>
      <c r="C1268" t="str">
        <f>Query1[[#This Row],[city]]</f>
        <v>Baldwin</v>
      </c>
      <c r="D1268" t="str">
        <f>Query1[[#This Row],[state]]</f>
        <v>NY</v>
      </c>
      <c r="E1268">
        <f>Query1[[#This Row],[order_date]]</f>
        <v>42635</v>
      </c>
      <c r="F1268">
        <f>Query1[[#This Row],[total_units]]</f>
        <v>1</v>
      </c>
      <c r="G1268">
        <f>Query1[[#This Row],[revenue]]</f>
        <v>1680.99</v>
      </c>
      <c r="H1268" t="str">
        <f>Query1[[#This Row],[product_name]]</f>
        <v>Surly Straggler 650b - 2016</v>
      </c>
      <c r="I1268" t="str">
        <f>Query1[[#This Row],[category_name]]</f>
        <v>Cyclocross Bicycles</v>
      </c>
      <c r="J1268" t="str">
        <f>Query1[[#This Row],[store_name]]</f>
        <v>Baldwin Bikes</v>
      </c>
      <c r="K1268" t="str">
        <f>Query1[[#This Row],[sales_rep]]</f>
        <v>Venita Daniel</v>
      </c>
      <c r="L1268" t="str">
        <f>Query1[[#This Row],[brand_name]]</f>
        <v>Surly</v>
      </c>
    </row>
    <row r="1269" spans="1:12" x14ac:dyDescent="0.3">
      <c r="A1269">
        <f>Query1[[#This Row],[order_id]]</f>
        <v>452</v>
      </c>
      <c r="B1269" t="str">
        <f>Query1[[#This Row],[customers]]</f>
        <v>Trinidad Mcclain</v>
      </c>
      <c r="C1269" t="str">
        <f>Query1[[#This Row],[city]]</f>
        <v>Baldwin</v>
      </c>
      <c r="D1269" t="str">
        <f>Query1[[#This Row],[state]]</f>
        <v>NY</v>
      </c>
      <c r="E1269">
        <f>Query1[[#This Row],[order_date]]</f>
        <v>42635</v>
      </c>
      <c r="F1269">
        <f>Query1[[#This Row],[total_units]]</f>
        <v>1</v>
      </c>
      <c r="G1269">
        <f>Query1[[#This Row],[revenue]]</f>
        <v>1799.99</v>
      </c>
      <c r="H1269" t="str">
        <f>Query1[[#This Row],[product_name]]</f>
        <v>Trek Remedy 29 Carbon Frameset - 2016</v>
      </c>
      <c r="I1269" t="str">
        <f>Query1[[#This Row],[category_name]]</f>
        <v>Mountain Bikes</v>
      </c>
      <c r="J1269" t="str">
        <f>Query1[[#This Row],[store_name]]</f>
        <v>Baldwin Bikes</v>
      </c>
      <c r="K1269" t="str">
        <f>Query1[[#This Row],[sales_rep]]</f>
        <v>Venita Daniel</v>
      </c>
      <c r="L1269" t="str">
        <f>Query1[[#This Row],[brand_name]]</f>
        <v>Trek</v>
      </c>
    </row>
    <row r="1270" spans="1:12" x14ac:dyDescent="0.3">
      <c r="A1270">
        <f>Query1[[#This Row],[order_id]]</f>
        <v>452</v>
      </c>
      <c r="B1270" t="str">
        <f>Query1[[#This Row],[customers]]</f>
        <v>Trinidad Mcclain</v>
      </c>
      <c r="C1270" t="str">
        <f>Query1[[#This Row],[city]]</f>
        <v>Baldwin</v>
      </c>
      <c r="D1270" t="str">
        <f>Query1[[#This Row],[state]]</f>
        <v>NY</v>
      </c>
      <c r="E1270">
        <f>Query1[[#This Row],[order_date]]</f>
        <v>42635</v>
      </c>
      <c r="F1270">
        <f>Query1[[#This Row],[total_units]]</f>
        <v>2</v>
      </c>
      <c r="G1270">
        <f>Query1[[#This Row],[revenue]]</f>
        <v>7999.98</v>
      </c>
      <c r="H1270" t="str">
        <f>Query1[[#This Row],[product_name]]</f>
        <v>Trek Slash 8 27.5 - 2016</v>
      </c>
      <c r="I1270" t="str">
        <f>Query1[[#This Row],[category_name]]</f>
        <v>Mountain Bikes</v>
      </c>
      <c r="J1270" t="str">
        <f>Query1[[#This Row],[store_name]]</f>
        <v>Baldwin Bikes</v>
      </c>
      <c r="K1270" t="str">
        <f>Query1[[#This Row],[sales_rep]]</f>
        <v>Venita Daniel</v>
      </c>
      <c r="L1270" t="str">
        <f>Query1[[#This Row],[brand_name]]</f>
        <v>Trek</v>
      </c>
    </row>
    <row r="1271" spans="1:12" x14ac:dyDescent="0.3">
      <c r="A1271">
        <f>Query1[[#This Row],[order_id]]</f>
        <v>453</v>
      </c>
      <c r="B1271" t="str">
        <f>Query1[[#This Row],[customers]]</f>
        <v>Shanna Bonner</v>
      </c>
      <c r="C1271" t="str">
        <f>Query1[[#This Row],[city]]</f>
        <v>Canandaigua</v>
      </c>
      <c r="D1271" t="str">
        <f>Query1[[#This Row],[state]]</f>
        <v>NY</v>
      </c>
      <c r="E1271">
        <f>Query1[[#This Row],[order_date]]</f>
        <v>42635</v>
      </c>
      <c r="F1271">
        <f>Query1[[#This Row],[total_units]]</f>
        <v>1</v>
      </c>
      <c r="G1271">
        <f>Query1[[#This Row],[revenue]]</f>
        <v>299.99</v>
      </c>
      <c r="H1271" t="str">
        <f>Query1[[#This Row],[product_name]]</f>
        <v>Electra Girl's Hawaii 1 (20-inch) - 2015/2016</v>
      </c>
      <c r="I1271" t="str">
        <f>Query1[[#This Row],[category_name]]</f>
        <v>Children Bicycles</v>
      </c>
      <c r="J1271" t="str">
        <f>Query1[[#This Row],[store_name]]</f>
        <v>Baldwin Bikes</v>
      </c>
      <c r="K1271" t="str">
        <f>Query1[[#This Row],[sales_rep]]</f>
        <v>Venita Daniel</v>
      </c>
      <c r="L1271" t="str">
        <f>Query1[[#This Row],[brand_name]]</f>
        <v>Electra</v>
      </c>
    </row>
    <row r="1272" spans="1:12" x14ac:dyDescent="0.3">
      <c r="A1272">
        <f>Query1[[#This Row],[order_id]]</f>
        <v>453</v>
      </c>
      <c r="B1272" t="str">
        <f>Query1[[#This Row],[customers]]</f>
        <v>Shanna Bonner</v>
      </c>
      <c r="C1272" t="str">
        <f>Query1[[#This Row],[city]]</f>
        <v>Canandaigua</v>
      </c>
      <c r="D1272" t="str">
        <f>Query1[[#This Row],[state]]</f>
        <v>NY</v>
      </c>
      <c r="E1272">
        <f>Query1[[#This Row],[order_date]]</f>
        <v>42635</v>
      </c>
      <c r="F1272">
        <f>Query1[[#This Row],[total_units]]</f>
        <v>2</v>
      </c>
      <c r="G1272">
        <f>Query1[[#This Row],[revenue]]</f>
        <v>1199.98</v>
      </c>
      <c r="H1272" t="str">
        <f>Query1[[#This Row],[product_name]]</f>
        <v>Electra Townie Original 7D EQ - Women's - 2016</v>
      </c>
      <c r="I1272" t="str">
        <f>Query1[[#This Row],[category_name]]</f>
        <v>Cruisers Bicycles</v>
      </c>
      <c r="J1272" t="str">
        <f>Query1[[#This Row],[store_name]]</f>
        <v>Baldwin Bikes</v>
      </c>
      <c r="K1272" t="str">
        <f>Query1[[#This Row],[sales_rep]]</f>
        <v>Venita Daniel</v>
      </c>
      <c r="L1272" t="str">
        <f>Query1[[#This Row],[brand_name]]</f>
        <v>Electra</v>
      </c>
    </row>
    <row r="1273" spans="1:12" x14ac:dyDescent="0.3">
      <c r="A1273">
        <f>Query1[[#This Row],[order_id]]</f>
        <v>453</v>
      </c>
      <c r="B1273" t="str">
        <f>Query1[[#This Row],[customers]]</f>
        <v>Shanna Bonner</v>
      </c>
      <c r="C1273" t="str">
        <f>Query1[[#This Row],[city]]</f>
        <v>Canandaigua</v>
      </c>
      <c r="D1273" t="str">
        <f>Query1[[#This Row],[state]]</f>
        <v>NY</v>
      </c>
      <c r="E1273">
        <f>Query1[[#This Row],[order_date]]</f>
        <v>42635</v>
      </c>
      <c r="F1273">
        <f>Query1[[#This Row],[total_units]]</f>
        <v>1</v>
      </c>
      <c r="G1273">
        <f>Query1[[#This Row],[revenue]]</f>
        <v>2899.99</v>
      </c>
      <c r="H1273" t="str">
        <f>Query1[[#This Row],[product_name]]</f>
        <v>Trek Fuel EX 8 29 - 2016</v>
      </c>
      <c r="I1273" t="str">
        <f>Query1[[#This Row],[category_name]]</f>
        <v>Mountain Bikes</v>
      </c>
      <c r="J1273" t="str">
        <f>Query1[[#This Row],[store_name]]</f>
        <v>Baldwin Bikes</v>
      </c>
      <c r="K1273" t="str">
        <f>Query1[[#This Row],[sales_rep]]</f>
        <v>Venita Daniel</v>
      </c>
      <c r="L1273" t="str">
        <f>Query1[[#This Row],[brand_name]]</f>
        <v>Trek</v>
      </c>
    </row>
    <row r="1274" spans="1:12" x14ac:dyDescent="0.3">
      <c r="A1274">
        <f>Query1[[#This Row],[order_id]]</f>
        <v>454</v>
      </c>
      <c r="B1274" t="str">
        <f>Query1[[#This Row],[customers]]</f>
        <v>Vanda Holmes</v>
      </c>
      <c r="C1274" t="str">
        <f>Query1[[#This Row],[city]]</f>
        <v>Syosset</v>
      </c>
      <c r="D1274" t="str">
        <f>Query1[[#This Row],[state]]</f>
        <v>NY</v>
      </c>
      <c r="E1274">
        <f>Query1[[#This Row],[order_date]]</f>
        <v>42636</v>
      </c>
      <c r="F1274">
        <f>Query1[[#This Row],[total_units]]</f>
        <v>2</v>
      </c>
      <c r="G1274">
        <f>Query1[[#This Row],[revenue]]</f>
        <v>539.98</v>
      </c>
      <c r="H1274" t="str">
        <f>Query1[[#This Row],[product_name]]</f>
        <v>Electra Cruiser 1 (24-Inch) - 2016</v>
      </c>
      <c r="I1274" t="str">
        <f>Query1[[#This Row],[category_name]]</f>
        <v>Cruisers Bicycles</v>
      </c>
      <c r="J1274" t="str">
        <f>Query1[[#This Row],[store_name]]</f>
        <v>Baldwin Bikes</v>
      </c>
      <c r="K1274" t="str">
        <f>Query1[[#This Row],[sales_rep]]</f>
        <v>Marcelene Boyer</v>
      </c>
      <c r="L1274" t="str">
        <f>Query1[[#This Row],[brand_name]]</f>
        <v>Electra</v>
      </c>
    </row>
    <row r="1275" spans="1:12" x14ac:dyDescent="0.3">
      <c r="A1275">
        <f>Query1[[#This Row],[order_id]]</f>
        <v>454</v>
      </c>
      <c r="B1275" t="str">
        <f>Query1[[#This Row],[customers]]</f>
        <v>Vanda Holmes</v>
      </c>
      <c r="C1275" t="str">
        <f>Query1[[#This Row],[city]]</f>
        <v>Syosset</v>
      </c>
      <c r="D1275" t="str">
        <f>Query1[[#This Row],[state]]</f>
        <v>NY</v>
      </c>
      <c r="E1275">
        <f>Query1[[#This Row],[order_date]]</f>
        <v>42636</v>
      </c>
      <c r="F1275">
        <f>Query1[[#This Row],[total_units]]</f>
        <v>2</v>
      </c>
      <c r="G1275">
        <f>Query1[[#This Row],[revenue]]</f>
        <v>1099.98</v>
      </c>
      <c r="H1275" t="str">
        <f>Query1[[#This Row],[product_name]]</f>
        <v>Electra Townie Original 21D - 2016</v>
      </c>
      <c r="I1275" t="str">
        <f>Query1[[#This Row],[category_name]]</f>
        <v>Comfort Bicycles</v>
      </c>
      <c r="J1275" t="str">
        <f>Query1[[#This Row],[store_name]]</f>
        <v>Baldwin Bikes</v>
      </c>
      <c r="K1275" t="str">
        <f>Query1[[#This Row],[sales_rep]]</f>
        <v>Marcelene Boyer</v>
      </c>
      <c r="L1275" t="str">
        <f>Query1[[#This Row],[brand_name]]</f>
        <v>Electra</v>
      </c>
    </row>
    <row r="1276" spans="1:12" x14ac:dyDescent="0.3">
      <c r="A1276">
        <f>Query1[[#This Row],[order_id]]</f>
        <v>454</v>
      </c>
      <c r="B1276" t="str">
        <f>Query1[[#This Row],[customers]]</f>
        <v>Vanda Holmes</v>
      </c>
      <c r="C1276" t="str">
        <f>Query1[[#This Row],[city]]</f>
        <v>Syosset</v>
      </c>
      <c r="D1276" t="str">
        <f>Query1[[#This Row],[state]]</f>
        <v>NY</v>
      </c>
      <c r="E1276">
        <f>Query1[[#This Row],[order_date]]</f>
        <v>42636</v>
      </c>
      <c r="F1276">
        <f>Query1[[#This Row],[total_units]]</f>
        <v>2</v>
      </c>
      <c r="G1276">
        <f>Query1[[#This Row],[revenue]]</f>
        <v>999.98</v>
      </c>
      <c r="H1276" t="str">
        <f>Query1[[#This Row],[product_name]]</f>
        <v>Electra Townie Original 7D - 2015/2016</v>
      </c>
      <c r="I1276" t="str">
        <f>Query1[[#This Row],[category_name]]</f>
        <v>Comfort Bicycles</v>
      </c>
      <c r="J1276" t="str">
        <f>Query1[[#This Row],[store_name]]</f>
        <v>Baldwin Bikes</v>
      </c>
      <c r="K1276" t="str">
        <f>Query1[[#This Row],[sales_rep]]</f>
        <v>Marcelene Boyer</v>
      </c>
      <c r="L1276" t="str">
        <f>Query1[[#This Row],[brand_name]]</f>
        <v>Electra</v>
      </c>
    </row>
    <row r="1277" spans="1:12" x14ac:dyDescent="0.3">
      <c r="A1277">
        <f>Query1[[#This Row],[order_id]]</f>
        <v>455</v>
      </c>
      <c r="B1277" t="str">
        <f>Query1[[#This Row],[customers]]</f>
        <v>Hildegarde Christensen</v>
      </c>
      <c r="C1277" t="str">
        <f>Query1[[#This Row],[city]]</f>
        <v>Maspeth</v>
      </c>
      <c r="D1277" t="str">
        <f>Query1[[#This Row],[state]]</f>
        <v>NY</v>
      </c>
      <c r="E1277">
        <f>Query1[[#This Row],[order_date]]</f>
        <v>42636</v>
      </c>
      <c r="F1277">
        <f>Query1[[#This Row],[total_units]]</f>
        <v>1</v>
      </c>
      <c r="G1277">
        <f>Query1[[#This Row],[revenue]]</f>
        <v>2999.99</v>
      </c>
      <c r="H1277" t="str">
        <f>Query1[[#This Row],[product_name]]</f>
        <v>Trek Conduit+ - 2016</v>
      </c>
      <c r="I1277" t="str">
        <f>Query1[[#This Row],[category_name]]</f>
        <v>Electric Bikes</v>
      </c>
      <c r="J1277" t="str">
        <f>Query1[[#This Row],[store_name]]</f>
        <v>Baldwin Bikes</v>
      </c>
      <c r="K1277" t="str">
        <f>Query1[[#This Row],[sales_rep]]</f>
        <v>Venita Daniel</v>
      </c>
      <c r="L1277" t="str">
        <f>Query1[[#This Row],[brand_name]]</f>
        <v>Trek</v>
      </c>
    </row>
    <row r="1278" spans="1:12" x14ac:dyDescent="0.3">
      <c r="A1278">
        <f>Query1[[#This Row],[order_id]]</f>
        <v>456</v>
      </c>
      <c r="B1278" t="str">
        <f>Query1[[#This Row],[customers]]</f>
        <v>Alanna Barry</v>
      </c>
      <c r="C1278" t="str">
        <f>Query1[[#This Row],[city]]</f>
        <v>Euless</v>
      </c>
      <c r="D1278" t="str">
        <f>Query1[[#This Row],[state]]</f>
        <v>TX</v>
      </c>
      <c r="E1278">
        <f>Query1[[#This Row],[order_date]]</f>
        <v>42636</v>
      </c>
      <c r="F1278">
        <f>Query1[[#This Row],[total_units]]</f>
        <v>1</v>
      </c>
      <c r="G1278">
        <f>Query1[[#This Row],[revenue]]</f>
        <v>299.99</v>
      </c>
      <c r="H1278" t="str">
        <f>Query1[[#This Row],[product_name]]</f>
        <v>Electra Girl's Hawaii 1 (20-inch) - 2015/2016</v>
      </c>
      <c r="I1278" t="str">
        <f>Query1[[#This Row],[category_name]]</f>
        <v>Children Bicycles</v>
      </c>
      <c r="J1278" t="str">
        <f>Query1[[#This Row],[store_name]]</f>
        <v>Rowlett Bikes</v>
      </c>
      <c r="K1278" t="str">
        <f>Query1[[#This Row],[sales_rep]]</f>
        <v>Layla Terrell</v>
      </c>
      <c r="L1278" t="str">
        <f>Query1[[#This Row],[brand_name]]</f>
        <v>Electra</v>
      </c>
    </row>
    <row r="1279" spans="1:12" x14ac:dyDescent="0.3">
      <c r="A1279">
        <f>Query1[[#This Row],[order_id]]</f>
        <v>456</v>
      </c>
      <c r="B1279" t="str">
        <f>Query1[[#This Row],[customers]]</f>
        <v>Alanna Barry</v>
      </c>
      <c r="C1279" t="str">
        <f>Query1[[#This Row],[city]]</f>
        <v>Euless</v>
      </c>
      <c r="D1279" t="str">
        <f>Query1[[#This Row],[state]]</f>
        <v>TX</v>
      </c>
      <c r="E1279">
        <f>Query1[[#This Row],[order_date]]</f>
        <v>42636</v>
      </c>
      <c r="F1279">
        <f>Query1[[#This Row],[total_units]]</f>
        <v>2</v>
      </c>
      <c r="G1279">
        <f>Query1[[#This Row],[revenue]]</f>
        <v>858</v>
      </c>
      <c r="H1279" t="str">
        <f>Query1[[#This Row],[product_name]]</f>
        <v>Pure Cycles Vine 8-Speed - 2016</v>
      </c>
      <c r="I1279" t="str">
        <f>Query1[[#This Row],[category_name]]</f>
        <v>Cruisers Bicycles</v>
      </c>
      <c r="J1279" t="str">
        <f>Query1[[#This Row],[store_name]]</f>
        <v>Rowlett Bikes</v>
      </c>
      <c r="K1279" t="str">
        <f>Query1[[#This Row],[sales_rep]]</f>
        <v>Layla Terrell</v>
      </c>
      <c r="L1279" t="str">
        <f>Query1[[#This Row],[brand_name]]</f>
        <v>Pure Cycles</v>
      </c>
    </row>
    <row r="1280" spans="1:12" x14ac:dyDescent="0.3">
      <c r="A1280">
        <f>Query1[[#This Row],[order_id]]</f>
        <v>457</v>
      </c>
      <c r="B1280" t="str">
        <f>Query1[[#This Row],[customers]]</f>
        <v>Kami Rios</v>
      </c>
      <c r="C1280" t="str">
        <f>Query1[[#This Row],[city]]</f>
        <v>Encino</v>
      </c>
      <c r="D1280" t="str">
        <f>Query1[[#This Row],[state]]</f>
        <v>CA</v>
      </c>
      <c r="E1280">
        <f>Query1[[#This Row],[order_date]]</f>
        <v>42637</v>
      </c>
      <c r="F1280">
        <f>Query1[[#This Row],[total_units]]</f>
        <v>2</v>
      </c>
      <c r="G1280">
        <f>Query1[[#This Row],[revenue]]</f>
        <v>1099.98</v>
      </c>
      <c r="H1280" t="str">
        <f>Query1[[#This Row],[product_name]]</f>
        <v>Electra Townie Original 21D - 2016</v>
      </c>
      <c r="I1280" t="str">
        <f>Query1[[#This Row],[category_name]]</f>
        <v>Comfort Bicycles</v>
      </c>
      <c r="J1280" t="str">
        <f>Query1[[#This Row],[store_name]]</f>
        <v>Santa Cruz Bikes</v>
      </c>
      <c r="K1280" t="str">
        <f>Query1[[#This Row],[sales_rep]]</f>
        <v>Genna Serrano</v>
      </c>
      <c r="L1280" t="str">
        <f>Query1[[#This Row],[brand_name]]</f>
        <v>Electra</v>
      </c>
    </row>
    <row r="1281" spans="1:12" x14ac:dyDescent="0.3">
      <c r="A1281">
        <f>Query1[[#This Row],[order_id]]</f>
        <v>457</v>
      </c>
      <c r="B1281" t="str">
        <f>Query1[[#This Row],[customers]]</f>
        <v>Kami Rios</v>
      </c>
      <c r="C1281" t="str">
        <f>Query1[[#This Row],[city]]</f>
        <v>Encino</v>
      </c>
      <c r="D1281" t="str">
        <f>Query1[[#This Row],[state]]</f>
        <v>CA</v>
      </c>
      <c r="E1281">
        <f>Query1[[#This Row],[order_date]]</f>
        <v>42637</v>
      </c>
      <c r="F1281">
        <f>Query1[[#This Row],[total_units]]</f>
        <v>1</v>
      </c>
      <c r="G1281">
        <f>Query1[[#This Row],[revenue]]</f>
        <v>429</v>
      </c>
      <c r="H1281" t="str">
        <f>Query1[[#This Row],[product_name]]</f>
        <v>Pure Cycles Vine 8-Speed - 2016</v>
      </c>
      <c r="I1281" t="str">
        <f>Query1[[#This Row],[category_name]]</f>
        <v>Cruisers Bicycles</v>
      </c>
      <c r="J1281" t="str">
        <f>Query1[[#This Row],[store_name]]</f>
        <v>Santa Cruz Bikes</v>
      </c>
      <c r="K1281" t="str">
        <f>Query1[[#This Row],[sales_rep]]</f>
        <v>Genna Serrano</v>
      </c>
      <c r="L1281" t="str">
        <f>Query1[[#This Row],[brand_name]]</f>
        <v>Pure Cycles</v>
      </c>
    </row>
    <row r="1282" spans="1:12" x14ac:dyDescent="0.3">
      <c r="A1282">
        <f>Query1[[#This Row],[order_id]]</f>
        <v>457</v>
      </c>
      <c r="B1282" t="str">
        <f>Query1[[#This Row],[customers]]</f>
        <v>Kami Rios</v>
      </c>
      <c r="C1282" t="str">
        <f>Query1[[#This Row],[city]]</f>
        <v>Encino</v>
      </c>
      <c r="D1282" t="str">
        <f>Query1[[#This Row],[state]]</f>
        <v>CA</v>
      </c>
      <c r="E1282">
        <f>Query1[[#This Row],[order_date]]</f>
        <v>42637</v>
      </c>
      <c r="F1282">
        <f>Query1[[#This Row],[total_units]]</f>
        <v>1</v>
      </c>
      <c r="G1282">
        <f>Query1[[#This Row],[revenue]]</f>
        <v>749.99</v>
      </c>
      <c r="H1282" t="str">
        <f>Query1[[#This Row],[product_name]]</f>
        <v>Ritchey Timberwolf Frameset - 2016</v>
      </c>
      <c r="I1282" t="str">
        <f>Query1[[#This Row],[category_name]]</f>
        <v>Mountain Bikes</v>
      </c>
      <c r="J1282" t="str">
        <f>Query1[[#This Row],[store_name]]</f>
        <v>Santa Cruz Bikes</v>
      </c>
      <c r="K1282" t="str">
        <f>Query1[[#This Row],[sales_rep]]</f>
        <v>Genna Serrano</v>
      </c>
      <c r="L1282" t="str">
        <f>Query1[[#This Row],[brand_name]]</f>
        <v>Ritchey</v>
      </c>
    </row>
    <row r="1283" spans="1:12" x14ac:dyDescent="0.3">
      <c r="A1283">
        <f>Query1[[#This Row],[order_id]]</f>
        <v>457</v>
      </c>
      <c r="B1283" t="str">
        <f>Query1[[#This Row],[customers]]</f>
        <v>Kami Rios</v>
      </c>
      <c r="C1283" t="str">
        <f>Query1[[#This Row],[city]]</f>
        <v>Encino</v>
      </c>
      <c r="D1283" t="str">
        <f>Query1[[#This Row],[state]]</f>
        <v>CA</v>
      </c>
      <c r="E1283">
        <f>Query1[[#This Row],[order_date]]</f>
        <v>42637</v>
      </c>
      <c r="F1283">
        <f>Query1[[#This Row],[total_units]]</f>
        <v>2</v>
      </c>
      <c r="G1283">
        <f>Query1[[#This Row],[revenue]]</f>
        <v>7999.98</v>
      </c>
      <c r="H1283" t="str">
        <f>Query1[[#This Row],[product_name]]</f>
        <v>Trek Slash 8 27.5 - 2016</v>
      </c>
      <c r="I1283" t="str">
        <f>Query1[[#This Row],[category_name]]</f>
        <v>Mountain Bikes</v>
      </c>
      <c r="J1283" t="str">
        <f>Query1[[#This Row],[store_name]]</f>
        <v>Santa Cruz Bikes</v>
      </c>
      <c r="K1283" t="str">
        <f>Query1[[#This Row],[sales_rep]]</f>
        <v>Genna Serrano</v>
      </c>
      <c r="L1283" t="str">
        <f>Query1[[#This Row],[brand_name]]</f>
        <v>Trek</v>
      </c>
    </row>
    <row r="1284" spans="1:12" x14ac:dyDescent="0.3">
      <c r="A1284">
        <f>Query1[[#This Row],[order_id]]</f>
        <v>458</v>
      </c>
      <c r="B1284" t="str">
        <f>Query1[[#This Row],[customers]]</f>
        <v>Andy O'neill</v>
      </c>
      <c r="C1284" t="str">
        <f>Query1[[#This Row],[city]]</f>
        <v>Rego Park</v>
      </c>
      <c r="D1284" t="str">
        <f>Query1[[#This Row],[state]]</f>
        <v>NY</v>
      </c>
      <c r="E1284">
        <f>Query1[[#This Row],[order_date]]</f>
        <v>42638</v>
      </c>
      <c r="F1284">
        <f>Query1[[#This Row],[total_units]]</f>
        <v>2</v>
      </c>
      <c r="G1284">
        <f>Query1[[#This Row],[revenue]]</f>
        <v>539.98</v>
      </c>
      <c r="H1284" t="str">
        <f>Query1[[#This Row],[product_name]]</f>
        <v>Electra Cruiser 1 (24-Inch) - 2016</v>
      </c>
      <c r="I1284" t="str">
        <f>Query1[[#This Row],[category_name]]</f>
        <v>Children Bicycles</v>
      </c>
      <c r="J1284" t="str">
        <f>Query1[[#This Row],[store_name]]</f>
        <v>Baldwin Bikes</v>
      </c>
      <c r="K1284" t="str">
        <f>Query1[[#This Row],[sales_rep]]</f>
        <v>Marcelene Boyer</v>
      </c>
      <c r="L1284" t="str">
        <f>Query1[[#This Row],[brand_name]]</f>
        <v>Electra</v>
      </c>
    </row>
    <row r="1285" spans="1:12" x14ac:dyDescent="0.3">
      <c r="A1285">
        <f>Query1[[#This Row],[order_id]]</f>
        <v>458</v>
      </c>
      <c r="B1285" t="str">
        <f>Query1[[#This Row],[customers]]</f>
        <v>Andy O'neill</v>
      </c>
      <c r="C1285" t="str">
        <f>Query1[[#This Row],[city]]</f>
        <v>Rego Park</v>
      </c>
      <c r="D1285" t="str">
        <f>Query1[[#This Row],[state]]</f>
        <v>NY</v>
      </c>
      <c r="E1285">
        <f>Query1[[#This Row],[order_date]]</f>
        <v>42638</v>
      </c>
      <c r="F1285">
        <f>Query1[[#This Row],[total_units]]</f>
        <v>1</v>
      </c>
      <c r="G1285">
        <f>Query1[[#This Row],[revenue]]</f>
        <v>549.99</v>
      </c>
      <c r="H1285" t="str">
        <f>Query1[[#This Row],[product_name]]</f>
        <v>Electra Townie Original 21D - 2016</v>
      </c>
      <c r="I1285" t="str">
        <f>Query1[[#This Row],[category_name]]</f>
        <v>Comfort Bicycles</v>
      </c>
      <c r="J1285" t="str">
        <f>Query1[[#This Row],[store_name]]</f>
        <v>Baldwin Bikes</v>
      </c>
      <c r="K1285" t="str">
        <f>Query1[[#This Row],[sales_rep]]</f>
        <v>Marcelene Boyer</v>
      </c>
      <c r="L1285" t="str">
        <f>Query1[[#This Row],[brand_name]]</f>
        <v>Electra</v>
      </c>
    </row>
    <row r="1286" spans="1:12" x14ac:dyDescent="0.3">
      <c r="A1286">
        <f>Query1[[#This Row],[order_id]]</f>
        <v>458</v>
      </c>
      <c r="B1286" t="str">
        <f>Query1[[#This Row],[customers]]</f>
        <v>Andy O'neill</v>
      </c>
      <c r="C1286" t="str">
        <f>Query1[[#This Row],[city]]</f>
        <v>Rego Park</v>
      </c>
      <c r="D1286" t="str">
        <f>Query1[[#This Row],[state]]</f>
        <v>NY</v>
      </c>
      <c r="E1286">
        <f>Query1[[#This Row],[order_date]]</f>
        <v>42638</v>
      </c>
      <c r="F1286">
        <f>Query1[[#This Row],[total_units]]</f>
        <v>1</v>
      </c>
      <c r="G1286">
        <f>Query1[[#This Row],[revenue]]</f>
        <v>749.99</v>
      </c>
      <c r="H1286" t="str">
        <f>Query1[[#This Row],[product_name]]</f>
        <v>Ritchey Timberwolf Frameset - 2016</v>
      </c>
      <c r="I1286" t="str">
        <f>Query1[[#This Row],[category_name]]</f>
        <v>Mountain Bikes</v>
      </c>
      <c r="J1286" t="str">
        <f>Query1[[#This Row],[store_name]]</f>
        <v>Baldwin Bikes</v>
      </c>
      <c r="K1286" t="str">
        <f>Query1[[#This Row],[sales_rep]]</f>
        <v>Marcelene Boyer</v>
      </c>
      <c r="L1286" t="str">
        <f>Query1[[#This Row],[brand_name]]</f>
        <v>Ritchey</v>
      </c>
    </row>
    <row r="1287" spans="1:12" x14ac:dyDescent="0.3">
      <c r="A1287">
        <f>Query1[[#This Row],[order_id]]</f>
        <v>458</v>
      </c>
      <c r="B1287" t="str">
        <f>Query1[[#This Row],[customers]]</f>
        <v>Andy O'neill</v>
      </c>
      <c r="C1287" t="str">
        <f>Query1[[#This Row],[city]]</f>
        <v>Rego Park</v>
      </c>
      <c r="D1287" t="str">
        <f>Query1[[#This Row],[state]]</f>
        <v>NY</v>
      </c>
      <c r="E1287">
        <f>Query1[[#This Row],[order_date]]</f>
        <v>42638</v>
      </c>
      <c r="F1287">
        <f>Query1[[#This Row],[total_units]]</f>
        <v>1</v>
      </c>
      <c r="G1287">
        <f>Query1[[#This Row],[revenue]]</f>
        <v>1680.99</v>
      </c>
      <c r="H1287" t="str">
        <f>Query1[[#This Row],[product_name]]</f>
        <v>Surly Straggler 650b - 2016</v>
      </c>
      <c r="I1287" t="str">
        <f>Query1[[#This Row],[category_name]]</f>
        <v>Cyclocross Bicycles</v>
      </c>
      <c r="J1287" t="str">
        <f>Query1[[#This Row],[store_name]]</f>
        <v>Baldwin Bikes</v>
      </c>
      <c r="K1287" t="str">
        <f>Query1[[#This Row],[sales_rep]]</f>
        <v>Marcelene Boyer</v>
      </c>
      <c r="L1287" t="str">
        <f>Query1[[#This Row],[brand_name]]</f>
        <v>Surly</v>
      </c>
    </row>
    <row r="1288" spans="1:12" x14ac:dyDescent="0.3">
      <c r="A1288">
        <f>Query1[[#This Row],[order_id]]</f>
        <v>458</v>
      </c>
      <c r="B1288" t="str">
        <f>Query1[[#This Row],[customers]]</f>
        <v>Andy O'neill</v>
      </c>
      <c r="C1288" t="str">
        <f>Query1[[#This Row],[city]]</f>
        <v>Rego Park</v>
      </c>
      <c r="D1288" t="str">
        <f>Query1[[#This Row],[state]]</f>
        <v>NY</v>
      </c>
      <c r="E1288">
        <f>Query1[[#This Row],[order_date]]</f>
        <v>42638</v>
      </c>
      <c r="F1288">
        <f>Query1[[#This Row],[total_units]]</f>
        <v>2</v>
      </c>
      <c r="G1288">
        <f>Query1[[#This Row],[revenue]]</f>
        <v>1999.98</v>
      </c>
      <c r="H1288" t="str">
        <f>Query1[[#This Row],[product_name]]</f>
        <v>Surly Wednesday Frameset - 2016</v>
      </c>
      <c r="I1288" t="str">
        <f>Query1[[#This Row],[category_name]]</f>
        <v>Mountain Bikes</v>
      </c>
      <c r="J1288" t="str">
        <f>Query1[[#This Row],[store_name]]</f>
        <v>Baldwin Bikes</v>
      </c>
      <c r="K1288" t="str">
        <f>Query1[[#This Row],[sales_rep]]</f>
        <v>Marcelene Boyer</v>
      </c>
      <c r="L1288" t="str">
        <f>Query1[[#This Row],[brand_name]]</f>
        <v>Surly</v>
      </c>
    </row>
    <row r="1289" spans="1:12" x14ac:dyDescent="0.3">
      <c r="A1289">
        <f>Query1[[#This Row],[order_id]]</f>
        <v>459</v>
      </c>
      <c r="B1289" t="str">
        <f>Query1[[#This Row],[customers]]</f>
        <v>Mila Good</v>
      </c>
      <c r="C1289" t="str">
        <f>Query1[[#This Row],[city]]</f>
        <v>Plattsburgh</v>
      </c>
      <c r="D1289" t="str">
        <f>Query1[[#This Row],[state]]</f>
        <v>NY</v>
      </c>
      <c r="E1289">
        <f>Query1[[#This Row],[order_date]]</f>
        <v>42638</v>
      </c>
      <c r="F1289">
        <f>Query1[[#This Row],[total_units]]</f>
        <v>1</v>
      </c>
      <c r="G1289">
        <f>Query1[[#This Row],[revenue]]</f>
        <v>1680.99</v>
      </c>
      <c r="H1289" t="str">
        <f>Query1[[#This Row],[product_name]]</f>
        <v>Surly Straggler 650b - 2016</v>
      </c>
      <c r="I1289" t="str">
        <f>Query1[[#This Row],[category_name]]</f>
        <v>Cyclocross Bicycles</v>
      </c>
      <c r="J1289" t="str">
        <f>Query1[[#This Row],[store_name]]</f>
        <v>Baldwin Bikes</v>
      </c>
      <c r="K1289" t="str">
        <f>Query1[[#This Row],[sales_rep]]</f>
        <v>Marcelene Boyer</v>
      </c>
      <c r="L1289" t="str">
        <f>Query1[[#This Row],[brand_name]]</f>
        <v>Surly</v>
      </c>
    </row>
    <row r="1290" spans="1:12" x14ac:dyDescent="0.3">
      <c r="A1290">
        <f>Query1[[#This Row],[order_id]]</f>
        <v>460</v>
      </c>
      <c r="B1290" t="str">
        <f>Query1[[#This Row],[customers]]</f>
        <v>Ladawn Downs</v>
      </c>
      <c r="C1290" t="str">
        <f>Query1[[#This Row],[city]]</f>
        <v>Houston</v>
      </c>
      <c r="D1290" t="str">
        <f>Query1[[#This Row],[state]]</f>
        <v>TX</v>
      </c>
      <c r="E1290">
        <f>Query1[[#This Row],[order_date]]</f>
        <v>42638</v>
      </c>
      <c r="F1290">
        <f>Query1[[#This Row],[total_units]]</f>
        <v>2</v>
      </c>
      <c r="G1290">
        <f>Query1[[#This Row],[revenue]]</f>
        <v>539.98</v>
      </c>
      <c r="H1290" t="str">
        <f>Query1[[#This Row],[product_name]]</f>
        <v>Electra Girl's Hawaii 1 (16-inch) - 2015/2016</v>
      </c>
      <c r="I1290" t="str">
        <f>Query1[[#This Row],[category_name]]</f>
        <v>Children Bicycles</v>
      </c>
      <c r="J1290" t="str">
        <f>Query1[[#This Row],[store_name]]</f>
        <v>Rowlett Bikes</v>
      </c>
      <c r="K1290" t="str">
        <f>Query1[[#This Row],[sales_rep]]</f>
        <v>Kali Vargas</v>
      </c>
      <c r="L1290" t="str">
        <f>Query1[[#This Row],[brand_name]]</f>
        <v>Electra</v>
      </c>
    </row>
    <row r="1291" spans="1:12" x14ac:dyDescent="0.3">
      <c r="A1291">
        <f>Query1[[#This Row],[order_id]]</f>
        <v>460</v>
      </c>
      <c r="B1291" t="str">
        <f>Query1[[#This Row],[customers]]</f>
        <v>Ladawn Downs</v>
      </c>
      <c r="C1291" t="str">
        <f>Query1[[#This Row],[city]]</f>
        <v>Houston</v>
      </c>
      <c r="D1291" t="str">
        <f>Query1[[#This Row],[state]]</f>
        <v>TX</v>
      </c>
      <c r="E1291">
        <f>Query1[[#This Row],[order_date]]</f>
        <v>42638</v>
      </c>
      <c r="F1291">
        <f>Query1[[#This Row],[total_units]]</f>
        <v>2</v>
      </c>
      <c r="G1291">
        <f>Query1[[#This Row],[revenue]]</f>
        <v>898</v>
      </c>
      <c r="H1291" t="str">
        <f>Query1[[#This Row],[product_name]]</f>
        <v>Pure Cycles Western 3-Speed - Women's - 2015/2016</v>
      </c>
      <c r="I1291" t="str">
        <f>Query1[[#This Row],[category_name]]</f>
        <v>Cruisers Bicycles</v>
      </c>
      <c r="J1291" t="str">
        <f>Query1[[#This Row],[store_name]]</f>
        <v>Rowlett Bikes</v>
      </c>
      <c r="K1291" t="str">
        <f>Query1[[#This Row],[sales_rep]]</f>
        <v>Kali Vargas</v>
      </c>
      <c r="L1291" t="str">
        <f>Query1[[#This Row],[brand_name]]</f>
        <v>Pure Cycles</v>
      </c>
    </row>
    <row r="1292" spans="1:12" x14ac:dyDescent="0.3">
      <c r="A1292">
        <f>Query1[[#This Row],[order_id]]</f>
        <v>460</v>
      </c>
      <c r="B1292" t="str">
        <f>Query1[[#This Row],[customers]]</f>
        <v>Ladawn Downs</v>
      </c>
      <c r="C1292" t="str">
        <f>Query1[[#This Row],[city]]</f>
        <v>Houston</v>
      </c>
      <c r="D1292" t="str">
        <f>Query1[[#This Row],[state]]</f>
        <v>TX</v>
      </c>
      <c r="E1292">
        <f>Query1[[#This Row],[order_date]]</f>
        <v>42638</v>
      </c>
      <c r="F1292">
        <f>Query1[[#This Row],[total_units]]</f>
        <v>1</v>
      </c>
      <c r="G1292">
        <f>Query1[[#This Row],[revenue]]</f>
        <v>449</v>
      </c>
      <c r="H1292" t="str">
        <f>Query1[[#This Row],[product_name]]</f>
        <v>Pure Cycles William 3-Speed - 2016</v>
      </c>
      <c r="I1292" t="str">
        <f>Query1[[#This Row],[category_name]]</f>
        <v>Cruisers Bicycles</v>
      </c>
      <c r="J1292" t="str">
        <f>Query1[[#This Row],[store_name]]</f>
        <v>Rowlett Bikes</v>
      </c>
      <c r="K1292" t="str">
        <f>Query1[[#This Row],[sales_rep]]</f>
        <v>Kali Vargas</v>
      </c>
      <c r="L1292" t="str">
        <f>Query1[[#This Row],[brand_name]]</f>
        <v>Pure Cycles</v>
      </c>
    </row>
    <row r="1293" spans="1:12" x14ac:dyDescent="0.3">
      <c r="A1293">
        <f>Query1[[#This Row],[order_id]]</f>
        <v>460</v>
      </c>
      <c r="B1293" t="str">
        <f>Query1[[#This Row],[customers]]</f>
        <v>Ladawn Downs</v>
      </c>
      <c r="C1293" t="str">
        <f>Query1[[#This Row],[city]]</f>
        <v>Houston</v>
      </c>
      <c r="D1293" t="str">
        <f>Query1[[#This Row],[state]]</f>
        <v>TX</v>
      </c>
      <c r="E1293">
        <f>Query1[[#This Row],[order_date]]</f>
        <v>42638</v>
      </c>
      <c r="F1293">
        <f>Query1[[#This Row],[total_units]]</f>
        <v>1</v>
      </c>
      <c r="G1293">
        <f>Query1[[#This Row],[revenue]]</f>
        <v>2899.99</v>
      </c>
      <c r="H1293" t="str">
        <f>Query1[[#This Row],[product_name]]</f>
        <v>Trek Fuel EX 8 29 - 2016</v>
      </c>
      <c r="I1293" t="str">
        <f>Query1[[#This Row],[category_name]]</f>
        <v>Mountain Bikes</v>
      </c>
      <c r="J1293" t="str">
        <f>Query1[[#This Row],[store_name]]</f>
        <v>Rowlett Bikes</v>
      </c>
      <c r="K1293" t="str">
        <f>Query1[[#This Row],[sales_rep]]</f>
        <v>Kali Vargas</v>
      </c>
      <c r="L1293" t="str">
        <f>Query1[[#This Row],[brand_name]]</f>
        <v>Trek</v>
      </c>
    </row>
    <row r="1294" spans="1:12" x14ac:dyDescent="0.3">
      <c r="A1294">
        <f>Query1[[#This Row],[order_id]]</f>
        <v>461</v>
      </c>
      <c r="B1294" t="str">
        <f>Query1[[#This Row],[customers]]</f>
        <v>Brittney Rojas</v>
      </c>
      <c r="C1294" t="str">
        <f>Query1[[#This Row],[city]]</f>
        <v>Kingston</v>
      </c>
      <c r="D1294" t="str">
        <f>Query1[[#This Row],[state]]</f>
        <v>NY</v>
      </c>
      <c r="E1294">
        <f>Query1[[#This Row],[order_date]]</f>
        <v>42639</v>
      </c>
      <c r="F1294">
        <f>Query1[[#This Row],[total_units]]</f>
        <v>1</v>
      </c>
      <c r="G1294">
        <f>Query1[[#This Row],[revenue]]</f>
        <v>549.99</v>
      </c>
      <c r="H1294" t="str">
        <f>Query1[[#This Row],[product_name]]</f>
        <v>Electra Townie Original 21D - 2016</v>
      </c>
      <c r="I1294" t="str">
        <f>Query1[[#This Row],[category_name]]</f>
        <v>Comfort Bicycles</v>
      </c>
      <c r="J1294" t="str">
        <f>Query1[[#This Row],[store_name]]</f>
        <v>Baldwin Bikes</v>
      </c>
      <c r="K1294" t="str">
        <f>Query1[[#This Row],[sales_rep]]</f>
        <v>Venita Daniel</v>
      </c>
      <c r="L1294" t="str">
        <f>Query1[[#This Row],[brand_name]]</f>
        <v>Electra</v>
      </c>
    </row>
    <row r="1295" spans="1:12" x14ac:dyDescent="0.3">
      <c r="A1295">
        <f>Query1[[#This Row],[order_id]]</f>
        <v>461</v>
      </c>
      <c r="B1295" t="str">
        <f>Query1[[#This Row],[customers]]</f>
        <v>Brittney Rojas</v>
      </c>
      <c r="C1295" t="str">
        <f>Query1[[#This Row],[city]]</f>
        <v>Kingston</v>
      </c>
      <c r="D1295" t="str">
        <f>Query1[[#This Row],[state]]</f>
        <v>NY</v>
      </c>
      <c r="E1295">
        <f>Query1[[#This Row],[order_date]]</f>
        <v>42639</v>
      </c>
      <c r="F1295">
        <f>Query1[[#This Row],[total_units]]</f>
        <v>1</v>
      </c>
      <c r="G1295">
        <f>Query1[[#This Row],[revenue]]</f>
        <v>599.99</v>
      </c>
      <c r="H1295" t="str">
        <f>Query1[[#This Row],[product_name]]</f>
        <v>Electra Townie Original 7D EQ - 2016</v>
      </c>
      <c r="I1295" t="str">
        <f>Query1[[#This Row],[category_name]]</f>
        <v>Cruisers Bicycles</v>
      </c>
      <c r="J1295" t="str">
        <f>Query1[[#This Row],[store_name]]</f>
        <v>Baldwin Bikes</v>
      </c>
      <c r="K1295" t="str">
        <f>Query1[[#This Row],[sales_rep]]</f>
        <v>Venita Daniel</v>
      </c>
      <c r="L1295" t="str">
        <f>Query1[[#This Row],[brand_name]]</f>
        <v>Electra</v>
      </c>
    </row>
    <row r="1296" spans="1:12" x14ac:dyDescent="0.3">
      <c r="A1296">
        <f>Query1[[#This Row],[order_id]]</f>
        <v>461</v>
      </c>
      <c r="B1296" t="str">
        <f>Query1[[#This Row],[customers]]</f>
        <v>Brittney Rojas</v>
      </c>
      <c r="C1296" t="str">
        <f>Query1[[#This Row],[city]]</f>
        <v>Kingston</v>
      </c>
      <c r="D1296" t="str">
        <f>Query1[[#This Row],[state]]</f>
        <v>NY</v>
      </c>
      <c r="E1296">
        <f>Query1[[#This Row],[order_date]]</f>
        <v>42639</v>
      </c>
      <c r="F1296">
        <f>Query1[[#This Row],[total_units]]</f>
        <v>2</v>
      </c>
      <c r="G1296">
        <f>Query1[[#This Row],[revenue]]</f>
        <v>898</v>
      </c>
      <c r="H1296" t="str">
        <f>Query1[[#This Row],[product_name]]</f>
        <v>Pure Cycles Western 3-Speed - Women's - 2015/2016</v>
      </c>
      <c r="I1296" t="str">
        <f>Query1[[#This Row],[category_name]]</f>
        <v>Cruisers Bicycles</v>
      </c>
      <c r="J1296" t="str">
        <f>Query1[[#This Row],[store_name]]</f>
        <v>Baldwin Bikes</v>
      </c>
      <c r="K1296" t="str">
        <f>Query1[[#This Row],[sales_rep]]</f>
        <v>Venita Daniel</v>
      </c>
      <c r="L1296" t="str">
        <f>Query1[[#This Row],[brand_name]]</f>
        <v>Pure Cycles</v>
      </c>
    </row>
    <row r="1297" spans="1:12" x14ac:dyDescent="0.3">
      <c r="A1297">
        <f>Query1[[#This Row],[order_id]]</f>
        <v>461</v>
      </c>
      <c r="B1297" t="str">
        <f>Query1[[#This Row],[customers]]</f>
        <v>Brittney Rojas</v>
      </c>
      <c r="C1297" t="str">
        <f>Query1[[#This Row],[city]]</f>
        <v>Kingston</v>
      </c>
      <c r="D1297" t="str">
        <f>Query1[[#This Row],[state]]</f>
        <v>NY</v>
      </c>
      <c r="E1297">
        <f>Query1[[#This Row],[order_date]]</f>
        <v>42639</v>
      </c>
      <c r="F1297">
        <f>Query1[[#This Row],[total_units]]</f>
        <v>1</v>
      </c>
      <c r="G1297">
        <f>Query1[[#This Row],[revenue]]</f>
        <v>2899.99</v>
      </c>
      <c r="H1297" t="str">
        <f>Query1[[#This Row],[product_name]]</f>
        <v>Trek Fuel EX 8 29 - 2016</v>
      </c>
      <c r="I1297" t="str">
        <f>Query1[[#This Row],[category_name]]</f>
        <v>Mountain Bikes</v>
      </c>
      <c r="J1297" t="str">
        <f>Query1[[#This Row],[store_name]]</f>
        <v>Baldwin Bikes</v>
      </c>
      <c r="K1297" t="str">
        <f>Query1[[#This Row],[sales_rep]]</f>
        <v>Venita Daniel</v>
      </c>
      <c r="L1297" t="str">
        <f>Query1[[#This Row],[brand_name]]</f>
        <v>Trek</v>
      </c>
    </row>
    <row r="1298" spans="1:12" x14ac:dyDescent="0.3">
      <c r="A1298">
        <f>Query1[[#This Row],[order_id]]</f>
        <v>461</v>
      </c>
      <c r="B1298" t="str">
        <f>Query1[[#This Row],[customers]]</f>
        <v>Brittney Rojas</v>
      </c>
      <c r="C1298" t="str">
        <f>Query1[[#This Row],[city]]</f>
        <v>Kingston</v>
      </c>
      <c r="D1298" t="str">
        <f>Query1[[#This Row],[state]]</f>
        <v>NY</v>
      </c>
      <c r="E1298">
        <f>Query1[[#This Row],[order_date]]</f>
        <v>42639</v>
      </c>
      <c r="F1298">
        <f>Query1[[#This Row],[total_units]]</f>
        <v>2</v>
      </c>
      <c r="G1298">
        <f>Query1[[#This Row],[revenue]]</f>
        <v>3599.98</v>
      </c>
      <c r="H1298" t="str">
        <f>Query1[[#This Row],[product_name]]</f>
        <v>Trek Remedy 29 Carbon Frameset - 2016</v>
      </c>
      <c r="I1298" t="str">
        <f>Query1[[#This Row],[category_name]]</f>
        <v>Mountain Bikes</v>
      </c>
      <c r="J1298" t="str">
        <f>Query1[[#This Row],[store_name]]</f>
        <v>Baldwin Bikes</v>
      </c>
      <c r="K1298" t="str">
        <f>Query1[[#This Row],[sales_rep]]</f>
        <v>Venita Daniel</v>
      </c>
      <c r="L1298" t="str">
        <f>Query1[[#This Row],[brand_name]]</f>
        <v>Trek</v>
      </c>
    </row>
    <row r="1299" spans="1:12" x14ac:dyDescent="0.3">
      <c r="A1299">
        <f>Query1[[#This Row],[order_id]]</f>
        <v>462</v>
      </c>
      <c r="B1299" t="str">
        <f>Query1[[#This Row],[customers]]</f>
        <v>Lezlie Thompson</v>
      </c>
      <c r="C1299" t="str">
        <f>Query1[[#This Row],[city]]</f>
        <v>Freeport</v>
      </c>
      <c r="D1299" t="str">
        <f>Query1[[#This Row],[state]]</f>
        <v>NY</v>
      </c>
      <c r="E1299">
        <f>Query1[[#This Row],[order_date]]</f>
        <v>42640</v>
      </c>
      <c r="F1299">
        <f>Query1[[#This Row],[total_units]]</f>
        <v>2</v>
      </c>
      <c r="G1299">
        <f>Query1[[#This Row],[revenue]]</f>
        <v>1099.98</v>
      </c>
      <c r="H1299" t="str">
        <f>Query1[[#This Row],[product_name]]</f>
        <v>Electra Townie Original 21D - 2016</v>
      </c>
      <c r="I1299" t="str">
        <f>Query1[[#This Row],[category_name]]</f>
        <v>Cruisers Bicycles</v>
      </c>
      <c r="J1299" t="str">
        <f>Query1[[#This Row],[store_name]]</f>
        <v>Baldwin Bikes</v>
      </c>
      <c r="K1299" t="str">
        <f>Query1[[#This Row],[sales_rep]]</f>
        <v>Marcelene Boyer</v>
      </c>
      <c r="L1299" t="str">
        <f>Query1[[#This Row],[brand_name]]</f>
        <v>Electra</v>
      </c>
    </row>
    <row r="1300" spans="1:12" x14ac:dyDescent="0.3">
      <c r="A1300">
        <f>Query1[[#This Row],[order_id]]</f>
        <v>463</v>
      </c>
      <c r="B1300" t="str">
        <f>Query1[[#This Row],[customers]]</f>
        <v>Brent Calderon</v>
      </c>
      <c r="C1300" t="str">
        <f>Query1[[#This Row],[city]]</f>
        <v>Corpus Christi</v>
      </c>
      <c r="D1300" t="str">
        <f>Query1[[#This Row],[state]]</f>
        <v>TX</v>
      </c>
      <c r="E1300">
        <f>Query1[[#This Row],[order_date]]</f>
        <v>42640</v>
      </c>
      <c r="F1300">
        <f>Query1[[#This Row],[total_units]]</f>
        <v>2</v>
      </c>
      <c r="G1300">
        <f>Query1[[#This Row],[revenue]]</f>
        <v>539.98</v>
      </c>
      <c r="H1300" t="str">
        <f>Query1[[#This Row],[product_name]]</f>
        <v>Electra Cruiser 1 (24-Inch) - 2016</v>
      </c>
      <c r="I1300" t="str">
        <f>Query1[[#This Row],[category_name]]</f>
        <v>Cruisers Bicycles</v>
      </c>
      <c r="J1300" t="str">
        <f>Query1[[#This Row],[store_name]]</f>
        <v>Rowlett Bikes</v>
      </c>
      <c r="K1300" t="str">
        <f>Query1[[#This Row],[sales_rep]]</f>
        <v>Kali Vargas</v>
      </c>
      <c r="L1300" t="str">
        <f>Query1[[#This Row],[brand_name]]</f>
        <v>Electra</v>
      </c>
    </row>
    <row r="1301" spans="1:12" x14ac:dyDescent="0.3">
      <c r="A1301">
        <f>Query1[[#This Row],[order_id]]</f>
        <v>464</v>
      </c>
      <c r="B1301" t="str">
        <f>Query1[[#This Row],[customers]]</f>
        <v>Georgeann Waller</v>
      </c>
      <c r="C1301" t="str">
        <f>Query1[[#This Row],[city]]</f>
        <v>North Tonawanda</v>
      </c>
      <c r="D1301" t="str">
        <f>Query1[[#This Row],[state]]</f>
        <v>NY</v>
      </c>
      <c r="E1301">
        <f>Query1[[#This Row],[order_date]]</f>
        <v>42641</v>
      </c>
      <c r="F1301">
        <f>Query1[[#This Row],[total_units]]</f>
        <v>1</v>
      </c>
      <c r="G1301">
        <f>Query1[[#This Row],[revenue]]</f>
        <v>3999.99</v>
      </c>
      <c r="H1301" t="str">
        <f>Query1[[#This Row],[product_name]]</f>
        <v>Trek Slash 8 27.5 - 2016</v>
      </c>
      <c r="I1301" t="str">
        <f>Query1[[#This Row],[category_name]]</f>
        <v>Mountain Bikes</v>
      </c>
      <c r="J1301" t="str">
        <f>Query1[[#This Row],[store_name]]</f>
        <v>Baldwin Bikes</v>
      </c>
      <c r="K1301" t="str">
        <f>Query1[[#This Row],[sales_rep]]</f>
        <v>Venita Daniel</v>
      </c>
      <c r="L1301" t="str">
        <f>Query1[[#This Row],[brand_name]]</f>
        <v>Trek</v>
      </c>
    </row>
    <row r="1302" spans="1:12" x14ac:dyDescent="0.3">
      <c r="A1302">
        <f>Query1[[#This Row],[order_id]]</f>
        <v>465</v>
      </c>
      <c r="B1302" t="str">
        <f>Query1[[#This Row],[customers]]</f>
        <v>Cheryll Snyder</v>
      </c>
      <c r="C1302" t="str">
        <f>Query1[[#This Row],[city]]</f>
        <v>Brooklyn</v>
      </c>
      <c r="D1302" t="str">
        <f>Query1[[#This Row],[state]]</f>
        <v>NY</v>
      </c>
      <c r="E1302">
        <f>Query1[[#This Row],[order_date]]</f>
        <v>42641</v>
      </c>
      <c r="F1302">
        <f>Query1[[#This Row],[total_units]]</f>
        <v>2</v>
      </c>
      <c r="G1302">
        <f>Query1[[#This Row],[revenue]]</f>
        <v>999.98</v>
      </c>
      <c r="H1302" t="str">
        <f>Query1[[#This Row],[product_name]]</f>
        <v>Electra Townie Original 7D - 2015/2016</v>
      </c>
      <c r="I1302" t="str">
        <f>Query1[[#This Row],[category_name]]</f>
        <v>Comfort Bicycles</v>
      </c>
      <c r="J1302" t="str">
        <f>Query1[[#This Row],[store_name]]</f>
        <v>Baldwin Bikes</v>
      </c>
      <c r="K1302" t="str">
        <f>Query1[[#This Row],[sales_rep]]</f>
        <v>Marcelene Boyer</v>
      </c>
      <c r="L1302" t="str">
        <f>Query1[[#This Row],[brand_name]]</f>
        <v>Electra</v>
      </c>
    </row>
    <row r="1303" spans="1:12" x14ac:dyDescent="0.3">
      <c r="A1303">
        <f>Query1[[#This Row],[order_id]]</f>
        <v>465</v>
      </c>
      <c r="B1303" t="str">
        <f>Query1[[#This Row],[customers]]</f>
        <v>Cheryll Snyder</v>
      </c>
      <c r="C1303" t="str">
        <f>Query1[[#This Row],[city]]</f>
        <v>Brooklyn</v>
      </c>
      <c r="D1303" t="str">
        <f>Query1[[#This Row],[state]]</f>
        <v>NY</v>
      </c>
      <c r="E1303">
        <f>Query1[[#This Row],[order_date]]</f>
        <v>42641</v>
      </c>
      <c r="F1303">
        <f>Query1[[#This Row],[total_units]]</f>
        <v>2</v>
      </c>
      <c r="G1303">
        <f>Query1[[#This Row],[revenue]]</f>
        <v>939.98</v>
      </c>
      <c r="H1303" t="str">
        <f>Query1[[#This Row],[product_name]]</f>
        <v>Surly Ice Cream Truck Frameset - 2016</v>
      </c>
      <c r="I1303" t="str">
        <f>Query1[[#This Row],[category_name]]</f>
        <v>Mountain Bikes</v>
      </c>
      <c r="J1303" t="str">
        <f>Query1[[#This Row],[store_name]]</f>
        <v>Baldwin Bikes</v>
      </c>
      <c r="K1303" t="str">
        <f>Query1[[#This Row],[sales_rep]]</f>
        <v>Marcelene Boyer</v>
      </c>
      <c r="L1303" t="str">
        <f>Query1[[#This Row],[brand_name]]</f>
        <v>Surly</v>
      </c>
    </row>
    <row r="1304" spans="1:12" x14ac:dyDescent="0.3">
      <c r="A1304">
        <f>Query1[[#This Row],[order_id]]</f>
        <v>466</v>
      </c>
      <c r="B1304" t="str">
        <f>Query1[[#This Row],[customers]]</f>
        <v>Ernest Rollins</v>
      </c>
      <c r="C1304" t="str">
        <f>Query1[[#This Row],[city]]</f>
        <v>Oakland Gardens</v>
      </c>
      <c r="D1304" t="str">
        <f>Query1[[#This Row],[state]]</f>
        <v>NY</v>
      </c>
      <c r="E1304">
        <f>Query1[[#This Row],[order_date]]</f>
        <v>42641</v>
      </c>
      <c r="F1304">
        <f>Query1[[#This Row],[total_units]]</f>
        <v>1</v>
      </c>
      <c r="G1304">
        <f>Query1[[#This Row],[revenue]]</f>
        <v>529.99</v>
      </c>
      <c r="H1304" t="str">
        <f>Query1[[#This Row],[product_name]]</f>
        <v>Electra Moto 1 - 2016</v>
      </c>
      <c r="I1304" t="str">
        <f>Query1[[#This Row],[category_name]]</f>
        <v>Cruisers Bicycles</v>
      </c>
      <c r="J1304" t="str">
        <f>Query1[[#This Row],[store_name]]</f>
        <v>Baldwin Bikes</v>
      </c>
      <c r="K1304" t="str">
        <f>Query1[[#This Row],[sales_rep]]</f>
        <v>Venita Daniel</v>
      </c>
      <c r="L1304" t="str">
        <f>Query1[[#This Row],[brand_name]]</f>
        <v>Electra</v>
      </c>
    </row>
    <row r="1305" spans="1:12" x14ac:dyDescent="0.3">
      <c r="A1305">
        <f>Query1[[#This Row],[order_id]]</f>
        <v>466</v>
      </c>
      <c r="B1305" t="str">
        <f>Query1[[#This Row],[customers]]</f>
        <v>Ernest Rollins</v>
      </c>
      <c r="C1305" t="str">
        <f>Query1[[#This Row],[city]]</f>
        <v>Oakland Gardens</v>
      </c>
      <c r="D1305" t="str">
        <f>Query1[[#This Row],[state]]</f>
        <v>NY</v>
      </c>
      <c r="E1305">
        <f>Query1[[#This Row],[order_date]]</f>
        <v>42641</v>
      </c>
      <c r="F1305">
        <f>Query1[[#This Row],[total_units]]</f>
        <v>1</v>
      </c>
      <c r="G1305">
        <f>Query1[[#This Row],[revenue]]</f>
        <v>1320.99</v>
      </c>
      <c r="H1305" t="str">
        <f>Query1[[#This Row],[product_name]]</f>
        <v>Heller Shagamaw Frame - 2016</v>
      </c>
      <c r="I1305" t="str">
        <f>Query1[[#This Row],[category_name]]</f>
        <v>Mountain Bikes</v>
      </c>
      <c r="J1305" t="str">
        <f>Query1[[#This Row],[store_name]]</f>
        <v>Baldwin Bikes</v>
      </c>
      <c r="K1305" t="str">
        <f>Query1[[#This Row],[sales_rep]]</f>
        <v>Venita Daniel</v>
      </c>
      <c r="L1305" t="str">
        <f>Query1[[#This Row],[brand_name]]</f>
        <v>Heller</v>
      </c>
    </row>
    <row r="1306" spans="1:12" x14ac:dyDescent="0.3">
      <c r="A1306">
        <f>Query1[[#This Row],[order_id]]</f>
        <v>466</v>
      </c>
      <c r="B1306" t="str">
        <f>Query1[[#This Row],[customers]]</f>
        <v>Ernest Rollins</v>
      </c>
      <c r="C1306" t="str">
        <f>Query1[[#This Row],[city]]</f>
        <v>Oakland Gardens</v>
      </c>
      <c r="D1306" t="str">
        <f>Query1[[#This Row],[state]]</f>
        <v>NY</v>
      </c>
      <c r="E1306">
        <f>Query1[[#This Row],[order_date]]</f>
        <v>42641</v>
      </c>
      <c r="F1306">
        <f>Query1[[#This Row],[total_units]]</f>
        <v>2</v>
      </c>
      <c r="G1306">
        <f>Query1[[#This Row],[revenue]]</f>
        <v>898</v>
      </c>
      <c r="H1306" t="str">
        <f>Query1[[#This Row],[product_name]]</f>
        <v>Pure Cycles William 3-Speed - 2016</v>
      </c>
      <c r="I1306" t="str">
        <f>Query1[[#This Row],[category_name]]</f>
        <v>Cruisers Bicycles</v>
      </c>
      <c r="J1306" t="str">
        <f>Query1[[#This Row],[store_name]]</f>
        <v>Baldwin Bikes</v>
      </c>
      <c r="K1306" t="str">
        <f>Query1[[#This Row],[sales_rep]]</f>
        <v>Venita Daniel</v>
      </c>
      <c r="L1306" t="str">
        <f>Query1[[#This Row],[brand_name]]</f>
        <v>Pure Cycles</v>
      </c>
    </row>
    <row r="1307" spans="1:12" x14ac:dyDescent="0.3">
      <c r="A1307">
        <f>Query1[[#This Row],[order_id]]</f>
        <v>466</v>
      </c>
      <c r="B1307" t="str">
        <f>Query1[[#This Row],[customers]]</f>
        <v>Ernest Rollins</v>
      </c>
      <c r="C1307" t="str">
        <f>Query1[[#This Row],[city]]</f>
        <v>Oakland Gardens</v>
      </c>
      <c r="D1307" t="str">
        <f>Query1[[#This Row],[state]]</f>
        <v>NY</v>
      </c>
      <c r="E1307">
        <f>Query1[[#This Row],[order_date]]</f>
        <v>42641</v>
      </c>
      <c r="F1307">
        <f>Query1[[#This Row],[total_units]]</f>
        <v>1</v>
      </c>
      <c r="G1307">
        <f>Query1[[#This Row],[revenue]]</f>
        <v>469.99</v>
      </c>
      <c r="H1307" t="str">
        <f>Query1[[#This Row],[product_name]]</f>
        <v>Surly Ice Cream Truck Frameset - 2016</v>
      </c>
      <c r="I1307" t="str">
        <f>Query1[[#This Row],[category_name]]</f>
        <v>Mountain Bikes</v>
      </c>
      <c r="J1307" t="str">
        <f>Query1[[#This Row],[store_name]]</f>
        <v>Baldwin Bikes</v>
      </c>
      <c r="K1307" t="str">
        <f>Query1[[#This Row],[sales_rep]]</f>
        <v>Venita Daniel</v>
      </c>
      <c r="L1307" t="str">
        <f>Query1[[#This Row],[brand_name]]</f>
        <v>Surly</v>
      </c>
    </row>
    <row r="1308" spans="1:12" x14ac:dyDescent="0.3">
      <c r="A1308">
        <f>Query1[[#This Row],[order_id]]</f>
        <v>466</v>
      </c>
      <c r="B1308" t="str">
        <f>Query1[[#This Row],[customers]]</f>
        <v>Ernest Rollins</v>
      </c>
      <c r="C1308" t="str">
        <f>Query1[[#This Row],[city]]</f>
        <v>Oakland Gardens</v>
      </c>
      <c r="D1308" t="str">
        <f>Query1[[#This Row],[state]]</f>
        <v>NY</v>
      </c>
      <c r="E1308">
        <f>Query1[[#This Row],[order_date]]</f>
        <v>42641</v>
      </c>
      <c r="F1308">
        <f>Query1[[#This Row],[total_units]]</f>
        <v>2</v>
      </c>
      <c r="G1308">
        <f>Query1[[#This Row],[revenue]]</f>
        <v>7999.98</v>
      </c>
      <c r="H1308" t="str">
        <f>Query1[[#This Row],[product_name]]</f>
        <v>Trek Slash 8 27.5 - 2016</v>
      </c>
      <c r="I1308" t="str">
        <f>Query1[[#This Row],[category_name]]</f>
        <v>Mountain Bikes</v>
      </c>
      <c r="J1308" t="str">
        <f>Query1[[#This Row],[store_name]]</f>
        <v>Baldwin Bikes</v>
      </c>
      <c r="K1308" t="str">
        <f>Query1[[#This Row],[sales_rep]]</f>
        <v>Venita Daniel</v>
      </c>
      <c r="L1308" t="str">
        <f>Query1[[#This Row],[brand_name]]</f>
        <v>Trek</v>
      </c>
    </row>
    <row r="1309" spans="1:12" x14ac:dyDescent="0.3">
      <c r="A1309">
        <f>Query1[[#This Row],[order_id]]</f>
        <v>467</v>
      </c>
      <c r="B1309" t="str">
        <f>Query1[[#This Row],[customers]]</f>
        <v>Marry Benjamin</v>
      </c>
      <c r="C1309" t="str">
        <f>Query1[[#This Row],[city]]</f>
        <v>Forney</v>
      </c>
      <c r="D1309" t="str">
        <f>Query1[[#This Row],[state]]</f>
        <v>TX</v>
      </c>
      <c r="E1309">
        <f>Query1[[#This Row],[order_date]]</f>
        <v>42641</v>
      </c>
      <c r="F1309">
        <f>Query1[[#This Row],[total_units]]</f>
        <v>2</v>
      </c>
      <c r="G1309">
        <f>Query1[[#This Row],[revenue]]</f>
        <v>539.98</v>
      </c>
      <c r="H1309" t="str">
        <f>Query1[[#This Row],[product_name]]</f>
        <v>Electra Girl's Hawaii 1 (16-inch) - 2015/2016</v>
      </c>
      <c r="I1309" t="str">
        <f>Query1[[#This Row],[category_name]]</f>
        <v>Children Bicycles</v>
      </c>
      <c r="J1309" t="str">
        <f>Query1[[#This Row],[store_name]]</f>
        <v>Rowlett Bikes</v>
      </c>
      <c r="K1309" t="str">
        <f>Query1[[#This Row],[sales_rep]]</f>
        <v>Kali Vargas</v>
      </c>
      <c r="L1309" t="str">
        <f>Query1[[#This Row],[brand_name]]</f>
        <v>Electra</v>
      </c>
    </row>
    <row r="1310" spans="1:12" x14ac:dyDescent="0.3">
      <c r="A1310">
        <f>Query1[[#This Row],[order_id]]</f>
        <v>467</v>
      </c>
      <c r="B1310" t="str">
        <f>Query1[[#This Row],[customers]]</f>
        <v>Marry Benjamin</v>
      </c>
      <c r="C1310" t="str">
        <f>Query1[[#This Row],[city]]</f>
        <v>Forney</v>
      </c>
      <c r="D1310" t="str">
        <f>Query1[[#This Row],[state]]</f>
        <v>TX</v>
      </c>
      <c r="E1310">
        <f>Query1[[#This Row],[order_date]]</f>
        <v>42641</v>
      </c>
      <c r="F1310">
        <f>Query1[[#This Row],[total_units]]</f>
        <v>2</v>
      </c>
      <c r="G1310">
        <f>Query1[[#This Row],[revenue]]</f>
        <v>858</v>
      </c>
      <c r="H1310" t="str">
        <f>Query1[[#This Row],[product_name]]</f>
        <v>Pure Cycles Vine 8-Speed - 2016</v>
      </c>
      <c r="I1310" t="str">
        <f>Query1[[#This Row],[category_name]]</f>
        <v>Cruisers Bicycles</v>
      </c>
      <c r="J1310" t="str">
        <f>Query1[[#This Row],[store_name]]</f>
        <v>Rowlett Bikes</v>
      </c>
      <c r="K1310" t="str">
        <f>Query1[[#This Row],[sales_rep]]</f>
        <v>Kali Vargas</v>
      </c>
      <c r="L1310" t="str">
        <f>Query1[[#This Row],[brand_name]]</f>
        <v>Pure Cycles</v>
      </c>
    </row>
    <row r="1311" spans="1:12" x14ac:dyDescent="0.3">
      <c r="A1311">
        <f>Query1[[#This Row],[order_id]]</f>
        <v>467</v>
      </c>
      <c r="B1311" t="str">
        <f>Query1[[#This Row],[customers]]</f>
        <v>Marry Benjamin</v>
      </c>
      <c r="C1311" t="str">
        <f>Query1[[#This Row],[city]]</f>
        <v>Forney</v>
      </c>
      <c r="D1311" t="str">
        <f>Query1[[#This Row],[state]]</f>
        <v>TX</v>
      </c>
      <c r="E1311">
        <f>Query1[[#This Row],[order_date]]</f>
        <v>42641</v>
      </c>
      <c r="F1311">
        <f>Query1[[#This Row],[total_units]]</f>
        <v>1</v>
      </c>
      <c r="G1311">
        <f>Query1[[#This Row],[revenue]]</f>
        <v>449</v>
      </c>
      <c r="H1311" t="str">
        <f>Query1[[#This Row],[product_name]]</f>
        <v>Pure Cycles William 3-Speed - 2016</v>
      </c>
      <c r="I1311" t="str">
        <f>Query1[[#This Row],[category_name]]</f>
        <v>Cruisers Bicycles</v>
      </c>
      <c r="J1311" t="str">
        <f>Query1[[#This Row],[store_name]]</f>
        <v>Rowlett Bikes</v>
      </c>
      <c r="K1311" t="str">
        <f>Query1[[#This Row],[sales_rep]]</f>
        <v>Kali Vargas</v>
      </c>
      <c r="L1311" t="str">
        <f>Query1[[#This Row],[brand_name]]</f>
        <v>Pure Cycles</v>
      </c>
    </row>
    <row r="1312" spans="1:12" x14ac:dyDescent="0.3">
      <c r="A1312">
        <f>Query1[[#This Row],[order_id]]</f>
        <v>467</v>
      </c>
      <c r="B1312" t="str">
        <f>Query1[[#This Row],[customers]]</f>
        <v>Marry Benjamin</v>
      </c>
      <c r="C1312" t="str">
        <f>Query1[[#This Row],[city]]</f>
        <v>Forney</v>
      </c>
      <c r="D1312" t="str">
        <f>Query1[[#This Row],[state]]</f>
        <v>TX</v>
      </c>
      <c r="E1312">
        <f>Query1[[#This Row],[order_date]]</f>
        <v>42641</v>
      </c>
      <c r="F1312">
        <f>Query1[[#This Row],[total_units]]</f>
        <v>1</v>
      </c>
      <c r="G1312">
        <f>Query1[[#This Row],[revenue]]</f>
        <v>1549</v>
      </c>
      <c r="H1312" t="str">
        <f>Query1[[#This Row],[product_name]]</f>
        <v>Surly Straggler - 2016</v>
      </c>
      <c r="I1312" t="str">
        <f>Query1[[#This Row],[category_name]]</f>
        <v>Cyclocross Bicycles</v>
      </c>
      <c r="J1312" t="str">
        <f>Query1[[#This Row],[store_name]]</f>
        <v>Rowlett Bikes</v>
      </c>
      <c r="K1312" t="str">
        <f>Query1[[#This Row],[sales_rep]]</f>
        <v>Kali Vargas</v>
      </c>
      <c r="L1312" t="str">
        <f>Query1[[#This Row],[brand_name]]</f>
        <v>Surly</v>
      </c>
    </row>
    <row r="1313" spans="1:12" x14ac:dyDescent="0.3">
      <c r="A1313">
        <f>Query1[[#This Row],[order_id]]</f>
        <v>467</v>
      </c>
      <c r="B1313" t="str">
        <f>Query1[[#This Row],[customers]]</f>
        <v>Marry Benjamin</v>
      </c>
      <c r="C1313" t="str">
        <f>Query1[[#This Row],[city]]</f>
        <v>Forney</v>
      </c>
      <c r="D1313" t="str">
        <f>Query1[[#This Row],[state]]</f>
        <v>TX</v>
      </c>
      <c r="E1313">
        <f>Query1[[#This Row],[order_date]]</f>
        <v>42641</v>
      </c>
      <c r="F1313">
        <f>Query1[[#This Row],[total_units]]</f>
        <v>1</v>
      </c>
      <c r="G1313">
        <f>Query1[[#This Row],[revenue]]</f>
        <v>1680.99</v>
      </c>
      <c r="H1313" t="str">
        <f>Query1[[#This Row],[product_name]]</f>
        <v>Surly Straggler 650b - 2016</v>
      </c>
      <c r="I1313" t="str">
        <f>Query1[[#This Row],[category_name]]</f>
        <v>Cyclocross Bicycles</v>
      </c>
      <c r="J1313" t="str">
        <f>Query1[[#This Row],[store_name]]</f>
        <v>Rowlett Bikes</v>
      </c>
      <c r="K1313" t="str">
        <f>Query1[[#This Row],[sales_rep]]</f>
        <v>Kali Vargas</v>
      </c>
      <c r="L1313" t="str">
        <f>Query1[[#This Row],[brand_name]]</f>
        <v>Surly</v>
      </c>
    </row>
    <row r="1314" spans="1:12" x14ac:dyDescent="0.3">
      <c r="A1314">
        <f>Query1[[#This Row],[order_id]]</f>
        <v>468</v>
      </c>
      <c r="B1314" t="str">
        <f>Query1[[#This Row],[customers]]</f>
        <v>Adelaida Hancock</v>
      </c>
      <c r="C1314" t="str">
        <f>Query1[[#This Row],[city]]</f>
        <v>San Pablo</v>
      </c>
      <c r="D1314" t="str">
        <f>Query1[[#This Row],[state]]</f>
        <v>CA</v>
      </c>
      <c r="E1314">
        <f>Query1[[#This Row],[order_date]]</f>
        <v>42642</v>
      </c>
      <c r="F1314">
        <f>Query1[[#This Row],[total_units]]</f>
        <v>1</v>
      </c>
      <c r="G1314">
        <f>Query1[[#This Row],[revenue]]</f>
        <v>499.99</v>
      </c>
      <c r="H1314" t="str">
        <f>Query1[[#This Row],[product_name]]</f>
        <v>Electra Townie Original 7D - 2015/2016</v>
      </c>
      <c r="I1314" t="str">
        <f>Query1[[#This Row],[category_name]]</f>
        <v>Comfort Bicycles</v>
      </c>
      <c r="J1314" t="str">
        <f>Query1[[#This Row],[store_name]]</f>
        <v>Santa Cruz Bikes</v>
      </c>
      <c r="K1314" t="str">
        <f>Query1[[#This Row],[sales_rep]]</f>
        <v>Genna Serrano</v>
      </c>
      <c r="L1314" t="str">
        <f>Query1[[#This Row],[brand_name]]</f>
        <v>Electra</v>
      </c>
    </row>
    <row r="1315" spans="1:12" x14ac:dyDescent="0.3">
      <c r="A1315">
        <f>Query1[[#This Row],[order_id]]</f>
        <v>468</v>
      </c>
      <c r="B1315" t="str">
        <f>Query1[[#This Row],[customers]]</f>
        <v>Adelaida Hancock</v>
      </c>
      <c r="C1315" t="str">
        <f>Query1[[#This Row],[city]]</f>
        <v>San Pablo</v>
      </c>
      <c r="D1315" t="str">
        <f>Query1[[#This Row],[state]]</f>
        <v>CA</v>
      </c>
      <c r="E1315">
        <f>Query1[[#This Row],[order_date]]</f>
        <v>42642</v>
      </c>
      <c r="F1315">
        <f>Query1[[#This Row],[total_units]]</f>
        <v>1</v>
      </c>
      <c r="G1315">
        <f>Query1[[#This Row],[revenue]]</f>
        <v>449</v>
      </c>
      <c r="H1315" t="str">
        <f>Query1[[#This Row],[product_name]]</f>
        <v>Pure Cycles William 3-Speed - 2016</v>
      </c>
      <c r="I1315" t="str">
        <f>Query1[[#This Row],[category_name]]</f>
        <v>Cruisers Bicycles</v>
      </c>
      <c r="J1315" t="str">
        <f>Query1[[#This Row],[store_name]]</f>
        <v>Santa Cruz Bikes</v>
      </c>
      <c r="K1315" t="str">
        <f>Query1[[#This Row],[sales_rep]]</f>
        <v>Genna Serrano</v>
      </c>
      <c r="L1315" t="str">
        <f>Query1[[#This Row],[brand_name]]</f>
        <v>Pure Cycles</v>
      </c>
    </row>
    <row r="1316" spans="1:12" x14ac:dyDescent="0.3">
      <c r="A1316">
        <f>Query1[[#This Row],[order_id]]</f>
        <v>468</v>
      </c>
      <c r="B1316" t="str">
        <f>Query1[[#This Row],[customers]]</f>
        <v>Adelaida Hancock</v>
      </c>
      <c r="C1316" t="str">
        <f>Query1[[#This Row],[city]]</f>
        <v>San Pablo</v>
      </c>
      <c r="D1316" t="str">
        <f>Query1[[#This Row],[state]]</f>
        <v>CA</v>
      </c>
      <c r="E1316">
        <f>Query1[[#This Row],[order_date]]</f>
        <v>42642</v>
      </c>
      <c r="F1316">
        <f>Query1[[#This Row],[total_units]]</f>
        <v>2</v>
      </c>
      <c r="G1316">
        <f>Query1[[#This Row],[revenue]]</f>
        <v>3098</v>
      </c>
      <c r="H1316" t="str">
        <f>Query1[[#This Row],[product_name]]</f>
        <v>Surly Straggler - 2016</v>
      </c>
      <c r="I1316" t="str">
        <f>Query1[[#This Row],[category_name]]</f>
        <v>Cyclocross Bicycles</v>
      </c>
      <c r="J1316" t="str">
        <f>Query1[[#This Row],[store_name]]</f>
        <v>Santa Cruz Bikes</v>
      </c>
      <c r="K1316" t="str">
        <f>Query1[[#This Row],[sales_rep]]</f>
        <v>Genna Serrano</v>
      </c>
      <c r="L1316" t="str">
        <f>Query1[[#This Row],[brand_name]]</f>
        <v>Surly</v>
      </c>
    </row>
    <row r="1317" spans="1:12" x14ac:dyDescent="0.3">
      <c r="A1317">
        <f>Query1[[#This Row],[order_id]]</f>
        <v>468</v>
      </c>
      <c r="B1317" t="str">
        <f>Query1[[#This Row],[customers]]</f>
        <v>Adelaida Hancock</v>
      </c>
      <c r="C1317" t="str">
        <f>Query1[[#This Row],[city]]</f>
        <v>San Pablo</v>
      </c>
      <c r="D1317" t="str">
        <f>Query1[[#This Row],[state]]</f>
        <v>CA</v>
      </c>
      <c r="E1317">
        <f>Query1[[#This Row],[order_date]]</f>
        <v>42642</v>
      </c>
      <c r="F1317">
        <f>Query1[[#This Row],[total_units]]</f>
        <v>2</v>
      </c>
      <c r="G1317">
        <f>Query1[[#This Row],[revenue]]</f>
        <v>5999.98</v>
      </c>
      <c r="H1317" t="str">
        <f>Query1[[#This Row],[product_name]]</f>
        <v>Trek Conduit+ - 2016</v>
      </c>
      <c r="I1317" t="str">
        <f>Query1[[#This Row],[category_name]]</f>
        <v>Electric Bikes</v>
      </c>
      <c r="J1317" t="str">
        <f>Query1[[#This Row],[store_name]]</f>
        <v>Santa Cruz Bikes</v>
      </c>
      <c r="K1317" t="str">
        <f>Query1[[#This Row],[sales_rep]]</f>
        <v>Genna Serrano</v>
      </c>
      <c r="L1317" t="str">
        <f>Query1[[#This Row],[brand_name]]</f>
        <v>Trek</v>
      </c>
    </row>
    <row r="1318" spans="1:12" x14ac:dyDescent="0.3">
      <c r="A1318">
        <f>Query1[[#This Row],[order_id]]</f>
        <v>469</v>
      </c>
      <c r="B1318" t="str">
        <f>Query1[[#This Row],[customers]]</f>
        <v>Chere Mcfadden</v>
      </c>
      <c r="C1318" t="str">
        <f>Query1[[#This Row],[city]]</f>
        <v>Orchard Park</v>
      </c>
      <c r="D1318" t="str">
        <f>Query1[[#This Row],[state]]</f>
        <v>NY</v>
      </c>
      <c r="E1318">
        <f>Query1[[#This Row],[order_date]]</f>
        <v>42642</v>
      </c>
      <c r="F1318">
        <f>Query1[[#This Row],[total_units]]</f>
        <v>2</v>
      </c>
      <c r="G1318">
        <f>Query1[[#This Row],[revenue]]</f>
        <v>1059.98</v>
      </c>
      <c r="H1318" t="str">
        <f>Query1[[#This Row],[product_name]]</f>
        <v>Electra Moto 1 - 2016</v>
      </c>
      <c r="I1318" t="str">
        <f>Query1[[#This Row],[category_name]]</f>
        <v>Cruisers Bicycles</v>
      </c>
      <c r="J1318" t="str">
        <f>Query1[[#This Row],[store_name]]</f>
        <v>Baldwin Bikes</v>
      </c>
      <c r="K1318" t="str">
        <f>Query1[[#This Row],[sales_rep]]</f>
        <v>Venita Daniel</v>
      </c>
      <c r="L1318" t="str">
        <f>Query1[[#This Row],[brand_name]]</f>
        <v>Electra</v>
      </c>
    </row>
    <row r="1319" spans="1:12" x14ac:dyDescent="0.3">
      <c r="A1319">
        <f>Query1[[#This Row],[order_id]]</f>
        <v>469</v>
      </c>
      <c r="B1319" t="str">
        <f>Query1[[#This Row],[customers]]</f>
        <v>Chere Mcfadden</v>
      </c>
      <c r="C1319" t="str">
        <f>Query1[[#This Row],[city]]</f>
        <v>Orchard Park</v>
      </c>
      <c r="D1319" t="str">
        <f>Query1[[#This Row],[state]]</f>
        <v>NY</v>
      </c>
      <c r="E1319">
        <f>Query1[[#This Row],[order_date]]</f>
        <v>42642</v>
      </c>
      <c r="F1319">
        <f>Query1[[#This Row],[total_units]]</f>
        <v>1</v>
      </c>
      <c r="G1319">
        <f>Query1[[#This Row],[revenue]]</f>
        <v>2899.99</v>
      </c>
      <c r="H1319" t="str">
        <f>Query1[[#This Row],[product_name]]</f>
        <v>Trek Fuel EX 8 29 - 2016</v>
      </c>
      <c r="I1319" t="str">
        <f>Query1[[#This Row],[category_name]]</f>
        <v>Mountain Bikes</v>
      </c>
      <c r="J1319" t="str">
        <f>Query1[[#This Row],[store_name]]</f>
        <v>Baldwin Bikes</v>
      </c>
      <c r="K1319" t="str">
        <f>Query1[[#This Row],[sales_rep]]</f>
        <v>Venita Daniel</v>
      </c>
      <c r="L1319" t="str">
        <f>Query1[[#This Row],[brand_name]]</f>
        <v>Trek</v>
      </c>
    </row>
    <row r="1320" spans="1:12" x14ac:dyDescent="0.3">
      <c r="A1320">
        <f>Query1[[#This Row],[order_id]]</f>
        <v>469</v>
      </c>
      <c r="B1320" t="str">
        <f>Query1[[#This Row],[customers]]</f>
        <v>Chere Mcfadden</v>
      </c>
      <c r="C1320" t="str">
        <f>Query1[[#This Row],[city]]</f>
        <v>Orchard Park</v>
      </c>
      <c r="D1320" t="str">
        <f>Query1[[#This Row],[state]]</f>
        <v>NY</v>
      </c>
      <c r="E1320">
        <f>Query1[[#This Row],[order_date]]</f>
        <v>42642</v>
      </c>
      <c r="F1320">
        <f>Query1[[#This Row],[total_units]]</f>
        <v>2</v>
      </c>
      <c r="G1320">
        <f>Query1[[#This Row],[revenue]]</f>
        <v>3599.98</v>
      </c>
      <c r="H1320" t="str">
        <f>Query1[[#This Row],[product_name]]</f>
        <v>Trek Remedy 29 Carbon Frameset - 2016</v>
      </c>
      <c r="I1320" t="str">
        <f>Query1[[#This Row],[category_name]]</f>
        <v>Mountain Bikes</v>
      </c>
      <c r="J1320" t="str">
        <f>Query1[[#This Row],[store_name]]</f>
        <v>Baldwin Bikes</v>
      </c>
      <c r="K1320" t="str">
        <f>Query1[[#This Row],[sales_rep]]</f>
        <v>Venita Daniel</v>
      </c>
      <c r="L1320" t="str">
        <f>Query1[[#This Row],[brand_name]]</f>
        <v>Trek</v>
      </c>
    </row>
    <row r="1321" spans="1:12" x14ac:dyDescent="0.3">
      <c r="A1321">
        <f>Query1[[#This Row],[order_id]]</f>
        <v>470</v>
      </c>
      <c r="B1321" t="str">
        <f>Query1[[#This Row],[customers]]</f>
        <v>Derrick Marks</v>
      </c>
      <c r="C1321" t="str">
        <f>Query1[[#This Row],[city]]</f>
        <v>Glendora</v>
      </c>
      <c r="D1321" t="str">
        <f>Query1[[#This Row],[state]]</f>
        <v>CA</v>
      </c>
      <c r="E1321">
        <f>Query1[[#This Row],[order_date]]</f>
        <v>42643</v>
      </c>
      <c r="F1321">
        <f>Query1[[#This Row],[total_units]]</f>
        <v>1</v>
      </c>
      <c r="G1321">
        <f>Query1[[#This Row],[revenue]]</f>
        <v>269.99</v>
      </c>
      <c r="H1321" t="str">
        <f>Query1[[#This Row],[product_name]]</f>
        <v>Electra Cruiser 1 (24-Inch) - 2016</v>
      </c>
      <c r="I1321" t="str">
        <f>Query1[[#This Row],[category_name]]</f>
        <v>Cruisers Bicycles</v>
      </c>
      <c r="J1321" t="str">
        <f>Query1[[#This Row],[store_name]]</f>
        <v>Santa Cruz Bikes</v>
      </c>
      <c r="K1321" t="str">
        <f>Query1[[#This Row],[sales_rep]]</f>
        <v>Genna Serrano</v>
      </c>
      <c r="L1321" t="str">
        <f>Query1[[#This Row],[brand_name]]</f>
        <v>Electra</v>
      </c>
    </row>
    <row r="1322" spans="1:12" x14ac:dyDescent="0.3">
      <c r="A1322">
        <f>Query1[[#This Row],[order_id]]</f>
        <v>470</v>
      </c>
      <c r="B1322" t="str">
        <f>Query1[[#This Row],[customers]]</f>
        <v>Derrick Marks</v>
      </c>
      <c r="C1322" t="str">
        <f>Query1[[#This Row],[city]]</f>
        <v>Glendora</v>
      </c>
      <c r="D1322" t="str">
        <f>Query1[[#This Row],[state]]</f>
        <v>CA</v>
      </c>
      <c r="E1322">
        <f>Query1[[#This Row],[order_date]]</f>
        <v>42643</v>
      </c>
      <c r="F1322">
        <f>Query1[[#This Row],[total_units]]</f>
        <v>1</v>
      </c>
      <c r="G1322">
        <f>Query1[[#This Row],[revenue]]</f>
        <v>449</v>
      </c>
      <c r="H1322" t="str">
        <f>Query1[[#This Row],[product_name]]</f>
        <v>Pure Cycles Western 3-Speed - Women's - 2015/2016</v>
      </c>
      <c r="I1322" t="str">
        <f>Query1[[#This Row],[category_name]]</f>
        <v>Cruisers Bicycles</v>
      </c>
      <c r="J1322" t="str">
        <f>Query1[[#This Row],[store_name]]</f>
        <v>Santa Cruz Bikes</v>
      </c>
      <c r="K1322" t="str">
        <f>Query1[[#This Row],[sales_rep]]</f>
        <v>Genna Serrano</v>
      </c>
      <c r="L1322" t="str">
        <f>Query1[[#This Row],[brand_name]]</f>
        <v>Pure Cycles</v>
      </c>
    </row>
    <row r="1323" spans="1:12" x14ac:dyDescent="0.3">
      <c r="A1323">
        <f>Query1[[#This Row],[order_id]]</f>
        <v>470</v>
      </c>
      <c r="B1323" t="str">
        <f>Query1[[#This Row],[customers]]</f>
        <v>Derrick Marks</v>
      </c>
      <c r="C1323" t="str">
        <f>Query1[[#This Row],[city]]</f>
        <v>Glendora</v>
      </c>
      <c r="D1323" t="str">
        <f>Query1[[#This Row],[state]]</f>
        <v>CA</v>
      </c>
      <c r="E1323">
        <f>Query1[[#This Row],[order_date]]</f>
        <v>42643</v>
      </c>
      <c r="F1323">
        <f>Query1[[#This Row],[total_units]]</f>
        <v>2</v>
      </c>
      <c r="G1323">
        <f>Query1[[#This Row],[revenue]]</f>
        <v>3599.98</v>
      </c>
      <c r="H1323" t="str">
        <f>Query1[[#This Row],[product_name]]</f>
        <v>Trek Remedy 29 Carbon Frameset - 2016</v>
      </c>
      <c r="I1323" t="str">
        <f>Query1[[#This Row],[category_name]]</f>
        <v>Mountain Bikes</v>
      </c>
      <c r="J1323" t="str">
        <f>Query1[[#This Row],[store_name]]</f>
        <v>Santa Cruz Bikes</v>
      </c>
      <c r="K1323" t="str">
        <f>Query1[[#This Row],[sales_rep]]</f>
        <v>Genna Serrano</v>
      </c>
      <c r="L1323" t="str">
        <f>Query1[[#This Row],[brand_name]]</f>
        <v>Trek</v>
      </c>
    </row>
    <row r="1324" spans="1:12" x14ac:dyDescent="0.3">
      <c r="A1324">
        <f>Query1[[#This Row],[order_id]]</f>
        <v>471</v>
      </c>
      <c r="B1324" t="str">
        <f>Query1[[#This Row],[customers]]</f>
        <v>Alane Mccarty</v>
      </c>
      <c r="C1324" t="str">
        <f>Query1[[#This Row],[city]]</f>
        <v>San Diego</v>
      </c>
      <c r="D1324" t="str">
        <f>Query1[[#This Row],[state]]</f>
        <v>CA</v>
      </c>
      <c r="E1324">
        <f>Query1[[#This Row],[order_date]]</f>
        <v>42643</v>
      </c>
      <c r="F1324">
        <f>Query1[[#This Row],[total_units]]</f>
        <v>2</v>
      </c>
      <c r="G1324">
        <f>Query1[[#This Row],[revenue]]</f>
        <v>539.98</v>
      </c>
      <c r="H1324" t="str">
        <f>Query1[[#This Row],[product_name]]</f>
        <v>Electra Cruiser 1 (24-Inch) - 2016</v>
      </c>
      <c r="I1324" t="str">
        <f>Query1[[#This Row],[category_name]]</f>
        <v>Cruisers Bicycles</v>
      </c>
      <c r="J1324" t="str">
        <f>Query1[[#This Row],[store_name]]</f>
        <v>Santa Cruz Bikes</v>
      </c>
      <c r="K1324" t="str">
        <f>Query1[[#This Row],[sales_rep]]</f>
        <v>Genna Serrano</v>
      </c>
      <c r="L1324" t="str">
        <f>Query1[[#This Row],[brand_name]]</f>
        <v>Electra</v>
      </c>
    </row>
    <row r="1325" spans="1:12" x14ac:dyDescent="0.3">
      <c r="A1325">
        <f>Query1[[#This Row],[order_id]]</f>
        <v>471</v>
      </c>
      <c r="B1325" t="str">
        <f>Query1[[#This Row],[customers]]</f>
        <v>Alane Mccarty</v>
      </c>
      <c r="C1325" t="str">
        <f>Query1[[#This Row],[city]]</f>
        <v>San Diego</v>
      </c>
      <c r="D1325" t="str">
        <f>Query1[[#This Row],[state]]</f>
        <v>CA</v>
      </c>
      <c r="E1325">
        <f>Query1[[#This Row],[order_date]]</f>
        <v>42643</v>
      </c>
      <c r="F1325">
        <f>Query1[[#This Row],[total_units]]</f>
        <v>1</v>
      </c>
      <c r="G1325">
        <f>Query1[[#This Row],[revenue]]</f>
        <v>269.99</v>
      </c>
      <c r="H1325" t="str">
        <f>Query1[[#This Row],[product_name]]</f>
        <v>Electra Girl's Hawaii 1 (16-inch) - 2015/2016</v>
      </c>
      <c r="I1325" t="str">
        <f>Query1[[#This Row],[category_name]]</f>
        <v>Cruisers Bicycles</v>
      </c>
      <c r="J1325" t="str">
        <f>Query1[[#This Row],[store_name]]</f>
        <v>Santa Cruz Bikes</v>
      </c>
      <c r="K1325" t="str">
        <f>Query1[[#This Row],[sales_rep]]</f>
        <v>Genna Serrano</v>
      </c>
      <c r="L1325" t="str">
        <f>Query1[[#This Row],[brand_name]]</f>
        <v>Electra</v>
      </c>
    </row>
    <row r="1326" spans="1:12" x14ac:dyDescent="0.3">
      <c r="A1326">
        <f>Query1[[#This Row],[order_id]]</f>
        <v>472</v>
      </c>
      <c r="B1326" t="str">
        <f>Query1[[#This Row],[customers]]</f>
        <v>Jeanett Herman</v>
      </c>
      <c r="C1326" t="str">
        <f>Query1[[#This Row],[city]]</f>
        <v>Lindenhurst</v>
      </c>
      <c r="D1326" t="str">
        <f>Query1[[#This Row],[state]]</f>
        <v>NY</v>
      </c>
      <c r="E1326">
        <f>Query1[[#This Row],[order_date]]</f>
        <v>42643</v>
      </c>
      <c r="F1326">
        <f>Query1[[#This Row],[total_units]]</f>
        <v>2</v>
      </c>
      <c r="G1326">
        <f>Query1[[#This Row],[revenue]]</f>
        <v>539.98</v>
      </c>
      <c r="H1326" t="str">
        <f>Query1[[#This Row],[product_name]]</f>
        <v>Electra Cruiser 1 (24-Inch) - 2016</v>
      </c>
      <c r="I1326" t="str">
        <f>Query1[[#This Row],[category_name]]</f>
        <v>Children Bicycles</v>
      </c>
      <c r="J1326" t="str">
        <f>Query1[[#This Row],[store_name]]</f>
        <v>Baldwin Bikes</v>
      </c>
      <c r="K1326" t="str">
        <f>Query1[[#This Row],[sales_rep]]</f>
        <v>Venita Daniel</v>
      </c>
      <c r="L1326" t="str">
        <f>Query1[[#This Row],[brand_name]]</f>
        <v>Electra</v>
      </c>
    </row>
    <row r="1327" spans="1:12" x14ac:dyDescent="0.3">
      <c r="A1327">
        <f>Query1[[#This Row],[order_id]]</f>
        <v>472</v>
      </c>
      <c r="B1327" t="str">
        <f>Query1[[#This Row],[customers]]</f>
        <v>Jeanett Herman</v>
      </c>
      <c r="C1327" t="str">
        <f>Query1[[#This Row],[city]]</f>
        <v>Lindenhurst</v>
      </c>
      <c r="D1327" t="str">
        <f>Query1[[#This Row],[state]]</f>
        <v>NY</v>
      </c>
      <c r="E1327">
        <f>Query1[[#This Row],[order_date]]</f>
        <v>42643</v>
      </c>
      <c r="F1327">
        <f>Query1[[#This Row],[total_units]]</f>
        <v>1</v>
      </c>
      <c r="G1327">
        <f>Query1[[#This Row],[revenue]]</f>
        <v>529.99</v>
      </c>
      <c r="H1327" t="str">
        <f>Query1[[#This Row],[product_name]]</f>
        <v>Electra Moto 1 - 2016</v>
      </c>
      <c r="I1327" t="str">
        <f>Query1[[#This Row],[category_name]]</f>
        <v>Cruisers Bicycles</v>
      </c>
      <c r="J1327" t="str">
        <f>Query1[[#This Row],[store_name]]</f>
        <v>Baldwin Bikes</v>
      </c>
      <c r="K1327" t="str">
        <f>Query1[[#This Row],[sales_rep]]</f>
        <v>Venita Daniel</v>
      </c>
      <c r="L1327" t="str">
        <f>Query1[[#This Row],[brand_name]]</f>
        <v>Electra</v>
      </c>
    </row>
    <row r="1328" spans="1:12" x14ac:dyDescent="0.3">
      <c r="A1328">
        <f>Query1[[#This Row],[order_id]]</f>
        <v>473</v>
      </c>
      <c r="B1328" t="str">
        <f>Query1[[#This Row],[customers]]</f>
        <v>Elmo Arnold</v>
      </c>
      <c r="C1328" t="str">
        <f>Query1[[#This Row],[city]]</f>
        <v>Long Beach</v>
      </c>
      <c r="D1328" t="str">
        <f>Query1[[#This Row],[state]]</f>
        <v>NY</v>
      </c>
      <c r="E1328">
        <f>Query1[[#This Row],[order_date]]</f>
        <v>42643</v>
      </c>
      <c r="F1328">
        <f>Query1[[#This Row],[total_units]]</f>
        <v>1</v>
      </c>
      <c r="G1328">
        <f>Query1[[#This Row],[revenue]]</f>
        <v>599.99</v>
      </c>
      <c r="H1328" t="str">
        <f>Query1[[#This Row],[product_name]]</f>
        <v>Electra Townie Original 7D EQ - 2016</v>
      </c>
      <c r="I1328" t="str">
        <f>Query1[[#This Row],[category_name]]</f>
        <v>Comfort Bicycles</v>
      </c>
      <c r="J1328" t="str">
        <f>Query1[[#This Row],[store_name]]</f>
        <v>Baldwin Bikes</v>
      </c>
      <c r="K1328" t="str">
        <f>Query1[[#This Row],[sales_rep]]</f>
        <v>Venita Daniel</v>
      </c>
      <c r="L1328" t="str">
        <f>Query1[[#This Row],[brand_name]]</f>
        <v>Electra</v>
      </c>
    </row>
    <row r="1329" spans="1:12" x14ac:dyDescent="0.3">
      <c r="A1329">
        <f>Query1[[#This Row],[order_id]]</f>
        <v>474</v>
      </c>
      <c r="B1329" t="str">
        <f>Query1[[#This Row],[customers]]</f>
        <v>Rory Cooper</v>
      </c>
      <c r="C1329" t="str">
        <f>Query1[[#This Row],[city]]</f>
        <v>Rocklin</v>
      </c>
      <c r="D1329" t="str">
        <f>Query1[[#This Row],[state]]</f>
        <v>CA</v>
      </c>
      <c r="E1329">
        <f>Query1[[#This Row],[order_date]]</f>
        <v>42644</v>
      </c>
      <c r="F1329">
        <f>Query1[[#This Row],[total_units]]</f>
        <v>2</v>
      </c>
      <c r="G1329">
        <f>Query1[[#This Row],[revenue]]</f>
        <v>898</v>
      </c>
      <c r="H1329" t="str">
        <f>Query1[[#This Row],[product_name]]</f>
        <v>Pure Cycles William 3-Speed - 2016</v>
      </c>
      <c r="I1329" t="str">
        <f>Query1[[#This Row],[category_name]]</f>
        <v>Cruisers Bicycles</v>
      </c>
      <c r="J1329" t="str">
        <f>Query1[[#This Row],[store_name]]</f>
        <v>Santa Cruz Bikes</v>
      </c>
      <c r="K1329" t="str">
        <f>Query1[[#This Row],[sales_rep]]</f>
        <v>Genna Serrano</v>
      </c>
      <c r="L1329" t="str">
        <f>Query1[[#This Row],[brand_name]]</f>
        <v>Pure Cycles</v>
      </c>
    </row>
    <row r="1330" spans="1:12" x14ac:dyDescent="0.3">
      <c r="A1330">
        <f>Query1[[#This Row],[order_id]]</f>
        <v>474</v>
      </c>
      <c r="B1330" t="str">
        <f>Query1[[#This Row],[customers]]</f>
        <v>Rory Cooper</v>
      </c>
      <c r="C1330" t="str">
        <f>Query1[[#This Row],[city]]</f>
        <v>Rocklin</v>
      </c>
      <c r="D1330" t="str">
        <f>Query1[[#This Row],[state]]</f>
        <v>CA</v>
      </c>
      <c r="E1330">
        <f>Query1[[#This Row],[order_date]]</f>
        <v>42644</v>
      </c>
      <c r="F1330">
        <f>Query1[[#This Row],[total_units]]</f>
        <v>1</v>
      </c>
      <c r="G1330">
        <f>Query1[[#This Row],[revenue]]</f>
        <v>1680.99</v>
      </c>
      <c r="H1330" t="str">
        <f>Query1[[#This Row],[product_name]]</f>
        <v>Surly Straggler 650b - 2016</v>
      </c>
      <c r="I1330" t="str">
        <f>Query1[[#This Row],[category_name]]</f>
        <v>Cyclocross Bicycles</v>
      </c>
      <c r="J1330" t="str">
        <f>Query1[[#This Row],[store_name]]</f>
        <v>Santa Cruz Bikes</v>
      </c>
      <c r="K1330" t="str">
        <f>Query1[[#This Row],[sales_rep]]</f>
        <v>Genna Serrano</v>
      </c>
      <c r="L1330" t="str">
        <f>Query1[[#This Row],[brand_name]]</f>
        <v>Surly</v>
      </c>
    </row>
    <row r="1331" spans="1:12" x14ac:dyDescent="0.3">
      <c r="A1331">
        <f>Query1[[#This Row],[order_id]]</f>
        <v>475</v>
      </c>
      <c r="B1331" t="str">
        <f>Query1[[#This Row],[customers]]</f>
        <v>Manie Sanchez</v>
      </c>
      <c r="C1331" t="str">
        <f>Query1[[#This Row],[city]]</f>
        <v>Queensbury</v>
      </c>
      <c r="D1331" t="str">
        <f>Query1[[#This Row],[state]]</f>
        <v>NY</v>
      </c>
      <c r="E1331">
        <f>Query1[[#This Row],[order_date]]</f>
        <v>42644</v>
      </c>
      <c r="F1331">
        <f>Query1[[#This Row],[total_units]]</f>
        <v>1</v>
      </c>
      <c r="G1331">
        <f>Query1[[#This Row],[revenue]]</f>
        <v>499.99</v>
      </c>
      <c r="H1331" t="str">
        <f>Query1[[#This Row],[product_name]]</f>
        <v>Electra Townie Original 7D - 2015/2016</v>
      </c>
      <c r="I1331" t="str">
        <f>Query1[[#This Row],[category_name]]</f>
        <v>Comfort Bicycles</v>
      </c>
      <c r="J1331" t="str">
        <f>Query1[[#This Row],[store_name]]</f>
        <v>Baldwin Bikes</v>
      </c>
      <c r="K1331" t="str">
        <f>Query1[[#This Row],[sales_rep]]</f>
        <v>Venita Daniel</v>
      </c>
      <c r="L1331" t="str">
        <f>Query1[[#This Row],[brand_name]]</f>
        <v>Electra</v>
      </c>
    </row>
    <row r="1332" spans="1:12" x14ac:dyDescent="0.3">
      <c r="A1332">
        <f>Query1[[#This Row],[order_id]]</f>
        <v>475</v>
      </c>
      <c r="B1332" t="str">
        <f>Query1[[#This Row],[customers]]</f>
        <v>Manie Sanchez</v>
      </c>
      <c r="C1332" t="str">
        <f>Query1[[#This Row],[city]]</f>
        <v>Queensbury</v>
      </c>
      <c r="D1332" t="str">
        <f>Query1[[#This Row],[state]]</f>
        <v>NY</v>
      </c>
      <c r="E1332">
        <f>Query1[[#This Row],[order_date]]</f>
        <v>42644</v>
      </c>
      <c r="F1332">
        <f>Query1[[#This Row],[total_units]]</f>
        <v>2</v>
      </c>
      <c r="G1332">
        <f>Query1[[#This Row],[revenue]]</f>
        <v>1199.98</v>
      </c>
      <c r="H1332" t="str">
        <f>Query1[[#This Row],[product_name]]</f>
        <v>Electra Townie Original 7D EQ - 2016</v>
      </c>
      <c r="I1332" t="str">
        <f>Query1[[#This Row],[category_name]]</f>
        <v>Comfort Bicycles</v>
      </c>
      <c r="J1332" t="str">
        <f>Query1[[#This Row],[store_name]]</f>
        <v>Baldwin Bikes</v>
      </c>
      <c r="K1332" t="str">
        <f>Query1[[#This Row],[sales_rep]]</f>
        <v>Venita Daniel</v>
      </c>
      <c r="L1332" t="str">
        <f>Query1[[#This Row],[brand_name]]</f>
        <v>Electra</v>
      </c>
    </row>
    <row r="1333" spans="1:12" x14ac:dyDescent="0.3">
      <c r="A1333">
        <f>Query1[[#This Row],[order_id]]</f>
        <v>475</v>
      </c>
      <c r="B1333" t="str">
        <f>Query1[[#This Row],[customers]]</f>
        <v>Manie Sanchez</v>
      </c>
      <c r="C1333" t="str">
        <f>Query1[[#This Row],[city]]</f>
        <v>Queensbury</v>
      </c>
      <c r="D1333" t="str">
        <f>Query1[[#This Row],[state]]</f>
        <v>NY</v>
      </c>
      <c r="E1333">
        <f>Query1[[#This Row],[order_date]]</f>
        <v>42644</v>
      </c>
      <c r="F1333">
        <f>Query1[[#This Row],[total_units]]</f>
        <v>2</v>
      </c>
      <c r="G1333">
        <f>Query1[[#This Row],[revenue]]</f>
        <v>858</v>
      </c>
      <c r="H1333" t="str">
        <f>Query1[[#This Row],[product_name]]</f>
        <v>Pure Cycles Vine 8-Speed - 2016</v>
      </c>
      <c r="I1333" t="str">
        <f>Query1[[#This Row],[category_name]]</f>
        <v>Cruisers Bicycles</v>
      </c>
      <c r="J1333" t="str">
        <f>Query1[[#This Row],[store_name]]</f>
        <v>Baldwin Bikes</v>
      </c>
      <c r="K1333" t="str">
        <f>Query1[[#This Row],[sales_rep]]</f>
        <v>Venita Daniel</v>
      </c>
      <c r="L1333" t="str">
        <f>Query1[[#This Row],[brand_name]]</f>
        <v>Pure Cycles</v>
      </c>
    </row>
    <row r="1334" spans="1:12" x14ac:dyDescent="0.3">
      <c r="A1334">
        <f>Query1[[#This Row],[order_id]]</f>
        <v>476</v>
      </c>
      <c r="B1334" t="str">
        <f>Query1[[#This Row],[customers]]</f>
        <v>Basilia Thornton</v>
      </c>
      <c r="C1334" t="str">
        <f>Query1[[#This Row],[city]]</f>
        <v>Brentwood</v>
      </c>
      <c r="D1334" t="str">
        <f>Query1[[#This Row],[state]]</f>
        <v>NY</v>
      </c>
      <c r="E1334">
        <f>Query1[[#This Row],[order_date]]</f>
        <v>42644</v>
      </c>
      <c r="F1334">
        <f>Query1[[#This Row],[total_units]]</f>
        <v>2</v>
      </c>
      <c r="G1334">
        <f>Query1[[#This Row],[revenue]]</f>
        <v>539.98</v>
      </c>
      <c r="H1334" t="str">
        <f>Query1[[#This Row],[product_name]]</f>
        <v>Electra Girl's Hawaii 1 (16-inch) - 2015/2016</v>
      </c>
      <c r="I1334" t="str">
        <f>Query1[[#This Row],[category_name]]</f>
        <v>Children Bicycles</v>
      </c>
      <c r="J1334" t="str">
        <f>Query1[[#This Row],[store_name]]</f>
        <v>Baldwin Bikes</v>
      </c>
      <c r="K1334" t="str">
        <f>Query1[[#This Row],[sales_rep]]</f>
        <v>Marcelene Boyer</v>
      </c>
      <c r="L1334" t="str">
        <f>Query1[[#This Row],[brand_name]]</f>
        <v>Electra</v>
      </c>
    </row>
    <row r="1335" spans="1:12" x14ac:dyDescent="0.3">
      <c r="A1335">
        <f>Query1[[#This Row],[order_id]]</f>
        <v>476</v>
      </c>
      <c r="B1335" t="str">
        <f>Query1[[#This Row],[customers]]</f>
        <v>Basilia Thornton</v>
      </c>
      <c r="C1335" t="str">
        <f>Query1[[#This Row],[city]]</f>
        <v>Brentwood</v>
      </c>
      <c r="D1335" t="str">
        <f>Query1[[#This Row],[state]]</f>
        <v>NY</v>
      </c>
      <c r="E1335">
        <f>Query1[[#This Row],[order_date]]</f>
        <v>42644</v>
      </c>
      <c r="F1335">
        <f>Query1[[#This Row],[total_units]]</f>
        <v>2</v>
      </c>
      <c r="G1335">
        <f>Query1[[#This Row],[revenue]]</f>
        <v>1199.98</v>
      </c>
      <c r="H1335" t="str">
        <f>Query1[[#This Row],[product_name]]</f>
        <v>Electra Townie Original 7D EQ - Women's - 2016</v>
      </c>
      <c r="I1335" t="str">
        <f>Query1[[#This Row],[category_name]]</f>
        <v>Cruisers Bicycles</v>
      </c>
      <c r="J1335" t="str">
        <f>Query1[[#This Row],[store_name]]</f>
        <v>Baldwin Bikes</v>
      </c>
      <c r="K1335" t="str">
        <f>Query1[[#This Row],[sales_rep]]</f>
        <v>Marcelene Boyer</v>
      </c>
      <c r="L1335" t="str">
        <f>Query1[[#This Row],[brand_name]]</f>
        <v>Electra</v>
      </c>
    </row>
    <row r="1336" spans="1:12" x14ac:dyDescent="0.3">
      <c r="A1336">
        <f>Query1[[#This Row],[order_id]]</f>
        <v>476</v>
      </c>
      <c r="B1336" t="str">
        <f>Query1[[#This Row],[customers]]</f>
        <v>Basilia Thornton</v>
      </c>
      <c r="C1336" t="str">
        <f>Query1[[#This Row],[city]]</f>
        <v>Brentwood</v>
      </c>
      <c r="D1336" t="str">
        <f>Query1[[#This Row],[state]]</f>
        <v>NY</v>
      </c>
      <c r="E1336">
        <f>Query1[[#This Row],[order_date]]</f>
        <v>42644</v>
      </c>
      <c r="F1336">
        <f>Query1[[#This Row],[total_units]]</f>
        <v>2</v>
      </c>
      <c r="G1336">
        <f>Query1[[#This Row],[revenue]]</f>
        <v>3361.98</v>
      </c>
      <c r="H1336" t="str">
        <f>Query1[[#This Row],[product_name]]</f>
        <v>Surly Straggler 650b - 2016</v>
      </c>
      <c r="I1336" t="str">
        <f>Query1[[#This Row],[category_name]]</f>
        <v>Cyclocross Bicycles</v>
      </c>
      <c r="J1336" t="str">
        <f>Query1[[#This Row],[store_name]]</f>
        <v>Baldwin Bikes</v>
      </c>
      <c r="K1336" t="str">
        <f>Query1[[#This Row],[sales_rep]]</f>
        <v>Marcelene Boyer</v>
      </c>
      <c r="L1336" t="str">
        <f>Query1[[#This Row],[brand_name]]</f>
        <v>Surly</v>
      </c>
    </row>
    <row r="1337" spans="1:12" x14ac:dyDescent="0.3">
      <c r="A1337">
        <f>Query1[[#This Row],[order_id]]</f>
        <v>476</v>
      </c>
      <c r="B1337" t="str">
        <f>Query1[[#This Row],[customers]]</f>
        <v>Basilia Thornton</v>
      </c>
      <c r="C1337" t="str">
        <f>Query1[[#This Row],[city]]</f>
        <v>Brentwood</v>
      </c>
      <c r="D1337" t="str">
        <f>Query1[[#This Row],[state]]</f>
        <v>NY</v>
      </c>
      <c r="E1337">
        <f>Query1[[#This Row],[order_date]]</f>
        <v>42644</v>
      </c>
      <c r="F1337">
        <f>Query1[[#This Row],[total_units]]</f>
        <v>2</v>
      </c>
      <c r="G1337">
        <f>Query1[[#This Row],[revenue]]</f>
        <v>5799.98</v>
      </c>
      <c r="H1337" t="str">
        <f>Query1[[#This Row],[product_name]]</f>
        <v>Trek Fuel EX 8 29 - 2016</v>
      </c>
      <c r="I1337" t="str">
        <f>Query1[[#This Row],[category_name]]</f>
        <v>Mountain Bikes</v>
      </c>
      <c r="J1337" t="str">
        <f>Query1[[#This Row],[store_name]]</f>
        <v>Baldwin Bikes</v>
      </c>
      <c r="K1337" t="str">
        <f>Query1[[#This Row],[sales_rep]]</f>
        <v>Marcelene Boyer</v>
      </c>
      <c r="L1337" t="str">
        <f>Query1[[#This Row],[brand_name]]</f>
        <v>Trek</v>
      </c>
    </row>
    <row r="1338" spans="1:12" x14ac:dyDescent="0.3">
      <c r="A1338">
        <f>Query1[[#This Row],[order_id]]</f>
        <v>477</v>
      </c>
      <c r="B1338" t="str">
        <f>Query1[[#This Row],[customers]]</f>
        <v>Josie Schultz</v>
      </c>
      <c r="C1338" t="str">
        <f>Query1[[#This Row],[city]]</f>
        <v>Canyon Country</v>
      </c>
      <c r="D1338" t="str">
        <f>Query1[[#This Row],[state]]</f>
        <v>CA</v>
      </c>
      <c r="E1338">
        <f>Query1[[#This Row],[order_date]]</f>
        <v>42645</v>
      </c>
      <c r="F1338">
        <f>Query1[[#This Row],[total_units]]</f>
        <v>1</v>
      </c>
      <c r="G1338">
        <f>Query1[[#This Row],[revenue]]</f>
        <v>469.99</v>
      </c>
      <c r="H1338" t="str">
        <f>Query1[[#This Row],[product_name]]</f>
        <v>Surly Ice Cream Truck Frameset - 2016</v>
      </c>
      <c r="I1338" t="str">
        <f>Query1[[#This Row],[category_name]]</f>
        <v>Mountain Bikes</v>
      </c>
      <c r="J1338" t="str">
        <f>Query1[[#This Row],[store_name]]</f>
        <v>Santa Cruz Bikes</v>
      </c>
      <c r="K1338" t="str">
        <f>Query1[[#This Row],[sales_rep]]</f>
        <v>Mireya Copeland</v>
      </c>
      <c r="L1338" t="str">
        <f>Query1[[#This Row],[brand_name]]</f>
        <v>Surly</v>
      </c>
    </row>
    <row r="1339" spans="1:12" x14ac:dyDescent="0.3">
      <c r="A1339">
        <f>Query1[[#This Row],[order_id]]</f>
        <v>477</v>
      </c>
      <c r="B1339" t="str">
        <f>Query1[[#This Row],[customers]]</f>
        <v>Josie Schultz</v>
      </c>
      <c r="C1339" t="str">
        <f>Query1[[#This Row],[city]]</f>
        <v>Canyon Country</v>
      </c>
      <c r="D1339" t="str">
        <f>Query1[[#This Row],[state]]</f>
        <v>CA</v>
      </c>
      <c r="E1339">
        <f>Query1[[#This Row],[order_date]]</f>
        <v>42645</v>
      </c>
      <c r="F1339">
        <f>Query1[[#This Row],[total_units]]</f>
        <v>1</v>
      </c>
      <c r="G1339">
        <f>Query1[[#This Row],[revenue]]</f>
        <v>1549</v>
      </c>
      <c r="H1339" t="str">
        <f>Query1[[#This Row],[product_name]]</f>
        <v>Surly Straggler - 2016</v>
      </c>
      <c r="I1339" t="str">
        <f>Query1[[#This Row],[category_name]]</f>
        <v>Cyclocross Bicycles</v>
      </c>
      <c r="J1339" t="str">
        <f>Query1[[#This Row],[store_name]]</f>
        <v>Santa Cruz Bikes</v>
      </c>
      <c r="K1339" t="str">
        <f>Query1[[#This Row],[sales_rep]]</f>
        <v>Mireya Copeland</v>
      </c>
      <c r="L1339" t="str">
        <f>Query1[[#This Row],[brand_name]]</f>
        <v>Surly</v>
      </c>
    </row>
    <row r="1340" spans="1:12" x14ac:dyDescent="0.3">
      <c r="A1340">
        <f>Query1[[#This Row],[order_id]]</f>
        <v>478</v>
      </c>
      <c r="B1340" t="str">
        <f>Query1[[#This Row],[customers]]</f>
        <v>Jayme Zamora</v>
      </c>
      <c r="C1340" t="str">
        <f>Query1[[#This Row],[city]]</f>
        <v>Springfield Gardens</v>
      </c>
      <c r="D1340" t="str">
        <f>Query1[[#This Row],[state]]</f>
        <v>NY</v>
      </c>
      <c r="E1340">
        <f>Query1[[#This Row],[order_date]]</f>
        <v>42645</v>
      </c>
      <c r="F1340">
        <f>Query1[[#This Row],[total_units]]</f>
        <v>2</v>
      </c>
      <c r="G1340">
        <f>Query1[[#This Row],[revenue]]</f>
        <v>539.98</v>
      </c>
      <c r="H1340" t="str">
        <f>Query1[[#This Row],[product_name]]</f>
        <v>Electra Cruiser 1 (24-Inch) - 2016</v>
      </c>
      <c r="I1340" t="str">
        <f>Query1[[#This Row],[category_name]]</f>
        <v>Children Bicycles</v>
      </c>
      <c r="J1340" t="str">
        <f>Query1[[#This Row],[store_name]]</f>
        <v>Baldwin Bikes</v>
      </c>
      <c r="K1340" t="str">
        <f>Query1[[#This Row],[sales_rep]]</f>
        <v>Venita Daniel</v>
      </c>
      <c r="L1340" t="str">
        <f>Query1[[#This Row],[brand_name]]</f>
        <v>Electra</v>
      </c>
    </row>
    <row r="1341" spans="1:12" x14ac:dyDescent="0.3">
      <c r="A1341">
        <f>Query1[[#This Row],[order_id]]</f>
        <v>479</v>
      </c>
      <c r="B1341" t="str">
        <f>Query1[[#This Row],[customers]]</f>
        <v>Ivette Warren</v>
      </c>
      <c r="C1341" t="str">
        <f>Query1[[#This Row],[city]]</f>
        <v>Franklin Square</v>
      </c>
      <c r="D1341" t="str">
        <f>Query1[[#This Row],[state]]</f>
        <v>NY</v>
      </c>
      <c r="E1341">
        <f>Query1[[#This Row],[order_date]]</f>
        <v>42646</v>
      </c>
      <c r="F1341">
        <f>Query1[[#This Row],[total_units]]</f>
        <v>1</v>
      </c>
      <c r="G1341">
        <f>Query1[[#This Row],[revenue]]</f>
        <v>269.99</v>
      </c>
      <c r="H1341" t="str">
        <f>Query1[[#This Row],[product_name]]</f>
        <v>Electra Cruiser 1 (24-Inch) - 2016</v>
      </c>
      <c r="I1341" t="str">
        <f>Query1[[#This Row],[category_name]]</f>
        <v>Children Bicycles</v>
      </c>
      <c r="J1341" t="str">
        <f>Query1[[#This Row],[store_name]]</f>
        <v>Baldwin Bikes</v>
      </c>
      <c r="K1341" t="str">
        <f>Query1[[#This Row],[sales_rep]]</f>
        <v>Marcelene Boyer</v>
      </c>
      <c r="L1341" t="str">
        <f>Query1[[#This Row],[brand_name]]</f>
        <v>Electra</v>
      </c>
    </row>
    <row r="1342" spans="1:12" x14ac:dyDescent="0.3">
      <c r="A1342">
        <f>Query1[[#This Row],[order_id]]</f>
        <v>479</v>
      </c>
      <c r="B1342" t="str">
        <f>Query1[[#This Row],[customers]]</f>
        <v>Ivette Warren</v>
      </c>
      <c r="C1342" t="str">
        <f>Query1[[#This Row],[city]]</f>
        <v>Franklin Square</v>
      </c>
      <c r="D1342" t="str">
        <f>Query1[[#This Row],[state]]</f>
        <v>NY</v>
      </c>
      <c r="E1342">
        <f>Query1[[#This Row],[order_date]]</f>
        <v>42646</v>
      </c>
      <c r="F1342">
        <f>Query1[[#This Row],[total_units]]</f>
        <v>1</v>
      </c>
      <c r="G1342">
        <f>Query1[[#This Row],[revenue]]</f>
        <v>549.99</v>
      </c>
      <c r="H1342" t="str">
        <f>Query1[[#This Row],[product_name]]</f>
        <v>Electra Townie Original 21D - 2016</v>
      </c>
      <c r="I1342" t="str">
        <f>Query1[[#This Row],[category_name]]</f>
        <v>Cruisers Bicycles</v>
      </c>
      <c r="J1342" t="str">
        <f>Query1[[#This Row],[store_name]]</f>
        <v>Baldwin Bikes</v>
      </c>
      <c r="K1342" t="str">
        <f>Query1[[#This Row],[sales_rep]]</f>
        <v>Marcelene Boyer</v>
      </c>
      <c r="L1342" t="str">
        <f>Query1[[#This Row],[brand_name]]</f>
        <v>Electra</v>
      </c>
    </row>
    <row r="1343" spans="1:12" x14ac:dyDescent="0.3">
      <c r="A1343">
        <f>Query1[[#This Row],[order_id]]</f>
        <v>479</v>
      </c>
      <c r="B1343" t="str">
        <f>Query1[[#This Row],[customers]]</f>
        <v>Ivette Warren</v>
      </c>
      <c r="C1343" t="str">
        <f>Query1[[#This Row],[city]]</f>
        <v>Franklin Square</v>
      </c>
      <c r="D1343" t="str">
        <f>Query1[[#This Row],[state]]</f>
        <v>NY</v>
      </c>
      <c r="E1343">
        <f>Query1[[#This Row],[order_date]]</f>
        <v>42646</v>
      </c>
      <c r="F1343">
        <f>Query1[[#This Row],[total_units]]</f>
        <v>1</v>
      </c>
      <c r="G1343">
        <f>Query1[[#This Row],[revenue]]</f>
        <v>599.99</v>
      </c>
      <c r="H1343" t="str">
        <f>Query1[[#This Row],[product_name]]</f>
        <v>Electra Townie Original 7D EQ - 2016</v>
      </c>
      <c r="I1343" t="str">
        <f>Query1[[#This Row],[category_name]]</f>
        <v>Comfort Bicycles</v>
      </c>
      <c r="J1343" t="str">
        <f>Query1[[#This Row],[store_name]]</f>
        <v>Baldwin Bikes</v>
      </c>
      <c r="K1343" t="str">
        <f>Query1[[#This Row],[sales_rep]]</f>
        <v>Marcelene Boyer</v>
      </c>
      <c r="L1343" t="str">
        <f>Query1[[#This Row],[brand_name]]</f>
        <v>Electra</v>
      </c>
    </row>
    <row r="1344" spans="1:12" x14ac:dyDescent="0.3">
      <c r="A1344">
        <f>Query1[[#This Row],[order_id]]</f>
        <v>479</v>
      </c>
      <c r="B1344" t="str">
        <f>Query1[[#This Row],[customers]]</f>
        <v>Ivette Warren</v>
      </c>
      <c r="C1344" t="str">
        <f>Query1[[#This Row],[city]]</f>
        <v>Franklin Square</v>
      </c>
      <c r="D1344" t="str">
        <f>Query1[[#This Row],[state]]</f>
        <v>NY</v>
      </c>
      <c r="E1344">
        <f>Query1[[#This Row],[order_date]]</f>
        <v>42646</v>
      </c>
      <c r="F1344">
        <f>Query1[[#This Row],[total_units]]</f>
        <v>1</v>
      </c>
      <c r="G1344">
        <f>Query1[[#This Row],[revenue]]</f>
        <v>1549</v>
      </c>
      <c r="H1344" t="str">
        <f>Query1[[#This Row],[product_name]]</f>
        <v>Surly Straggler - 2016</v>
      </c>
      <c r="I1344" t="str">
        <f>Query1[[#This Row],[category_name]]</f>
        <v>Cyclocross Bicycles</v>
      </c>
      <c r="J1344" t="str">
        <f>Query1[[#This Row],[store_name]]</f>
        <v>Baldwin Bikes</v>
      </c>
      <c r="K1344" t="str">
        <f>Query1[[#This Row],[sales_rep]]</f>
        <v>Marcelene Boyer</v>
      </c>
      <c r="L1344" t="str">
        <f>Query1[[#This Row],[brand_name]]</f>
        <v>Surly</v>
      </c>
    </row>
    <row r="1345" spans="1:12" x14ac:dyDescent="0.3">
      <c r="A1345">
        <f>Query1[[#This Row],[order_id]]</f>
        <v>479</v>
      </c>
      <c r="B1345" t="str">
        <f>Query1[[#This Row],[customers]]</f>
        <v>Ivette Warren</v>
      </c>
      <c r="C1345" t="str">
        <f>Query1[[#This Row],[city]]</f>
        <v>Franklin Square</v>
      </c>
      <c r="D1345" t="str">
        <f>Query1[[#This Row],[state]]</f>
        <v>NY</v>
      </c>
      <c r="E1345">
        <f>Query1[[#This Row],[order_date]]</f>
        <v>42646</v>
      </c>
      <c r="F1345">
        <f>Query1[[#This Row],[total_units]]</f>
        <v>1</v>
      </c>
      <c r="G1345">
        <f>Query1[[#This Row],[revenue]]</f>
        <v>3999.99</v>
      </c>
      <c r="H1345" t="str">
        <f>Query1[[#This Row],[product_name]]</f>
        <v>Trek Slash 8 27.5 - 2016</v>
      </c>
      <c r="I1345" t="str">
        <f>Query1[[#This Row],[category_name]]</f>
        <v>Mountain Bikes</v>
      </c>
      <c r="J1345" t="str">
        <f>Query1[[#This Row],[store_name]]</f>
        <v>Baldwin Bikes</v>
      </c>
      <c r="K1345" t="str">
        <f>Query1[[#This Row],[sales_rep]]</f>
        <v>Marcelene Boyer</v>
      </c>
      <c r="L1345" t="str">
        <f>Query1[[#This Row],[brand_name]]</f>
        <v>Trek</v>
      </c>
    </row>
    <row r="1346" spans="1:12" x14ac:dyDescent="0.3">
      <c r="A1346">
        <f>Query1[[#This Row],[order_id]]</f>
        <v>480</v>
      </c>
      <c r="B1346" t="str">
        <f>Query1[[#This Row],[customers]]</f>
        <v>Darcel Harmon</v>
      </c>
      <c r="C1346" t="str">
        <f>Query1[[#This Row],[city]]</f>
        <v>Santa Clara</v>
      </c>
      <c r="D1346" t="str">
        <f>Query1[[#This Row],[state]]</f>
        <v>CA</v>
      </c>
      <c r="E1346">
        <f>Query1[[#This Row],[order_date]]</f>
        <v>42647</v>
      </c>
      <c r="F1346">
        <f>Query1[[#This Row],[total_units]]</f>
        <v>2</v>
      </c>
      <c r="G1346">
        <f>Query1[[#This Row],[revenue]]</f>
        <v>599.98</v>
      </c>
      <c r="H1346" t="str">
        <f>Query1[[#This Row],[product_name]]</f>
        <v>Electra Girl's Hawaii 1 (20-inch) - 2015/2016</v>
      </c>
      <c r="I1346" t="str">
        <f>Query1[[#This Row],[category_name]]</f>
        <v>Children Bicycles</v>
      </c>
      <c r="J1346" t="str">
        <f>Query1[[#This Row],[store_name]]</f>
        <v>Santa Cruz Bikes</v>
      </c>
      <c r="K1346" t="str">
        <f>Query1[[#This Row],[sales_rep]]</f>
        <v>Genna Serrano</v>
      </c>
      <c r="L1346" t="str">
        <f>Query1[[#This Row],[brand_name]]</f>
        <v>Electra</v>
      </c>
    </row>
    <row r="1347" spans="1:12" x14ac:dyDescent="0.3">
      <c r="A1347">
        <f>Query1[[#This Row],[order_id]]</f>
        <v>480</v>
      </c>
      <c r="B1347" t="str">
        <f>Query1[[#This Row],[customers]]</f>
        <v>Darcel Harmon</v>
      </c>
      <c r="C1347" t="str">
        <f>Query1[[#This Row],[city]]</f>
        <v>Santa Clara</v>
      </c>
      <c r="D1347" t="str">
        <f>Query1[[#This Row],[state]]</f>
        <v>CA</v>
      </c>
      <c r="E1347">
        <f>Query1[[#This Row],[order_date]]</f>
        <v>42647</v>
      </c>
      <c r="F1347">
        <f>Query1[[#This Row],[total_units]]</f>
        <v>1</v>
      </c>
      <c r="G1347">
        <f>Query1[[#This Row],[revenue]]</f>
        <v>529.99</v>
      </c>
      <c r="H1347" t="str">
        <f>Query1[[#This Row],[product_name]]</f>
        <v>Electra Moto 1 - 2016</v>
      </c>
      <c r="I1347" t="str">
        <f>Query1[[#This Row],[category_name]]</f>
        <v>Cruisers Bicycles</v>
      </c>
      <c r="J1347" t="str">
        <f>Query1[[#This Row],[store_name]]</f>
        <v>Santa Cruz Bikes</v>
      </c>
      <c r="K1347" t="str">
        <f>Query1[[#This Row],[sales_rep]]</f>
        <v>Genna Serrano</v>
      </c>
      <c r="L1347" t="str">
        <f>Query1[[#This Row],[brand_name]]</f>
        <v>Electra</v>
      </c>
    </row>
    <row r="1348" spans="1:12" x14ac:dyDescent="0.3">
      <c r="A1348">
        <f>Query1[[#This Row],[order_id]]</f>
        <v>480</v>
      </c>
      <c r="B1348" t="str">
        <f>Query1[[#This Row],[customers]]</f>
        <v>Darcel Harmon</v>
      </c>
      <c r="C1348" t="str">
        <f>Query1[[#This Row],[city]]</f>
        <v>Santa Clara</v>
      </c>
      <c r="D1348" t="str">
        <f>Query1[[#This Row],[state]]</f>
        <v>CA</v>
      </c>
      <c r="E1348">
        <f>Query1[[#This Row],[order_date]]</f>
        <v>42647</v>
      </c>
      <c r="F1348">
        <f>Query1[[#This Row],[total_units]]</f>
        <v>1</v>
      </c>
      <c r="G1348">
        <f>Query1[[#This Row],[revenue]]</f>
        <v>2899.99</v>
      </c>
      <c r="H1348" t="str">
        <f>Query1[[#This Row],[product_name]]</f>
        <v>Trek Fuel EX 8 29 - 2016</v>
      </c>
      <c r="I1348" t="str">
        <f>Query1[[#This Row],[category_name]]</f>
        <v>Mountain Bikes</v>
      </c>
      <c r="J1348" t="str">
        <f>Query1[[#This Row],[store_name]]</f>
        <v>Santa Cruz Bikes</v>
      </c>
      <c r="K1348" t="str">
        <f>Query1[[#This Row],[sales_rep]]</f>
        <v>Genna Serrano</v>
      </c>
      <c r="L1348" t="str">
        <f>Query1[[#This Row],[brand_name]]</f>
        <v>Trek</v>
      </c>
    </row>
    <row r="1349" spans="1:12" x14ac:dyDescent="0.3">
      <c r="A1349">
        <f>Query1[[#This Row],[order_id]]</f>
        <v>481</v>
      </c>
      <c r="B1349" t="str">
        <f>Query1[[#This Row],[customers]]</f>
        <v>Jayson Rutledge</v>
      </c>
      <c r="C1349" t="str">
        <f>Query1[[#This Row],[city]]</f>
        <v>Lake Jackson</v>
      </c>
      <c r="D1349" t="str">
        <f>Query1[[#This Row],[state]]</f>
        <v>TX</v>
      </c>
      <c r="E1349">
        <f>Query1[[#This Row],[order_date]]</f>
        <v>42647</v>
      </c>
      <c r="F1349">
        <f>Query1[[#This Row],[total_units]]</f>
        <v>2</v>
      </c>
      <c r="G1349">
        <f>Query1[[#This Row],[revenue]]</f>
        <v>539.98</v>
      </c>
      <c r="H1349" t="str">
        <f>Query1[[#This Row],[product_name]]</f>
        <v>Electra Cruiser 1 (24-Inch) - 2016</v>
      </c>
      <c r="I1349" t="str">
        <f>Query1[[#This Row],[category_name]]</f>
        <v>Cruisers Bicycles</v>
      </c>
      <c r="J1349" t="str">
        <f>Query1[[#This Row],[store_name]]</f>
        <v>Rowlett Bikes</v>
      </c>
      <c r="K1349" t="str">
        <f>Query1[[#This Row],[sales_rep]]</f>
        <v>Layla Terrell</v>
      </c>
      <c r="L1349" t="str">
        <f>Query1[[#This Row],[brand_name]]</f>
        <v>Electra</v>
      </c>
    </row>
    <row r="1350" spans="1:12" x14ac:dyDescent="0.3">
      <c r="A1350">
        <f>Query1[[#This Row],[order_id]]</f>
        <v>481</v>
      </c>
      <c r="B1350" t="str">
        <f>Query1[[#This Row],[customers]]</f>
        <v>Jayson Rutledge</v>
      </c>
      <c r="C1350" t="str">
        <f>Query1[[#This Row],[city]]</f>
        <v>Lake Jackson</v>
      </c>
      <c r="D1350" t="str">
        <f>Query1[[#This Row],[state]]</f>
        <v>TX</v>
      </c>
      <c r="E1350">
        <f>Query1[[#This Row],[order_date]]</f>
        <v>42647</v>
      </c>
      <c r="F1350">
        <f>Query1[[#This Row],[total_units]]</f>
        <v>2</v>
      </c>
      <c r="G1350">
        <f>Query1[[#This Row],[revenue]]</f>
        <v>1199.98</v>
      </c>
      <c r="H1350" t="str">
        <f>Query1[[#This Row],[product_name]]</f>
        <v>Electra Townie Original 7D EQ - 2016</v>
      </c>
      <c r="I1350" t="str">
        <f>Query1[[#This Row],[category_name]]</f>
        <v>Cruisers Bicycles</v>
      </c>
      <c r="J1350" t="str">
        <f>Query1[[#This Row],[store_name]]</f>
        <v>Rowlett Bikes</v>
      </c>
      <c r="K1350" t="str">
        <f>Query1[[#This Row],[sales_rep]]</f>
        <v>Layla Terrell</v>
      </c>
      <c r="L1350" t="str">
        <f>Query1[[#This Row],[brand_name]]</f>
        <v>Electra</v>
      </c>
    </row>
    <row r="1351" spans="1:12" x14ac:dyDescent="0.3">
      <c r="A1351">
        <f>Query1[[#This Row],[order_id]]</f>
        <v>481</v>
      </c>
      <c r="B1351" t="str">
        <f>Query1[[#This Row],[customers]]</f>
        <v>Jayson Rutledge</v>
      </c>
      <c r="C1351" t="str">
        <f>Query1[[#This Row],[city]]</f>
        <v>Lake Jackson</v>
      </c>
      <c r="D1351" t="str">
        <f>Query1[[#This Row],[state]]</f>
        <v>TX</v>
      </c>
      <c r="E1351">
        <f>Query1[[#This Row],[order_date]]</f>
        <v>42647</v>
      </c>
      <c r="F1351">
        <f>Query1[[#This Row],[total_units]]</f>
        <v>2</v>
      </c>
      <c r="G1351">
        <f>Query1[[#This Row],[revenue]]</f>
        <v>5999.98</v>
      </c>
      <c r="H1351" t="str">
        <f>Query1[[#This Row],[product_name]]</f>
        <v>Trek Conduit+ - 2016</v>
      </c>
      <c r="I1351" t="str">
        <f>Query1[[#This Row],[category_name]]</f>
        <v>Electric Bikes</v>
      </c>
      <c r="J1351" t="str">
        <f>Query1[[#This Row],[store_name]]</f>
        <v>Rowlett Bikes</v>
      </c>
      <c r="K1351" t="str">
        <f>Query1[[#This Row],[sales_rep]]</f>
        <v>Layla Terrell</v>
      </c>
      <c r="L1351" t="str">
        <f>Query1[[#This Row],[brand_name]]</f>
        <v>Trek</v>
      </c>
    </row>
    <row r="1352" spans="1:12" x14ac:dyDescent="0.3">
      <c r="A1352">
        <f>Query1[[#This Row],[order_id]]</f>
        <v>482</v>
      </c>
      <c r="B1352" t="str">
        <f>Query1[[#This Row],[customers]]</f>
        <v>Whitney Cash</v>
      </c>
      <c r="C1352" t="str">
        <f>Query1[[#This Row],[city]]</f>
        <v>Hamburg</v>
      </c>
      <c r="D1352" t="str">
        <f>Query1[[#This Row],[state]]</f>
        <v>NY</v>
      </c>
      <c r="E1352">
        <f>Query1[[#This Row],[order_date]]</f>
        <v>42648</v>
      </c>
      <c r="F1352">
        <f>Query1[[#This Row],[total_units]]</f>
        <v>1</v>
      </c>
      <c r="G1352">
        <f>Query1[[#This Row],[revenue]]</f>
        <v>269.99</v>
      </c>
      <c r="H1352" t="str">
        <f>Query1[[#This Row],[product_name]]</f>
        <v>Electra Cruiser 1 (24-Inch) - 2016</v>
      </c>
      <c r="I1352" t="str">
        <f>Query1[[#This Row],[category_name]]</f>
        <v>Cruisers Bicycles</v>
      </c>
      <c r="J1352" t="str">
        <f>Query1[[#This Row],[store_name]]</f>
        <v>Baldwin Bikes</v>
      </c>
      <c r="K1352" t="str">
        <f>Query1[[#This Row],[sales_rep]]</f>
        <v>Marcelene Boyer</v>
      </c>
      <c r="L1352" t="str">
        <f>Query1[[#This Row],[brand_name]]</f>
        <v>Electra</v>
      </c>
    </row>
    <row r="1353" spans="1:12" x14ac:dyDescent="0.3">
      <c r="A1353">
        <f>Query1[[#This Row],[order_id]]</f>
        <v>482</v>
      </c>
      <c r="B1353" t="str">
        <f>Query1[[#This Row],[customers]]</f>
        <v>Whitney Cash</v>
      </c>
      <c r="C1353" t="str">
        <f>Query1[[#This Row],[city]]</f>
        <v>Hamburg</v>
      </c>
      <c r="D1353" t="str">
        <f>Query1[[#This Row],[state]]</f>
        <v>NY</v>
      </c>
      <c r="E1353">
        <f>Query1[[#This Row],[order_date]]</f>
        <v>42648</v>
      </c>
      <c r="F1353">
        <f>Query1[[#This Row],[total_units]]</f>
        <v>1</v>
      </c>
      <c r="G1353">
        <f>Query1[[#This Row],[revenue]]</f>
        <v>269.99</v>
      </c>
      <c r="H1353" t="str">
        <f>Query1[[#This Row],[product_name]]</f>
        <v>Electra Girl's Hawaii 1 (16-inch) - 2015/2016</v>
      </c>
      <c r="I1353" t="str">
        <f>Query1[[#This Row],[category_name]]</f>
        <v>Cruisers Bicycles</v>
      </c>
      <c r="J1353" t="str">
        <f>Query1[[#This Row],[store_name]]</f>
        <v>Baldwin Bikes</v>
      </c>
      <c r="K1353" t="str">
        <f>Query1[[#This Row],[sales_rep]]</f>
        <v>Marcelene Boyer</v>
      </c>
      <c r="L1353" t="str">
        <f>Query1[[#This Row],[brand_name]]</f>
        <v>Electra</v>
      </c>
    </row>
    <row r="1354" spans="1:12" x14ac:dyDescent="0.3">
      <c r="A1354">
        <f>Query1[[#This Row],[order_id]]</f>
        <v>483</v>
      </c>
      <c r="B1354" t="str">
        <f>Query1[[#This Row],[customers]]</f>
        <v>Diana Cobb</v>
      </c>
      <c r="C1354" t="str">
        <f>Query1[[#This Row],[city]]</f>
        <v>Fullerton</v>
      </c>
      <c r="D1354" t="str">
        <f>Query1[[#This Row],[state]]</f>
        <v>CA</v>
      </c>
      <c r="E1354">
        <f>Query1[[#This Row],[order_date]]</f>
        <v>42649</v>
      </c>
      <c r="F1354">
        <f>Query1[[#This Row],[total_units]]</f>
        <v>1</v>
      </c>
      <c r="G1354">
        <f>Query1[[#This Row],[revenue]]</f>
        <v>429</v>
      </c>
      <c r="H1354" t="str">
        <f>Query1[[#This Row],[product_name]]</f>
        <v>Pure Cycles Vine 8-Speed - 2016</v>
      </c>
      <c r="I1354" t="str">
        <f>Query1[[#This Row],[category_name]]</f>
        <v>Cruisers Bicycles</v>
      </c>
      <c r="J1354" t="str">
        <f>Query1[[#This Row],[store_name]]</f>
        <v>Santa Cruz Bikes</v>
      </c>
      <c r="K1354" t="str">
        <f>Query1[[#This Row],[sales_rep]]</f>
        <v>Mireya Copeland</v>
      </c>
      <c r="L1354" t="str">
        <f>Query1[[#This Row],[brand_name]]</f>
        <v>Pure Cycles</v>
      </c>
    </row>
    <row r="1355" spans="1:12" x14ac:dyDescent="0.3">
      <c r="A1355">
        <f>Query1[[#This Row],[order_id]]</f>
        <v>484</v>
      </c>
      <c r="B1355" t="str">
        <f>Query1[[#This Row],[customers]]</f>
        <v>Iola Rasmussen</v>
      </c>
      <c r="C1355" t="str">
        <f>Query1[[#This Row],[city]]</f>
        <v>Monroe</v>
      </c>
      <c r="D1355" t="str">
        <f>Query1[[#This Row],[state]]</f>
        <v>NY</v>
      </c>
      <c r="E1355">
        <f>Query1[[#This Row],[order_date]]</f>
        <v>42649</v>
      </c>
      <c r="F1355">
        <f>Query1[[#This Row],[total_units]]</f>
        <v>1</v>
      </c>
      <c r="G1355">
        <f>Query1[[#This Row],[revenue]]</f>
        <v>549.99</v>
      </c>
      <c r="H1355" t="str">
        <f>Query1[[#This Row],[product_name]]</f>
        <v>Electra Townie Original 21D - 2016</v>
      </c>
      <c r="I1355" t="str">
        <f>Query1[[#This Row],[category_name]]</f>
        <v>Comfort Bicycles</v>
      </c>
      <c r="J1355" t="str">
        <f>Query1[[#This Row],[store_name]]</f>
        <v>Baldwin Bikes</v>
      </c>
      <c r="K1355" t="str">
        <f>Query1[[#This Row],[sales_rep]]</f>
        <v>Venita Daniel</v>
      </c>
      <c r="L1355" t="str">
        <f>Query1[[#This Row],[brand_name]]</f>
        <v>Electra</v>
      </c>
    </row>
    <row r="1356" spans="1:12" x14ac:dyDescent="0.3">
      <c r="A1356">
        <f>Query1[[#This Row],[order_id]]</f>
        <v>484</v>
      </c>
      <c r="B1356" t="str">
        <f>Query1[[#This Row],[customers]]</f>
        <v>Iola Rasmussen</v>
      </c>
      <c r="C1356" t="str">
        <f>Query1[[#This Row],[city]]</f>
        <v>Monroe</v>
      </c>
      <c r="D1356" t="str">
        <f>Query1[[#This Row],[state]]</f>
        <v>NY</v>
      </c>
      <c r="E1356">
        <f>Query1[[#This Row],[order_date]]</f>
        <v>42649</v>
      </c>
      <c r="F1356">
        <f>Query1[[#This Row],[total_units]]</f>
        <v>1</v>
      </c>
      <c r="G1356">
        <f>Query1[[#This Row],[revenue]]</f>
        <v>469.99</v>
      </c>
      <c r="H1356" t="str">
        <f>Query1[[#This Row],[product_name]]</f>
        <v>Surly Ice Cream Truck Frameset - 2016</v>
      </c>
      <c r="I1356" t="str">
        <f>Query1[[#This Row],[category_name]]</f>
        <v>Mountain Bikes</v>
      </c>
      <c r="J1356" t="str">
        <f>Query1[[#This Row],[store_name]]</f>
        <v>Baldwin Bikes</v>
      </c>
      <c r="K1356" t="str">
        <f>Query1[[#This Row],[sales_rep]]</f>
        <v>Venita Daniel</v>
      </c>
      <c r="L1356" t="str">
        <f>Query1[[#This Row],[brand_name]]</f>
        <v>Surly</v>
      </c>
    </row>
    <row r="1357" spans="1:12" x14ac:dyDescent="0.3">
      <c r="A1357">
        <f>Query1[[#This Row],[order_id]]</f>
        <v>484</v>
      </c>
      <c r="B1357" t="str">
        <f>Query1[[#This Row],[customers]]</f>
        <v>Iola Rasmussen</v>
      </c>
      <c r="C1357" t="str">
        <f>Query1[[#This Row],[city]]</f>
        <v>Monroe</v>
      </c>
      <c r="D1357" t="str">
        <f>Query1[[#This Row],[state]]</f>
        <v>NY</v>
      </c>
      <c r="E1357">
        <f>Query1[[#This Row],[order_date]]</f>
        <v>42649</v>
      </c>
      <c r="F1357">
        <f>Query1[[#This Row],[total_units]]</f>
        <v>2</v>
      </c>
      <c r="G1357">
        <f>Query1[[#This Row],[revenue]]</f>
        <v>5999.98</v>
      </c>
      <c r="H1357" t="str">
        <f>Query1[[#This Row],[product_name]]</f>
        <v>Trek Conduit+ - 2016</v>
      </c>
      <c r="I1357" t="str">
        <f>Query1[[#This Row],[category_name]]</f>
        <v>Electric Bikes</v>
      </c>
      <c r="J1357" t="str">
        <f>Query1[[#This Row],[store_name]]</f>
        <v>Baldwin Bikes</v>
      </c>
      <c r="K1357" t="str">
        <f>Query1[[#This Row],[sales_rep]]</f>
        <v>Venita Daniel</v>
      </c>
      <c r="L1357" t="str">
        <f>Query1[[#This Row],[brand_name]]</f>
        <v>Trek</v>
      </c>
    </row>
    <row r="1358" spans="1:12" x14ac:dyDescent="0.3">
      <c r="A1358">
        <f>Query1[[#This Row],[order_id]]</f>
        <v>484</v>
      </c>
      <c r="B1358" t="str">
        <f>Query1[[#This Row],[customers]]</f>
        <v>Iola Rasmussen</v>
      </c>
      <c r="C1358" t="str">
        <f>Query1[[#This Row],[city]]</f>
        <v>Monroe</v>
      </c>
      <c r="D1358" t="str">
        <f>Query1[[#This Row],[state]]</f>
        <v>NY</v>
      </c>
      <c r="E1358">
        <f>Query1[[#This Row],[order_date]]</f>
        <v>42649</v>
      </c>
      <c r="F1358">
        <f>Query1[[#This Row],[total_units]]</f>
        <v>2</v>
      </c>
      <c r="G1358">
        <f>Query1[[#This Row],[revenue]]</f>
        <v>3599.98</v>
      </c>
      <c r="H1358" t="str">
        <f>Query1[[#This Row],[product_name]]</f>
        <v>Trek Remedy 29 Carbon Frameset - 2016</v>
      </c>
      <c r="I1358" t="str">
        <f>Query1[[#This Row],[category_name]]</f>
        <v>Mountain Bikes</v>
      </c>
      <c r="J1358" t="str">
        <f>Query1[[#This Row],[store_name]]</f>
        <v>Baldwin Bikes</v>
      </c>
      <c r="K1358" t="str">
        <f>Query1[[#This Row],[sales_rep]]</f>
        <v>Venita Daniel</v>
      </c>
      <c r="L1358" t="str">
        <f>Query1[[#This Row],[brand_name]]</f>
        <v>Trek</v>
      </c>
    </row>
    <row r="1359" spans="1:12" x14ac:dyDescent="0.3">
      <c r="A1359">
        <f>Query1[[#This Row],[order_id]]</f>
        <v>485</v>
      </c>
      <c r="B1359" t="str">
        <f>Query1[[#This Row],[customers]]</f>
        <v>Birdie Kramer</v>
      </c>
      <c r="C1359" t="str">
        <f>Query1[[#This Row],[city]]</f>
        <v>Troy</v>
      </c>
      <c r="D1359" t="str">
        <f>Query1[[#This Row],[state]]</f>
        <v>NY</v>
      </c>
      <c r="E1359">
        <f>Query1[[#This Row],[order_date]]</f>
        <v>42649</v>
      </c>
      <c r="F1359">
        <f>Query1[[#This Row],[total_units]]</f>
        <v>1</v>
      </c>
      <c r="G1359">
        <f>Query1[[#This Row],[revenue]]</f>
        <v>269.99</v>
      </c>
      <c r="H1359" t="str">
        <f>Query1[[#This Row],[product_name]]</f>
        <v>Electra Cruiser 1 (24-Inch) - 2016</v>
      </c>
      <c r="I1359" t="str">
        <f>Query1[[#This Row],[category_name]]</f>
        <v>Cruisers Bicycles</v>
      </c>
      <c r="J1359" t="str">
        <f>Query1[[#This Row],[store_name]]</f>
        <v>Baldwin Bikes</v>
      </c>
      <c r="K1359" t="str">
        <f>Query1[[#This Row],[sales_rep]]</f>
        <v>Venita Daniel</v>
      </c>
      <c r="L1359" t="str">
        <f>Query1[[#This Row],[brand_name]]</f>
        <v>Electra</v>
      </c>
    </row>
    <row r="1360" spans="1:12" x14ac:dyDescent="0.3">
      <c r="A1360">
        <f>Query1[[#This Row],[order_id]]</f>
        <v>485</v>
      </c>
      <c r="B1360" t="str">
        <f>Query1[[#This Row],[customers]]</f>
        <v>Birdie Kramer</v>
      </c>
      <c r="C1360" t="str">
        <f>Query1[[#This Row],[city]]</f>
        <v>Troy</v>
      </c>
      <c r="D1360" t="str">
        <f>Query1[[#This Row],[state]]</f>
        <v>NY</v>
      </c>
      <c r="E1360">
        <f>Query1[[#This Row],[order_date]]</f>
        <v>42649</v>
      </c>
      <c r="F1360">
        <f>Query1[[#This Row],[total_units]]</f>
        <v>2</v>
      </c>
      <c r="G1360">
        <f>Query1[[#This Row],[revenue]]</f>
        <v>1199.98</v>
      </c>
      <c r="H1360" t="str">
        <f>Query1[[#This Row],[product_name]]</f>
        <v>Electra Townie Original 7D EQ - 2016</v>
      </c>
      <c r="I1360" t="str">
        <f>Query1[[#This Row],[category_name]]</f>
        <v>Comfort Bicycles</v>
      </c>
      <c r="J1360" t="str">
        <f>Query1[[#This Row],[store_name]]</f>
        <v>Baldwin Bikes</v>
      </c>
      <c r="K1360" t="str">
        <f>Query1[[#This Row],[sales_rep]]</f>
        <v>Venita Daniel</v>
      </c>
      <c r="L1360" t="str">
        <f>Query1[[#This Row],[brand_name]]</f>
        <v>Electra</v>
      </c>
    </row>
    <row r="1361" spans="1:12" x14ac:dyDescent="0.3">
      <c r="A1361">
        <f>Query1[[#This Row],[order_id]]</f>
        <v>486</v>
      </c>
      <c r="B1361" t="str">
        <f>Query1[[#This Row],[customers]]</f>
        <v>Vinnie Chan</v>
      </c>
      <c r="C1361" t="str">
        <f>Query1[[#This Row],[city]]</f>
        <v>Forest Hills</v>
      </c>
      <c r="D1361" t="str">
        <f>Query1[[#This Row],[state]]</f>
        <v>NY</v>
      </c>
      <c r="E1361">
        <f>Query1[[#This Row],[order_date]]</f>
        <v>42649</v>
      </c>
      <c r="F1361">
        <f>Query1[[#This Row],[total_units]]</f>
        <v>2</v>
      </c>
      <c r="G1361">
        <f>Query1[[#This Row],[revenue]]</f>
        <v>599.98</v>
      </c>
      <c r="H1361" t="str">
        <f>Query1[[#This Row],[product_name]]</f>
        <v>Electra Girl's Hawaii 1 (20-inch) - 2015/2016</v>
      </c>
      <c r="I1361" t="str">
        <f>Query1[[#This Row],[category_name]]</f>
        <v>Children Bicycles</v>
      </c>
      <c r="J1361" t="str">
        <f>Query1[[#This Row],[store_name]]</f>
        <v>Baldwin Bikes</v>
      </c>
      <c r="K1361" t="str">
        <f>Query1[[#This Row],[sales_rep]]</f>
        <v>Venita Daniel</v>
      </c>
      <c r="L1361" t="str">
        <f>Query1[[#This Row],[brand_name]]</f>
        <v>Electra</v>
      </c>
    </row>
    <row r="1362" spans="1:12" x14ac:dyDescent="0.3">
      <c r="A1362">
        <f>Query1[[#This Row],[order_id]]</f>
        <v>486</v>
      </c>
      <c r="B1362" t="str">
        <f>Query1[[#This Row],[customers]]</f>
        <v>Vinnie Chan</v>
      </c>
      <c r="C1362" t="str">
        <f>Query1[[#This Row],[city]]</f>
        <v>Forest Hills</v>
      </c>
      <c r="D1362" t="str">
        <f>Query1[[#This Row],[state]]</f>
        <v>NY</v>
      </c>
      <c r="E1362">
        <f>Query1[[#This Row],[order_date]]</f>
        <v>42649</v>
      </c>
      <c r="F1362">
        <f>Query1[[#This Row],[total_units]]</f>
        <v>1</v>
      </c>
      <c r="G1362">
        <f>Query1[[#This Row],[revenue]]</f>
        <v>2999.99</v>
      </c>
      <c r="H1362" t="str">
        <f>Query1[[#This Row],[product_name]]</f>
        <v>Trek Conduit+ - 2016</v>
      </c>
      <c r="I1362" t="str">
        <f>Query1[[#This Row],[category_name]]</f>
        <v>Electric Bikes</v>
      </c>
      <c r="J1362" t="str">
        <f>Query1[[#This Row],[store_name]]</f>
        <v>Baldwin Bikes</v>
      </c>
      <c r="K1362" t="str">
        <f>Query1[[#This Row],[sales_rep]]</f>
        <v>Venita Daniel</v>
      </c>
      <c r="L1362" t="str">
        <f>Query1[[#This Row],[brand_name]]</f>
        <v>Trek</v>
      </c>
    </row>
    <row r="1363" spans="1:12" x14ac:dyDescent="0.3">
      <c r="A1363">
        <f>Query1[[#This Row],[order_id]]</f>
        <v>487</v>
      </c>
      <c r="B1363" t="str">
        <f>Query1[[#This Row],[customers]]</f>
        <v>George Pickett</v>
      </c>
      <c r="C1363" t="str">
        <f>Query1[[#This Row],[city]]</f>
        <v>Sunnyside</v>
      </c>
      <c r="D1363" t="str">
        <f>Query1[[#This Row],[state]]</f>
        <v>NY</v>
      </c>
      <c r="E1363">
        <f>Query1[[#This Row],[order_date]]</f>
        <v>42649</v>
      </c>
      <c r="F1363">
        <f>Query1[[#This Row],[total_units]]</f>
        <v>1</v>
      </c>
      <c r="G1363">
        <f>Query1[[#This Row],[revenue]]</f>
        <v>469.99</v>
      </c>
      <c r="H1363" t="str">
        <f>Query1[[#This Row],[product_name]]</f>
        <v>Surly Ice Cream Truck Frameset - 2016</v>
      </c>
      <c r="I1363" t="str">
        <f>Query1[[#This Row],[category_name]]</f>
        <v>Mountain Bikes</v>
      </c>
      <c r="J1363" t="str">
        <f>Query1[[#This Row],[store_name]]</f>
        <v>Baldwin Bikes</v>
      </c>
      <c r="K1363" t="str">
        <f>Query1[[#This Row],[sales_rep]]</f>
        <v>Marcelene Boyer</v>
      </c>
      <c r="L1363" t="str">
        <f>Query1[[#This Row],[brand_name]]</f>
        <v>Surly</v>
      </c>
    </row>
    <row r="1364" spans="1:12" x14ac:dyDescent="0.3">
      <c r="A1364">
        <f>Query1[[#This Row],[order_id]]</f>
        <v>488</v>
      </c>
      <c r="B1364" t="str">
        <f>Query1[[#This Row],[customers]]</f>
        <v>Evelin Vargas</v>
      </c>
      <c r="C1364" t="str">
        <f>Query1[[#This Row],[city]]</f>
        <v>Webster</v>
      </c>
      <c r="D1364" t="str">
        <f>Query1[[#This Row],[state]]</f>
        <v>NY</v>
      </c>
      <c r="E1364">
        <f>Query1[[#This Row],[order_date]]</f>
        <v>42649</v>
      </c>
      <c r="F1364">
        <f>Query1[[#This Row],[total_units]]</f>
        <v>2</v>
      </c>
      <c r="G1364">
        <f>Query1[[#This Row],[revenue]]</f>
        <v>539.98</v>
      </c>
      <c r="H1364" t="str">
        <f>Query1[[#This Row],[product_name]]</f>
        <v>Electra Cruiser 1 (24-Inch) - 2016</v>
      </c>
      <c r="I1364" t="str">
        <f>Query1[[#This Row],[category_name]]</f>
        <v>Cruisers Bicycles</v>
      </c>
      <c r="J1364" t="str">
        <f>Query1[[#This Row],[store_name]]</f>
        <v>Baldwin Bikes</v>
      </c>
      <c r="K1364" t="str">
        <f>Query1[[#This Row],[sales_rep]]</f>
        <v>Marcelene Boyer</v>
      </c>
      <c r="L1364" t="str">
        <f>Query1[[#This Row],[brand_name]]</f>
        <v>Electra</v>
      </c>
    </row>
    <row r="1365" spans="1:12" x14ac:dyDescent="0.3">
      <c r="A1365">
        <f>Query1[[#This Row],[order_id]]</f>
        <v>488</v>
      </c>
      <c r="B1365" t="str">
        <f>Query1[[#This Row],[customers]]</f>
        <v>Evelin Vargas</v>
      </c>
      <c r="C1365" t="str">
        <f>Query1[[#This Row],[city]]</f>
        <v>Webster</v>
      </c>
      <c r="D1365" t="str">
        <f>Query1[[#This Row],[state]]</f>
        <v>NY</v>
      </c>
      <c r="E1365">
        <f>Query1[[#This Row],[order_date]]</f>
        <v>42649</v>
      </c>
      <c r="F1365">
        <f>Query1[[#This Row],[total_units]]</f>
        <v>1</v>
      </c>
      <c r="G1365">
        <f>Query1[[#This Row],[revenue]]</f>
        <v>269.99</v>
      </c>
      <c r="H1365" t="str">
        <f>Query1[[#This Row],[product_name]]</f>
        <v>Electra Girl's Hawaii 1 (16-inch) - 2015/2016</v>
      </c>
      <c r="I1365" t="str">
        <f>Query1[[#This Row],[category_name]]</f>
        <v>Children Bicycles</v>
      </c>
      <c r="J1365" t="str">
        <f>Query1[[#This Row],[store_name]]</f>
        <v>Baldwin Bikes</v>
      </c>
      <c r="K1365" t="str">
        <f>Query1[[#This Row],[sales_rep]]</f>
        <v>Marcelene Boyer</v>
      </c>
      <c r="L1365" t="str">
        <f>Query1[[#This Row],[brand_name]]</f>
        <v>Electra</v>
      </c>
    </row>
    <row r="1366" spans="1:12" x14ac:dyDescent="0.3">
      <c r="A1366">
        <f>Query1[[#This Row],[order_id]]</f>
        <v>488</v>
      </c>
      <c r="B1366" t="str">
        <f>Query1[[#This Row],[customers]]</f>
        <v>Evelin Vargas</v>
      </c>
      <c r="C1366" t="str">
        <f>Query1[[#This Row],[city]]</f>
        <v>Webster</v>
      </c>
      <c r="D1366" t="str">
        <f>Query1[[#This Row],[state]]</f>
        <v>NY</v>
      </c>
      <c r="E1366">
        <f>Query1[[#This Row],[order_date]]</f>
        <v>42649</v>
      </c>
      <c r="F1366">
        <f>Query1[[#This Row],[total_units]]</f>
        <v>2</v>
      </c>
      <c r="G1366">
        <f>Query1[[#This Row],[revenue]]</f>
        <v>599.98</v>
      </c>
      <c r="H1366" t="str">
        <f>Query1[[#This Row],[product_name]]</f>
        <v>Electra Girl's Hawaii 1 (20-inch) - 2015/2016</v>
      </c>
      <c r="I1366" t="str">
        <f>Query1[[#This Row],[category_name]]</f>
        <v>Children Bicycles</v>
      </c>
      <c r="J1366" t="str">
        <f>Query1[[#This Row],[store_name]]</f>
        <v>Baldwin Bikes</v>
      </c>
      <c r="K1366" t="str">
        <f>Query1[[#This Row],[sales_rep]]</f>
        <v>Marcelene Boyer</v>
      </c>
      <c r="L1366" t="str">
        <f>Query1[[#This Row],[brand_name]]</f>
        <v>Electra</v>
      </c>
    </row>
    <row r="1367" spans="1:12" x14ac:dyDescent="0.3">
      <c r="A1367">
        <f>Query1[[#This Row],[order_id]]</f>
        <v>489</v>
      </c>
      <c r="B1367" t="str">
        <f>Query1[[#This Row],[customers]]</f>
        <v>Carisa Carpenter</v>
      </c>
      <c r="C1367" t="str">
        <f>Query1[[#This Row],[city]]</f>
        <v>Victoria</v>
      </c>
      <c r="D1367" t="str">
        <f>Query1[[#This Row],[state]]</f>
        <v>TX</v>
      </c>
      <c r="E1367">
        <f>Query1[[#This Row],[order_date]]</f>
        <v>42649</v>
      </c>
      <c r="F1367">
        <f>Query1[[#This Row],[total_units]]</f>
        <v>2</v>
      </c>
      <c r="G1367">
        <f>Query1[[#This Row],[revenue]]</f>
        <v>3599.98</v>
      </c>
      <c r="H1367" t="str">
        <f>Query1[[#This Row],[product_name]]</f>
        <v>Trek Remedy 29 Carbon Frameset - 2016</v>
      </c>
      <c r="I1367" t="str">
        <f>Query1[[#This Row],[category_name]]</f>
        <v>Mountain Bikes</v>
      </c>
      <c r="J1367" t="str">
        <f>Query1[[#This Row],[store_name]]</f>
        <v>Rowlett Bikes</v>
      </c>
      <c r="K1367" t="str">
        <f>Query1[[#This Row],[sales_rep]]</f>
        <v>Kali Vargas</v>
      </c>
      <c r="L1367" t="str">
        <f>Query1[[#This Row],[brand_name]]</f>
        <v>Trek</v>
      </c>
    </row>
    <row r="1368" spans="1:12" x14ac:dyDescent="0.3">
      <c r="A1368">
        <f>Query1[[#This Row],[order_id]]</f>
        <v>490</v>
      </c>
      <c r="B1368" t="str">
        <f>Query1[[#This Row],[customers]]</f>
        <v>Onita Macdonald</v>
      </c>
      <c r="C1368" t="str">
        <f>Query1[[#This Row],[city]]</f>
        <v>Glen Cove</v>
      </c>
      <c r="D1368" t="str">
        <f>Query1[[#This Row],[state]]</f>
        <v>NY</v>
      </c>
      <c r="E1368">
        <f>Query1[[#This Row],[order_date]]</f>
        <v>42650</v>
      </c>
      <c r="F1368">
        <f>Query1[[#This Row],[total_units]]</f>
        <v>2</v>
      </c>
      <c r="G1368">
        <f>Query1[[#This Row],[revenue]]</f>
        <v>539.98</v>
      </c>
      <c r="H1368" t="str">
        <f>Query1[[#This Row],[product_name]]</f>
        <v>Electra Cruiser 1 (24-Inch) - 2016</v>
      </c>
      <c r="I1368" t="str">
        <f>Query1[[#This Row],[category_name]]</f>
        <v>Cruisers Bicycles</v>
      </c>
      <c r="J1368" t="str">
        <f>Query1[[#This Row],[store_name]]</f>
        <v>Baldwin Bikes</v>
      </c>
      <c r="K1368" t="str">
        <f>Query1[[#This Row],[sales_rep]]</f>
        <v>Marcelene Boyer</v>
      </c>
      <c r="L1368" t="str">
        <f>Query1[[#This Row],[brand_name]]</f>
        <v>Electra</v>
      </c>
    </row>
    <row r="1369" spans="1:12" x14ac:dyDescent="0.3">
      <c r="A1369">
        <f>Query1[[#This Row],[order_id]]</f>
        <v>490</v>
      </c>
      <c r="B1369" t="str">
        <f>Query1[[#This Row],[customers]]</f>
        <v>Onita Macdonald</v>
      </c>
      <c r="C1369" t="str">
        <f>Query1[[#This Row],[city]]</f>
        <v>Glen Cove</v>
      </c>
      <c r="D1369" t="str">
        <f>Query1[[#This Row],[state]]</f>
        <v>NY</v>
      </c>
      <c r="E1369">
        <f>Query1[[#This Row],[order_date]]</f>
        <v>42650</v>
      </c>
      <c r="F1369">
        <f>Query1[[#This Row],[total_units]]</f>
        <v>1</v>
      </c>
      <c r="G1369">
        <f>Query1[[#This Row],[revenue]]</f>
        <v>269.99</v>
      </c>
      <c r="H1369" t="str">
        <f>Query1[[#This Row],[product_name]]</f>
        <v>Electra Girl's Hawaii 1 (16-inch) - 2015/2016</v>
      </c>
      <c r="I1369" t="str">
        <f>Query1[[#This Row],[category_name]]</f>
        <v>Cruisers Bicycles</v>
      </c>
      <c r="J1369" t="str">
        <f>Query1[[#This Row],[store_name]]</f>
        <v>Baldwin Bikes</v>
      </c>
      <c r="K1369" t="str">
        <f>Query1[[#This Row],[sales_rep]]</f>
        <v>Marcelene Boyer</v>
      </c>
      <c r="L1369" t="str">
        <f>Query1[[#This Row],[brand_name]]</f>
        <v>Electra</v>
      </c>
    </row>
    <row r="1370" spans="1:12" x14ac:dyDescent="0.3">
      <c r="A1370">
        <f>Query1[[#This Row],[order_id]]</f>
        <v>490</v>
      </c>
      <c r="B1370" t="str">
        <f>Query1[[#This Row],[customers]]</f>
        <v>Onita Macdonald</v>
      </c>
      <c r="C1370" t="str">
        <f>Query1[[#This Row],[city]]</f>
        <v>Glen Cove</v>
      </c>
      <c r="D1370" t="str">
        <f>Query1[[#This Row],[state]]</f>
        <v>NY</v>
      </c>
      <c r="E1370">
        <f>Query1[[#This Row],[order_date]]</f>
        <v>42650</v>
      </c>
      <c r="F1370">
        <f>Query1[[#This Row],[total_units]]</f>
        <v>1</v>
      </c>
      <c r="G1370">
        <f>Query1[[#This Row],[revenue]]</f>
        <v>299.99</v>
      </c>
      <c r="H1370" t="str">
        <f>Query1[[#This Row],[product_name]]</f>
        <v>Electra Girl's Hawaii 1 (20-inch) - 2015/2016</v>
      </c>
      <c r="I1370" t="str">
        <f>Query1[[#This Row],[category_name]]</f>
        <v>Children Bicycles</v>
      </c>
      <c r="J1370" t="str">
        <f>Query1[[#This Row],[store_name]]</f>
        <v>Baldwin Bikes</v>
      </c>
      <c r="K1370" t="str">
        <f>Query1[[#This Row],[sales_rep]]</f>
        <v>Marcelene Boyer</v>
      </c>
      <c r="L1370" t="str">
        <f>Query1[[#This Row],[brand_name]]</f>
        <v>Electra</v>
      </c>
    </row>
    <row r="1371" spans="1:12" x14ac:dyDescent="0.3">
      <c r="A1371">
        <f>Query1[[#This Row],[order_id]]</f>
        <v>490</v>
      </c>
      <c r="B1371" t="str">
        <f>Query1[[#This Row],[customers]]</f>
        <v>Onita Macdonald</v>
      </c>
      <c r="C1371" t="str">
        <f>Query1[[#This Row],[city]]</f>
        <v>Glen Cove</v>
      </c>
      <c r="D1371" t="str">
        <f>Query1[[#This Row],[state]]</f>
        <v>NY</v>
      </c>
      <c r="E1371">
        <f>Query1[[#This Row],[order_date]]</f>
        <v>42650</v>
      </c>
      <c r="F1371">
        <f>Query1[[#This Row],[total_units]]</f>
        <v>1</v>
      </c>
      <c r="G1371">
        <f>Query1[[#This Row],[revenue]]</f>
        <v>549.99</v>
      </c>
      <c r="H1371" t="str">
        <f>Query1[[#This Row],[product_name]]</f>
        <v>Electra Townie Original 21D - 2016</v>
      </c>
      <c r="I1371" t="str">
        <f>Query1[[#This Row],[category_name]]</f>
        <v>Cruisers Bicycles</v>
      </c>
      <c r="J1371" t="str">
        <f>Query1[[#This Row],[store_name]]</f>
        <v>Baldwin Bikes</v>
      </c>
      <c r="K1371" t="str">
        <f>Query1[[#This Row],[sales_rep]]</f>
        <v>Marcelene Boyer</v>
      </c>
      <c r="L1371" t="str">
        <f>Query1[[#This Row],[brand_name]]</f>
        <v>Electra</v>
      </c>
    </row>
    <row r="1372" spans="1:12" x14ac:dyDescent="0.3">
      <c r="A1372">
        <f>Query1[[#This Row],[order_id]]</f>
        <v>491</v>
      </c>
      <c r="B1372" t="str">
        <f>Query1[[#This Row],[customers]]</f>
        <v>Ji Burt</v>
      </c>
      <c r="C1372" t="str">
        <f>Query1[[#This Row],[city]]</f>
        <v>Apple Valley</v>
      </c>
      <c r="D1372" t="str">
        <f>Query1[[#This Row],[state]]</f>
        <v>CA</v>
      </c>
      <c r="E1372">
        <f>Query1[[#This Row],[order_date]]</f>
        <v>42651</v>
      </c>
      <c r="F1372">
        <f>Query1[[#This Row],[total_units]]</f>
        <v>2</v>
      </c>
      <c r="G1372">
        <f>Query1[[#This Row],[revenue]]</f>
        <v>539.98</v>
      </c>
      <c r="H1372" t="str">
        <f>Query1[[#This Row],[product_name]]</f>
        <v>Electra Cruiser 1 (24-Inch) - 2016</v>
      </c>
      <c r="I1372" t="str">
        <f>Query1[[#This Row],[category_name]]</f>
        <v>Children Bicycles</v>
      </c>
      <c r="J1372" t="str">
        <f>Query1[[#This Row],[store_name]]</f>
        <v>Santa Cruz Bikes</v>
      </c>
      <c r="K1372" t="str">
        <f>Query1[[#This Row],[sales_rep]]</f>
        <v>Mireya Copeland</v>
      </c>
      <c r="L1372" t="str">
        <f>Query1[[#This Row],[brand_name]]</f>
        <v>Electra</v>
      </c>
    </row>
    <row r="1373" spans="1:12" x14ac:dyDescent="0.3">
      <c r="A1373">
        <f>Query1[[#This Row],[order_id]]</f>
        <v>491</v>
      </c>
      <c r="B1373" t="str">
        <f>Query1[[#This Row],[customers]]</f>
        <v>Ji Burt</v>
      </c>
      <c r="C1373" t="str">
        <f>Query1[[#This Row],[city]]</f>
        <v>Apple Valley</v>
      </c>
      <c r="D1373" t="str">
        <f>Query1[[#This Row],[state]]</f>
        <v>CA</v>
      </c>
      <c r="E1373">
        <f>Query1[[#This Row],[order_date]]</f>
        <v>42651</v>
      </c>
      <c r="F1373">
        <f>Query1[[#This Row],[total_units]]</f>
        <v>2</v>
      </c>
      <c r="G1373">
        <f>Query1[[#This Row],[revenue]]</f>
        <v>1059.98</v>
      </c>
      <c r="H1373" t="str">
        <f>Query1[[#This Row],[product_name]]</f>
        <v>Electra Moto 1 - 2016</v>
      </c>
      <c r="I1373" t="str">
        <f>Query1[[#This Row],[category_name]]</f>
        <v>Cruisers Bicycles</v>
      </c>
      <c r="J1373" t="str">
        <f>Query1[[#This Row],[store_name]]</f>
        <v>Santa Cruz Bikes</v>
      </c>
      <c r="K1373" t="str">
        <f>Query1[[#This Row],[sales_rep]]</f>
        <v>Mireya Copeland</v>
      </c>
      <c r="L1373" t="str">
        <f>Query1[[#This Row],[brand_name]]</f>
        <v>Electra</v>
      </c>
    </row>
    <row r="1374" spans="1:12" x14ac:dyDescent="0.3">
      <c r="A1374">
        <f>Query1[[#This Row],[order_id]]</f>
        <v>491</v>
      </c>
      <c r="B1374" t="str">
        <f>Query1[[#This Row],[customers]]</f>
        <v>Ji Burt</v>
      </c>
      <c r="C1374" t="str">
        <f>Query1[[#This Row],[city]]</f>
        <v>Apple Valley</v>
      </c>
      <c r="D1374" t="str">
        <f>Query1[[#This Row],[state]]</f>
        <v>CA</v>
      </c>
      <c r="E1374">
        <f>Query1[[#This Row],[order_date]]</f>
        <v>42651</v>
      </c>
      <c r="F1374">
        <f>Query1[[#This Row],[total_units]]</f>
        <v>2</v>
      </c>
      <c r="G1374">
        <f>Query1[[#This Row],[revenue]]</f>
        <v>5999.98</v>
      </c>
      <c r="H1374" t="str">
        <f>Query1[[#This Row],[product_name]]</f>
        <v>Trek Conduit+ - 2016</v>
      </c>
      <c r="I1374" t="str">
        <f>Query1[[#This Row],[category_name]]</f>
        <v>Electric Bikes</v>
      </c>
      <c r="J1374" t="str">
        <f>Query1[[#This Row],[store_name]]</f>
        <v>Santa Cruz Bikes</v>
      </c>
      <c r="K1374" t="str">
        <f>Query1[[#This Row],[sales_rep]]</f>
        <v>Mireya Copeland</v>
      </c>
      <c r="L1374" t="str">
        <f>Query1[[#This Row],[brand_name]]</f>
        <v>Trek</v>
      </c>
    </row>
    <row r="1375" spans="1:12" x14ac:dyDescent="0.3">
      <c r="A1375">
        <f>Query1[[#This Row],[order_id]]</f>
        <v>492</v>
      </c>
      <c r="B1375" t="str">
        <f>Query1[[#This Row],[customers]]</f>
        <v>Graciela Barber</v>
      </c>
      <c r="C1375" t="str">
        <f>Query1[[#This Row],[city]]</f>
        <v>Oxnard</v>
      </c>
      <c r="D1375" t="str">
        <f>Query1[[#This Row],[state]]</f>
        <v>CA</v>
      </c>
      <c r="E1375">
        <f>Query1[[#This Row],[order_date]]</f>
        <v>42652</v>
      </c>
      <c r="F1375">
        <f>Query1[[#This Row],[total_units]]</f>
        <v>2</v>
      </c>
      <c r="G1375">
        <f>Query1[[#This Row],[revenue]]</f>
        <v>539.98</v>
      </c>
      <c r="H1375" t="str">
        <f>Query1[[#This Row],[product_name]]</f>
        <v>Electra Girl's Hawaii 1 (16-inch) - 2015/2016</v>
      </c>
      <c r="I1375" t="str">
        <f>Query1[[#This Row],[category_name]]</f>
        <v>Children Bicycles</v>
      </c>
      <c r="J1375" t="str">
        <f>Query1[[#This Row],[store_name]]</f>
        <v>Santa Cruz Bikes</v>
      </c>
      <c r="K1375" t="str">
        <f>Query1[[#This Row],[sales_rep]]</f>
        <v>Mireya Copeland</v>
      </c>
      <c r="L1375" t="str">
        <f>Query1[[#This Row],[brand_name]]</f>
        <v>Electra</v>
      </c>
    </row>
    <row r="1376" spans="1:12" x14ac:dyDescent="0.3">
      <c r="A1376">
        <f>Query1[[#This Row],[order_id]]</f>
        <v>492</v>
      </c>
      <c r="B1376" t="str">
        <f>Query1[[#This Row],[customers]]</f>
        <v>Graciela Barber</v>
      </c>
      <c r="C1376" t="str">
        <f>Query1[[#This Row],[city]]</f>
        <v>Oxnard</v>
      </c>
      <c r="D1376" t="str">
        <f>Query1[[#This Row],[state]]</f>
        <v>CA</v>
      </c>
      <c r="E1376">
        <f>Query1[[#This Row],[order_date]]</f>
        <v>42652</v>
      </c>
      <c r="F1376">
        <f>Query1[[#This Row],[total_units]]</f>
        <v>1</v>
      </c>
      <c r="G1376">
        <f>Query1[[#This Row],[revenue]]</f>
        <v>599.99</v>
      </c>
      <c r="H1376" t="str">
        <f>Query1[[#This Row],[product_name]]</f>
        <v>Electra Townie Original 7D EQ - 2016</v>
      </c>
      <c r="I1376" t="str">
        <f>Query1[[#This Row],[category_name]]</f>
        <v>Comfort Bicycles</v>
      </c>
      <c r="J1376" t="str">
        <f>Query1[[#This Row],[store_name]]</f>
        <v>Santa Cruz Bikes</v>
      </c>
      <c r="K1376" t="str">
        <f>Query1[[#This Row],[sales_rep]]</f>
        <v>Mireya Copeland</v>
      </c>
      <c r="L1376" t="str">
        <f>Query1[[#This Row],[brand_name]]</f>
        <v>Electra</v>
      </c>
    </row>
    <row r="1377" spans="1:12" x14ac:dyDescent="0.3">
      <c r="A1377">
        <f>Query1[[#This Row],[order_id]]</f>
        <v>492</v>
      </c>
      <c r="B1377" t="str">
        <f>Query1[[#This Row],[customers]]</f>
        <v>Graciela Barber</v>
      </c>
      <c r="C1377" t="str">
        <f>Query1[[#This Row],[city]]</f>
        <v>Oxnard</v>
      </c>
      <c r="D1377" t="str">
        <f>Query1[[#This Row],[state]]</f>
        <v>CA</v>
      </c>
      <c r="E1377">
        <f>Query1[[#This Row],[order_date]]</f>
        <v>42652</v>
      </c>
      <c r="F1377">
        <f>Query1[[#This Row],[total_units]]</f>
        <v>1</v>
      </c>
      <c r="G1377">
        <f>Query1[[#This Row],[revenue]]</f>
        <v>469.99</v>
      </c>
      <c r="H1377" t="str">
        <f>Query1[[#This Row],[product_name]]</f>
        <v>Surly Ice Cream Truck Frameset - 2016</v>
      </c>
      <c r="I1377" t="str">
        <f>Query1[[#This Row],[category_name]]</f>
        <v>Mountain Bikes</v>
      </c>
      <c r="J1377" t="str">
        <f>Query1[[#This Row],[store_name]]</f>
        <v>Santa Cruz Bikes</v>
      </c>
      <c r="K1377" t="str">
        <f>Query1[[#This Row],[sales_rep]]</f>
        <v>Mireya Copeland</v>
      </c>
      <c r="L1377" t="str">
        <f>Query1[[#This Row],[brand_name]]</f>
        <v>Surly</v>
      </c>
    </row>
    <row r="1378" spans="1:12" x14ac:dyDescent="0.3">
      <c r="A1378">
        <f>Query1[[#This Row],[order_id]]</f>
        <v>493</v>
      </c>
      <c r="B1378" t="str">
        <f>Query1[[#This Row],[customers]]</f>
        <v>Rosalie Coffey</v>
      </c>
      <c r="C1378" t="str">
        <f>Query1[[#This Row],[city]]</f>
        <v>Upland</v>
      </c>
      <c r="D1378" t="str">
        <f>Query1[[#This Row],[state]]</f>
        <v>CA</v>
      </c>
      <c r="E1378">
        <f>Query1[[#This Row],[order_date]]</f>
        <v>42652</v>
      </c>
      <c r="F1378">
        <f>Query1[[#This Row],[total_units]]</f>
        <v>1</v>
      </c>
      <c r="G1378">
        <f>Query1[[#This Row],[revenue]]</f>
        <v>529.99</v>
      </c>
      <c r="H1378" t="str">
        <f>Query1[[#This Row],[product_name]]</f>
        <v>Electra Moto 1 - 2016</v>
      </c>
      <c r="I1378" t="str">
        <f>Query1[[#This Row],[category_name]]</f>
        <v>Cruisers Bicycles</v>
      </c>
      <c r="J1378" t="str">
        <f>Query1[[#This Row],[store_name]]</f>
        <v>Santa Cruz Bikes</v>
      </c>
      <c r="K1378" t="str">
        <f>Query1[[#This Row],[sales_rep]]</f>
        <v>Genna Serrano</v>
      </c>
      <c r="L1378" t="str">
        <f>Query1[[#This Row],[brand_name]]</f>
        <v>Electra</v>
      </c>
    </row>
    <row r="1379" spans="1:12" x14ac:dyDescent="0.3">
      <c r="A1379">
        <f>Query1[[#This Row],[order_id]]</f>
        <v>493</v>
      </c>
      <c r="B1379" t="str">
        <f>Query1[[#This Row],[customers]]</f>
        <v>Rosalie Coffey</v>
      </c>
      <c r="C1379" t="str">
        <f>Query1[[#This Row],[city]]</f>
        <v>Upland</v>
      </c>
      <c r="D1379" t="str">
        <f>Query1[[#This Row],[state]]</f>
        <v>CA</v>
      </c>
      <c r="E1379">
        <f>Query1[[#This Row],[order_date]]</f>
        <v>42652</v>
      </c>
      <c r="F1379">
        <f>Query1[[#This Row],[total_units]]</f>
        <v>1</v>
      </c>
      <c r="G1379">
        <f>Query1[[#This Row],[revenue]]</f>
        <v>599.99</v>
      </c>
      <c r="H1379" t="str">
        <f>Query1[[#This Row],[product_name]]</f>
        <v>Electra Townie Original 7D EQ - 2016</v>
      </c>
      <c r="I1379" t="str">
        <f>Query1[[#This Row],[category_name]]</f>
        <v>Comfort Bicycles</v>
      </c>
      <c r="J1379" t="str">
        <f>Query1[[#This Row],[store_name]]</f>
        <v>Santa Cruz Bikes</v>
      </c>
      <c r="K1379" t="str">
        <f>Query1[[#This Row],[sales_rep]]</f>
        <v>Genna Serrano</v>
      </c>
      <c r="L1379" t="str">
        <f>Query1[[#This Row],[brand_name]]</f>
        <v>Electra</v>
      </c>
    </row>
    <row r="1380" spans="1:12" x14ac:dyDescent="0.3">
      <c r="A1380">
        <f>Query1[[#This Row],[order_id]]</f>
        <v>493</v>
      </c>
      <c r="B1380" t="str">
        <f>Query1[[#This Row],[customers]]</f>
        <v>Rosalie Coffey</v>
      </c>
      <c r="C1380" t="str">
        <f>Query1[[#This Row],[city]]</f>
        <v>Upland</v>
      </c>
      <c r="D1380" t="str">
        <f>Query1[[#This Row],[state]]</f>
        <v>CA</v>
      </c>
      <c r="E1380">
        <f>Query1[[#This Row],[order_date]]</f>
        <v>42652</v>
      </c>
      <c r="F1380">
        <f>Query1[[#This Row],[total_units]]</f>
        <v>2</v>
      </c>
      <c r="G1380">
        <f>Query1[[#This Row],[revenue]]</f>
        <v>898</v>
      </c>
      <c r="H1380" t="str">
        <f>Query1[[#This Row],[product_name]]</f>
        <v>Pure Cycles Western 3-Speed - Women's - 2015/2016</v>
      </c>
      <c r="I1380" t="str">
        <f>Query1[[#This Row],[category_name]]</f>
        <v>Cruisers Bicycles</v>
      </c>
      <c r="J1380" t="str">
        <f>Query1[[#This Row],[store_name]]</f>
        <v>Santa Cruz Bikes</v>
      </c>
      <c r="K1380" t="str">
        <f>Query1[[#This Row],[sales_rep]]</f>
        <v>Genna Serrano</v>
      </c>
      <c r="L1380" t="str">
        <f>Query1[[#This Row],[brand_name]]</f>
        <v>Pure Cycles</v>
      </c>
    </row>
    <row r="1381" spans="1:12" x14ac:dyDescent="0.3">
      <c r="A1381">
        <f>Query1[[#This Row],[order_id]]</f>
        <v>494</v>
      </c>
      <c r="B1381" t="str">
        <f>Query1[[#This Row],[customers]]</f>
        <v>Tanesha Sawyer</v>
      </c>
      <c r="C1381" t="str">
        <f>Query1[[#This Row],[city]]</f>
        <v>Rosedale</v>
      </c>
      <c r="D1381" t="str">
        <f>Query1[[#This Row],[state]]</f>
        <v>NY</v>
      </c>
      <c r="E1381">
        <f>Query1[[#This Row],[order_date]]</f>
        <v>42652</v>
      </c>
      <c r="F1381">
        <f>Query1[[#This Row],[total_units]]</f>
        <v>1</v>
      </c>
      <c r="G1381">
        <f>Query1[[#This Row],[revenue]]</f>
        <v>299.99</v>
      </c>
      <c r="H1381" t="str">
        <f>Query1[[#This Row],[product_name]]</f>
        <v>Electra Girl's Hawaii 1 (20-inch) - 2015/2016</v>
      </c>
      <c r="I1381" t="str">
        <f>Query1[[#This Row],[category_name]]</f>
        <v>Children Bicycles</v>
      </c>
      <c r="J1381" t="str">
        <f>Query1[[#This Row],[store_name]]</f>
        <v>Baldwin Bikes</v>
      </c>
      <c r="K1381" t="str">
        <f>Query1[[#This Row],[sales_rep]]</f>
        <v>Marcelene Boyer</v>
      </c>
      <c r="L1381" t="str">
        <f>Query1[[#This Row],[brand_name]]</f>
        <v>Electra</v>
      </c>
    </row>
    <row r="1382" spans="1:12" x14ac:dyDescent="0.3">
      <c r="A1382">
        <f>Query1[[#This Row],[order_id]]</f>
        <v>495</v>
      </c>
      <c r="B1382" t="str">
        <f>Query1[[#This Row],[customers]]</f>
        <v>Kecia Olsen</v>
      </c>
      <c r="C1382" t="str">
        <f>Query1[[#This Row],[city]]</f>
        <v>Santa Cruz</v>
      </c>
      <c r="D1382" t="str">
        <f>Query1[[#This Row],[state]]</f>
        <v>CA</v>
      </c>
      <c r="E1382">
        <f>Query1[[#This Row],[order_date]]</f>
        <v>42653</v>
      </c>
      <c r="F1382">
        <f>Query1[[#This Row],[total_units]]</f>
        <v>1</v>
      </c>
      <c r="G1382">
        <f>Query1[[#This Row],[revenue]]</f>
        <v>269.99</v>
      </c>
      <c r="H1382" t="str">
        <f>Query1[[#This Row],[product_name]]</f>
        <v>Electra Girl's Hawaii 1 (16-inch) - 2015/2016</v>
      </c>
      <c r="I1382" t="str">
        <f>Query1[[#This Row],[category_name]]</f>
        <v>Children Bicycles</v>
      </c>
      <c r="J1382" t="str">
        <f>Query1[[#This Row],[store_name]]</f>
        <v>Santa Cruz Bikes</v>
      </c>
      <c r="K1382" t="str">
        <f>Query1[[#This Row],[sales_rep]]</f>
        <v>Genna Serrano</v>
      </c>
      <c r="L1382" t="str">
        <f>Query1[[#This Row],[brand_name]]</f>
        <v>Electra</v>
      </c>
    </row>
    <row r="1383" spans="1:12" x14ac:dyDescent="0.3">
      <c r="A1383">
        <f>Query1[[#This Row],[order_id]]</f>
        <v>495</v>
      </c>
      <c r="B1383" t="str">
        <f>Query1[[#This Row],[customers]]</f>
        <v>Kecia Olsen</v>
      </c>
      <c r="C1383" t="str">
        <f>Query1[[#This Row],[city]]</f>
        <v>Santa Cruz</v>
      </c>
      <c r="D1383" t="str">
        <f>Query1[[#This Row],[state]]</f>
        <v>CA</v>
      </c>
      <c r="E1383">
        <f>Query1[[#This Row],[order_date]]</f>
        <v>42653</v>
      </c>
      <c r="F1383">
        <f>Query1[[#This Row],[total_units]]</f>
        <v>1</v>
      </c>
      <c r="G1383">
        <f>Query1[[#This Row],[revenue]]</f>
        <v>2999.99</v>
      </c>
      <c r="H1383" t="str">
        <f>Query1[[#This Row],[product_name]]</f>
        <v>Trek Conduit+ - 2016</v>
      </c>
      <c r="I1383" t="str">
        <f>Query1[[#This Row],[category_name]]</f>
        <v>Electric Bikes</v>
      </c>
      <c r="J1383" t="str">
        <f>Query1[[#This Row],[store_name]]</f>
        <v>Santa Cruz Bikes</v>
      </c>
      <c r="K1383" t="str">
        <f>Query1[[#This Row],[sales_rep]]</f>
        <v>Genna Serrano</v>
      </c>
      <c r="L1383" t="str">
        <f>Query1[[#This Row],[brand_name]]</f>
        <v>Trek</v>
      </c>
    </row>
    <row r="1384" spans="1:12" x14ac:dyDescent="0.3">
      <c r="A1384">
        <f>Query1[[#This Row],[order_id]]</f>
        <v>496</v>
      </c>
      <c r="B1384" t="str">
        <f>Query1[[#This Row],[customers]]</f>
        <v>Ayanna Rhodes</v>
      </c>
      <c r="C1384" t="str">
        <f>Query1[[#This Row],[city]]</f>
        <v>Hicksville</v>
      </c>
      <c r="D1384" t="str">
        <f>Query1[[#This Row],[state]]</f>
        <v>NY</v>
      </c>
      <c r="E1384">
        <f>Query1[[#This Row],[order_date]]</f>
        <v>42653</v>
      </c>
      <c r="F1384">
        <f>Query1[[#This Row],[total_units]]</f>
        <v>2</v>
      </c>
      <c r="G1384">
        <f>Query1[[#This Row],[revenue]]</f>
        <v>539.98</v>
      </c>
      <c r="H1384" t="str">
        <f>Query1[[#This Row],[product_name]]</f>
        <v>Electra Cruiser 1 (24-Inch) - 2016</v>
      </c>
      <c r="I1384" t="str">
        <f>Query1[[#This Row],[category_name]]</f>
        <v>Children Bicycles</v>
      </c>
      <c r="J1384" t="str">
        <f>Query1[[#This Row],[store_name]]</f>
        <v>Baldwin Bikes</v>
      </c>
      <c r="K1384" t="str">
        <f>Query1[[#This Row],[sales_rep]]</f>
        <v>Marcelene Boyer</v>
      </c>
      <c r="L1384" t="str">
        <f>Query1[[#This Row],[brand_name]]</f>
        <v>Electra</v>
      </c>
    </row>
    <row r="1385" spans="1:12" x14ac:dyDescent="0.3">
      <c r="A1385">
        <f>Query1[[#This Row],[order_id]]</f>
        <v>496</v>
      </c>
      <c r="B1385" t="str">
        <f>Query1[[#This Row],[customers]]</f>
        <v>Ayanna Rhodes</v>
      </c>
      <c r="C1385" t="str">
        <f>Query1[[#This Row],[city]]</f>
        <v>Hicksville</v>
      </c>
      <c r="D1385" t="str">
        <f>Query1[[#This Row],[state]]</f>
        <v>NY</v>
      </c>
      <c r="E1385">
        <f>Query1[[#This Row],[order_date]]</f>
        <v>42653</v>
      </c>
      <c r="F1385">
        <f>Query1[[#This Row],[total_units]]</f>
        <v>1</v>
      </c>
      <c r="G1385">
        <f>Query1[[#This Row],[revenue]]</f>
        <v>269.99</v>
      </c>
      <c r="H1385" t="str">
        <f>Query1[[#This Row],[product_name]]</f>
        <v>Electra Cruiser 1 (24-Inch) - 2016</v>
      </c>
      <c r="I1385" t="str">
        <f>Query1[[#This Row],[category_name]]</f>
        <v>Cruisers Bicycles</v>
      </c>
      <c r="J1385" t="str">
        <f>Query1[[#This Row],[store_name]]</f>
        <v>Baldwin Bikes</v>
      </c>
      <c r="K1385" t="str">
        <f>Query1[[#This Row],[sales_rep]]</f>
        <v>Marcelene Boyer</v>
      </c>
      <c r="L1385" t="str">
        <f>Query1[[#This Row],[brand_name]]</f>
        <v>Electra</v>
      </c>
    </row>
    <row r="1386" spans="1:12" x14ac:dyDescent="0.3">
      <c r="A1386">
        <f>Query1[[#This Row],[order_id]]</f>
        <v>496</v>
      </c>
      <c r="B1386" t="str">
        <f>Query1[[#This Row],[customers]]</f>
        <v>Ayanna Rhodes</v>
      </c>
      <c r="C1386" t="str">
        <f>Query1[[#This Row],[city]]</f>
        <v>Hicksville</v>
      </c>
      <c r="D1386" t="str">
        <f>Query1[[#This Row],[state]]</f>
        <v>NY</v>
      </c>
      <c r="E1386">
        <f>Query1[[#This Row],[order_date]]</f>
        <v>42653</v>
      </c>
      <c r="F1386">
        <f>Query1[[#This Row],[total_units]]</f>
        <v>1</v>
      </c>
      <c r="G1386">
        <f>Query1[[#This Row],[revenue]]</f>
        <v>299.99</v>
      </c>
      <c r="H1386" t="str">
        <f>Query1[[#This Row],[product_name]]</f>
        <v>Electra Girl's Hawaii 1 (20-inch) - 2015/2016</v>
      </c>
      <c r="I1386" t="str">
        <f>Query1[[#This Row],[category_name]]</f>
        <v>Children Bicycles</v>
      </c>
      <c r="J1386" t="str">
        <f>Query1[[#This Row],[store_name]]</f>
        <v>Baldwin Bikes</v>
      </c>
      <c r="K1386" t="str">
        <f>Query1[[#This Row],[sales_rep]]</f>
        <v>Marcelene Boyer</v>
      </c>
      <c r="L1386" t="str">
        <f>Query1[[#This Row],[brand_name]]</f>
        <v>Electra</v>
      </c>
    </row>
    <row r="1387" spans="1:12" x14ac:dyDescent="0.3">
      <c r="A1387">
        <f>Query1[[#This Row],[order_id]]</f>
        <v>497</v>
      </c>
      <c r="B1387" t="str">
        <f>Query1[[#This Row],[customers]]</f>
        <v>Kandis Mills</v>
      </c>
      <c r="C1387" t="str">
        <f>Query1[[#This Row],[city]]</f>
        <v>Hamburg</v>
      </c>
      <c r="D1387" t="str">
        <f>Query1[[#This Row],[state]]</f>
        <v>NY</v>
      </c>
      <c r="E1387">
        <f>Query1[[#This Row],[order_date]]</f>
        <v>42653</v>
      </c>
      <c r="F1387">
        <f>Query1[[#This Row],[total_units]]</f>
        <v>2</v>
      </c>
      <c r="G1387">
        <f>Query1[[#This Row],[revenue]]</f>
        <v>999.98</v>
      </c>
      <c r="H1387" t="str">
        <f>Query1[[#This Row],[product_name]]</f>
        <v>Electra Townie Original 7D - 2015/2016</v>
      </c>
      <c r="I1387" t="str">
        <f>Query1[[#This Row],[category_name]]</f>
        <v>Comfort Bicycles</v>
      </c>
      <c r="J1387" t="str">
        <f>Query1[[#This Row],[store_name]]</f>
        <v>Baldwin Bikes</v>
      </c>
      <c r="K1387" t="str">
        <f>Query1[[#This Row],[sales_rep]]</f>
        <v>Marcelene Boyer</v>
      </c>
      <c r="L1387" t="str">
        <f>Query1[[#This Row],[brand_name]]</f>
        <v>Electra</v>
      </c>
    </row>
    <row r="1388" spans="1:12" x14ac:dyDescent="0.3">
      <c r="A1388">
        <f>Query1[[#This Row],[order_id]]</f>
        <v>498</v>
      </c>
      <c r="B1388" t="str">
        <f>Query1[[#This Row],[customers]]</f>
        <v>Divina Reeves</v>
      </c>
      <c r="C1388" t="str">
        <f>Query1[[#This Row],[city]]</f>
        <v>Newburgh</v>
      </c>
      <c r="D1388" t="str">
        <f>Query1[[#This Row],[state]]</f>
        <v>NY</v>
      </c>
      <c r="E1388">
        <f>Query1[[#This Row],[order_date]]</f>
        <v>42653</v>
      </c>
      <c r="F1388">
        <f>Query1[[#This Row],[total_units]]</f>
        <v>1</v>
      </c>
      <c r="G1388">
        <f>Query1[[#This Row],[revenue]]</f>
        <v>269.99</v>
      </c>
      <c r="H1388" t="str">
        <f>Query1[[#This Row],[product_name]]</f>
        <v>Electra Cruiser 1 (24-Inch) - 2016</v>
      </c>
      <c r="I1388" t="str">
        <f>Query1[[#This Row],[category_name]]</f>
        <v>Children Bicycles</v>
      </c>
      <c r="J1388" t="str">
        <f>Query1[[#This Row],[store_name]]</f>
        <v>Baldwin Bikes</v>
      </c>
      <c r="K1388" t="str">
        <f>Query1[[#This Row],[sales_rep]]</f>
        <v>Marcelene Boyer</v>
      </c>
      <c r="L1388" t="str">
        <f>Query1[[#This Row],[brand_name]]</f>
        <v>Electra</v>
      </c>
    </row>
    <row r="1389" spans="1:12" x14ac:dyDescent="0.3">
      <c r="A1389">
        <f>Query1[[#This Row],[order_id]]</f>
        <v>498</v>
      </c>
      <c r="B1389" t="str">
        <f>Query1[[#This Row],[customers]]</f>
        <v>Divina Reeves</v>
      </c>
      <c r="C1389" t="str">
        <f>Query1[[#This Row],[city]]</f>
        <v>Newburgh</v>
      </c>
      <c r="D1389" t="str">
        <f>Query1[[#This Row],[state]]</f>
        <v>NY</v>
      </c>
      <c r="E1389">
        <f>Query1[[#This Row],[order_date]]</f>
        <v>42653</v>
      </c>
      <c r="F1389">
        <f>Query1[[#This Row],[total_units]]</f>
        <v>1</v>
      </c>
      <c r="G1389">
        <f>Query1[[#This Row],[revenue]]</f>
        <v>549.99</v>
      </c>
      <c r="H1389" t="str">
        <f>Query1[[#This Row],[product_name]]</f>
        <v>Electra Townie Original 21D - 2016</v>
      </c>
      <c r="I1389" t="str">
        <f>Query1[[#This Row],[category_name]]</f>
        <v>Comfort Bicycles</v>
      </c>
      <c r="J1389" t="str">
        <f>Query1[[#This Row],[store_name]]</f>
        <v>Baldwin Bikes</v>
      </c>
      <c r="K1389" t="str">
        <f>Query1[[#This Row],[sales_rep]]</f>
        <v>Marcelene Boyer</v>
      </c>
      <c r="L1389" t="str">
        <f>Query1[[#This Row],[brand_name]]</f>
        <v>Electra</v>
      </c>
    </row>
    <row r="1390" spans="1:12" x14ac:dyDescent="0.3">
      <c r="A1390">
        <f>Query1[[#This Row],[order_id]]</f>
        <v>498</v>
      </c>
      <c r="B1390" t="str">
        <f>Query1[[#This Row],[customers]]</f>
        <v>Divina Reeves</v>
      </c>
      <c r="C1390" t="str">
        <f>Query1[[#This Row],[city]]</f>
        <v>Newburgh</v>
      </c>
      <c r="D1390" t="str">
        <f>Query1[[#This Row],[state]]</f>
        <v>NY</v>
      </c>
      <c r="E1390">
        <f>Query1[[#This Row],[order_date]]</f>
        <v>42653</v>
      </c>
      <c r="F1390">
        <f>Query1[[#This Row],[total_units]]</f>
        <v>1</v>
      </c>
      <c r="G1390">
        <f>Query1[[#This Row],[revenue]]</f>
        <v>1549</v>
      </c>
      <c r="H1390" t="str">
        <f>Query1[[#This Row],[product_name]]</f>
        <v>Surly Straggler - 2016</v>
      </c>
      <c r="I1390" t="str">
        <f>Query1[[#This Row],[category_name]]</f>
        <v>Cyclocross Bicycles</v>
      </c>
      <c r="J1390" t="str">
        <f>Query1[[#This Row],[store_name]]</f>
        <v>Baldwin Bikes</v>
      </c>
      <c r="K1390" t="str">
        <f>Query1[[#This Row],[sales_rep]]</f>
        <v>Marcelene Boyer</v>
      </c>
      <c r="L1390" t="str">
        <f>Query1[[#This Row],[brand_name]]</f>
        <v>Surly</v>
      </c>
    </row>
    <row r="1391" spans="1:12" x14ac:dyDescent="0.3">
      <c r="A1391">
        <f>Query1[[#This Row],[order_id]]</f>
        <v>499</v>
      </c>
      <c r="B1391" t="str">
        <f>Query1[[#This Row],[customers]]</f>
        <v>Rodrick Shelton</v>
      </c>
      <c r="C1391" t="str">
        <f>Query1[[#This Row],[city]]</f>
        <v>Canyon Country</v>
      </c>
      <c r="D1391" t="str">
        <f>Query1[[#This Row],[state]]</f>
        <v>CA</v>
      </c>
      <c r="E1391">
        <f>Query1[[#This Row],[order_date]]</f>
        <v>42654</v>
      </c>
      <c r="F1391">
        <f>Query1[[#This Row],[total_units]]</f>
        <v>2</v>
      </c>
      <c r="G1391">
        <f>Query1[[#This Row],[revenue]]</f>
        <v>539.98</v>
      </c>
      <c r="H1391" t="str">
        <f>Query1[[#This Row],[product_name]]</f>
        <v>Electra Girl's Hawaii 1 (16-inch) - 2015/2016</v>
      </c>
      <c r="I1391" t="str">
        <f>Query1[[#This Row],[category_name]]</f>
        <v>Cruisers Bicycles</v>
      </c>
      <c r="J1391" t="str">
        <f>Query1[[#This Row],[store_name]]</f>
        <v>Santa Cruz Bikes</v>
      </c>
      <c r="K1391" t="str">
        <f>Query1[[#This Row],[sales_rep]]</f>
        <v>Mireya Copeland</v>
      </c>
      <c r="L1391" t="str">
        <f>Query1[[#This Row],[brand_name]]</f>
        <v>Electra</v>
      </c>
    </row>
    <row r="1392" spans="1:12" x14ac:dyDescent="0.3">
      <c r="A1392">
        <f>Query1[[#This Row],[order_id]]</f>
        <v>499</v>
      </c>
      <c r="B1392" t="str">
        <f>Query1[[#This Row],[customers]]</f>
        <v>Rodrick Shelton</v>
      </c>
      <c r="C1392" t="str">
        <f>Query1[[#This Row],[city]]</f>
        <v>Canyon Country</v>
      </c>
      <c r="D1392" t="str">
        <f>Query1[[#This Row],[state]]</f>
        <v>CA</v>
      </c>
      <c r="E1392">
        <f>Query1[[#This Row],[order_date]]</f>
        <v>42654</v>
      </c>
      <c r="F1392">
        <f>Query1[[#This Row],[total_units]]</f>
        <v>1</v>
      </c>
      <c r="G1392">
        <f>Query1[[#This Row],[revenue]]</f>
        <v>529.99</v>
      </c>
      <c r="H1392" t="str">
        <f>Query1[[#This Row],[product_name]]</f>
        <v>Electra Moto 1 - 2016</v>
      </c>
      <c r="I1392" t="str">
        <f>Query1[[#This Row],[category_name]]</f>
        <v>Cruisers Bicycles</v>
      </c>
      <c r="J1392" t="str">
        <f>Query1[[#This Row],[store_name]]</f>
        <v>Santa Cruz Bikes</v>
      </c>
      <c r="K1392" t="str">
        <f>Query1[[#This Row],[sales_rep]]</f>
        <v>Mireya Copeland</v>
      </c>
      <c r="L1392" t="str">
        <f>Query1[[#This Row],[brand_name]]</f>
        <v>Electra</v>
      </c>
    </row>
    <row r="1393" spans="1:12" x14ac:dyDescent="0.3">
      <c r="A1393">
        <f>Query1[[#This Row],[order_id]]</f>
        <v>499</v>
      </c>
      <c r="B1393" t="str">
        <f>Query1[[#This Row],[customers]]</f>
        <v>Rodrick Shelton</v>
      </c>
      <c r="C1393" t="str">
        <f>Query1[[#This Row],[city]]</f>
        <v>Canyon Country</v>
      </c>
      <c r="D1393" t="str">
        <f>Query1[[#This Row],[state]]</f>
        <v>CA</v>
      </c>
      <c r="E1393">
        <f>Query1[[#This Row],[order_date]]</f>
        <v>42654</v>
      </c>
      <c r="F1393">
        <f>Query1[[#This Row],[total_units]]</f>
        <v>2</v>
      </c>
      <c r="G1393">
        <f>Query1[[#This Row],[revenue]]</f>
        <v>1199.98</v>
      </c>
      <c r="H1393" t="str">
        <f>Query1[[#This Row],[product_name]]</f>
        <v>Electra Townie Original 7D EQ - Women's - 2016</v>
      </c>
      <c r="I1393" t="str">
        <f>Query1[[#This Row],[category_name]]</f>
        <v>Cruisers Bicycles</v>
      </c>
      <c r="J1393" t="str">
        <f>Query1[[#This Row],[store_name]]</f>
        <v>Santa Cruz Bikes</v>
      </c>
      <c r="K1393" t="str">
        <f>Query1[[#This Row],[sales_rep]]</f>
        <v>Mireya Copeland</v>
      </c>
      <c r="L1393" t="str">
        <f>Query1[[#This Row],[brand_name]]</f>
        <v>Electra</v>
      </c>
    </row>
    <row r="1394" spans="1:12" x14ac:dyDescent="0.3">
      <c r="A1394">
        <f>Query1[[#This Row],[order_id]]</f>
        <v>499</v>
      </c>
      <c r="B1394" t="str">
        <f>Query1[[#This Row],[customers]]</f>
        <v>Rodrick Shelton</v>
      </c>
      <c r="C1394" t="str">
        <f>Query1[[#This Row],[city]]</f>
        <v>Canyon Country</v>
      </c>
      <c r="D1394" t="str">
        <f>Query1[[#This Row],[state]]</f>
        <v>CA</v>
      </c>
      <c r="E1394">
        <f>Query1[[#This Row],[order_date]]</f>
        <v>42654</v>
      </c>
      <c r="F1394">
        <f>Query1[[#This Row],[total_units]]</f>
        <v>1</v>
      </c>
      <c r="G1394">
        <f>Query1[[#This Row],[revenue]]</f>
        <v>1680.99</v>
      </c>
      <c r="H1394" t="str">
        <f>Query1[[#This Row],[product_name]]</f>
        <v>Surly Straggler 650b - 2016</v>
      </c>
      <c r="I1394" t="str">
        <f>Query1[[#This Row],[category_name]]</f>
        <v>Cyclocross Bicycles</v>
      </c>
      <c r="J1394" t="str">
        <f>Query1[[#This Row],[store_name]]</f>
        <v>Santa Cruz Bikes</v>
      </c>
      <c r="K1394" t="str">
        <f>Query1[[#This Row],[sales_rep]]</f>
        <v>Mireya Copeland</v>
      </c>
      <c r="L1394" t="str">
        <f>Query1[[#This Row],[brand_name]]</f>
        <v>Surly</v>
      </c>
    </row>
    <row r="1395" spans="1:12" x14ac:dyDescent="0.3">
      <c r="A1395">
        <f>Query1[[#This Row],[order_id]]</f>
        <v>500</v>
      </c>
      <c r="B1395" t="str">
        <f>Query1[[#This Row],[customers]]</f>
        <v>Julee Woodard</v>
      </c>
      <c r="C1395" t="str">
        <f>Query1[[#This Row],[city]]</f>
        <v>Richmond Hill</v>
      </c>
      <c r="D1395" t="str">
        <f>Query1[[#This Row],[state]]</f>
        <v>NY</v>
      </c>
      <c r="E1395">
        <f>Query1[[#This Row],[order_date]]</f>
        <v>42654</v>
      </c>
      <c r="F1395">
        <f>Query1[[#This Row],[total_units]]</f>
        <v>1</v>
      </c>
      <c r="G1395">
        <f>Query1[[#This Row],[revenue]]</f>
        <v>269.99</v>
      </c>
      <c r="H1395" t="str">
        <f>Query1[[#This Row],[product_name]]</f>
        <v>Electra Girl's Hawaii 1 (16-inch) - 2015/2016</v>
      </c>
      <c r="I1395" t="str">
        <f>Query1[[#This Row],[category_name]]</f>
        <v>Cruisers Bicycles</v>
      </c>
      <c r="J1395" t="str">
        <f>Query1[[#This Row],[store_name]]</f>
        <v>Baldwin Bikes</v>
      </c>
      <c r="K1395" t="str">
        <f>Query1[[#This Row],[sales_rep]]</f>
        <v>Marcelene Boyer</v>
      </c>
      <c r="L1395" t="str">
        <f>Query1[[#This Row],[brand_name]]</f>
        <v>Electra</v>
      </c>
    </row>
    <row r="1396" spans="1:12" x14ac:dyDescent="0.3">
      <c r="A1396">
        <f>Query1[[#This Row],[order_id]]</f>
        <v>500</v>
      </c>
      <c r="B1396" t="str">
        <f>Query1[[#This Row],[customers]]</f>
        <v>Julee Woodard</v>
      </c>
      <c r="C1396" t="str">
        <f>Query1[[#This Row],[city]]</f>
        <v>Richmond Hill</v>
      </c>
      <c r="D1396" t="str">
        <f>Query1[[#This Row],[state]]</f>
        <v>NY</v>
      </c>
      <c r="E1396">
        <f>Query1[[#This Row],[order_date]]</f>
        <v>42654</v>
      </c>
      <c r="F1396">
        <f>Query1[[#This Row],[total_units]]</f>
        <v>2</v>
      </c>
      <c r="G1396">
        <f>Query1[[#This Row],[revenue]]</f>
        <v>1099.98</v>
      </c>
      <c r="H1396" t="str">
        <f>Query1[[#This Row],[product_name]]</f>
        <v>Electra Townie Original 21D - 2016</v>
      </c>
      <c r="I1396" t="str">
        <f>Query1[[#This Row],[category_name]]</f>
        <v>Cruisers Bicycles</v>
      </c>
      <c r="J1396" t="str">
        <f>Query1[[#This Row],[store_name]]</f>
        <v>Baldwin Bikes</v>
      </c>
      <c r="K1396" t="str">
        <f>Query1[[#This Row],[sales_rep]]</f>
        <v>Marcelene Boyer</v>
      </c>
      <c r="L1396" t="str">
        <f>Query1[[#This Row],[brand_name]]</f>
        <v>Electra</v>
      </c>
    </row>
    <row r="1397" spans="1:12" x14ac:dyDescent="0.3">
      <c r="A1397">
        <f>Query1[[#This Row],[order_id]]</f>
        <v>501</v>
      </c>
      <c r="B1397" t="str">
        <f>Query1[[#This Row],[customers]]</f>
        <v>Barton Cox</v>
      </c>
      <c r="C1397" t="str">
        <f>Query1[[#This Row],[city]]</f>
        <v>Amityville</v>
      </c>
      <c r="D1397" t="str">
        <f>Query1[[#This Row],[state]]</f>
        <v>NY</v>
      </c>
      <c r="E1397">
        <f>Query1[[#This Row],[order_date]]</f>
        <v>42654</v>
      </c>
      <c r="F1397">
        <f>Query1[[#This Row],[total_units]]</f>
        <v>1</v>
      </c>
      <c r="G1397">
        <f>Query1[[#This Row],[revenue]]</f>
        <v>269.99</v>
      </c>
      <c r="H1397" t="str">
        <f>Query1[[#This Row],[product_name]]</f>
        <v>Electra Girl's Hawaii 1 (16-inch) - 2015/2016</v>
      </c>
      <c r="I1397" t="str">
        <f>Query1[[#This Row],[category_name]]</f>
        <v>Cruisers Bicycles</v>
      </c>
      <c r="J1397" t="str">
        <f>Query1[[#This Row],[store_name]]</f>
        <v>Baldwin Bikes</v>
      </c>
      <c r="K1397" t="str">
        <f>Query1[[#This Row],[sales_rep]]</f>
        <v>Venita Daniel</v>
      </c>
      <c r="L1397" t="str">
        <f>Query1[[#This Row],[brand_name]]</f>
        <v>Electra</v>
      </c>
    </row>
    <row r="1398" spans="1:12" x14ac:dyDescent="0.3">
      <c r="A1398">
        <f>Query1[[#This Row],[order_id]]</f>
        <v>501</v>
      </c>
      <c r="B1398" t="str">
        <f>Query1[[#This Row],[customers]]</f>
        <v>Barton Cox</v>
      </c>
      <c r="C1398" t="str">
        <f>Query1[[#This Row],[city]]</f>
        <v>Amityville</v>
      </c>
      <c r="D1398" t="str">
        <f>Query1[[#This Row],[state]]</f>
        <v>NY</v>
      </c>
      <c r="E1398">
        <f>Query1[[#This Row],[order_date]]</f>
        <v>42654</v>
      </c>
      <c r="F1398">
        <f>Query1[[#This Row],[total_units]]</f>
        <v>2</v>
      </c>
      <c r="G1398">
        <f>Query1[[#This Row],[revenue]]</f>
        <v>599.98</v>
      </c>
      <c r="H1398" t="str">
        <f>Query1[[#This Row],[product_name]]</f>
        <v>Electra Girl's Hawaii 1 (20-inch) - 2015/2016</v>
      </c>
      <c r="I1398" t="str">
        <f>Query1[[#This Row],[category_name]]</f>
        <v>Children Bicycles</v>
      </c>
      <c r="J1398" t="str">
        <f>Query1[[#This Row],[store_name]]</f>
        <v>Baldwin Bikes</v>
      </c>
      <c r="K1398" t="str">
        <f>Query1[[#This Row],[sales_rep]]</f>
        <v>Venita Daniel</v>
      </c>
      <c r="L1398" t="str">
        <f>Query1[[#This Row],[brand_name]]</f>
        <v>Electra</v>
      </c>
    </row>
    <row r="1399" spans="1:12" x14ac:dyDescent="0.3">
      <c r="A1399">
        <f>Query1[[#This Row],[order_id]]</f>
        <v>501</v>
      </c>
      <c r="B1399" t="str">
        <f>Query1[[#This Row],[customers]]</f>
        <v>Barton Cox</v>
      </c>
      <c r="C1399" t="str">
        <f>Query1[[#This Row],[city]]</f>
        <v>Amityville</v>
      </c>
      <c r="D1399" t="str">
        <f>Query1[[#This Row],[state]]</f>
        <v>NY</v>
      </c>
      <c r="E1399">
        <f>Query1[[#This Row],[order_date]]</f>
        <v>42654</v>
      </c>
      <c r="F1399">
        <f>Query1[[#This Row],[total_units]]</f>
        <v>2</v>
      </c>
      <c r="G1399">
        <f>Query1[[#This Row],[revenue]]</f>
        <v>898</v>
      </c>
      <c r="H1399" t="str">
        <f>Query1[[#This Row],[product_name]]</f>
        <v>Pure Cycles William 3-Speed - 2016</v>
      </c>
      <c r="I1399" t="str">
        <f>Query1[[#This Row],[category_name]]</f>
        <v>Cruisers Bicycles</v>
      </c>
      <c r="J1399" t="str">
        <f>Query1[[#This Row],[store_name]]</f>
        <v>Baldwin Bikes</v>
      </c>
      <c r="K1399" t="str">
        <f>Query1[[#This Row],[sales_rep]]</f>
        <v>Venita Daniel</v>
      </c>
      <c r="L1399" t="str">
        <f>Query1[[#This Row],[brand_name]]</f>
        <v>Pure Cycles</v>
      </c>
    </row>
    <row r="1400" spans="1:12" x14ac:dyDescent="0.3">
      <c r="A1400">
        <f>Query1[[#This Row],[order_id]]</f>
        <v>501</v>
      </c>
      <c r="B1400" t="str">
        <f>Query1[[#This Row],[customers]]</f>
        <v>Barton Cox</v>
      </c>
      <c r="C1400" t="str">
        <f>Query1[[#This Row],[city]]</f>
        <v>Amityville</v>
      </c>
      <c r="D1400" t="str">
        <f>Query1[[#This Row],[state]]</f>
        <v>NY</v>
      </c>
      <c r="E1400">
        <f>Query1[[#This Row],[order_date]]</f>
        <v>42654</v>
      </c>
      <c r="F1400">
        <f>Query1[[#This Row],[total_units]]</f>
        <v>1</v>
      </c>
      <c r="G1400">
        <f>Query1[[#This Row],[revenue]]</f>
        <v>1799.99</v>
      </c>
      <c r="H1400" t="str">
        <f>Query1[[#This Row],[product_name]]</f>
        <v>Trek Remedy 29 Carbon Frameset - 2016</v>
      </c>
      <c r="I1400" t="str">
        <f>Query1[[#This Row],[category_name]]</f>
        <v>Mountain Bikes</v>
      </c>
      <c r="J1400" t="str">
        <f>Query1[[#This Row],[store_name]]</f>
        <v>Baldwin Bikes</v>
      </c>
      <c r="K1400" t="str">
        <f>Query1[[#This Row],[sales_rep]]</f>
        <v>Venita Daniel</v>
      </c>
      <c r="L1400" t="str">
        <f>Query1[[#This Row],[brand_name]]</f>
        <v>Trek</v>
      </c>
    </row>
    <row r="1401" spans="1:12" x14ac:dyDescent="0.3">
      <c r="A1401">
        <f>Query1[[#This Row],[order_id]]</f>
        <v>502</v>
      </c>
      <c r="B1401" t="str">
        <f>Query1[[#This Row],[customers]]</f>
        <v>Shaunda Barnett</v>
      </c>
      <c r="C1401" t="str">
        <f>Query1[[#This Row],[city]]</f>
        <v>Longview</v>
      </c>
      <c r="D1401" t="str">
        <f>Query1[[#This Row],[state]]</f>
        <v>TX</v>
      </c>
      <c r="E1401">
        <f>Query1[[#This Row],[order_date]]</f>
        <v>42655</v>
      </c>
      <c r="F1401">
        <f>Query1[[#This Row],[total_units]]</f>
        <v>1</v>
      </c>
      <c r="G1401">
        <f>Query1[[#This Row],[revenue]]</f>
        <v>269.99</v>
      </c>
      <c r="H1401" t="str">
        <f>Query1[[#This Row],[product_name]]</f>
        <v>Electra Cruiser 1 (24-Inch) - 2016</v>
      </c>
      <c r="I1401" t="str">
        <f>Query1[[#This Row],[category_name]]</f>
        <v>Cruisers Bicycles</v>
      </c>
      <c r="J1401" t="str">
        <f>Query1[[#This Row],[store_name]]</f>
        <v>Rowlett Bikes</v>
      </c>
      <c r="K1401" t="str">
        <f>Query1[[#This Row],[sales_rep]]</f>
        <v>Layla Terrell</v>
      </c>
      <c r="L1401" t="str">
        <f>Query1[[#This Row],[brand_name]]</f>
        <v>Electra</v>
      </c>
    </row>
    <row r="1402" spans="1:12" x14ac:dyDescent="0.3">
      <c r="A1402">
        <f>Query1[[#This Row],[order_id]]</f>
        <v>503</v>
      </c>
      <c r="B1402" t="str">
        <f>Query1[[#This Row],[customers]]</f>
        <v>Yvonne Bean</v>
      </c>
      <c r="C1402" t="str">
        <f>Query1[[#This Row],[city]]</f>
        <v>Wappingers Falls</v>
      </c>
      <c r="D1402" t="str">
        <f>Query1[[#This Row],[state]]</f>
        <v>NY</v>
      </c>
      <c r="E1402">
        <f>Query1[[#This Row],[order_date]]</f>
        <v>42656</v>
      </c>
      <c r="F1402">
        <f>Query1[[#This Row],[total_units]]</f>
        <v>2</v>
      </c>
      <c r="G1402">
        <f>Query1[[#This Row],[revenue]]</f>
        <v>539.98</v>
      </c>
      <c r="H1402" t="str">
        <f>Query1[[#This Row],[product_name]]</f>
        <v>Electra Cruiser 1 (24-Inch) - 2016</v>
      </c>
      <c r="I1402" t="str">
        <f>Query1[[#This Row],[category_name]]</f>
        <v>Cruisers Bicycles</v>
      </c>
      <c r="J1402" t="str">
        <f>Query1[[#This Row],[store_name]]</f>
        <v>Baldwin Bikes</v>
      </c>
      <c r="K1402" t="str">
        <f>Query1[[#This Row],[sales_rep]]</f>
        <v>Marcelene Boyer</v>
      </c>
      <c r="L1402" t="str">
        <f>Query1[[#This Row],[brand_name]]</f>
        <v>Electra</v>
      </c>
    </row>
    <row r="1403" spans="1:12" x14ac:dyDescent="0.3">
      <c r="A1403">
        <f>Query1[[#This Row],[order_id]]</f>
        <v>503</v>
      </c>
      <c r="B1403" t="str">
        <f>Query1[[#This Row],[customers]]</f>
        <v>Yvonne Bean</v>
      </c>
      <c r="C1403" t="str">
        <f>Query1[[#This Row],[city]]</f>
        <v>Wappingers Falls</v>
      </c>
      <c r="D1403" t="str">
        <f>Query1[[#This Row],[state]]</f>
        <v>NY</v>
      </c>
      <c r="E1403">
        <f>Query1[[#This Row],[order_date]]</f>
        <v>42656</v>
      </c>
      <c r="F1403">
        <f>Query1[[#This Row],[total_units]]</f>
        <v>1</v>
      </c>
      <c r="G1403">
        <f>Query1[[#This Row],[revenue]]</f>
        <v>1549</v>
      </c>
      <c r="H1403" t="str">
        <f>Query1[[#This Row],[product_name]]</f>
        <v>Surly Straggler - 2016</v>
      </c>
      <c r="I1403" t="str">
        <f>Query1[[#This Row],[category_name]]</f>
        <v>Cyclocross Bicycles</v>
      </c>
      <c r="J1403" t="str">
        <f>Query1[[#This Row],[store_name]]</f>
        <v>Baldwin Bikes</v>
      </c>
      <c r="K1403" t="str">
        <f>Query1[[#This Row],[sales_rep]]</f>
        <v>Marcelene Boyer</v>
      </c>
      <c r="L1403" t="str">
        <f>Query1[[#This Row],[brand_name]]</f>
        <v>Surly</v>
      </c>
    </row>
    <row r="1404" spans="1:12" x14ac:dyDescent="0.3">
      <c r="A1404">
        <f>Query1[[#This Row],[order_id]]</f>
        <v>504</v>
      </c>
      <c r="B1404" t="str">
        <f>Query1[[#This Row],[customers]]</f>
        <v>Mercedez Brooks</v>
      </c>
      <c r="C1404" t="str">
        <f>Query1[[#This Row],[city]]</f>
        <v>Duarte</v>
      </c>
      <c r="D1404" t="str">
        <f>Query1[[#This Row],[state]]</f>
        <v>CA</v>
      </c>
      <c r="E1404">
        <f>Query1[[#This Row],[order_date]]</f>
        <v>42657</v>
      </c>
      <c r="F1404">
        <f>Query1[[#This Row],[total_units]]</f>
        <v>2</v>
      </c>
      <c r="G1404">
        <f>Query1[[#This Row],[revenue]]</f>
        <v>1099.98</v>
      </c>
      <c r="H1404" t="str">
        <f>Query1[[#This Row],[product_name]]</f>
        <v>Electra Townie Original 21D - 2016</v>
      </c>
      <c r="I1404" t="str">
        <f>Query1[[#This Row],[category_name]]</f>
        <v>Comfort Bicycles</v>
      </c>
      <c r="J1404" t="str">
        <f>Query1[[#This Row],[store_name]]</f>
        <v>Santa Cruz Bikes</v>
      </c>
      <c r="K1404" t="str">
        <f>Query1[[#This Row],[sales_rep]]</f>
        <v>Mireya Copeland</v>
      </c>
      <c r="L1404" t="str">
        <f>Query1[[#This Row],[brand_name]]</f>
        <v>Electra</v>
      </c>
    </row>
    <row r="1405" spans="1:12" x14ac:dyDescent="0.3">
      <c r="A1405">
        <f>Query1[[#This Row],[order_id]]</f>
        <v>504</v>
      </c>
      <c r="B1405" t="str">
        <f>Query1[[#This Row],[customers]]</f>
        <v>Mercedez Brooks</v>
      </c>
      <c r="C1405" t="str">
        <f>Query1[[#This Row],[city]]</f>
        <v>Duarte</v>
      </c>
      <c r="D1405" t="str">
        <f>Query1[[#This Row],[state]]</f>
        <v>CA</v>
      </c>
      <c r="E1405">
        <f>Query1[[#This Row],[order_date]]</f>
        <v>42657</v>
      </c>
      <c r="F1405">
        <f>Query1[[#This Row],[total_units]]</f>
        <v>2</v>
      </c>
      <c r="G1405">
        <f>Query1[[#This Row],[revenue]]</f>
        <v>1499.98</v>
      </c>
      <c r="H1405" t="str">
        <f>Query1[[#This Row],[product_name]]</f>
        <v>Ritchey Timberwolf Frameset - 2016</v>
      </c>
      <c r="I1405" t="str">
        <f>Query1[[#This Row],[category_name]]</f>
        <v>Mountain Bikes</v>
      </c>
      <c r="J1405" t="str">
        <f>Query1[[#This Row],[store_name]]</f>
        <v>Santa Cruz Bikes</v>
      </c>
      <c r="K1405" t="str">
        <f>Query1[[#This Row],[sales_rep]]</f>
        <v>Mireya Copeland</v>
      </c>
      <c r="L1405" t="str">
        <f>Query1[[#This Row],[brand_name]]</f>
        <v>Ritchey</v>
      </c>
    </row>
    <row r="1406" spans="1:12" x14ac:dyDescent="0.3">
      <c r="A1406">
        <f>Query1[[#This Row],[order_id]]</f>
        <v>505</v>
      </c>
      <c r="B1406" t="str">
        <f>Query1[[#This Row],[customers]]</f>
        <v>Erlinda Osborne</v>
      </c>
      <c r="C1406" t="str">
        <f>Query1[[#This Row],[city]]</f>
        <v>West Islip</v>
      </c>
      <c r="D1406" t="str">
        <f>Query1[[#This Row],[state]]</f>
        <v>NY</v>
      </c>
      <c r="E1406">
        <f>Query1[[#This Row],[order_date]]</f>
        <v>42657</v>
      </c>
      <c r="F1406">
        <f>Query1[[#This Row],[total_units]]</f>
        <v>1</v>
      </c>
      <c r="G1406">
        <f>Query1[[#This Row],[revenue]]</f>
        <v>599.99</v>
      </c>
      <c r="H1406" t="str">
        <f>Query1[[#This Row],[product_name]]</f>
        <v>Electra Townie Original 7D EQ - 2016</v>
      </c>
      <c r="I1406" t="str">
        <f>Query1[[#This Row],[category_name]]</f>
        <v>Comfort Bicycles</v>
      </c>
      <c r="J1406" t="str">
        <f>Query1[[#This Row],[store_name]]</f>
        <v>Baldwin Bikes</v>
      </c>
      <c r="K1406" t="str">
        <f>Query1[[#This Row],[sales_rep]]</f>
        <v>Marcelene Boyer</v>
      </c>
      <c r="L1406" t="str">
        <f>Query1[[#This Row],[brand_name]]</f>
        <v>Electra</v>
      </c>
    </row>
    <row r="1407" spans="1:12" x14ac:dyDescent="0.3">
      <c r="A1407">
        <f>Query1[[#This Row],[order_id]]</f>
        <v>506</v>
      </c>
      <c r="B1407" t="str">
        <f>Query1[[#This Row],[customers]]</f>
        <v>Lory Berg</v>
      </c>
      <c r="C1407" t="str">
        <f>Query1[[#This Row],[city]]</f>
        <v>Oswego</v>
      </c>
      <c r="D1407" t="str">
        <f>Query1[[#This Row],[state]]</f>
        <v>NY</v>
      </c>
      <c r="E1407">
        <f>Query1[[#This Row],[order_date]]</f>
        <v>42657</v>
      </c>
      <c r="F1407">
        <f>Query1[[#This Row],[total_units]]</f>
        <v>1</v>
      </c>
      <c r="G1407">
        <f>Query1[[#This Row],[revenue]]</f>
        <v>499.99</v>
      </c>
      <c r="H1407" t="str">
        <f>Query1[[#This Row],[product_name]]</f>
        <v>Electra Townie Original 7D - 2015/2016</v>
      </c>
      <c r="I1407" t="str">
        <f>Query1[[#This Row],[category_name]]</f>
        <v>Comfort Bicycles</v>
      </c>
      <c r="J1407" t="str">
        <f>Query1[[#This Row],[store_name]]</f>
        <v>Baldwin Bikes</v>
      </c>
      <c r="K1407" t="str">
        <f>Query1[[#This Row],[sales_rep]]</f>
        <v>Marcelene Boyer</v>
      </c>
      <c r="L1407" t="str">
        <f>Query1[[#This Row],[brand_name]]</f>
        <v>Electra</v>
      </c>
    </row>
    <row r="1408" spans="1:12" x14ac:dyDescent="0.3">
      <c r="A1408">
        <f>Query1[[#This Row],[order_id]]</f>
        <v>506</v>
      </c>
      <c r="B1408" t="str">
        <f>Query1[[#This Row],[customers]]</f>
        <v>Lory Berg</v>
      </c>
      <c r="C1408" t="str">
        <f>Query1[[#This Row],[city]]</f>
        <v>Oswego</v>
      </c>
      <c r="D1408" t="str">
        <f>Query1[[#This Row],[state]]</f>
        <v>NY</v>
      </c>
      <c r="E1408">
        <f>Query1[[#This Row],[order_date]]</f>
        <v>42657</v>
      </c>
      <c r="F1408">
        <f>Query1[[#This Row],[total_units]]</f>
        <v>1</v>
      </c>
      <c r="G1408">
        <f>Query1[[#This Row],[revenue]]</f>
        <v>3999.99</v>
      </c>
      <c r="H1408" t="str">
        <f>Query1[[#This Row],[product_name]]</f>
        <v>Trek Slash 8 27.5 - 2016</v>
      </c>
      <c r="I1408" t="str">
        <f>Query1[[#This Row],[category_name]]</f>
        <v>Mountain Bikes</v>
      </c>
      <c r="J1408" t="str">
        <f>Query1[[#This Row],[store_name]]</f>
        <v>Baldwin Bikes</v>
      </c>
      <c r="K1408" t="str">
        <f>Query1[[#This Row],[sales_rep]]</f>
        <v>Marcelene Boyer</v>
      </c>
      <c r="L1408" t="str">
        <f>Query1[[#This Row],[brand_name]]</f>
        <v>Trek</v>
      </c>
    </row>
    <row r="1409" spans="1:12" x14ac:dyDescent="0.3">
      <c r="A1409">
        <f>Query1[[#This Row],[order_id]]</f>
        <v>507</v>
      </c>
      <c r="B1409" t="str">
        <f>Query1[[#This Row],[customers]]</f>
        <v>Enoch Rosario</v>
      </c>
      <c r="C1409" t="str">
        <f>Query1[[#This Row],[city]]</f>
        <v>Fresno</v>
      </c>
      <c r="D1409" t="str">
        <f>Query1[[#This Row],[state]]</f>
        <v>CA</v>
      </c>
      <c r="E1409">
        <f>Query1[[#This Row],[order_date]]</f>
        <v>42658</v>
      </c>
      <c r="F1409">
        <f>Query1[[#This Row],[total_units]]</f>
        <v>2</v>
      </c>
      <c r="G1409">
        <f>Query1[[#This Row],[revenue]]</f>
        <v>539.98</v>
      </c>
      <c r="H1409" t="str">
        <f>Query1[[#This Row],[product_name]]</f>
        <v>Electra Cruiser 1 (24-Inch) - 2016</v>
      </c>
      <c r="I1409" t="str">
        <f>Query1[[#This Row],[category_name]]</f>
        <v>Cruisers Bicycles</v>
      </c>
      <c r="J1409" t="str">
        <f>Query1[[#This Row],[store_name]]</f>
        <v>Santa Cruz Bikes</v>
      </c>
      <c r="K1409" t="str">
        <f>Query1[[#This Row],[sales_rep]]</f>
        <v>Genna Serrano</v>
      </c>
      <c r="L1409" t="str">
        <f>Query1[[#This Row],[brand_name]]</f>
        <v>Electra</v>
      </c>
    </row>
    <row r="1410" spans="1:12" x14ac:dyDescent="0.3">
      <c r="A1410">
        <f>Query1[[#This Row],[order_id]]</f>
        <v>507</v>
      </c>
      <c r="B1410" t="str">
        <f>Query1[[#This Row],[customers]]</f>
        <v>Enoch Rosario</v>
      </c>
      <c r="C1410" t="str">
        <f>Query1[[#This Row],[city]]</f>
        <v>Fresno</v>
      </c>
      <c r="D1410" t="str">
        <f>Query1[[#This Row],[state]]</f>
        <v>CA</v>
      </c>
      <c r="E1410">
        <f>Query1[[#This Row],[order_date]]</f>
        <v>42658</v>
      </c>
      <c r="F1410">
        <f>Query1[[#This Row],[total_units]]</f>
        <v>2</v>
      </c>
      <c r="G1410">
        <f>Query1[[#This Row],[revenue]]</f>
        <v>1199.98</v>
      </c>
      <c r="H1410" t="str">
        <f>Query1[[#This Row],[product_name]]</f>
        <v>Electra Townie Original 7D EQ - Women's - 2016</v>
      </c>
      <c r="I1410" t="str">
        <f>Query1[[#This Row],[category_name]]</f>
        <v>Cruisers Bicycles</v>
      </c>
      <c r="J1410" t="str">
        <f>Query1[[#This Row],[store_name]]</f>
        <v>Santa Cruz Bikes</v>
      </c>
      <c r="K1410" t="str">
        <f>Query1[[#This Row],[sales_rep]]</f>
        <v>Genna Serrano</v>
      </c>
      <c r="L1410" t="str">
        <f>Query1[[#This Row],[brand_name]]</f>
        <v>Electra</v>
      </c>
    </row>
    <row r="1411" spans="1:12" x14ac:dyDescent="0.3">
      <c r="A1411">
        <f>Query1[[#This Row],[order_id]]</f>
        <v>507</v>
      </c>
      <c r="B1411" t="str">
        <f>Query1[[#This Row],[customers]]</f>
        <v>Enoch Rosario</v>
      </c>
      <c r="C1411" t="str">
        <f>Query1[[#This Row],[city]]</f>
        <v>Fresno</v>
      </c>
      <c r="D1411" t="str">
        <f>Query1[[#This Row],[state]]</f>
        <v>CA</v>
      </c>
      <c r="E1411">
        <f>Query1[[#This Row],[order_date]]</f>
        <v>42658</v>
      </c>
      <c r="F1411">
        <f>Query1[[#This Row],[total_units]]</f>
        <v>2</v>
      </c>
      <c r="G1411">
        <f>Query1[[#This Row],[revenue]]</f>
        <v>3361.98</v>
      </c>
      <c r="H1411" t="str">
        <f>Query1[[#This Row],[product_name]]</f>
        <v>Surly Straggler 650b - 2016</v>
      </c>
      <c r="I1411" t="str">
        <f>Query1[[#This Row],[category_name]]</f>
        <v>Cyclocross Bicycles</v>
      </c>
      <c r="J1411" t="str">
        <f>Query1[[#This Row],[store_name]]</f>
        <v>Santa Cruz Bikes</v>
      </c>
      <c r="K1411" t="str">
        <f>Query1[[#This Row],[sales_rep]]</f>
        <v>Genna Serrano</v>
      </c>
      <c r="L1411" t="str">
        <f>Query1[[#This Row],[brand_name]]</f>
        <v>Surly</v>
      </c>
    </row>
    <row r="1412" spans="1:12" x14ac:dyDescent="0.3">
      <c r="A1412">
        <f>Query1[[#This Row],[order_id]]</f>
        <v>508</v>
      </c>
      <c r="B1412" t="str">
        <f>Query1[[#This Row],[customers]]</f>
        <v>Octavia Donaldson</v>
      </c>
      <c r="C1412" t="str">
        <f>Query1[[#This Row],[city]]</f>
        <v>Levittown</v>
      </c>
      <c r="D1412" t="str">
        <f>Query1[[#This Row],[state]]</f>
        <v>NY</v>
      </c>
      <c r="E1412">
        <f>Query1[[#This Row],[order_date]]</f>
        <v>42658</v>
      </c>
      <c r="F1412">
        <f>Query1[[#This Row],[total_units]]</f>
        <v>1</v>
      </c>
      <c r="G1412">
        <f>Query1[[#This Row],[revenue]]</f>
        <v>499.99</v>
      </c>
      <c r="H1412" t="str">
        <f>Query1[[#This Row],[product_name]]</f>
        <v>Electra Townie Original 7D - 2015/2016</v>
      </c>
      <c r="I1412" t="str">
        <f>Query1[[#This Row],[category_name]]</f>
        <v>Comfort Bicycles</v>
      </c>
      <c r="J1412" t="str">
        <f>Query1[[#This Row],[store_name]]</f>
        <v>Baldwin Bikes</v>
      </c>
      <c r="K1412" t="str">
        <f>Query1[[#This Row],[sales_rep]]</f>
        <v>Marcelene Boyer</v>
      </c>
      <c r="L1412" t="str">
        <f>Query1[[#This Row],[brand_name]]</f>
        <v>Electra</v>
      </c>
    </row>
    <row r="1413" spans="1:12" x14ac:dyDescent="0.3">
      <c r="A1413">
        <f>Query1[[#This Row],[order_id]]</f>
        <v>508</v>
      </c>
      <c r="B1413" t="str">
        <f>Query1[[#This Row],[customers]]</f>
        <v>Octavia Donaldson</v>
      </c>
      <c r="C1413" t="str">
        <f>Query1[[#This Row],[city]]</f>
        <v>Levittown</v>
      </c>
      <c r="D1413" t="str">
        <f>Query1[[#This Row],[state]]</f>
        <v>NY</v>
      </c>
      <c r="E1413">
        <f>Query1[[#This Row],[order_date]]</f>
        <v>42658</v>
      </c>
      <c r="F1413">
        <f>Query1[[#This Row],[total_units]]</f>
        <v>2</v>
      </c>
      <c r="G1413">
        <f>Query1[[#This Row],[revenue]]</f>
        <v>1499.98</v>
      </c>
      <c r="H1413" t="str">
        <f>Query1[[#This Row],[product_name]]</f>
        <v>Ritchey Timberwolf Frameset - 2016</v>
      </c>
      <c r="I1413" t="str">
        <f>Query1[[#This Row],[category_name]]</f>
        <v>Mountain Bikes</v>
      </c>
      <c r="J1413" t="str">
        <f>Query1[[#This Row],[store_name]]</f>
        <v>Baldwin Bikes</v>
      </c>
      <c r="K1413" t="str">
        <f>Query1[[#This Row],[sales_rep]]</f>
        <v>Marcelene Boyer</v>
      </c>
      <c r="L1413" t="str">
        <f>Query1[[#This Row],[brand_name]]</f>
        <v>Ritchey</v>
      </c>
    </row>
    <row r="1414" spans="1:12" x14ac:dyDescent="0.3">
      <c r="A1414">
        <f>Query1[[#This Row],[order_id]]</f>
        <v>508</v>
      </c>
      <c r="B1414" t="str">
        <f>Query1[[#This Row],[customers]]</f>
        <v>Octavia Donaldson</v>
      </c>
      <c r="C1414" t="str">
        <f>Query1[[#This Row],[city]]</f>
        <v>Levittown</v>
      </c>
      <c r="D1414" t="str">
        <f>Query1[[#This Row],[state]]</f>
        <v>NY</v>
      </c>
      <c r="E1414">
        <f>Query1[[#This Row],[order_date]]</f>
        <v>42658</v>
      </c>
      <c r="F1414">
        <f>Query1[[#This Row],[total_units]]</f>
        <v>2</v>
      </c>
      <c r="G1414">
        <f>Query1[[#This Row],[revenue]]</f>
        <v>3098</v>
      </c>
      <c r="H1414" t="str">
        <f>Query1[[#This Row],[product_name]]</f>
        <v>Surly Straggler - 2016</v>
      </c>
      <c r="I1414" t="str">
        <f>Query1[[#This Row],[category_name]]</f>
        <v>Cyclocross Bicycles</v>
      </c>
      <c r="J1414" t="str">
        <f>Query1[[#This Row],[store_name]]</f>
        <v>Baldwin Bikes</v>
      </c>
      <c r="K1414" t="str">
        <f>Query1[[#This Row],[sales_rep]]</f>
        <v>Marcelene Boyer</v>
      </c>
      <c r="L1414" t="str">
        <f>Query1[[#This Row],[brand_name]]</f>
        <v>Surly</v>
      </c>
    </row>
    <row r="1415" spans="1:12" x14ac:dyDescent="0.3">
      <c r="A1415">
        <f>Query1[[#This Row],[order_id]]</f>
        <v>508</v>
      </c>
      <c r="B1415" t="str">
        <f>Query1[[#This Row],[customers]]</f>
        <v>Octavia Donaldson</v>
      </c>
      <c r="C1415" t="str">
        <f>Query1[[#This Row],[city]]</f>
        <v>Levittown</v>
      </c>
      <c r="D1415" t="str">
        <f>Query1[[#This Row],[state]]</f>
        <v>NY</v>
      </c>
      <c r="E1415">
        <f>Query1[[#This Row],[order_date]]</f>
        <v>42658</v>
      </c>
      <c r="F1415">
        <f>Query1[[#This Row],[total_units]]</f>
        <v>1</v>
      </c>
      <c r="G1415">
        <f>Query1[[#This Row],[revenue]]</f>
        <v>1799.99</v>
      </c>
      <c r="H1415" t="str">
        <f>Query1[[#This Row],[product_name]]</f>
        <v>Trek Remedy 29 Carbon Frameset - 2016</v>
      </c>
      <c r="I1415" t="str">
        <f>Query1[[#This Row],[category_name]]</f>
        <v>Mountain Bikes</v>
      </c>
      <c r="J1415" t="str">
        <f>Query1[[#This Row],[store_name]]</f>
        <v>Baldwin Bikes</v>
      </c>
      <c r="K1415" t="str">
        <f>Query1[[#This Row],[sales_rep]]</f>
        <v>Marcelene Boyer</v>
      </c>
      <c r="L1415" t="str">
        <f>Query1[[#This Row],[brand_name]]</f>
        <v>Trek</v>
      </c>
    </row>
    <row r="1416" spans="1:12" x14ac:dyDescent="0.3">
      <c r="A1416">
        <f>Query1[[#This Row],[order_id]]</f>
        <v>509</v>
      </c>
      <c r="B1416" t="str">
        <f>Query1[[#This Row],[customers]]</f>
        <v>Jeromy Elliott</v>
      </c>
      <c r="C1416" t="str">
        <f>Query1[[#This Row],[city]]</f>
        <v>Bay Shore</v>
      </c>
      <c r="D1416" t="str">
        <f>Query1[[#This Row],[state]]</f>
        <v>NY</v>
      </c>
      <c r="E1416">
        <f>Query1[[#This Row],[order_date]]</f>
        <v>42659</v>
      </c>
      <c r="F1416">
        <f>Query1[[#This Row],[total_units]]</f>
        <v>2</v>
      </c>
      <c r="G1416">
        <f>Query1[[#This Row],[revenue]]</f>
        <v>599.98</v>
      </c>
      <c r="H1416" t="str">
        <f>Query1[[#This Row],[product_name]]</f>
        <v>Electra Girl's Hawaii 1 (20-inch) - 2015/2016</v>
      </c>
      <c r="I1416" t="str">
        <f>Query1[[#This Row],[category_name]]</f>
        <v>Children Bicycles</v>
      </c>
      <c r="J1416" t="str">
        <f>Query1[[#This Row],[store_name]]</f>
        <v>Baldwin Bikes</v>
      </c>
      <c r="K1416" t="str">
        <f>Query1[[#This Row],[sales_rep]]</f>
        <v>Venita Daniel</v>
      </c>
      <c r="L1416" t="str">
        <f>Query1[[#This Row],[brand_name]]</f>
        <v>Electra</v>
      </c>
    </row>
    <row r="1417" spans="1:12" x14ac:dyDescent="0.3">
      <c r="A1417">
        <f>Query1[[#This Row],[order_id]]</f>
        <v>509</v>
      </c>
      <c r="B1417" t="str">
        <f>Query1[[#This Row],[customers]]</f>
        <v>Jeromy Elliott</v>
      </c>
      <c r="C1417" t="str">
        <f>Query1[[#This Row],[city]]</f>
        <v>Bay Shore</v>
      </c>
      <c r="D1417" t="str">
        <f>Query1[[#This Row],[state]]</f>
        <v>NY</v>
      </c>
      <c r="E1417">
        <f>Query1[[#This Row],[order_date]]</f>
        <v>42659</v>
      </c>
      <c r="F1417">
        <f>Query1[[#This Row],[total_units]]</f>
        <v>2</v>
      </c>
      <c r="G1417">
        <f>Query1[[#This Row],[revenue]]</f>
        <v>5799.98</v>
      </c>
      <c r="H1417" t="str">
        <f>Query1[[#This Row],[product_name]]</f>
        <v>Trek Fuel EX 8 29 - 2016</v>
      </c>
      <c r="I1417" t="str">
        <f>Query1[[#This Row],[category_name]]</f>
        <v>Mountain Bikes</v>
      </c>
      <c r="J1417" t="str">
        <f>Query1[[#This Row],[store_name]]</f>
        <v>Baldwin Bikes</v>
      </c>
      <c r="K1417" t="str">
        <f>Query1[[#This Row],[sales_rep]]</f>
        <v>Venita Daniel</v>
      </c>
      <c r="L1417" t="str">
        <f>Query1[[#This Row],[brand_name]]</f>
        <v>Trek</v>
      </c>
    </row>
    <row r="1418" spans="1:12" x14ac:dyDescent="0.3">
      <c r="A1418">
        <f>Query1[[#This Row],[order_id]]</f>
        <v>510</v>
      </c>
      <c r="B1418" t="str">
        <f>Query1[[#This Row],[customers]]</f>
        <v>Ulysses Gaines</v>
      </c>
      <c r="C1418" t="str">
        <f>Query1[[#This Row],[city]]</f>
        <v>Monsey</v>
      </c>
      <c r="D1418" t="str">
        <f>Query1[[#This Row],[state]]</f>
        <v>NY</v>
      </c>
      <c r="E1418">
        <f>Query1[[#This Row],[order_date]]</f>
        <v>42660</v>
      </c>
      <c r="F1418">
        <f>Query1[[#This Row],[total_units]]</f>
        <v>1</v>
      </c>
      <c r="G1418">
        <f>Query1[[#This Row],[revenue]]</f>
        <v>429</v>
      </c>
      <c r="H1418" t="str">
        <f>Query1[[#This Row],[product_name]]</f>
        <v>Pure Cycles Vine 8-Speed - 2016</v>
      </c>
      <c r="I1418" t="str">
        <f>Query1[[#This Row],[category_name]]</f>
        <v>Cruisers Bicycles</v>
      </c>
      <c r="J1418" t="str">
        <f>Query1[[#This Row],[store_name]]</f>
        <v>Baldwin Bikes</v>
      </c>
      <c r="K1418" t="str">
        <f>Query1[[#This Row],[sales_rep]]</f>
        <v>Venita Daniel</v>
      </c>
      <c r="L1418" t="str">
        <f>Query1[[#This Row],[brand_name]]</f>
        <v>Pure Cycles</v>
      </c>
    </row>
    <row r="1419" spans="1:12" x14ac:dyDescent="0.3">
      <c r="A1419">
        <f>Query1[[#This Row],[order_id]]</f>
        <v>511</v>
      </c>
      <c r="B1419" t="str">
        <f>Query1[[#This Row],[customers]]</f>
        <v>Klara Mosley</v>
      </c>
      <c r="C1419" t="str">
        <f>Query1[[#This Row],[city]]</f>
        <v>Port Chester</v>
      </c>
      <c r="D1419" t="str">
        <f>Query1[[#This Row],[state]]</f>
        <v>NY</v>
      </c>
      <c r="E1419">
        <f>Query1[[#This Row],[order_date]]</f>
        <v>42661</v>
      </c>
      <c r="F1419">
        <f>Query1[[#This Row],[total_units]]</f>
        <v>1</v>
      </c>
      <c r="G1419">
        <f>Query1[[#This Row],[revenue]]</f>
        <v>269.99</v>
      </c>
      <c r="H1419" t="str">
        <f>Query1[[#This Row],[product_name]]</f>
        <v>Electra Cruiser 1 (24-Inch) - 2016</v>
      </c>
      <c r="I1419" t="str">
        <f>Query1[[#This Row],[category_name]]</f>
        <v>Cruisers Bicycles</v>
      </c>
      <c r="J1419" t="str">
        <f>Query1[[#This Row],[store_name]]</f>
        <v>Baldwin Bikes</v>
      </c>
      <c r="K1419" t="str">
        <f>Query1[[#This Row],[sales_rep]]</f>
        <v>Venita Daniel</v>
      </c>
      <c r="L1419" t="str">
        <f>Query1[[#This Row],[brand_name]]</f>
        <v>Electra</v>
      </c>
    </row>
    <row r="1420" spans="1:12" x14ac:dyDescent="0.3">
      <c r="A1420">
        <f>Query1[[#This Row],[order_id]]</f>
        <v>511</v>
      </c>
      <c r="B1420" t="str">
        <f>Query1[[#This Row],[customers]]</f>
        <v>Klara Mosley</v>
      </c>
      <c r="C1420" t="str">
        <f>Query1[[#This Row],[city]]</f>
        <v>Port Chester</v>
      </c>
      <c r="D1420" t="str">
        <f>Query1[[#This Row],[state]]</f>
        <v>NY</v>
      </c>
      <c r="E1420">
        <f>Query1[[#This Row],[order_date]]</f>
        <v>42661</v>
      </c>
      <c r="F1420">
        <f>Query1[[#This Row],[total_units]]</f>
        <v>2</v>
      </c>
      <c r="G1420">
        <f>Query1[[#This Row],[revenue]]</f>
        <v>539.98</v>
      </c>
      <c r="H1420" t="str">
        <f>Query1[[#This Row],[product_name]]</f>
        <v>Electra Girl's Hawaii 1 (16-inch) - 2015/2016</v>
      </c>
      <c r="I1420" t="str">
        <f>Query1[[#This Row],[category_name]]</f>
        <v>Children Bicycles</v>
      </c>
      <c r="J1420" t="str">
        <f>Query1[[#This Row],[store_name]]</f>
        <v>Baldwin Bikes</v>
      </c>
      <c r="K1420" t="str">
        <f>Query1[[#This Row],[sales_rep]]</f>
        <v>Venita Daniel</v>
      </c>
      <c r="L1420" t="str">
        <f>Query1[[#This Row],[brand_name]]</f>
        <v>Electra</v>
      </c>
    </row>
    <row r="1421" spans="1:12" x14ac:dyDescent="0.3">
      <c r="A1421">
        <f>Query1[[#This Row],[order_id]]</f>
        <v>512</v>
      </c>
      <c r="B1421" t="str">
        <f>Query1[[#This Row],[customers]]</f>
        <v>Jacquline Duncan</v>
      </c>
      <c r="C1421" t="str">
        <f>Query1[[#This Row],[city]]</f>
        <v>Jackson Heights</v>
      </c>
      <c r="D1421" t="str">
        <f>Query1[[#This Row],[state]]</f>
        <v>NY</v>
      </c>
      <c r="E1421">
        <f>Query1[[#This Row],[order_date]]</f>
        <v>42662</v>
      </c>
      <c r="F1421">
        <f>Query1[[#This Row],[total_units]]</f>
        <v>1</v>
      </c>
      <c r="G1421">
        <f>Query1[[#This Row],[revenue]]</f>
        <v>269.99</v>
      </c>
      <c r="H1421" t="str">
        <f>Query1[[#This Row],[product_name]]</f>
        <v>Electra Cruiser 1 (24-Inch) - 2016</v>
      </c>
      <c r="I1421" t="str">
        <f>Query1[[#This Row],[category_name]]</f>
        <v>Children Bicycles</v>
      </c>
      <c r="J1421" t="str">
        <f>Query1[[#This Row],[store_name]]</f>
        <v>Baldwin Bikes</v>
      </c>
      <c r="K1421" t="str">
        <f>Query1[[#This Row],[sales_rep]]</f>
        <v>Venita Daniel</v>
      </c>
      <c r="L1421" t="str">
        <f>Query1[[#This Row],[brand_name]]</f>
        <v>Electra</v>
      </c>
    </row>
    <row r="1422" spans="1:12" x14ac:dyDescent="0.3">
      <c r="A1422">
        <f>Query1[[#This Row],[order_id]]</f>
        <v>513</v>
      </c>
      <c r="B1422" t="str">
        <f>Query1[[#This Row],[customers]]</f>
        <v>Lory Page</v>
      </c>
      <c r="C1422" t="str">
        <f>Query1[[#This Row],[city]]</f>
        <v>Bay Shore</v>
      </c>
      <c r="D1422" t="str">
        <f>Query1[[#This Row],[state]]</f>
        <v>NY</v>
      </c>
      <c r="E1422">
        <f>Query1[[#This Row],[order_date]]</f>
        <v>42662</v>
      </c>
      <c r="F1422">
        <f>Query1[[#This Row],[total_units]]</f>
        <v>1</v>
      </c>
      <c r="G1422">
        <f>Query1[[#This Row],[revenue]]</f>
        <v>269.99</v>
      </c>
      <c r="H1422" t="str">
        <f>Query1[[#This Row],[product_name]]</f>
        <v>Electra Cruiser 1 (24-Inch) - 2016</v>
      </c>
      <c r="I1422" t="str">
        <f>Query1[[#This Row],[category_name]]</f>
        <v>Cruisers Bicycles</v>
      </c>
      <c r="J1422" t="str">
        <f>Query1[[#This Row],[store_name]]</f>
        <v>Baldwin Bikes</v>
      </c>
      <c r="K1422" t="str">
        <f>Query1[[#This Row],[sales_rep]]</f>
        <v>Marcelene Boyer</v>
      </c>
      <c r="L1422" t="str">
        <f>Query1[[#This Row],[brand_name]]</f>
        <v>Electra</v>
      </c>
    </row>
    <row r="1423" spans="1:12" x14ac:dyDescent="0.3">
      <c r="A1423">
        <f>Query1[[#This Row],[order_id]]</f>
        <v>513</v>
      </c>
      <c r="B1423" t="str">
        <f>Query1[[#This Row],[customers]]</f>
        <v>Lory Page</v>
      </c>
      <c r="C1423" t="str">
        <f>Query1[[#This Row],[city]]</f>
        <v>Bay Shore</v>
      </c>
      <c r="D1423" t="str">
        <f>Query1[[#This Row],[state]]</f>
        <v>NY</v>
      </c>
      <c r="E1423">
        <f>Query1[[#This Row],[order_date]]</f>
        <v>42662</v>
      </c>
      <c r="F1423">
        <f>Query1[[#This Row],[total_units]]</f>
        <v>1</v>
      </c>
      <c r="G1423">
        <f>Query1[[#This Row],[revenue]]</f>
        <v>299.99</v>
      </c>
      <c r="H1423" t="str">
        <f>Query1[[#This Row],[product_name]]</f>
        <v>Electra Girl's Hawaii 1 (20-inch) - 2015/2016</v>
      </c>
      <c r="I1423" t="str">
        <f>Query1[[#This Row],[category_name]]</f>
        <v>Children Bicycles</v>
      </c>
      <c r="J1423" t="str">
        <f>Query1[[#This Row],[store_name]]</f>
        <v>Baldwin Bikes</v>
      </c>
      <c r="K1423" t="str">
        <f>Query1[[#This Row],[sales_rep]]</f>
        <v>Marcelene Boyer</v>
      </c>
      <c r="L1423" t="str">
        <f>Query1[[#This Row],[brand_name]]</f>
        <v>Electra</v>
      </c>
    </row>
    <row r="1424" spans="1:12" x14ac:dyDescent="0.3">
      <c r="A1424">
        <f>Query1[[#This Row],[order_id]]</f>
        <v>513</v>
      </c>
      <c r="B1424" t="str">
        <f>Query1[[#This Row],[customers]]</f>
        <v>Lory Page</v>
      </c>
      <c r="C1424" t="str">
        <f>Query1[[#This Row],[city]]</f>
        <v>Bay Shore</v>
      </c>
      <c r="D1424" t="str">
        <f>Query1[[#This Row],[state]]</f>
        <v>NY</v>
      </c>
      <c r="E1424">
        <f>Query1[[#This Row],[order_date]]</f>
        <v>42662</v>
      </c>
      <c r="F1424">
        <f>Query1[[#This Row],[total_units]]</f>
        <v>1</v>
      </c>
      <c r="G1424">
        <f>Query1[[#This Row],[revenue]]</f>
        <v>3999.99</v>
      </c>
      <c r="H1424" t="str">
        <f>Query1[[#This Row],[product_name]]</f>
        <v>Trek Slash 8 27.5 - 2016</v>
      </c>
      <c r="I1424" t="str">
        <f>Query1[[#This Row],[category_name]]</f>
        <v>Mountain Bikes</v>
      </c>
      <c r="J1424" t="str">
        <f>Query1[[#This Row],[store_name]]</f>
        <v>Baldwin Bikes</v>
      </c>
      <c r="K1424" t="str">
        <f>Query1[[#This Row],[sales_rep]]</f>
        <v>Marcelene Boyer</v>
      </c>
      <c r="L1424" t="str">
        <f>Query1[[#This Row],[brand_name]]</f>
        <v>Trek</v>
      </c>
    </row>
    <row r="1425" spans="1:12" x14ac:dyDescent="0.3">
      <c r="A1425">
        <f>Query1[[#This Row],[order_id]]</f>
        <v>514</v>
      </c>
      <c r="B1425" t="str">
        <f>Query1[[#This Row],[customers]]</f>
        <v>Guillermo Hart</v>
      </c>
      <c r="C1425" t="str">
        <f>Query1[[#This Row],[city]]</f>
        <v>New York</v>
      </c>
      <c r="D1425" t="str">
        <f>Query1[[#This Row],[state]]</f>
        <v>NY</v>
      </c>
      <c r="E1425">
        <f>Query1[[#This Row],[order_date]]</f>
        <v>42662</v>
      </c>
      <c r="F1425">
        <f>Query1[[#This Row],[total_units]]</f>
        <v>2</v>
      </c>
      <c r="G1425">
        <f>Query1[[#This Row],[revenue]]</f>
        <v>858</v>
      </c>
      <c r="H1425" t="str">
        <f>Query1[[#This Row],[product_name]]</f>
        <v>Pure Cycles Vine 8-Speed - 2016</v>
      </c>
      <c r="I1425" t="str">
        <f>Query1[[#This Row],[category_name]]</f>
        <v>Cruisers Bicycles</v>
      </c>
      <c r="J1425" t="str">
        <f>Query1[[#This Row],[store_name]]</f>
        <v>Baldwin Bikes</v>
      </c>
      <c r="K1425" t="str">
        <f>Query1[[#This Row],[sales_rep]]</f>
        <v>Venita Daniel</v>
      </c>
      <c r="L1425" t="str">
        <f>Query1[[#This Row],[brand_name]]</f>
        <v>Pure Cycles</v>
      </c>
    </row>
    <row r="1426" spans="1:12" x14ac:dyDescent="0.3">
      <c r="A1426">
        <f>Query1[[#This Row],[order_id]]</f>
        <v>514</v>
      </c>
      <c r="B1426" t="str">
        <f>Query1[[#This Row],[customers]]</f>
        <v>Guillermo Hart</v>
      </c>
      <c r="C1426" t="str">
        <f>Query1[[#This Row],[city]]</f>
        <v>New York</v>
      </c>
      <c r="D1426" t="str">
        <f>Query1[[#This Row],[state]]</f>
        <v>NY</v>
      </c>
      <c r="E1426">
        <f>Query1[[#This Row],[order_date]]</f>
        <v>42662</v>
      </c>
      <c r="F1426">
        <f>Query1[[#This Row],[total_units]]</f>
        <v>2</v>
      </c>
      <c r="G1426">
        <f>Query1[[#This Row],[revenue]]</f>
        <v>898</v>
      </c>
      <c r="H1426" t="str">
        <f>Query1[[#This Row],[product_name]]</f>
        <v>Pure Cycles Western 3-Speed - Women's - 2015/2016</v>
      </c>
      <c r="I1426" t="str">
        <f>Query1[[#This Row],[category_name]]</f>
        <v>Cruisers Bicycles</v>
      </c>
      <c r="J1426" t="str">
        <f>Query1[[#This Row],[store_name]]</f>
        <v>Baldwin Bikes</v>
      </c>
      <c r="K1426" t="str">
        <f>Query1[[#This Row],[sales_rep]]</f>
        <v>Venita Daniel</v>
      </c>
      <c r="L1426" t="str">
        <f>Query1[[#This Row],[brand_name]]</f>
        <v>Pure Cycles</v>
      </c>
    </row>
    <row r="1427" spans="1:12" x14ac:dyDescent="0.3">
      <c r="A1427">
        <f>Query1[[#This Row],[order_id]]</f>
        <v>515</v>
      </c>
      <c r="B1427" t="str">
        <f>Query1[[#This Row],[customers]]</f>
        <v>Marcel Lindsay</v>
      </c>
      <c r="C1427" t="str">
        <f>Query1[[#This Row],[city]]</f>
        <v>Ossining</v>
      </c>
      <c r="D1427" t="str">
        <f>Query1[[#This Row],[state]]</f>
        <v>NY</v>
      </c>
      <c r="E1427">
        <f>Query1[[#This Row],[order_date]]</f>
        <v>42662</v>
      </c>
      <c r="F1427">
        <f>Query1[[#This Row],[total_units]]</f>
        <v>2</v>
      </c>
      <c r="G1427">
        <f>Query1[[#This Row],[revenue]]</f>
        <v>999.98</v>
      </c>
      <c r="H1427" t="str">
        <f>Query1[[#This Row],[product_name]]</f>
        <v>Electra Townie Original 7D - 2015/2016</v>
      </c>
      <c r="I1427" t="str">
        <f>Query1[[#This Row],[category_name]]</f>
        <v>Comfort Bicycles</v>
      </c>
      <c r="J1427" t="str">
        <f>Query1[[#This Row],[store_name]]</f>
        <v>Baldwin Bikes</v>
      </c>
      <c r="K1427" t="str">
        <f>Query1[[#This Row],[sales_rep]]</f>
        <v>Marcelene Boyer</v>
      </c>
      <c r="L1427" t="str">
        <f>Query1[[#This Row],[brand_name]]</f>
        <v>Electra</v>
      </c>
    </row>
    <row r="1428" spans="1:12" x14ac:dyDescent="0.3">
      <c r="A1428">
        <f>Query1[[#This Row],[order_id]]</f>
        <v>515</v>
      </c>
      <c r="B1428" t="str">
        <f>Query1[[#This Row],[customers]]</f>
        <v>Marcel Lindsay</v>
      </c>
      <c r="C1428" t="str">
        <f>Query1[[#This Row],[city]]</f>
        <v>Ossining</v>
      </c>
      <c r="D1428" t="str">
        <f>Query1[[#This Row],[state]]</f>
        <v>NY</v>
      </c>
      <c r="E1428">
        <f>Query1[[#This Row],[order_date]]</f>
        <v>42662</v>
      </c>
      <c r="F1428">
        <f>Query1[[#This Row],[total_units]]</f>
        <v>1</v>
      </c>
      <c r="G1428">
        <f>Query1[[#This Row],[revenue]]</f>
        <v>1320.99</v>
      </c>
      <c r="H1428" t="str">
        <f>Query1[[#This Row],[product_name]]</f>
        <v>Heller Shagamaw Frame - 2016</v>
      </c>
      <c r="I1428" t="str">
        <f>Query1[[#This Row],[category_name]]</f>
        <v>Mountain Bikes</v>
      </c>
      <c r="J1428" t="str">
        <f>Query1[[#This Row],[store_name]]</f>
        <v>Baldwin Bikes</v>
      </c>
      <c r="K1428" t="str">
        <f>Query1[[#This Row],[sales_rep]]</f>
        <v>Marcelene Boyer</v>
      </c>
      <c r="L1428" t="str">
        <f>Query1[[#This Row],[brand_name]]</f>
        <v>Heller</v>
      </c>
    </row>
    <row r="1429" spans="1:12" x14ac:dyDescent="0.3">
      <c r="A1429">
        <f>Query1[[#This Row],[order_id]]</f>
        <v>515</v>
      </c>
      <c r="B1429" t="str">
        <f>Query1[[#This Row],[customers]]</f>
        <v>Marcel Lindsay</v>
      </c>
      <c r="C1429" t="str">
        <f>Query1[[#This Row],[city]]</f>
        <v>Ossining</v>
      </c>
      <c r="D1429" t="str">
        <f>Query1[[#This Row],[state]]</f>
        <v>NY</v>
      </c>
      <c r="E1429">
        <f>Query1[[#This Row],[order_date]]</f>
        <v>42662</v>
      </c>
      <c r="F1429">
        <f>Query1[[#This Row],[total_units]]</f>
        <v>2</v>
      </c>
      <c r="G1429">
        <f>Query1[[#This Row],[revenue]]</f>
        <v>939.98</v>
      </c>
      <c r="H1429" t="str">
        <f>Query1[[#This Row],[product_name]]</f>
        <v>Surly Ice Cream Truck Frameset - 2016</v>
      </c>
      <c r="I1429" t="str">
        <f>Query1[[#This Row],[category_name]]</f>
        <v>Mountain Bikes</v>
      </c>
      <c r="J1429" t="str">
        <f>Query1[[#This Row],[store_name]]</f>
        <v>Baldwin Bikes</v>
      </c>
      <c r="K1429" t="str">
        <f>Query1[[#This Row],[sales_rep]]</f>
        <v>Marcelene Boyer</v>
      </c>
      <c r="L1429" t="str">
        <f>Query1[[#This Row],[brand_name]]</f>
        <v>Surly</v>
      </c>
    </row>
    <row r="1430" spans="1:12" x14ac:dyDescent="0.3">
      <c r="A1430">
        <f>Query1[[#This Row],[order_id]]</f>
        <v>515</v>
      </c>
      <c r="B1430" t="str">
        <f>Query1[[#This Row],[customers]]</f>
        <v>Marcel Lindsay</v>
      </c>
      <c r="C1430" t="str">
        <f>Query1[[#This Row],[city]]</f>
        <v>Ossining</v>
      </c>
      <c r="D1430" t="str">
        <f>Query1[[#This Row],[state]]</f>
        <v>NY</v>
      </c>
      <c r="E1430">
        <f>Query1[[#This Row],[order_date]]</f>
        <v>42662</v>
      </c>
      <c r="F1430">
        <f>Query1[[#This Row],[total_units]]</f>
        <v>1</v>
      </c>
      <c r="G1430">
        <f>Query1[[#This Row],[revenue]]</f>
        <v>1799.99</v>
      </c>
      <c r="H1430" t="str">
        <f>Query1[[#This Row],[product_name]]</f>
        <v>Trek Remedy 29 Carbon Frameset - 2016</v>
      </c>
      <c r="I1430" t="str">
        <f>Query1[[#This Row],[category_name]]</f>
        <v>Mountain Bikes</v>
      </c>
      <c r="J1430" t="str">
        <f>Query1[[#This Row],[store_name]]</f>
        <v>Baldwin Bikes</v>
      </c>
      <c r="K1430" t="str">
        <f>Query1[[#This Row],[sales_rep]]</f>
        <v>Marcelene Boyer</v>
      </c>
      <c r="L1430" t="str">
        <f>Query1[[#This Row],[brand_name]]</f>
        <v>Trek</v>
      </c>
    </row>
    <row r="1431" spans="1:12" x14ac:dyDescent="0.3">
      <c r="A1431">
        <f>Query1[[#This Row],[order_id]]</f>
        <v>516</v>
      </c>
      <c r="B1431" t="str">
        <f>Query1[[#This Row],[customers]]</f>
        <v>Shila White</v>
      </c>
      <c r="C1431" t="str">
        <f>Query1[[#This Row],[city]]</f>
        <v>Orchard Park</v>
      </c>
      <c r="D1431" t="str">
        <f>Query1[[#This Row],[state]]</f>
        <v>NY</v>
      </c>
      <c r="E1431">
        <f>Query1[[#This Row],[order_date]]</f>
        <v>42664</v>
      </c>
      <c r="F1431">
        <f>Query1[[#This Row],[total_units]]</f>
        <v>2</v>
      </c>
      <c r="G1431">
        <f>Query1[[#This Row],[revenue]]</f>
        <v>2641.98</v>
      </c>
      <c r="H1431" t="str">
        <f>Query1[[#This Row],[product_name]]</f>
        <v>Heller Shagamaw Frame - 2016</v>
      </c>
      <c r="I1431" t="str">
        <f>Query1[[#This Row],[category_name]]</f>
        <v>Mountain Bikes</v>
      </c>
      <c r="J1431" t="str">
        <f>Query1[[#This Row],[store_name]]</f>
        <v>Baldwin Bikes</v>
      </c>
      <c r="K1431" t="str">
        <f>Query1[[#This Row],[sales_rep]]</f>
        <v>Marcelene Boyer</v>
      </c>
      <c r="L1431" t="str">
        <f>Query1[[#This Row],[brand_name]]</f>
        <v>Heller</v>
      </c>
    </row>
    <row r="1432" spans="1:12" x14ac:dyDescent="0.3">
      <c r="A1432">
        <f>Query1[[#This Row],[order_id]]</f>
        <v>516</v>
      </c>
      <c r="B1432" t="str">
        <f>Query1[[#This Row],[customers]]</f>
        <v>Shila White</v>
      </c>
      <c r="C1432" t="str">
        <f>Query1[[#This Row],[city]]</f>
        <v>Orchard Park</v>
      </c>
      <c r="D1432" t="str">
        <f>Query1[[#This Row],[state]]</f>
        <v>NY</v>
      </c>
      <c r="E1432">
        <f>Query1[[#This Row],[order_date]]</f>
        <v>42664</v>
      </c>
      <c r="F1432">
        <f>Query1[[#This Row],[total_units]]</f>
        <v>1</v>
      </c>
      <c r="G1432">
        <f>Query1[[#This Row],[revenue]]</f>
        <v>3999.99</v>
      </c>
      <c r="H1432" t="str">
        <f>Query1[[#This Row],[product_name]]</f>
        <v>Trek Slash 8 27.5 - 2016</v>
      </c>
      <c r="I1432" t="str">
        <f>Query1[[#This Row],[category_name]]</f>
        <v>Mountain Bikes</v>
      </c>
      <c r="J1432" t="str">
        <f>Query1[[#This Row],[store_name]]</f>
        <v>Baldwin Bikes</v>
      </c>
      <c r="K1432" t="str">
        <f>Query1[[#This Row],[sales_rep]]</f>
        <v>Marcelene Boyer</v>
      </c>
      <c r="L1432" t="str">
        <f>Query1[[#This Row],[brand_name]]</f>
        <v>Trek</v>
      </c>
    </row>
    <row r="1433" spans="1:12" x14ac:dyDescent="0.3">
      <c r="A1433">
        <f>Query1[[#This Row],[order_id]]</f>
        <v>517</v>
      </c>
      <c r="B1433" t="str">
        <f>Query1[[#This Row],[customers]]</f>
        <v>Margene Eaton</v>
      </c>
      <c r="C1433" t="str">
        <f>Query1[[#This Row],[city]]</f>
        <v>Wantagh</v>
      </c>
      <c r="D1433" t="str">
        <f>Query1[[#This Row],[state]]</f>
        <v>NY</v>
      </c>
      <c r="E1433">
        <f>Query1[[#This Row],[order_date]]</f>
        <v>42664</v>
      </c>
      <c r="F1433">
        <f>Query1[[#This Row],[total_units]]</f>
        <v>2</v>
      </c>
      <c r="G1433">
        <f>Query1[[#This Row],[revenue]]</f>
        <v>539.98</v>
      </c>
      <c r="H1433" t="str">
        <f>Query1[[#This Row],[product_name]]</f>
        <v>Electra Cruiser 1 (24-Inch) - 2016</v>
      </c>
      <c r="I1433" t="str">
        <f>Query1[[#This Row],[category_name]]</f>
        <v>Children Bicycles</v>
      </c>
      <c r="J1433" t="str">
        <f>Query1[[#This Row],[store_name]]</f>
        <v>Baldwin Bikes</v>
      </c>
      <c r="K1433" t="str">
        <f>Query1[[#This Row],[sales_rep]]</f>
        <v>Marcelene Boyer</v>
      </c>
      <c r="L1433" t="str">
        <f>Query1[[#This Row],[brand_name]]</f>
        <v>Electra</v>
      </c>
    </row>
    <row r="1434" spans="1:12" x14ac:dyDescent="0.3">
      <c r="A1434">
        <f>Query1[[#This Row],[order_id]]</f>
        <v>518</v>
      </c>
      <c r="B1434" t="str">
        <f>Query1[[#This Row],[customers]]</f>
        <v>Juliane Dillard</v>
      </c>
      <c r="C1434" t="str">
        <f>Query1[[#This Row],[city]]</f>
        <v>Glendora</v>
      </c>
      <c r="D1434" t="str">
        <f>Query1[[#This Row],[state]]</f>
        <v>CA</v>
      </c>
      <c r="E1434">
        <f>Query1[[#This Row],[order_date]]</f>
        <v>42665</v>
      </c>
      <c r="F1434">
        <f>Query1[[#This Row],[total_units]]</f>
        <v>2</v>
      </c>
      <c r="G1434">
        <f>Query1[[#This Row],[revenue]]</f>
        <v>1059.98</v>
      </c>
      <c r="H1434" t="str">
        <f>Query1[[#This Row],[product_name]]</f>
        <v>Electra Moto 1 - 2016</v>
      </c>
      <c r="I1434" t="str">
        <f>Query1[[#This Row],[category_name]]</f>
        <v>Cruisers Bicycles</v>
      </c>
      <c r="J1434" t="str">
        <f>Query1[[#This Row],[store_name]]</f>
        <v>Santa Cruz Bikes</v>
      </c>
      <c r="K1434" t="str">
        <f>Query1[[#This Row],[sales_rep]]</f>
        <v>Mireya Copeland</v>
      </c>
      <c r="L1434" t="str">
        <f>Query1[[#This Row],[brand_name]]</f>
        <v>Electra</v>
      </c>
    </row>
    <row r="1435" spans="1:12" x14ac:dyDescent="0.3">
      <c r="A1435">
        <f>Query1[[#This Row],[order_id]]</f>
        <v>518</v>
      </c>
      <c r="B1435" t="str">
        <f>Query1[[#This Row],[customers]]</f>
        <v>Juliane Dillard</v>
      </c>
      <c r="C1435" t="str">
        <f>Query1[[#This Row],[city]]</f>
        <v>Glendora</v>
      </c>
      <c r="D1435" t="str">
        <f>Query1[[#This Row],[state]]</f>
        <v>CA</v>
      </c>
      <c r="E1435">
        <f>Query1[[#This Row],[order_date]]</f>
        <v>42665</v>
      </c>
      <c r="F1435">
        <f>Query1[[#This Row],[total_units]]</f>
        <v>2</v>
      </c>
      <c r="G1435">
        <f>Query1[[#This Row],[revenue]]</f>
        <v>999.98</v>
      </c>
      <c r="H1435" t="str">
        <f>Query1[[#This Row],[product_name]]</f>
        <v>Electra Townie Original 7D - 2015/2016</v>
      </c>
      <c r="I1435" t="str">
        <f>Query1[[#This Row],[category_name]]</f>
        <v>Comfort Bicycles</v>
      </c>
      <c r="J1435" t="str">
        <f>Query1[[#This Row],[store_name]]</f>
        <v>Santa Cruz Bikes</v>
      </c>
      <c r="K1435" t="str">
        <f>Query1[[#This Row],[sales_rep]]</f>
        <v>Mireya Copeland</v>
      </c>
      <c r="L1435" t="str">
        <f>Query1[[#This Row],[brand_name]]</f>
        <v>Electra</v>
      </c>
    </row>
    <row r="1436" spans="1:12" x14ac:dyDescent="0.3">
      <c r="A1436">
        <f>Query1[[#This Row],[order_id]]</f>
        <v>518</v>
      </c>
      <c r="B1436" t="str">
        <f>Query1[[#This Row],[customers]]</f>
        <v>Juliane Dillard</v>
      </c>
      <c r="C1436" t="str">
        <f>Query1[[#This Row],[city]]</f>
        <v>Glendora</v>
      </c>
      <c r="D1436" t="str">
        <f>Query1[[#This Row],[state]]</f>
        <v>CA</v>
      </c>
      <c r="E1436">
        <f>Query1[[#This Row],[order_date]]</f>
        <v>42665</v>
      </c>
      <c r="F1436">
        <f>Query1[[#This Row],[total_units]]</f>
        <v>2</v>
      </c>
      <c r="G1436">
        <f>Query1[[#This Row],[revenue]]</f>
        <v>1199.98</v>
      </c>
      <c r="H1436" t="str">
        <f>Query1[[#This Row],[product_name]]</f>
        <v>Electra Townie Original 7D EQ - 2016</v>
      </c>
      <c r="I1436" t="str">
        <f>Query1[[#This Row],[category_name]]</f>
        <v>Cruisers Bicycles</v>
      </c>
      <c r="J1436" t="str">
        <f>Query1[[#This Row],[store_name]]</f>
        <v>Santa Cruz Bikes</v>
      </c>
      <c r="K1436" t="str">
        <f>Query1[[#This Row],[sales_rep]]</f>
        <v>Mireya Copeland</v>
      </c>
      <c r="L1436" t="str">
        <f>Query1[[#This Row],[brand_name]]</f>
        <v>Electra</v>
      </c>
    </row>
    <row r="1437" spans="1:12" x14ac:dyDescent="0.3">
      <c r="A1437">
        <f>Query1[[#This Row],[order_id]]</f>
        <v>518</v>
      </c>
      <c r="B1437" t="str">
        <f>Query1[[#This Row],[customers]]</f>
        <v>Juliane Dillard</v>
      </c>
      <c r="C1437" t="str">
        <f>Query1[[#This Row],[city]]</f>
        <v>Glendora</v>
      </c>
      <c r="D1437" t="str">
        <f>Query1[[#This Row],[state]]</f>
        <v>CA</v>
      </c>
      <c r="E1437">
        <f>Query1[[#This Row],[order_date]]</f>
        <v>42665</v>
      </c>
      <c r="F1437">
        <f>Query1[[#This Row],[total_units]]</f>
        <v>2</v>
      </c>
      <c r="G1437">
        <f>Query1[[#This Row],[revenue]]</f>
        <v>2641.98</v>
      </c>
      <c r="H1437" t="str">
        <f>Query1[[#This Row],[product_name]]</f>
        <v>Heller Shagamaw Frame - 2016</v>
      </c>
      <c r="I1437" t="str">
        <f>Query1[[#This Row],[category_name]]</f>
        <v>Mountain Bikes</v>
      </c>
      <c r="J1437" t="str">
        <f>Query1[[#This Row],[store_name]]</f>
        <v>Santa Cruz Bikes</v>
      </c>
      <c r="K1437" t="str">
        <f>Query1[[#This Row],[sales_rep]]</f>
        <v>Mireya Copeland</v>
      </c>
      <c r="L1437" t="str">
        <f>Query1[[#This Row],[brand_name]]</f>
        <v>Heller</v>
      </c>
    </row>
    <row r="1438" spans="1:12" x14ac:dyDescent="0.3">
      <c r="A1438">
        <f>Query1[[#This Row],[order_id]]</f>
        <v>518</v>
      </c>
      <c r="B1438" t="str">
        <f>Query1[[#This Row],[customers]]</f>
        <v>Juliane Dillard</v>
      </c>
      <c r="C1438" t="str">
        <f>Query1[[#This Row],[city]]</f>
        <v>Glendora</v>
      </c>
      <c r="D1438" t="str">
        <f>Query1[[#This Row],[state]]</f>
        <v>CA</v>
      </c>
      <c r="E1438">
        <f>Query1[[#This Row],[order_date]]</f>
        <v>42665</v>
      </c>
      <c r="F1438">
        <f>Query1[[#This Row],[total_units]]</f>
        <v>2</v>
      </c>
      <c r="G1438">
        <f>Query1[[#This Row],[revenue]]</f>
        <v>3361.98</v>
      </c>
      <c r="H1438" t="str">
        <f>Query1[[#This Row],[product_name]]</f>
        <v>Surly Straggler 650b - 2016</v>
      </c>
      <c r="I1438" t="str">
        <f>Query1[[#This Row],[category_name]]</f>
        <v>Cyclocross Bicycles</v>
      </c>
      <c r="J1438" t="str">
        <f>Query1[[#This Row],[store_name]]</f>
        <v>Santa Cruz Bikes</v>
      </c>
      <c r="K1438" t="str">
        <f>Query1[[#This Row],[sales_rep]]</f>
        <v>Mireya Copeland</v>
      </c>
      <c r="L1438" t="str">
        <f>Query1[[#This Row],[brand_name]]</f>
        <v>Surly</v>
      </c>
    </row>
    <row r="1439" spans="1:12" x14ac:dyDescent="0.3">
      <c r="A1439">
        <f>Query1[[#This Row],[order_id]]</f>
        <v>519</v>
      </c>
      <c r="B1439" t="str">
        <f>Query1[[#This Row],[customers]]</f>
        <v>Fran Yang</v>
      </c>
      <c r="C1439" t="str">
        <f>Query1[[#This Row],[city]]</f>
        <v>Utica</v>
      </c>
      <c r="D1439" t="str">
        <f>Query1[[#This Row],[state]]</f>
        <v>NY</v>
      </c>
      <c r="E1439">
        <f>Query1[[#This Row],[order_date]]</f>
        <v>42665</v>
      </c>
      <c r="F1439">
        <f>Query1[[#This Row],[total_units]]</f>
        <v>2</v>
      </c>
      <c r="G1439">
        <f>Query1[[#This Row],[revenue]]</f>
        <v>599.98</v>
      </c>
      <c r="H1439" t="str">
        <f>Query1[[#This Row],[product_name]]</f>
        <v>Electra Girl's Hawaii 1 (20-inch) - 2015/2016</v>
      </c>
      <c r="I1439" t="str">
        <f>Query1[[#This Row],[category_name]]</f>
        <v>Children Bicycles</v>
      </c>
      <c r="J1439" t="str">
        <f>Query1[[#This Row],[store_name]]</f>
        <v>Baldwin Bikes</v>
      </c>
      <c r="K1439" t="str">
        <f>Query1[[#This Row],[sales_rep]]</f>
        <v>Venita Daniel</v>
      </c>
      <c r="L1439" t="str">
        <f>Query1[[#This Row],[brand_name]]</f>
        <v>Electra</v>
      </c>
    </row>
    <row r="1440" spans="1:12" x14ac:dyDescent="0.3">
      <c r="A1440">
        <f>Query1[[#This Row],[order_id]]</f>
        <v>519</v>
      </c>
      <c r="B1440" t="str">
        <f>Query1[[#This Row],[customers]]</f>
        <v>Fran Yang</v>
      </c>
      <c r="C1440" t="str">
        <f>Query1[[#This Row],[city]]</f>
        <v>Utica</v>
      </c>
      <c r="D1440" t="str">
        <f>Query1[[#This Row],[state]]</f>
        <v>NY</v>
      </c>
      <c r="E1440">
        <f>Query1[[#This Row],[order_date]]</f>
        <v>42665</v>
      </c>
      <c r="F1440">
        <f>Query1[[#This Row],[total_units]]</f>
        <v>1</v>
      </c>
      <c r="G1440">
        <f>Query1[[#This Row],[revenue]]</f>
        <v>599.99</v>
      </c>
      <c r="H1440" t="str">
        <f>Query1[[#This Row],[product_name]]</f>
        <v>Electra Townie Original 7D EQ - 2016</v>
      </c>
      <c r="I1440" t="str">
        <f>Query1[[#This Row],[category_name]]</f>
        <v>Cruisers Bicycles</v>
      </c>
      <c r="J1440" t="str">
        <f>Query1[[#This Row],[store_name]]</f>
        <v>Baldwin Bikes</v>
      </c>
      <c r="K1440" t="str">
        <f>Query1[[#This Row],[sales_rep]]</f>
        <v>Venita Daniel</v>
      </c>
      <c r="L1440" t="str">
        <f>Query1[[#This Row],[brand_name]]</f>
        <v>Electra</v>
      </c>
    </row>
    <row r="1441" spans="1:12" x14ac:dyDescent="0.3">
      <c r="A1441">
        <f>Query1[[#This Row],[order_id]]</f>
        <v>519</v>
      </c>
      <c r="B1441" t="str">
        <f>Query1[[#This Row],[customers]]</f>
        <v>Fran Yang</v>
      </c>
      <c r="C1441" t="str">
        <f>Query1[[#This Row],[city]]</f>
        <v>Utica</v>
      </c>
      <c r="D1441" t="str">
        <f>Query1[[#This Row],[state]]</f>
        <v>NY</v>
      </c>
      <c r="E1441">
        <f>Query1[[#This Row],[order_date]]</f>
        <v>42665</v>
      </c>
      <c r="F1441">
        <f>Query1[[#This Row],[total_units]]</f>
        <v>2</v>
      </c>
      <c r="G1441">
        <f>Query1[[#This Row],[revenue]]</f>
        <v>898</v>
      </c>
      <c r="H1441" t="str">
        <f>Query1[[#This Row],[product_name]]</f>
        <v>Pure Cycles Western 3-Speed - Women's - 2015/2016</v>
      </c>
      <c r="I1441" t="str">
        <f>Query1[[#This Row],[category_name]]</f>
        <v>Cruisers Bicycles</v>
      </c>
      <c r="J1441" t="str">
        <f>Query1[[#This Row],[store_name]]</f>
        <v>Baldwin Bikes</v>
      </c>
      <c r="K1441" t="str">
        <f>Query1[[#This Row],[sales_rep]]</f>
        <v>Venita Daniel</v>
      </c>
      <c r="L1441" t="str">
        <f>Query1[[#This Row],[brand_name]]</f>
        <v>Pure Cycles</v>
      </c>
    </row>
    <row r="1442" spans="1:12" x14ac:dyDescent="0.3">
      <c r="A1442">
        <f>Query1[[#This Row],[order_id]]</f>
        <v>519</v>
      </c>
      <c r="B1442" t="str">
        <f>Query1[[#This Row],[customers]]</f>
        <v>Fran Yang</v>
      </c>
      <c r="C1442" t="str">
        <f>Query1[[#This Row],[city]]</f>
        <v>Utica</v>
      </c>
      <c r="D1442" t="str">
        <f>Query1[[#This Row],[state]]</f>
        <v>NY</v>
      </c>
      <c r="E1442">
        <f>Query1[[#This Row],[order_date]]</f>
        <v>42665</v>
      </c>
      <c r="F1442">
        <f>Query1[[#This Row],[total_units]]</f>
        <v>1</v>
      </c>
      <c r="G1442">
        <f>Query1[[#This Row],[revenue]]</f>
        <v>469.99</v>
      </c>
      <c r="H1442" t="str">
        <f>Query1[[#This Row],[product_name]]</f>
        <v>Surly Ice Cream Truck Frameset - 2016</v>
      </c>
      <c r="I1442" t="str">
        <f>Query1[[#This Row],[category_name]]</f>
        <v>Mountain Bikes</v>
      </c>
      <c r="J1442" t="str">
        <f>Query1[[#This Row],[store_name]]</f>
        <v>Baldwin Bikes</v>
      </c>
      <c r="K1442" t="str">
        <f>Query1[[#This Row],[sales_rep]]</f>
        <v>Venita Daniel</v>
      </c>
      <c r="L1442" t="str">
        <f>Query1[[#This Row],[brand_name]]</f>
        <v>Surly</v>
      </c>
    </row>
    <row r="1443" spans="1:12" x14ac:dyDescent="0.3">
      <c r="A1443">
        <f>Query1[[#This Row],[order_id]]</f>
        <v>519</v>
      </c>
      <c r="B1443" t="str">
        <f>Query1[[#This Row],[customers]]</f>
        <v>Fran Yang</v>
      </c>
      <c r="C1443" t="str">
        <f>Query1[[#This Row],[city]]</f>
        <v>Utica</v>
      </c>
      <c r="D1443" t="str">
        <f>Query1[[#This Row],[state]]</f>
        <v>NY</v>
      </c>
      <c r="E1443">
        <f>Query1[[#This Row],[order_date]]</f>
        <v>42665</v>
      </c>
      <c r="F1443">
        <f>Query1[[#This Row],[total_units]]</f>
        <v>1</v>
      </c>
      <c r="G1443">
        <f>Query1[[#This Row],[revenue]]</f>
        <v>3999.99</v>
      </c>
      <c r="H1443" t="str">
        <f>Query1[[#This Row],[product_name]]</f>
        <v>Trek Slash 8 27.5 - 2016</v>
      </c>
      <c r="I1443" t="str">
        <f>Query1[[#This Row],[category_name]]</f>
        <v>Mountain Bikes</v>
      </c>
      <c r="J1443" t="str">
        <f>Query1[[#This Row],[store_name]]</f>
        <v>Baldwin Bikes</v>
      </c>
      <c r="K1443" t="str">
        <f>Query1[[#This Row],[sales_rep]]</f>
        <v>Venita Daniel</v>
      </c>
      <c r="L1443" t="str">
        <f>Query1[[#This Row],[brand_name]]</f>
        <v>Trek</v>
      </c>
    </row>
    <row r="1444" spans="1:12" x14ac:dyDescent="0.3">
      <c r="A1444">
        <f>Query1[[#This Row],[order_id]]</f>
        <v>520</v>
      </c>
      <c r="B1444" t="str">
        <f>Query1[[#This Row],[customers]]</f>
        <v>Ronald Parsons</v>
      </c>
      <c r="C1444" t="str">
        <f>Query1[[#This Row],[city]]</f>
        <v>Maspeth</v>
      </c>
      <c r="D1444" t="str">
        <f>Query1[[#This Row],[state]]</f>
        <v>NY</v>
      </c>
      <c r="E1444">
        <f>Query1[[#This Row],[order_date]]</f>
        <v>42666</v>
      </c>
      <c r="F1444">
        <f>Query1[[#This Row],[total_units]]</f>
        <v>1</v>
      </c>
      <c r="G1444">
        <f>Query1[[#This Row],[revenue]]</f>
        <v>549.99</v>
      </c>
      <c r="H1444" t="str">
        <f>Query1[[#This Row],[product_name]]</f>
        <v>Electra Townie Original 21D - 2016</v>
      </c>
      <c r="I1444" t="str">
        <f>Query1[[#This Row],[category_name]]</f>
        <v>Comfort Bicycles</v>
      </c>
      <c r="J1444" t="str">
        <f>Query1[[#This Row],[store_name]]</f>
        <v>Baldwin Bikes</v>
      </c>
      <c r="K1444" t="str">
        <f>Query1[[#This Row],[sales_rep]]</f>
        <v>Venita Daniel</v>
      </c>
      <c r="L1444" t="str">
        <f>Query1[[#This Row],[brand_name]]</f>
        <v>Electra</v>
      </c>
    </row>
    <row r="1445" spans="1:12" x14ac:dyDescent="0.3">
      <c r="A1445">
        <f>Query1[[#This Row],[order_id]]</f>
        <v>520</v>
      </c>
      <c r="B1445" t="str">
        <f>Query1[[#This Row],[customers]]</f>
        <v>Ronald Parsons</v>
      </c>
      <c r="C1445" t="str">
        <f>Query1[[#This Row],[city]]</f>
        <v>Maspeth</v>
      </c>
      <c r="D1445" t="str">
        <f>Query1[[#This Row],[state]]</f>
        <v>NY</v>
      </c>
      <c r="E1445">
        <f>Query1[[#This Row],[order_date]]</f>
        <v>42666</v>
      </c>
      <c r="F1445">
        <f>Query1[[#This Row],[total_units]]</f>
        <v>1</v>
      </c>
      <c r="G1445">
        <f>Query1[[#This Row],[revenue]]</f>
        <v>599.99</v>
      </c>
      <c r="H1445" t="str">
        <f>Query1[[#This Row],[product_name]]</f>
        <v>Electra Townie Original 7D EQ - 2016</v>
      </c>
      <c r="I1445" t="str">
        <f>Query1[[#This Row],[category_name]]</f>
        <v>Comfort Bicycles</v>
      </c>
      <c r="J1445" t="str">
        <f>Query1[[#This Row],[store_name]]</f>
        <v>Baldwin Bikes</v>
      </c>
      <c r="K1445" t="str">
        <f>Query1[[#This Row],[sales_rep]]</f>
        <v>Venita Daniel</v>
      </c>
      <c r="L1445" t="str">
        <f>Query1[[#This Row],[brand_name]]</f>
        <v>Electra</v>
      </c>
    </row>
    <row r="1446" spans="1:12" x14ac:dyDescent="0.3">
      <c r="A1446">
        <f>Query1[[#This Row],[order_id]]</f>
        <v>520</v>
      </c>
      <c r="B1446" t="str">
        <f>Query1[[#This Row],[customers]]</f>
        <v>Ronald Parsons</v>
      </c>
      <c r="C1446" t="str">
        <f>Query1[[#This Row],[city]]</f>
        <v>Maspeth</v>
      </c>
      <c r="D1446" t="str">
        <f>Query1[[#This Row],[state]]</f>
        <v>NY</v>
      </c>
      <c r="E1446">
        <f>Query1[[#This Row],[order_date]]</f>
        <v>42666</v>
      </c>
      <c r="F1446">
        <f>Query1[[#This Row],[total_units]]</f>
        <v>1</v>
      </c>
      <c r="G1446">
        <f>Query1[[#This Row],[revenue]]</f>
        <v>1549</v>
      </c>
      <c r="H1446" t="str">
        <f>Query1[[#This Row],[product_name]]</f>
        <v>Surly Straggler - 2016</v>
      </c>
      <c r="I1446" t="str">
        <f>Query1[[#This Row],[category_name]]</f>
        <v>Cyclocross Bicycles</v>
      </c>
      <c r="J1446" t="str">
        <f>Query1[[#This Row],[store_name]]</f>
        <v>Baldwin Bikes</v>
      </c>
      <c r="K1446" t="str">
        <f>Query1[[#This Row],[sales_rep]]</f>
        <v>Venita Daniel</v>
      </c>
      <c r="L1446" t="str">
        <f>Query1[[#This Row],[brand_name]]</f>
        <v>Surly</v>
      </c>
    </row>
    <row r="1447" spans="1:12" x14ac:dyDescent="0.3">
      <c r="A1447">
        <f>Query1[[#This Row],[order_id]]</f>
        <v>521</v>
      </c>
      <c r="B1447" t="str">
        <f>Query1[[#This Row],[customers]]</f>
        <v>Augustus Schmidt</v>
      </c>
      <c r="C1447" t="str">
        <f>Query1[[#This Row],[city]]</f>
        <v>Corona</v>
      </c>
      <c r="D1447" t="str">
        <f>Query1[[#This Row],[state]]</f>
        <v>NY</v>
      </c>
      <c r="E1447">
        <f>Query1[[#This Row],[order_date]]</f>
        <v>42666</v>
      </c>
      <c r="F1447">
        <f>Query1[[#This Row],[total_units]]</f>
        <v>1</v>
      </c>
      <c r="G1447">
        <f>Query1[[#This Row],[revenue]]</f>
        <v>269.99</v>
      </c>
      <c r="H1447" t="str">
        <f>Query1[[#This Row],[product_name]]</f>
        <v>Electra Girl's Hawaii 1 (16-inch) - 2015/2016</v>
      </c>
      <c r="I1447" t="str">
        <f>Query1[[#This Row],[category_name]]</f>
        <v>Cruisers Bicycles</v>
      </c>
      <c r="J1447" t="str">
        <f>Query1[[#This Row],[store_name]]</f>
        <v>Baldwin Bikes</v>
      </c>
      <c r="K1447" t="str">
        <f>Query1[[#This Row],[sales_rep]]</f>
        <v>Marcelene Boyer</v>
      </c>
      <c r="L1447" t="str">
        <f>Query1[[#This Row],[brand_name]]</f>
        <v>Electra</v>
      </c>
    </row>
    <row r="1448" spans="1:12" x14ac:dyDescent="0.3">
      <c r="A1448">
        <f>Query1[[#This Row],[order_id]]</f>
        <v>521</v>
      </c>
      <c r="B1448" t="str">
        <f>Query1[[#This Row],[customers]]</f>
        <v>Augustus Schmidt</v>
      </c>
      <c r="C1448" t="str">
        <f>Query1[[#This Row],[city]]</f>
        <v>Corona</v>
      </c>
      <c r="D1448" t="str">
        <f>Query1[[#This Row],[state]]</f>
        <v>NY</v>
      </c>
      <c r="E1448">
        <f>Query1[[#This Row],[order_date]]</f>
        <v>42666</v>
      </c>
      <c r="F1448">
        <f>Query1[[#This Row],[total_units]]</f>
        <v>1</v>
      </c>
      <c r="G1448">
        <f>Query1[[#This Row],[revenue]]</f>
        <v>1320.99</v>
      </c>
      <c r="H1448" t="str">
        <f>Query1[[#This Row],[product_name]]</f>
        <v>Heller Shagamaw Frame - 2016</v>
      </c>
      <c r="I1448" t="str">
        <f>Query1[[#This Row],[category_name]]</f>
        <v>Mountain Bikes</v>
      </c>
      <c r="J1448" t="str">
        <f>Query1[[#This Row],[store_name]]</f>
        <v>Baldwin Bikes</v>
      </c>
      <c r="K1448" t="str">
        <f>Query1[[#This Row],[sales_rep]]</f>
        <v>Marcelene Boyer</v>
      </c>
      <c r="L1448" t="str">
        <f>Query1[[#This Row],[brand_name]]</f>
        <v>Heller</v>
      </c>
    </row>
    <row r="1449" spans="1:12" x14ac:dyDescent="0.3">
      <c r="A1449">
        <f>Query1[[#This Row],[order_id]]</f>
        <v>522</v>
      </c>
      <c r="B1449" t="str">
        <f>Query1[[#This Row],[customers]]</f>
        <v>Lois Steele</v>
      </c>
      <c r="C1449" t="str">
        <f>Query1[[#This Row],[city]]</f>
        <v>Ossining</v>
      </c>
      <c r="D1449" t="str">
        <f>Query1[[#This Row],[state]]</f>
        <v>NY</v>
      </c>
      <c r="E1449">
        <f>Query1[[#This Row],[order_date]]</f>
        <v>42666</v>
      </c>
      <c r="F1449">
        <f>Query1[[#This Row],[total_units]]</f>
        <v>1</v>
      </c>
      <c r="G1449">
        <f>Query1[[#This Row],[revenue]]</f>
        <v>269.99</v>
      </c>
      <c r="H1449" t="str">
        <f>Query1[[#This Row],[product_name]]</f>
        <v>Electra Cruiser 1 (24-Inch) - 2016</v>
      </c>
      <c r="I1449" t="str">
        <f>Query1[[#This Row],[category_name]]</f>
        <v>Children Bicycles</v>
      </c>
      <c r="J1449" t="str">
        <f>Query1[[#This Row],[store_name]]</f>
        <v>Baldwin Bikes</v>
      </c>
      <c r="K1449" t="str">
        <f>Query1[[#This Row],[sales_rep]]</f>
        <v>Venita Daniel</v>
      </c>
      <c r="L1449" t="str">
        <f>Query1[[#This Row],[brand_name]]</f>
        <v>Electra</v>
      </c>
    </row>
    <row r="1450" spans="1:12" x14ac:dyDescent="0.3">
      <c r="A1450">
        <f>Query1[[#This Row],[order_id]]</f>
        <v>522</v>
      </c>
      <c r="B1450" t="str">
        <f>Query1[[#This Row],[customers]]</f>
        <v>Lois Steele</v>
      </c>
      <c r="C1450" t="str">
        <f>Query1[[#This Row],[city]]</f>
        <v>Ossining</v>
      </c>
      <c r="D1450" t="str">
        <f>Query1[[#This Row],[state]]</f>
        <v>NY</v>
      </c>
      <c r="E1450">
        <f>Query1[[#This Row],[order_date]]</f>
        <v>42666</v>
      </c>
      <c r="F1450">
        <f>Query1[[#This Row],[total_units]]</f>
        <v>2</v>
      </c>
      <c r="G1450">
        <f>Query1[[#This Row],[revenue]]</f>
        <v>539.98</v>
      </c>
      <c r="H1450" t="str">
        <f>Query1[[#This Row],[product_name]]</f>
        <v>Electra Girl's Hawaii 1 (16-inch) - 2015/2016</v>
      </c>
      <c r="I1450" t="str">
        <f>Query1[[#This Row],[category_name]]</f>
        <v>Children Bicycles</v>
      </c>
      <c r="J1450" t="str">
        <f>Query1[[#This Row],[store_name]]</f>
        <v>Baldwin Bikes</v>
      </c>
      <c r="K1450" t="str">
        <f>Query1[[#This Row],[sales_rep]]</f>
        <v>Venita Daniel</v>
      </c>
      <c r="L1450" t="str">
        <f>Query1[[#This Row],[brand_name]]</f>
        <v>Electra</v>
      </c>
    </row>
    <row r="1451" spans="1:12" x14ac:dyDescent="0.3">
      <c r="A1451">
        <f>Query1[[#This Row],[order_id]]</f>
        <v>522</v>
      </c>
      <c r="B1451" t="str">
        <f>Query1[[#This Row],[customers]]</f>
        <v>Lois Steele</v>
      </c>
      <c r="C1451" t="str">
        <f>Query1[[#This Row],[city]]</f>
        <v>Ossining</v>
      </c>
      <c r="D1451" t="str">
        <f>Query1[[#This Row],[state]]</f>
        <v>NY</v>
      </c>
      <c r="E1451">
        <f>Query1[[#This Row],[order_date]]</f>
        <v>42666</v>
      </c>
      <c r="F1451">
        <f>Query1[[#This Row],[total_units]]</f>
        <v>2</v>
      </c>
      <c r="G1451">
        <f>Query1[[#This Row],[revenue]]</f>
        <v>5799.98</v>
      </c>
      <c r="H1451" t="str">
        <f>Query1[[#This Row],[product_name]]</f>
        <v>Trek Fuel EX 8 29 - 2016</v>
      </c>
      <c r="I1451" t="str">
        <f>Query1[[#This Row],[category_name]]</f>
        <v>Mountain Bikes</v>
      </c>
      <c r="J1451" t="str">
        <f>Query1[[#This Row],[store_name]]</f>
        <v>Baldwin Bikes</v>
      </c>
      <c r="K1451" t="str">
        <f>Query1[[#This Row],[sales_rep]]</f>
        <v>Venita Daniel</v>
      </c>
      <c r="L1451" t="str">
        <f>Query1[[#This Row],[brand_name]]</f>
        <v>Trek</v>
      </c>
    </row>
    <row r="1452" spans="1:12" x14ac:dyDescent="0.3">
      <c r="A1452">
        <f>Query1[[#This Row],[order_id]]</f>
        <v>523</v>
      </c>
      <c r="B1452" t="str">
        <f>Query1[[#This Row],[customers]]</f>
        <v>Rebbecca Espinoza</v>
      </c>
      <c r="C1452" t="str">
        <f>Query1[[#This Row],[city]]</f>
        <v>Mount Vernon</v>
      </c>
      <c r="D1452" t="str">
        <f>Query1[[#This Row],[state]]</f>
        <v>NY</v>
      </c>
      <c r="E1452">
        <f>Query1[[#This Row],[order_date]]</f>
        <v>42667</v>
      </c>
      <c r="F1452">
        <f>Query1[[#This Row],[total_units]]</f>
        <v>1</v>
      </c>
      <c r="G1452">
        <f>Query1[[#This Row],[revenue]]</f>
        <v>549.99</v>
      </c>
      <c r="H1452" t="str">
        <f>Query1[[#This Row],[product_name]]</f>
        <v>Electra Townie Original 21D - 2016</v>
      </c>
      <c r="I1452" t="str">
        <f>Query1[[#This Row],[category_name]]</f>
        <v>Cruisers Bicycles</v>
      </c>
      <c r="J1452" t="str">
        <f>Query1[[#This Row],[store_name]]</f>
        <v>Baldwin Bikes</v>
      </c>
      <c r="K1452" t="str">
        <f>Query1[[#This Row],[sales_rep]]</f>
        <v>Marcelene Boyer</v>
      </c>
      <c r="L1452" t="str">
        <f>Query1[[#This Row],[brand_name]]</f>
        <v>Electra</v>
      </c>
    </row>
    <row r="1453" spans="1:12" x14ac:dyDescent="0.3">
      <c r="A1453">
        <f>Query1[[#This Row],[order_id]]</f>
        <v>523</v>
      </c>
      <c r="B1453" t="str">
        <f>Query1[[#This Row],[customers]]</f>
        <v>Rebbecca Espinoza</v>
      </c>
      <c r="C1453" t="str">
        <f>Query1[[#This Row],[city]]</f>
        <v>Mount Vernon</v>
      </c>
      <c r="D1453" t="str">
        <f>Query1[[#This Row],[state]]</f>
        <v>NY</v>
      </c>
      <c r="E1453">
        <f>Query1[[#This Row],[order_date]]</f>
        <v>42667</v>
      </c>
      <c r="F1453">
        <f>Query1[[#This Row],[total_units]]</f>
        <v>2</v>
      </c>
      <c r="G1453">
        <f>Query1[[#This Row],[revenue]]</f>
        <v>1199.98</v>
      </c>
      <c r="H1453" t="str">
        <f>Query1[[#This Row],[product_name]]</f>
        <v>Electra Townie Original 7D EQ - 2016</v>
      </c>
      <c r="I1453" t="str">
        <f>Query1[[#This Row],[category_name]]</f>
        <v>Cruisers Bicycles</v>
      </c>
      <c r="J1453" t="str">
        <f>Query1[[#This Row],[store_name]]</f>
        <v>Baldwin Bikes</v>
      </c>
      <c r="K1453" t="str">
        <f>Query1[[#This Row],[sales_rep]]</f>
        <v>Marcelene Boyer</v>
      </c>
      <c r="L1453" t="str">
        <f>Query1[[#This Row],[brand_name]]</f>
        <v>Electra</v>
      </c>
    </row>
    <row r="1454" spans="1:12" x14ac:dyDescent="0.3">
      <c r="A1454">
        <f>Query1[[#This Row],[order_id]]</f>
        <v>523</v>
      </c>
      <c r="B1454" t="str">
        <f>Query1[[#This Row],[customers]]</f>
        <v>Rebbecca Espinoza</v>
      </c>
      <c r="C1454" t="str">
        <f>Query1[[#This Row],[city]]</f>
        <v>Mount Vernon</v>
      </c>
      <c r="D1454" t="str">
        <f>Query1[[#This Row],[state]]</f>
        <v>NY</v>
      </c>
      <c r="E1454">
        <f>Query1[[#This Row],[order_date]]</f>
        <v>42667</v>
      </c>
      <c r="F1454">
        <f>Query1[[#This Row],[total_units]]</f>
        <v>1</v>
      </c>
      <c r="G1454">
        <f>Query1[[#This Row],[revenue]]</f>
        <v>599.99</v>
      </c>
      <c r="H1454" t="str">
        <f>Query1[[#This Row],[product_name]]</f>
        <v>Electra Townie Original 7D EQ - Women's - 2016</v>
      </c>
      <c r="I1454" t="str">
        <f>Query1[[#This Row],[category_name]]</f>
        <v>Cruisers Bicycles</v>
      </c>
      <c r="J1454" t="str">
        <f>Query1[[#This Row],[store_name]]</f>
        <v>Baldwin Bikes</v>
      </c>
      <c r="K1454" t="str">
        <f>Query1[[#This Row],[sales_rep]]</f>
        <v>Marcelene Boyer</v>
      </c>
      <c r="L1454" t="str">
        <f>Query1[[#This Row],[brand_name]]</f>
        <v>Electra</v>
      </c>
    </row>
    <row r="1455" spans="1:12" x14ac:dyDescent="0.3">
      <c r="A1455">
        <f>Query1[[#This Row],[order_id]]</f>
        <v>523</v>
      </c>
      <c r="B1455" t="str">
        <f>Query1[[#This Row],[customers]]</f>
        <v>Rebbecca Espinoza</v>
      </c>
      <c r="C1455" t="str">
        <f>Query1[[#This Row],[city]]</f>
        <v>Mount Vernon</v>
      </c>
      <c r="D1455" t="str">
        <f>Query1[[#This Row],[state]]</f>
        <v>NY</v>
      </c>
      <c r="E1455">
        <f>Query1[[#This Row],[order_date]]</f>
        <v>42667</v>
      </c>
      <c r="F1455">
        <f>Query1[[#This Row],[total_units]]</f>
        <v>2</v>
      </c>
      <c r="G1455">
        <f>Query1[[#This Row],[revenue]]</f>
        <v>2641.98</v>
      </c>
      <c r="H1455" t="str">
        <f>Query1[[#This Row],[product_name]]</f>
        <v>Heller Shagamaw Frame - 2016</v>
      </c>
      <c r="I1455" t="str">
        <f>Query1[[#This Row],[category_name]]</f>
        <v>Mountain Bikes</v>
      </c>
      <c r="J1455" t="str">
        <f>Query1[[#This Row],[store_name]]</f>
        <v>Baldwin Bikes</v>
      </c>
      <c r="K1455" t="str">
        <f>Query1[[#This Row],[sales_rep]]</f>
        <v>Marcelene Boyer</v>
      </c>
      <c r="L1455" t="str">
        <f>Query1[[#This Row],[brand_name]]</f>
        <v>Heller</v>
      </c>
    </row>
    <row r="1456" spans="1:12" x14ac:dyDescent="0.3">
      <c r="A1456">
        <f>Query1[[#This Row],[order_id]]</f>
        <v>524</v>
      </c>
      <c r="B1456" t="str">
        <f>Query1[[#This Row],[customers]]</f>
        <v>Lucas Estes</v>
      </c>
      <c r="C1456" t="str">
        <f>Query1[[#This Row],[city]]</f>
        <v>Santa Monica</v>
      </c>
      <c r="D1456" t="str">
        <f>Query1[[#This Row],[state]]</f>
        <v>CA</v>
      </c>
      <c r="E1456">
        <f>Query1[[#This Row],[order_date]]</f>
        <v>42668</v>
      </c>
      <c r="F1456">
        <f>Query1[[#This Row],[total_units]]</f>
        <v>1</v>
      </c>
      <c r="G1456">
        <f>Query1[[#This Row],[revenue]]</f>
        <v>599.99</v>
      </c>
      <c r="H1456" t="str">
        <f>Query1[[#This Row],[product_name]]</f>
        <v>Electra Townie Original 7D EQ - 2016</v>
      </c>
      <c r="I1456" t="str">
        <f>Query1[[#This Row],[category_name]]</f>
        <v>Comfort Bicycles</v>
      </c>
      <c r="J1456" t="str">
        <f>Query1[[#This Row],[store_name]]</f>
        <v>Santa Cruz Bikes</v>
      </c>
      <c r="K1456" t="str">
        <f>Query1[[#This Row],[sales_rep]]</f>
        <v>Mireya Copeland</v>
      </c>
      <c r="L1456" t="str">
        <f>Query1[[#This Row],[brand_name]]</f>
        <v>Electra</v>
      </c>
    </row>
    <row r="1457" spans="1:12" x14ac:dyDescent="0.3">
      <c r="A1457">
        <f>Query1[[#This Row],[order_id]]</f>
        <v>524</v>
      </c>
      <c r="B1457" t="str">
        <f>Query1[[#This Row],[customers]]</f>
        <v>Lucas Estes</v>
      </c>
      <c r="C1457" t="str">
        <f>Query1[[#This Row],[city]]</f>
        <v>Santa Monica</v>
      </c>
      <c r="D1457" t="str">
        <f>Query1[[#This Row],[state]]</f>
        <v>CA</v>
      </c>
      <c r="E1457">
        <f>Query1[[#This Row],[order_date]]</f>
        <v>42668</v>
      </c>
      <c r="F1457">
        <f>Query1[[#This Row],[total_units]]</f>
        <v>1</v>
      </c>
      <c r="G1457">
        <f>Query1[[#This Row],[revenue]]</f>
        <v>749.99</v>
      </c>
      <c r="H1457" t="str">
        <f>Query1[[#This Row],[product_name]]</f>
        <v>Ritchey Timberwolf Frameset - 2016</v>
      </c>
      <c r="I1457" t="str">
        <f>Query1[[#This Row],[category_name]]</f>
        <v>Mountain Bikes</v>
      </c>
      <c r="J1457" t="str">
        <f>Query1[[#This Row],[store_name]]</f>
        <v>Santa Cruz Bikes</v>
      </c>
      <c r="K1457" t="str">
        <f>Query1[[#This Row],[sales_rep]]</f>
        <v>Mireya Copeland</v>
      </c>
      <c r="L1457" t="str">
        <f>Query1[[#This Row],[brand_name]]</f>
        <v>Ritchey</v>
      </c>
    </row>
    <row r="1458" spans="1:12" x14ac:dyDescent="0.3">
      <c r="A1458">
        <f>Query1[[#This Row],[order_id]]</f>
        <v>524</v>
      </c>
      <c r="B1458" t="str">
        <f>Query1[[#This Row],[customers]]</f>
        <v>Lucas Estes</v>
      </c>
      <c r="C1458" t="str">
        <f>Query1[[#This Row],[city]]</f>
        <v>Santa Monica</v>
      </c>
      <c r="D1458" t="str">
        <f>Query1[[#This Row],[state]]</f>
        <v>CA</v>
      </c>
      <c r="E1458">
        <f>Query1[[#This Row],[order_date]]</f>
        <v>42668</v>
      </c>
      <c r="F1458">
        <f>Query1[[#This Row],[total_units]]</f>
        <v>1</v>
      </c>
      <c r="G1458">
        <f>Query1[[#This Row],[revenue]]</f>
        <v>1680.99</v>
      </c>
      <c r="H1458" t="str">
        <f>Query1[[#This Row],[product_name]]</f>
        <v>Surly Straggler 650b - 2016</v>
      </c>
      <c r="I1458" t="str">
        <f>Query1[[#This Row],[category_name]]</f>
        <v>Cyclocross Bicycles</v>
      </c>
      <c r="J1458" t="str">
        <f>Query1[[#This Row],[store_name]]</f>
        <v>Santa Cruz Bikes</v>
      </c>
      <c r="K1458" t="str">
        <f>Query1[[#This Row],[sales_rep]]</f>
        <v>Mireya Copeland</v>
      </c>
      <c r="L1458" t="str">
        <f>Query1[[#This Row],[brand_name]]</f>
        <v>Surly</v>
      </c>
    </row>
    <row r="1459" spans="1:12" x14ac:dyDescent="0.3">
      <c r="A1459">
        <f>Query1[[#This Row],[order_id]]</f>
        <v>524</v>
      </c>
      <c r="B1459" t="str">
        <f>Query1[[#This Row],[customers]]</f>
        <v>Lucas Estes</v>
      </c>
      <c r="C1459" t="str">
        <f>Query1[[#This Row],[city]]</f>
        <v>Santa Monica</v>
      </c>
      <c r="D1459" t="str">
        <f>Query1[[#This Row],[state]]</f>
        <v>CA</v>
      </c>
      <c r="E1459">
        <f>Query1[[#This Row],[order_date]]</f>
        <v>42668</v>
      </c>
      <c r="F1459">
        <f>Query1[[#This Row],[total_units]]</f>
        <v>2</v>
      </c>
      <c r="G1459">
        <f>Query1[[#This Row],[revenue]]</f>
        <v>1999.98</v>
      </c>
      <c r="H1459" t="str">
        <f>Query1[[#This Row],[product_name]]</f>
        <v>Surly Wednesday Frameset - 2016</v>
      </c>
      <c r="I1459" t="str">
        <f>Query1[[#This Row],[category_name]]</f>
        <v>Mountain Bikes</v>
      </c>
      <c r="J1459" t="str">
        <f>Query1[[#This Row],[store_name]]</f>
        <v>Santa Cruz Bikes</v>
      </c>
      <c r="K1459" t="str">
        <f>Query1[[#This Row],[sales_rep]]</f>
        <v>Mireya Copeland</v>
      </c>
      <c r="L1459" t="str">
        <f>Query1[[#This Row],[brand_name]]</f>
        <v>Surly</v>
      </c>
    </row>
    <row r="1460" spans="1:12" x14ac:dyDescent="0.3">
      <c r="A1460">
        <f>Query1[[#This Row],[order_id]]</f>
        <v>524</v>
      </c>
      <c r="B1460" t="str">
        <f>Query1[[#This Row],[customers]]</f>
        <v>Lucas Estes</v>
      </c>
      <c r="C1460" t="str">
        <f>Query1[[#This Row],[city]]</f>
        <v>Santa Monica</v>
      </c>
      <c r="D1460" t="str">
        <f>Query1[[#This Row],[state]]</f>
        <v>CA</v>
      </c>
      <c r="E1460">
        <f>Query1[[#This Row],[order_date]]</f>
        <v>42668</v>
      </c>
      <c r="F1460">
        <f>Query1[[#This Row],[total_units]]</f>
        <v>1</v>
      </c>
      <c r="G1460">
        <f>Query1[[#This Row],[revenue]]</f>
        <v>2999.99</v>
      </c>
      <c r="H1460" t="str">
        <f>Query1[[#This Row],[product_name]]</f>
        <v>Trek Conduit+ - 2016</v>
      </c>
      <c r="I1460" t="str">
        <f>Query1[[#This Row],[category_name]]</f>
        <v>Electric Bikes</v>
      </c>
      <c r="J1460" t="str">
        <f>Query1[[#This Row],[store_name]]</f>
        <v>Santa Cruz Bikes</v>
      </c>
      <c r="K1460" t="str">
        <f>Query1[[#This Row],[sales_rep]]</f>
        <v>Mireya Copeland</v>
      </c>
      <c r="L1460" t="str">
        <f>Query1[[#This Row],[brand_name]]</f>
        <v>Trek</v>
      </c>
    </row>
    <row r="1461" spans="1:12" x14ac:dyDescent="0.3">
      <c r="A1461">
        <f>Query1[[#This Row],[order_id]]</f>
        <v>525</v>
      </c>
      <c r="B1461" t="str">
        <f>Query1[[#This Row],[customers]]</f>
        <v>Omega Johnston</v>
      </c>
      <c r="C1461" t="str">
        <f>Query1[[#This Row],[city]]</f>
        <v>Canyon Country</v>
      </c>
      <c r="D1461" t="str">
        <f>Query1[[#This Row],[state]]</f>
        <v>CA</v>
      </c>
      <c r="E1461">
        <f>Query1[[#This Row],[order_date]]</f>
        <v>42669</v>
      </c>
      <c r="F1461">
        <f>Query1[[#This Row],[total_units]]</f>
        <v>2</v>
      </c>
      <c r="G1461">
        <f>Query1[[#This Row],[revenue]]</f>
        <v>939.98</v>
      </c>
      <c r="H1461" t="str">
        <f>Query1[[#This Row],[product_name]]</f>
        <v>Surly Ice Cream Truck Frameset - 2016</v>
      </c>
      <c r="I1461" t="str">
        <f>Query1[[#This Row],[category_name]]</f>
        <v>Mountain Bikes</v>
      </c>
      <c r="J1461" t="str">
        <f>Query1[[#This Row],[store_name]]</f>
        <v>Santa Cruz Bikes</v>
      </c>
      <c r="K1461" t="str">
        <f>Query1[[#This Row],[sales_rep]]</f>
        <v>Genna Serrano</v>
      </c>
      <c r="L1461" t="str">
        <f>Query1[[#This Row],[brand_name]]</f>
        <v>Surly</v>
      </c>
    </row>
    <row r="1462" spans="1:12" x14ac:dyDescent="0.3">
      <c r="A1462">
        <f>Query1[[#This Row],[order_id]]</f>
        <v>525</v>
      </c>
      <c r="B1462" t="str">
        <f>Query1[[#This Row],[customers]]</f>
        <v>Omega Johnston</v>
      </c>
      <c r="C1462" t="str">
        <f>Query1[[#This Row],[city]]</f>
        <v>Canyon Country</v>
      </c>
      <c r="D1462" t="str">
        <f>Query1[[#This Row],[state]]</f>
        <v>CA</v>
      </c>
      <c r="E1462">
        <f>Query1[[#This Row],[order_date]]</f>
        <v>42669</v>
      </c>
      <c r="F1462">
        <f>Query1[[#This Row],[total_units]]</f>
        <v>1</v>
      </c>
      <c r="G1462">
        <f>Query1[[#This Row],[revenue]]</f>
        <v>1549</v>
      </c>
      <c r="H1462" t="str">
        <f>Query1[[#This Row],[product_name]]</f>
        <v>Surly Straggler - 2016</v>
      </c>
      <c r="I1462" t="str">
        <f>Query1[[#This Row],[category_name]]</f>
        <v>Cyclocross Bicycles</v>
      </c>
      <c r="J1462" t="str">
        <f>Query1[[#This Row],[store_name]]</f>
        <v>Santa Cruz Bikes</v>
      </c>
      <c r="K1462" t="str">
        <f>Query1[[#This Row],[sales_rep]]</f>
        <v>Genna Serrano</v>
      </c>
      <c r="L1462" t="str">
        <f>Query1[[#This Row],[brand_name]]</f>
        <v>Surly</v>
      </c>
    </row>
    <row r="1463" spans="1:12" x14ac:dyDescent="0.3">
      <c r="A1463">
        <f>Query1[[#This Row],[order_id]]</f>
        <v>525</v>
      </c>
      <c r="B1463" t="str">
        <f>Query1[[#This Row],[customers]]</f>
        <v>Omega Johnston</v>
      </c>
      <c r="C1463" t="str">
        <f>Query1[[#This Row],[city]]</f>
        <v>Canyon Country</v>
      </c>
      <c r="D1463" t="str">
        <f>Query1[[#This Row],[state]]</f>
        <v>CA</v>
      </c>
      <c r="E1463">
        <f>Query1[[#This Row],[order_date]]</f>
        <v>42669</v>
      </c>
      <c r="F1463">
        <f>Query1[[#This Row],[total_units]]</f>
        <v>2</v>
      </c>
      <c r="G1463">
        <f>Query1[[#This Row],[revenue]]</f>
        <v>5999.98</v>
      </c>
      <c r="H1463" t="str">
        <f>Query1[[#This Row],[product_name]]</f>
        <v>Trek Conduit+ - 2016</v>
      </c>
      <c r="I1463" t="str">
        <f>Query1[[#This Row],[category_name]]</f>
        <v>Electric Bikes</v>
      </c>
      <c r="J1463" t="str">
        <f>Query1[[#This Row],[store_name]]</f>
        <v>Santa Cruz Bikes</v>
      </c>
      <c r="K1463" t="str">
        <f>Query1[[#This Row],[sales_rep]]</f>
        <v>Genna Serrano</v>
      </c>
      <c r="L1463" t="str">
        <f>Query1[[#This Row],[brand_name]]</f>
        <v>Trek</v>
      </c>
    </row>
    <row r="1464" spans="1:12" x14ac:dyDescent="0.3">
      <c r="A1464">
        <f>Query1[[#This Row],[order_id]]</f>
        <v>526</v>
      </c>
      <c r="B1464" t="str">
        <f>Query1[[#This Row],[customers]]</f>
        <v>Tonda Webb</v>
      </c>
      <c r="C1464" t="str">
        <f>Query1[[#This Row],[city]]</f>
        <v>Baldwinsville</v>
      </c>
      <c r="D1464" t="str">
        <f>Query1[[#This Row],[state]]</f>
        <v>NY</v>
      </c>
      <c r="E1464">
        <f>Query1[[#This Row],[order_date]]</f>
        <v>42669</v>
      </c>
      <c r="F1464">
        <f>Query1[[#This Row],[total_units]]</f>
        <v>1</v>
      </c>
      <c r="G1464">
        <f>Query1[[#This Row],[revenue]]</f>
        <v>269.99</v>
      </c>
      <c r="H1464" t="str">
        <f>Query1[[#This Row],[product_name]]</f>
        <v>Electra Cruiser 1 (24-Inch) - 2016</v>
      </c>
      <c r="I1464" t="str">
        <f>Query1[[#This Row],[category_name]]</f>
        <v>Children Bicycles</v>
      </c>
      <c r="J1464" t="str">
        <f>Query1[[#This Row],[store_name]]</f>
        <v>Baldwin Bikes</v>
      </c>
      <c r="K1464" t="str">
        <f>Query1[[#This Row],[sales_rep]]</f>
        <v>Marcelene Boyer</v>
      </c>
      <c r="L1464" t="str">
        <f>Query1[[#This Row],[brand_name]]</f>
        <v>Electra</v>
      </c>
    </row>
    <row r="1465" spans="1:12" x14ac:dyDescent="0.3">
      <c r="A1465">
        <f>Query1[[#This Row],[order_id]]</f>
        <v>526</v>
      </c>
      <c r="B1465" t="str">
        <f>Query1[[#This Row],[customers]]</f>
        <v>Tonda Webb</v>
      </c>
      <c r="C1465" t="str">
        <f>Query1[[#This Row],[city]]</f>
        <v>Baldwinsville</v>
      </c>
      <c r="D1465" t="str">
        <f>Query1[[#This Row],[state]]</f>
        <v>NY</v>
      </c>
      <c r="E1465">
        <f>Query1[[#This Row],[order_date]]</f>
        <v>42669</v>
      </c>
      <c r="F1465">
        <f>Query1[[#This Row],[total_units]]</f>
        <v>1</v>
      </c>
      <c r="G1465">
        <f>Query1[[#This Row],[revenue]]</f>
        <v>529.99</v>
      </c>
      <c r="H1465" t="str">
        <f>Query1[[#This Row],[product_name]]</f>
        <v>Electra Moto 1 - 2016</v>
      </c>
      <c r="I1465" t="str">
        <f>Query1[[#This Row],[category_name]]</f>
        <v>Cruisers Bicycles</v>
      </c>
      <c r="J1465" t="str">
        <f>Query1[[#This Row],[store_name]]</f>
        <v>Baldwin Bikes</v>
      </c>
      <c r="K1465" t="str">
        <f>Query1[[#This Row],[sales_rep]]</f>
        <v>Marcelene Boyer</v>
      </c>
      <c r="L1465" t="str">
        <f>Query1[[#This Row],[brand_name]]</f>
        <v>Electra</v>
      </c>
    </row>
    <row r="1466" spans="1:12" x14ac:dyDescent="0.3">
      <c r="A1466">
        <f>Query1[[#This Row],[order_id]]</f>
        <v>526</v>
      </c>
      <c r="B1466" t="str">
        <f>Query1[[#This Row],[customers]]</f>
        <v>Tonda Webb</v>
      </c>
      <c r="C1466" t="str">
        <f>Query1[[#This Row],[city]]</f>
        <v>Baldwinsville</v>
      </c>
      <c r="D1466" t="str">
        <f>Query1[[#This Row],[state]]</f>
        <v>NY</v>
      </c>
      <c r="E1466">
        <f>Query1[[#This Row],[order_date]]</f>
        <v>42669</v>
      </c>
      <c r="F1466">
        <f>Query1[[#This Row],[total_units]]</f>
        <v>2</v>
      </c>
      <c r="G1466">
        <f>Query1[[#This Row],[revenue]]</f>
        <v>1999.98</v>
      </c>
      <c r="H1466" t="str">
        <f>Query1[[#This Row],[product_name]]</f>
        <v>Surly Wednesday Frameset - 2016</v>
      </c>
      <c r="I1466" t="str">
        <f>Query1[[#This Row],[category_name]]</f>
        <v>Mountain Bikes</v>
      </c>
      <c r="J1466" t="str">
        <f>Query1[[#This Row],[store_name]]</f>
        <v>Baldwin Bikes</v>
      </c>
      <c r="K1466" t="str">
        <f>Query1[[#This Row],[sales_rep]]</f>
        <v>Marcelene Boyer</v>
      </c>
      <c r="L1466" t="str">
        <f>Query1[[#This Row],[brand_name]]</f>
        <v>Surly</v>
      </c>
    </row>
    <row r="1467" spans="1:12" x14ac:dyDescent="0.3">
      <c r="A1467">
        <f>Query1[[#This Row],[order_id]]</f>
        <v>526</v>
      </c>
      <c r="B1467" t="str">
        <f>Query1[[#This Row],[customers]]</f>
        <v>Tonda Webb</v>
      </c>
      <c r="C1467" t="str">
        <f>Query1[[#This Row],[city]]</f>
        <v>Baldwinsville</v>
      </c>
      <c r="D1467" t="str">
        <f>Query1[[#This Row],[state]]</f>
        <v>NY</v>
      </c>
      <c r="E1467">
        <f>Query1[[#This Row],[order_date]]</f>
        <v>42669</v>
      </c>
      <c r="F1467">
        <f>Query1[[#This Row],[total_units]]</f>
        <v>1</v>
      </c>
      <c r="G1467">
        <f>Query1[[#This Row],[revenue]]</f>
        <v>1799.99</v>
      </c>
      <c r="H1467" t="str">
        <f>Query1[[#This Row],[product_name]]</f>
        <v>Trek Remedy 29 Carbon Frameset - 2016</v>
      </c>
      <c r="I1467" t="str">
        <f>Query1[[#This Row],[category_name]]</f>
        <v>Mountain Bikes</v>
      </c>
      <c r="J1467" t="str">
        <f>Query1[[#This Row],[store_name]]</f>
        <v>Baldwin Bikes</v>
      </c>
      <c r="K1467" t="str">
        <f>Query1[[#This Row],[sales_rep]]</f>
        <v>Marcelene Boyer</v>
      </c>
      <c r="L1467" t="str">
        <f>Query1[[#This Row],[brand_name]]</f>
        <v>Trek</v>
      </c>
    </row>
    <row r="1468" spans="1:12" x14ac:dyDescent="0.3">
      <c r="A1468">
        <f>Query1[[#This Row],[order_id]]</f>
        <v>527</v>
      </c>
      <c r="B1468" t="str">
        <f>Query1[[#This Row],[customers]]</f>
        <v>Irving Pitts</v>
      </c>
      <c r="C1468" t="str">
        <f>Query1[[#This Row],[city]]</f>
        <v>Torrance</v>
      </c>
      <c r="D1468" t="str">
        <f>Query1[[#This Row],[state]]</f>
        <v>CA</v>
      </c>
      <c r="E1468">
        <f>Query1[[#This Row],[order_date]]</f>
        <v>42670</v>
      </c>
      <c r="F1468">
        <f>Query1[[#This Row],[total_units]]</f>
        <v>2</v>
      </c>
      <c r="G1468">
        <f>Query1[[#This Row],[revenue]]</f>
        <v>898</v>
      </c>
      <c r="H1468" t="str">
        <f>Query1[[#This Row],[product_name]]</f>
        <v>Pure Cycles Western 3-Speed - Women's - 2015/2016</v>
      </c>
      <c r="I1468" t="str">
        <f>Query1[[#This Row],[category_name]]</f>
        <v>Cruisers Bicycles</v>
      </c>
      <c r="J1468" t="str">
        <f>Query1[[#This Row],[store_name]]</f>
        <v>Santa Cruz Bikes</v>
      </c>
      <c r="K1468" t="str">
        <f>Query1[[#This Row],[sales_rep]]</f>
        <v>Mireya Copeland</v>
      </c>
      <c r="L1468" t="str">
        <f>Query1[[#This Row],[brand_name]]</f>
        <v>Pure Cycles</v>
      </c>
    </row>
    <row r="1469" spans="1:12" x14ac:dyDescent="0.3">
      <c r="A1469">
        <f>Query1[[#This Row],[order_id]]</f>
        <v>527</v>
      </c>
      <c r="B1469" t="str">
        <f>Query1[[#This Row],[customers]]</f>
        <v>Irving Pitts</v>
      </c>
      <c r="C1469" t="str">
        <f>Query1[[#This Row],[city]]</f>
        <v>Torrance</v>
      </c>
      <c r="D1469" t="str">
        <f>Query1[[#This Row],[state]]</f>
        <v>CA</v>
      </c>
      <c r="E1469">
        <f>Query1[[#This Row],[order_date]]</f>
        <v>42670</v>
      </c>
      <c r="F1469">
        <f>Query1[[#This Row],[total_units]]</f>
        <v>1</v>
      </c>
      <c r="G1469">
        <f>Query1[[#This Row],[revenue]]</f>
        <v>449</v>
      </c>
      <c r="H1469" t="str">
        <f>Query1[[#This Row],[product_name]]</f>
        <v>Pure Cycles William 3-Speed - 2016</v>
      </c>
      <c r="I1469" t="str">
        <f>Query1[[#This Row],[category_name]]</f>
        <v>Cruisers Bicycles</v>
      </c>
      <c r="J1469" t="str">
        <f>Query1[[#This Row],[store_name]]</f>
        <v>Santa Cruz Bikes</v>
      </c>
      <c r="K1469" t="str">
        <f>Query1[[#This Row],[sales_rep]]</f>
        <v>Mireya Copeland</v>
      </c>
      <c r="L1469" t="str">
        <f>Query1[[#This Row],[brand_name]]</f>
        <v>Pure Cycles</v>
      </c>
    </row>
    <row r="1470" spans="1:12" x14ac:dyDescent="0.3">
      <c r="A1470">
        <f>Query1[[#This Row],[order_id]]</f>
        <v>527</v>
      </c>
      <c r="B1470" t="str">
        <f>Query1[[#This Row],[customers]]</f>
        <v>Irving Pitts</v>
      </c>
      <c r="C1470" t="str">
        <f>Query1[[#This Row],[city]]</f>
        <v>Torrance</v>
      </c>
      <c r="D1470" t="str">
        <f>Query1[[#This Row],[state]]</f>
        <v>CA</v>
      </c>
      <c r="E1470">
        <f>Query1[[#This Row],[order_date]]</f>
        <v>42670</v>
      </c>
      <c r="F1470">
        <f>Query1[[#This Row],[total_units]]</f>
        <v>2</v>
      </c>
      <c r="G1470">
        <f>Query1[[#This Row],[revenue]]</f>
        <v>5999.98</v>
      </c>
      <c r="H1470" t="str">
        <f>Query1[[#This Row],[product_name]]</f>
        <v>Trek Conduit+ - 2016</v>
      </c>
      <c r="I1470" t="str">
        <f>Query1[[#This Row],[category_name]]</f>
        <v>Electric Bikes</v>
      </c>
      <c r="J1470" t="str">
        <f>Query1[[#This Row],[store_name]]</f>
        <v>Santa Cruz Bikes</v>
      </c>
      <c r="K1470" t="str">
        <f>Query1[[#This Row],[sales_rep]]</f>
        <v>Mireya Copeland</v>
      </c>
      <c r="L1470" t="str">
        <f>Query1[[#This Row],[brand_name]]</f>
        <v>Trek</v>
      </c>
    </row>
    <row r="1471" spans="1:12" x14ac:dyDescent="0.3">
      <c r="A1471">
        <f>Query1[[#This Row],[order_id]]</f>
        <v>527</v>
      </c>
      <c r="B1471" t="str">
        <f>Query1[[#This Row],[customers]]</f>
        <v>Irving Pitts</v>
      </c>
      <c r="C1471" t="str">
        <f>Query1[[#This Row],[city]]</f>
        <v>Torrance</v>
      </c>
      <c r="D1471" t="str">
        <f>Query1[[#This Row],[state]]</f>
        <v>CA</v>
      </c>
      <c r="E1471">
        <f>Query1[[#This Row],[order_date]]</f>
        <v>42670</v>
      </c>
      <c r="F1471">
        <f>Query1[[#This Row],[total_units]]</f>
        <v>1</v>
      </c>
      <c r="G1471">
        <f>Query1[[#This Row],[revenue]]</f>
        <v>2899.99</v>
      </c>
      <c r="H1471" t="str">
        <f>Query1[[#This Row],[product_name]]</f>
        <v>Trek Fuel EX 8 29 - 2016</v>
      </c>
      <c r="I1471" t="str">
        <f>Query1[[#This Row],[category_name]]</f>
        <v>Mountain Bikes</v>
      </c>
      <c r="J1471" t="str">
        <f>Query1[[#This Row],[store_name]]</f>
        <v>Santa Cruz Bikes</v>
      </c>
      <c r="K1471" t="str">
        <f>Query1[[#This Row],[sales_rep]]</f>
        <v>Mireya Copeland</v>
      </c>
      <c r="L1471" t="str">
        <f>Query1[[#This Row],[brand_name]]</f>
        <v>Trek</v>
      </c>
    </row>
    <row r="1472" spans="1:12" x14ac:dyDescent="0.3">
      <c r="A1472">
        <f>Query1[[#This Row],[order_id]]</f>
        <v>528</v>
      </c>
      <c r="B1472" t="str">
        <f>Query1[[#This Row],[customers]]</f>
        <v>Gayle Wilkinson</v>
      </c>
      <c r="C1472" t="str">
        <f>Query1[[#This Row],[city]]</f>
        <v>Lindenhurst</v>
      </c>
      <c r="D1472" t="str">
        <f>Query1[[#This Row],[state]]</f>
        <v>NY</v>
      </c>
      <c r="E1472">
        <f>Query1[[#This Row],[order_date]]</f>
        <v>42671</v>
      </c>
      <c r="F1472">
        <f>Query1[[#This Row],[total_units]]</f>
        <v>2</v>
      </c>
      <c r="G1472">
        <f>Query1[[#This Row],[revenue]]</f>
        <v>539.98</v>
      </c>
      <c r="H1472" t="str">
        <f>Query1[[#This Row],[product_name]]</f>
        <v>Electra Cruiser 1 (24-Inch) - 2016</v>
      </c>
      <c r="I1472" t="str">
        <f>Query1[[#This Row],[category_name]]</f>
        <v>Children Bicycles</v>
      </c>
      <c r="J1472" t="str">
        <f>Query1[[#This Row],[store_name]]</f>
        <v>Baldwin Bikes</v>
      </c>
      <c r="K1472" t="str">
        <f>Query1[[#This Row],[sales_rep]]</f>
        <v>Venita Daniel</v>
      </c>
      <c r="L1472" t="str">
        <f>Query1[[#This Row],[brand_name]]</f>
        <v>Electra</v>
      </c>
    </row>
    <row r="1473" spans="1:12" x14ac:dyDescent="0.3">
      <c r="A1473">
        <f>Query1[[#This Row],[order_id]]</f>
        <v>529</v>
      </c>
      <c r="B1473" t="str">
        <f>Query1[[#This Row],[customers]]</f>
        <v>Mandi Gibbs</v>
      </c>
      <c r="C1473" t="str">
        <f>Query1[[#This Row],[city]]</f>
        <v>East Elmhurst</v>
      </c>
      <c r="D1473" t="str">
        <f>Query1[[#This Row],[state]]</f>
        <v>NY</v>
      </c>
      <c r="E1473">
        <f>Query1[[#This Row],[order_date]]</f>
        <v>42671</v>
      </c>
      <c r="F1473">
        <f>Query1[[#This Row],[total_units]]</f>
        <v>2</v>
      </c>
      <c r="G1473">
        <f>Query1[[#This Row],[revenue]]</f>
        <v>1099.98</v>
      </c>
      <c r="H1473" t="str">
        <f>Query1[[#This Row],[product_name]]</f>
        <v>Electra Townie Original 21D - 2016</v>
      </c>
      <c r="I1473" t="str">
        <f>Query1[[#This Row],[category_name]]</f>
        <v>Cruisers Bicycles</v>
      </c>
      <c r="J1473" t="str">
        <f>Query1[[#This Row],[store_name]]</f>
        <v>Baldwin Bikes</v>
      </c>
      <c r="K1473" t="str">
        <f>Query1[[#This Row],[sales_rep]]</f>
        <v>Venita Daniel</v>
      </c>
      <c r="L1473" t="str">
        <f>Query1[[#This Row],[brand_name]]</f>
        <v>Electra</v>
      </c>
    </row>
    <row r="1474" spans="1:12" x14ac:dyDescent="0.3">
      <c r="A1474">
        <f>Query1[[#This Row],[order_id]]</f>
        <v>530</v>
      </c>
      <c r="B1474" t="str">
        <f>Query1[[#This Row],[customers]]</f>
        <v>Yolando Wade</v>
      </c>
      <c r="C1474" t="str">
        <f>Query1[[#This Row],[city]]</f>
        <v>Massapequa</v>
      </c>
      <c r="D1474" t="str">
        <f>Query1[[#This Row],[state]]</f>
        <v>NY</v>
      </c>
      <c r="E1474">
        <f>Query1[[#This Row],[order_date]]</f>
        <v>42671</v>
      </c>
      <c r="F1474">
        <f>Query1[[#This Row],[total_units]]</f>
        <v>2</v>
      </c>
      <c r="G1474">
        <f>Query1[[#This Row],[revenue]]</f>
        <v>1499.98</v>
      </c>
      <c r="H1474" t="str">
        <f>Query1[[#This Row],[product_name]]</f>
        <v>Ritchey Timberwolf Frameset - 2016</v>
      </c>
      <c r="I1474" t="str">
        <f>Query1[[#This Row],[category_name]]</f>
        <v>Mountain Bikes</v>
      </c>
      <c r="J1474" t="str">
        <f>Query1[[#This Row],[store_name]]</f>
        <v>Baldwin Bikes</v>
      </c>
      <c r="K1474" t="str">
        <f>Query1[[#This Row],[sales_rep]]</f>
        <v>Marcelene Boyer</v>
      </c>
      <c r="L1474" t="str">
        <f>Query1[[#This Row],[brand_name]]</f>
        <v>Ritchey</v>
      </c>
    </row>
    <row r="1475" spans="1:12" x14ac:dyDescent="0.3">
      <c r="A1475">
        <f>Query1[[#This Row],[order_id]]</f>
        <v>530</v>
      </c>
      <c r="B1475" t="str">
        <f>Query1[[#This Row],[customers]]</f>
        <v>Yolando Wade</v>
      </c>
      <c r="C1475" t="str">
        <f>Query1[[#This Row],[city]]</f>
        <v>Massapequa</v>
      </c>
      <c r="D1475" t="str">
        <f>Query1[[#This Row],[state]]</f>
        <v>NY</v>
      </c>
      <c r="E1475">
        <f>Query1[[#This Row],[order_date]]</f>
        <v>42671</v>
      </c>
      <c r="F1475">
        <f>Query1[[#This Row],[total_units]]</f>
        <v>2</v>
      </c>
      <c r="G1475">
        <f>Query1[[#This Row],[revenue]]</f>
        <v>939.98</v>
      </c>
      <c r="H1475" t="str">
        <f>Query1[[#This Row],[product_name]]</f>
        <v>Surly Ice Cream Truck Frameset - 2016</v>
      </c>
      <c r="I1475" t="str">
        <f>Query1[[#This Row],[category_name]]</f>
        <v>Mountain Bikes</v>
      </c>
      <c r="J1475" t="str">
        <f>Query1[[#This Row],[store_name]]</f>
        <v>Baldwin Bikes</v>
      </c>
      <c r="K1475" t="str">
        <f>Query1[[#This Row],[sales_rep]]</f>
        <v>Marcelene Boyer</v>
      </c>
      <c r="L1475" t="str">
        <f>Query1[[#This Row],[brand_name]]</f>
        <v>Surly</v>
      </c>
    </row>
    <row r="1476" spans="1:12" x14ac:dyDescent="0.3">
      <c r="A1476">
        <f>Query1[[#This Row],[order_id]]</f>
        <v>530</v>
      </c>
      <c r="B1476" t="str">
        <f>Query1[[#This Row],[customers]]</f>
        <v>Yolando Wade</v>
      </c>
      <c r="C1476" t="str">
        <f>Query1[[#This Row],[city]]</f>
        <v>Massapequa</v>
      </c>
      <c r="D1476" t="str">
        <f>Query1[[#This Row],[state]]</f>
        <v>NY</v>
      </c>
      <c r="E1476">
        <f>Query1[[#This Row],[order_date]]</f>
        <v>42671</v>
      </c>
      <c r="F1476">
        <f>Query1[[#This Row],[total_units]]</f>
        <v>1</v>
      </c>
      <c r="G1476">
        <f>Query1[[#This Row],[revenue]]</f>
        <v>2899.99</v>
      </c>
      <c r="H1476" t="str">
        <f>Query1[[#This Row],[product_name]]</f>
        <v>Trek Fuel EX 8 29 - 2016</v>
      </c>
      <c r="I1476" t="str">
        <f>Query1[[#This Row],[category_name]]</f>
        <v>Mountain Bikes</v>
      </c>
      <c r="J1476" t="str">
        <f>Query1[[#This Row],[store_name]]</f>
        <v>Baldwin Bikes</v>
      </c>
      <c r="K1476" t="str">
        <f>Query1[[#This Row],[sales_rep]]</f>
        <v>Marcelene Boyer</v>
      </c>
      <c r="L1476" t="str">
        <f>Query1[[#This Row],[brand_name]]</f>
        <v>Trek</v>
      </c>
    </row>
    <row r="1477" spans="1:12" x14ac:dyDescent="0.3">
      <c r="A1477">
        <f>Query1[[#This Row],[order_id]]</f>
        <v>531</v>
      </c>
      <c r="B1477" t="str">
        <f>Query1[[#This Row],[customers]]</f>
        <v>Merlene Vinson</v>
      </c>
      <c r="C1477" t="str">
        <f>Query1[[#This Row],[city]]</f>
        <v>Euless</v>
      </c>
      <c r="D1477" t="str">
        <f>Query1[[#This Row],[state]]</f>
        <v>TX</v>
      </c>
      <c r="E1477">
        <f>Query1[[#This Row],[order_date]]</f>
        <v>42671</v>
      </c>
      <c r="F1477">
        <f>Query1[[#This Row],[total_units]]</f>
        <v>2</v>
      </c>
      <c r="G1477">
        <f>Query1[[#This Row],[revenue]]</f>
        <v>1099.98</v>
      </c>
      <c r="H1477" t="str">
        <f>Query1[[#This Row],[product_name]]</f>
        <v>Electra Townie Original 21D - 2016</v>
      </c>
      <c r="I1477" t="str">
        <f>Query1[[#This Row],[category_name]]</f>
        <v>Cruisers Bicycles</v>
      </c>
      <c r="J1477" t="str">
        <f>Query1[[#This Row],[store_name]]</f>
        <v>Rowlett Bikes</v>
      </c>
      <c r="K1477" t="str">
        <f>Query1[[#This Row],[sales_rep]]</f>
        <v>Kali Vargas</v>
      </c>
      <c r="L1477" t="str">
        <f>Query1[[#This Row],[brand_name]]</f>
        <v>Electra</v>
      </c>
    </row>
    <row r="1478" spans="1:12" x14ac:dyDescent="0.3">
      <c r="A1478">
        <f>Query1[[#This Row],[order_id]]</f>
        <v>531</v>
      </c>
      <c r="B1478" t="str">
        <f>Query1[[#This Row],[customers]]</f>
        <v>Merlene Vinson</v>
      </c>
      <c r="C1478" t="str">
        <f>Query1[[#This Row],[city]]</f>
        <v>Euless</v>
      </c>
      <c r="D1478" t="str">
        <f>Query1[[#This Row],[state]]</f>
        <v>TX</v>
      </c>
      <c r="E1478">
        <f>Query1[[#This Row],[order_date]]</f>
        <v>42671</v>
      </c>
      <c r="F1478">
        <f>Query1[[#This Row],[total_units]]</f>
        <v>1</v>
      </c>
      <c r="G1478">
        <f>Query1[[#This Row],[revenue]]</f>
        <v>499.99</v>
      </c>
      <c r="H1478" t="str">
        <f>Query1[[#This Row],[product_name]]</f>
        <v>Electra Townie Original 7D - 2015/2016</v>
      </c>
      <c r="I1478" t="str">
        <f>Query1[[#This Row],[category_name]]</f>
        <v>Comfort Bicycles</v>
      </c>
      <c r="J1478" t="str">
        <f>Query1[[#This Row],[store_name]]</f>
        <v>Rowlett Bikes</v>
      </c>
      <c r="K1478" t="str">
        <f>Query1[[#This Row],[sales_rep]]</f>
        <v>Kali Vargas</v>
      </c>
      <c r="L1478" t="str">
        <f>Query1[[#This Row],[brand_name]]</f>
        <v>Electra</v>
      </c>
    </row>
    <row r="1479" spans="1:12" x14ac:dyDescent="0.3">
      <c r="A1479">
        <f>Query1[[#This Row],[order_id]]</f>
        <v>531</v>
      </c>
      <c r="B1479" t="str">
        <f>Query1[[#This Row],[customers]]</f>
        <v>Merlene Vinson</v>
      </c>
      <c r="C1479" t="str">
        <f>Query1[[#This Row],[city]]</f>
        <v>Euless</v>
      </c>
      <c r="D1479" t="str">
        <f>Query1[[#This Row],[state]]</f>
        <v>TX</v>
      </c>
      <c r="E1479">
        <f>Query1[[#This Row],[order_date]]</f>
        <v>42671</v>
      </c>
      <c r="F1479">
        <f>Query1[[#This Row],[total_units]]</f>
        <v>1</v>
      </c>
      <c r="G1479">
        <f>Query1[[#This Row],[revenue]]</f>
        <v>469.99</v>
      </c>
      <c r="H1479" t="str">
        <f>Query1[[#This Row],[product_name]]</f>
        <v>Surly Ice Cream Truck Frameset - 2016</v>
      </c>
      <c r="I1479" t="str">
        <f>Query1[[#This Row],[category_name]]</f>
        <v>Mountain Bikes</v>
      </c>
      <c r="J1479" t="str">
        <f>Query1[[#This Row],[store_name]]</f>
        <v>Rowlett Bikes</v>
      </c>
      <c r="K1479" t="str">
        <f>Query1[[#This Row],[sales_rep]]</f>
        <v>Kali Vargas</v>
      </c>
      <c r="L1479" t="str">
        <f>Query1[[#This Row],[brand_name]]</f>
        <v>Surly</v>
      </c>
    </row>
    <row r="1480" spans="1:12" x14ac:dyDescent="0.3">
      <c r="A1480">
        <f>Query1[[#This Row],[order_id]]</f>
        <v>532</v>
      </c>
      <c r="B1480" t="str">
        <f>Query1[[#This Row],[customers]]</f>
        <v>Zelda Pratt</v>
      </c>
      <c r="C1480" t="str">
        <f>Query1[[#This Row],[city]]</f>
        <v>Lancaster</v>
      </c>
      <c r="D1480" t="str">
        <f>Query1[[#This Row],[state]]</f>
        <v>NY</v>
      </c>
      <c r="E1480">
        <f>Query1[[#This Row],[order_date]]</f>
        <v>42672</v>
      </c>
      <c r="F1480">
        <f>Query1[[#This Row],[total_units]]</f>
        <v>1</v>
      </c>
      <c r="G1480">
        <f>Query1[[#This Row],[revenue]]</f>
        <v>549.99</v>
      </c>
      <c r="H1480" t="str">
        <f>Query1[[#This Row],[product_name]]</f>
        <v>Electra Townie Original 21D - 2016</v>
      </c>
      <c r="I1480" t="str">
        <f>Query1[[#This Row],[category_name]]</f>
        <v>Cruisers Bicycles</v>
      </c>
      <c r="J1480" t="str">
        <f>Query1[[#This Row],[store_name]]</f>
        <v>Baldwin Bikes</v>
      </c>
      <c r="K1480" t="str">
        <f>Query1[[#This Row],[sales_rep]]</f>
        <v>Venita Daniel</v>
      </c>
      <c r="L1480" t="str">
        <f>Query1[[#This Row],[brand_name]]</f>
        <v>Electra</v>
      </c>
    </row>
    <row r="1481" spans="1:12" x14ac:dyDescent="0.3">
      <c r="A1481">
        <f>Query1[[#This Row],[order_id]]</f>
        <v>532</v>
      </c>
      <c r="B1481" t="str">
        <f>Query1[[#This Row],[customers]]</f>
        <v>Zelda Pratt</v>
      </c>
      <c r="C1481" t="str">
        <f>Query1[[#This Row],[city]]</f>
        <v>Lancaster</v>
      </c>
      <c r="D1481" t="str">
        <f>Query1[[#This Row],[state]]</f>
        <v>NY</v>
      </c>
      <c r="E1481">
        <f>Query1[[#This Row],[order_date]]</f>
        <v>42672</v>
      </c>
      <c r="F1481">
        <f>Query1[[#This Row],[total_units]]</f>
        <v>2</v>
      </c>
      <c r="G1481">
        <f>Query1[[#This Row],[revenue]]</f>
        <v>1199.98</v>
      </c>
      <c r="H1481" t="str">
        <f>Query1[[#This Row],[product_name]]</f>
        <v>Electra Townie Original 7D EQ - 2016</v>
      </c>
      <c r="I1481" t="str">
        <f>Query1[[#This Row],[category_name]]</f>
        <v>Cruisers Bicycles</v>
      </c>
      <c r="J1481" t="str">
        <f>Query1[[#This Row],[store_name]]</f>
        <v>Baldwin Bikes</v>
      </c>
      <c r="K1481" t="str">
        <f>Query1[[#This Row],[sales_rep]]</f>
        <v>Venita Daniel</v>
      </c>
      <c r="L1481" t="str">
        <f>Query1[[#This Row],[brand_name]]</f>
        <v>Electra</v>
      </c>
    </row>
    <row r="1482" spans="1:12" x14ac:dyDescent="0.3">
      <c r="A1482">
        <f>Query1[[#This Row],[order_id]]</f>
        <v>532</v>
      </c>
      <c r="B1482" t="str">
        <f>Query1[[#This Row],[customers]]</f>
        <v>Zelda Pratt</v>
      </c>
      <c r="C1482" t="str">
        <f>Query1[[#This Row],[city]]</f>
        <v>Lancaster</v>
      </c>
      <c r="D1482" t="str">
        <f>Query1[[#This Row],[state]]</f>
        <v>NY</v>
      </c>
      <c r="E1482">
        <f>Query1[[#This Row],[order_date]]</f>
        <v>42672</v>
      </c>
      <c r="F1482">
        <f>Query1[[#This Row],[total_units]]</f>
        <v>2</v>
      </c>
      <c r="G1482">
        <f>Query1[[#This Row],[revenue]]</f>
        <v>858</v>
      </c>
      <c r="H1482" t="str">
        <f>Query1[[#This Row],[product_name]]</f>
        <v>Pure Cycles Vine 8-Speed - 2016</v>
      </c>
      <c r="I1482" t="str">
        <f>Query1[[#This Row],[category_name]]</f>
        <v>Cruisers Bicycles</v>
      </c>
      <c r="J1482" t="str">
        <f>Query1[[#This Row],[store_name]]</f>
        <v>Baldwin Bikes</v>
      </c>
      <c r="K1482" t="str">
        <f>Query1[[#This Row],[sales_rep]]</f>
        <v>Venita Daniel</v>
      </c>
      <c r="L1482" t="str">
        <f>Query1[[#This Row],[brand_name]]</f>
        <v>Pure Cycles</v>
      </c>
    </row>
    <row r="1483" spans="1:12" x14ac:dyDescent="0.3">
      <c r="A1483">
        <f>Query1[[#This Row],[order_id]]</f>
        <v>533</v>
      </c>
      <c r="B1483" t="str">
        <f>Query1[[#This Row],[customers]]</f>
        <v>Ashleigh Finch</v>
      </c>
      <c r="C1483" t="str">
        <f>Query1[[#This Row],[city]]</f>
        <v>Newburgh</v>
      </c>
      <c r="D1483" t="str">
        <f>Query1[[#This Row],[state]]</f>
        <v>NY</v>
      </c>
      <c r="E1483">
        <f>Query1[[#This Row],[order_date]]</f>
        <v>42672</v>
      </c>
      <c r="F1483">
        <f>Query1[[#This Row],[total_units]]</f>
        <v>2</v>
      </c>
      <c r="G1483">
        <f>Query1[[#This Row],[revenue]]</f>
        <v>1099.98</v>
      </c>
      <c r="H1483" t="str">
        <f>Query1[[#This Row],[product_name]]</f>
        <v>Electra Townie Original 21D - 2016</v>
      </c>
      <c r="I1483" t="str">
        <f>Query1[[#This Row],[category_name]]</f>
        <v>Cruisers Bicycles</v>
      </c>
      <c r="J1483" t="str">
        <f>Query1[[#This Row],[store_name]]</f>
        <v>Baldwin Bikes</v>
      </c>
      <c r="K1483" t="str">
        <f>Query1[[#This Row],[sales_rep]]</f>
        <v>Marcelene Boyer</v>
      </c>
      <c r="L1483" t="str">
        <f>Query1[[#This Row],[brand_name]]</f>
        <v>Electra</v>
      </c>
    </row>
    <row r="1484" spans="1:12" x14ac:dyDescent="0.3">
      <c r="A1484">
        <f>Query1[[#This Row],[order_id]]</f>
        <v>533</v>
      </c>
      <c r="B1484" t="str">
        <f>Query1[[#This Row],[customers]]</f>
        <v>Ashleigh Finch</v>
      </c>
      <c r="C1484" t="str">
        <f>Query1[[#This Row],[city]]</f>
        <v>Newburgh</v>
      </c>
      <c r="D1484" t="str">
        <f>Query1[[#This Row],[state]]</f>
        <v>NY</v>
      </c>
      <c r="E1484">
        <f>Query1[[#This Row],[order_date]]</f>
        <v>42672</v>
      </c>
      <c r="F1484">
        <f>Query1[[#This Row],[total_units]]</f>
        <v>1</v>
      </c>
      <c r="G1484">
        <f>Query1[[#This Row],[revenue]]</f>
        <v>499.99</v>
      </c>
      <c r="H1484" t="str">
        <f>Query1[[#This Row],[product_name]]</f>
        <v>Electra Townie Original 7D - 2015/2016</v>
      </c>
      <c r="I1484" t="str">
        <f>Query1[[#This Row],[category_name]]</f>
        <v>Comfort Bicycles</v>
      </c>
      <c r="J1484" t="str">
        <f>Query1[[#This Row],[store_name]]</f>
        <v>Baldwin Bikes</v>
      </c>
      <c r="K1484" t="str">
        <f>Query1[[#This Row],[sales_rep]]</f>
        <v>Marcelene Boyer</v>
      </c>
      <c r="L1484" t="str">
        <f>Query1[[#This Row],[brand_name]]</f>
        <v>Electra</v>
      </c>
    </row>
    <row r="1485" spans="1:12" x14ac:dyDescent="0.3">
      <c r="A1485">
        <f>Query1[[#This Row],[order_id]]</f>
        <v>533</v>
      </c>
      <c r="B1485" t="str">
        <f>Query1[[#This Row],[customers]]</f>
        <v>Ashleigh Finch</v>
      </c>
      <c r="C1485" t="str">
        <f>Query1[[#This Row],[city]]</f>
        <v>Newburgh</v>
      </c>
      <c r="D1485" t="str">
        <f>Query1[[#This Row],[state]]</f>
        <v>NY</v>
      </c>
      <c r="E1485">
        <f>Query1[[#This Row],[order_date]]</f>
        <v>42672</v>
      </c>
      <c r="F1485">
        <f>Query1[[#This Row],[total_units]]</f>
        <v>1</v>
      </c>
      <c r="G1485">
        <f>Query1[[#This Row],[revenue]]</f>
        <v>1549</v>
      </c>
      <c r="H1485" t="str">
        <f>Query1[[#This Row],[product_name]]</f>
        <v>Surly Straggler - 2016</v>
      </c>
      <c r="I1485" t="str">
        <f>Query1[[#This Row],[category_name]]</f>
        <v>Cyclocross Bicycles</v>
      </c>
      <c r="J1485" t="str">
        <f>Query1[[#This Row],[store_name]]</f>
        <v>Baldwin Bikes</v>
      </c>
      <c r="K1485" t="str">
        <f>Query1[[#This Row],[sales_rep]]</f>
        <v>Marcelene Boyer</v>
      </c>
      <c r="L1485" t="str">
        <f>Query1[[#This Row],[brand_name]]</f>
        <v>Surly</v>
      </c>
    </row>
    <row r="1486" spans="1:12" x14ac:dyDescent="0.3">
      <c r="A1486">
        <f>Query1[[#This Row],[order_id]]</f>
        <v>533</v>
      </c>
      <c r="B1486" t="str">
        <f>Query1[[#This Row],[customers]]</f>
        <v>Ashleigh Finch</v>
      </c>
      <c r="C1486" t="str">
        <f>Query1[[#This Row],[city]]</f>
        <v>Newburgh</v>
      </c>
      <c r="D1486" t="str">
        <f>Query1[[#This Row],[state]]</f>
        <v>NY</v>
      </c>
      <c r="E1486">
        <f>Query1[[#This Row],[order_date]]</f>
        <v>42672</v>
      </c>
      <c r="F1486">
        <f>Query1[[#This Row],[total_units]]</f>
        <v>1</v>
      </c>
      <c r="G1486">
        <f>Query1[[#This Row],[revenue]]</f>
        <v>2899.99</v>
      </c>
      <c r="H1486" t="str">
        <f>Query1[[#This Row],[product_name]]</f>
        <v>Trek Fuel EX 8 29 - 2016</v>
      </c>
      <c r="I1486" t="str">
        <f>Query1[[#This Row],[category_name]]</f>
        <v>Mountain Bikes</v>
      </c>
      <c r="J1486" t="str">
        <f>Query1[[#This Row],[store_name]]</f>
        <v>Baldwin Bikes</v>
      </c>
      <c r="K1486" t="str">
        <f>Query1[[#This Row],[sales_rep]]</f>
        <v>Marcelene Boyer</v>
      </c>
      <c r="L1486" t="str">
        <f>Query1[[#This Row],[brand_name]]</f>
        <v>Trek</v>
      </c>
    </row>
    <row r="1487" spans="1:12" x14ac:dyDescent="0.3">
      <c r="A1487">
        <f>Query1[[#This Row],[order_id]]</f>
        <v>534</v>
      </c>
      <c r="B1487" t="str">
        <f>Query1[[#This Row],[customers]]</f>
        <v>Farrah Orr</v>
      </c>
      <c r="C1487" t="str">
        <f>Query1[[#This Row],[city]]</f>
        <v>New Hyde Park</v>
      </c>
      <c r="D1487" t="str">
        <f>Query1[[#This Row],[state]]</f>
        <v>NY</v>
      </c>
      <c r="E1487">
        <f>Query1[[#This Row],[order_date]]</f>
        <v>42672</v>
      </c>
      <c r="F1487">
        <f>Query1[[#This Row],[total_units]]</f>
        <v>2</v>
      </c>
      <c r="G1487">
        <f>Query1[[#This Row],[revenue]]</f>
        <v>539.98</v>
      </c>
      <c r="H1487" t="str">
        <f>Query1[[#This Row],[product_name]]</f>
        <v>Electra Cruiser 1 (24-Inch) - 2016</v>
      </c>
      <c r="I1487" t="str">
        <f>Query1[[#This Row],[category_name]]</f>
        <v>Children Bicycles</v>
      </c>
      <c r="J1487" t="str">
        <f>Query1[[#This Row],[store_name]]</f>
        <v>Baldwin Bikes</v>
      </c>
      <c r="K1487" t="str">
        <f>Query1[[#This Row],[sales_rep]]</f>
        <v>Venita Daniel</v>
      </c>
      <c r="L1487" t="str">
        <f>Query1[[#This Row],[brand_name]]</f>
        <v>Electra</v>
      </c>
    </row>
    <row r="1488" spans="1:12" x14ac:dyDescent="0.3">
      <c r="A1488">
        <f>Query1[[#This Row],[order_id]]</f>
        <v>534</v>
      </c>
      <c r="B1488" t="str">
        <f>Query1[[#This Row],[customers]]</f>
        <v>Farrah Orr</v>
      </c>
      <c r="C1488" t="str">
        <f>Query1[[#This Row],[city]]</f>
        <v>New Hyde Park</v>
      </c>
      <c r="D1488" t="str">
        <f>Query1[[#This Row],[state]]</f>
        <v>NY</v>
      </c>
      <c r="E1488">
        <f>Query1[[#This Row],[order_date]]</f>
        <v>42672</v>
      </c>
      <c r="F1488">
        <f>Query1[[#This Row],[total_units]]</f>
        <v>2</v>
      </c>
      <c r="G1488">
        <f>Query1[[#This Row],[revenue]]</f>
        <v>1099.98</v>
      </c>
      <c r="H1488" t="str">
        <f>Query1[[#This Row],[product_name]]</f>
        <v>Electra Townie Original 21D - 2016</v>
      </c>
      <c r="I1488" t="str">
        <f>Query1[[#This Row],[category_name]]</f>
        <v>Comfort Bicycles</v>
      </c>
      <c r="J1488" t="str">
        <f>Query1[[#This Row],[store_name]]</f>
        <v>Baldwin Bikes</v>
      </c>
      <c r="K1488" t="str">
        <f>Query1[[#This Row],[sales_rep]]</f>
        <v>Venita Daniel</v>
      </c>
      <c r="L1488" t="str">
        <f>Query1[[#This Row],[brand_name]]</f>
        <v>Electra</v>
      </c>
    </row>
    <row r="1489" spans="1:12" x14ac:dyDescent="0.3">
      <c r="A1489">
        <f>Query1[[#This Row],[order_id]]</f>
        <v>534</v>
      </c>
      <c r="B1489" t="str">
        <f>Query1[[#This Row],[customers]]</f>
        <v>Farrah Orr</v>
      </c>
      <c r="C1489" t="str">
        <f>Query1[[#This Row],[city]]</f>
        <v>New Hyde Park</v>
      </c>
      <c r="D1489" t="str">
        <f>Query1[[#This Row],[state]]</f>
        <v>NY</v>
      </c>
      <c r="E1489">
        <f>Query1[[#This Row],[order_date]]</f>
        <v>42672</v>
      </c>
      <c r="F1489">
        <f>Query1[[#This Row],[total_units]]</f>
        <v>1</v>
      </c>
      <c r="G1489">
        <f>Query1[[#This Row],[revenue]]</f>
        <v>749.99</v>
      </c>
      <c r="H1489" t="str">
        <f>Query1[[#This Row],[product_name]]</f>
        <v>Ritchey Timberwolf Frameset - 2016</v>
      </c>
      <c r="I1489" t="str">
        <f>Query1[[#This Row],[category_name]]</f>
        <v>Mountain Bikes</v>
      </c>
      <c r="J1489" t="str">
        <f>Query1[[#This Row],[store_name]]</f>
        <v>Baldwin Bikes</v>
      </c>
      <c r="K1489" t="str">
        <f>Query1[[#This Row],[sales_rep]]</f>
        <v>Venita Daniel</v>
      </c>
      <c r="L1489" t="str">
        <f>Query1[[#This Row],[brand_name]]</f>
        <v>Ritchey</v>
      </c>
    </row>
    <row r="1490" spans="1:12" x14ac:dyDescent="0.3">
      <c r="A1490">
        <f>Query1[[#This Row],[order_id]]</f>
        <v>534</v>
      </c>
      <c r="B1490" t="str">
        <f>Query1[[#This Row],[customers]]</f>
        <v>Farrah Orr</v>
      </c>
      <c r="C1490" t="str">
        <f>Query1[[#This Row],[city]]</f>
        <v>New Hyde Park</v>
      </c>
      <c r="D1490" t="str">
        <f>Query1[[#This Row],[state]]</f>
        <v>NY</v>
      </c>
      <c r="E1490">
        <f>Query1[[#This Row],[order_date]]</f>
        <v>42672</v>
      </c>
      <c r="F1490">
        <f>Query1[[#This Row],[total_units]]</f>
        <v>2</v>
      </c>
      <c r="G1490">
        <f>Query1[[#This Row],[revenue]]</f>
        <v>5999.98</v>
      </c>
      <c r="H1490" t="str">
        <f>Query1[[#This Row],[product_name]]</f>
        <v>Trek Conduit+ - 2016</v>
      </c>
      <c r="I1490" t="str">
        <f>Query1[[#This Row],[category_name]]</f>
        <v>Electric Bikes</v>
      </c>
      <c r="J1490" t="str">
        <f>Query1[[#This Row],[store_name]]</f>
        <v>Baldwin Bikes</v>
      </c>
      <c r="K1490" t="str">
        <f>Query1[[#This Row],[sales_rep]]</f>
        <v>Venita Daniel</v>
      </c>
      <c r="L1490" t="str">
        <f>Query1[[#This Row],[brand_name]]</f>
        <v>Trek</v>
      </c>
    </row>
    <row r="1491" spans="1:12" x14ac:dyDescent="0.3">
      <c r="A1491">
        <f>Query1[[#This Row],[order_id]]</f>
        <v>535</v>
      </c>
      <c r="B1491" t="str">
        <f>Query1[[#This Row],[customers]]</f>
        <v>Roseanne Maynard</v>
      </c>
      <c r="C1491" t="str">
        <f>Query1[[#This Row],[city]]</f>
        <v>Euless</v>
      </c>
      <c r="D1491" t="str">
        <f>Query1[[#This Row],[state]]</f>
        <v>TX</v>
      </c>
      <c r="E1491">
        <f>Query1[[#This Row],[order_date]]</f>
        <v>42672</v>
      </c>
      <c r="F1491">
        <f>Query1[[#This Row],[total_units]]</f>
        <v>2</v>
      </c>
      <c r="G1491">
        <f>Query1[[#This Row],[revenue]]</f>
        <v>539.98</v>
      </c>
      <c r="H1491" t="str">
        <f>Query1[[#This Row],[product_name]]</f>
        <v>Electra Girl's Hawaii 1 (16-inch) - 2015/2016</v>
      </c>
      <c r="I1491" t="str">
        <f>Query1[[#This Row],[category_name]]</f>
        <v>Children Bicycles</v>
      </c>
      <c r="J1491" t="str">
        <f>Query1[[#This Row],[store_name]]</f>
        <v>Rowlett Bikes</v>
      </c>
      <c r="K1491" t="str">
        <f>Query1[[#This Row],[sales_rep]]</f>
        <v>Layla Terrell</v>
      </c>
      <c r="L1491" t="str">
        <f>Query1[[#This Row],[brand_name]]</f>
        <v>Electra</v>
      </c>
    </row>
    <row r="1492" spans="1:12" x14ac:dyDescent="0.3">
      <c r="A1492">
        <f>Query1[[#This Row],[order_id]]</f>
        <v>535</v>
      </c>
      <c r="B1492" t="str">
        <f>Query1[[#This Row],[customers]]</f>
        <v>Roseanne Maynard</v>
      </c>
      <c r="C1492" t="str">
        <f>Query1[[#This Row],[city]]</f>
        <v>Euless</v>
      </c>
      <c r="D1492" t="str">
        <f>Query1[[#This Row],[state]]</f>
        <v>TX</v>
      </c>
      <c r="E1492">
        <f>Query1[[#This Row],[order_date]]</f>
        <v>42672</v>
      </c>
      <c r="F1492">
        <f>Query1[[#This Row],[total_units]]</f>
        <v>1</v>
      </c>
      <c r="G1492">
        <f>Query1[[#This Row],[revenue]]</f>
        <v>529.99</v>
      </c>
      <c r="H1492" t="str">
        <f>Query1[[#This Row],[product_name]]</f>
        <v>Electra Moto 1 - 2016</v>
      </c>
      <c r="I1492" t="str">
        <f>Query1[[#This Row],[category_name]]</f>
        <v>Cruisers Bicycles</v>
      </c>
      <c r="J1492" t="str">
        <f>Query1[[#This Row],[store_name]]</f>
        <v>Rowlett Bikes</v>
      </c>
      <c r="K1492" t="str">
        <f>Query1[[#This Row],[sales_rep]]</f>
        <v>Layla Terrell</v>
      </c>
      <c r="L1492" t="str">
        <f>Query1[[#This Row],[brand_name]]</f>
        <v>Electra</v>
      </c>
    </row>
    <row r="1493" spans="1:12" x14ac:dyDescent="0.3">
      <c r="A1493">
        <f>Query1[[#This Row],[order_id]]</f>
        <v>535</v>
      </c>
      <c r="B1493" t="str">
        <f>Query1[[#This Row],[customers]]</f>
        <v>Roseanne Maynard</v>
      </c>
      <c r="C1493" t="str">
        <f>Query1[[#This Row],[city]]</f>
        <v>Euless</v>
      </c>
      <c r="D1493" t="str">
        <f>Query1[[#This Row],[state]]</f>
        <v>TX</v>
      </c>
      <c r="E1493">
        <f>Query1[[#This Row],[order_date]]</f>
        <v>42672</v>
      </c>
      <c r="F1493">
        <f>Query1[[#This Row],[total_units]]</f>
        <v>1</v>
      </c>
      <c r="G1493">
        <f>Query1[[#This Row],[revenue]]</f>
        <v>549.99</v>
      </c>
      <c r="H1493" t="str">
        <f>Query1[[#This Row],[product_name]]</f>
        <v>Electra Townie Original 21D - 2016</v>
      </c>
      <c r="I1493" t="str">
        <f>Query1[[#This Row],[category_name]]</f>
        <v>Comfort Bicycles</v>
      </c>
      <c r="J1493" t="str">
        <f>Query1[[#This Row],[store_name]]</f>
        <v>Rowlett Bikes</v>
      </c>
      <c r="K1493" t="str">
        <f>Query1[[#This Row],[sales_rep]]</f>
        <v>Layla Terrell</v>
      </c>
      <c r="L1493" t="str">
        <f>Query1[[#This Row],[brand_name]]</f>
        <v>Electra</v>
      </c>
    </row>
    <row r="1494" spans="1:12" x14ac:dyDescent="0.3">
      <c r="A1494">
        <f>Query1[[#This Row],[order_id]]</f>
        <v>536</v>
      </c>
      <c r="B1494" t="str">
        <f>Query1[[#This Row],[customers]]</f>
        <v>Cira Downs</v>
      </c>
      <c r="C1494" t="str">
        <f>Query1[[#This Row],[city]]</f>
        <v>Oakland</v>
      </c>
      <c r="D1494" t="str">
        <f>Query1[[#This Row],[state]]</f>
        <v>CA</v>
      </c>
      <c r="E1494">
        <f>Query1[[#This Row],[order_date]]</f>
        <v>42674</v>
      </c>
      <c r="F1494">
        <f>Query1[[#This Row],[total_units]]</f>
        <v>1</v>
      </c>
      <c r="G1494">
        <f>Query1[[#This Row],[revenue]]</f>
        <v>269.99</v>
      </c>
      <c r="H1494" t="str">
        <f>Query1[[#This Row],[product_name]]</f>
        <v>Electra Girl's Hawaii 1 (16-inch) - 2015/2016</v>
      </c>
      <c r="I1494" t="str">
        <f>Query1[[#This Row],[category_name]]</f>
        <v>Children Bicycles</v>
      </c>
      <c r="J1494" t="str">
        <f>Query1[[#This Row],[store_name]]</f>
        <v>Santa Cruz Bikes</v>
      </c>
      <c r="K1494" t="str">
        <f>Query1[[#This Row],[sales_rep]]</f>
        <v>Genna Serrano</v>
      </c>
      <c r="L1494" t="str">
        <f>Query1[[#This Row],[brand_name]]</f>
        <v>Electra</v>
      </c>
    </row>
    <row r="1495" spans="1:12" x14ac:dyDescent="0.3">
      <c r="A1495">
        <f>Query1[[#This Row],[order_id]]</f>
        <v>536</v>
      </c>
      <c r="B1495" t="str">
        <f>Query1[[#This Row],[customers]]</f>
        <v>Cira Downs</v>
      </c>
      <c r="C1495" t="str">
        <f>Query1[[#This Row],[city]]</f>
        <v>Oakland</v>
      </c>
      <c r="D1495" t="str">
        <f>Query1[[#This Row],[state]]</f>
        <v>CA</v>
      </c>
      <c r="E1495">
        <f>Query1[[#This Row],[order_date]]</f>
        <v>42674</v>
      </c>
      <c r="F1495">
        <f>Query1[[#This Row],[total_units]]</f>
        <v>1</v>
      </c>
      <c r="G1495">
        <f>Query1[[#This Row],[revenue]]</f>
        <v>269.99</v>
      </c>
      <c r="H1495" t="str">
        <f>Query1[[#This Row],[product_name]]</f>
        <v>Electra Girl's Hawaii 1 (16-inch) - 2015/2016</v>
      </c>
      <c r="I1495" t="str">
        <f>Query1[[#This Row],[category_name]]</f>
        <v>Cruisers Bicycles</v>
      </c>
      <c r="J1495" t="str">
        <f>Query1[[#This Row],[store_name]]</f>
        <v>Santa Cruz Bikes</v>
      </c>
      <c r="K1495" t="str">
        <f>Query1[[#This Row],[sales_rep]]</f>
        <v>Genna Serrano</v>
      </c>
      <c r="L1495" t="str">
        <f>Query1[[#This Row],[brand_name]]</f>
        <v>Electra</v>
      </c>
    </row>
    <row r="1496" spans="1:12" x14ac:dyDescent="0.3">
      <c r="A1496">
        <f>Query1[[#This Row],[order_id]]</f>
        <v>536</v>
      </c>
      <c r="B1496" t="str">
        <f>Query1[[#This Row],[customers]]</f>
        <v>Cira Downs</v>
      </c>
      <c r="C1496" t="str">
        <f>Query1[[#This Row],[city]]</f>
        <v>Oakland</v>
      </c>
      <c r="D1496" t="str">
        <f>Query1[[#This Row],[state]]</f>
        <v>CA</v>
      </c>
      <c r="E1496">
        <f>Query1[[#This Row],[order_date]]</f>
        <v>42674</v>
      </c>
      <c r="F1496">
        <f>Query1[[#This Row],[total_units]]</f>
        <v>2</v>
      </c>
      <c r="G1496">
        <f>Query1[[#This Row],[revenue]]</f>
        <v>1099.98</v>
      </c>
      <c r="H1496" t="str">
        <f>Query1[[#This Row],[product_name]]</f>
        <v>Electra Townie Original 21D - 2016</v>
      </c>
      <c r="I1496" t="str">
        <f>Query1[[#This Row],[category_name]]</f>
        <v>Cruisers Bicycles</v>
      </c>
      <c r="J1496" t="str">
        <f>Query1[[#This Row],[store_name]]</f>
        <v>Santa Cruz Bikes</v>
      </c>
      <c r="K1496" t="str">
        <f>Query1[[#This Row],[sales_rep]]</f>
        <v>Genna Serrano</v>
      </c>
      <c r="L1496" t="str">
        <f>Query1[[#This Row],[brand_name]]</f>
        <v>Electra</v>
      </c>
    </row>
    <row r="1497" spans="1:12" x14ac:dyDescent="0.3">
      <c r="A1497">
        <f>Query1[[#This Row],[order_id]]</f>
        <v>536</v>
      </c>
      <c r="B1497" t="str">
        <f>Query1[[#This Row],[customers]]</f>
        <v>Cira Downs</v>
      </c>
      <c r="C1497" t="str">
        <f>Query1[[#This Row],[city]]</f>
        <v>Oakland</v>
      </c>
      <c r="D1497" t="str">
        <f>Query1[[#This Row],[state]]</f>
        <v>CA</v>
      </c>
      <c r="E1497">
        <f>Query1[[#This Row],[order_date]]</f>
        <v>42674</v>
      </c>
      <c r="F1497">
        <f>Query1[[#This Row],[total_units]]</f>
        <v>1</v>
      </c>
      <c r="G1497">
        <f>Query1[[#This Row],[revenue]]</f>
        <v>749.99</v>
      </c>
      <c r="H1497" t="str">
        <f>Query1[[#This Row],[product_name]]</f>
        <v>Ritchey Timberwolf Frameset - 2016</v>
      </c>
      <c r="I1497" t="str">
        <f>Query1[[#This Row],[category_name]]</f>
        <v>Mountain Bikes</v>
      </c>
      <c r="J1497" t="str">
        <f>Query1[[#This Row],[store_name]]</f>
        <v>Santa Cruz Bikes</v>
      </c>
      <c r="K1497" t="str">
        <f>Query1[[#This Row],[sales_rep]]</f>
        <v>Genna Serrano</v>
      </c>
      <c r="L1497" t="str">
        <f>Query1[[#This Row],[brand_name]]</f>
        <v>Ritchey</v>
      </c>
    </row>
    <row r="1498" spans="1:12" x14ac:dyDescent="0.3">
      <c r="A1498">
        <f>Query1[[#This Row],[order_id]]</f>
        <v>537</v>
      </c>
      <c r="B1498" t="str">
        <f>Query1[[#This Row],[customers]]</f>
        <v>Agatha Daniels</v>
      </c>
      <c r="C1498" t="str">
        <f>Query1[[#This Row],[city]]</f>
        <v>South El Monte</v>
      </c>
      <c r="D1498" t="str">
        <f>Query1[[#This Row],[state]]</f>
        <v>CA</v>
      </c>
      <c r="E1498">
        <f>Query1[[#This Row],[order_date]]</f>
        <v>42674</v>
      </c>
      <c r="F1498">
        <f>Query1[[#This Row],[total_units]]</f>
        <v>2</v>
      </c>
      <c r="G1498">
        <f>Query1[[#This Row],[revenue]]</f>
        <v>999.98</v>
      </c>
      <c r="H1498" t="str">
        <f>Query1[[#This Row],[product_name]]</f>
        <v>Electra Townie Original 7D - 2015/2016</v>
      </c>
      <c r="I1498" t="str">
        <f>Query1[[#This Row],[category_name]]</f>
        <v>Comfort Bicycles</v>
      </c>
      <c r="J1498" t="str">
        <f>Query1[[#This Row],[store_name]]</f>
        <v>Santa Cruz Bikes</v>
      </c>
      <c r="K1498" t="str">
        <f>Query1[[#This Row],[sales_rep]]</f>
        <v>Mireya Copeland</v>
      </c>
      <c r="L1498" t="str">
        <f>Query1[[#This Row],[brand_name]]</f>
        <v>Electra</v>
      </c>
    </row>
    <row r="1499" spans="1:12" x14ac:dyDescent="0.3">
      <c r="A1499">
        <f>Query1[[#This Row],[order_id]]</f>
        <v>537</v>
      </c>
      <c r="B1499" t="str">
        <f>Query1[[#This Row],[customers]]</f>
        <v>Agatha Daniels</v>
      </c>
      <c r="C1499" t="str">
        <f>Query1[[#This Row],[city]]</f>
        <v>South El Monte</v>
      </c>
      <c r="D1499" t="str">
        <f>Query1[[#This Row],[state]]</f>
        <v>CA</v>
      </c>
      <c r="E1499">
        <f>Query1[[#This Row],[order_date]]</f>
        <v>42674</v>
      </c>
      <c r="F1499">
        <f>Query1[[#This Row],[total_units]]</f>
        <v>1</v>
      </c>
      <c r="G1499">
        <f>Query1[[#This Row],[revenue]]</f>
        <v>599.99</v>
      </c>
      <c r="H1499" t="str">
        <f>Query1[[#This Row],[product_name]]</f>
        <v>Electra Townie Original 7D EQ - 2016</v>
      </c>
      <c r="I1499" t="str">
        <f>Query1[[#This Row],[category_name]]</f>
        <v>Comfort Bicycles</v>
      </c>
      <c r="J1499" t="str">
        <f>Query1[[#This Row],[store_name]]</f>
        <v>Santa Cruz Bikes</v>
      </c>
      <c r="K1499" t="str">
        <f>Query1[[#This Row],[sales_rep]]</f>
        <v>Mireya Copeland</v>
      </c>
      <c r="L1499" t="str">
        <f>Query1[[#This Row],[brand_name]]</f>
        <v>Electra</v>
      </c>
    </row>
    <row r="1500" spans="1:12" x14ac:dyDescent="0.3">
      <c r="A1500">
        <f>Query1[[#This Row],[order_id]]</f>
        <v>537</v>
      </c>
      <c r="B1500" t="str">
        <f>Query1[[#This Row],[customers]]</f>
        <v>Agatha Daniels</v>
      </c>
      <c r="C1500" t="str">
        <f>Query1[[#This Row],[city]]</f>
        <v>South El Monte</v>
      </c>
      <c r="D1500" t="str">
        <f>Query1[[#This Row],[state]]</f>
        <v>CA</v>
      </c>
      <c r="E1500">
        <f>Query1[[#This Row],[order_date]]</f>
        <v>42674</v>
      </c>
      <c r="F1500">
        <f>Query1[[#This Row],[total_units]]</f>
        <v>2</v>
      </c>
      <c r="G1500">
        <f>Query1[[#This Row],[revenue]]</f>
        <v>858</v>
      </c>
      <c r="H1500" t="str">
        <f>Query1[[#This Row],[product_name]]</f>
        <v>Pure Cycles Vine 8-Speed - 2016</v>
      </c>
      <c r="I1500" t="str">
        <f>Query1[[#This Row],[category_name]]</f>
        <v>Cruisers Bicycles</v>
      </c>
      <c r="J1500" t="str">
        <f>Query1[[#This Row],[store_name]]</f>
        <v>Santa Cruz Bikes</v>
      </c>
      <c r="K1500" t="str">
        <f>Query1[[#This Row],[sales_rep]]</f>
        <v>Mireya Copeland</v>
      </c>
      <c r="L1500" t="str">
        <f>Query1[[#This Row],[brand_name]]</f>
        <v>Pure Cycles</v>
      </c>
    </row>
    <row r="1501" spans="1:12" x14ac:dyDescent="0.3">
      <c r="A1501">
        <f>Query1[[#This Row],[order_id]]</f>
        <v>537</v>
      </c>
      <c r="B1501" t="str">
        <f>Query1[[#This Row],[customers]]</f>
        <v>Agatha Daniels</v>
      </c>
      <c r="C1501" t="str">
        <f>Query1[[#This Row],[city]]</f>
        <v>South El Monte</v>
      </c>
      <c r="D1501" t="str">
        <f>Query1[[#This Row],[state]]</f>
        <v>CA</v>
      </c>
      <c r="E1501">
        <f>Query1[[#This Row],[order_date]]</f>
        <v>42674</v>
      </c>
      <c r="F1501">
        <f>Query1[[#This Row],[total_units]]</f>
        <v>1</v>
      </c>
      <c r="G1501">
        <f>Query1[[#This Row],[revenue]]</f>
        <v>1549</v>
      </c>
      <c r="H1501" t="str">
        <f>Query1[[#This Row],[product_name]]</f>
        <v>Surly Straggler - 2016</v>
      </c>
      <c r="I1501" t="str">
        <f>Query1[[#This Row],[category_name]]</f>
        <v>Cyclocross Bicycles</v>
      </c>
      <c r="J1501" t="str">
        <f>Query1[[#This Row],[store_name]]</f>
        <v>Santa Cruz Bikes</v>
      </c>
      <c r="K1501" t="str">
        <f>Query1[[#This Row],[sales_rep]]</f>
        <v>Mireya Copeland</v>
      </c>
      <c r="L1501" t="str">
        <f>Query1[[#This Row],[brand_name]]</f>
        <v>Surly</v>
      </c>
    </row>
    <row r="1502" spans="1:12" x14ac:dyDescent="0.3">
      <c r="A1502">
        <f>Query1[[#This Row],[order_id]]</f>
        <v>538</v>
      </c>
      <c r="B1502" t="str">
        <f>Query1[[#This Row],[customers]]</f>
        <v>Delana Scott</v>
      </c>
      <c r="C1502" t="str">
        <f>Query1[[#This Row],[city]]</f>
        <v>Mount Vernon</v>
      </c>
      <c r="D1502" t="str">
        <f>Query1[[#This Row],[state]]</f>
        <v>NY</v>
      </c>
      <c r="E1502">
        <f>Query1[[#This Row],[order_date]]</f>
        <v>42676</v>
      </c>
      <c r="F1502">
        <f>Query1[[#This Row],[total_units]]</f>
        <v>2</v>
      </c>
      <c r="G1502">
        <f>Query1[[#This Row],[revenue]]</f>
        <v>1499.98</v>
      </c>
      <c r="H1502" t="str">
        <f>Query1[[#This Row],[product_name]]</f>
        <v>Ritchey Timberwolf Frameset - 2016</v>
      </c>
      <c r="I1502" t="str">
        <f>Query1[[#This Row],[category_name]]</f>
        <v>Mountain Bikes</v>
      </c>
      <c r="J1502" t="str">
        <f>Query1[[#This Row],[store_name]]</f>
        <v>Baldwin Bikes</v>
      </c>
      <c r="K1502" t="str">
        <f>Query1[[#This Row],[sales_rep]]</f>
        <v>Marcelene Boyer</v>
      </c>
      <c r="L1502" t="str">
        <f>Query1[[#This Row],[brand_name]]</f>
        <v>Ritchey</v>
      </c>
    </row>
    <row r="1503" spans="1:12" x14ac:dyDescent="0.3">
      <c r="A1503">
        <f>Query1[[#This Row],[order_id]]</f>
        <v>539</v>
      </c>
      <c r="B1503" t="str">
        <f>Query1[[#This Row],[customers]]</f>
        <v>Jewel Sparks</v>
      </c>
      <c r="C1503" t="str">
        <f>Query1[[#This Row],[city]]</f>
        <v>Oakland Gardens</v>
      </c>
      <c r="D1503" t="str">
        <f>Query1[[#This Row],[state]]</f>
        <v>NY</v>
      </c>
      <c r="E1503">
        <f>Query1[[#This Row],[order_date]]</f>
        <v>42676</v>
      </c>
      <c r="F1503">
        <f>Query1[[#This Row],[total_units]]</f>
        <v>2</v>
      </c>
      <c r="G1503">
        <f>Query1[[#This Row],[revenue]]</f>
        <v>539.98</v>
      </c>
      <c r="H1503" t="str">
        <f>Query1[[#This Row],[product_name]]</f>
        <v>Electra Cruiser 1 (24-Inch) - 2016</v>
      </c>
      <c r="I1503" t="str">
        <f>Query1[[#This Row],[category_name]]</f>
        <v>Children Bicycles</v>
      </c>
      <c r="J1503" t="str">
        <f>Query1[[#This Row],[store_name]]</f>
        <v>Baldwin Bikes</v>
      </c>
      <c r="K1503" t="str">
        <f>Query1[[#This Row],[sales_rep]]</f>
        <v>Venita Daniel</v>
      </c>
      <c r="L1503" t="str">
        <f>Query1[[#This Row],[brand_name]]</f>
        <v>Electra</v>
      </c>
    </row>
    <row r="1504" spans="1:12" x14ac:dyDescent="0.3">
      <c r="A1504">
        <f>Query1[[#This Row],[order_id]]</f>
        <v>539</v>
      </c>
      <c r="B1504" t="str">
        <f>Query1[[#This Row],[customers]]</f>
        <v>Jewel Sparks</v>
      </c>
      <c r="C1504" t="str">
        <f>Query1[[#This Row],[city]]</f>
        <v>Oakland Gardens</v>
      </c>
      <c r="D1504" t="str">
        <f>Query1[[#This Row],[state]]</f>
        <v>NY</v>
      </c>
      <c r="E1504">
        <f>Query1[[#This Row],[order_date]]</f>
        <v>42676</v>
      </c>
      <c r="F1504">
        <f>Query1[[#This Row],[total_units]]</f>
        <v>1</v>
      </c>
      <c r="G1504">
        <f>Query1[[#This Row],[revenue]]</f>
        <v>299.99</v>
      </c>
      <c r="H1504" t="str">
        <f>Query1[[#This Row],[product_name]]</f>
        <v>Electra Girl's Hawaii 1 (20-inch) - 2015/2016</v>
      </c>
      <c r="I1504" t="str">
        <f>Query1[[#This Row],[category_name]]</f>
        <v>Children Bicycles</v>
      </c>
      <c r="J1504" t="str">
        <f>Query1[[#This Row],[store_name]]</f>
        <v>Baldwin Bikes</v>
      </c>
      <c r="K1504" t="str">
        <f>Query1[[#This Row],[sales_rep]]</f>
        <v>Venita Daniel</v>
      </c>
      <c r="L1504" t="str">
        <f>Query1[[#This Row],[brand_name]]</f>
        <v>Electra</v>
      </c>
    </row>
    <row r="1505" spans="1:12" x14ac:dyDescent="0.3">
      <c r="A1505">
        <f>Query1[[#This Row],[order_id]]</f>
        <v>539</v>
      </c>
      <c r="B1505" t="str">
        <f>Query1[[#This Row],[customers]]</f>
        <v>Jewel Sparks</v>
      </c>
      <c r="C1505" t="str">
        <f>Query1[[#This Row],[city]]</f>
        <v>Oakland Gardens</v>
      </c>
      <c r="D1505" t="str">
        <f>Query1[[#This Row],[state]]</f>
        <v>NY</v>
      </c>
      <c r="E1505">
        <f>Query1[[#This Row],[order_date]]</f>
        <v>42676</v>
      </c>
      <c r="F1505">
        <f>Query1[[#This Row],[total_units]]</f>
        <v>2</v>
      </c>
      <c r="G1505">
        <f>Query1[[#This Row],[revenue]]</f>
        <v>5999.98</v>
      </c>
      <c r="H1505" t="str">
        <f>Query1[[#This Row],[product_name]]</f>
        <v>Trek Conduit+ - 2016</v>
      </c>
      <c r="I1505" t="str">
        <f>Query1[[#This Row],[category_name]]</f>
        <v>Electric Bikes</v>
      </c>
      <c r="J1505" t="str">
        <f>Query1[[#This Row],[store_name]]</f>
        <v>Baldwin Bikes</v>
      </c>
      <c r="K1505" t="str">
        <f>Query1[[#This Row],[sales_rep]]</f>
        <v>Venita Daniel</v>
      </c>
      <c r="L1505" t="str">
        <f>Query1[[#This Row],[brand_name]]</f>
        <v>Trek</v>
      </c>
    </row>
    <row r="1506" spans="1:12" x14ac:dyDescent="0.3">
      <c r="A1506">
        <f>Query1[[#This Row],[order_id]]</f>
        <v>540</v>
      </c>
      <c r="B1506" t="str">
        <f>Query1[[#This Row],[customers]]</f>
        <v>Lorrie Justice</v>
      </c>
      <c r="C1506" t="str">
        <f>Query1[[#This Row],[city]]</f>
        <v>Pomona</v>
      </c>
      <c r="D1506" t="str">
        <f>Query1[[#This Row],[state]]</f>
        <v>CA</v>
      </c>
      <c r="E1506">
        <f>Query1[[#This Row],[order_date]]</f>
        <v>42677</v>
      </c>
      <c r="F1506">
        <f>Query1[[#This Row],[total_units]]</f>
        <v>2</v>
      </c>
      <c r="G1506">
        <f>Query1[[#This Row],[revenue]]</f>
        <v>599.98</v>
      </c>
      <c r="H1506" t="str">
        <f>Query1[[#This Row],[product_name]]</f>
        <v>Electra Girl's Hawaii 1 (20-inch) - 2015/2016</v>
      </c>
      <c r="I1506" t="str">
        <f>Query1[[#This Row],[category_name]]</f>
        <v>Children Bicycles</v>
      </c>
      <c r="J1506" t="str">
        <f>Query1[[#This Row],[store_name]]</f>
        <v>Santa Cruz Bikes</v>
      </c>
      <c r="K1506" t="str">
        <f>Query1[[#This Row],[sales_rep]]</f>
        <v>Genna Serrano</v>
      </c>
      <c r="L1506" t="str">
        <f>Query1[[#This Row],[brand_name]]</f>
        <v>Electra</v>
      </c>
    </row>
    <row r="1507" spans="1:12" x14ac:dyDescent="0.3">
      <c r="A1507">
        <f>Query1[[#This Row],[order_id]]</f>
        <v>540</v>
      </c>
      <c r="B1507" t="str">
        <f>Query1[[#This Row],[customers]]</f>
        <v>Lorrie Justice</v>
      </c>
      <c r="C1507" t="str">
        <f>Query1[[#This Row],[city]]</f>
        <v>Pomona</v>
      </c>
      <c r="D1507" t="str">
        <f>Query1[[#This Row],[state]]</f>
        <v>CA</v>
      </c>
      <c r="E1507">
        <f>Query1[[#This Row],[order_date]]</f>
        <v>42677</v>
      </c>
      <c r="F1507">
        <f>Query1[[#This Row],[total_units]]</f>
        <v>2</v>
      </c>
      <c r="G1507">
        <f>Query1[[#This Row],[revenue]]</f>
        <v>1199.98</v>
      </c>
      <c r="H1507" t="str">
        <f>Query1[[#This Row],[product_name]]</f>
        <v>Electra Townie Original 7D EQ - 2016</v>
      </c>
      <c r="I1507" t="str">
        <f>Query1[[#This Row],[category_name]]</f>
        <v>Comfort Bicycles</v>
      </c>
      <c r="J1507" t="str">
        <f>Query1[[#This Row],[store_name]]</f>
        <v>Santa Cruz Bikes</v>
      </c>
      <c r="K1507" t="str">
        <f>Query1[[#This Row],[sales_rep]]</f>
        <v>Genna Serrano</v>
      </c>
      <c r="L1507" t="str">
        <f>Query1[[#This Row],[brand_name]]</f>
        <v>Electra</v>
      </c>
    </row>
    <row r="1508" spans="1:12" x14ac:dyDescent="0.3">
      <c r="A1508">
        <f>Query1[[#This Row],[order_id]]</f>
        <v>540</v>
      </c>
      <c r="B1508" t="str">
        <f>Query1[[#This Row],[customers]]</f>
        <v>Lorrie Justice</v>
      </c>
      <c r="C1508" t="str">
        <f>Query1[[#This Row],[city]]</f>
        <v>Pomona</v>
      </c>
      <c r="D1508" t="str">
        <f>Query1[[#This Row],[state]]</f>
        <v>CA</v>
      </c>
      <c r="E1508">
        <f>Query1[[#This Row],[order_date]]</f>
        <v>42677</v>
      </c>
      <c r="F1508">
        <f>Query1[[#This Row],[total_units]]</f>
        <v>1</v>
      </c>
      <c r="G1508">
        <f>Query1[[#This Row],[revenue]]</f>
        <v>449</v>
      </c>
      <c r="H1508" t="str">
        <f>Query1[[#This Row],[product_name]]</f>
        <v>Pure Cycles William 3-Speed - 2016</v>
      </c>
      <c r="I1508" t="str">
        <f>Query1[[#This Row],[category_name]]</f>
        <v>Cruisers Bicycles</v>
      </c>
      <c r="J1508" t="str">
        <f>Query1[[#This Row],[store_name]]</f>
        <v>Santa Cruz Bikes</v>
      </c>
      <c r="K1508" t="str">
        <f>Query1[[#This Row],[sales_rep]]</f>
        <v>Genna Serrano</v>
      </c>
      <c r="L1508" t="str">
        <f>Query1[[#This Row],[brand_name]]</f>
        <v>Pure Cycles</v>
      </c>
    </row>
    <row r="1509" spans="1:12" x14ac:dyDescent="0.3">
      <c r="A1509">
        <f>Query1[[#This Row],[order_id]]</f>
        <v>541</v>
      </c>
      <c r="B1509" t="str">
        <f>Query1[[#This Row],[customers]]</f>
        <v>Zulema Clemons</v>
      </c>
      <c r="C1509" t="str">
        <f>Query1[[#This Row],[city]]</f>
        <v>Oakland</v>
      </c>
      <c r="D1509" t="str">
        <f>Query1[[#This Row],[state]]</f>
        <v>CA</v>
      </c>
      <c r="E1509">
        <f>Query1[[#This Row],[order_date]]</f>
        <v>42678</v>
      </c>
      <c r="F1509">
        <f>Query1[[#This Row],[total_units]]</f>
        <v>2</v>
      </c>
      <c r="G1509">
        <f>Query1[[#This Row],[revenue]]</f>
        <v>539.98</v>
      </c>
      <c r="H1509" t="str">
        <f>Query1[[#This Row],[product_name]]</f>
        <v>Electra Girl's Hawaii 1 (16-inch) - 2015/2016</v>
      </c>
      <c r="I1509" t="str">
        <f>Query1[[#This Row],[category_name]]</f>
        <v>Children Bicycles</v>
      </c>
      <c r="J1509" t="str">
        <f>Query1[[#This Row],[store_name]]</f>
        <v>Santa Cruz Bikes</v>
      </c>
      <c r="K1509" t="str">
        <f>Query1[[#This Row],[sales_rep]]</f>
        <v>Genna Serrano</v>
      </c>
      <c r="L1509" t="str">
        <f>Query1[[#This Row],[brand_name]]</f>
        <v>Electra</v>
      </c>
    </row>
    <row r="1510" spans="1:12" x14ac:dyDescent="0.3">
      <c r="A1510">
        <f>Query1[[#This Row],[order_id]]</f>
        <v>542</v>
      </c>
      <c r="B1510" t="str">
        <f>Query1[[#This Row],[customers]]</f>
        <v>Melani Jarvis</v>
      </c>
      <c r="C1510" t="str">
        <f>Query1[[#This Row],[city]]</f>
        <v>Maspeth</v>
      </c>
      <c r="D1510" t="str">
        <f>Query1[[#This Row],[state]]</f>
        <v>NY</v>
      </c>
      <c r="E1510">
        <f>Query1[[#This Row],[order_date]]</f>
        <v>42678</v>
      </c>
      <c r="F1510">
        <f>Query1[[#This Row],[total_units]]</f>
        <v>2</v>
      </c>
      <c r="G1510">
        <f>Query1[[#This Row],[revenue]]</f>
        <v>1199.98</v>
      </c>
      <c r="H1510" t="str">
        <f>Query1[[#This Row],[product_name]]</f>
        <v>Electra Townie Original 7D EQ - 2016</v>
      </c>
      <c r="I1510" t="str">
        <f>Query1[[#This Row],[category_name]]</f>
        <v>Cruisers Bicycles</v>
      </c>
      <c r="J1510" t="str">
        <f>Query1[[#This Row],[store_name]]</f>
        <v>Baldwin Bikes</v>
      </c>
      <c r="K1510" t="str">
        <f>Query1[[#This Row],[sales_rep]]</f>
        <v>Venita Daniel</v>
      </c>
      <c r="L1510" t="str">
        <f>Query1[[#This Row],[brand_name]]</f>
        <v>Electra</v>
      </c>
    </row>
    <row r="1511" spans="1:12" x14ac:dyDescent="0.3">
      <c r="A1511">
        <f>Query1[[#This Row],[order_id]]</f>
        <v>542</v>
      </c>
      <c r="B1511" t="str">
        <f>Query1[[#This Row],[customers]]</f>
        <v>Melani Jarvis</v>
      </c>
      <c r="C1511" t="str">
        <f>Query1[[#This Row],[city]]</f>
        <v>Maspeth</v>
      </c>
      <c r="D1511" t="str">
        <f>Query1[[#This Row],[state]]</f>
        <v>NY</v>
      </c>
      <c r="E1511">
        <f>Query1[[#This Row],[order_date]]</f>
        <v>42678</v>
      </c>
      <c r="F1511">
        <f>Query1[[#This Row],[total_units]]</f>
        <v>1</v>
      </c>
      <c r="G1511">
        <f>Query1[[#This Row],[revenue]]</f>
        <v>599.99</v>
      </c>
      <c r="H1511" t="str">
        <f>Query1[[#This Row],[product_name]]</f>
        <v>Electra Townie Original 7D EQ - Women's - 2016</v>
      </c>
      <c r="I1511" t="str">
        <f>Query1[[#This Row],[category_name]]</f>
        <v>Cruisers Bicycles</v>
      </c>
      <c r="J1511" t="str">
        <f>Query1[[#This Row],[store_name]]</f>
        <v>Baldwin Bikes</v>
      </c>
      <c r="K1511" t="str">
        <f>Query1[[#This Row],[sales_rep]]</f>
        <v>Venita Daniel</v>
      </c>
      <c r="L1511" t="str">
        <f>Query1[[#This Row],[brand_name]]</f>
        <v>Electra</v>
      </c>
    </row>
    <row r="1512" spans="1:12" x14ac:dyDescent="0.3">
      <c r="A1512">
        <f>Query1[[#This Row],[order_id]]</f>
        <v>542</v>
      </c>
      <c r="B1512" t="str">
        <f>Query1[[#This Row],[customers]]</f>
        <v>Melani Jarvis</v>
      </c>
      <c r="C1512" t="str">
        <f>Query1[[#This Row],[city]]</f>
        <v>Maspeth</v>
      </c>
      <c r="D1512" t="str">
        <f>Query1[[#This Row],[state]]</f>
        <v>NY</v>
      </c>
      <c r="E1512">
        <f>Query1[[#This Row],[order_date]]</f>
        <v>42678</v>
      </c>
      <c r="F1512">
        <f>Query1[[#This Row],[total_units]]</f>
        <v>2</v>
      </c>
      <c r="G1512">
        <f>Query1[[#This Row],[revenue]]</f>
        <v>898</v>
      </c>
      <c r="H1512" t="str">
        <f>Query1[[#This Row],[product_name]]</f>
        <v>Pure Cycles William 3-Speed - 2016</v>
      </c>
      <c r="I1512" t="str">
        <f>Query1[[#This Row],[category_name]]</f>
        <v>Cruisers Bicycles</v>
      </c>
      <c r="J1512" t="str">
        <f>Query1[[#This Row],[store_name]]</f>
        <v>Baldwin Bikes</v>
      </c>
      <c r="K1512" t="str">
        <f>Query1[[#This Row],[sales_rep]]</f>
        <v>Venita Daniel</v>
      </c>
      <c r="L1512" t="str">
        <f>Query1[[#This Row],[brand_name]]</f>
        <v>Pure Cycles</v>
      </c>
    </row>
    <row r="1513" spans="1:12" x14ac:dyDescent="0.3">
      <c r="A1513">
        <f>Query1[[#This Row],[order_id]]</f>
        <v>542</v>
      </c>
      <c r="B1513" t="str">
        <f>Query1[[#This Row],[customers]]</f>
        <v>Melani Jarvis</v>
      </c>
      <c r="C1513" t="str">
        <f>Query1[[#This Row],[city]]</f>
        <v>Maspeth</v>
      </c>
      <c r="D1513" t="str">
        <f>Query1[[#This Row],[state]]</f>
        <v>NY</v>
      </c>
      <c r="E1513">
        <f>Query1[[#This Row],[order_date]]</f>
        <v>42678</v>
      </c>
      <c r="F1513">
        <f>Query1[[#This Row],[total_units]]</f>
        <v>1</v>
      </c>
      <c r="G1513">
        <f>Query1[[#This Row],[revenue]]</f>
        <v>2999.99</v>
      </c>
      <c r="H1513" t="str">
        <f>Query1[[#This Row],[product_name]]</f>
        <v>Trek Conduit+ - 2016</v>
      </c>
      <c r="I1513" t="str">
        <f>Query1[[#This Row],[category_name]]</f>
        <v>Electric Bikes</v>
      </c>
      <c r="J1513" t="str">
        <f>Query1[[#This Row],[store_name]]</f>
        <v>Baldwin Bikes</v>
      </c>
      <c r="K1513" t="str">
        <f>Query1[[#This Row],[sales_rep]]</f>
        <v>Venita Daniel</v>
      </c>
      <c r="L1513" t="str">
        <f>Query1[[#This Row],[brand_name]]</f>
        <v>Trek</v>
      </c>
    </row>
    <row r="1514" spans="1:12" x14ac:dyDescent="0.3">
      <c r="A1514">
        <f>Query1[[#This Row],[order_id]]</f>
        <v>543</v>
      </c>
      <c r="B1514" t="str">
        <f>Query1[[#This Row],[customers]]</f>
        <v>Alica Hunter</v>
      </c>
      <c r="C1514" t="str">
        <f>Query1[[#This Row],[city]]</f>
        <v>East Elmhurst</v>
      </c>
      <c r="D1514" t="str">
        <f>Query1[[#This Row],[state]]</f>
        <v>NY</v>
      </c>
      <c r="E1514">
        <f>Query1[[#This Row],[order_date]]</f>
        <v>42680</v>
      </c>
      <c r="F1514">
        <f>Query1[[#This Row],[total_units]]</f>
        <v>1</v>
      </c>
      <c r="G1514">
        <f>Query1[[#This Row],[revenue]]</f>
        <v>499.99</v>
      </c>
      <c r="H1514" t="str">
        <f>Query1[[#This Row],[product_name]]</f>
        <v>Electra Townie Original 7D - 2015/2016</v>
      </c>
      <c r="I1514" t="str">
        <f>Query1[[#This Row],[category_name]]</f>
        <v>Comfort Bicycles</v>
      </c>
      <c r="J1514" t="str">
        <f>Query1[[#This Row],[store_name]]</f>
        <v>Baldwin Bikes</v>
      </c>
      <c r="K1514" t="str">
        <f>Query1[[#This Row],[sales_rep]]</f>
        <v>Marcelene Boyer</v>
      </c>
      <c r="L1514" t="str">
        <f>Query1[[#This Row],[brand_name]]</f>
        <v>Electra</v>
      </c>
    </row>
    <row r="1515" spans="1:12" x14ac:dyDescent="0.3">
      <c r="A1515">
        <f>Query1[[#This Row],[order_id]]</f>
        <v>543</v>
      </c>
      <c r="B1515" t="str">
        <f>Query1[[#This Row],[customers]]</f>
        <v>Alica Hunter</v>
      </c>
      <c r="C1515" t="str">
        <f>Query1[[#This Row],[city]]</f>
        <v>East Elmhurst</v>
      </c>
      <c r="D1515" t="str">
        <f>Query1[[#This Row],[state]]</f>
        <v>NY</v>
      </c>
      <c r="E1515">
        <f>Query1[[#This Row],[order_date]]</f>
        <v>42680</v>
      </c>
      <c r="F1515">
        <f>Query1[[#This Row],[total_units]]</f>
        <v>2</v>
      </c>
      <c r="G1515">
        <f>Query1[[#This Row],[revenue]]</f>
        <v>1199.98</v>
      </c>
      <c r="H1515" t="str">
        <f>Query1[[#This Row],[product_name]]</f>
        <v>Electra Townie Original 7D EQ - 2016</v>
      </c>
      <c r="I1515" t="str">
        <f>Query1[[#This Row],[category_name]]</f>
        <v>Comfort Bicycles</v>
      </c>
      <c r="J1515" t="str">
        <f>Query1[[#This Row],[store_name]]</f>
        <v>Baldwin Bikes</v>
      </c>
      <c r="K1515" t="str">
        <f>Query1[[#This Row],[sales_rep]]</f>
        <v>Marcelene Boyer</v>
      </c>
      <c r="L1515" t="str">
        <f>Query1[[#This Row],[brand_name]]</f>
        <v>Electra</v>
      </c>
    </row>
    <row r="1516" spans="1:12" x14ac:dyDescent="0.3">
      <c r="A1516">
        <f>Query1[[#This Row],[order_id]]</f>
        <v>543</v>
      </c>
      <c r="B1516" t="str">
        <f>Query1[[#This Row],[customers]]</f>
        <v>Alica Hunter</v>
      </c>
      <c r="C1516" t="str">
        <f>Query1[[#This Row],[city]]</f>
        <v>East Elmhurst</v>
      </c>
      <c r="D1516" t="str">
        <f>Query1[[#This Row],[state]]</f>
        <v>NY</v>
      </c>
      <c r="E1516">
        <f>Query1[[#This Row],[order_date]]</f>
        <v>42680</v>
      </c>
      <c r="F1516">
        <f>Query1[[#This Row],[total_units]]</f>
        <v>1</v>
      </c>
      <c r="G1516">
        <f>Query1[[#This Row],[revenue]]</f>
        <v>449</v>
      </c>
      <c r="H1516" t="str">
        <f>Query1[[#This Row],[product_name]]</f>
        <v>Pure Cycles Western 3-Speed - Women's - 2015/2016</v>
      </c>
      <c r="I1516" t="str">
        <f>Query1[[#This Row],[category_name]]</f>
        <v>Cruisers Bicycles</v>
      </c>
      <c r="J1516" t="str">
        <f>Query1[[#This Row],[store_name]]</f>
        <v>Baldwin Bikes</v>
      </c>
      <c r="K1516" t="str">
        <f>Query1[[#This Row],[sales_rep]]</f>
        <v>Marcelene Boyer</v>
      </c>
      <c r="L1516" t="str">
        <f>Query1[[#This Row],[brand_name]]</f>
        <v>Pure Cycles</v>
      </c>
    </row>
    <row r="1517" spans="1:12" x14ac:dyDescent="0.3">
      <c r="A1517">
        <f>Query1[[#This Row],[order_id]]</f>
        <v>544</v>
      </c>
      <c r="B1517" t="str">
        <f>Query1[[#This Row],[customers]]</f>
        <v>Chere Hardin</v>
      </c>
      <c r="C1517" t="str">
        <f>Query1[[#This Row],[city]]</f>
        <v>Brooklyn</v>
      </c>
      <c r="D1517" t="str">
        <f>Query1[[#This Row],[state]]</f>
        <v>NY</v>
      </c>
      <c r="E1517">
        <f>Query1[[#This Row],[order_date]]</f>
        <v>42680</v>
      </c>
      <c r="F1517">
        <f>Query1[[#This Row],[total_units]]</f>
        <v>1</v>
      </c>
      <c r="G1517">
        <f>Query1[[#This Row],[revenue]]</f>
        <v>269.99</v>
      </c>
      <c r="H1517" t="str">
        <f>Query1[[#This Row],[product_name]]</f>
        <v>Electra Cruiser 1 (24-Inch) - 2016</v>
      </c>
      <c r="I1517" t="str">
        <f>Query1[[#This Row],[category_name]]</f>
        <v>Children Bicycles</v>
      </c>
      <c r="J1517" t="str">
        <f>Query1[[#This Row],[store_name]]</f>
        <v>Baldwin Bikes</v>
      </c>
      <c r="K1517" t="str">
        <f>Query1[[#This Row],[sales_rep]]</f>
        <v>Venita Daniel</v>
      </c>
      <c r="L1517" t="str">
        <f>Query1[[#This Row],[brand_name]]</f>
        <v>Electra</v>
      </c>
    </row>
    <row r="1518" spans="1:12" x14ac:dyDescent="0.3">
      <c r="A1518">
        <f>Query1[[#This Row],[order_id]]</f>
        <v>544</v>
      </c>
      <c r="B1518" t="str">
        <f>Query1[[#This Row],[customers]]</f>
        <v>Chere Hardin</v>
      </c>
      <c r="C1518" t="str">
        <f>Query1[[#This Row],[city]]</f>
        <v>Brooklyn</v>
      </c>
      <c r="D1518" t="str">
        <f>Query1[[#This Row],[state]]</f>
        <v>NY</v>
      </c>
      <c r="E1518">
        <f>Query1[[#This Row],[order_date]]</f>
        <v>42680</v>
      </c>
      <c r="F1518">
        <f>Query1[[#This Row],[total_units]]</f>
        <v>1</v>
      </c>
      <c r="G1518">
        <f>Query1[[#This Row],[revenue]]</f>
        <v>549.99</v>
      </c>
      <c r="H1518" t="str">
        <f>Query1[[#This Row],[product_name]]</f>
        <v>Electra Townie Original 21D - 2016</v>
      </c>
      <c r="I1518" t="str">
        <f>Query1[[#This Row],[category_name]]</f>
        <v>Cruisers Bicycles</v>
      </c>
      <c r="J1518" t="str">
        <f>Query1[[#This Row],[store_name]]</f>
        <v>Baldwin Bikes</v>
      </c>
      <c r="K1518" t="str">
        <f>Query1[[#This Row],[sales_rep]]</f>
        <v>Venita Daniel</v>
      </c>
      <c r="L1518" t="str">
        <f>Query1[[#This Row],[brand_name]]</f>
        <v>Electra</v>
      </c>
    </row>
    <row r="1519" spans="1:12" x14ac:dyDescent="0.3">
      <c r="A1519">
        <f>Query1[[#This Row],[order_id]]</f>
        <v>544</v>
      </c>
      <c r="B1519" t="str">
        <f>Query1[[#This Row],[customers]]</f>
        <v>Chere Hardin</v>
      </c>
      <c r="C1519" t="str">
        <f>Query1[[#This Row],[city]]</f>
        <v>Brooklyn</v>
      </c>
      <c r="D1519" t="str">
        <f>Query1[[#This Row],[state]]</f>
        <v>NY</v>
      </c>
      <c r="E1519">
        <f>Query1[[#This Row],[order_date]]</f>
        <v>42680</v>
      </c>
      <c r="F1519">
        <f>Query1[[#This Row],[total_units]]</f>
        <v>1</v>
      </c>
      <c r="G1519">
        <f>Query1[[#This Row],[revenue]]</f>
        <v>429</v>
      </c>
      <c r="H1519" t="str">
        <f>Query1[[#This Row],[product_name]]</f>
        <v>Pure Cycles Vine 8-Speed - 2016</v>
      </c>
      <c r="I1519" t="str">
        <f>Query1[[#This Row],[category_name]]</f>
        <v>Cruisers Bicycles</v>
      </c>
      <c r="J1519" t="str">
        <f>Query1[[#This Row],[store_name]]</f>
        <v>Baldwin Bikes</v>
      </c>
      <c r="K1519" t="str">
        <f>Query1[[#This Row],[sales_rep]]</f>
        <v>Venita Daniel</v>
      </c>
      <c r="L1519" t="str">
        <f>Query1[[#This Row],[brand_name]]</f>
        <v>Pure Cycles</v>
      </c>
    </row>
    <row r="1520" spans="1:12" x14ac:dyDescent="0.3">
      <c r="A1520">
        <f>Query1[[#This Row],[order_id]]</f>
        <v>545</v>
      </c>
      <c r="B1520" t="str">
        <f>Query1[[#This Row],[customers]]</f>
        <v>Bao Wade</v>
      </c>
      <c r="C1520" t="str">
        <f>Query1[[#This Row],[city]]</f>
        <v>Desoto</v>
      </c>
      <c r="D1520" t="str">
        <f>Query1[[#This Row],[state]]</f>
        <v>TX</v>
      </c>
      <c r="E1520">
        <f>Query1[[#This Row],[order_date]]</f>
        <v>42682</v>
      </c>
      <c r="F1520">
        <f>Query1[[#This Row],[total_units]]</f>
        <v>1</v>
      </c>
      <c r="G1520">
        <f>Query1[[#This Row],[revenue]]</f>
        <v>549.99</v>
      </c>
      <c r="H1520" t="str">
        <f>Query1[[#This Row],[product_name]]</f>
        <v>Electra Townie Original 21D - 2016</v>
      </c>
      <c r="I1520" t="str">
        <f>Query1[[#This Row],[category_name]]</f>
        <v>Comfort Bicycles</v>
      </c>
      <c r="J1520" t="str">
        <f>Query1[[#This Row],[store_name]]</f>
        <v>Rowlett Bikes</v>
      </c>
      <c r="K1520" t="str">
        <f>Query1[[#This Row],[sales_rep]]</f>
        <v>Layla Terrell</v>
      </c>
      <c r="L1520" t="str">
        <f>Query1[[#This Row],[brand_name]]</f>
        <v>Electra</v>
      </c>
    </row>
    <row r="1521" spans="1:12" x14ac:dyDescent="0.3">
      <c r="A1521">
        <f>Query1[[#This Row],[order_id]]</f>
        <v>545</v>
      </c>
      <c r="B1521" t="str">
        <f>Query1[[#This Row],[customers]]</f>
        <v>Bao Wade</v>
      </c>
      <c r="C1521" t="str">
        <f>Query1[[#This Row],[city]]</f>
        <v>Desoto</v>
      </c>
      <c r="D1521" t="str">
        <f>Query1[[#This Row],[state]]</f>
        <v>TX</v>
      </c>
      <c r="E1521">
        <f>Query1[[#This Row],[order_date]]</f>
        <v>42682</v>
      </c>
      <c r="F1521">
        <f>Query1[[#This Row],[total_units]]</f>
        <v>2</v>
      </c>
      <c r="G1521">
        <f>Query1[[#This Row],[revenue]]</f>
        <v>999.98</v>
      </c>
      <c r="H1521" t="str">
        <f>Query1[[#This Row],[product_name]]</f>
        <v>Electra Townie Original 7D - 2015/2016</v>
      </c>
      <c r="I1521" t="str">
        <f>Query1[[#This Row],[category_name]]</f>
        <v>Comfort Bicycles</v>
      </c>
      <c r="J1521" t="str">
        <f>Query1[[#This Row],[store_name]]</f>
        <v>Rowlett Bikes</v>
      </c>
      <c r="K1521" t="str">
        <f>Query1[[#This Row],[sales_rep]]</f>
        <v>Layla Terrell</v>
      </c>
      <c r="L1521" t="str">
        <f>Query1[[#This Row],[brand_name]]</f>
        <v>Electra</v>
      </c>
    </row>
    <row r="1522" spans="1:12" x14ac:dyDescent="0.3">
      <c r="A1522">
        <f>Query1[[#This Row],[order_id]]</f>
        <v>545</v>
      </c>
      <c r="B1522" t="str">
        <f>Query1[[#This Row],[customers]]</f>
        <v>Bao Wade</v>
      </c>
      <c r="C1522" t="str">
        <f>Query1[[#This Row],[city]]</f>
        <v>Desoto</v>
      </c>
      <c r="D1522" t="str">
        <f>Query1[[#This Row],[state]]</f>
        <v>TX</v>
      </c>
      <c r="E1522">
        <f>Query1[[#This Row],[order_date]]</f>
        <v>42682</v>
      </c>
      <c r="F1522">
        <f>Query1[[#This Row],[total_units]]</f>
        <v>2</v>
      </c>
      <c r="G1522">
        <f>Query1[[#This Row],[revenue]]</f>
        <v>1199.98</v>
      </c>
      <c r="H1522" t="str">
        <f>Query1[[#This Row],[product_name]]</f>
        <v>Electra Townie Original 7D EQ - Women's - 2016</v>
      </c>
      <c r="I1522" t="str">
        <f>Query1[[#This Row],[category_name]]</f>
        <v>Cruisers Bicycles</v>
      </c>
      <c r="J1522" t="str">
        <f>Query1[[#This Row],[store_name]]</f>
        <v>Rowlett Bikes</v>
      </c>
      <c r="K1522" t="str">
        <f>Query1[[#This Row],[sales_rep]]</f>
        <v>Layla Terrell</v>
      </c>
      <c r="L1522" t="str">
        <f>Query1[[#This Row],[brand_name]]</f>
        <v>Electra</v>
      </c>
    </row>
    <row r="1523" spans="1:12" x14ac:dyDescent="0.3">
      <c r="A1523">
        <f>Query1[[#This Row],[order_id]]</f>
        <v>545</v>
      </c>
      <c r="B1523" t="str">
        <f>Query1[[#This Row],[customers]]</f>
        <v>Bao Wade</v>
      </c>
      <c r="C1523" t="str">
        <f>Query1[[#This Row],[city]]</f>
        <v>Desoto</v>
      </c>
      <c r="D1523" t="str">
        <f>Query1[[#This Row],[state]]</f>
        <v>TX</v>
      </c>
      <c r="E1523">
        <f>Query1[[#This Row],[order_date]]</f>
        <v>42682</v>
      </c>
      <c r="F1523">
        <f>Query1[[#This Row],[total_units]]</f>
        <v>1</v>
      </c>
      <c r="G1523">
        <f>Query1[[#This Row],[revenue]]</f>
        <v>469.99</v>
      </c>
      <c r="H1523" t="str">
        <f>Query1[[#This Row],[product_name]]</f>
        <v>Surly Ice Cream Truck Frameset - 2016</v>
      </c>
      <c r="I1523" t="str">
        <f>Query1[[#This Row],[category_name]]</f>
        <v>Mountain Bikes</v>
      </c>
      <c r="J1523" t="str">
        <f>Query1[[#This Row],[store_name]]</f>
        <v>Rowlett Bikes</v>
      </c>
      <c r="K1523" t="str">
        <f>Query1[[#This Row],[sales_rep]]</f>
        <v>Layla Terrell</v>
      </c>
      <c r="L1523" t="str">
        <f>Query1[[#This Row],[brand_name]]</f>
        <v>Surly</v>
      </c>
    </row>
    <row r="1524" spans="1:12" x14ac:dyDescent="0.3">
      <c r="A1524">
        <f>Query1[[#This Row],[order_id]]</f>
        <v>546</v>
      </c>
      <c r="B1524" t="str">
        <f>Query1[[#This Row],[customers]]</f>
        <v>Loise Walker</v>
      </c>
      <c r="C1524" t="str">
        <f>Query1[[#This Row],[city]]</f>
        <v>Shirley</v>
      </c>
      <c r="D1524" t="str">
        <f>Query1[[#This Row],[state]]</f>
        <v>NY</v>
      </c>
      <c r="E1524">
        <f>Query1[[#This Row],[order_date]]</f>
        <v>42683</v>
      </c>
      <c r="F1524">
        <f>Query1[[#This Row],[total_units]]</f>
        <v>2</v>
      </c>
      <c r="G1524">
        <f>Query1[[#This Row],[revenue]]</f>
        <v>858</v>
      </c>
      <c r="H1524" t="str">
        <f>Query1[[#This Row],[product_name]]</f>
        <v>Pure Cycles Vine 8-Speed - 2016</v>
      </c>
      <c r="I1524" t="str">
        <f>Query1[[#This Row],[category_name]]</f>
        <v>Cruisers Bicycles</v>
      </c>
      <c r="J1524" t="str">
        <f>Query1[[#This Row],[store_name]]</f>
        <v>Baldwin Bikes</v>
      </c>
      <c r="K1524" t="str">
        <f>Query1[[#This Row],[sales_rep]]</f>
        <v>Venita Daniel</v>
      </c>
      <c r="L1524" t="str">
        <f>Query1[[#This Row],[brand_name]]</f>
        <v>Pure Cycles</v>
      </c>
    </row>
    <row r="1525" spans="1:12" x14ac:dyDescent="0.3">
      <c r="A1525">
        <f>Query1[[#This Row],[order_id]]</f>
        <v>546</v>
      </c>
      <c r="B1525" t="str">
        <f>Query1[[#This Row],[customers]]</f>
        <v>Loise Walker</v>
      </c>
      <c r="C1525" t="str">
        <f>Query1[[#This Row],[city]]</f>
        <v>Shirley</v>
      </c>
      <c r="D1525" t="str">
        <f>Query1[[#This Row],[state]]</f>
        <v>NY</v>
      </c>
      <c r="E1525">
        <f>Query1[[#This Row],[order_date]]</f>
        <v>42683</v>
      </c>
      <c r="F1525">
        <f>Query1[[#This Row],[total_units]]</f>
        <v>2</v>
      </c>
      <c r="G1525">
        <f>Query1[[#This Row],[revenue]]</f>
        <v>898</v>
      </c>
      <c r="H1525" t="str">
        <f>Query1[[#This Row],[product_name]]</f>
        <v>Pure Cycles Western 3-Speed - Women's - 2015/2016</v>
      </c>
      <c r="I1525" t="str">
        <f>Query1[[#This Row],[category_name]]</f>
        <v>Cruisers Bicycles</v>
      </c>
      <c r="J1525" t="str">
        <f>Query1[[#This Row],[store_name]]</f>
        <v>Baldwin Bikes</v>
      </c>
      <c r="K1525" t="str">
        <f>Query1[[#This Row],[sales_rep]]</f>
        <v>Venita Daniel</v>
      </c>
      <c r="L1525" t="str">
        <f>Query1[[#This Row],[brand_name]]</f>
        <v>Pure Cycles</v>
      </c>
    </row>
    <row r="1526" spans="1:12" x14ac:dyDescent="0.3">
      <c r="A1526">
        <f>Query1[[#This Row],[order_id]]</f>
        <v>546</v>
      </c>
      <c r="B1526" t="str">
        <f>Query1[[#This Row],[customers]]</f>
        <v>Loise Walker</v>
      </c>
      <c r="C1526" t="str">
        <f>Query1[[#This Row],[city]]</f>
        <v>Shirley</v>
      </c>
      <c r="D1526" t="str">
        <f>Query1[[#This Row],[state]]</f>
        <v>NY</v>
      </c>
      <c r="E1526">
        <f>Query1[[#This Row],[order_date]]</f>
        <v>42683</v>
      </c>
      <c r="F1526">
        <f>Query1[[#This Row],[total_units]]</f>
        <v>1</v>
      </c>
      <c r="G1526">
        <f>Query1[[#This Row],[revenue]]</f>
        <v>1799.99</v>
      </c>
      <c r="H1526" t="str">
        <f>Query1[[#This Row],[product_name]]</f>
        <v>Trek Remedy 29 Carbon Frameset - 2016</v>
      </c>
      <c r="I1526" t="str">
        <f>Query1[[#This Row],[category_name]]</f>
        <v>Mountain Bikes</v>
      </c>
      <c r="J1526" t="str">
        <f>Query1[[#This Row],[store_name]]</f>
        <v>Baldwin Bikes</v>
      </c>
      <c r="K1526" t="str">
        <f>Query1[[#This Row],[sales_rep]]</f>
        <v>Venita Daniel</v>
      </c>
      <c r="L1526" t="str">
        <f>Query1[[#This Row],[brand_name]]</f>
        <v>Trek</v>
      </c>
    </row>
    <row r="1527" spans="1:12" x14ac:dyDescent="0.3">
      <c r="A1527">
        <f>Query1[[#This Row],[order_id]]</f>
        <v>547</v>
      </c>
      <c r="B1527" t="str">
        <f>Query1[[#This Row],[customers]]</f>
        <v>Aleta Shepard</v>
      </c>
      <c r="C1527" t="str">
        <f>Query1[[#This Row],[city]]</f>
        <v>Sugar Land</v>
      </c>
      <c r="D1527" t="str">
        <f>Query1[[#This Row],[state]]</f>
        <v>TX</v>
      </c>
      <c r="E1527">
        <f>Query1[[#This Row],[order_date]]</f>
        <v>42683</v>
      </c>
      <c r="F1527">
        <f>Query1[[#This Row],[total_units]]</f>
        <v>1</v>
      </c>
      <c r="G1527">
        <f>Query1[[#This Row],[revenue]]</f>
        <v>1320.99</v>
      </c>
      <c r="H1527" t="str">
        <f>Query1[[#This Row],[product_name]]</f>
        <v>Heller Shagamaw Frame - 2016</v>
      </c>
      <c r="I1527" t="str">
        <f>Query1[[#This Row],[category_name]]</f>
        <v>Mountain Bikes</v>
      </c>
      <c r="J1527" t="str">
        <f>Query1[[#This Row],[store_name]]</f>
        <v>Rowlett Bikes</v>
      </c>
      <c r="K1527" t="str">
        <f>Query1[[#This Row],[sales_rep]]</f>
        <v>Kali Vargas</v>
      </c>
      <c r="L1527" t="str">
        <f>Query1[[#This Row],[brand_name]]</f>
        <v>Heller</v>
      </c>
    </row>
    <row r="1528" spans="1:12" x14ac:dyDescent="0.3">
      <c r="A1528">
        <f>Query1[[#This Row],[order_id]]</f>
        <v>547</v>
      </c>
      <c r="B1528" t="str">
        <f>Query1[[#This Row],[customers]]</f>
        <v>Aleta Shepard</v>
      </c>
      <c r="C1528" t="str">
        <f>Query1[[#This Row],[city]]</f>
        <v>Sugar Land</v>
      </c>
      <c r="D1528" t="str">
        <f>Query1[[#This Row],[state]]</f>
        <v>TX</v>
      </c>
      <c r="E1528">
        <f>Query1[[#This Row],[order_date]]</f>
        <v>42683</v>
      </c>
      <c r="F1528">
        <f>Query1[[#This Row],[total_units]]</f>
        <v>2</v>
      </c>
      <c r="G1528">
        <f>Query1[[#This Row],[revenue]]</f>
        <v>3361.98</v>
      </c>
      <c r="H1528" t="str">
        <f>Query1[[#This Row],[product_name]]</f>
        <v>Surly Straggler 650b - 2016</v>
      </c>
      <c r="I1528" t="str">
        <f>Query1[[#This Row],[category_name]]</f>
        <v>Cyclocross Bicycles</v>
      </c>
      <c r="J1528" t="str">
        <f>Query1[[#This Row],[store_name]]</f>
        <v>Rowlett Bikes</v>
      </c>
      <c r="K1528" t="str">
        <f>Query1[[#This Row],[sales_rep]]</f>
        <v>Kali Vargas</v>
      </c>
      <c r="L1528" t="str">
        <f>Query1[[#This Row],[brand_name]]</f>
        <v>Surly</v>
      </c>
    </row>
    <row r="1529" spans="1:12" x14ac:dyDescent="0.3">
      <c r="A1529">
        <f>Query1[[#This Row],[order_id]]</f>
        <v>547</v>
      </c>
      <c r="B1529" t="str">
        <f>Query1[[#This Row],[customers]]</f>
        <v>Aleta Shepard</v>
      </c>
      <c r="C1529" t="str">
        <f>Query1[[#This Row],[city]]</f>
        <v>Sugar Land</v>
      </c>
      <c r="D1529" t="str">
        <f>Query1[[#This Row],[state]]</f>
        <v>TX</v>
      </c>
      <c r="E1529">
        <f>Query1[[#This Row],[order_date]]</f>
        <v>42683</v>
      </c>
      <c r="F1529">
        <f>Query1[[#This Row],[total_units]]</f>
        <v>1</v>
      </c>
      <c r="G1529">
        <f>Query1[[#This Row],[revenue]]</f>
        <v>2999.99</v>
      </c>
      <c r="H1529" t="str">
        <f>Query1[[#This Row],[product_name]]</f>
        <v>Trek Conduit+ - 2016</v>
      </c>
      <c r="I1529" t="str">
        <f>Query1[[#This Row],[category_name]]</f>
        <v>Electric Bikes</v>
      </c>
      <c r="J1529" t="str">
        <f>Query1[[#This Row],[store_name]]</f>
        <v>Rowlett Bikes</v>
      </c>
      <c r="K1529" t="str">
        <f>Query1[[#This Row],[sales_rep]]</f>
        <v>Kali Vargas</v>
      </c>
      <c r="L1529" t="str">
        <f>Query1[[#This Row],[brand_name]]</f>
        <v>Trek</v>
      </c>
    </row>
    <row r="1530" spans="1:12" x14ac:dyDescent="0.3">
      <c r="A1530">
        <f>Query1[[#This Row],[order_id]]</f>
        <v>548</v>
      </c>
      <c r="B1530" t="str">
        <f>Query1[[#This Row],[customers]]</f>
        <v>Bobbi Banks</v>
      </c>
      <c r="C1530" t="str">
        <f>Query1[[#This Row],[city]]</f>
        <v>Bayside</v>
      </c>
      <c r="D1530" t="str">
        <f>Query1[[#This Row],[state]]</f>
        <v>NY</v>
      </c>
      <c r="E1530">
        <f>Query1[[#This Row],[order_date]]</f>
        <v>42685</v>
      </c>
      <c r="F1530">
        <f>Query1[[#This Row],[total_units]]</f>
        <v>2</v>
      </c>
      <c r="G1530">
        <f>Query1[[#This Row],[revenue]]</f>
        <v>3361.98</v>
      </c>
      <c r="H1530" t="str">
        <f>Query1[[#This Row],[product_name]]</f>
        <v>Surly Straggler 650b - 2016</v>
      </c>
      <c r="I1530" t="str">
        <f>Query1[[#This Row],[category_name]]</f>
        <v>Cyclocross Bicycles</v>
      </c>
      <c r="J1530" t="str">
        <f>Query1[[#This Row],[store_name]]</f>
        <v>Baldwin Bikes</v>
      </c>
      <c r="K1530" t="str">
        <f>Query1[[#This Row],[sales_rep]]</f>
        <v>Venita Daniel</v>
      </c>
      <c r="L1530" t="str">
        <f>Query1[[#This Row],[brand_name]]</f>
        <v>Surly</v>
      </c>
    </row>
    <row r="1531" spans="1:12" x14ac:dyDescent="0.3">
      <c r="A1531">
        <f>Query1[[#This Row],[order_id]]</f>
        <v>548</v>
      </c>
      <c r="B1531" t="str">
        <f>Query1[[#This Row],[customers]]</f>
        <v>Bobbi Banks</v>
      </c>
      <c r="C1531" t="str">
        <f>Query1[[#This Row],[city]]</f>
        <v>Bayside</v>
      </c>
      <c r="D1531" t="str">
        <f>Query1[[#This Row],[state]]</f>
        <v>NY</v>
      </c>
      <c r="E1531">
        <f>Query1[[#This Row],[order_date]]</f>
        <v>42685</v>
      </c>
      <c r="F1531">
        <f>Query1[[#This Row],[total_units]]</f>
        <v>1</v>
      </c>
      <c r="G1531">
        <f>Query1[[#This Row],[revenue]]</f>
        <v>1799.99</v>
      </c>
      <c r="H1531" t="str">
        <f>Query1[[#This Row],[product_name]]</f>
        <v>Trek Remedy 29 Carbon Frameset - 2016</v>
      </c>
      <c r="I1531" t="str">
        <f>Query1[[#This Row],[category_name]]</f>
        <v>Mountain Bikes</v>
      </c>
      <c r="J1531" t="str">
        <f>Query1[[#This Row],[store_name]]</f>
        <v>Baldwin Bikes</v>
      </c>
      <c r="K1531" t="str">
        <f>Query1[[#This Row],[sales_rep]]</f>
        <v>Venita Daniel</v>
      </c>
      <c r="L1531" t="str">
        <f>Query1[[#This Row],[brand_name]]</f>
        <v>Trek</v>
      </c>
    </row>
    <row r="1532" spans="1:12" x14ac:dyDescent="0.3">
      <c r="A1532">
        <f>Query1[[#This Row],[order_id]]</f>
        <v>549</v>
      </c>
      <c r="B1532" t="str">
        <f>Query1[[#This Row],[customers]]</f>
        <v>Bobbie Foster</v>
      </c>
      <c r="C1532" t="str">
        <f>Query1[[#This Row],[city]]</f>
        <v>Desoto</v>
      </c>
      <c r="D1532" t="str">
        <f>Query1[[#This Row],[state]]</f>
        <v>TX</v>
      </c>
      <c r="E1532">
        <f>Query1[[#This Row],[order_date]]</f>
        <v>42686</v>
      </c>
      <c r="F1532">
        <f>Query1[[#This Row],[total_units]]</f>
        <v>2</v>
      </c>
      <c r="G1532">
        <f>Query1[[#This Row],[revenue]]</f>
        <v>539.98</v>
      </c>
      <c r="H1532" t="str">
        <f>Query1[[#This Row],[product_name]]</f>
        <v>Electra Cruiser 1 (24-Inch) - 2016</v>
      </c>
      <c r="I1532" t="str">
        <f>Query1[[#This Row],[category_name]]</f>
        <v>Cruisers Bicycles</v>
      </c>
      <c r="J1532" t="str">
        <f>Query1[[#This Row],[store_name]]</f>
        <v>Rowlett Bikes</v>
      </c>
      <c r="K1532" t="str">
        <f>Query1[[#This Row],[sales_rep]]</f>
        <v>Layla Terrell</v>
      </c>
      <c r="L1532" t="str">
        <f>Query1[[#This Row],[brand_name]]</f>
        <v>Electra</v>
      </c>
    </row>
    <row r="1533" spans="1:12" x14ac:dyDescent="0.3">
      <c r="A1533">
        <f>Query1[[#This Row],[order_id]]</f>
        <v>549</v>
      </c>
      <c r="B1533" t="str">
        <f>Query1[[#This Row],[customers]]</f>
        <v>Bobbie Foster</v>
      </c>
      <c r="C1533" t="str">
        <f>Query1[[#This Row],[city]]</f>
        <v>Desoto</v>
      </c>
      <c r="D1533" t="str">
        <f>Query1[[#This Row],[state]]</f>
        <v>TX</v>
      </c>
      <c r="E1533">
        <f>Query1[[#This Row],[order_date]]</f>
        <v>42686</v>
      </c>
      <c r="F1533">
        <f>Query1[[#This Row],[total_units]]</f>
        <v>1</v>
      </c>
      <c r="G1533">
        <f>Query1[[#This Row],[revenue]]</f>
        <v>529.99</v>
      </c>
      <c r="H1533" t="str">
        <f>Query1[[#This Row],[product_name]]</f>
        <v>Electra Moto 1 - 2016</v>
      </c>
      <c r="I1533" t="str">
        <f>Query1[[#This Row],[category_name]]</f>
        <v>Cruisers Bicycles</v>
      </c>
      <c r="J1533" t="str">
        <f>Query1[[#This Row],[store_name]]</f>
        <v>Rowlett Bikes</v>
      </c>
      <c r="K1533" t="str">
        <f>Query1[[#This Row],[sales_rep]]</f>
        <v>Layla Terrell</v>
      </c>
      <c r="L1533" t="str">
        <f>Query1[[#This Row],[brand_name]]</f>
        <v>Electra</v>
      </c>
    </row>
    <row r="1534" spans="1:12" x14ac:dyDescent="0.3">
      <c r="A1534">
        <f>Query1[[#This Row],[order_id]]</f>
        <v>549</v>
      </c>
      <c r="B1534" t="str">
        <f>Query1[[#This Row],[customers]]</f>
        <v>Bobbie Foster</v>
      </c>
      <c r="C1534" t="str">
        <f>Query1[[#This Row],[city]]</f>
        <v>Desoto</v>
      </c>
      <c r="D1534" t="str">
        <f>Query1[[#This Row],[state]]</f>
        <v>TX</v>
      </c>
      <c r="E1534">
        <f>Query1[[#This Row],[order_date]]</f>
        <v>42686</v>
      </c>
      <c r="F1534">
        <f>Query1[[#This Row],[total_units]]</f>
        <v>1</v>
      </c>
      <c r="G1534">
        <f>Query1[[#This Row],[revenue]]</f>
        <v>599.99</v>
      </c>
      <c r="H1534" t="str">
        <f>Query1[[#This Row],[product_name]]</f>
        <v>Electra Townie Original 7D EQ - 2016</v>
      </c>
      <c r="I1534" t="str">
        <f>Query1[[#This Row],[category_name]]</f>
        <v>Cruisers Bicycles</v>
      </c>
      <c r="J1534" t="str">
        <f>Query1[[#This Row],[store_name]]</f>
        <v>Rowlett Bikes</v>
      </c>
      <c r="K1534" t="str">
        <f>Query1[[#This Row],[sales_rep]]</f>
        <v>Layla Terrell</v>
      </c>
      <c r="L1534" t="str">
        <f>Query1[[#This Row],[brand_name]]</f>
        <v>Electra</v>
      </c>
    </row>
    <row r="1535" spans="1:12" x14ac:dyDescent="0.3">
      <c r="A1535">
        <f>Query1[[#This Row],[order_id]]</f>
        <v>549</v>
      </c>
      <c r="B1535" t="str">
        <f>Query1[[#This Row],[customers]]</f>
        <v>Bobbie Foster</v>
      </c>
      <c r="C1535" t="str">
        <f>Query1[[#This Row],[city]]</f>
        <v>Desoto</v>
      </c>
      <c r="D1535" t="str">
        <f>Query1[[#This Row],[state]]</f>
        <v>TX</v>
      </c>
      <c r="E1535">
        <f>Query1[[#This Row],[order_date]]</f>
        <v>42686</v>
      </c>
      <c r="F1535">
        <f>Query1[[#This Row],[total_units]]</f>
        <v>1</v>
      </c>
      <c r="G1535">
        <f>Query1[[#This Row],[revenue]]</f>
        <v>999.99</v>
      </c>
      <c r="H1535" t="str">
        <f>Query1[[#This Row],[product_name]]</f>
        <v>Surly Wednesday Frameset - 2016</v>
      </c>
      <c r="I1535" t="str">
        <f>Query1[[#This Row],[category_name]]</f>
        <v>Mountain Bikes</v>
      </c>
      <c r="J1535" t="str">
        <f>Query1[[#This Row],[store_name]]</f>
        <v>Rowlett Bikes</v>
      </c>
      <c r="K1535" t="str">
        <f>Query1[[#This Row],[sales_rep]]</f>
        <v>Layla Terrell</v>
      </c>
      <c r="L1535" t="str">
        <f>Query1[[#This Row],[brand_name]]</f>
        <v>Surly</v>
      </c>
    </row>
    <row r="1536" spans="1:12" x14ac:dyDescent="0.3">
      <c r="A1536">
        <f>Query1[[#This Row],[order_id]]</f>
        <v>549</v>
      </c>
      <c r="B1536" t="str">
        <f>Query1[[#This Row],[customers]]</f>
        <v>Bobbie Foster</v>
      </c>
      <c r="C1536" t="str">
        <f>Query1[[#This Row],[city]]</f>
        <v>Desoto</v>
      </c>
      <c r="D1536" t="str">
        <f>Query1[[#This Row],[state]]</f>
        <v>TX</v>
      </c>
      <c r="E1536">
        <f>Query1[[#This Row],[order_date]]</f>
        <v>42686</v>
      </c>
      <c r="F1536">
        <f>Query1[[#This Row],[total_units]]</f>
        <v>1</v>
      </c>
      <c r="G1536">
        <f>Query1[[#This Row],[revenue]]</f>
        <v>3999.99</v>
      </c>
      <c r="H1536" t="str">
        <f>Query1[[#This Row],[product_name]]</f>
        <v>Trek Slash 8 27.5 - 2016</v>
      </c>
      <c r="I1536" t="str">
        <f>Query1[[#This Row],[category_name]]</f>
        <v>Mountain Bikes</v>
      </c>
      <c r="J1536" t="str">
        <f>Query1[[#This Row],[store_name]]</f>
        <v>Rowlett Bikes</v>
      </c>
      <c r="K1536" t="str">
        <f>Query1[[#This Row],[sales_rep]]</f>
        <v>Layla Terrell</v>
      </c>
      <c r="L1536" t="str">
        <f>Query1[[#This Row],[brand_name]]</f>
        <v>Trek</v>
      </c>
    </row>
    <row r="1537" spans="1:12" x14ac:dyDescent="0.3">
      <c r="A1537">
        <f>Query1[[#This Row],[order_id]]</f>
        <v>550</v>
      </c>
      <c r="B1537" t="str">
        <f>Query1[[#This Row],[customers]]</f>
        <v>Alissa Craft</v>
      </c>
      <c r="C1537" t="str">
        <f>Query1[[#This Row],[city]]</f>
        <v>Ossining</v>
      </c>
      <c r="D1537" t="str">
        <f>Query1[[#This Row],[state]]</f>
        <v>NY</v>
      </c>
      <c r="E1537">
        <f>Query1[[#This Row],[order_date]]</f>
        <v>42686</v>
      </c>
      <c r="F1537">
        <f>Query1[[#This Row],[total_units]]</f>
        <v>1</v>
      </c>
      <c r="G1537">
        <f>Query1[[#This Row],[revenue]]</f>
        <v>2899.99</v>
      </c>
      <c r="H1537" t="str">
        <f>Query1[[#This Row],[product_name]]</f>
        <v>Trek Fuel EX 8 29 - 2016</v>
      </c>
      <c r="I1537" t="str">
        <f>Query1[[#This Row],[category_name]]</f>
        <v>Mountain Bikes</v>
      </c>
      <c r="J1537" t="str">
        <f>Query1[[#This Row],[store_name]]</f>
        <v>Baldwin Bikes</v>
      </c>
      <c r="K1537" t="str">
        <f>Query1[[#This Row],[sales_rep]]</f>
        <v>Venita Daniel</v>
      </c>
      <c r="L1537" t="str">
        <f>Query1[[#This Row],[brand_name]]</f>
        <v>Trek</v>
      </c>
    </row>
    <row r="1538" spans="1:12" x14ac:dyDescent="0.3">
      <c r="A1538">
        <f>Query1[[#This Row],[order_id]]</f>
        <v>551</v>
      </c>
      <c r="B1538" t="str">
        <f>Query1[[#This Row],[customers]]</f>
        <v>Beatris Joyner</v>
      </c>
      <c r="C1538" t="str">
        <f>Query1[[#This Row],[city]]</f>
        <v>Spring Valley</v>
      </c>
      <c r="D1538" t="str">
        <f>Query1[[#This Row],[state]]</f>
        <v>NY</v>
      </c>
      <c r="E1538">
        <f>Query1[[#This Row],[order_date]]</f>
        <v>42686</v>
      </c>
      <c r="F1538">
        <f>Query1[[#This Row],[total_units]]</f>
        <v>2</v>
      </c>
      <c r="G1538">
        <f>Query1[[#This Row],[revenue]]</f>
        <v>1059.98</v>
      </c>
      <c r="H1538" t="str">
        <f>Query1[[#This Row],[product_name]]</f>
        <v>Electra Moto 1 - 2016</v>
      </c>
      <c r="I1538" t="str">
        <f>Query1[[#This Row],[category_name]]</f>
        <v>Cruisers Bicycles</v>
      </c>
      <c r="J1538" t="str">
        <f>Query1[[#This Row],[store_name]]</f>
        <v>Baldwin Bikes</v>
      </c>
      <c r="K1538" t="str">
        <f>Query1[[#This Row],[sales_rep]]</f>
        <v>Marcelene Boyer</v>
      </c>
      <c r="L1538" t="str">
        <f>Query1[[#This Row],[brand_name]]</f>
        <v>Electra</v>
      </c>
    </row>
    <row r="1539" spans="1:12" x14ac:dyDescent="0.3">
      <c r="A1539">
        <f>Query1[[#This Row],[order_id]]</f>
        <v>551</v>
      </c>
      <c r="B1539" t="str">
        <f>Query1[[#This Row],[customers]]</f>
        <v>Beatris Joyner</v>
      </c>
      <c r="C1539" t="str">
        <f>Query1[[#This Row],[city]]</f>
        <v>Spring Valley</v>
      </c>
      <c r="D1539" t="str">
        <f>Query1[[#This Row],[state]]</f>
        <v>NY</v>
      </c>
      <c r="E1539">
        <f>Query1[[#This Row],[order_date]]</f>
        <v>42686</v>
      </c>
      <c r="F1539">
        <f>Query1[[#This Row],[total_units]]</f>
        <v>1</v>
      </c>
      <c r="G1539">
        <f>Query1[[#This Row],[revenue]]</f>
        <v>599.99</v>
      </c>
      <c r="H1539" t="str">
        <f>Query1[[#This Row],[product_name]]</f>
        <v>Electra Townie Original 7D EQ - 2016</v>
      </c>
      <c r="I1539" t="str">
        <f>Query1[[#This Row],[category_name]]</f>
        <v>Comfort Bicycles</v>
      </c>
      <c r="J1539" t="str">
        <f>Query1[[#This Row],[store_name]]</f>
        <v>Baldwin Bikes</v>
      </c>
      <c r="K1539" t="str">
        <f>Query1[[#This Row],[sales_rep]]</f>
        <v>Marcelene Boyer</v>
      </c>
      <c r="L1539" t="str">
        <f>Query1[[#This Row],[brand_name]]</f>
        <v>Electra</v>
      </c>
    </row>
    <row r="1540" spans="1:12" x14ac:dyDescent="0.3">
      <c r="A1540">
        <f>Query1[[#This Row],[order_id]]</f>
        <v>551</v>
      </c>
      <c r="B1540" t="str">
        <f>Query1[[#This Row],[customers]]</f>
        <v>Beatris Joyner</v>
      </c>
      <c r="C1540" t="str">
        <f>Query1[[#This Row],[city]]</f>
        <v>Spring Valley</v>
      </c>
      <c r="D1540" t="str">
        <f>Query1[[#This Row],[state]]</f>
        <v>NY</v>
      </c>
      <c r="E1540">
        <f>Query1[[#This Row],[order_date]]</f>
        <v>42686</v>
      </c>
      <c r="F1540">
        <f>Query1[[#This Row],[total_units]]</f>
        <v>1</v>
      </c>
      <c r="G1540">
        <f>Query1[[#This Row],[revenue]]</f>
        <v>599.99</v>
      </c>
      <c r="H1540" t="str">
        <f>Query1[[#This Row],[product_name]]</f>
        <v>Electra Townie Original 7D EQ - 2016</v>
      </c>
      <c r="I1540" t="str">
        <f>Query1[[#This Row],[category_name]]</f>
        <v>Cruisers Bicycles</v>
      </c>
      <c r="J1540" t="str">
        <f>Query1[[#This Row],[store_name]]</f>
        <v>Baldwin Bikes</v>
      </c>
      <c r="K1540" t="str">
        <f>Query1[[#This Row],[sales_rep]]</f>
        <v>Marcelene Boyer</v>
      </c>
      <c r="L1540" t="str">
        <f>Query1[[#This Row],[brand_name]]</f>
        <v>Electra</v>
      </c>
    </row>
    <row r="1541" spans="1:12" x14ac:dyDescent="0.3">
      <c r="A1541">
        <f>Query1[[#This Row],[order_id]]</f>
        <v>551</v>
      </c>
      <c r="B1541" t="str">
        <f>Query1[[#This Row],[customers]]</f>
        <v>Beatris Joyner</v>
      </c>
      <c r="C1541" t="str">
        <f>Query1[[#This Row],[city]]</f>
        <v>Spring Valley</v>
      </c>
      <c r="D1541" t="str">
        <f>Query1[[#This Row],[state]]</f>
        <v>NY</v>
      </c>
      <c r="E1541">
        <f>Query1[[#This Row],[order_date]]</f>
        <v>42686</v>
      </c>
      <c r="F1541">
        <f>Query1[[#This Row],[total_units]]</f>
        <v>2</v>
      </c>
      <c r="G1541">
        <f>Query1[[#This Row],[revenue]]</f>
        <v>3361.98</v>
      </c>
      <c r="H1541" t="str">
        <f>Query1[[#This Row],[product_name]]</f>
        <v>Surly Straggler 650b - 2016</v>
      </c>
      <c r="I1541" t="str">
        <f>Query1[[#This Row],[category_name]]</f>
        <v>Cyclocross Bicycles</v>
      </c>
      <c r="J1541" t="str">
        <f>Query1[[#This Row],[store_name]]</f>
        <v>Baldwin Bikes</v>
      </c>
      <c r="K1541" t="str">
        <f>Query1[[#This Row],[sales_rep]]</f>
        <v>Marcelene Boyer</v>
      </c>
      <c r="L1541" t="str">
        <f>Query1[[#This Row],[brand_name]]</f>
        <v>Surly</v>
      </c>
    </row>
    <row r="1542" spans="1:12" x14ac:dyDescent="0.3">
      <c r="A1542">
        <f>Query1[[#This Row],[order_id]]</f>
        <v>552</v>
      </c>
      <c r="B1542" t="str">
        <f>Query1[[#This Row],[customers]]</f>
        <v>Alexis Mack</v>
      </c>
      <c r="C1542" t="str">
        <f>Query1[[#This Row],[city]]</f>
        <v>New City</v>
      </c>
      <c r="D1542" t="str">
        <f>Query1[[#This Row],[state]]</f>
        <v>NY</v>
      </c>
      <c r="E1542">
        <f>Query1[[#This Row],[order_date]]</f>
        <v>42686</v>
      </c>
      <c r="F1542">
        <f>Query1[[#This Row],[total_units]]</f>
        <v>1</v>
      </c>
      <c r="G1542">
        <f>Query1[[#This Row],[revenue]]</f>
        <v>299.99</v>
      </c>
      <c r="H1542" t="str">
        <f>Query1[[#This Row],[product_name]]</f>
        <v>Electra Girl's Hawaii 1 (20-inch) - 2015/2016</v>
      </c>
      <c r="I1542" t="str">
        <f>Query1[[#This Row],[category_name]]</f>
        <v>Children Bicycles</v>
      </c>
      <c r="J1542" t="str">
        <f>Query1[[#This Row],[store_name]]</f>
        <v>Baldwin Bikes</v>
      </c>
      <c r="K1542" t="str">
        <f>Query1[[#This Row],[sales_rep]]</f>
        <v>Venita Daniel</v>
      </c>
      <c r="L1542" t="str">
        <f>Query1[[#This Row],[brand_name]]</f>
        <v>Electra</v>
      </c>
    </row>
    <row r="1543" spans="1:12" x14ac:dyDescent="0.3">
      <c r="A1543">
        <f>Query1[[#This Row],[order_id]]</f>
        <v>552</v>
      </c>
      <c r="B1543" t="str">
        <f>Query1[[#This Row],[customers]]</f>
        <v>Alexis Mack</v>
      </c>
      <c r="C1543" t="str">
        <f>Query1[[#This Row],[city]]</f>
        <v>New City</v>
      </c>
      <c r="D1543" t="str">
        <f>Query1[[#This Row],[state]]</f>
        <v>NY</v>
      </c>
      <c r="E1543">
        <f>Query1[[#This Row],[order_date]]</f>
        <v>42686</v>
      </c>
      <c r="F1543">
        <f>Query1[[#This Row],[total_units]]</f>
        <v>1</v>
      </c>
      <c r="G1543">
        <f>Query1[[#This Row],[revenue]]</f>
        <v>549.99</v>
      </c>
      <c r="H1543" t="str">
        <f>Query1[[#This Row],[product_name]]</f>
        <v>Electra Townie Original 21D - 2016</v>
      </c>
      <c r="I1543" t="str">
        <f>Query1[[#This Row],[category_name]]</f>
        <v>Comfort Bicycles</v>
      </c>
      <c r="J1543" t="str">
        <f>Query1[[#This Row],[store_name]]</f>
        <v>Baldwin Bikes</v>
      </c>
      <c r="K1543" t="str">
        <f>Query1[[#This Row],[sales_rep]]</f>
        <v>Venita Daniel</v>
      </c>
      <c r="L1543" t="str">
        <f>Query1[[#This Row],[brand_name]]</f>
        <v>Electra</v>
      </c>
    </row>
    <row r="1544" spans="1:12" x14ac:dyDescent="0.3">
      <c r="A1544">
        <f>Query1[[#This Row],[order_id]]</f>
        <v>552</v>
      </c>
      <c r="B1544" t="str">
        <f>Query1[[#This Row],[customers]]</f>
        <v>Alexis Mack</v>
      </c>
      <c r="C1544" t="str">
        <f>Query1[[#This Row],[city]]</f>
        <v>New City</v>
      </c>
      <c r="D1544" t="str">
        <f>Query1[[#This Row],[state]]</f>
        <v>NY</v>
      </c>
      <c r="E1544">
        <f>Query1[[#This Row],[order_date]]</f>
        <v>42686</v>
      </c>
      <c r="F1544">
        <f>Query1[[#This Row],[total_units]]</f>
        <v>1</v>
      </c>
      <c r="G1544">
        <f>Query1[[#This Row],[revenue]]</f>
        <v>449</v>
      </c>
      <c r="H1544" t="str">
        <f>Query1[[#This Row],[product_name]]</f>
        <v>Pure Cycles Western 3-Speed - Women's - 2015/2016</v>
      </c>
      <c r="I1544" t="str">
        <f>Query1[[#This Row],[category_name]]</f>
        <v>Cruisers Bicycles</v>
      </c>
      <c r="J1544" t="str">
        <f>Query1[[#This Row],[store_name]]</f>
        <v>Baldwin Bikes</v>
      </c>
      <c r="K1544" t="str">
        <f>Query1[[#This Row],[sales_rep]]</f>
        <v>Venita Daniel</v>
      </c>
      <c r="L1544" t="str">
        <f>Query1[[#This Row],[brand_name]]</f>
        <v>Pure Cycles</v>
      </c>
    </row>
    <row r="1545" spans="1:12" x14ac:dyDescent="0.3">
      <c r="A1545">
        <f>Query1[[#This Row],[order_id]]</f>
        <v>552</v>
      </c>
      <c r="B1545" t="str">
        <f>Query1[[#This Row],[customers]]</f>
        <v>Alexis Mack</v>
      </c>
      <c r="C1545" t="str">
        <f>Query1[[#This Row],[city]]</f>
        <v>New City</v>
      </c>
      <c r="D1545" t="str">
        <f>Query1[[#This Row],[state]]</f>
        <v>NY</v>
      </c>
      <c r="E1545">
        <f>Query1[[#This Row],[order_date]]</f>
        <v>42686</v>
      </c>
      <c r="F1545">
        <f>Query1[[#This Row],[total_units]]</f>
        <v>2</v>
      </c>
      <c r="G1545">
        <f>Query1[[#This Row],[revenue]]</f>
        <v>898</v>
      </c>
      <c r="H1545" t="str">
        <f>Query1[[#This Row],[product_name]]</f>
        <v>Pure Cycles William 3-Speed - 2016</v>
      </c>
      <c r="I1545" t="str">
        <f>Query1[[#This Row],[category_name]]</f>
        <v>Cruisers Bicycles</v>
      </c>
      <c r="J1545" t="str">
        <f>Query1[[#This Row],[store_name]]</f>
        <v>Baldwin Bikes</v>
      </c>
      <c r="K1545" t="str">
        <f>Query1[[#This Row],[sales_rep]]</f>
        <v>Venita Daniel</v>
      </c>
      <c r="L1545" t="str">
        <f>Query1[[#This Row],[brand_name]]</f>
        <v>Pure Cycles</v>
      </c>
    </row>
    <row r="1546" spans="1:12" x14ac:dyDescent="0.3">
      <c r="A1546">
        <f>Query1[[#This Row],[order_id]]</f>
        <v>552</v>
      </c>
      <c r="B1546" t="str">
        <f>Query1[[#This Row],[customers]]</f>
        <v>Alexis Mack</v>
      </c>
      <c r="C1546" t="str">
        <f>Query1[[#This Row],[city]]</f>
        <v>New City</v>
      </c>
      <c r="D1546" t="str">
        <f>Query1[[#This Row],[state]]</f>
        <v>NY</v>
      </c>
      <c r="E1546">
        <f>Query1[[#This Row],[order_date]]</f>
        <v>42686</v>
      </c>
      <c r="F1546">
        <f>Query1[[#This Row],[total_units]]</f>
        <v>1</v>
      </c>
      <c r="G1546">
        <f>Query1[[#This Row],[revenue]]</f>
        <v>749.99</v>
      </c>
      <c r="H1546" t="str">
        <f>Query1[[#This Row],[product_name]]</f>
        <v>Ritchey Timberwolf Frameset - 2016</v>
      </c>
      <c r="I1546" t="str">
        <f>Query1[[#This Row],[category_name]]</f>
        <v>Mountain Bikes</v>
      </c>
      <c r="J1546" t="str">
        <f>Query1[[#This Row],[store_name]]</f>
        <v>Baldwin Bikes</v>
      </c>
      <c r="K1546" t="str">
        <f>Query1[[#This Row],[sales_rep]]</f>
        <v>Venita Daniel</v>
      </c>
      <c r="L1546" t="str">
        <f>Query1[[#This Row],[brand_name]]</f>
        <v>Ritchey</v>
      </c>
    </row>
    <row r="1547" spans="1:12" x14ac:dyDescent="0.3">
      <c r="A1547">
        <f>Query1[[#This Row],[order_id]]</f>
        <v>553</v>
      </c>
      <c r="B1547" t="str">
        <f>Query1[[#This Row],[customers]]</f>
        <v>Liliana Kerr</v>
      </c>
      <c r="C1547" t="str">
        <f>Query1[[#This Row],[city]]</f>
        <v>Desoto</v>
      </c>
      <c r="D1547" t="str">
        <f>Query1[[#This Row],[state]]</f>
        <v>TX</v>
      </c>
      <c r="E1547">
        <f>Query1[[#This Row],[order_date]]</f>
        <v>42686</v>
      </c>
      <c r="F1547">
        <f>Query1[[#This Row],[total_units]]</f>
        <v>1</v>
      </c>
      <c r="G1547">
        <f>Query1[[#This Row],[revenue]]</f>
        <v>549.99</v>
      </c>
      <c r="H1547" t="str">
        <f>Query1[[#This Row],[product_name]]</f>
        <v>Electra Townie Original 21D - 2016</v>
      </c>
      <c r="I1547" t="str">
        <f>Query1[[#This Row],[category_name]]</f>
        <v>Comfort Bicycles</v>
      </c>
      <c r="J1547" t="str">
        <f>Query1[[#This Row],[store_name]]</f>
        <v>Rowlett Bikes</v>
      </c>
      <c r="K1547" t="str">
        <f>Query1[[#This Row],[sales_rep]]</f>
        <v>Layla Terrell</v>
      </c>
      <c r="L1547" t="str">
        <f>Query1[[#This Row],[brand_name]]</f>
        <v>Electra</v>
      </c>
    </row>
    <row r="1548" spans="1:12" x14ac:dyDescent="0.3">
      <c r="A1548">
        <f>Query1[[#This Row],[order_id]]</f>
        <v>553</v>
      </c>
      <c r="B1548" t="str">
        <f>Query1[[#This Row],[customers]]</f>
        <v>Liliana Kerr</v>
      </c>
      <c r="C1548" t="str">
        <f>Query1[[#This Row],[city]]</f>
        <v>Desoto</v>
      </c>
      <c r="D1548" t="str">
        <f>Query1[[#This Row],[state]]</f>
        <v>TX</v>
      </c>
      <c r="E1548">
        <f>Query1[[#This Row],[order_date]]</f>
        <v>42686</v>
      </c>
      <c r="F1548">
        <f>Query1[[#This Row],[total_units]]</f>
        <v>1</v>
      </c>
      <c r="G1548">
        <f>Query1[[#This Row],[revenue]]</f>
        <v>549.99</v>
      </c>
      <c r="H1548" t="str">
        <f>Query1[[#This Row],[product_name]]</f>
        <v>Electra Townie Original 21D - 2016</v>
      </c>
      <c r="I1548" t="str">
        <f>Query1[[#This Row],[category_name]]</f>
        <v>Cruisers Bicycles</v>
      </c>
      <c r="J1548" t="str">
        <f>Query1[[#This Row],[store_name]]</f>
        <v>Rowlett Bikes</v>
      </c>
      <c r="K1548" t="str">
        <f>Query1[[#This Row],[sales_rep]]</f>
        <v>Layla Terrell</v>
      </c>
      <c r="L1548" t="str">
        <f>Query1[[#This Row],[brand_name]]</f>
        <v>Electra</v>
      </c>
    </row>
    <row r="1549" spans="1:12" x14ac:dyDescent="0.3">
      <c r="A1549">
        <f>Query1[[#This Row],[order_id]]</f>
        <v>553</v>
      </c>
      <c r="B1549" t="str">
        <f>Query1[[#This Row],[customers]]</f>
        <v>Liliana Kerr</v>
      </c>
      <c r="C1549" t="str">
        <f>Query1[[#This Row],[city]]</f>
        <v>Desoto</v>
      </c>
      <c r="D1549" t="str">
        <f>Query1[[#This Row],[state]]</f>
        <v>TX</v>
      </c>
      <c r="E1549">
        <f>Query1[[#This Row],[order_date]]</f>
        <v>42686</v>
      </c>
      <c r="F1549">
        <f>Query1[[#This Row],[total_units]]</f>
        <v>2</v>
      </c>
      <c r="G1549">
        <f>Query1[[#This Row],[revenue]]</f>
        <v>898</v>
      </c>
      <c r="H1549" t="str">
        <f>Query1[[#This Row],[product_name]]</f>
        <v>Pure Cycles Western 3-Speed - Women's - 2015/2016</v>
      </c>
      <c r="I1549" t="str">
        <f>Query1[[#This Row],[category_name]]</f>
        <v>Cruisers Bicycles</v>
      </c>
      <c r="J1549" t="str">
        <f>Query1[[#This Row],[store_name]]</f>
        <v>Rowlett Bikes</v>
      </c>
      <c r="K1549" t="str">
        <f>Query1[[#This Row],[sales_rep]]</f>
        <v>Layla Terrell</v>
      </c>
      <c r="L1549" t="str">
        <f>Query1[[#This Row],[brand_name]]</f>
        <v>Pure Cycles</v>
      </c>
    </row>
    <row r="1550" spans="1:12" x14ac:dyDescent="0.3">
      <c r="A1550">
        <f>Query1[[#This Row],[order_id]]</f>
        <v>554</v>
      </c>
      <c r="B1550" t="str">
        <f>Query1[[#This Row],[customers]]</f>
        <v>Katharina Bates</v>
      </c>
      <c r="C1550" t="str">
        <f>Query1[[#This Row],[city]]</f>
        <v>Campbell</v>
      </c>
      <c r="D1550" t="str">
        <f>Query1[[#This Row],[state]]</f>
        <v>CA</v>
      </c>
      <c r="E1550">
        <f>Query1[[#This Row],[order_date]]</f>
        <v>42687</v>
      </c>
      <c r="F1550">
        <f>Query1[[#This Row],[total_units]]</f>
        <v>1</v>
      </c>
      <c r="G1550">
        <f>Query1[[#This Row],[revenue]]</f>
        <v>269.99</v>
      </c>
      <c r="H1550" t="str">
        <f>Query1[[#This Row],[product_name]]</f>
        <v>Electra Girl's Hawaii 1 (16-inch) - 2015/2016</v>
      </c>
      <c r="I1550" t="str">
        <f>Query1[[#This Row],[category_name]]</f>
        <v>Children Bicycles</v>
      </c>
      <c r="J1550" t="str">
        <f>Query1[[#This Row],[store_name]]</f>
        <v>Santa Cruz Bikes</v>
      </c>
      <c r="K1550" t="str">
        <f>Query1[[#This Row],[sales_rep]]</f>
        <v>Genna Serrano</v>
      </c>
      <c r="L1550" t="str">
        <f>Query1[[#This Row],[brand_name]]</f>
        <v>Electra</v>
      </c>
    </row>
    <row r="1551" spans="1:12" x14ac:dyDescent="0.3">
      <c r="A1551">
        <f>Query1[[#This Row],[order_id]]</f>
        <v>554</v>
      </c>
      <c r="B1551" t="str">
        <f>Query1[[#This Row],[customers]]</f>
        <v>Katharina Bates</v>
      </c>
      <c r="C1551" t="str">
        <f>Query1[[#This Row],[city]]</f>
        <v>Campbell</v>
      </c>
      <c r="D1551" t="str">
        <f>Query1[[#This Row],[state]]</f>
        <v>CA</v>
      </c>
      <c r="E1551">
        <f>Query1[[#This Row],[order_date]]</f>
        <v>42687</v>
      </c>
      <c r="F1551">
        <f>Query1[[#This Row],[total_units]]</f>
        <v>2</v>
      </c>
      <c r="G1551">
        <f>Query1[[#This Row],[revenue]]</f>
        <v>1999.98</v>
      </c>
      <c r="H1551" t="str">
        <f>Query1[[#This Row],[product_name]]</f>
        <v>Surly Wednesday Frameset - 2016</v>
      </c>
      <c r="I1551" t="str">
        <f>Query1[[#This Row],[category_name]]</f>
        <v>Mountain Bikes</v>
      </c>
      <c r="J1551" t="str">
        <f>Query1[[#This Row],[store_name]]</f>
        <v>Santa Cruz Bikes</v>
      </c>
      <c r="K1551" t="str">
        <f>Query1[[#This Row],[sales_rep]]</f>
        <v>Genna Serrano</v>
      </c>
      <c r="L1551" t="str">
        <f>Query1[[#This Row],[brand_name]]</f>
        <v>Surly</v>
      </c>
    </row>
    <row r="1552" spans="1:12" x14ac:dyDescent="0.3">
      <c r="A1552">
        <f>Query1[[#This Row],[order_id]]</f>
        <v>554</v>
      </c>
      <c r="B1552" t="str">
        <f>Query1[[#This Row],[customers]]</f>
        <v>Katharina Bates</v>
      </c>
      <c r="C1552" t="str">
        <f>Query1[[#This Row],[city]]</f>
        <v>Campbell</v>
      </c>
      <c r="D1552" t="str">
        <f>Query1[[#This Row],[state]]</f>
        <v>CA</v>
      </c>
      <c r="E1552">
        <f>Query1[[#This Row],[order_date]]</f>
        <v>42687</v>
      </c>
      <c r="F1552">
        <f>Query1[[#This Row],[total_units]]</f>
        <v>2</v>
      </c>
      <c r="G1552">
        <f>Query1[[#This Row],[revenue]]</f>
        <v>5799.98</v>
      </c>
      <c r="H1552" t="str">
        <f>Query1[[#This Row],[product_name]]</f>
        <v>Trek Fuel EX 8 29 - 2016</v>
      </c>
      <c r="I1552" t="str">
        <f>Query1[[#This Row],[category_name]]</f>
        <v>Mountain Bikes</v>
      </c>
      <c r="J1552" t="str">
        <f>Query1[[#This Row],[store_name]]</f>
        <v>Santa Cruz Bikes</v>
      </c>
      <c r="K1552" t="str">
        <f>Query1[[#This Row],[sales_rep]]</f>
        <v>Genna Serrano</v>
      </c>
      <c r="L1552" t="str">
        <f>Query1[[#This Row],[brand_name]]</f>
        <v>Trek</v>
      </c>
    </row>
    <row r="1553" spans="1:12" x14ac:dyDescent="0.3">
      <c r="A1553">
        <f>Query1[[#This Row],[order_id]]</f>
        <v>555</v>
      </c>
      <c r="B1553" t="str">
        <f>Query1[[#This Row],[customers]]</f>
        <v>Buford Bridges</v>
      </c>
      <c r="C1553" t="str">
        <f>Query1[[#This Row],[city]]</f>
        <v>Troy</v>
      </c>
      <c r="D1553" t="str">
        <f>Query1[[#This Row],[state]]</f>
        <v>NY</v>
      </c>
      <c r="E1553">
        <f>Query1[[#This Row],[order_date]]</f>
        <v>42687</v>
      </c>
      <c r="F1553">
        <f>Query1[[#This Row],[total_units]]</f>
        <v>2</v>
      </c>
      <c r="G1553">
        <f>Query1[[#This Row],[revenue]]</f>
        <v>1199.98</v>
      </c>
      <c r="H1553" t="str">
        <f>Query1[[#This Row],[product_name]]</f>
        <v>Electra Townie Original 7D EQ - Women's - 2016</v>
      </c>
      <c r="I1553" t="str">
        <f>Query1[[#This Row],[category_name]]</f>
        <v>Cruisers Bicycles</v>
      </c>
      <c r="J1553" t="str">
        <f>Query1[[#This Row],[store_name]]</f>
        <v>Baldwin Bikes</v>
      </c>
      <c r="K1553" t="str">
        <f>Query1[[#This Row],[sales_rep]]</f>
        <v>Venita Daniel</v>
      </c>
      <c r="L1553" t="str">
        <f>Query1[[#This Row],[brand_name]]</f>
        <v>Electra</v>
      </c>
    </row>
    <row r="1554" spans="1:12" x14ac:dyDescent="0.3">
      <c r="A1554">
        <f>Query1[[#This Row],[order_id]]</f>
        <v>555</v>
      </c>
      <c r="B1554" t="str">
        <f>Query1[[#This Row],[customers]]</f>
        <v>Buford Bridges</v>
      </c>
      <c r="C1554" t="str">
        <f>Query1[[#This Row],[city]]</f>
        <v>Troy</v>
      </c>
      <c r="D1554" t="str">
        <f>Query1[[#This Row],[state]]</f>
        <v>NY</v>
      </c>
      <c r="E1554">
        <f>Query1[[#This Row],[order_date]]</f>
        <v>42687</v>
      </c>
      <c r="F1554">
        <f>Query1[[#This Row],[total_units]]</f>
        <v>1</v>
      </c>
      <c r="G1554">
        <f>Query1[[#This Row],[revenue]]</f>
        <v>1799.99</v>
      </c>
      <c r="H1554" t="str">
        <f>Query1[[#This Row],[product_name]]</f>
        <v>Trek Remedy 29 Carbon Frameset - 2016</v>
      </c>
      <c r="I1554" t="str">
        <f>Query1[[#This Row],[category_name]]</f>
        <v>Mountain Bikes</v>
      </c>
      <c r="J1554" t="str">
        <f>Query1[[#This Row],[store_name]]</f>
        <v>Baldwin Bikes</v>
      </c>
      <c r="K1554" t="str">
        <f>Query1[[#This Row],[sales_rep]]</f>
        <v>Venita Daniel</v>
      </c>
      <c r="L1554" t="str">
        <f>Query1[[#This Row],[brand_name]]</f>
        <v>Trek</v>
      </c>
    </row>
    <row r="1555" spans="1:12" x14ac:dyDescent="0.3">
      <c r="A1555">
        <f>Query1[[#This Row],[order_id]]</f>
        <v>555</v>
      </c>
      <c r="B1555" t="str">
        <f>Query1[[#This Row],[customers]]</f>
        <v>Buford Bridges</v>
      </c>
      <c r="C1555" t="str">
        <f>Query1[[#This Row],[city]]</f>
        <v>Troy</v>
      </c>
      <c r="D1555" t="str">
        <f>Query1[[#This Row],[state]]</f>
        <v>NY</v>
      </c>
      <c r="E1555">
        <f>Query1[[#This Row],[order_date]]</f>
        <v>42687</v>
      </c>
      <c r="F1555">
        <f>Query1[[#This Row],[total_units]]</f>
        <v>1</v>
      </c>
      <c r="G1555">
        <f>Query1[[#This Row],[revenue]]</f>
        <v>3999.99</v>
      </c>
      <c r="H1555" t="str">
        <f>Query1[[#This Row],[product_name]]</f>
        <v>Trek Slash 8 27.5 - 2016</v>
      </c>
      <c r="I1555" t="str">
        <f>Query1[[#This Row],[category_name]]</f>
        <v>Mountain Bikes</v>
      </c>
      <c r="J1555" t="str">
        <f>Query1[[#This Row],[store_name]]</f>
        <v>Baldwin Bikes</v>
      </c>
      <c r="K1555" t="str">
        <f>Query1[[#This Row],[sales_rep]]</f>
        <v>Venita Daniel</v>
      </c>
      <c r="L1555" t="str">
        <f>Query1[[#This Row],[brand_name]]</f>
        <v>Trek</v>
      </c>
    </row>
    <row r="1556" spans="1:12" x14ac:dyDescent="0.3">
      <c r="A1556">
        <f>Query1[[#This Row],[order_id]]</f>
        <v>556</v>
      </c>
      <c r="B1556" t="str">
        <f>Query1[[#This Row],[customers]]</f>
        <v>Elinore Aguilar</v>
      </c>
      <c r="C1556" t="str">
        <f>Query1[[#This Row],[city]]</f>
        <v>San Angelo</v>
      </c>
      <c r="D1556" t="str">
        <f>Query1[[#This Row],[state]]</f>
        <v>TX</v>
      </c>
      <c r="E1556">
        <f>Query1[[#This Row],[order_date]]</f>
        <v>42687</v>
      </c>
      <c r="F1556">
        <f>Query1[[#This Row],[total_units]]</f>
        <v>1</v>
      </c>
      <c r="G1556">
        <f>Query1[[#This Row],[revenue]]</f>
        <v>599.99</v>
      </c>
      <c r="H1556" t="str">
        <f>Query1[[#This Row],[product_name]]</f>
        <v>Electra Townie Original 7D EQ - 2016</v>
      </c>
      <c r="I1556" t="str">
        <f>Query1[[#This Row],[category_name]]</f>
        <v>Cruisers Bicycles</v>
      </c>
      <c r="J1556" t="str">
        <f>Query1[[#This Row],[store_name]]</f>
        <v>Rowlett Bikes</v>
      </c>
      <c r="K1556" t="str">
        <f>Query1[[#This Row],[sales_rep]]</f>
        <v>Layla Terrell</v>
      </c>
      <c r="L1556" t="str">
        <f>Query1[[#This Row],[brand_name]]</f>
        <v>Electra</v>
      </c>
    </row>
    <row r="1557" spans="1:12" x14ac:dyDescent="0.3">
      <c r="A1557">
        <f>Query1[[#This Row],[order_id]]</f>
        <v>556</v>
      </c>
      <c r="B1557" t="str">
        <f>Query1[[#This Row],[customers]]</f>
        <v>Elinore Aguilar</v>
      </c>
      <c r="C1557" t="str">
        <f>Query1[[#This Row],[city]]</f>
        <v>San Angelo</v>
      </c>
      <c r="D1557" t="str">
        <f>Query1[[#This Row],[state]]</f>
        <v>TX</v>
      </c>
      <c r="E1557">
        <f>Query1[[#This Row],[order_date]]</f>
        <v>42687</v>
      </c>
      <c r="F1557">
        <f>Query1[[#This Row],[total_units]]</f>
        <v>2</v>
      </c>
      <c r="G1557">
        <f>Query1[[#This Row],[revenue]]</f>
        <v>5799.98</v>
      </c>
      <c r="H1557" t="str">
        <f>Query1[[#This Row],[product_name]]</f>
        <v>Trek Fuel EX 8 29 - 2016</v>
      </c>
      <c r="I1557" t="str">
        <f>Query1[[#This Row],[category_name]]</f>
        <v>Mountain Bikes</v>
      </c>
      <c r="J1557" t="str">
        <f>Query1[[#This Row],[store_name]]</f>
        <v>Rowlett Bikes</v>
      </c>
      <c r="K1557" t="str">
        <f>Query1[[#This Row],[sales_rep]]</f>
        <v>Layla Terrell</v>
      </c>
      <c r="L1557" t="str">
        <f>Query1[[#This Row],[brand_name]]</f>
        <v>Trek</v>
      </c>
    </row>
    <row r="1558" spans="1:12" x14ac:dyDescent="0.3">
      <c r="A1558">
        <f>Query1[[#This Row],[order_id]]</f>
        <v>557</v>
      </c>
      <c r="B1558" t="str">
        <f>Query1[[#This Row],[customers]]</f>
        <v>Bethany Herring</v>
      </c>
      <c r="C1558" t="str">
        <f>Query1[[#This Row],[city]]</f>
        <v>Port Jefferson Station</v>
      </c>
      <c r="D1558" t="str">
        <f>Query1[[#This Row],[state]]</f>
        <v>NY</v>
      </c>
      <c r="E1558">
        <f>Query1[[#This Row],[order_date]]</f>
        <v>42688</v>
      </c>
      <c r="F1558">
        <f>Query1[[#This Row],[total_units]]</f>
        <v>1</v>
      </c>
      <c r="G1558">
        <f>Query1[[#This Row],[revenue]]</f>
        <v>1549</v>
      </c>
      <c r="H1558" t="str">
        <f>Query1[[#This Row],[product_name]]</f>
        <v>Surly Straggler - 2016</v>
      </c>
      <c r="I1558" t="str">
        <f>Query1[[#This Row],[category_name]]</f>
        <v>Cyclocross Bicycles</v>
      </c>
      <c r="J1558" t="str">
        <f>Query1[[#This Row],[store_name]]</f>
        <v>Baldwin Bikes</v>
      </c>
      <c r="K1558" t="str">
        <f>Query1[[#This Row],[sales_rep]]</f>
        <v>Marcelene Boyer</v>
      </c>
      <c r="L1558" t="str">
        <f>Query1[[#This Row],[brand_name]]</f>
        <v>Surly</v>
      </c>
    </row>
    <row r="1559" spans="1:12" x14ac:dyDescent="0.3">
      <c r="A1559">
        <f>Query1[[#This Row],[order_id]]</f>
        <v>557</v>
      </c>
      <c r="B1559" t="str">
        <f>Query1[[#This Row],[customers]]</f>
        <v>Bethany Herring</v>
      </c>
      <c r="C1559" t="str">
        <f>Query1[[#This Row],[city]]</f>
        <v>Port Jefferson Station</v>
      </c>
      <c r="D1559" t="str">
        <f>Query1[[#This Row],[state]]</f>
        <v>NY</v>
      </c>
      <c r="E1559">
        <f>Query1[[#This Row],[order_date]]</f>
        <v>42688</v>
      </c>
      <c r="F1559">
        <f>Query1[[#This Row],[total_units]]</f>
        <v>2</v>
      </c>
      <c r="G1559">
        <f>Query1[[#This Row],[revenue]]</f>
        <v>5999.98</v>
      </c>
      <c r="H1559" t="str">
        <f>Query1[[#This Row],[product_name]]</f>
        <v>Trek Conduit+ - 2016</v>
      </c>
      <c r="I1559" t="str">
        <f>Query1[[#This Row],[category_name]]</f>
        <v>Electric Bikes</v>
      </c>
      <c r="J1559" t="str">
        <f>Query1[[#This Row],[store_name]]</f>
        <v>Baldwin Bikes</v>
      </c>
      <c r="K1559" t="str">
        <f>Query1[[#This Row],[sales_rep]]</f>
        <v>Marcelene Boyer</v>
      </c>
      <c r="L1559" t="str">
        <f>Query1[[#This Row],[brand_name]]</f>
        <v>Trek</v>
      </c>
    </row>
    <row r="1560" spans="1:12" x14ac:dyDescent="0.3">
      <c r="A1560">
        <f>Query1[[#This Row],[order_id]]</f>
        <v>558</v>
      </c>
      <c r="B1560" t="str">
        <f>Query1[[#This Row],[customers]]</f>
        <v>Lezlie Lamb</v>
      </c>
      <c r="C1560" t="str">
        <f>Query1[[#This Row],[city]]</f>
        <v>Central Islip</v>
      </c>
      <c r="D1560" t="str">
        <f>Query1[[#This Row],[state]]</f>
        <v>NY</v>
      </c>
      <c r="E1560">
        <f>Query1[[#This Row],[order_date]]</f>
        <v>42689</v>
      </c>
      <c r="F1560">
        <f>Query1[[#This Row],[total_units]]</f>
        <v>2</v>
      </c>
      <c r="G1560">
        <f>Query1[[#This Row],[revenue]]</f>
        <v>539.98</v>
      </c>
      <c r="H1560" t="str">
        <f>Query1[[#This Row],[product_name]]</f>
        <v>Electra Cruiser 1 (24-Inch) - 2016</v>
      </c>
      <c r="I1560" t="str">
        <f>Query1[[#This Row],[category_name]]</f>
        <v>Children Bicycles</v>
      </c>
      <c r="J1560" t="str">
        <f>Query1[[#This Row],[store_name]]</f>
        <v>Baldwin Bikes</v>
      </c>
      <c r="K1560" t="str">
        <f>Query1[[#This Row],[sales_rep]]</f>
        <v>Venita Daniel</v>
      </c>
      <c r="L1560" t="str">
        <f>Query1[[#This Row],[brand_name]]</f>
        <v>Electra</v>
      </c>
    </row>
    <row r="1561" spans="1:12" x14ac:dyDescent="0.3">
      <c r="A1561">
        <f>Query1[[#This Row],[order_id]]</f>
        <v>558</v>
      </c>
      <c r="B1561" t="str">
        <f>Query1[[#This Row],[customers]]</f>
        <v>Lezlie Lamb</v>
      </c>
      <c r="C1561" t="str">
        <f>Query1[[#This Row],[city]]</f>
        <v>Central Islip</v>
      </c>
      <c r="D1561" t="str">
        <f>Query1[[#This Row],[state]]</f>
        <v>NY</v>
      </c>
      <c r="E1561">
        <f>Query1[[#This Row],[order_date]]</f>
        <v>42689</v>
      </c>
      <c r="F1561">
        <f>Query1[[#This Row],[total_units]]</f>
        <v>1</v>
      </c>
      <c r="G1561">
        <f>Query1[[#This Row],[revenue]]</f>
        <v>599.99</v>
      </c>
      <c r="H1561" t="str">
        <f>Query1[[#This Row],[product_name]]</f>
        <v>Electra Townie Original 7D EQ - 2016</v>
      </c>
      <c r="I1561" t="str">
        <f>Query1[[#This Row],[category_name]]</f>
        <v>Cruisers Bicycles</v>
      </c>
      <c r="J1561" t="str">
        <f>Query1[[#This Row],[store_name]]</f>
        <v>Baldwin Bikes</v>
      </c>
      <c r="K1561" t="str">
        <f>Query1[[#This Row],[sales_rep]]</f>
        <v>Venita Daniel</v>
      </c>
      <c r="L1561" t="str">
        <f>Query1[[#This Row],[brand_name]]</f>
        <v>Electra</v>
      </c>
    </row>
    <row r="1562" spans="1:12" x14ac:dyDescent="0.3">
      <c r="A1562">
        <f>Query1[[#This Row],[order_id]]</f>
        <v>558</v>
      </c>
      <c r="B1562" t="str">
        <f>Query1[[#This Row],[customers]]</f>
        <v>Lezlie Lamb</v>
      </c>
      <c r="C1562" t="str">
        <f>Query1[[#This Row],[city]]</f>
        <v>Central Islip</v>
      </c>
      <c r="D1562" t="str">
        <f>Query1[[#This Row],[state]]</f>
        <v>NY</v>
      </c>
      <c r="E1562">
        <f>Query1[[#This Row],[order_date]]</f>
        <v>42689</v>
      </c>
      <c r="F1562">
        <f>Query1[[#This Row],[total_units]]</f>
        <v>2</v>
      </c>
      <c r="G1562">
        <f>Query1[[#This Row],[revenue]]</f>
        <v>3098</v>
      </c>
      <c r="H1562" t="str">
        <f>Query1[[#This Row],[product_name]]</f>
        <v>Surly Straggler - 2016</v>
      </c>
      <c r="I1562" t="str">
        <f>Query1[[#This Row],[category_name]]</f>
        <v>Cyclocross Bicycles</v>
      </c>
      <c r="J1562" t="str">
        <f>Query1[[#This Row],[store_name]]</f>
        <v>Baldwin Bikes</v>
      </c>
      <c r="K1562" t="str">
        <f>Query1[[#This Row],[sales_rep]]</f>
        <v>Venita Daniel</v>
      </c>
      <c r="L1562" t="str">
        <f>Query1[[#This Row],[brand_name]]</f>
        <v>Surly</v>
      </c>
    </row>
    <row r="1563" spans="1:12" x14ac:dyDescent="0.3">
      <c r="A1563">
        <f>Query1[[#This Row],[order_id]]</f>
        <v>558</v>
      </c>
      <c r="B1563" t="str">
        <f>Query1[[#This Row],[customers]]</f>
        <v>Lezlie Lamb</v>
      </c>
      <c r="C1563" t="str">
        <f>Query1[[#This Row],[city]]</f>
        <v>Central Islip</v>
      </c>
      <c r="D1563" t="str">
        <f>Query1[[#This Row],[state]]</f>
        <v>NY</v>
      </c>
      <c r="E1563">
        <f>Query1[[#This Row],[order_date]]</f>
        <v>42689</v>
      </c>
      <c r="F1563">
        <f>Query1[[#This Row],[total_units]]</f>
        <v>1</v>
      </c>
      <c r="G1563">
        <f>Query1[[#This Row],[revenue]]</f>
        <v>2999.99</v>
      </c>
      <c r="H1563" t="str">
        <f>Query1[[#This Row],[product_name]]</f>
        <v>Trek Conduit+ - 2016</v>
      </c>
      <c r="I1563" t="str">
        <f>Query1[[#This Row],[category_name]]</f>
        <v>Electric Bikes</v>
      </c>
      <c r="J1563" t="str">
        <f>Query1[[#This Row],[store_name]]</f>
        <v>Baldwin Bikes</v>
      </c>
      <c r="K1563" t="str">
        <f>Query1[[#This Row],[sales_rep]]</f>
        <v>Venita Daniel</v>
      </c>
      <c r="L1563" t="str">
        <f>Query1[[#This Row],[brand_name]]</f>
        <v>Trek</v>
      </c>
    </row>
    <row r="1564" spans="1:12" x14ac:dyDescent="0.3">
      <c r="A1564">
        <f>Query1[[#This Row],[order_id]]</f>
        <v>558</v>
      </c>
      <c r="B1564" t="str">
        <f>Query1[[#This Row],[customers]]</f>
        <v>Lezlie Lamb</v>
      </c>
      <c r="C1564" t="str">
        <f>Query1[[#This Row],[city]]</f>
        <v>Central Islip</v>
      </c>
      <c r="D1564" t="str">
        <f>Query1[[#This Row],[state]]</f>
        <v>NY</v>
      </c>
      <c r="E1564">
        <f>Query1[[#This Row],[order_date]]</f>
        <v>42689</v>
      </c>
      <c r="F1564">
        <f>Query1[[#This Row],[total_units]]</f>
        <v>1</v>
      </c>
      <c r="G1564">
        <f>Query1[[#This Row],[revenue]]</f>
        <v>3999.99</v>
      </c>
      <c r="H1564" t="str">
        <f>Query1[[#This Row],[product_name]]</f>
        <v>Trek Slash 8 27.5 - 2016</v>
      </c>
      <c r="I1564" t="str">
        <f>Query1[[#This Row],[category_name]]</f>
        <v>Mountain Bikes</v>
      </c>
      <c r="J1564" t="str">
        <f>Query1[[#This Row],[store_name]]</f>
        <v>Baldwin Bikes</v>
      </c>
      <c r="K1564" t="str">
        <f>Query1[[#This Row],[sales_rep]]</f>
        <v>Venita Daniel</v>
      </c>
      <c r="L1564" t="str">
        <f>Query1[[#This Row],[brand_name]]</f>
        <v>Trek</v>
      </c>
    </row>
    <row r="1565" spans="1:12" x14ac:dyDescent="0.3">
      <c r="A1565">
        <f>Query1[[#This Row],[order_id]]</f>
        <v>559</v>
      </c>
      <c r="B1565" t="str">
        <f>Query1[[#This Row],[customers]]</f>
        <v>Christel Barber</v>
      </c>
      <c r="C1565" t="str">
        <f>Query1[[#This Row],[city]]</f>
        <v>Sacramento</v>
      </c>
      <c r="D1565" t="str">
        <f>Query1[[#This Row],[state]]</f>
        <v>CA</v>
      </c>
      <c r="E1565">
        <f>Query1[[#This Row],[order_date]]</f>
        <v>42690</v>
      </c>
      <c r="F1565">
        <f>Query1[[#This Row],[total_units]]</f>
        <v>2</v>
      </c>
      <c r="G1565">
        <f>Query1[[#This Row],[revenue]]</f>
        <v>1059.98</v>
      </c>
      <c r="H1565" t="str">
        <f>Query1[[#This Row],[product_name]]</f>
        <v>Electra Moto 1 - 2016</v>
      </c>
      <c r="I1565" t="str">
        <f>Query1[[#This Row],[category_name]]</f>
        <v>Cruisers Bicycles</v>
      </c>
      <c r="J1565" t="str">
        <f>Query1[[#This Row],[store_name]]</f>
        <v>Santa Cruz Bikes</v>
      </c>
      <c r="K1565" t="str">
        <f>Query1[[#This Row],[sales_rep]]</f>
        <v>Mireya Copeland</v>
      </c>
      <c r="L1565" t="str">
        <f>Query1[[#This Row],[brand_name]]</f>
        <v>Electra</v>
      </c>
    </row>
    <row r="1566" spans="1:12" x14ac:dyDescent="0.3">
      <c r="A1566">
        <f>Query1[[#This Row],[order_id]]</f>
        <v>559</v>
      </c>
      <c r="B1566" t="str">
        <f>Query1[[#This Row],[customers]]</f>
        <v>Christel Barber</v>
      </c>
      <c r="C1566" t="str">
        <f>Query1[[#This Row],[city]]</f>
        <v>Sacramento</v>
      </c>
      <c r="D1566" t="str">
        <f>Query1[[#This Row],[state]]</f>
        <v>CA</v>
      </c>
      <c r="E1566">
        <f>Query1[[#This Row],[order_date]]</f>
        <v>42690</v>
      </c>
      <c r="F1566">
        <f>Query1[[#This Row],[total_units]]</f>
        <v>1</v>
      </c>
      <c r="G1566">
        <f>Query1[[#This Row],[revenue]]</f>
        <v>469.99</v>
      </c>
      <c r="H1566" t="str">
        <f>Query1[[#This Row],[product_name]]</f>
        <v>Surly Ice Cream Truck Frameset - 2016</v>
      </c>
      <c r="I1566" t="str">
        <f>Query1[[#This Row],[category_name]]</f>
        <v>Mountain Bikes</v>
      </c>
      <c r="J1566" t="str">
        <f>Query1[[#This Row],[store_name]]</f>
        <v>Santa Cruz Bikes</v>
      </c>
      <c r="K1566" t="str">
        <f>Query1[[#This Row],[sales_rep]]</f>
        <v>Mireya Copeland</v>
      </c>
      <c r="L1566" t="str">
        <f>Query1[[#This Row],[brand_name]]</f>
        <v>Surly</v>
      </c>
    </row>
    <row r="1567" spans="1:12" x14ac:dyDescent="0.3">
      <c r="A1567">
        <f>Query1[[#This Row],[order_id]]</f>
        <v>559</v>
      </c>
      <c r="B1567" t="str">
        <f>Query1[[#This Row],[customers]]</f>
        <v>Christel Barber</v>
      </c>
      <c r="C1567" t="str">
        <f>Query1[[#This Row],[city]]</f>
        <v>Sacramento</v>
      </c>
      <c r="D1567" t="str">
        <f>Query1[[#This Row],[state]]</f>
        <v>CA</v>
      </c>
      <c r="E1567">
        <f>Query1[[#This Row],[order_date]]</f>
        <v>42690</v>
      </c>
      <c r="F1567">
        <f>Query1[[#This Row],[total_units]]</f>
        <v>2</v>
      </c>
      <c r="G1567">
        <f>Query1[[#This Row],[revenue]]</f>
        <v>7999.98</v>
      </c>
      <c r="H1567" t="str">
        <f>Query1[[#This Row],[product_name]]</f>
        <v>Trek Slash 8 27.5 - 2016</v>
      </c>
      <c r="I1567" t="str">
        <f>Query1[[#This Row],[category_name]]</f>
        <v>Mountain Bikes</v>
      </c>
      <c r="J1567" t="str">
        <f>Query1[[#This Row],[store_name]]</f>
        <v>Santa Cruz Bikes</v>
      </c>
      <c r="K1567" t="str">
        <f>Query1[[#This Row],[sales_rep]]</f>
        <v>Mireya Copeland</v>
      </c>
      <c r="L1567" t="str">
        <f>Query1[[#This Row],[brand_name]]</f>
        <v>Trek</v>
      </c>
    </row>
    <row r="1568" spans="1:12" x14ac:dyDescent="0.3">
      <c r="A1568">
        <f>Query1[[#This Row],[order_id]]</f>
        <v>560</v>
      </c>
      <c r="B1568" t="str">
        <f>Query1[[#This Row],[customers]]</f>
        <v>Thanh Figueroa</v>
      </c>
      <c r="C1568" t="str">
        <f>Query1[[#This Row],[city]]</f>
        <v>Mount Vernon</v>
      </c>
      <c r="D1568" t="str">
        <f>Query1[[#This Row],[state]]</f>
        <v>NY</v>
      </c>
      <c r="E1568">
        <f>Query1[[#This Row],[order_date]]</f>
        <v>42692</v>
      </c>
      <c r="F1568">
        <f>Query1[[#This Row],[total_units]]</f>
        <v>2</v>
      </c>
      <c r="G1568">
        <f>Query1[[#This Row],[revenue]]</f>
        <v>1199.98</v>
      </c>
      <c r="H1568" t="str">
        <f>Query1[[#This Row],[product_name]]</f>
        <v>Electra Townie Original 7D EQ - 2016</v>
      </c>
      <c r="I1568" t="str">
        <f>Query1[[#This Row],[category_name]]</f>
        <v>Comfort Bicycles</v>
      </c>
      <c r="J1568" t="str">
        <f>Query1[[#This Row],[store_name]]</f>
        <v>Baldwin Bikes</v>
      </c>
      <c r="K1568" t="str">
        <f>Query1[[#This Row],[sales_rep]]</f>
        <v>Marcelene Boyer</v>
      </c>
      <c r="L1568" t="str">
        <f>Query1[[#This Row],[brand_name]]</f>
        <v>Electra</v>
      </c>
    </row>
    <row r="1569" spans="1:12" x14ac:dyDescent="0.3">
      <c r="A1569">
        <f>Query1[[#This Row],[order_id]]</f>
        <v>560</v>
      </c>
      <c r="B1569" t="str">
        <f>Query1[[#This Row],[customers]]</f>
        <v>Thanh Figueroa</v>
      </c>
      <c r="C1569" t="str">
        <f>Query1[[#This Row],[city]]</f>
        <v>Mount Vernon</v>
      </c>
      <c r="D1569" t="str">
        <f>Query1[[#This Row],[state]]</f>
        <v>NY</v>
      </c>
      <c r="E1569">
        <f>Query1[[#This Row],[order_date]]</f>
        <v>42692</v>
      </c>
      <c r="F1569">
        <f>Query1[[#This Row],[total_units]]</f>
        <v>1</v>
      </c>
      <c r="G1569">
        <f>Query1[[#This Row],[revenue]]</f>
        <v>599.99</v>
      </c>
      <c r="H1569" t="str">
        <f>Query1[[#This Row],[product_name]]</f>
        <v>Electra Townie Original 7D EQ - 2016</v>
      </c>
      <c r="I1569" t="str">
        <f>Query1[[#This Row],[category_name]]</f>
        <v>Cruisers Bicycles</v>
      </c>
      <c r="J1569" t="str">
        <f>Query1[[#This Row],[store_name]]</f>
        <v>Baldwin Bikes</v>
      </c>
      <c r="K1569" t="str">
        <f>Query1[[#This Row],[sales_rep]]</f>
        <v>Marcelene Boyer</v>
      </c>
      <c r="L1569" t="str">
        <f>Query1[[#This Row],[brand_name]]</f>
        <v>Electra</v>
      </c>
    </row>
    <row r="1570" spans="1:12" x14ac:dyDescent="0.3">
      <c r="A1570">
        <f>Query1[[#This Row],[order_id]]</f>
        <v>561</v>
      </c>
      <c r="B1570" t="str">
        <f>Query1[[#This Row],[customers]]</f>
        <v>Marjorie Logan</v>
      </c>
      <c r="C1570" t="str">
        <f>Query1[[#This Row],[city]]</f>
        <v>Franklin Square</v>
      </c>
      <c r="D1570" t="str">
        <f>Query1[[#This Row],[state]]</f>
        <v>NY</v>
      </c>
      <c r="E1570">
        <f>Query1[[#This Row],[order_date]]</f>
        <v>42693</v>
      </c>
      <c r="F1570">
        <f>Query1[[#This Row],[total_units]]</f>
        <v>2</v>
      </c>
      <c r="G1570">
        <f>Query1[[#This Row],[revenue]]</f>
        <v>1059.98</v>
      </c>
      <c r="H1570" t="str">
        <f>Query1[[#This Row],[product_name]]</f>
        <v>Electra Moto 1 - 2016</v>
      </c>
      <c r="I1570" t="str">
        <f>Query1[[#This Row],[category_name]]</f>
        <v>Cruisers Bicycles</v>
      </c>
      <c r="J1570" t="str">
        <f>Query1[[#This Row],[store_name]]</f>
        <v>Baldwin Bikes</v>
      </c>
      <c r="K1570" t="str">
        <f>Query1[[#This Row],[sales_rep]]</f>
        <v>Marcelene Boyer</v>
      </c>
      <c r="L1570" t="str">
        <f>Query1[[#This Row],[brand_name]]</f>
        <v>Electra</v>
      </c>
    </row>
    <row r="1571" spans="1:12" x14ac:dyDescent="0.3">
      <c r="A1571">
        <f>Query1[[#This Row],[order_id]]</f>
        <v>561</v>
      </c>
      <c r="B1571" t="str">
        <f>Query1[[#This Row],[customers]]</f>
        <v>Marjorie Logan</v>
      </c>
      <c r="C1571" t="str">
        <f>Query1[[#This Row],[city]]</f>
        <v>Franklin Square</v>
      </c>
      <c r="D1571" t="str">
        <f>Query1[[#This Row],[state]]</f>
        <v>NY</v>
      </c>
      <c r="E1571">
        <f>Query1[[#This Row],[order_date]]</f>
        <v>42693</v>
      </c>
      <c r="F1571">
        <f>Query1[[#This Row],[total_units]]</f>
        <v>1</v>
      </c>
      <c r="G1571">
        <f>Query1[[#This Row],[revenue]]</f>
        <v>1320.99</v>
      </c>
      <c r="H1571" t="str">
        <f>Query1[[#This Row],[product_name]]</f>
        <v>Heller Shagamaw Frame - 2016</v>
      </c>
      <c r="I1571" t="str">
        <f>Query1[[#This Row],[category_name]]</f>
        <v>Mountain Bikes</v>
      </c>
      <c r="J1571" t="str">
        <f>Query1[[#This Row],[store_name]]</f>
        <v>Baldwin Bikes</v>
      </c>
      <c r="K1571" t="str">
        <f>Query1[[#This Row],[sales_rep]]</f>
        <v>Marcelene Boyer</v>
      </c>
      <c r="L1571" t="str">
        <f>Query1[[#This Row],[brand_name]]</f>
        <v>Heller</v>
      </c>
    </row>
    <row r="1572" spans="1:12" x14ac:dyDescent="0.3">
      <c r="A1572">
        <f>Query1[[#This Row],[order_id]]</f>
        <v>561</v>
      </c>
      <c r="B1572" t="str">
        <f>Query1[[#This Row],[customers]]</f>
        <v>Marjorie Logan</v>
      </c>
      <c r="C1572" t="str">
        <f>Query1[[#This Row],[city]]</f>
        <v>Franklin Square</v>
      </c>
      <c r="D1572" t="str">
        <f>Query1[[#This Row],[state]]</f>
        <v>NY</v>
      </c>
      <c r="E1572">
        <f>Query1[[#This Row],[order_date]]</f>
        <v>42693</v>
      </c>
      <c r="F1572">
        <f>Query1[[#This Row],[total_units]]</f>
        <v>2</v>
      </c>
      <c r="G1572">
        <f>Query1[[#This Row],[revenue]]</f>
        <v>858</v>
      </c>
      <c r="H1572" t="str">
        <f>Query1[[#This Row],[product_name]]</f>
        <v>Pure Cycles Vine 8-Speed - 2016</v>
      </c>
      <c r="I1572" t="str">
        <f>Query1[[#This Row],[category_name]]</f>
        <v>Cruisers Bicycles</v>
      </c>
      <c r="J1572" t="str">
        <f>Query1[[#This Row],[store_name]]</f>
        <v>Baldwin Bikes</v>
      </c>
      <c r="K1572" t="str">
        <f>Query1[[#This Row],[sales_rep]]</f>
        <v>Marcelene Boyer</v>
      </c>
      <c r="L1572" t="str">
        <f>Query1[[#This Row],[brand_name]]</f>
        <v>Pure Cycles</v>
      </c>
    </row>
    <row r="1573" spans="1:12" x14ac:dyDescent="0.3">
      <c r="A1573">
        <f>Query1[[#This Row],[order_id]]</f>
        <v>561</v>
      </c>
      <c r="B1573" t="str">
        <f>Query1[[#This Row],[customers]]</f>
        <v>Marjorie Logan</v>
      </c>
      <c r="C1573" t="str">
        <f>Query1[[#This Row],[city]]</f>
        <v>Franklin Square</v>
      </c>
      <c r="D1573" t="str">
        <f>Query1[[#This Row],[state]]</f>
        <v>NY</v>
      </c>
      <c r="E1573">
        <f>Query1[[#This Row],[order_date]]</f>
        <v>42693</v>
      </c>
      <c r="F1573">
        <f>Query1[[#This Row],[total_units]]</f>
        <v>1</v>
      </c>
      <c r="G1573">
        <f>Query1[[#This Row],[revenue]]</f>
        <v>449</v>
      </c>
      <c r="H1573" t="str">
        <f>Query1[[#This Row],[product_name]]</f>
        <v>Pure Cycles Western 3-Speed - Women's - 2015/2016</v>
      </c>
      <c r="I1573" t="str">
        <f>Query1[[#This Row],[category_name]]</f>
        <v>Cruisers Bicycles</v>
      </c>
      <c r="J1573" t="str">
        <f>Query1[[#This Row],[store_name]]</f>
        <v>Baldwin Bikes</v>
      </c>
      <c r="K1573" t="str">
        <f>Query1[[#This Row],[sales_rep]]</f>
        <v>Marcelene Boyer</v>
      </c>
      <c r="L1573" t="str">
        <f>Query1[[#This Row],[brand_name]]</f>
        <v>Pure Cycles</v>
      </c>
    </row>
    <row r="1574" spans="1:12" x14ac:dyDescent="0.3">
      <c r="A1574">
        <f>Query1[[#This Row],[order_id]]</f>
        <v>562</v>
      </c>
      <c r="B1574" t="str">
        <f>Query1[[#This Row],[customers]]</f>
        <v>Davis Long</v>
      </c>
      <c r="C1574" t="str">
        <f>Query1[[#This Row],[city]]</f>
        <v>Lancaster</v>
      </c>
      <c r="D1574" t="str">
        <f>Query1[[#This Row],[state]]</f>
        <v>NY</v>
      </c>
      <c r="E1574">
        <f>Query1[[#This Row],[order_date]]</f>
        <v>42693</v>
      </c>
      <c r="F1574">
        <f>Query1[[#This Row],[total_units]]</f>
        <v>2</v>
      </c>
      <c r="G1574">
        <f>Query1[[#This Row],[revenue]]</f>
        <v>999.98</v>
      </c>
      <c r="H1574" t="str">
        <f>Query1[[#This Row],[product_name]]</f>
        <v>Electra Townie Original 7D - 2015/2016</v>
      </c>
      <c r="I1574" t="str">
        <f>Query1[[#This Row],[category_name]]</f>
        <v>Comfort Bicycles</v>
      </c>
      <c r="J1574" t="str">
        <f>Query1[[#This Row],[store_name]]</f>
        <v>Baldwin Bikes</v>
      </c>
      <c r="K1574" t="str">
        <f>Query1[[#This Row],[sales_rep]]</f>
        <v>Venita Daniel</v>
      </c>
      <c r="L1574" t="str">
        <f>Query1[[#This Row],[brand_name]]</f>
        <v>Electra</v>
      </c>
    </row>
    <row r="1575" spans="1:12" x14ac:dyDescent="0.3">
      <c r="A1575">
        <f>Query1[[#This Row],[order_id]]</f>
        <v>562</v>
      </c>
      <c r="B1575" t="str">
        <f>Query1[[#This Row],[customers]]</f>
        <v>Davis Long</v>
      </c>
      <c r="C1575" t="str">
        <f>Query1[[#This Row],[city]]</f>
        <v>Lancaster</v>
      </c>
      <c r="D1575" t="str">
        <f>Query1[[#This Row],[state]]</f>
        <v>NY</v>
      </c>
      <c r="E1575">
        <f>Query1[[#This Row],[order_date]]</f>
        <v>42693</v>
      </c>
      <c r="F1575">
        <f>Query1[[#This Row],[total_units]]</f>
        <v>1</v>
      </c>
      <c r="G1575">
        <f>Query1[[#This Row],[revenue]]</f>
        <v>599.99</v>
      </c>
      <c r="H1575" t="str">
        <f>Query1[[#This Row],[product_name]]</f>
        <v>Electra Townie Original 7D EQ - 2016</v>
      </c>
      <c r="I1575" t="str">
        <f>Query1[[#This Row],[category_name]]</f>
        <v>Comfort Bicycles</v>
      </c>
      <c r="J1575" t="str">
        <f>Query1[[#This Row],[store_name]]</f>
        <v>Baldwin Bikes</v>
      </c>
      <c r="K1575" t="str">
        <f>Query1[[#This Row],[sales_rep]]</f>
        <v>Venita Daniel</v>
      </c>
      <c r="L1575" t="str">
        <f>Query1[[#This Row],[brand_name]]</f>
        <v>Electra</v>
      </c>
    </row>
    <row r="1576" spans="1:12" x14ac:dyDescent="0.3">
      <c r="A1576">
        <f>Query1[[#This Row],[order_id]]</f>
        <v>563</v>
      </c>
      <c r="B1576" t="str">
        <f>Query1[[#This Row],[customers]]</f>
        <v>Rodger Rojas</v>
      </c>
      <c r="C1576" t="str">
        <f>Query1[[#This Row],[city]]</f>
        <v>Bayside</v>
      </c>
      <c r="D1576" t="str">
        <f>Query1[[#This Row],[state]]</f>
        <v>NY</v>
      </c>
      <c r="E1576">
        <f>Query1[[#This Row],[order_date]]</f>
        <v>42694</v>
      </c>
      <c r="F1576">
        <f>Query1[[#This Row],[total_units]]</f>
        <v>2</v>
      </c>
      <c r="G1576">
        <f>Query1[[#This Row],[revenue]]</f>
        <v>539.98</v>
      </c>
      <c r="H1576" t="str">
        <f>Query1[[#This Row],[product_name]]</f>
        <v>Electra Cruiser 1 (24-Inch) - 2016</v>
      </c>
      <c r="I1576" t="str">
        <f>Query1[[#This Row],[category_name]]</f>
        <v>Cruisers Bicycles</v>
      </c>
      <c r="J1576" t="str">
        <f>Query1[[#This Row],[store_name]]</f>
        <v>Baldwin Bikes</v>
      </c>
      <c r="K1576" t="str">
        <f>Query1[[#This Row],[sales_rep]]</f>
        <v>Marcelene Boyer</v>
      </c>
      <c r="L1576" t="str">
        <f>Query1[[#This Row],[brand_name]]</f>
        <v>Electra</v>
      </c>
    </row>
    <row r="1577" spans="1:12" x14ac:dyDescent="0.3">
      <c r="A1577">
        <f>Query1[[#This Row],[order_id]]</f>
        <v>563</v>
      </c>
      <c r="B1577" t="str">
        <f>Query1[[#This Row],[customers]]</f>
        <v>Rodger Rojas</v>
      </c>
      <c r="C1577" t="str">
        <f>Query1[[#This Row],[city]]</f>
        <v>Bayside</v>
      </c>
      <c r="D1577" t="str">
        <f>Query1[[#This Row],[state]]</f>
        <v>NY</v>
      </c>
      <c r="E1577">
        <f>Query1[[#This Row],[order_date]]</f>
        <v>42694</v>
      </c>
      <c r="F1577">
        <f>Query1[[#This Row],[total_units]]</f>
        <v>1</v>
      </c>
      <c r="G1577">
        <f>Query1[[#This Row],[revenue]]</f>
        <v>449</v>
      </c>
      <c r="H1577" t="str">
        <f>Query1[[#This Row],[product_name]]</f>
        <v>Pure Cycles William 3-Speed - 2016</v>
      </c>
      <c r="I1577" t="str">
        <f>Query1[[#This Row],[category_name]]</f>
        <v>Cruisers Bicycles</v>
      </c>
      <c r="J1577" t="str">
        <f>Query1[[#This Row],[store_name]]</f>
        <v>Baldwin Bikes</v>
      </c>
      <c r="K1577" t="str">
        <f>Query1[[#This Row],[sales_rep]]</f>
        <v>Marcelene Boyer</v>
      </c>
      <c r="L1577" t="str">
        <f>Query1[[#This Row],[brand_name]]</f>
        <v>Pure Cycles</v>
      </c>
    </row>
    <row r="1578" spans="1:12" x14ac:dyDescent="0.3">
      <c r="A1578">
        <f>Query1[[#This Row],[order_id]]</f>
        <v>563</v>
      </c>
      <c r="B1578" t="str">
        <f>Query1[[#This Row],[customers]]</f>
        <v>Rodger Rojas</v>
      </c>
      <c r="C1578" t="str">
        <f>Query1[[#This Row],[city]]</f>
        <v>Bayside</v>
      </c>
      <c r="D1578" t="str">
        <f>Query1[[#This Row],[state]]</f>
        <v>NY</v>
      </c>
      <c r="E1578">
        <f>Query1[[#This Row],[order_date]]</f>
        <v>42694</v>
      </c>
      <c r="F1578">
        <f>Query1[[#This Row],[total_units]]</f>
        <v>2</v>
      </c>
      <c r="G1578">
        <f>Query1[[#This Row],[revenue]]</f>
        <v>939.98</v>
      </c>
      <c r="H1578" t="str">
        <f>Query1[[#This Row],[product_name]]</f>
        <v>Surly Ice Cream Truck Frameset - 2016</v>
      </c>
      <c r="I1578" t="str">
        <f>Query1[[#This Row],[category_name]]</f>
        <v>Mountain Bikes</v>
      </c>
      <c r="J1578" t="str">
        <f>Query1[[#This Row],[store_name]]</f>
        <v>Baldwin Bikes</v>
      </c>
      <c r="K1578" t="str">
        <f>Query1[[#This Row],[sales_rep]]</f>
        <v>Marcelene Boyer</v>
      </c>
      <c r="L1578" t="str">
        <f>Query1[[#This Row],[brand_name]]</f>
        <v>Surly</v>
      </c>
    </row>
    <row r="1579" spans="1:12" x14ac:dyDescent="0.3">
      <c r="A1579">
        <f>Query1[[#This Row],[order_id]]</f>
        <v>564</v>
      </c>
      <c r="B1579" t="str">
        <f>Query1[[#This Row],[customers]]</f>
        <v>Aisha Woods</v>
      </c>
      <c r="C1579" t="str">
        <f>Query1[[#This Row],[city]]</f>
        <v>Webster</v>
      </c>
      <c r="D1579" t="str">
        <f>Query1[[#This Row],[state]]</f>
        <v>NY</v>
      </c>
      <c r="E1579">
        <f>Query1[[#This Row],[order_date]]</f>
        <v>42694</v>
      </c>
      <c r="F1579">
        <f>Query1[[#This Row],[total_units]]</f>
        <v>1</v>
      </c>
      <c r="G1579">
        <f>Query1[[#This Row],[revenue]]</f>
        <v>529.99</v>
      </c>
      <c r="H1579" t="str">
        <f>Query1[[#This Row],[product_name]]</f>
        <v>Electra Moto 1 - 2016</v>
      </c>
      <c r="I1579" t="str">
        <f>Query1[[#This Row],[category_name]]</f>
        <v>Cruisers Bicycles</v>
      </c>
      <c r="J1579" t="str">
        <f>Query1[[#This Row],[store_name]]</f>
        <v>Baldwin Bikes</v>
      </c>
      <c r="K1579" t="str">
        <f>Query1[[#This Row],[sales_rep]]</f>
        <v>Venita Daniel</v>
      </c>
      <c r="L1579" t="str">
        <f>Query1[[#This Row],[brand_name]]</f>
        <v>Electra</v>
      </c>
    </row>
    <row r="1580" spans="1:12" x14ac:dyDescent="0.3">
      <c r="A1580">
        <f>Query1[[#This Row],[order_id]]</f>
        <v>564</v>
      </c>
      <c r="B1580" t="str">
        <f>Query1[[#This Row],[customers]]</f>
        <v>Aisha Woods</v>
      </c>
      <c r="C1580" t="str">
        <f>Query1[[#This Row],[city]]</f>
        <v>Webster</v>
      </c>
      <c r="D1580" t="str">
        <f>Query1[[#This Row],[state]]</f>
        <v>NY</v>
      </c>
      <c r="E1580">
        <f>Query1[[#This Row],[order_date]]</f>
        <v>42694</v>
      </c>
      <c r="F1580">
        <f>Query1[[#This Row],[total_units]]</f>
        <v>1</v>
      </c>
      <c r="G1580">
        <f>Query1[[#This Row],[revenue]]</f>
        <v>2899.99</v>
      </c>
      <c r="H1580" t="str">
        <f>Query1[[#This Row],[product_name]]</f>
        <v>Trek Fuel EX 8 29 - 2016</v>
      </c>
      <c r="I1580" t="str">
        <f>Query1[[#This Row],[category_name]]</f>
        <v>Mountain Bikes</v>
      </c>
      <c r="J1580" t="str">
        <f>Query1[[#This Row],[store_name]]</f>
        <v>Baldwin Bikes</v>
      </c>
      <c r="K1580" t="str">
        <f>Query1[[#This Row],[sales_rep]]</f>
        <v>Venita Daniel</v>
      </c>
      <c r="L1580" t="str">
        <f>Query1[[#This Row],[brand_name]]</f>
        <v>Trek</v>
      </c>
    </row>
    <row r="1581" spans="1:12" x14ac:dyDescent="0.3">
      <c r="A1581">
        <f>Query1[[#This Row],[order_id]]</f>
        <v>565</v>
      </c>
      <c r="B1581" t="str">
        <f>Query1[[#This Row],[customers]]</f>
        <v>Nathaniel Richard</v>
      </c>
      <c r="C1581" t="str">
        <f>Query1[[#This Row],[city]]</f>
        <v>New Windsor</v>
      </c>
      <c r="D1581" t="str">
        <f>Query1[[#This Row],[state]]</f>
        <v>NY</v>
      </c>
      <c r="E1581">
        <f>Query1[[#This Row],[order_date]]</f>
        <v>42695</v>
      </c>
      <c r="F1581">
        <f>Query1[[#This Row],[total_units]]</f>
        <v>2</v>
      </c>
      <c r="G1581">
        <f>Query1[[#This Row],[revenue]]</f>
        <v>999.98</v>
      </c>
      <c r="H1581" t="str">
        <f>Query1[[#This Row],[product_name]]</f>
        <v>Electra Townie Original 7D - 2015/2016</v>
      </c>
      <c r="I1581" t="str">
        <f>Query1[[#This Row],[category_name]]</f>
        <v>Comfort Bicycles</v>
      </c>
      <c r="J1581" t="str">
        <f>Query1[[#This Row],[store_name]]</f>
        <v>Baldwin Bikes</v>
      </c>
      <c r="K1581" t="str">
        <f>Query1[[#This Row],[sales_rep]]</f>
        <v>Venita Daniel</v>
      </c>
      <c r="L1581" t="str">
        <f>Query1[[#This Row],[brand_name]]</f>
        <v>Electra</v>
      </c>
    </row>
    <row r="1582" spans="1:12" x14ac:dyDescent="0.3">
      <c r="A1582">
        <f>Query1[[#This Row],[order_id]]</f>
        <v>565</v>
      </c>
      <c r="B1582" t="str">
        <f>Query1[[#This Row],[customers]]</f>
        <v>Nathaniel Richard</v>
      </c>
      <c r="C1582" t="str">
        <f>Query1[[#This Row],[city]]</f>
        <v>New Windsor</v>
      </c>
      <c r="D1582" t="str">
        <f>Query1[[#This Row],[state]]</f>
        <v>NY</v>
      </c>
      <c r="E1582">
        <f>Query1[[#This Row],[order_date]]</f>
        <v>42695</v>
      </c>
      <c r="F1582">
        <f>Query1[[#This Row],[total_units]]</f>
        <v>1</v>
      </c>
      <c r="G1582">
        <f>Query1[[#This Row],[revenue]]</f>
        <v>429</v>
      </c>
      <c r="H1582" t="str">
        <f>Query1[[#This Row],[product_name]]</f>
        <v>Pure Cycles Vine 8-Speed - 2016</v>
      </c>
      <c r="I1582" t="str">
        <f>Query1[[#This Row],[category_name]]</f>
        <v>Cruisers Bicycles</v>
      </c>
      <c r="J1582" t="str">
        <f>Query1[[#This Row],[store_name]]</f>
        <v>Baldwin Bikes</v>
      </c>
      <c r="K1582" t="str">
        <f>Query1[[#This Row],[sales_rep]]</f>
        <v>Venita Daniel</v>
      </c>
      <c r="L1582" t="str">
        <f>Query1[[#This Row],[brand_name]]</f>
        <v>Pure Cycles</v>
      </c>
    </row>
    <row r="1583" spans="1:12" x14ac:dyDescent="0.3">
      <c r="A1583">
        <f>Query1[[#This Row],[order_id]]</f>
        <v>565</v>
      </c>
      <c r="B1583" t="str">
        <f>Query1[[#This Row],[customers]]</f>
        <v>Nathaniel Richard</v>
      </c>
      <c r="C1583" t="str">
        <f>Query1[[#This Row],[city]]</f>
        <v>New Windsor</v>
      </c>
      <c r="D1583" t="str">
        <f>Query1[[#This Row],[state]]</f>
        <v>NY</v>
      </c>
      <c r="E1583">
        <f>Query1[[#This Row],[order_date]]</f>
        <v>42695</v>
      </c>
      <c r="F1583">
        <f>Query1[[#This Row],[total_units]]</f>
        <v>1</v>
      </c>
      <c r="G1583">
        <f>Query1[[#This Row],[revenue]]</f>
        <v>449</v>
      </c>
      <c r="H1583" t="str">
        <f>Query1[[#This Row],[product_name]]</f>
        <v>Pure Cycles Western 3-Speed - Women's - 2015/2016</v>
      </c>
      <c r="I1583" t="str">
        <f>Query1[[#This Row],[category_name]]</f>
        <v>Cruisers Bicycles</v>
      </c>
      <c r="J1583" t="str">
        <f>Query1[[#This Row],[store_name]]</f>
        <v>Baldwin Bikes</v>
      </c>
      <c r="K1583" t="str">
        <f>Query1[[#This Row],[sales_rep]]</f>
        <v>Venita Daniel</v>
      </c>
      <c r="L1583" t="str">
        <f>Query1[[#This Row],[brand_name]]</f>
        <v>Pure Cycles</v>
      </c>
    </row>
    <row r="1584" spans="1:12" x14ac:dyDescent="0.3">
      <c r="A1584">
        <f>Query1[[#This Row],[order_id]]</f>
        <v>565</v>
      </c>
      <c r="B1584" t="str">
        <f>Query1[[#This Row],[customers]]</f>
        <v>Nathaniel Richard</v>
      </c>
      <c r="C1584" t="str">
        <f>Query1[[#This Row],[city]]</f>
        <v>New Windsor</v>
      </c>
      <c r="D1584" t="str">
        <f>Query1[[#This Row],[state]]</f>
        <v>NY</v>
      </c>
      <c r="E1584">
        <f>Query1[[#This Row],[order_date]]</f>
        <v>42695</v>
      </c>
      <c r="F1584">
        <f>Query1[[#This Row],[total_units]]</f>
        <v>1</v>
      </c>
      <c r="G1584">
        <f>Query1[[#This Row],[revenue]]</f>
        <v>2999.99</v>
      </c>
      <c r="H1584" t="str">
        <f>Query1[[#This Row],[product_name]]</f>
        <v>Trek Conduit+ - 2016</v>
      </c>
      <c r="I1584" t="str">
        <f>Query1[[#This Row],[category_name]]</f>
        <v>Electric Bikes</v>
      </c>
      <c r="J1584" t="str">
        <f>Query1[[#This Row],[store_name]]</f>
        <v>Baldwin Bikes</v>
      </c>
      <c r="K1584" t="str">
        <f>Query1[[#This Row],[sales_rep]]</f>
        <v>Venita Daniel</v>
      </c>
      <c r="L1584" t="str">
        <f>Query1[[#This Row],[brand_name]]</f>
        <v>Trek</v>
      </c>
    </row>
    <row r="1585" spans="1:12" x14ac:dyDescent="0.3">
      <c r="A1585">
        <f>Query1[[#This Row],[order_id]]</f>
        <v>566</v>
      </c>
      <c r="B1585" t="str">
        <f>Query1[[#This Row],[customers]]</f>
        <v>Jennie Middleton</v>
      </c>
      <c r="C1585" t="str">
        <f>Query1[[#This Row],[city]]</f>
        <v>Upland</v>
      </c>
      <c r="D1585" t="str">
        <f>Query1[[#This Row],[state]]</f>
        <v>CA</v>
      </c>
      <c r="E1585">
        <f>Query1[[#This Row],[order_date]]</f>
        <v>42696</v>
      </c>
      <c r="F1585">
        <f>Query1[[#This Row],[total_units]]</f>
        <v>2</v>
      </c>
      <c r="G1585">
        <f>Query1[[#This Row],[revenue]]</f>
        <v>539.98</v>
      </c>
      <c r="H1585" t="str">
        <f>Query1[[#This Row],[product_name]]</f>
        <v>Electra Cruiser 1 (24-Inch) - 2016</v>
      </c>
      <c r="I1585" t="str">
        <f>Query1[[#This Row],[category_name]]</f>
        <v>Children Bicycles</v>
      </c>
      <c r="J1585" t="str">
        <f>Query1[[#This Row],[store_name]]</f>
        <v>Santa Cruz Bikes</v>
      </c>
      <c r="K1585" t="str">
        <f>Query1[[#This Row],[sales_rep]]</f>
        <v>Genna Serrano</v>
      </c>
      <c r="L1585" t="str">
        <f>Query1[[#This Row],[brand_name]]</f>
        <v>Electra</v>
      </c>
    </row>
    <row r="1586" spans="1:12" x14ac:dyDescent="0.3">
      <c r="A1586">
        <f>Query1[[#This Row],[order_id]]</f>
        <v>566</v>
      </c>
      <c r="B1586" t="str">
        <f>Query1[[#This Row],[customers]]</f>
        <v>Jennie Middleton</v>
      </c>
      <c r="C1586" t="str">
        <f>Query1[[#This Row],[city]]</f>
        <v>Upland</v>
      </c>
      <c r="D1586" t="str">
        <f>Query1[[#This Row],[state]]</f>
        <v>CA</v>
      </c>
      <c r="E1586">
        <f>Query1[[#This Row],[order_date]]</f>
        <v>42696</v>
      </c>
      <c r="F1586">
        <f>Query1[[#This Row],[total_units]]</f>
        <v>2</v>
      </c>
      <c r="G1586">
        <f>Query1[[#This Row],[revenue]]</f>
        <v>1099.98</v>
      </c>
      <c r="H1586" t="str">
        <f>Query1[[#This Row],[product_name]]</f>
        <v>Electra Townie Original 21D - 2016</v>
      </c>
      <c r="I1586" t="str">
        <f>Query1[[#This Row],[category_name]]</f>
        <v>Comfort Bicycles</v>
      </c>
      <c r="J1586" t="str">
        <f>Query1[[#This Row],[store_name]]</f>
        <v>Santa Cruz Bikes</v>
      </c>
      <c r="K1586" t="str">
        <f>Query1[[#This Row],[sales_rep]]</f>
        <v>Genna Serrano</v>
      </c>
      <c r="L1586" t="str">
        <f>Query1[[#This Row],[brand_name]]</f>
        <v>Electra</v>
      </c>
    </row>
    <row r="1587" spans="1:12" x14ac:dyDescent="0.3">
      <c r="A1587">
        <f>Query1[[#This Row],[order_id]]</f>
        <v>566</v>
      </c>
      <c r="B1587" t="str">
        <f>Query1[[#This Row],[customers]]</f>
        <v>Jennie Middleton</v>
      </c>
      <c r="C1587" t="str">
        <f>Query1[[#This Row],[city]]</f>
        <v>Upland</v>
      </c>
      <c r="D1587" t="str">
        <f>Query1[[#This Row],[state]]</f>
        <v>CA</v>
      </c>
      <c r="E1587">
        <f>Query1[[#This Row],[order_date]]</f>
        <v>42696</v>
      </c>
      <c r="F1587">
        <f>Query1[[#This Row],[total_units]]</f>
        <v>1</v>
      </c>
      <c r="G1587">
        <f>Query1[[#This Row],[revenue]]</f>
        <v>1799.99</v>
      </c>
      <c r="H1587" t="str">
        <f>Query1[[#This Row],[product_name]]</f>
        <v>Trek Remedy 29 Carbon Frameset - 2016</v>
      </c>
      <c r="I1587" t="str">
        <f>Query1[[#This Row],[category_name]]</f>
        <v>Mountain Bikes</v>
      </c>
      <c r="J1587" t="str">
        <f>Query1[[#This Row],[store_name]]</f>
        <v>Santa Cruz Bikes</v>
      </c>
      <c r="K1587" t="str">
        <f>Query1[[#This Row],[sales_rep]]</f>
        <v>Genna Serrano</v>
      </c>
      <c r="L1587" t="str">
        <f>Query1[[#This Row],[brand_name]]</f>
        <v>Trek</v>
      </c>
    </row>
    <row r="1588" spans="1:12" x14ac:dyDescent="0.3">
      <c r="A1588">
        <f>Query1[[#This Row],[order_id]]</f>
        <v>566</v>
      </c>
      <c r="B1588" t="str">
        <f>Query1[[#This Row],[customers]]</f>
        <v>Jennie Middleton</v>
      </c>
      <c r="C1588" t="str">
        <f>Query1[[#This Row],[city]]</f>
        <v>Upland</v>
      </c>
      <c r="D1588" t="str">
        <f>Query1[[#This Row],[state]]</f>
        <v>CA</v>
      </c>
      <c r="E1588">
        <f>Query1[[#This Row],[order_date]]</f>
        <v>42696</v>
      </c>
      <c r="F1588">
        <f>Query1[[#This Row],[total_units]]</f>
        <v>2</v>
      </c>
      <c r="G1588">
        <f>Query1[[#This Row],[revenue]]</f>
        <v>7999.98</v>
      </c>
      <c r="H1588" t="str">
        <f>Query1[[#This Row],[product_name]]</f>
        <v>Trek Slash 8 27.5 - 2016</v>
      </c>
      <c r="I1588" t="str">
        <f>Query1[[#This Row],[category_name]]</f>
        <v>Mountain Bikes</v>
      </c>
      <c r="J1588" t="str">
        <f>Query1[[#This Row],[store_name]]</f>
        <v>Santa Cruz Bikes</v>
      </c>
      <c r="K1588" t="str">
        <f>Query1[[#This Row],[sales_rep]]</f>
        <v>Genna Serrano</v>
      </c>
      <c r="L1588" t="str">
        <f>Query1[[#This Row],[brand_name]]</f>
        <v>Trek</v>
      </c>
    </row>
    <row r="1589" spans="1:12" x14ac:dyDescent="0.3">
      <c r="A1589">
        <f>Query1[[#This Row],[order_id]]</f>
        <v>567</v>
      </c>
      <c r="B1589" t="str">
        <f>Query1[[#This Row],[customers]]</f>
        <v>Tayna Wade</v>
      </c>
      <c r="C1589" t="str">
        <f>Query1[[#This Row],[city]]</f>
        <v>Bakersfield</v>
      </c>
      <c r="D1589" t="str">
        <f>Query1[[#This Row],[state]]</f>
        <v>CA</v>
      </c>
      <c r="E1589">
        <f>Query1[[#This Row],[order_date]]</f>
        <v>42696</v>
      </c>
      <c r="F1589">
        <f>Query1[[#This Row],[total_units]]</f>
        <v>1</v>
      </c>
      <c r="G1589">
        <f>Query1[[#This Row],[revenue]]</f>
        <v>1320.99</v>
      </c>
      <c r="H1589" t="str">
        <f>Query1[[#This Row],[product_name]]</f>
        <v>Heller Shagamaw Frame - 2016</v>
      </c>
      <c r="I1589" t="str">
        <f>Query1[[#This Row],[category_name]]</f>
        <v>Mountain Bikes</v>
      </c>
      <c r="J1589" t="str">
        <f>Query1[[#This Row],[store_name]]</f>
        <v>Santa Cruz Bikes</v>
      </c>
      <c r="K1589" t="str">
        <f>Query1[[#This Row],[sales_rep]]</f>
        <v>Mireya Copeland</v>
      </c>
      <c r="L1589" t="str">
        <f>Query1[[#This Row],[brand_name]]</f>
        <v>Heller</v>
      </c>
    </row>
    <row r="1590" spans="1:12" x14ac:dyDescent="0.3">
      <c r="A1590">
        <f>Query1[[#This Row],[order_id]]</f>
        <v>567</v>
      </c>
      <c r="B1590" t="str">
        <f>Query1[[#This Row],[customers]]</f>
        <v>Tayna Wade</v>
      </c>
      <c r="C1590" t="str">
        <f>Query1[[#This Row],[city]]</f>
        <v>Bakersfield</v>
      </c>
      <c r="D1590" t="str">
        <f>Query1[[#This Row],[state]]</f>
        <v>CA</v>
      </c>
      <c r="E1590">
        <f>Query1[[#This Row],[order_date]]</f>
        <v>42696</v>
      </c>
      <c r="F1590">
        <f>Query1[[#This Row],[total_units]]</f>
        <v>1</v>
      </c>
      <c r="G1590">
        <f>Query1[[#This Row],[revenue]]</f>
        <v>2999.99</v>
      </c>
      <c r="H1590" t="str">
        <f>Query1[[#This Row],[product_name]]</f>
        <v>Trek Conduit+ - 2016</v>
      </c>
      <c r="I1590" t="str">
        <f>Query1[[#This Row],[category_name]]</f>
        <v>Electric Bikes</v>
      </c>
      <c r="J1590" t="str">
        <f>Query1[[#This Row],[store_name]]</f>
        <v>Santa Cruz Bikes</v>
      </c>
      <c r="K1590" t="str">
        <f>Query1[[#This Row],[sales_rep]]</f>
        <v>Mireya Copeland</v>
      </c>
      <c r="L1590" t="str">
        <f>Query1[[#This Row],[brand_name]]</f>
        <v>Trek</v>
      </c>
    </row>
    <row r="1591" spans="1:12" x14ac:dyDescent="0.3">
      <c r="A1591">
        <f>Query1[[#This Row],[order_id]]</f>
        <v>568</v>
      </c>
      <c r="B1591" t="str">
        <f>Query1[[#This Row],[customers]]</f>
        <v>Lenita Bonner</v>
      </c>
      <c r="C1591" t="str">
        <f>Query1[[#This Row],[city]]</f>
        <v>Los Banos</v>
      </c>
      <c r="D1591" t="str">
        <f>Query1[[#This Row],[state]]</f>
        <v>CA</v>
      </c>
      <c r="E1591">
        <f>Query1[[#This Row],[order_date]]</f>
        <v>42697</v>
      </c>
      <c r="F1591">
        <f>Query1[[#This Row],[total_units]]</f>
        <v>1</v>
      </c>
      <c r="G1591">
        <f>Query1[[#This Row],[revenue]]</f>
        <v>1320.99</v>
      </c>
      <c r="H1591" t="str">
        <f>Query1[[#This Row],[product_name]]</f>
        <v>Heller Shagamaw Frame - 2016</v>
      </c>
      <c r="I1591" t="str">
        <f>Query1[[#This Row],[category_name]]</f>
        <v>Mountain Bikes</v>
      </c>
      <c r="J1591" t="str">
        <f>Query1[[#This Row],[store_name]]</f>
        <v>Santa Cruz Bikes</v>
      </c>
      <c r="K1591" t="str">
        <f>Query1[[#This Row],[sales_rep]]</f>
        <v>Genna Serrano</v>
      </c>
      <c r="L1591" t="str">
        <f>Query1[[#This Row],[brand_name]]</f>
        <v>Heller</v>
      </c>
    </row>
    <row r="1592" spans="1:12" x14ac:dyDescent="0.3">
      <c r="A1592">
        <f>Query1[[#This Row],[order_id]]</f>
        <v>568</v>
      </c>
      <c r="B1592" t="str">
        <f>Query1[[#This Row],[customers]]</f>
        <v>Lenita Bonner</v>
      </c>
      <c r="C1592" t="str">
        <f>Query1[[#This Row],[city]]</f>
        <v>Los Banos</v>
      </c>
      <c r="D1592" t="str">
        <f>Query1[[#This Row],[state]]</f>
        <v>CA</v>
      </c>
      <c r="E1592">
        <f>Query1[[#This Row],[order_date]]</f>
        <v>42697</v>
      </c>
      <c r="F1592">
        <f>Query1[[#This Row],[total_units]]</f>
        <v>1</v>
      </c>
      <c r="G1592">
        <f>Query1[[#This Row],[revenue]]</f>
        <v>1549</v>
      </c>
      <c r="H1592" t="str">
        <f>Query1[[#This Row],[product_name]]</f>
        <v>Surly Straggler - 2016</v>
      </c>
      <c r="I1592" t="str">
        <f>Query1[[#This Row],[category_name]]</f>
        <v>Cyclocross Bicycles</v>
      </c>
      <c r="J1592" t="str">
        <f>Query1[[#This Row],[store_name]]</f>
        <v>Santa Cruz Bikes</v>
      </c>
      <c r="K1592" t="str">
        <f>Query1[[#This Row],[sales_rep]]</f>
        <v>Genna Serrano</v>
      </c>
      <c r="L1592" t="str">
        <f>Query1[[#This Row],[brand_name]]</f>
        <v>Surly</v>
      </c>
    </row>
    <row r="1593" spans="1:12" x14ac:dyDescent="0.3">
      <c r="A1593">
        <f>Query1[[#This Row],[order_id]]</f>
        <v>569</v>
      </c>
      <c r="B1593" t="str">
        <f>Query1[[#This Row],[customers]]</f>
        <v>Terese Briggs</v>
      </c>
      <c r="C1593" t="str">
        <f>Query1[[#This Row],[city]]</f>
        <v>Woodside</v>
      </c>
      <c r="D1593" t="str">
        <f>Query1[[#This Row],[state]]</f>
        <v>NY</v>
      </c>
      <c r="E1593">
        <f>Query1[[#This Row],[order_date]]</f>
        <v>42697</v>
      </c>
      <c r="F1593">
        <f>Query1[[#This Row],[total_units]]</f>
        <v>2</v>
      </c>
      <c r="G1593">
        <f>Query1[[#This Row],[revenue]]</f>
        <v>1099.98</v>
      </c>
      <c r="H1593" t="str">
        <f>Query1[[#This Row],[product_name]]</f>
        <v>Electra Townie Original 21D - 2016</v>
      </c>
      <c r="I1593" t="str">
        <f>Query1[[#This Row],[category_name]]</f>
        <v>Comfort Bicycles</v>
      </c>
      <c r="J1593" t="str">
        <f>Query1[[#This Row],[store_name]]</f>
        <v>Baldwin Bikes</v>
      </c>
      <c r="K1593" t="str">
        <f>Query1[[#This Row],[sales_rep]]</f>
        <v>Marcelene Boyer</v>
      </c>
      <c r="L1593" t="str">
        <f>Query1[[#This Row],[brand_name]]</f>
        <v>Electra</v>
      </c>
    </row>
    <row r="1594" spans="1:12" x14ac:dyDescent="0.3">
      <c r="A1594">
        <f>Query1[[#This Row],[order_id]]</f>
        <v>569</v>
      </c>
      <c r="B1594" t="str">
        <f>Query1[[#This Row],[customers]]</f>
        <v>Terese Briggs</v>
      </c>
      <c r="C1594" t="str">
        <f>Query1[[#This Row],[city]]</f>
        <v>Woodside</v>
      </c>
      <c r="D1594" t="str">
        <f>Query1[[#This Row],[state]]</f>
        <v>NY</v>
      </c>
      <c r="E1594">
        <f>Query1[[#This Row],[order_date]]</f>
        <v>42697</v>
      </c>
      <c r="F1594">
        <f>Query1[[#This Row],[total_units]]</f>
        <v>1</v>
      </c>
      <c r="G1594">
        <f>Query1[[#This Row],[revenue]]</f>
        <v>599.99</v>
      </c>
      <c r="H1594" t="str">
        <f>Query1[[#This Row],[product_name]]</f>
        <v>Electra Townie Original 7D EQ - 2016</v>
      </c>
      <c r="I1594" t="str">
        <f>Query1[[#This Row],[category_name]]</f>
        <v>Cruisers Bicycles</v>
      </c>
      <c r="J1594" t="str">
        <f>Query1[[#This Row],[store_name]]</f>
        <v>Baldwin Bikes</v>
      </c>
      <c r="K1594" t="str">
        <f>Query1[[#This Row],[sales_rep]]</f>
        <v>Marcelene Boyer</v>
      </c>
      <c r="L1594" t="str">
        <f>Query1[[#This Row],[brand_name]]</f>
        <v>Electra</v>
      </c>
    </row>
    <row r="1595" spans="1:12" x14ac:dyDescent="0.3">
      <c r="A1595">
        <f>Query1[[#This Row],[order_id]]</f>
        <v>570</v>
      </c>
      <c r="B1595" t="str">
        <f>Query1[[#This Row],[customers]]</f>
        <v>Loreen Byers</v>
      </c>
      <c r="C1595" t="str">
        <f>Query1[[#This Row],[city]]</f>
        <v>South Ozone Park</v>
      </c>
      <c r="D1595" t="str">
        <f>Query1[[#This Row],[state]]</f>
        <v>NY</v>
      </c>
      <c r="E1595">
        <f>Query1[[#This Row],[order_date]]</f>
        <v>42697</v>
      </c>
      <c r="F1595">
        <f>Query1[[#This Row],[total_units]]</f>
        <v>2</v>
      </c>
      <c r="G1595">
        <f>Query1[[#This Row],[revenue]]</f>
        <v>1099.98</v>
      </c>
      <c r="H1595" t="str">
        <f>Query1[[#This Row],[product_name]]</f>
        <v>Electra Townie Original 21D - 2016</v>
      </c>
      <c r="I1595" t="str">
        <f>Query1[[#This Row],[category_name]]</f>
        <v>Comfort Bicycles</v>
      </c>
      <c r="J1595" t="str">
        <f>Query1[[#This Row],[store_name]]</f>
        <v>Baldwin Bikes</v>
      </c>
      <c r="K1595" t="str">
        <f>Query1[[#This Row],[sales_rep]]</f>
        <v>Marcelene Boyer</v>
      </c>
      <c r="L1595" t="str">
        <f>Query1[[#This Row],[brand_name]]</f>
        <v>Electra</v>
      </c>
    </row>
    <row r="1596" spans="1:12" x14ac:dyDescent="0.3">
      <c r="A1596">
        <f>Query1[[#This Row],[order_id]]</f>
        <v>570</v>
      </c>
      <c r="B1596" t="str">
        <f>Query1[[#This Row],[customers]]</f>
        <v>Loreen Byers</v>
      </c>
      <c r="C1596" t="str">
        <f>Query1[[#This Row],[city]]</f>
        <v>South Ozone Park</v>
      </c>
      <c r="D1596" t="str">
        <f>Query1[[#This Row],[state]]</f>
        <v>NY</v>
      </c>
      <c r="E1596">
        <f>Query1[[#This Row],[order_date]]</f>
        <v>42697</v>
      </c>
      <c r="F1596">
        <f>Query1[[#This Row],[total_units]]</f>
        <v>1</v>
      </c>
      <c r="G1596">
        <f>Query1[[#This Row],[revenue]]</f>
        <v>599.99</v>
      </c>
      <c r="H1596" t="str">
        <f>Query1[[#This Row],[product_name]]</f>
        <v>Electra Townie Original 7D EQ - 2016</v>
      </c>
      <c r="I1596" t="str">
        <f>Query1[[#This Row],[category_name]]</f>
        <v>Cruisers Bicycles</v>
      </c>
      <c r="J1596" t="str">
        <f>Query1[[#This Row],[store_name]]</f>
        <v>Baldwin Bikes</v>
      </c>
      <c r="K1596" t="str">
        <f>Query1[[#This Row],[sales_rep]]</f>
        <v>Marcelene Boyer</v>
      </c>
      <c r="L1596" t="str">
        <f>Query1[[#This Row],[brand_name]]</f>
        <v>Electra</v>
      </c>
    </row>
    <row r="1597" spans="1:12" x14ac:dyDescent="0.3">
      <c r="A1597">
        <f>Query1[[#This Row],[order_id]]</f>
        <v>570</v>
      </c>
      <c r="B1597" t="str">
        <f>Query1[[#This Row],[customers]]</f>
        <v>Loreen Byers</v>
      </c>
      <c r="C1597" t="str">
        <f>Query1[[#This Row],[city]]</f>
        <v>South Ozone Park</v>
      </c>
      <c r="D1597" t="str">
        <f>Query1[[#This Row],[state]]</f>
        <v>NY</v>
      </c>
      <c r="E1597">
        <f>Query1[[#This Row],[order_date]]</f>
        <v>42697</v>
      </c>
      <c r="F1597">
        <f>Query1[[#This Row],[total_units]]</f>
        <v>1</v>
      </c>
      <c r="G1597">
        <f>Query1[[#This Row],[revenue]]</f>
        <v>449</v>
      </c>
      <c r="H1597" t="str">
        <f>Query1[[#This Row],[product_name]]</f>
        <v>Pure Cycles Western 3-Speed - Women's - 2015/2016</v>
      </c>
      <c r="I1597" t="str">
        <f>Query1[[#This Row],[category_name]]</f>
        <v>Cruisers Bicycles</v>
      </c>
      <c r="J1597" t="str">
        <f>Query1[[#This Row],[store_name]]</f>
        <v>Baldwin Bikes</v>
      </c>
      <c r="K1597" t="str">
        <f>Query1[[#This Row],[sales_rep]]</f>
        <v>Marcelene Boyer</v>
      </c>
      <c r="L1597" t="str">
        <f>Query1[[#This Row],[brand_name]]</f>
        <v>Pure Cycles</v>
      </c>
    </row>
    <row r="1598" spans="1:12" x14ac:dyDescent="0.3">
      <c r="A1598">
        <f>Query1[[#This Row],[order_id]]</f>
        <v>570</v>
      </c>
      <c r="B1598" t="str">
        <f>Query1[[#This Row],[customers]]</f>
        <v>Loreen Byers</v>
      </c>
      <c r="C1598" t="str">
        <f>Query1[[#This Row],[city]]</f>
        <v>South Ozone Park</v>
      </c>
      <c r="D1598" t="str">
        <f>Query1[[#This Row],[state]]</f>
        <v>NY</v>
      </c>
      <c r="E1598">
        <f>Query1[[#This Row],[order_date]]</f>
        <v>42697</v>
      </c>
      <c r="F1598">
        <f>Query1[[#This Row],[total_units]]</f>
        <v>1</v>
      </c>
      <c r="G1598">
        <f>Query1[[#This Row],[revenue]]</f>
        <v>1680.99</v>
      </c>
      <c r="H1598" t="str">
        <f>Query1[[#This Row],[product_name]]</f>
        <v>Surly Straggler 650b - 2016</v>
      </c>
      <c r="I1598" t="str">
        <f>Query1[[#This Row],[category_name]]</f>
        <v>Cyclocross Bicycles</v>
      </c>
      <c r="J1598" t="str">
        <f>Query1[[#This Row],[store_name]]</f>
        <v>Baldwin Bikes</v>
      </c>
      <c r="K1598" t="str">
        <f>Query1[[#This Row],[sales_rep]]</f>
        <v>Marcelene Boyer</v>
      </c>
      <c r="L1598" t="str">
        <f>Query1[[#This Row],[brand_name]]</f>
        <v>Surly</v>
      </c>
    </row>
    <row r="1599" spans="1:12" x14ac:dyDescent="0.3">
      <c r="A1599">
        <f>Query1[[#This Row],[order_id]]</f>
        <v>570</v>
      </c>
      <c r="B1599" t="str">
        <f>Query1[[#This Row],[customers]]</f>
        <v>Loreen Byers</v>
      </c>
      <c r="C1599" t="str">
        <f>Query1[[#This Row],[city]]</f>
        <v>South Ozone Park</v>
      </c>
      <c r="D1599" t="str">
        <f>Query1[[#This Row],[state]]</f>
        <v>NY</v>
      </c>
      <c r="E1599">
        <f>Query1[[#This Row],[order_date]]</f>
        <v>42697</v>
      </c>
      <c r="F1599">
        <f>Query1[[#This Row],[total_units]]</f>
        <v>2</v>
      </c>
      <c r="G1599">
        <f>Query1[[#This Row],[revenue]]</f>
        <v>1999.98</v>
      </c>
      <c r="H1599" t="str">
        <f>Query1[[#This Row],[product_name]]</f>
        <v>Surly Wednesday Frameset - 2016</v>
      </c>
      <c r="I1599" t="str">
        <f>Query1[[#This Row],[category_name]]</f>
        <v>Mountain Bikes</v>
      </c>
      <c r="J1599" t="str">
        <f>Query1[[#This Row],[store_name]]</f>
        <v>Baldwin Bikes</v>
      </c>
      <c r="K1599" t="str">
        <f>Query1[[#This Row],[sales_rep]]</f>
        <v>Marcelene Boyer</v>
      </c>
      <c r="L1599" t="str">
        <f>Query1[[#This Row],[brand_name]]</f>
        <v>Surly</v>
      </c>
    </row>
    <row r="1600" spans="1:12" x14ac:dyDescent="0.3">
      <c r="A1600">
        <f>Query1[[#This Row],[order_id]]</f>
        <v>571</v>
      </c>
      <c r="B1600" t="str">
        <f>Query1[[#This Row],[customers]]</f>
        <v>Charolette Rice</v>
      </c>
      <c r="C1600" t="str">
        <f>Query1[[#This Row],[city]]</f>
        <v>Sacramento</v>
      </c>
      <c r="D1600" t="str">
        <f>Query1[[#This Row],[state]]</f>
        <v>CA</v>
      </c>
      <c r="E1600">
        <f>Query1[[#This Row],[order_date]]</f>
        <v>42698</v>
      </c>
      <c r="F1600">
        <f>Query1[[#This Row],[total_units]]</f>
        <v>1</v>
      </c>
      <c r="G1600">
        <f>Query1[[#This Row],[revenue]]</f>
        <v>2999.99</v>
      </c>
      <c r="H1600" t="str">
        <f>Query1[[#This Row],[product_name]]</f>
        <v>Trek Conduit+ - 2016</v>
      </c>
      <c r="I1600" t="str">
        <f>Query1[[#This Row],[category_name]]</f>
        <v>Electric Bikes</v>
      </c>
      <c r="J1600" t="str">
        <f>Query1[[#This Row],[store_name]]</f>
        <v>Santa Cruz Bikes</v>
      </c>
      <c r="K1600" t="str">
        <f>Query1[[#This Row],[sales_rep]]</f>
        <v>Mireya Copeland</v>
      </c>
      <c r="L1600" t="str">
        <f>Query1[[#This Row],[brand_name]]</f>
        <v>Trek</v>
      </c>
    </row>
    <row r="1601" spans="1:12" x14ac:dyDescent="0.3">
      <c r="A1601">
        <f>Query1[[#This Row],[order_id]]</f>
        <v>571</v>
      </c>
      <c r="B1601" t="str">
        <f>Query1[[#This Row],[customers]]</f>
        <v>Charolette Rice</v>
      </c>
      <c r="C1601" t="str">
        <f>Query1[[#This Row],[city]]</f>
        <v>Sacramento</v>
      </c>
      <c r="D1601" t="str">
        <f>Query1[[#This Row],[state]]</f>
        <v>CA</v>
      </c>
      <c r="E1601">
        <f>Query1[[#This Row],[order_date]]</f>
        <v>42698</v>
      </c>
      <c r="F1601">
        <f>Query1[[#This Row],[total_units]]</f>
        <v>1</v>
      </c>
      <c r="G1601">
        <f>Query1[[#This Row],[revenue]]</f>
        <v>2899.99</v>
      </c>
      <c r="H1601" t="str">
        <f>Query1[[#This Row],[product_name]]</f>
        <v>Trek Fuel EX 8 29 - 2016</v>
      </c>
      <c r="I1601" t="str">
        <f>Query1[[#This Row],[category_name]]</f>
        <v>Mountain Bikes</v>
      </c>
      <c r="J1601" t="str">
        <f>Query1[[#This Row],[store_name]]</f>
        <v>Santa Cruz Bikes</v>
      </c>
      <c r="K1601" t="str">
        <f>Query1[[#This Row],[sales_rep]]</f>
        <v>Mireya Copeland</v>
      </c>
      <c r="L1601" t="str">
        <f>Query1[[#This Row],[brand_name]]</f>
        <v>Trek</v>
      </c>
    </row>
    <row r="1602" spans="1:12" x14ac:dyDescent="0.3">
      <c r="A1602">
        <f>Query1[[#This Row],[order_id]]</f>
        <v>572</v>
      </c>
      <c r="B1602" t="str">
        <f>Query1[[#This Row],[customers]]</f>
        <v>Genoveva Tyler</v>
      </c>
      <c r="C1602" t="str">
        <f>Query1[[#This Row],[city]]</f>
        <v>New York</v>
      </c>
      <c r="D1602" t="str">
        <f>Query1[[#This Row],[state]]</f>
        <v>NY</v>
      </c>
      <c r="E1602">
        <f>Query1[[#This Row],[order_date]]</f>
        <v>42698</v>
      </c>
      <c r="F1602">
        <f>Query1[[#This Row],[total_units]]</f>
        <v>2</v>
      </c>
      <c r="G1602">
        <f>Query1[[#This Row],[revenue]]</f>
        <v>539.98</v>
      </c>
      <c r="H1602" t="str">
        <f>Query1[[#This Row],[product_name]]</f>
        <v>Electra Cruiser 1 (24-Inch) - 2016</v>
      </c>
      <c r="I1602" t="str">
        <f>Query1[[#This Row],[category_name]]</f>
        <v>Cruisers Bicycles</v>
      </c>
      <c r="J1602" t="str">
        <f>Query1[[#This Row],[store_name]]</f>
        <v>Baldwin Bikes</v>
      </c>
      <c r="K1602" t="str">
        <f>Query1[[#This Row],[sales_rep]]</f>
        <v>Marcelene Boyer</v>
      </c>
      <c r="L1602" t="str">
        <f>Query1[[#This Row],[brand_name]]</f>
        <v>Electra</v>
      </c>
    </row>
    <row r="1603" spans="1:12" x14ac:dyDescent="0.3">
      <c r="A1603">
        <f>Query1[[#This Row],[order_id]]</f>
        <v>572</v>
      </c>
      <c r="B1603" t="str">
        <f>Query1[[#This Row],[customers]]</f>
        <v>Genoveva Tyler</v>
      </c>
      <c r="C1603" t="str">
        <f>Query1[[#This Row],[city]]</f>
        <v>New York</v>
      </c>
      <c r="D1603" t="str">
        <f>Query1[[#This Row],[state]]</f>
        <v>NY</v>
      </c>
      <c r="E1603">
        <f>Query1[[#This Row],[order_date]]</f>
        <v>42698</v>
      </c>
      <c r="F1603">
        <f>Query1[[#This Row],[total_units]]</f>
        <v>2</v>
      </c>
      <c r="G1603">
        <f>Query1[[#This Row],[revenue]]</f>
        <v>3361.98</v>
      </c>
      <c r="H1603" t="str">
        <f>Query1[[#This Row],[product_name]]</f>
        <v>Surly Straggler 650b - 2016</v>
      </c>
      <c r="I1603" t="str">
        <f>Query1[[#This Row],[category_name]]</f>
        <v>Cyclocross Bicycles</v>
      </c>
      <c r="J1603" t="str">
        <f>Query1[[#This Row],[store_name]]</f>
        <v>Baldwin Bikes</v>
      </c>
      <c r="K1603" t="str">
        <f>Query1[[#This Row],[sales_rep]]</f>
        <v>Marcelene Boyer</v>
      </c>
      <c r="L1603" t="str">
        <f>Query1[[#This Row],[brand_name]]</f>
        <v>Surly</v>
      </c>
    </row>
    <row r="1604" spans="1:12" x14ac:dyDescent="0.3">
      <c r="A1604">
        <f>Query1[[#This Row],[order_id]]</f>
        <v>572</v>
      </c>
      <c r="B1604" t="str">
        <f>Query1[[#This Row],[customers]]</f>
        <v>Genoveva Tyler</v>
      </c>
      <c r="C1604" t="str">
        <f>Query1[[#This Row],[city]]</f>
        <v>New York</v>
      </c>
      <c r="D1604" t="str">
        <f>Query1[[#This Row],[state]]</f>
        <v>NY</v>
      </c>
      <c r="E1604">
        <f>Query1[[#This Row],[order_date]]</f>
        <v>42698</v>
      </c>
      <c r="F1604">
        <f>Query1[[#This Row],[total_units]]</f>
        <v>1</v>
      </c>
      <c r="G1604">
        <f>Query1[[#This Row],[revenue]]</f>
        <v>999.99</v>
      </c>
      <c r="H1604" t="str">
        <f>Query1[[#This Row],[product_name]]</f>
        <v>Surly Wednesday Frameset - 2016</v>
      </c>
      <c r="I1604" t="str">
        <f>Query1[[#This Row],[category_name]]</f>
        <v>Mountain Bikes</v>
      </c>
      <c r="J1604" t="str">
        <f>Query1[[#This Row],[store_name]]</f>
        <v>Baldwin Bikes</v>
      </c>
      <c r="K1604" t="str">
        <f>Query1[[#This Row],[sales_rep]]</f>
        <v>Marcelene Boyer</v>
      </c>
      <c r="L1604" t="str">
        <f>Query1[[#This Row],[brand_name]]</f>
        <v>Surly</v>
      </c>
    </row>
    <row r="1605" spans="1:12" x14ac:dyDescent="0.3">
      <c r="A1605">
        <f>Query1[[#This Row],[order_id]]</f>
        <v>573</v>
      </c>
      <c r="B1605" t="str">
        <f>Query1[[#This Row],[customers]]</f>
        <v>Johna Powers</v>
      </c>
      <c r="C1605" t="str">
        <f>Query1[[#This Row],[city]]</f>
        <v>Deer Park</v>
      </c>
      <c r="D1605" t="str">
        <f>Query1[[#This Row],[state]]</f>
        <v>NY</v>
      </c>
      <c r="E1605">
        <f>Query1[[#This Row],[order_date]]</f>
        <v>42698</v>
      </c>
      <c r="F1605">
        <f>Query1[[#This Row],[total_units]]</f>
        <v>1</v>
      </c>
      <c r="G1605">
        <f>Query1[[#This Row],[revenue]]</f>
        <v>749.99</v>
      </c>
      <c r="H1605" t="str">
        <f>Query1[[#This Row],[product_name]]</f>
        <v>Ritchey Timberwolf Frameset - 2016</v>
      </c>
      <c r="I1605" t="str">
        <f>Query1[[#This Row],[category_name]]</f>
        <v>Mountain Bikes</v>
      </c>
      <c r="J1605" t="str">
        <f>Query1[[#This Row],[store_name]]</f>
        <v>Baldwin Bikes</v>
      </c>
      <c r="K1605" t="str">
        <f>Query1[[#This Row],[sales_rep]]</f>
        <v>Marcelene Boyer</v>
      </c>
      <c r="L1605" t="str">
        <f>Query1[[#This Row],[brand_name]]</f>
        <v>Ritchey</v>
      </c>
    </row>
    <row r="1606" spans="1:12" x14ac:dyDescent="0.3">
      <c r="A1606">
        <f>Query1[[#This Row],[order_id]]</f>
        <v>574</v>
      </c>
      <c r="B1606" t="str">
        <f>Query1[[#This Row],[customers]]</f>
        <v>Leone Emerson</v>
      </c>
      <c r="C1606" t="str">
        <f>Query1[[#This Row],[city]]</f>
        <v>Whitestone</v>
      </c>
      <c r="D1606" t="str">
        <f>Query1[[#This Row],[state]]</f>
        <v>NY</v>
      </c>
      <c r="E1606">
        <f>Query1[[#This Row],[order_date]]</f>
        <v>42700</v>
      </c>
      <c r="F1606">
        <f>Query1[[#This Row],[total_units]]</f>
        <v>2</v>
      </c>
      <c r="G1606">
        <f>Query1[[#This Row],[revenue]]</f>
        <v>539.98</v>
      </c>
      <c r="H1606" t="str">
        <f>Query1[[#This Row],[product_name]]</f>
        <v>Electra Cruiser 1 (24-Inch) - 2016</v>
      </c>
      <c r="I1606" t="str">
        <f>Query1[[#This Row],[category_name]]</f>
        <v>Cruisers Bicycles</v>
      </c>
      <c r="J1606" t="str">
        <f>Query1[[#This Row],[store_name]]</f>
        <v>Baldwin Bikes</v>
      </c>
      <c r="K1606" t="str">
        <f>Query1[[#This Row],[sales_rep]]</f>
        <v>Venita Daniel</v>
      </c>
      <c r="L1606" t="str">
        <f>Query1[[#This Row],[brand_name]]</f>
        <v>Electra</v>
      </c>
    </row>
    <row r="1607" spans="1:12" x14ac:dyDescent="0.3">
      <c r="A1607">
        <f>Query1[[#This Row],[order_id]]</f>
        <v>574</v>
      </c>
      <c r="B1607" t="str">
        <f>Query1[[#This Row],[customers]]</f>
        <v>Leone Emerson</v>
      </c>
      <c r="C1607" t="str">
        <f>Query1[[#This Row],[city]]</f>
        <v>Whitestone</v>
      </c>
      <c r="D1607" t="str">
        <f>Query1[[#This Row],[state]]</f>
        <v>NY</v>
      </c>
      <c r="E1607">
        <f>Query1[[#This Row],[order_date]]</f>
        <v>42700</v>
      </c>
      <c r="F1607">
        <f>Query1[[#This Row],[total_units]]</f>
        <v>2</v>
      </c>
      <c r="G1607">
        <f>Query1[[#This Row],[revenue]]</f>
        <v>599.98</v>
      </c>
      <c r="H1607" t="str">
        <f>Query1[[#This Row],[product_name]]</f>
        <v>Electra Girl's Hawaii 1 (20-inch) - 2015/2016</v>
      </c>
      <c r="I1607" t="str">
        <f>Query1[[#This Row],[category_name]]</f>
        <v>Children Bicycles</v>
      </c>
      <c r="J1607" t="str">
        <f>Query1[[#This Row],[store_name]]</f>
        <v>Baldwin Bikes</v>
      </c>
      <c r="K1607" t="str">
        <f>Query1[[#This Row],[sales_rep]]</f>
        <v>Venita Daniel</v>
      </c>
      <c r="L1607" t="str">
        <f>Query1[[#This Row],[brand_name]]</f>
        <v>Electra</v>
      </c>
    </row>
    <row r="1608" spans="1:12" x14ac:dyDescent="0.3">
      <c r="A1608">
        <f>Query1[[#This Row],[order_id]]</f>
        <v>574</v>
      </c>
      <c r="B1608" t="str">
        <f>Query1[[#This Row],[customers]]</f>
        <v>Leone Emerson</v>
      </c>
      <c r="C1608" t="str">
        <f>Query1[[#This Row],[city]]</f>
        <v>Whitestone</v>
      </c>
      <c r="D1608" t="str">
        <f>Query1[[#This Row],[state]]</f>
        <v>NY</v>
      </c>
      <c r="E1608">
        <f>Query1[[#This Row],[order_date]]</f>
        <v>42700</v>
      </c>
      <c r="F1608">
        <f>Query1[[#This Row],[total_units]]</f>
        <v>2</v>
      </c>
      <c r="G1608">
        <f>Query1[[#This Row],[revenue]]</f>
        <v>1099.98</v>
      </c>
      <c r="H1608" t="str">
        <f>Query1[[#This Row],[product_name]]</f>
        <v>Electra Townie Original 21D - 2016</v>
      </c>
      <c r="I1608" t="str">
        <f>Query1[[#This Row],[category_name]]</f>
        <v>Cruisers Bicycles</v>
      </c>
      <c r="J1608" t="str">
        <f>Query1[[#This Row],[store_name]]</f>
        <v>Baldwin Bikes</v>
      </c>
      <c r="K1608" t="str">
        <f>Query1[[#This Row],[sales_rep]]</f>
        <v>Venita Daniel</v>
      </c>
      <c r="L1608" t="str">
        <f>Query1[[#This Row],[brand_name]]</f>
        <v>Electra</v>
      </c>
    </row>
    <row r="1609" spans="1:12" x14ac:dyDescent="0.3">
      <c r="A1609">
        <f>Query1[[#This Row],[order_id]]</f>
        <v>574</v>
      </c>
      <c r="B1609" t="str">
        <f>Query1[[#This Row],[customers]]</f>
        <v>Leone Emerson</v>
      </c>
      <c r="C1609" t="str">
        <f>Query1[[#This Row],[city]]</f>
        <v>Whitestone</v>
      </c>
      <c r="D1609" t="str">
        <f>Query1[[#This Row],[state]]</f>
        <v>NY</v>
      </c>
      <c r="E1609">
        <f>Query1[[#This Row],[order_date]]</f>
        <v>42700</v>
      </c>
      <c r="F1609">
        <f>Query1[[#This Row],[total_units]]</f>
        <v>1</v>
      </c>
      <c r="G1609">
        <f>Query1[[#This Row],[revenue]]</f>
        <v>599.99</v>
      </c>
      <c r="H1609" t="str">
        <f>Query1[[#This Row],[product_name]]</f>
        <v>Electra Townie Original 7D EQ - 2016</v>
      </c>
      <c r="I1609" t="str">
        <f>Query1[[#This Row],[category_name]]</f>
        <v>Comfort Bicycles</v>
      </c>
      <c r="J1609" t="str">
        <f>Query1[[#This Row],[store_name]]</f>
        <v>Baldwin Bikes</v>
      </c>
      <c r="K1609" t="str">
        <f>Query1[[#This Row],[sales_rep]]</f>
        <v>Venita Daniel</v>
      </c>
      <c r="L1609" t="str">
        <f>Query1[[#This Row],[brand_name]]</f>
        <v>Electra</v>
      </c>
    </row>
    <row r="1610" spans="1:12" x14ac:dyDescent="0.3">
      <c r="A1610">
        <f>Query1[[#This Row],[order_id]]</f>
        <v>574</v>
      </c>
      <c r="B1610" t="str">
        <f>Query1[[#This Row],[customers]]</f>
        <v>Leone Emerson</v>
      </c>
      <c r="C1610" t="str">
        <f>Query1[[#This Row],[city]]</f>
        <v>Whitestone</v>
      </c>
      <c r="D1610" t="str">
        <f>Query1[[#This Row],[state]]</f>
        <v>NY</v>
      </c>
      <c r="E1610">
        <f>Query1[[#This Row],[order_date]]</f>
        <v>42700</v>
      </c>
      <c r="F1610">
        <f>Query1[[#This Row],[total_units]]</f>
        <v>2</v>
      </c>
      <c r="G1610">
        <f>Query1[[#This Row],[revenue]]</f>
        <v>3361.98</v>
      </c>
      <c r="H1610" t="str">
        <f>Query1[[#This Row],[product_name]]</f>
        <v>Surly Straggler 650b - 2016</v>
      </c>
      <c r="I1610" t="str">
        <f>Query1[[#This Row],[category_name]]</f>
        <v>Cyclocross Bicycles</v>
      </c>
      <c r="J1610" t="str">
        <f>Query1[[#This Row],[store_name]]</f>
        <v>Baldwin Bikes</v>
      </c>
      <c r="K1610" t="str">
        <f>Query1[[#This Row],[sales_rep]]</f>
        <v>Venita Daniel</v>
      </c>
      <c r="L1610" t="str">
        <f>Query1[[#This Row],[brand_name]]</f>
        <v>Surly</v>
      </c>
    </row>
    <row r="1611" spans="1:12" x14ac:dyDescent="0.3">
      <c r="A1611">
        <f>Query1[[#This Row],[order_id]]</f>
        <v>575</v>
      </c>
      <c r="B1611" t="str">
        <f>Query1[[#This Row],[customers]]</f>
        <v>Deloris Burke</v>
      </c>
      <c r="C1611" t="str">
        <f>Query1[[#This Row],[city]]</f>
        <v>Palos Verdes Peninsula</v>
      </c>
      <c r="D1611" t="str">
        <f>Query1[[#This Row],[state]]</f>
        <v>CA</v>
      </c>
      <c r="E1611">
        <f>Query1[[#This Row],[order_date]]</f>
        <v>42701</v>
      </c>
      <c r="F1611">
        <f>Query1[[#This Row],[total_units]]</f>
        <v>1</v>
      </c>
      <c r="G1611">
        <f>Query1[[#This Row],[revenue]]</f>
        <v>549.99</v>
      </c>
      <c r="H1611" t="str">
        <f>Query1[[#This Row],[product_name]]</f>
        <v>Electra Townie Original 21D - 2016</v>
      </c>
      <c r="I1611" t="str">
        <f>Query1[[#This Row],[category_name]]</f>
        <v>Cruisers Bicycles</v>
      </c>
      <c r="J1611" t="str">
        <f>Query1[[#This Row],[store_name]]</f>
        <v>Santa Cruz Bikes</v>
      </c>
      <c r="K1611" t="str">
        <f>Query1[[#This Row],[sales_rep]]</f>
        <v>Genna Serrano</v>
      </c>
      <c r="L1611" t="str">
        <f>Query1[[#This Row],[brand_name]]</f>
        <v>Electra</v>
      </c>
    </row>
    <row r="1612" spans="1:12" x14ac:dyDescent="0.3">
      <c r="A1612">
        <f>Query1[[#This Row],[order_id]]</f>
        <v>575</v>
      </c>
      <c r="B1612" t="str">
        <f>Query1[[#This Row],[customers]]</f>
        <v>Deloris Burke</v>
      </c>
      <c r="C1612" t="str">
        <f>Query1[[#This Row],[city]]</f>
        <v>Palos Verdes Peninsula</v>
      </c>
      <c r="D1612" t="str">
        <f>Query1[[#This Row],[state]]</f>
        <v>CA</v>
      </c>
      <c r="E1612">
        <f>Query1[[#This Row],[order_date]]</f>
        <v>42701</v>
      </c>
      <c r="F1612">
        <f>Query1[[#This Row],[total_units]]</f>
        <v>2</v>
      </c>
      <c r="G1612">
        <f>Query1[[#This Row],[revenue]]</f>
        <v>5799.98</v>
      </c>
      <c r="H1612" t="str">
        <f>Query1[[#This Row],[product_name]]</f>
        <v>Trek Fuel EX 8 29 - 2016</v>
      </c>
      <c r="I1612" t="str">
        <f>Query1[[#This Row],[category_name]]</f>
        <v>Mountain Bikes</v>
      </c>
      <c r="J1612" t="str">
        <f>Query1[[#This Row],[store_name]]</f>
        <v>Santa Cruz Bikes</v>
      </c>
      <c r="K1612" t="str">
        <f>Query1[[#This Row],[sales_rep]]</f>
        <v>Genna Serrano</v>
      </c>
      <c r="L1612" t="str">
        <f>Query1[[#This Row],[brand_name]]</f>
        <v>Trek</v>
      </c>
    </row>
    <row r="1613" spans="1:12" x14ac:dyDescent="0.3">
      <c r="A1613">
        <f>Query1[[#This Row],[order_id]]</f>
        <v>576</v>
      </c>
      <c r="B1613" t="str">
        <f>Query1[[#This Row],[customers]]</f>
        <v>Houston Vasquez</v>
      </c>
      <c r="C1613" t="str">
        <f>Query1[[#This Row],[city]]</f>
        <v>Fullerton</v>
      </c>
      <c r="D1613" t="str">
        <f>Query1[[#This Row],[state]]</f>
        <v>CA</v>
      </c>
      <c r="E1613">
        <f>Query1[[#This Row],[order_date]]</f>
        <v>42701</v>
      </c>
      <c r="F1613">
        <f>Query1[[#This Row],[total_units]]</f>
        <v>1</v>
      </c>
      <c r="G1613">
        <f>Query1[[#This Row],[revenue]]</f>
        <v>2999.99</v>
      </c>
      <c r="H1613" t="str">
        <f>Query1[[#This Row],[product_name]]</f>
        <v>Trek Conduit+ - 2016</v>
      </c>
      <c r="I1613" t="str">
        <f>Query1[[#This Row],[category_name]]</f>
        <v>Electric Bikes</v>
      </c>
      <c r="J1613" t="str">
        <f>Query1[[#This Row],[store_name]]</f>
        <v>Santa Cruz Bikes</v>
      </c>
      <c r="K1613" t="str">
        <f>Query1[[#This Row],[sales_rep]]</f>
        <v>Genna Serrano</v>
      </c>
      <c r="L1613" t="str">
        <f>Query1[[#This Row],[brand_name]]</f>
        <v>Trek</v>
      </c>
    </row>
    <row r="1614" spans="1:12" x14ac:dyDescent="0.3">
      <c r="A1614">
        <f>Query1[[#This Row],[order_id]]</f>
        <v>577</v>
      </c>
      <c r="B1614" t="str">
        <f>Query1[[#This Row],[customers]]</f>
        <v>Earline Ballard</v>
      </c>
      <c r="C1614" t="str">
        <f>Query1[[#This Row],[city]]</f>
        <v>Mount Vernon</v>
      </c>
      <c r="D1614" t="str">
        <f>Query1[[#This Row],[state]]</f>
        <v>NY</v>
      </c>
      <c r="E1614">
        <f>Query1[[#This Row],[order_date]]</f>
        <v>42701</v>
      </c>
      <c r="F1614">
        <f>Query1[[#This Row],[total_units]]</f>
        <v>2</v>
      </c>
      <c r="G1614">
        <f>Query1[[#This Row],[revenue]]</f>
        <v>1999.98</v>
      </c>
      <c r="H1614" t="str">
        <f>Query1[[#This Row],[product_name]]</f>
        <v>Surly Wednesday Frameset - 2016</v>
      </c>
      <c r="I1614" t="str">
        <f>Query1[[#This Row],[category_name]]</f>
        <v>Mountain Bikes</v>
      </c>
      <c r="J1614" t="str">
        <f>Query1[[#This Row],[store_name]]</f>
        <v>Baldwin Bikes</v>
      </c>
      <c r="K1614" t="str">
        <f>Query1[[#This Row],[sales_rep]]</f>
        <v>Marcelene Boyer</v>
      </c>
      <c r="L1614" t="str">
        <f>Query1[[#This Row],[brand_name]]</f>
        <v>Surly</v>
      </c>
    </row>
    <row r="1615" spans="1:12" x14ac:dyDescent="0.3">
      <c r="A1615">
        <f>Query1[[#This Row],[order_id]]</f>
        <v>578</v>
      </c>
      <c r="B1615" t="str">
        <f>Query1[[#This Row],[customers]]</f>
        <v>Yahaira Robertson</v>
      </c>
      <c r="C1615" t="str">
        <f>Query1[[#This Row],[city]]</f>
        <v>Endicott</v>
      </c>
      <c r="D1615" t="str">
        <f>Query1[[#This Row],[state]]</f>
        <v>NY</v>
      </c>
      <c r="E1615">
        <f>Query1[[#This Row],[order_date]]</f>
        <v>42701</v>
      </c>
      <c r="F1615">
        <f>Query1[[#This Row],[total_units]]</f>
        <v>1</v>
      </c>
      <c r="G1615">
        <f>Query1[[#This Row],[revenue]]</f>
        <v>269.99</v>
      </c>
      <c r="H1615" t="str">
        <f>Query1[[#This Row],[product_name]]</f>
        <v>Electra Cruiser 1 (24-Inch) - 2016</v>
      </c>
      <c r="I1615" t="str">
        <f>Query1[[#This Row],[category_name]]</f>
        <v>Children Bicycles</v>
      </c>
      <c r="J1615" t="str">
        <f>Query1[[#This Row],[store_name]]</f>
        <v>Baldwin Bikes</v>
      </c>
      <c r="K1615" t="str">
        <f>Query1[[#This Row],[sales_rep]]</f>
        <v>Venita Daniel</v>
      </c>
      <c r="L1615" t="str">
        <f>Query1[[#This Row],[brand_name]]</f>
        <v>Electra</v>
      </c>
    </row>
    <row r="1616" spans="1:12" x14ac:dyDescent="0.3">
      <c r="A1616">
        <f>Query1[[#This Row],[order_id]]</f>
        <v>578</v>
      </c>
      <c r="B1616" t="str">
        <f>Query1[[#This Row],[customers]]</f>
        <v>Yahaira Robertson</v>
      </c>
      <c r="C1616" t="str">
        <f>Query1[[#This Row],[city]]</f>
        <v>Endicott</v>
      </c>
      <c r="D1616" t="str">
        <f>Query1[[#This Row],[state]]</f>
        <v>NY</v>
      </c>
      <c r="E1616">
        <f>Query1[[#This Row],[order_date]]</f>
        <v>42701</v>
      </c>
      <c r="F1616">
        <f>Query1[[#This Row],[total_units]]</f>
        <v>2</v>
      </c>
      <c r="G1616">
        <f>Query1[[#This Row],[revenue]]</f>
        <v>999.98</v>
      </c>
      <c r="H1616" t="str">
        <f>Query1[[#This Row],[product_name]]</f>
        <v>Electra Townie Original 7D - 2015/2016</v>
      </c>
      <c r="I1616" t="str">
        <f>Query1[[#This Row],[category_name]]</f>
        <v>Comfort Bicycles</v>
      </c>
      <c r="J1616" t="str">
        <f>Query1[[#This Row],[store_name]]</f>
        <v>Baldwin Bikes</v>
      </c>
      <c r="K1616" t="str">
        <f>Query1[[#This Row],[sales_rep]]</f>
        <v>Venita Daniel</v>
      </c>
      <c r="L1616" t="str">
        <f>Query1[[#This Row],[brand_name]]</f>
        <v>Electra</v>
      </c>
    </row>
    <row r="1617" spans="1:12" x14ac:dyDescent="0.3">
      <c r="A1617">
        <f>Query1[[#This Row],[order_id]]</f>
        <v>578</v>
      </c>
      <c r="B1617" t="str">
        <f>Query1[[#This Row],[customers]]</f>
        <v>Yahaira Robertson</v>
      </c>
      <c r="C1617" t="str">
        <f>Query1[[#This Row],[city]]</f>
        <v>Endicott</v>
      </c>
      <c r="D1617" t="str">
        <f>Query1[[#This Row],[state]]</f>
        <v>NY</v>
      </c>
      <c r="E1617">
        <f>Query1[[#This Row],[order_date]]</f>
        <v>42701</v>
      </c>
      <c r="F1617">
        <f>Query1[[#This Row],[total_units]]</f>
        <v>2</v>
      </c>
      <c r="G1617">
        <f>Query1[[#This Row],[revenue]]</f>
        <v>898</v>
      </c>
      <c r="H1617" t="str">
        <f>Query1[[#This Row],[product_name]]</f>
        <v>Pure Cycles Western 3-Speed - Women's - 2015/2016</v>
      </c>
      <c r="I1617" t="str">
        <f>Query1[[#This Row],[category_name]]</f>
        <v>Cruisers Bicycles</v>
      </c>
      <c r="J1617" t="str">
        <f>Query1[[#This Row],[store_name]]</f>
        <v>Baldwin Bikes</v>
      </c>
      <c r="K1617" t="str">
        <f>Query1[[#This Row],[sales_rep]]</f>
        <v>Venita Daniel</v>
      </c>
      <c r="L1617" t="str">
        <f>Query1[[#This Row],[brand_name]]</f>
        <v>Pure Cycles</v>
      </c>
    </row>
    <row r="1618" spans="1:12" x14ac:dyDescent="0.3">
      <c r="A1618">
        <f>Query1[[#This Row],[order_id]]</f>
        <v>578</v>
      </c>
      <c r="B1618" t="str">
        <f>Query1[[#This Row],[customers]]</f>
        <v>Yahaira Robertson</v>
      </c>
      <c r="C1618" t="str">
        <f>Query1[[#This Row],[city]]</f>
        <v>Endicott</v>
      </c>
      <c r="D1618" t="str">
        <f>Query1[[#This Row],[state]]</f>
        <v>NY</v>
      </c>
      <c r="E1618">
        <f>Query1[[#This Row],[order_date]]</f>
        <v>42701</v>
      </c>
      <c r="F1618">
        <f>Query1[[#This Row],[total_units]]</f>
        <v>2</v>
      </c>
      <c r="G1618">
        <f>Query1[[#This Row],[revenue]]</f>
        <v>3599.98</v>
      </c>
      <c r="H1618" t="str">
        <f>Query1[[#This Row],[product_name]]</f>
        <v>Trek Remedy 29 Carbon Frameset - 2016</v>
      </c>
      <c r="I1618" t="str">
        <f>Query1[[#This Row],[category_name]]</f>
        <v>Mountain Bikes</v>
      </c>
      <c r="J1618" t="str">
        <f>Query1[[#This Row],[store_name]]</f>
        <v>Baldwin Bikes</v>
      </c>
      <c r="K1618" t="str">
        <f>Query1[[#This Row],[sales_rep]]</f>
        <v>Venita Daniel</v>
      </c>
      <c r="L1618" t="str">
        <f>Query1[[#This Row],[brand_name]]</f>
        <v>Trek</v>
      </c>
    </row>
    <row r="1619" spans="1:12" x14ac:dyDescent="0.3">
      <c r="A1619">
        <f>Query1[[#This Row],[order_id]]</f>
        <v>579</v>
      </c>
      <c r="B1619" t="str">
        <f>Query1[[#This Row],[customers]]</f>
        <v>Omer Estrada</v>
      </c>
      <c r="C1619" t="str">
        <f>Query1[[#This Row],[city]]</f>
        <v>Rowlett</v>
      </c>
      <c r="D1619" t="str">
        <f>Query1[[#This Row],[state]]</f>
        <v>TX</v>
      </c>
      <c r="E1619">
        <f>Query1[[#This Row],[order_date]]</f>
        <v>42701</v>
      </c>
      <c r="F1619">
        <f>Query1[[#This Row],[total_units]]</f>
        <v>1</v>
      </c>
      <c r="G1619">
        <f>Query1[[#This Row],[revenue]]</f>
        <v>469.99</v>
      </c>
      <c r="H1619" t="str">
        <f>Query1[[#This Row],[product_name]]</f>
        <v>Surly Ice Cream Truck Frameset - 2016</v>
      </c>
      <c r="I1619" t="str">
        <f>Query1[[#This Row],[category_name]]</f>
        <v>Mountain Bikes</v>
      </c>
      <c r="J1619" t="str">
        <f>Query1[[#This Row],[store_name]]</f>
        <v>Rowlett Bikes</v>
      </c>
      <c r="K1619" t="str">
        <f>Query1[[#This Row],[sales_rep]]</f>
        <v>Kali Vargas</v>
      </c>
      <c r="L1619" t="str">
        <f>Query1[[#This Row],[brand_name]]</f>
        <v>Surly</v>
      </c>
    </row>
    <row r="1620" spans="1:12" x14ac:dyDescent="0.3">
      <c r="A1620">
        <f>Query1[[#This Row],[order_id]]</f>
        <v>579</v>
      </c>
      <c r="B1620" t="str">
        <f>Query1[[#This Row],[customers]]</f>
        <v>Omer Estrada</v>
      </c>
      <c r="C1620" t="str">
        <f>Query1[[#This Row],[city]]</f>
        <v>Rowlett</v>
      </c>
      <c r="D1620" t="str">
        <f>Query1[[#This Row],[state]]</f>
        <v>TX</v>
      </c>
      <c r="E1620">
        <f>Query1[[#This Row],[order_date]]</f>
        <v>42701</v>
      </c>
      <c r="F1620">
        <f>Query1[[#This Row],[total_units]]</f>
        <v>2</v>
      </c>
      <c r="G1620">
        <f>Query1[[#This Row],[revenue]]</f>
        <v>7999.98</v>
      </c>
      <c r="H1620" t="str">
        <f>Query1[[#This Row],[product_name]]</f>
        <v>Trek Slash 8 27.5 - 2016</v>
      </c>
      <c r="I1620" t="str">
        <f>Query1[[#This Row],[category_name]]</f>
        <v>Mountain Bikes</v>
      </c>
      <c r="J1620" t="str">
        <f>Query1[[#This Row],[store_name]]</f>
        <v>Rowlett Bikes</v>
      </c>
      <c r="K1620" t="str">
        <f>Query1[[#This Row],[sales_rep]]</f>
        <v>Kali Vargas</v>
      </c>
      <c r="L1620" t="str">
        <f>Query1[[#This Row],[brand_name]]</f>
        <v>Trek</v>
      </c>
    </row>
    <row r="1621" spans="1:12" x14ac:dyDescent="0.3">
      <c r="A1621">
        <f>Query1[[#This Row],[order_id]]</f>
        <v>580</v>
      </c>
      <c r="B1621" t="str">
        <f>Query1[[#This Row],[customers]]</f>
        <v>Vonda Berger</v>
      </c>
      <c r="C1621" t="str">
        <f>Query1[[#This Row],[city]]</f>
        <v>Santa Clara</v>
      </c>
      <c r="D1621" t="str">
        <f>Query1[[#This Row],[state]]</f>
        <v>CA</v>
      </c>
      <c r="E1621">
        <f>Query1[[#This Row],[order_date]]</f>
        <v>42704</v>
      </c>
      <c r="F1621">
        <f>Query1[[#This Row],[total_units]]</f>
        <v>2</v>
      </c>
      <c r="G1621">
        <f>Query1[[#This Row],[revenue]]</f>
        <v>539.98</v>
      </c>
      <c r="H1621" t="str">
        <f>Query1[[#This Row],[product_name]]</f>
        <v>Electra Cruiser 1 (24-Inch) - 2016</v>
      </c>
      <c r="I1621" t="str">
        <f>Query1[[#This Row],[category_name]]</f>
        <v>Children Bicycles</v>
      </c>
      <c r="J1621" t="str">
        <f>Query1[[#This Row],[store_name]]</f>
        <v>Santa Cruz Bikes</v>
      </c>
      <c r="K1621" t="str">
        <f>Query1[[#This Row],[sales_rep]]</f>
        <v>Genna Serrano</v>
      </c>
      <c r="L1621" t="str">
        <f>Query1[[#This Row],[brand_name]]</f>
        <v>Electra</v>
      </c>
    </row>
    <row r="1622" spans="1:12" x14ac:dyDescent="0.3">
      <c r="A1622">
        <f>Query1[[#This Row],[order_id]]</f>
        <v>580</v>
      </c>
      <c r="B1622" t="str">
        <f>Query1[[#This Row],[customers]]</f>
        <v>Vonda Berger</v>
      </c>
      <c r="C1622" t="str">
        <f>Query1[[#This Row],[city]]</f>
        <v>Santa Clara</v>
      </c>
      <c r="D1622" t="str">
        <f>Query1[[#This Row],[state]]</f>
        <v>CA</v>
      </c>
      <c r="E1622">
        <f>Query1[[#This Row],[order_date]]</f>
        <v>42704</v>
      </c>
      <c r="F1622">
        <f>Query1[[#This Row],[total_units]]</f>
        <v>1</v>
      </c>
      <c r="G1622">
        <f>Query1[[#This Row],[revenue]]</f>
        <v>529.99</v>
      </c>
      <c r="H1622" t="str">
        <f>Query1[[#This Row],[product_name]]</f>
        <v>Electra Moto 1 - 2016</v>
      </c>
      <c r="I1622" t="str">
        <f>Query1[[#This Row],[category_name]]</f>
        <v>Cruisers Bicycles</v>
      </c>
      <c r="J1622" t="str">
        <f>Query1[[#This Row],[store_name]]</f>
        <v>Santa Cruz Bikes</v>
      </c>
      <c r="K1622" t="str">
        <f>Query1[[#This Row],[sales_rep]]</f>
        <v>Genna Serrano</v>
      </c>
      <c r="L1622" t="str">
        <f>Query1[[#This Row],[brand_name]]</f>
        <v>Electra</v>
      </c>
    </row>
    <row r="1623" spans="1:12" x14ac:dyDescent="0.3">
      <c r="A1623">
        <f>Query1[[#This Row],[order_id]]</f>
        <v>580</v>
      </c>
      <c r="B1623" t="str">
        <f>Query1[[#This Row],[customers]]</f>
        <v>Vonda Berger</v>
      </c>
      <c r="C1623" t="str">
        <f>Query1[[#This Row],[city]]</f>
        <v>Santa Clara</v>
      </c>
      <c r="D1623" t="str">
        <f>Query1[[#This Row],[state]]</f>
        <v>CA</v>
      </c>
      <c r="E1623">
        <f>Query1[[#This Row],[order_date]]</f>
        <v>42704</v>
      </c>
      <c r="F1623">
        <f>Query1[[#This Row],[total_units]]</f>
        <v>2</v>
      </c>
      <c r="G1623">
        <f>Query1[[#This Row],[revenue]]</f>
        <v>1199.98</v>
      </c>
      <c r="H1623" t="str">
        <f>Query1[[#This Row],[product_name]]</f>
        <v>Electra Townie Original 7D EQ - 2016</v>
      </c>
      <c r="I1623" t="str">
        <f>Query1[[#This Row],[category_name]]</f>
        <v>Cruisers Bicycles</v>
      </c>
      <c r="J1623" t="str">
        <f>Query1[[#This Row],[store_name]]</f>
        <v>Santa Cruz Bikes</v>
      </c>
      <c r="K1623" t="str">
        <f>Query1[[#This Row],[sales_rep]]</f>
        <v>Genna Serrano</v>
      </c>
      <c r="L1623" t="str">
        <f>Query1[[#This Row],[brand_name]]</f>
        <v>Electra</v>
      </c>
    </row>
    <row r="1624" spans="1:12" x14ac:dyDescent="0.3">
      <c r="A1624">
        <f>Query1[[#This Row],[order_id]]</f>
        <v>580</v>
      </c>
      <c r="B1624" t="str">
        <f>Query1[[#This Row],[customers]]</f>
        <v>Vonda Berger</v>
      </c>
      <c r="C1624" t="str">
        <f>Query1[[#This Row],[city]]</f>
        <v>Santa Clara</v>
      </c>
      <c r="D1624" t="str">
        <f>Query1[[#This Row],[state]]</f>
        <v>CA</v>
      </c>
      <c r="E1624">
        <f>Query1[[#This Row],[order_date]]</f>
        <v>42704</v>
      </c>
      <c r="F1624">
        <f>Query1[[#This Row],[total_units]]</f>
        <v>1</v>
      </c>
      <c r="G1624">
        <f>Query1[[#This Row],[revenue]]</f>
        <v>449</v>
      </c>
      <c r="H1624" t="str">
        <f>Query1[[#This Row],[product_name]]</f>
        <v>Pure Cycles William 3-Speed - 2016</v>
      </c>
      <c r="I1624" t="str">
        <f>Query1[[#This Row],[category_name]]</f>
        <v>Cruisers Bicycles</v>
      </c>
      <c r="J1624" t="str">
        <f>Query1[[#This Row],[store_name]]</f>
        <v>Santa Cruz Bikes</v>
      </c>
      <c r="K1624" t="str">
        <f>Query1[[#This Row],[sales_rep]]</f>
        <v>Genna Serrano</v>
      </c>
      <c r="L1624" t="str">
        <f>Query1[[#This Row],[brand_name]]</f>
        <v>Pure Cycles</v>
      </c>
    </row>
    <row r="1625" spans="1:12" x14ac:dyDescent="0.3">
      <c r="A1625">
        <f>Query1[[#This Row],[order_id]]</f>
        <v>580</v>
      </c>
      <c r="B1625" t="str">
        <f>Query1[[#This Row],[customers]]</f>
        <v>Vonda Berger</v>
      </c>
      <c r="C1625" t="str">
        <f>Query1[[#This Row],[city]]</f>
        <v>Santa Clara</v>
      </c>
      <c r="D1625" t="str">
        <f>Query1[[#This Row],[state]]</f>
        <v>CA</v>
      </c>
      <c r="E1625">
        <f>Query1[[#This Row],[order_date]]</f>
        <v>42704</v>
      </c>
      <c r="F1625">
        <f>Query1[[#This Row],[total_units]]</f>
        <v>2</v>
      </c>
      <c r="G1625">
        <f>Query1[[#This Row],[revenue]]</f>
        <v>5999.98</v>
      </c>
      <c r="H1625" t="str">
        <f>Query1[[#This Row],[product_name]]</f>
        <v>Trek Conduit+ - 2016</v>
      </c>
      <c r="I1625" t="str">
        <f>Query1[[#This Row],[category_name]]</f>
        <v>Electric Bikes</v>
      </c>
      <c r="J1625" t="str">
        <f>Query1[[#This Row],[store_name]]</f>
        <v>Santa Cruz Bikes</v>
      </c>
      <c r="K1625" t="str">
        <f>Query1[[#This Row],[sales_rep]]</f>
        <v>Genna Serrano</v>
      </c>
      <c r="L1625" t="str">
        <f>Query1[[#This Row],[brand_name]]</f>
        <v>Trek</v>
      </c>
    </row>
    <row r="1626" spans="1:12" x14ac:dyDescent="0.3">
      <c r="A1626">
        <f>Query1[[#This Row],[order_id]]</f>
        <v>581</v>
      </c>
      <c r="B1626" t="str">
        <f>Query1[[#This Row],[customers]]</f>
        <v>Pearlie Cochran</v>
      </c>
      <c r="C1626" t="str">
        <f>Query1[[#This Row],[city]]</f>
        <v>Campbell</v>
      </c>
      <c r="D1626" t="str">
        <f>Query1[[#This Row],[state]]</f>
        <v>CA</v>
      </c>
      <c r="E1626">
        <f>Query1[[#This Row],[order_date]]</f>
        <v>42707</v>
      </c>
      <c r="F1626">
        <f>Query1[[#This Row],[total_units]]</f>
        <v>2</v>
      </c>
      <c r="G1626">
        <f>Query1[[#This Row],[revenue]]</f>
        <v>3599.98</v>
      </c>
      <c r="H1626" t="str">
        <f>Query1[[#This Row],[product_name]]</f>
        <v>Trek Remedy 29 Carbon Frameset - 2016</v>
      </c>
      <c r="I1626" t="str">
        <f>Query1[[#This Row],[category_name]]</f>
        <v>Mountain Bikes</v>
      </c>
      <c r="J1626" t="str">
        <f>Query1[[#This Row],[store_name]]</f>
        <v>Santa Cruz Bikes</v>
      </c>
      <c r="K1626" t="str">
        <f>Query1[[#This Row],[sales_rep]]</f>
        <v>Genna Serrano</v>
      </c>
      <c r="L1626" t="str">
        <f>Query1[[#This Row],[brand_name]]</f>
        <v>Trek</v>
      </c>
    </row>
    <row r="1627" spans="1:12" x14ac:dyDescent="0.3">
      <c r="A1627">
        <f>Query1[[#This Row],[order_id]]</f>
        <v>582</v>
      </c>
      <c r="B1627" t="str">
        <f>Query1[[#This Row],[customers]]</f>
        <v>Araceli Golden</v>
      </c>
      <c r="C1627" t="str">
        <f>Query1[[#This Row],[city]]</f>
        <v>Fullerton</v>
      </c>
      <c r="D1627" t="str">
        <f>Query1[[#This Row],[state]]</f>
        <v>CA</v>
      </c>
      <c r="E1627">
        <f>Query1[[#This Row],[order_date]]</f>
        <v>42708</v>
      </c>
      <c r="F1627">
        <f>Query1[[#This Row],[total_units]]</f>
        <v>2</v>
      </c>
      <c r="G1627">
        <f>Query1[[#This Row],[revenue]]</f>
        <v>858</v>
      </c>
      <c r="H1627" t="str">
        <f>Query1[[#This Row],[product_name]]</f>
        <v>Pure Cycles Vine 8-Speed - 2016</v>
      </c>
      <c r="I1627" t="str">
        <f>Query1[[#This Row],[category_name]]</f>
        <v>Cruisers Bicycles</v>
      </c>
      <c r="J1627" t="str">
        <f>Query1[[#This Row],[store_name]]</f>
        <v>Santa Cruz Bikes</v>
      </c>
      <c r="K1627" t="str">
        <f>Query1[[#This Row],[sales_rep]]</f>
        <v>Mireya Copeland</v>
      </c>
      <c r="L1627" t="str">
        <f>Query1[[#This Row],[brand_name]]</f>
        <v>Pure Cycles</v>
      </c>
    </row>
    <row r="1628" spans="1:12" x14ac:dyDescent="0.3">
      <c r="A1628">
        <f>Query1[[#This Row],[order_id]]</f>
        <v>582</v>
      </c>
      <c r="B1628" t="str">
        <f>Query1[[#This Row],[customers]]</f>
        <v>Araceli Golden</v>
      </c>
      <c r="C1628" t="str">
        <f>Query1[[#This Row],[city]]</f>
        <v>Fullerton</v>
      </c>
      <c r="D1628" t="str">
        <f>Query1[[#This Row],[state]]</f>
        <v>CA</v>
      </c>
      <c r="E1628">
        <f>Query1[[#This Row],[order_date]]</f>
        <v>42708</v>
      </c>
      <c r="F1628">
        <f>Query1[[#This Row],[total_units]]</f>
        <v>2</v>
      </c>
      <c r="G1628">
        <f>Query1[[#This Row],[revenue]]</f>
        <v>3098</v>
      </c>
      <c r="H1628" t="str">
        <f>Query1[[#This Row],[product_name]]</f>
        <v>Surly Straggler - 2016</v>
      </c>
      <c r="I1628" t="str">
        <f>Query1[[#This Row],[category_name]]</f>
        <v>Cyclocross Bicycles</v>
      </c>
      <c r="J1628" t="str">
        <f>Query1[[#This Row],[store_name]]</f>
        <v>Santa Cruz Bikes</v>
      </c>
      <c r="K1628" t="str">
        <f>Query1[[#This Row],[sales_rep]]</f>
        <v>Mireya Copeland</v>
      </c>
      <c r="L1628" t="str">
        <f>Query1[[#This Row],[brand_name]]</f>
        <v>Surly</v>
      </c>
    </row>
    <row r="1629" spans="1:12" x14ac:dyDescent="0.3">
      <c r="A1629">
        <f>Query1[[#This Row],[order_id]]</f>
        <v>583</v>
      </c>
      <c r="B1629" t="str">
        <f>Query1[[#This Row],[customers]]</f>
        <v>Edgar Horn</v>
      </c>
      <c r="C1629" t="str">
        <f>Query1[[#This Row],[city]]</f>
        <v>West Babylon</v>
      </c>
      <c r="D1629" t="str">
        <f>Query1[[#This Row],[state]]</f>
        <v>NY</v>
      </c>
      <c r="E1629">
        <f>Query1[[#This Row],[order_date]]</f>
        <v>42708</v>
      </c>
      <c r="F1629">
        <f>Query1[[#This Row],[total_units]]</f>
        <v>2</v>
      </c>
      <c r="G1629">
        <f>Query1[[#This Row],[revenue]]</f>
        <v>1059.98</v>
      </c>
      <c r="H1629" t="str">
        <f>Query1[[#This Row],[product_name]]</f>
        <v>Electra Moto 1 - 2016</v>
      </c>
      <c r="I1629" t="str">
        <f>Query1[[#This Row],[category_name]]</f>
        <v>Cruisers Bicycles</v>
      </c>
      <c r="J1629" t="str">
        <f>Query1[[#This Row],[store_name]]</f>
        <v>Baldwin Bikes</v>
      </c>
      <c r="K1629" t="str">
        <f>Query1[[#This Row],[sales_rep]]</f>
        <v>Venita Daniel</v>
      </c>
      <c r="L1629" t="str">
        <f>Query1[[#This Row],[brand_name]]</f>
        <v>Electra</v>
      </c>
    </row>
    <row r="1630" spans="1:12" x14ac:dyDescent="0.3">
      <c r="A1630">
        <f>Query1[[#This Row],[order_id]]</f>
        <v>584</v>
      </c>
      <c r="B1630" t="str">
        <f>Query1[[#This Row],[customers]]</f>
        <v>Deandrea Cox</v>
      </c>
      <c r="C1630" t="str">
        <f>Query1[[#This Row],[city]]</f>
        <v>Huntington</v>
      </c>
      <c r="D1630" t="str">
        <f>Query1[[#This Row],[state]]</f>
        <v>NY</v>
      </c>
      <c r="E1630">
        <f>Query1[[#This Row],[order_date]]</f>
        <v>42708</v>
      </c>
      <c r="F1630">
        <f>Query1[[#This Row],[total_units]]</f>
        <v>1</v>
      </c>
      <c r="G1630">
        <f>Query1[[#This Row],[revenue]]</f>
        <v>269.99</v>
      </c>
      <c r="H1630" t="str">
        <f>Query1[[#This Row],[product_name]]</f>
        <v>Electra Girl's Hawaii 1 (16-inch) - 2015/2016</v>
      </c>
      <c r="I1630" t="str">
        <f>Query1[[#This Row],[category_name]]</f>
        <v>Children Bicycles</v>
      </c>
      <c r="J1630" t="str">
        <f>Query1[[#This Row],[store_name]]</f>
        <v>Baldwin Bikes</v>
      </c>
      <c r="K1630" t="str">
        <f>Query1[[#This Row],[sales_rep]]</f>
        <v>Venita Daniel</v>
      </c>
      <c r="L1630" t="str">
        <f>Query1[[#This Row],[brand_name]]</f>
        <v>Electra</v>
      </c>
    </row>
    <row r="1631" spans="1:12" x14ac:dyDescent="0.3">
      <c r="A1631">
        <f>Query1[[#This Row],[order_id]]</f>
        <v>584</v>
      </c>
      <c r="B1631" t="str">
        <f>Query1[[#This Row],[customers]]</f>
        <v>Deandrea Cox</v>
      </c>
      <c r="C1631" t="str">
        <f>Query1[[#This Row],[city]]</f>
        <v>Huntington</v>
      </c>
      <c r="D1631" t="str">
        <f>Query1[[#This Row],[state]]</f>
        <v>NY</v>
      </c>
      <c r="E1631">
        <f>Query1[[#This Row],[order_date]]</f>
        <v>42708</v>
      </c>
      <c r="F1631">
        <f>Query1[[#This Row],[total_units]]</f>
        <v>1</v>
      </c>
      <c r="G1631">
        <f>Query1[[#This Row],[revenue]]</f>
        <v>299.99</v>
      </c>
      <c r="H1631" t="str">
        <f>Query1[[#This Row],[product_name]]</f>
        <v>Electra Girl's Hawaii 1 (20-inch) - 2015/2016</v>
      </c>
      <c r="I1631" t="str">
        <f>Query1[[#This Row],[category_name]]</f>
        <v>Children Bicycles</v>
      </c>
      <c r="J1631" t="str">
        <f>Query1[[#This Row],[store_name]]</f>
        <v>Baldwin Bikes</v>
      </c>
      <c r="K1631" t="str">
        <f>Query1[[#This Row],[sales_rep]]</f>
        <v>Venita Daniel</v>
      </c>
      <c r="L1631" t="str">
        <f>Query1[[#This Row],[brand_name]]</f>
        <v>Electra</v>
      </c>
    </row>
    <row r="1632" spans="1:12" x14ac:dyDescent="0.3">
      <c r="A1632">
        <f>Query1[[#This Row],[order_id]]</f>
        <v>584</v>
      </c>
      <c r="B1632" t="str">
        <f>Query1[[#This Row],[customers]]</f>
        <v>Deandrea Cox</v>
      </c>
      <c r="C1632" t="str">
        <f>Query1[[#This Row],[city]]</f>
        <v>Huntington</v>
      </c>
      <c r="D1632" t="str">
        <f>Query1[[#This Row],[state]]</f>
        <v>NY</v>
      </c>
      <c r="E1632">
        <f>Query1[[#This Row],[order_date]]</f>
        <v>42708</v>
      </c>
      <c r="F1632">
        <f>Query1[[#This Row],[total_units]]</f>
        <v>1</v>
      </c>
      <c r="G1632">
        <f>Query1[[#This Row],[revenue]]</f>
        <v>529.99</v>
      </c>
      <c r="H1632" t="str">
        <f>Query1[[#This Row],[product_name]]</f>
        <v>Electra Moto 1 - 2016</v>
      </c>
      <c r="I1632" t="str">
        <f>Query1[[#This Row],[category_name]]</f>
        <v>Cruisers Bicycles</v>
      </c>
      <c r="J1632" t="str">
        <f>Query1[[#This Row],[store_name]]</f>
        <v>Baldwin Bikes</v>
      </c>
      <c r="K1632" t="str">
        <f>Query1[[#This Row],[sales_rep]]</f>
        <v>Venita Daniel</v>
      </c>
      <c r="L1632" t="str">
        <f>Query1[[#This Row],[brand_name]]</f>
        <v>Electra</v>
      </c>
    </row>
    <row r="1633" spans="1:12" x14ac:dyDescent="0.3">
      <c r="A1633">
        <f>Query1[[#This Row],[order_id]]</f>
        <v>584</v>
      </c>
      <c r="B1633" t="str">
        <f>Query1[[#This Row],[customers]]</f>
        <v>Deandrea Cox</v>
      </c>
      <c r="C1633" t="str">
        <f>Query1[[#This Row],[city]]</f>
        <v>Huntington</v>
      </c>
      <c r="D1633" t="str">
        <f>Query1[[#This Row],[state]]</f>
        <v>NY</v>
      </c>
      <c r="E1633">
        <f>Query1[[#This Row],[order_date]]</f>
        <v>42708</v>
      </c>
      <c r="F1633">
        <f>Query1[[#This Row],[total_units]]</f>
        <v>1</v>
      </c>
      <c r="G1633">
        <f>Query1[[#This Row],[revenue]]</f>
        <v>449</v>
      </c>
      <c r="H1633" t="str">
        <f>Query1[[#This Row],[product_name]]</f>
        <v>Pure Cycles William 3-Speed - 2016</v>
      </c>
      <c r="I1633" t="str">
        <f>Query1[[#This Row],[category_name]]</f>
        <v>Cruisers Bicycles</v>
      </c>
      <c r="J1633" t="str">
        <f>Query1[[#This Row],[store_name]]</f>
        <v>Baldwin Bikes</v>
      </c>
      <c r="K1633" t="str">
        <f>Query1[[#This Row],[sales_rep]]</f>
        <v>Venita Daniel</v>
      </c>
      <c r="L1633" t="str">
        <f>Query1[[#This Row],[brand_name]]</f>
        <v>Pure Cycles</v>
      </c>
    </row>
    <row r="1634" spans="1:12" x14ac:dyDescent="0.3">
      <c r="A1634">
        <f>Query1[[#This Row],[order_id]]</f>
        <v>584</v>
      </c>
      <c r="B1634" t="str">
        <f>Query1[[#This Row],[customers]]</f>
        <v>Deandrea Cox</v>
      </c>
      <c r="C1634" t="str">
        <f>Query1[[#This Row],[city]]</f>
        <v>Huntington</v>
      </c>
      <c r="D1634" t="str">
        <f>Query1[[#This Row],[state]]</f>
        <v>NY</v>
      </c>
      <c r="E1634">
        <f>Query1[[#This Row],[order_date]]</f>
        <v>42708</v>
      </c>
      <c r="F1634">
        <f>Query1[[#This Row],[total_units]]</f>
        <v>2</v>
      </c>
      <c r="G1634">
        <f>Query1[[#This Row],[revenue]]</f>
        <v>3599.98</v>
      </c>
      <c r="H1634" t="str">
        <f>Query1[[#This Row],[product_name]]</f>
        <v>Trek Remedy 29 Carbon Frameset - 2016</v>
      </c>
      <c r="I1634" t="str">
        <f>Query1[[#This Row],[category_name]]</f>
        <v>Mountain Bikes</v>
      </c>
      <c r="J1634" t="str">
        <f>Query1[[#This Row],[store_name]]</f>
        <v>Baldwin Bikes</v>
      </c>
      <c r="K1634" t="str">
        <f>Query1[[#This Row],[sales_rep]]</f>
        <v>Venita Daniel</v>
      </c>
      <c r="L1634" t="str">
        <f>Query1[[#This Row],[brand_name]]</f>
        <v>Trek</v>
      </c>
    </row>
    <row r="1635" spans="1:12" x14ac:dyDescent="0.3">
      <c r="A1635">
        <f>Query1[[#This Row],[order_id]]</f>
        <v>585</v>
      </c>
      <c r="B1635" t="str">
        <f>Query1[[#This Row],[customers]]</f>
        <v>Alden Atkinson</v>
      </c>
      <c r="C1635" t="str">
        <f>Query1[[#This Row],[city]]</f>
        <v>Shirley</v>
      </c>
      <c r="D1635" t="str">
        <f>Query1[[#This Row],[state]]</f>
        <v>NY</v>
      </c>
      <c r="E1635">
        <f>Query1[[#This Row],[order_date]]</f>
        <v>42708</v>
      </c>
      <c r="F1635">
        <f>Query1[[#This Row],[total_units]]</f>
        <v>1</v>
      </c>
      <c r="G1635">
        <f>Query1[[#This Row],[revenue]]</f>
        <v>529.99</v>
      </c>
      <c r="H1635" t="str">
        <f>Query1[[#This Row],[product_name]]</f>
        <v>Electra Moto 1 - 2016</v>
      </c>
      <c r="I1635" t="str">
        <f>Query1[[#This Row],[category_name]]</f>
        <v>Cruisers Bicycles</v>
      </c>
      <c r="J1635" t="str">
        <f>Query1[[#This Row],[store_name]]</f>
        <v>Baldwin Bikes</v>
      </c>
      <c r="K1635" t="str">
        <f>Query1[[#This Row],[sales_rep]]</f>
        <v>Venita Daniel</v>
      </c>
      <c r="L1635" t="str">
        <f>Query1[[#This Row],[brand_name]]</f>
        <v>Electra</v>
      </c>
    </row>
    <row r="1636" spans="1:12" x14ac:dyDescent="0.3">
      <c r="A1636">
        <f>Query1[[#This Row],[order_id]]</f>
        <v>585</v>
      </c>
      <c r="B1636" t="str">
        <f>Query1[[#This Row],[customers]]</f>
        <v>Alden Atkinson</v>
      </c>
      <c r="C1636" t="str">
        <f>Query1[[#This Row],[city]]</f>
        <v>Shirley</v>
      </c>
      <c r="D1636" t="str">
        <f>Query1[[#This Row],[state]]</f>
        <v>NY</v>
      </c>
      <c r="E1636">
        <f>Query1[[#This Row],[order_date]]</f>
        <v>42708</v>
      </c>
      <c r="F1636">
        <f>Query1[[#This Row],[total_units]]</f>
        <v>2</v>
      </c>
      <c r="G1636">
        <f>Query1[[#This Row],[revenue]]</f>
        <v>1099.98</v>
      </c>
      <c r="H1636" t="str">
        <f>Query1[[#This Row],[product_name]]</f>
        <v>Electra Townie Original 21D - 2016</v>
      </c>
      <c r="I1636" t="str">
        <f>Query1[[#This Row],[category_name]]</f>
        <v>Cruisers Bicycles</v>
      </c>
      <c r="J1636" t="str">
        <f>Query1[[#This Row],[store_name]]</f>
        <v>Baldwin Bikes</v>
      </c>
      <c r="K1636" t="str">
        <f>Query1[[#This Row],[sales_rep]]</f>
        <v>Venita Daniel</v>
      </c>
      <c r="L1636" t="str">
        <f>Query1[[#This Row],[brand_name]]</f>
        <v>Electra</v>
      </c>
    </row>
    <row r="1637" spans="1:12" x14ac:dyDescent="0.3">
      <c r="A1637">
        <f>Query1[[#This Row],[order_id]]</f>
        <v>585</v>
      </c>
      <c r="B1637" t="str">
        <f>Query1[[#This Row],[customers]]</f>
        <v>Alden Atkinson</v>
      </c>
      <c r="C1637" t="str">
        <f>Query1[[#This Row],[city]]</f>
        <v>Shirley</v>
      </c>
      <c r="D1637" t="str">
        <f>Query1[[#This Row],[state]]</f>
        <v>NY</v>
      </c>
      <c r="E1637">
        <f>Query1[[#This Row],[order_date]]</f>
        <v>42708</v>
      </c>
      <c r="F1637">
        <f>Query1[[#This Row],[total_units]]</f>
        <v>2</v>
      </c>
      <c r="G1637">
        <f>Query1[[#This Row],[revenue]]</f>
        <v>898</v>
      </c>
      <c r="H1637" t="str">
        <f>Query1[[#This Row],[product_name]]</f>
        <v>Pure Cycles Western 3-Speed - Women's - 2015/2016</v>
      </c>
      <c r="I1637" t="str">
        <f>Query1[[#This Row],[category_name]]</f>
        <v>Cruisers Bicycles</v>
      </c>
      <c r="J1637" t="str">
        <f>Query1[[#This Row],[store_name]]</f>
        <v>Baldwin Bikes</v>
      </c>
      <c r="K1637" t="str">
        <f>Query1[[#This Row],[sales_rep]]</f>
        <v>Venita Daniel</v>
      </c>
      <c r="L1637" t="str">
        <f>Query1[[#This Row],[brand_name]]</f>
        <v>Pure Cycles</v>
      </c>
    </row>
    <row r="1638" spans="1:12" x14ac:dyDescent="0.3">
      <c r="A1638">
        <f>Query1[[#This Row],[order_id]]</f>
        <v>585</v>
      </c>
      <c r="B1638" t="str">
        <f>Query1[[#This Row],[customers]]</f>
        <v>Alden Atkinson</v>
      </c>
      <c r="C1638" t="str">
        <f>Query1[[#This Row],[city]]</f>
        <v>Shirley</v>
      </c>
      <c r="D1638" t="str">
        <f>Query1[[#This Row],[state]]</f>
        <v>NY</v>
      </c>
      <c r="E1638">
        <f>Query1[[#This Row],[order_date]]</f>
        <v>42708</v>
      </c>
      <c r="F1638">
        <f>Query1[[#This Row],[total_units]]</f>
        <v>1</v>
      </c>
      <c r="G1638">
        <f>Query1[[#This Row],[revenue]]</f>
        <v>1549</v>
      </c>
      <c r="H1638" t="str">
        <f>Query1[[#This Row],[product_name]]</f>
        <v>Surly Straggler - 2016</v>
      </c>
      <c r="I1638" t="str">
        <f>Query1[[#This Row],[category_name]]</f>
        <v>Cyclocross Bicycles</v>
      </c>
      <c r="J1638" t="str">
        <f>Query1[[#This Row],[store_name]]</f>
        <v>Baldwin Bikes</v>
      </c>
      <c r="K1638" t="str">
        <f>Query1[[#This Row],[sales_rep]]</f>
        <v>Venita Daniel</v>
      </c>
      <c r="L1638" t="str">
        <f>Query1[[#This Row],[brand_name]]</f>
        <v>Surly</v>
      </c>
    </row>
    <row r="1639" spans="1:12" x14ac:dyDescent="0.3">
      <c r="A1639">
        <f>Query1[[#This Row],[order_id]]</f>
        <v>586</v>
      </c>
      <c r="B1639" t="str">
        <f>Query1[[#This Row],[customers]]</f>
        <v>America Swanson</v>
      </c>
      <c r="C1639" t="str">
        <f>Query1[[#This Row],[city]]</f>
        <v>Webster</v>
      </c>
      <c r="D1639" t="str">
        <f>Query1[[#This Row],[state]]</f>
        <v>NY</v>
      </c>
      <c r="E1639">
        <f>Query1[[#This Row],[order_date]]</f>
        <v>42708</v>
      </c>
      <c r="F1639">
        <f>Query1[[#This Row],[total_units]]</f>
        <v>2</v>
      </c>
      <c r="G1639">
        <f>Query1[[#This Row],[revenue]]</f>
        <v>599.98</v>
      </c>
      <c r="H1639" t="str">
        <f>Query1[[#This Row],[product_name]]</f>
        <v>Electra Girl's Hawaii 1 (20-inch) - 2015/2016</v>
      </c>
      <c r="I1639" t="str">
        <f>Query1[[#This Row],[category_name]]</f>
        <v>Children Bicycles</v>
      </c>
      <c r="J1639" t="str">
        <f>Query1[[#This Row],[store_name]]</f>
        <v>Baldwin Bikes</v>
      </c>
      <c r="K1639" t="str">
        <f>Query1[[#This Row],[sales_rep]]</f>
        <v>Marcelene Boyer</v>
      </c>
      <c r="L1639" t="str">
        <f>Query1[[#This Row],[brand_name]]</f>
        <v>Electra</v>
      </c>
    </row>
    <row r="1640" spans="1:12" x14ac:dyDescent="0.3">
      <c r="A1640">
        <f>Query1[[#This Row],[order_id]]</f>
        <v>586</v>
      </c>
      <c r="B1640" t="str">
        <f>Query1[[#This Row],[customers]]</f>
        <v>America Swanson</v>
      </c>
      <c r="C1640" t="str">
        <f>Query1[[#This Row],[city]]</f>
        <v>Webster</v>
      </c>
      <c r="D1640" t="str">
        <f>Query1[[#This Row],[state]]</f>
        <v>NY</v>
      </c>
      <c r="E1640">
        <f>Query1[[#This Row],[order_date]]</f>
        <v>42708</v>
      </c>
      <c r="F1640">
        <f>Query1[[#This Row],[total_units]]</f>
        <v>2</v>
      </c>
      <c r="G1640">
        <f>Query1[[#This Row],[revenue]]</f>
        <v>3361.98</v>
      </c>
      <c r="H1640" t="str">
        <f>Query1[[#This Row],[product_name]]</f>
        <v>Surly Straggler 650b - 2016</v>
      </c>
      <c r="I1640" t="str">
        <f>Query1[[#This Row],[category_name]]</f>
        <v>Cyclocross Bicycles</v>
      </c>
      <c r="J1640" t="str">
        <f>Query1[[#This Row],[store_name]]</f>
        <v>Baldwin Bikes</v>
      </c>
      <c r="K1640" t="str">
        <f>Query1[[#This Row],[sales_rep]]</f>
        <v>Marcelene Boyer</v>
      </c>
      <c r="L1640" t="str">
        <f>Query1[[#This Row],[brand_name]]</f>
        <v>Surly</v>
      </c>
    </row>
    <row r="1641" spans="1:12" x14ac:dyDescent="0.3">
      <c r="A1641">
        <f>Query1[[#This Row],[order_id]]</f>
        <v>587</v>
      </c>
      <c r="B1641" t="str">
        <f>Query1[[#This Row],[customers]]</f>
        <v>Grace Madden</v>
      </c>
      <c r="C1641" t="str">
        <f>Query1[[#This Row],[city]]</f>
        <v>San Pablo</v>
      </c>
      <c r="D1641" t="str">
        <f>Query1[[#This Row],[state]]</f>
        <v>CA</v>
      </c>
      <c r="E1641">
        <f>Query1[[#This Row],[order_date]]</f>
        <v>42710</v>
      </c>
      <c r="F1641">
        <f>Query1[[#This Row],[total_units]]</f>
        <v>1</v>
      </c>
      <c r="G1641">
        <f>Query1[[#This Row],[revenue]]</f>
        <v>269.99</v>
      </c>
      <c r="H1641" t="str">
        <f>Query1[[#This Row],[product_name]]</f>
        <v>Electra Cruiser 1 (24-Inch) - 2016</v>
      </c>
      <c r="I1641" t="str">
        <f>Query1[[#This Row],[category_name]]</f>
        <v>Children Bicycles</v>
      </c>
      <c r="J1641" t="str">
        <f>Query1[[#This Row],[store_name]]</f>
        <v>Santa Cruz Bikes</v>
      </c>
      <c r="K1641" t="str">
        <f>Query1[[#This Row],[sales_rep]]</f>
        <v>Mireya Copeland</v>
      </c>
      <c r="L1641" t="str">
        <f>Query1[[#This Row],[brand_name]]</f>
        <v>Electra</v>
      </c>
    </row>
    <row r="1642" spans="1:12" x14ac:dyDescent="0.3">
      <c r="A1642">
        <f>Query1[[#This Row],[order_id]]</f>
        <v>587</v>
      </c>
      <c r="B1642" t="str">
        <f>Query1[[#This Row],[customers]]</f>
        <v>Grace Madden</v>
      </c>
      <c r="C1642" t="str">
        <f>Query1[[#This Row],[city]]</f>
        <v>San Pablo</v>
      </c>
      <c r="D1642" t="str">
        <f>Query1[[#This Row],[state]]</f>
        <v>CA</v>
      </c>
      <c r="E1642">
        <f>Query1[[#This Row],[order_date]]</f>
        <v>42710</v>
      </c>
      <c r="F1642">
        <f>Query1[[#This Row],[total_units]]</f>
        <v>1</v>
      </c>
      <c r="G1642">
        <f>Query1[[#This Row],[revenue]]</f>
        <v>299.99</v>
      </c>
      <c r="H1642" t="str">
        <f>Query1[[#This Row],[product_name]]</f>
        <v>Electra Girl's Hawaii 1 (20-inch) - 2015/2016</v>
      </c>
      <c r="I1642" t="str">
        <f>Query1[[#This Row],[category_name]]</f>
        <v>Children Bicycles</v>
      </c>
      <c r="J1642" t="str">
        <f>Query1[[#This Row],[store_name]]</f>
        <v>Santa Cruz Bikes</v>
      </c>
      <c r="K1642" t="str">
        <f>Query1[[#This Row],[sales_rep]]</f>
        <v>Mireya Copeland</v>
      </c>
      <c r="L1642" t="str">
        <f>Query1[[#This Row],[brand_name]]</f>
        <v>Electra</v>
      </c>
    </row>
    <row r="1643" spans="1:12" x14ac:dyDescent="0.3">
      <c r="A1643">
        <f>Query1[[#This Row],[order_id]]</f>
        <v>587</v>
      </c>
      <c r="B1643" t="str">
        <f>Query1[[#This Row],[customers]]</f>
        <v>Grace Madden</v>
      </c>
      <c r="C1643" t="str">
        <f>Query1[[#This Row],[city]]</f>
        <v>San Pablo</v>
      </c>
      <c r="D1643" t="str">
        <f>Query1[[#This Row],[state]]</f>
        <v>CA</v>
      </c>
      <c r="E1643">
        <f>Query1[[#This Row],[order_date]]</f>
        <v>42710</v>
      </c>
      <c r="F1643">
        <f>Query1[[#This Row],[total_units]]</f>
        <v>1</v>
      </c>
      <c r="G1643">
        <f>Query1[[#This Row],[revenue]]</f>
        <v>549.99</v>
      </c>
      <c r="H1643" t="str">
        <f>Query1[[#This Row],[product_name]]</f>
        <v>Electra Townie Original 21D - 2016</v>
      </c>
      <c r="I1643" t="str">
        <f>Query1[[#This Row],[category_name]]</f>
        <v>Comfort Bicycles</v>
      </c>
      <c r="J1643" t="str">
        <f>Query1[[#This Row],[store_name]]</f>
        <v>Santa Cruz Bikes</v>
      </c>
      <c r="K1643" t="str">
        <f>Query1[[#This Row],[sales_rep]]</f>
        <v>Mireya Copeland</v>
      </c>
      <c r="L1643" t="str">
        <f>Query1[[#This Row],[brand_name]]</f>
        <v>Electra</v>
      </c>
    </row>
    <row r="1644" spans="1:12" x14ac:dyDescent="0.3">
      <c r="A1644">
        <f>Query1[[#This Row],[order_id]]</f>
        <v>587</v>
      </c>
      <c r="B1644" t="str">
        <f>Query1[[#This Row],[customers]]</f>
        <v>Grace Madden</v>
      </c>
      <c r="C1644" t="str">
        <f>Query1[[#This Row],[city]]</f>
        <v>San Pablo</v>
      </c>
      <c r="D1644" t="str">
        <f>Query1[[#This Row],[state]]</f>
        <v>CA</v>
      </c>
      <c r="E1644">
        <f>Query1[[#This Row],[order_date]]</f>
        <v>42710</v>
      </c>
      <c r="F1644">
        <f>Query1[[#This Row],[total_units]]</f>
        <v>1</v>
      </c>
      <c r="G1644">
        <f>Query1[[#This Row],[revenue]]</f>
        <v>449</v>
      </c>
      <c r="H1644" t="str">
        <f>Query1[[#This Row],[product_name]]</f>
        <v>Pure Cycles Western 3-Speed - Women's - 2015/2016</v>
      </c>
      <c r="I1644" t="str">
        <f>Query1[[#This Row],[category_name]]</f>
        <v>Cruisers Bicycles</v>
      </c>
      <c r="J1644" t="str">
        <f>Query1[[#This Row],[store_name]]</f>
        <v>Santa Cruz Bikes</v>
      </c>
      <c r="K1644" t="str">
        <f>Query1[[#This Row],[sales_rep]]</f>
        <v>Mireya Copeland</v>
      </c>
      <c r="L1644" t="str">
        <f>Query1[[#This Row],[brand_name]]</f>
        <v>Pure Cycles</v>
      </c>
    </row>
    <row r="1645" spans="1:12" x14ac:dyDescent="0.3">
      <c r="A1645">
        <f>Query1[[#This Row],[order_id]]</f>
        <v>588</v>
      </c>
      <c r="B1645" t="str">
        <f>Query1[[#This Row],[customers]]</f>
        <v>Marisol Goodman</v>
      </c>
      <c r="C1645" t="str">
        <f>Query1[[#This Row],[city]]</f>
        <v>Canandaigua</v>
      </c>
      <c r="D1645" t="str">
        <f>Query1[[#This Row],[state]]</f>
        <v>NY</v>
      </c>
      <c r="E1645">
        <f>Query1[[#This Row],[order_date]]</f>
        <v>42710</v>
      </c>
      <c r="F1645">
        <f>Query1[[#This Row],[total_units]]</f>
        <v>1</v>
      </c>
      <c r="G1645">
        <f>Query1[[#This Row],[revenue]]</f>
        <v>299.99</v>
      </c>
      <c r="H1645" t="str">
        <f>Query1[[#This Row],[product_name]]</f>
        <v>Electra Girl's Hawaii 1 (20-inch) - 2015/2016</v>
      </c>
      <c r="I1645" t="str">
        <f>Query1[[#This Row],[category_name]]</f>
        <v>Children Bicycles</v>
      </c>
      <c r="J1645" t="str">
        <f>Query1[[#This Row],[store_name]]</f>
        <v>Baldwin Bikes</v>
      </c>
      <c r="K1645" t="str">
        <f>Query1[[#This Row],[sales_rep]]</f>
        <v>Venita Daniel</v>
      </c>
      <c r="L1645" t="str">
        <f>Query1[[#This Row],[brand_name]]</f>
        <v>Electra</v>
      </c>
    </row>
    <row r="1646" spans="1:12" x14ac:dyDescent="0.3">
      <c r="A1646">
        <f>Query1[[#This Row],[order_id]]</f>
        <v>588</v>
      </c>
      <c r="B1646" t="str">
        <f>Query1[[#This Row],[customers]]</f>
        <v>Marisol Goodman</v>
      </c>
      <c r="C1646" t="str">
        <f>Query1[[#This Row],[city]]</f>
        <v>Canandaigua</v>
      </c>
      <c r="D1646" t="str">
        <f>Query1[[#This Row],[state]]</f>
        <v>NY</v>
      </c>
      <c r="E1646">
        <f>Query1[[#This Row],[order_date]]</f>
        <v>42710</v>
      </c>
      <c r="F1646">
        <f>Query1[[#This Row],[total_units]]</f>
        <v>2</v>
      </c>
      <c r="G1646">
        <f>Query1[[#This Row],[revenue]]</f>
        <v>3098</v>
      </c>
      <c r="H1646" t="str">
        <f>Query1[[#This Row],[product_name]]</f>
        <v>Surly Straggler - 2016</v>
      </c>
      <c r="I1646" t="str">
        <f>Query1[[#This Row],[category_name]]</f>
        <v>Cyclocross Bicycles</v>
      </c>
      <c r="J1646" t="str">
        <f>Query1[[#This Row],[store_name]]</f>
        <v>Baldwin Bikes</v>
      </c>
      <c r="K1646" t="str">
        <f>Query1[[#This Row],[sales_rep]]</f>
        <v>Venita Daniel</v>
      </c>
      <c r="L1646" t="str">
        <f>Query1[[#This Row],[brand_name]]</f>
        <v>Surly</v>
      </c>
    </row>
    <row r="1647" spans="1:12" x14ac:dyDescent="0.3">
      <c r="A1647">
        <f>Query1[[#This Row],[order_id]]</f>
        <v>589</v>
      </c>
      <c r="B1647" t="str">
        <f>Query1[[#This Row],[customers]]</f>
        <v>Nicki Fry</v>
      </c>
      <c r="C1647" t="str">
        <f>Query1[[#This Row],[city]]</f>
        <v>Endicott</v>
      </c>
      <c r="D1647" t="str">
        <f>Query1[[#This Row],[state]]</f>
        <v>NY</v>
      </c>
      <c r="E1647">
        <f>Query1[[#This Row],[order_date]]</f>
        <v>42710</v>
      </c>
      <c r="F1647">
        <f>Query1[[#This Row],[total_units]]</f>
        <v>2</v>
      </c>
      <c r="G1647">
        <f>Query1[[#This Row],[revenue]]</f>
        <v>1059.98</v>
      </c>
      <c r="H1647" t="str">
        <f>Query1[[#This Row],[product_name]]</f>
        <v>Electra Moto 1 - 2016</v>
      </c>
      <c r="I1647" t="str">
        <f>Query1[[#This Row],[category_name]]</f>
        <v>Cruisers Bicycles</v>
      </c>
      <c r="J1647" t="str">
        <f>Query1[[#This Row],[store_name]]</f>
        <v>Baldwin Bikes</v>
      </c>
      <c r="K1647" t="str">
        <f>Query1[[#This Row],[sales_rep]]</f>
        <v>Venita Daniel</v>
      </c>
      <c r="L1647" t="str">
        <f>Query1[[#This Row],[brand_name]]</f>
        <v>Electra</v>
      </c>
    </row>
    <row r="1648" spans="1:12" x14ac:dyDescent="0.3">
      <c r="A1648">
        <f>Query1[[#This Row],[order_id]]</f>
        <v>590</v>
      </c>
      <c r="B1648" t="str">
        <f>Query1[[#This Row],[customers]]</f>
        <v>Casimira Chapman</v>
      </c>
      <c r="C1648" t="str">
        <f>Query1[[#This Row],[city]]</f>
        <v>Monroe</v>
      </c>
      <c r="D1648" t="str">
        <f>Query1[[#This Row],[state]]</f>
        <v>NY</v>
      </c>
      <c r="E1648">
        <f>Query1[[#This Row],[order_date]]</f>
        <v>42710</v>
      </c>
      <c r="F1648">
        <f>Query1[[#This Row],[total_units]]</f>
        <v>1</v>
      </c>
      <c r="G1648">
        <f>Query1[[#This Row],[revenue]]</f>
        <v>549.99</v>
      </c>
      <c r="H1648" t="str">
        <f>Query1[[#This Row],[product_name]]</f>
        <v>Electra Townie Original 21D - 2016</v>
      </c>
      <c r="I1648" t="str">
        <f>Query1[[#This Row],[category_name]]</f>
        <v>Comfort Bicycles</v>
      </c>
      <c r="J1648" t="str">
        <f>Query1[[#This Row],[store_name]]</f>
        <v>Baldwin Bikes</v>
      </c>
      <c r="K1648" t="str">
        <f>Query1[[#This Row],[sales_rep]]</f>
        <v>Venita Daniel</v>
      </c>
      <c r="L1648" t="str">
        <f>Query1[[#This Row],[brand_name]]</f>
        <v>Electra</v>
      </c>
    </row>
    <row r="1649" spans="1:12" x14ac:dyDescent="0.3">
      <c r="A1649">
        <f>Query1[[#This Row],[order_id]]</f>
        <v>590</v>
      </c>
      <c r="B1649" t="str">
        <f>Query1[[#This Row],[customers]]</f>
        <v>Casimira Chapman</v>
      </c>
      <c r="C1649" t="str">
        <f>Query1[[#This Row],[city]]</f>
        <v>Monroe</v>
      </c>
      <c r="D1649" t="str">
        <f>Query1[[#This Row],[state]]</f>
        <v>NY</v>
      </c>
      <c r="E1649">
        <f>Query1[[#This Row],[order_date]]</f>
        <v>42710</v>
      </c>
      <c r="F1649">
        <f>Query1[[#This Row],[total_units]]</f>
        <v>1</v>
      </c>
      <c r="G1649">
        <f>Query1[[#This Row],[revenue]]</f>
        <v>599.99</v>
      </c>
      <c r="H1649" t="str">
        <f>Query1[[#This Row],[product_name]]</f>
        <v>Electra Townie Original 7D EQ - Women's - 2016</v>
      </c>
      <c r="I1649" t="str">
        <f>Query1[[#This Row],[category_name]]</f>
        <v>Cruisers Bicycles</v>
      </c>
      <c r="J1649" t="str">
        <f>Query1[[#This Row],[store_name]]</f>
        <v>Baldwin Bikes</v>
      </c>
      <c r="K1649" t="str">
        <f>Query1[[#This Row],[sales_rep]]</f>
        <v>Venita Daniel</v>
      </c>
      <c r="L1649" t="str">
        <f>Query1[[#This Row],[brand_name]]</f>
        <v>Electra</v>
      </c>
    </row>
    <row r="1650" spans="1:12" x14ac:dyDescent="0.3">
      <c r="A1650">
        <f>Query1[[#This Row],[order_id]]</f>
        <v>590</v>
      </c>
      <c r="B1650" t="str">
        <f>Query1[[#This Row],[customers]]</f>
        <v>Casimira Chapman</v>
      </c>
      <c r="C1650" t="str">
        <f>Query1[[#This Row],[city]]</f>
        <v>Monroe</v>
      </c>
      <c r="D1650" t="str">
        <f>Query1[[#This Row],[state]]</f>
        <v>NY</v>
      </c>
      <c r="E1650">
        <f>Query1[[#This Row],[order_date]]</f>
        <v>42710</v>
      </c>
      <c r="F1650">
        <f>Query1[[#This Row],[total_units]]</f>
        <v>2</v>
      </c>
      <c r="G1650">
        <f>Query1[[#This Row],[revenue]]</f>
        <v>2641.98</v>
      </c>
      <c r="H1650" t="str">
        <f>Query1[[#This Row],[product_name]]</f>
        <v>Heller Shagamaw Frame - 2016</v>
      </c>
      <c r="I1650" t="str">
        <f>Query1[[#This Row],[category_name]]</f>
        <v>Mountain Bikes</v>
      </c>
      <c r="J1650" t="str">
        <f>Query1[[#This Row],[store_name]]</f>
        <v>Baldwin Bikes</v>
      </c>
      <c r="K1650" t="str">
        <f>Query1[[#This Row],[sales_rep]]</f>
        <v>Venita Daniel</v>
      </c>
      <c r="L1650" t="str">
        <f>Query1[[#This Row],[brand_name]]</f>
        <v>Heller</v>
      </c>
    </row>
    <row r="1651" spans="1:12" x14ac:dyDescent="0.3">
      <c r="A1651">
        <f>Query1[[#This Row],[order_id]]</f>
        <v>590</v>
      </c>
      <c r="B1651" t="str">
        <f>Query1[[#This Row],[customers]]</f>
        <v>Casimira Chapman</v>
      </c>
      <c r="C1651" t="str">
        <f>Query1[[#This Row],[city]]</f>
        <v>Monroe</v>
      </c>
      <c r="D1651" t="str">
        <f>Query1[[#This Row],[state]]</f>
        <v>NY</v>
      </c>
      <c r="E1651">
        <f>Query1[[#This Row],[order_date]]</f>
        <v>42710</v>
      </c>
      <c r="F1651">
        <f>Query1[[#This Row],[total_units]]</f>
        <v>2</v>
      </c>
      <c r="G1651">
        <f>Query1[[#This Row],[revenue]]</f>
        <v>1499.98</v>
      </c>
      <c r="H1651" t="str">
        <f>Query1[[#This Row],[product_name]]</f>
        <v>Ritchey Timberwolf Frameset - 2016</v>
      </c>
      <c r="I1651" t="str">
        <f>Query1[[#This Row],[category_name]]</f>
        <v>Mountain Bikes</v>
      </c>
      <c r="J1651" t="str">
        <f>Query1[[#This Row],[store_name]]</f>
        <v>Baldwin Bikes</v>
      </c>
      <c r="K1651" t="str">
        <f>Query1[[#This Row],[sales_rep]]</f>
        <v>Venita Daniel</v>
      </c>
      <c r="L1651" t="str">
        <f>Query1[[#This Row],[brand_name]]</f>
        <v>Ritchey</v>
      </c>
    </row>
    <row r="1652" spans="1:12" x14ac:dyDescent="0.3">
      <c r="A1652">
        <f>Query1[[#This Row],[order_id]]</f>
        <v>590</v>
      </c>
      <c r="B1652" t="str">
        <f>Query1[[#This Row],[customers]]</f>
        <v>Casimira Chapman</v>
      </c>
      <c r="C1652" t="str">
        <f>Query1[[#This Row],[city]]</f>
        <v>Monroe</v>
      </c>
      <c r="D1652" t="str">
        <f>Query1[[#This Row],[state]]</f>
        <v>NY</v>
      </c>
      <c r="E1652">
        <f>Query1[[#This Row],[order_date]]</f>
        <v>42710</v>
      </c>
      <c r="F1652">
        <f>Query1[[#This Row],[total_units]]</f>
        <v>2</v>
      </c>
      <c r="G1652">
        <f>Query1[[#This Row],[revenue]]</f>
        <v>3599.98</v>
      </c>
      <c r="H1652" t="str">
        <f>Query1[[#This Row],[product_name]]</f>
        <v>Trek Remedy 29 Carbon Frameset - 2016</v>
      </c>
      <c r="I1652" t="str">
        <f>Query1[[#This Row],[category_name]]</f>
        <v>Mountain Bikes</v>
      </c>
      <c r="J1652" t="str">
        <f>Query1[[#This Row],[store_name]]</f>
        <v>Baldwin Bikes</v>
      </c>
      <c r="K1652" t="str">
        <f>Query1[[#This Row],[sales_rep]]</f>
        <v>Venita Daniel</v>
      </c>
      <c r="L1652" t="str">
        <f>Query1[[#This Row],[brand_name]]</f>
        <v>Trek</v>
      </c>
    </row>
    <row r="1653" spans="1:12" x14ac:dyDescent="0.3">
      <c r="A1653">
        <f>Query1[[#This Row],[order_id]]</f>
        <v>591</v>
      </c>
      <c r="B1653" t="str">
        <f>Query1[[#This Row],[customers]]</f>
        <v>Brenton Whitaker</v>
      </c>
      <c r="C1653" t="str">
        <f>Query1[[#This Row],[city]]</f>
        <v>Niagara Falls</v>
      </c>
      <c r="D1653" t="str">
        <f>Query1[[#This Row],[state]]</f>
        <v>NY</v>
      </c>
      <c r="E1653">
        <f>Query1[[#This Row],[order_date]]</f>
        <v>42710</v>
      </c>
      <c r="F1653">
        <f>Query1[[#This Row],[total_units]]</f>
        <v>2</v>
      </c>
      <c r="G1653">
        <f>Query1[[#This Row],[revenue]]</f>
        <v>999.98</v>
      </c>
      <c r="H1653" t="str">
        <f>Query1[[#This Row],[product_name]]</f>
        <v>Electra Townie Original 7D - 2015/2016</v>
      </c>
      <c r="I1653" t="str">
        <f>Query1[[#This Row],[category_name]]</f>
        <v>Comfort Bicycles</v>
      </c>
      <c r="J1653" t="str">
        <f>Query1[[#This Row],[store_name]]</f>
        <v>Baldwin Bikes</v>
      </c>
      <c r="K1653" t="str">
        <f>Query1[[#This Row],[sales_rep]]</f>
        <v>Venita Daniel</v>
      </c>
      <c r="L1653" t="str">
        <f>Query1[[#This Row],[brand_name]]</f>
        <v>Electra</v>
      </c>
    </row>
    <row r="1654" spans="1:12" x14ac:dyDescent="0.3">
      <c r="A1654">
        <f>Query1[[#This Row],[order_id]]</f>
        <v>591</v>
      </c>
      <c r="B1654" t="str">
        <f>Query1[[#This Row],[customers]]</f>
        <v>Brenton Whitaker</v>
      </c>
      <c r="C1654" t="str">
        <f>Query1[[#This Row],[city]]</f>
        <v>Niagara Falls</v>
      </c>
      <c r="D1654" t="str">
        <f>Query1[[#This Row],[state]]</f>
        <v>NY</v>
      </c>
      <c r="E1654">
        <f>Query1[[#This Row],[order_date]]</f>
        <v>42710</v>
      </c>
      <c r="F1654">
        <f>Query1[[#This Row],[total_units]]</f>
        <v>2</v>
      </c>
      <c r="G1654">
        <f>Query1[[#This Row],[revenue]]</f>
        <v>1199.98</v>
      </c>
      <c r="H1654" t="str">
        <f>Query1[[#This Row],[product_name]]</f>
        <v>Electra Townie Original 7D EQ - 2016</v>
      </c>
      <c r="I1654" t="str">
        <f>Query1[[#This Row],[category_name]]</f>
        <v>Cruisers Bicycles</v>
      </c>
      <c r="J1654" t="str">
        <f>Query1[[#This Row],[store_name]]</f>
        <v>Baldwin Bikes</v>
      </c>
      <c r="K1654" t="str">
        <f>Query1[[#This Row],[sales_rep]]</f>
        <v>Venita Daniel</v>
      </c>
      <c r="L1654" t="str">
        <f>Query1[[#This Row],[brand_name]]</f>
        <v>Electra</v>
      </c>
    </row>
    <row r="1655" spans="1:12" x14ac:dyDescent="0.3">
      <c r="A1655">
        <f>Query1[[#This Row],[order_id]]</f>
        <v>591</v>
      </c>
      <c r="B1655" t="str">
        <f>Query1[[#This Row],[customers]]</f>
        <v>Brenton Whitaker</v>
      </c>
      <c r="C1655" t="str">
        <f>Query1[[#This Row],[city]]</f>
        <v>Niagara Falls</v>
      </c>
      <c r="D1655" t="str">
        <f>Query1[[#This Row],[state]]</f>
        <v>NY</v>
      </c>
      <c r="E1655">
        <f>Query1[[#This Row],[order_date]]</f>
        <v>42710</v>
      </c>
      <c r="F1655">
        <f>Query1[[#This Row],[total_units]]</f>
        <v>2</v>
      </c>
      <c r="G1655">
        <f>Query1[[#This Row],[revenue]]</f>
        <v>1499.98</v>
      </c>
      <c r="H1655" t="str">
        <f>Query1[[#This Row],[product_name]]</f>
        <v>Ritchey Timberwolf Frameset - 2016</v>
      </c>
      <c r="I1655" t="str">
        <f>Query1[[#This Row],[category_name]]</f>
        <v>Mountain Bikes</v>
      </c>
      <c r="J1655" t="str">
        <f>Query1[[#This Row],[store_name]]</f>
        <v>Baldwin Bikes</v>
      </c>
      <c r="K1655" t="str">
        <f>Query1[[#This Row],[sales_rep]]</f>
        <v>Venita Daniel</v>
      </c>
      <c r="L1655" t="str">
        <f>Query1[[#This Row],[brand_name]]</f>
        <v>Ritchey</v>
      </c>
    </row>
    <row r="1656" spans="1:12" x14ac:dyDescent="0.3">
      <c r="A1656">
        <f>Query1[[#This Row],[order_id]]</f>
        <v>592</v>
      </c>
      <c r="B1656" t="str">
        <f>Query1[[#This Row],[customers]]</f>
        <v>Jong Guthrie</v>
      </c>
      <c r="C1656" t="str">
        <f>Query1[[#This Row],[city]]</f>
        <v>Bethpage</v>
      </c>
      <c r="D1656" t="str">
        <f>Query1[[#This Row],[state]]</f>
        <v>NY</v>
      </c>
      <c r="E1656">
        <f>Query1[[#This Row],[order_date]]</f>
        <v>42710</v>
      </c>
      <c r="F1656">
        <f>Query1[[#This Row],[total_units]]</f>
        <v>2</v>
      </c>
      <c r="G1656">
        <f>Query1[[#This Row],[revenue]]</f>
        <v>539.98</v>
      </c>
      <c r="H1656" t="str">
        <f>Query1[[#This Row],[product_name]]</f>
        <v>Electra Cruiser 1 (24-Inch) - 2016</v>
      </c>
      <c r="I1656" t="str">
        <f>Query1[[#This Row],[category_name]]</f>
        <v>Children Bicycles</v>
      </c>
      <c r="J1656" t="str">
        <f>Query1[[#This Row],[store_name]]</f>
        <v>Baldwin Bikes</v>
      </c>
      <c r="K1656" t="str">
        <f>Query1[[#This Row],[sales_rep]]</f>
        <v>Venita Daniel</v>
      </c>
      <c r="L1656" t="str">
        <f>Query1[[#This Row],[brand_name]]</f>
        <v>Electra</v>
      </c>
    </row>
    <row r="1657" spans="1:12" x14ac:dyDescent="0.3">
      <c r="A1657">
        <f>Query1[[#This Row],[order_id]]</f>
        <v>592</v>
      </c>
      <c r="B1657" t="str">
        <f>Query1[[#This Row],[customers]]</f>
        <v>Jong Guthrie</v>
      </c>
      <c r="C1657" t="str">
        <f>Query1[[#This Row],[city]]</f>
        <v>Bethpage</v>
      </c>
      <c r="D1657" t="str">
        <f>Query1[[#This Row],[state]]</f>
        <v>NY</v>
      </c>
      <c r="E1657">
        <f>Query1[[#This Row],[order_date]]</f>
        <v>42710</v>
      </c>
      <c r="F1657">
        <f>Query1[[#This Row],[total_units]]</f>
        <v>1</v>
      </c>
      <c r="G1657">
        <f>Query1[[#This Row],[revenue]]</f>
        <v>599.99</v>
      </c>
      <c r="H1657" t="str">
        <f>Query1[[#This Row],[product_name]]</f>
        <v>Electra Townie Original 7D EQ - 2016</v>
      </c>
      <c r="I1657" t="str">
        <f>Query1[[#This Row],[category_name]]</f>
        <v>Cruisers Bicycles</v>
      </c>
      <c r="J1657" t="str">
        <f>Query1[[#This Row],[store_name]]</f>
        <v>Baldwin Bikes</v>
      </c>
      <c r="K1657" t="str">
        <f>Query1[[#This Row],[sales_rep]]</f>
        <v>Venita Daniel</v>
      </c>
      <c r="L1657" t="str">
        <f>Query1[[#This Row],[brand_name]]</f>
        <v>Electra</v>
      </c>
    </row>
    <row r="1658" spans="1:12" x14ac:dyDescent="0.3">
      <c r="A1658">
        <f>Query1[[#This Row],[order_id]]</f>
        <v>592</v>
      </c>
      <c r="B1658" t="str">
        <f>Query1[[#This Row],[customers]]</f>
        <v>Jong Guthrie</v>
      </c>
      <c r="C1658" t="str">
        <f>Query1[[#This Row],[city]]</f>
        <v>Bethpage</v>
      </c>
      <c r="D1658" t="str">
        <f>Query1[[#This Row],[state]]</f>
        <v>NY</v>
      </c>
      <c r="E1658">
        <f>Query1[[#This Row],[order_date]]</f>
        <v>42710</v>
      </c>
      <c r="F1658">
        <f>Query1[[#This Row],[total_units]]</f>
        <v>2</v>
      </c>
      <c r="G1658">
        <f>Query1[[#This Row],[revenue]]</f>
        <v>898</v>
      </c>
      <c r="H1658" t="str">
        <f>Query1[[#This Row],[product_name]]</f>
        <v>Pure Cycles Western 3-Speed - Women's - 2015/2016</v>
      </c>
      <c r="I1658" t="str">
        <f>Query1[[#This Row],[category_name]]</f>
        <v>Cruisers Bicycles</v>
      </c>
      <c r="J1658" t="str">
        <f>Query1[[#This Row],[store_name]]</f>
        <v>Baldwin Bikes</v>
      </c>
      <c r="K1658" t="str">
        <f>Query1[[#This Row],[sales_rep]]</f>
        <v>Venita Daniel</v>
      </c>
      <c r="L1658" t="str">
        <f>Query1[[#This Row],[brand_name]]</f>
        <v>Pure Cycles</v>
      </c>
    </row>
    <row r="1659" spans="1:12" x14ac:dyDescent="0.3">
      <c r="A1659">
        <f>Query1[[#This Row],[order_id]]</f>
        <v>593</v>
      </c>
      <c r="B1659" t="str">
        <f>Query1[[#This Row],[customers]]</f>
        <v>Cleotilde Booth</v>
      </c>
      <c r="C1659" t="str">
        <f>Query1[[#This Row],[city]]</f>
        <v>Sugar Land</v>
      </c>
      <c r="D1659" t="str">
        <f>Query1[[#This Row],[state]]</f>
        <v>TX</v>
      </c>
      <c r="E1659">
        <f>Query1[[#This Row],[order_date]]</f>
        <v>42711</v>
      </c>
      <c r="F1659">
        <f>Query1[[#This Row],[total_units]]</f>
        <v>1</v>
      </c>
      <c r="G1659">
        <f>Query1[[#This Row],[revenue]]</f>
        <v>499.99</v>
      </c>
      <c r="H1659" t="str">
        <f>Query1[[#This Row],[product_name]]</f>
        <v>Electra Townie Original 7D - 2015/2016</v>
      </c>
      <c r="I1659" t="str">
        <f>Query1[[#This Row],[category_name]]</f>
        <v>Comfort Bicycles</v>
      </c>
      <c r="J1659" t="str">
        <f>Query1[[#This Row],[store_name]]</f>
        <v>Rowlett Bikes</v>
      </c>
      <c r="K1659" t="str">
        <f>Query1[[#This Row],[sales_rep]]</f>
        <v>Kali Vargas</v>
      </c>
      <c r="L1659" t="str">
        <f>Query1[[#This Row],[brand_name]]</f>
        <v>Electra</v>
      </c>
    </row>
    <row r="1660" spans="1:12" x14ac:dyDescent="0.3">
      <c r="A1660">
        <f>Query1[[#This Row],[order_id]]</f>
        <v>593</v>
      </c>
      <c r="B1660" t="str">
        <f>Query1[[#This Row],[customers]]</f>
        <v>Cleotilde Booth</v>
      </c>
      <c r="C1660" t="str">
        <f>Query1[[#This Row],[city]]</f>
        <v>Sugar Land</v>
      </c>
      <c r="D1660" t="str">
        <f>Query1[[#This Row],[state]]</f>
        <v>TX</v>
      </c>
      <c r="E1660">
        <f>Query1[[#This Row],[order_date]]</f>
        <v>42711</v>
      </c>
      <c r="F1660">
        <f>Query1[[#This Row],[total_units]]</f>
        <v>2</v>
      </c>
      <c r="G1660">
        <f>Query1[[#This Row],[revenue]]</f>
        <v>1999.98</v>
      </c>
      <c r="H1660" t="str">
        <f>Query1[[#This Row],[product_name]]</f>
        <v>Surly Wednesday Frameset - 2016</v>
      </c>
      <c r="I1660" t="str">
        <f>Query1[[#This Row],[category_name]]</f>
        <v>Mountain Bikes</v>
      </c>
      <c r="J1660" t="str">
        <f>Query1[[#This Row],[store_name]]</f>
        <v>Rowlett Bikes</v>
      </c>
      <c r="K1660" t="str">
        <f>Query1[[#This Row],[sales_rep]]</f>
        <v>Kali Vargas</v>
      </c>
      <c r="L1660" t="str">
        <f>Query1[[#This Row],[brand_name]]</f>
        <v>Surly</v>
      </c>
    </row>
    <row r="1661" spans="1:12" x14ac:dyDescent="0.3">
      <c r="A1661">
        <f>Query1[[#This Row],[order_id]]</f>
        <v>594</v>
      </c>
      <c r="B1661" t="str">
        <f>Query1[[#This Row],[customers]]</f>
        <v>Tisha Petty</v>
      </c>
      <c r="C1661" t="str">
        <f>Query1[[#This Row],[city]]</f>
        <v>San Antonio</v>
      </c>
      <c r="D1661" t="str">
        <f>Query1[[#This Row],[state]]</f>
        <v>TX</v>
      </c>
      <c r="E1661">
        <f>Query1[[#This Row],[order_date]]</f>
        <v>42711</v>
      </c>
      <c r="F1661">
        <f>Query1[[#This Row],[total_units]]</f>
        <v>2</v>
      </c>
      <c r="G1661">
        <f>Query1[[#This Row],[revenue]]</f>
        <v>539.98</v>
      </c>
      <c r="H1661" t="str">
        <f>Query1[[#This Row],[product_name]]</f>
        <v>Electra Cruiser 1 (24-Inch) - 2016</v>
      </c>
      <c r="I1661" t="str">
        <f>Query1[[#This Row],[category_name]]</f>
        <v>Children Bicycles</v>
      </c>
      <c r="J1661" t="str">
        <f>Query1[[#This Row],[store_name]]</f>
        <v>Rowlett Bikes</v>
      </c>
      <c r="K1661" t="str">
        <f>Query1[[#This Row],[sales_rep]]</f>
        <v>Kali Vargas</v>
      </c>
      <c r="L1661" t="str">
        <f>Query1[[#This Row],[brand_name]]</f>
        <v>Electra</v>
      </c>
    </row>
    <row r="1662" spans="1:12" x14ac:dyDescent="0.3">
      <c r="A1662">
        <f>Query1[[#This Row],[order_id]]</f>
        <v>594</v>
      </c>
      <c r="B1662" t="str">
        <f>Query1[[#This Row],[customers]]</f>
        <v>Tisha Petty</v>
      </c>
      <c r="C1662" t="str">
        <f>Query1[[#This Row],[city]]</f>
        <v>San Antonio</v>
      </c>
      <c r="D1662" t="str">
        <f>Query1[[#This Row],[state]]</f>
        <v>TX</v>
      </c>
      <c r="E1662">
        <f>Query1[[#This Row],[order_date]]</f>
        <v>42711</v>
      </c>
      <c r="F1662">
        <f>Query1[[#This Row],[total_units]]</f>
        <v>1</v>
      </c>
      <c r="G1662">
        <f>Query1[[#This Row],[revenue]]</f>
        <v>599.99</v>
      </c>
      <c r="H1662" t="str">
        <f>Query1[[#This Row],[product_name]]</f>
        <v>Electra Townie Original 7D EQ - 2016</v>
      </c>
      <c r="I1662" t="str">
        <f>Query1[[#This Row],[category_name]]</f>
        <v>Comfort Bicycles</v>
      </c>
      <c r="J1662" t="str">
        <f>Query1[[#This Row],[store_name]]</f>
        <v>Rowlett Bikes</v>
      </c>
      <c r="K1662" t="str">
        <f>Query1[[#This Row],[sales_rep]]</f>
        <v>Kali Vargas</v>
      </c>
      <c r="L1662" t="str">
        <f>Query1[[#This Row],[brand_name]]</f>
        <v>Electra</v>
      </c>
    </row>
    <row r="1663" spans="1:12" x14ac:dyDescent="0.3">
      <c r="A1663">
        <f>Query1[[#This Row],[order_id]]</f>
        <v>595</v>
      </c>
      <c r="B1663" t="str">
        <f>Query1[[#This Row],[customers]]</f>
        <v>Sherie Ayala</v>
      </c>
      <c r="C1663" t="str">
        <f>Query1[[#This Row],[city]]</f>
        <v>South El Monte</v>
      </c>
      <c r="D1663" t="str">
        <f>Query1[[#This Row],[state]]</f>
        <v>CA</v>
      </c>
      <c r="E1663">
        <f>Query1[[#This Row],[order_date]]</f>
        <v>42712</v>
      </c>
      <c r="F1663">
        <f>Query1[[#This Row],[total_units]]</f>
        <v>2</v>
      </c>
      <c r="G1663">
        <f>Query1[[#This Row],[revenue]]</f>
        <v>1199.98</v>
      </c>
      <c r="H1663" t="str">
        <f>Query1[[#This Row],[product_name]]</f>
        <v>Electra Townie Original 7D EQ - 2016</v>
      </c>
      <c r="I1663" t="str">
        <f>Query1[[#This Row],[category_name]]</f>
        <v>Comfort Bicycles</v>
      </c>
      <c r="J1663" t="str">
        <f>Query1[[#This Row],[store_name]]</f>
        <v>Santa Cruz Bikes</v>
      </c>
      <c r="K1663" t="str">
        <f>Query1[[#This Row],[sales_rep]]</f>
        <v>Mireya Copeland</v>
      </c>
      <c r="L1663" t="str">
        <f>Query1[[#This Row],[brand_name]]</f>
        <v>Electra</v>
      </c>
    </row>
    <row r="1664" spans="1:12" x14ac:dyDescent="0.3">
      <c r="A1664">
        <f>Query1[[#This Row],[order_id]]</f>
        <v>595</v>
      </c>
      <c r="B1664" t="str">
        <f>Query1[[#This Row],[customers]]</f>
        <v>Sherie Ayala</v>
      </c>
      <c r="C1664" t="str">
        <f>Query1[[#This Row],[city]]</f>
        <v>South El Monte</v>
      </c>
      <c r="D1664" t="str">
        <f>Query1[[#This Row],[state]]</f>
        <v>CA</v>
      </c>
      <c r="E1664">
        <f>Query1[[#This Row],[order_date]]</f>
        <v>42712</v>
      </c>
      <c r="F1664">
        <f>Query1[[#This Row],[total_units]]</f>
        <v>2</v>
      </c>
      <c r="G1664">
        <f>Query1[[#This Row],[revenue]]</f>
        <v>898</v>
      </c>
      <c r="H1664" t="str">
        <f>Query1[[#This Row],[product_name]]</f>
        <v>Pure Cycles William 3-Speed - 2016</v>
      </c>
      <c r="I1664" t="str">
        <f>Query1[[#This Row],[category_name]]</f>
        <v>Cruisers Bicycles</v>
      </c>
      <c r="J1664" t="str">
        <f>Query1[[#This Row],[store_name]]</f>
        <v>Santa Cruz Bikes</v>
      </c>
      <c r="K1664" t="str">
        <f>Query1[[#This Row],[sales_rep]]</f>
        <v>Mireya Copeland</v>
      </c>
      <c r="L1664" t="str">
        <f>Query1[[#This Row],[brand_name]]</f>
        <v>Pure Cycles</v>
      </c>
    </row>
    <row r="1665" spans="1:12" x14ac:dyDescent="0.3">
      <c r="A1665">
        <f>Query1[[#This Row],[order_id]]</f>
        <v>595</v>
      </c>
      <c r="B1665" t="str">
        <f>Query1[[#This Row],[customers]]</f>
        <v>Sherie Ayala</v>
      </c>
      <c r="C1665" t="str">
        <f>Query1[[#This Row],[city]]</f>
        <v>South El Monte</v>
      </c>
      <c r="D1665" t="str">
        <f>Query1[[#This Row],[state]]</f>
        <v>CA</v>
      </c>
      <c r="E1665">
        <f>Query1[[#This Row],[order_date]]</f>
        <v>42712</v>
      </c>
      <c r="F1665">
        <f>Query1[[#This Row],[total_units]]</f>
        <v>1</v>
      </c>
      <c r="G1665">
        <f>Query1[[#This Row],[revenue]]</f>
        <v>1549</v>
      </c>
      <c r="H1665" t="str">
        <f>Query1[[#This Row],[product_name]]</f>
        <v>Surly Straggler - 2016</v>
      </c>
      <c r="I1665" t="str">
        <f>Query1[[#This Row],[category_name]]</f>
        <v>Cyclocross Bicycles</v>
      </c>
      <c r="J1665" t="str">
        <f>Query1[[#This Row],[store_name]]</f>
        <v>Santa Cruz Bikes</v>
      </c>
      <c r="K1665" t="str">
        <f>Query1[[#This Row],[sales_rep]]</f>
        <v>Mireya Copeland</v>
      </c>
      <c r="L1665" t="str">
        <f>Query1[[#This Row],[brand_name]]</f>
        <v>Surly</v>
      </c>
    </row>
    <row r="1666" spans="1:12" x14ac:dyDescent="0.3">
      <c r="A1666">
        <f>Query1[[#This Row],[order_id]]</f>
        <v>595</v>
      </c>
      <c r="B1666" t="str">
        <f>Query1[[#This Row],[customers]]</f>
        <v>Sherie Ayala</v>
      </c>
      <c r="C1666" t="str">
        <f>Query1[[#This Row],[city]]</f>
        <v>South El Monte</v>
      </c>
      <c r="D1666" t="str">
        <f>Query1[[#This Row],[state]]</f>
        <v>CA</v>
      </c>
      <c r="E1666">
        <f>Query1[[#This Row],[order_date]]</f>
        <v>42712</v>
      </c>
      <c r="F1666">
        <f>Query1[[#This Row],[total_units]]</f>
        <v>1</v>
      </c>
      <c r="G1666">
        <f>Query1[[#This Row],[revenue]]</f>
        <v>999.99</v>
      </c>
      <c r="H1666" t="str">
        <f>Query1[[#This Row],[product_name]]</f>
        <v>Surly Wednesday Frameset - 2016</v>
      </c>
      <c r="I1666" t="str">
        <f>Query1[[#This Row],[category_name]]</f>
        <v>Mountain Bikes</v>
      </c>
      <c r="J1666" t="str">
        <f>Query1[[#This Row],[store_name]]</f>
        <v>Santa Cruz Bikes</v>
      </c>
      <c r="K1666" t="str">
        <f>Query1[[#This Row],[sales_rep]]</f>
        <v>Mireya Copeland</v>
      </c>
      <c r="L1666" t="str">
        <f>Query1[[#This Row],[brand_name]]</f>
        <v>Surly</v>
      </c>
    </row>
    <row r="1667" spans="1:12" x14ac:dyDescent="0.3">
      <c r="A1667">
        <f>Query1[[#This Row],[order_id]]</f>
        <v>595</v>
      </c>
      <c r="B1667" t="str">
        <f>Query1[[#This Row],[customers]]</f>
        <v>Sherie Ayala</v>
      </c>
      <c r="C1667" t="str">
        <f>Query1[[#This Row],[city]]</f>
        <v>South El Monte</v>
      </c>
      <c r="D1667" t="str">
        <f>Query1[[#This Row],[state]]</f>
        <v>CA</v>
      </c>
      <c r="E1667">
        <f>Query1[[#This Row],[order_date]]</f>
        <v>42712</v>
      </c>
      <c r="F1667">
        <f>Query1[[#This Row],[total_units]]</f>
        <v>1</v>
      </c>
      <c r="G1667">
        <f>Query1[[#This Row],[revenue]]</f>
        <v>2899.99</v>
      </c>
      <c r="H1667" t="str">
        <f>Query1[[#This Row],[product_name]]</f>
        <v>Trek Fuel EX 8 29 - 2016</v>
      </c>
      <c r="I1667" t="str">
        <f>Query1[[#This Row],[category_name]]</f>
        <v>Mountain Bikes</v>
      </c>
      <c r="J1667" t="str">
        <f>Query1[[#This Row],[store_name]]</f>
        <v>Santa Cruz Bikes</v>
      </c>
      <c r="K1667" t="str">
        <f>Query1[[#This Row],[sales_rep]]</f>
        <v>Mireya Copeland</v>
      </c>
      <c r="L1667" t="str">
        <f>Query1[[#This Row],[brand_name]]</f>
        <v>Trek</v>
      </c>
    </row>
    <row r="1668" spans="1:12" x14ac:dyDescent="0.3">
      <c r="A1668">
        <f>Query1[[#This Row],[order_id]]</f>
        <v>596</v>
      </c>
      <c r="B1668" t="str">
        <f>Query1[[#This Row],[customers]]</f>
        <v>Aileen Marquez</v>
      </c>
      <c r="C1668" t="str">
        <f>Query1[[#This Row],[city]]</f>
        <v>Torrance</v>
      </c>
      <c r="D1668" t="str">
        <f>Query1[[#This Row],[state]]</f>
        <v>CA</v>
      </c>
      <c r="E1668">
        <f>Query1[[#This Row],[order_date]]</f>
        <v>42712</v>
      </c>
      <c r="F1668">
        <f>Query1[[#This Row],[total_units]]</f>
        <v>2</v>
      </c>
      <c r="G1668">
        <f>Query1[[#This Row],[revenue]]</f>
        <v>599.98</v>
      </c>
      <c r="H1668" t="str">
        <f>Query1[[#This Row],[product_name]]</f>
        <v>Electra Girl's Hawaii 1 (20-inch) - 2015/2016</v>
      </c>
      <c r="I1668" t="str">
        <f>Query1[[#This Row],[category_name]]</f>
        <v>Children Bicycles</v>
      </c>
      <c r="J1668" t="str">
        <f>Query1[[#This Row],[store_name]]</f>
        <v>Santa Cruz Bikes</v>
      </c>
      <c r="K1668" t="str">
        <f>Query1[[#This Row],[sales_rep]]</f>
        <v>Genna Serrano</v>
      </c>
      <c r="L1668" t="str">
        <f>Query1[[#This Row],[brand_name]]</f>
        <v>Electra</v>
      </c>
    </row>
    <row r="1669" spans="1:12" x14ac:dyDescent="0.3">
      <c r="A1669">
        <f>Query1[[#This Row],[order_id]]</f>
        <v>596</v>
      </c>
      <c r="B1669" t="str">
        <f>Query1[[#This Row],[customers]]</f>
        <v>Aileen Marquez</v>
      </c>
      <c r="C1669" t="str">
        <f>Query1[[#This Row],[city]]</f>
        <v>Torrance</v>
      </c>
      <c r="D1669" t="str">
        <f>Query1[[#This Row],[state]]</f>
        <v>CA</v>
      </c>
      <c r="E1669">
        <f>Query1[[#This Row],[order_date]]</f>
        <v>42712</v>
      </c>
      <c r="F1669">
        <f>Query1[[#This Row],[total_units]]</f>
        <v>1</v>
      </c>
      <c r="G1669">
        <f>Query1[[#This Row],[revenue]]</f>
        <v>1320.99</v>
      </c>
      <c r="H1669" t="str">
        <f>Query1[[#This Row],[product_name]]</f>
        <v>Heller Shagamaw Frame - 2016</v>
      </c>
      <c r="I1669" t="str">
        <f>Query1[[#This Row],[category_name]]</f>
        <v>Mountain Bikes</v>
      </c>
      <c r="J1669" t="str">
        <f>Query1[[#This Row],[store_name]]</f>
        <v>Santa Cruz Bikes</v>
      </c>
      <c r="K1669" t="str">
        <f>Query1[[#This Row],[sales_rep]]</f>
        <v>Genna Serrano</v>
      </c>
      <c r="L1669" t="str">
        <f>Query1[[#This Row],[brand_name]]</f>
        <v>Heller</v>
      </c>
    </row>
    <row r="1670" spans="1:12" x14ac:dyDescent="0.3">
      <c r="A1670">
        <f>Query1[[#This Row],[order_id]]</f>
        <v>596</v>
      </c>
      <c r="B1670" t="str">
        <f>Query1[[#This Row],[customers]]</f>
        <v>Aileen Marquez</v>
      </c>
      <c r="C1670" t="str">
        <f>Query1[[#This Row],[city]]</f>
        <v>Torrance</v>
      </c>
      <c r="D1670" t="str">
        <f>Query1[[#This Row],[state]]</f>
        <v>CA</v>
      </c>
      <c r="E1670">
        <f>Query1[[#This Row],[order_date]]</f>
        <v>42712</v>
      </c>
      <c r="F1670">
        <f>Query1[[#This Row],[total_units]]</f>
        <v>1</v>
      </c>
      <c r="G1670">
        <f>Query1[[#This Row],[revenue]]</f>
        <v>2999.99</v>
      </c>
      <c r="H1670" t="str">
        <f>Query1[[#This Row],[product_name]]</f>
        <v>Trek Conduit+ - 2016</v>
      </c>
      <c r="I1670" t="str">
        <f>Query1[[#This Row],[category_name]]</f>
        <v>Electric Bikes</v>
      </c>
      <c r="J1670" t="str">
        <f>Query1[[#This Row],[store_name]]</f>
        <v>Santa Cruz Bikes</v>
      </c>
      <c r="K1670" t="str">
        <f>Query1[[#This Row],[sales_rep]]</f>
        <v>Genna Serrano</v>
      </c>
      <c r="L1670" t="str">
        <f>Query1[[#This Row],[brand_name]]</f>
        <v>Trek</v>
      </c>
    </row>
    <row r="1671" spans="1:12" x14ac:dyDescent="0.3">
      <c r="A1671">
        <f>Query1[[#This Row],[order_id]]</f>
        <v>597</v>
      </c>
      <c r="B1671" t="str">
        <f>Query1[[#This Row],[customers]]</f>
        <v>Shasta Combs</v>
      </c>
      <c r="C1671" t="str">
        <f>Query1[[#This Row],[city]]</f>
        <v>Yorktown Heights</v>
      </c>
      <c r="D1671" t="str">
        <f>Query1[[#This Row],[state]]</f>
        <v>NY</v>
      </c>
      <c r="E1671">
        <f>Query1[[#This Row],[order_date]]</f>
        <v>42712</v>
      </c>
      <c r="F1671">
        <f>Query1[[#This Row],[total_units]]</f>
        <v>2</v>
      </c>
      <c r="G1671">
        <f>Query1[[#This Row],[revenue]]</f>
        <v>858</v>
      </c>
      <c r="H1671" t="str">
        <f>Query1[[#This Row],[product_name]]</f>
        <v>Pure Cycles Vine 8-Speed - 2016</v>
      </c>
      <c r="I1671" t="str">
        <f>Query1[[#This Row],[category_name]]</f>
        <v>Cruisers Bicycles</v>
      </c>
      <c r="J1671" t="str">
        <f>Query1[[#This Row],[store_name]]</f>
        <v>Baldwin Bikes</v>
      </c>
      <c r="K1671" t="str">
        <f>Query1[[#This Row],[sales_rep]]</f>
        <v>Marcelene Boyer</v>
      </c>
      <c r="L1671" t="str">
        <f>Query1[[#This Row],[brand_name]]</f>
        <v>Pure Cycles</v>
      </c>
    </row>
    <row r="1672" spans="1:12" x14ac:dyDescent="0.3">
      <c r="A1672">
        <f>Query1[[#This Row],[order_id]]</f>
        <v>597</v>
      </c>
      <c r="B1672" t="str">
        <f>Query1[[#This Row],[customers]]</f>
        <v>Shasta Combs</v>
      </c>
      <c r="C1672" t="str">
        <f>Query1[[#This Row],[city]]</f>
        <v>Yorktown Heights</v>
      </c>
      <c r="D1672" t="str">
        <f>Query1[[#This Row],[state]]</f>
        <v>NY</v>
      </c>
      <c r="E1672">
        <f>Query1[[#This Row],[order_date]]</f>
        <v>42712</v>
      </c>
      <c r="F1672">
        <f>Query1[[#This Row],[total_units]]</f>
        <v>1</v>
      </c>
      <c r="G1672">
        <f>Query1[[#This Row],[revenue]]</f>
        <v>1799.99</v>
      </c>
      <c r="H1672" t="str">
        <f>Query1[[#This Row],[product_name]]</f>
        <v>Trek Remedy 29 Carbon Frameset - 2016</v>
      </c>
      <c r="I1672" t="str">
        <f>Query1[[#This Row],[category_name]]</f>
        <v>Mountain Bikes</v>
      </c>
      <c r="J1672" t="str">
        <f>Query1[[#This Row],[store_name]]</f>
        <v>Baldwin Bikes</v>
      </c>
      <c r="K1672" t="str">
        <f>Query1[[#This Row],[sales_rep]]</f>
        <v>Marcelene Boyer</v>
      </c>
      <c r="L1672" t="str">
        <f>Query1[[#This Row],[brand_name]]</f>
        <v>Trek</v>
      </c>
    </row>
    <row r="1673" spans="1:12" x14ac:dyDescent="0.3">
      <c r="A1673">
        <f>Query1[[#This Row],[order_id]]</f>
        <v>598</v>
      </c>
      <c r="B1673" t="str">
        <f>Query1[[#This Row],[customers]]</f>
        <v>Ronna Butler</v>
      </c>
      <c r="C1673" t="str">
        <f>Query1[[#This Row],[city]]</f>
        <v>Encino</v>
      </c>
      <c r="D1673" t="str">
        <f>Query1[[#This Row],[state]]</f>
        <v>CA</v>
      </c>
      <c r="E1673">
        <f>Query1[[#This Row],[order_date]]</f>
        <v>42713</v>
      </c>
      <c r="F1673">
        <f>Query1[[#This Row],[total_units]]</f>
        <v>1</v>
      </c>
      <c r="G1673">
        <f>Query1[[#This Row],[revenue]]</f>
        <v>269.99</v>
      </c>
      <c r="H1673" t="str">
        <f>Query1[[#This Row],[product_name]]</f>
        <v>Electra Girl's Hawaii 1 (16-inch) - 2015/2016</v>
      </c>
      <c r="I1673" t="str">
        <f>Query1[[#This Row],[category_name]]</f>
        <v>Cruisers Bicycles</v>
      </c>
      <c r="J1673" t="str">
        <f>Query1[[#This Row],[store_name]]</f>
        <v>Santa Cruz Bikes</v>
      </c>
      <c r="K1673" t="str">
        <f>Query1[[#This Row],[sales_rep]]</f>
        <v>Genna Serrano</v>
      </c>
      <c r="L1673" t="str">
        <f>Query1[[#This Row],[brand_name]]</f>
        <v>Electra</v>
      </c>
    </row>
    <row r="1674" spans="1:12" x14ac:dyDescent="0.3">
      <c r="A1674">
        <f>Query1[[#This Row],[order_id]]</f>
        <v>598</v>
      </c>
      <c r="B1674" t="str">
        <f>Query1[[#This Row],[customers]]</f>
        <v>Ronna Butler</v>
      </c>
      <c r="C1674" t="str">
        <f>Query1[[#This Row],[city]]</f>
        <v>Encino</v>
      </c>
      <c r="D1674" t="str">
        <f>Query1[[#This Row],[state]]</f>
        <v>CA</v>
      </c>
      <c r="E1674">
        <f>Query1[[#This Row],[order_date]]</f>
        <v>42713</v>
      </c>
      <c r="F1674">
        <f>Query1[[#This Row],[total_units]]</f>
        <v>2</v>
      </c>
      <c r="G1674">
        <f>Query1[[#This Row],[revenue]]</f>
        <v>1199.98</v>
      </c>
      <c r="H1674" t="str">
        <f>Query1[[#This Row],[product_name]]</f>
        <v>Electra Townie Original 7D EQ - 2016</v>
      </c>
      <c r="I1674" t="str">
        <f>Query1[[#This Row],[category_name]]</f>
        <v>Cruisers Bicycles</v>
      </c>
      <c r="J1674" t="str">
        <f>Query1[[#This Row],[store_name]]</f>
        <v>Santa Cruz Bikes</v>
      </c>
      <c r="K1674" t="str">
        <f>Query1[[#This Row],[sales_rep]]</f>
        <v>Genna Serrano</v>
      </c>
      <c r="L1674" t="str">
        <f>Query1[[#This Row],[brand_name]]</f>
        <v>Electra</v>
      </c>
    </row>
    <row r="1675" spans="1:12" x14ac:dyDescent="0.3">
      <c r="A1675">
        <f>Query1[[#This Row],[order_id]]</f>
        <v>598</v>
      </c>
      <c r="B1675" t="str">
        <f>Query1[[#This Row],[customers]]</f>
        <v>Ronna Butler</v>
      </c>
      <c r="C1675" t="str">
        <f>Query1[[#This Row],[city]]</f>
        <v>Encino</v>
      </c>
      <c r="D1675" t="str">
        <f>Query1[[#This Row],[state]]</f>
        <v>CA</v>
      </c>
      <c r="E1675">
        <f>Query1[[#This Row],[order_date]]</f>
        <v>42713</v>
      </c>
      <c r="F1675">
        <f>Query1[[#This Row],[total_units]]</f>
        <v>2</v>
      </c>
      <c r="G1675">
        <f>Query1[[#This Row],[revenue]]</f>
        <v>5799.98</v>
      </c>
      <c r="H1675" t="str">
        <f>Query1[[#This Row],[product_name]]</f>
        <v>Trek Fuel EX 8 29 - 2016</v>
      </c>
      <c r="I1675" t="str">
        <f>Query1[[#This Row],[category_name]]</f>
        <v>Mountain Bikes</v>
      </c>
      <c r="J1675" t="str">
        <f>Query1[[#This Row],[store_name]]</f>
        <v>Santa Cruz Bikes</v>
      </c>
      <c r="K1675" t="str">
        <f>Query1[[#This Row],[sales_rep]]</f>
        <v>Genna Serrano</v>
      </c>
      <c r="L1675" t="str">
        <f>Query1[[#This Row],[brand_name]]</f>
        <v>Trek</v>
      </c>
    </row>
    <row r="1676" spans="1:12" x14ac:dyDescent="0.3">
      <c r="A1676">
        <f>Query1[[#This Row],[order_id]]</f>
        <v>599</v>
      </c>
      <c r="B1676" t="str">
        <f>Query1[[#This Row],[customers]]</f>
        <v>Debra Burks</v>
      </c>
      <c r="C1676" t="str">
        <f>Query1[[#This Row],[city]]</f>
        <v>Orchard Park</v>
      </c>
      <c r="D1676" t="str">
        <f>Query1[[#This Row],[state]]</f>
        <v>NY</v>
      </c>
      <c r="E1676">
        <f>Query1[[#This Row],[order_date]]</f>
        <v>42713</v>
      </c>
      <c r="F1676">
        <f>Query1[[#This Row],[total_units]]</f>
        <v>2</v>
      </c>
      <c r="G1676">
        <f>Query1[[#This Row],[revenue]]</f>
        <v>539.98</v>
      </c>
      <c r="H1676" t="str">
        <f>Query1[[#This Row],[product_name]]</f>
        <v>Electra Girl's Hawaii 1 (16-inch) - 2015/2016</v>
      </c>
      <c r="I1676" t="str">
        <f>Query1[[#This Row],[category_name]]</f>
        <v>Children Bicycles</v>
      </c>
      <c r="J1676" t="str">
        <f>Query1[[#This Row],[store_name]]</f>
        <v>Baldwin Bikes</v>
      </c>
      <c r="K1676" t="str">
        <f>Query1[[#This Row],[sales_rep]]</f>
        <v>Marcelene Boyer</v>
      </c>
      <c r="L1676" t="str">
        <f>Query1[[#This Row],[brand_name]]</f>
        <v>Electra</v>
      </c>
    </row>
    <row r="1677" spans="1:12" x14ac:dyDescent="0.3">
      <c r="A1677">
        <f>Query1[[#This Row],[order_id]]</f>
        <v>599</v>
      </c>
      <c r="B1677" t="str">
        <f>Query1[[#This Row],[customers]]</f>
        <v>Debra Burks</v>
      </c>
      <c r="C1677" t="str">
        <f>Query1[[#This Row],[city]]</f>
        <v>Orchard Park</v>
      </c>
      <c r="D1677" t="str">
        <f>Query1[[#This Row],[state]]</f>
        <v>NY</v>
      </c>
      <c r="E1677">
        <f>Query1[[#This Row],[order_date]]</f>
        <v>42713</v>
      </c>
      <c r="F1677">
        <f>Query1[[#This Row],[total_units]]</f>
        <v>1</v>
      </c>
      <c r="G1677">
        <f>Query1[[#This Row],[revenue]]</f>
        <v>299.99</v>
      </c>
      <c r="H1677" t="str">
        <f>Query1[[#This Row],[product_name]]</f>
        <v>Electra Girl's Hawaii 1 (20-inch) - 2015/2016</v>
      </c>
      <c r="I1677" t="str">
        <f>Query1[[#This Row],[category_name]]</f>
        <v>Children Bicycles</v>
      </c>
      <c r="J1677" t="str">
        <f>Query1[[#This Row],[store_name]]</f>
        <v>Baldwin Bikes</v>
      </c>
      <c r="K1677" t="str">
        <f>Query1[[#This Row],[sales_rep]]</f>
        <v>Marcelene Boyer</v>
      </c>
      <c r="L1677" t="str">
        <f>Query1[[#This Row],[brand_name]]</f>
        <v>Electra</v>
      </c>
    </row>
    <row r="1678" spans="1:12" x14ac:dyDescent="0.3">
      <c r="A1678">
        <f>Query1[[#This Row],[order_id]]</f>
        <v>599</v>
      </c>
      <c r="B1678" t="str">
        <f>Query1[[#This Row],[customers]]</f>
        <v>Debra Burks</v>
      </c>
      <c r="C1678" t="str">
        <f>Query1[[#This Row],[city]]</f>
        <v>Orchard Park</v>
      </c>
      <c r="D1678" t="str">
        <f>Query1[[#This Row],[state]]</f>
        <v>NY</v>
      </c>
      <c r="E1678">
        <f>Query1[[#This Row],[order_date]]</f>
        <v>42713</v>
      </c>
      <c r="F1678">
        <f>Query1[[#This Row],[total_units]]</f>
        <v>2</v>
      </c>
      <c r="G1678">
        <f>Query1[[#This Row],[revenue]]</f>
        <v>3098</v>
      </c>
      <c r="H1678" t="str">
        <f>Query1[[#This Row],[product_name]]</f>
        <v>Surly Straggler - 2016</v>
      </c>
      <c r="I1678" t="str">
        <f>Query1[[#This Row],[category_name]]</f>
        <v>Cyclocross Bicycles</v>
      </c>
      <c r="J1678" t="str">
        <f>Query1[[#This Row],[store_name]]</f>
        <v>Baldwin Bikes</v>
      </c>
      <c r="K1678" t="str">
        <f>Query1[[#This Row],[sales_rep]]</f>
        <v>Marcelene Boyer</v>
      </c>
      <c r="L1678" t="str">
        <f>Query1[[#This Row],[brand_name]]</f>
        <v>Surly</v>
      </c>
    </row>
    <row r="1679" spans="1:12" x14ac:dyDescent="0.3">
      <c r="A1679">
        <f>Query1[[#This Row],[order_id]]</f>
        <v>599</v>
      </c>
      <c r="B1679" t="str">
        <f>Query1[[#This Row],[customers]]</f>
        <v>Debra Burks</v>
      </c>
      <c r="C1679" t="str">
        <f>Query1[[#This Row],[city]]</f>
        <v>Orchard Park</v>
      </c>
      <c r="D1679" t="str">
        <f>Query1[[#This Row],[state]]</f>
        <v>NY</v>
      </c>
      <c r="E1679">
        <f>Query1[[#This Row],[order_date]]</f>
        <v>42713</v>
      </c>
      <c r="F1679">
        <f>Query1[[#This Row],[total_units]]</f>
        <v>2</v>
      </c>
      <c r="G1679">
        <f>Query1[[#This Row],[revenue]]</f>
        <v>5999.98</v>
      </c>
      <c r="H1679" t="str">
        <f>Query1[[#This Row],[product_name]]</f>
        <v>Trek Conduit+ - 2016</v>
      </c>
      <c r="I1679" t="str">
        <f>Query1[[#This Row],[category_name]]</f>
        <v>Electric Bikes</v>
      </c>
      <c r="J1679" t="str">
        <f>Query1[[#This Row],[store_name]]</f>
        <v>Baldwin Bikes</v>
      </c>
      <c r="K1679" t="str">
        <f>Query1[[#This Row],[sales_rep]]</f>
        <v>Marcelene Boyer</v>
      </c>
      <c r="L1679" t="str">
        <f>Query1[[#This Row],[brand_name]]</f>
        <v>Trek</v>
      </c>
    </row>
    <row r="1680" spans="1:12" x14ac:dyDescent="0.3">
      <c r="A1680">
        <f>Query1[[#This Row],[order_id]]</f>
        <v>600</v>
      </c>
      <c r="B1680" t="str">
        <f>Query1[[#This Row],[customers]]</f>
        <v>Sharika Colon</v>
      </c>
      <c r="C1680" t="str">
        <f>Query1[[#This Row],[city]]</f>
        <v>Long Beach</v>
      </c>
      <c r="D1680" t="str">
        <f>Query1[[#This Row],[state]]</f>
        <v>NY</v>
      </c>
      <c r="E1680">
        <f>Query1[[#This Row],[order_date]]</f>
        <v>42713</v>
      </c>
      <c r="F1680">
        <f>Query1[[#This Row],[total_units]]</f>
        <v>2</v>
      </c>
      <c r="G1680">
        <f>Query1[[#This Row],[revenue]]</f>
        <v>1199.98</v>
      </c>
      <c r="H1680" t="str">
        <f>Query1[[#This Row],[product_name]]</f>
        <v>Electra Townie Original 7D EQ - 2016</v>
      </c>
      <c r="I1680" t="str">
        <f>Query1[[#This Row],[category_name]]</f>
        <v>Comfort Bicycles</v>
      </c>
      <c r="J1680" t="str">
        <f>Query1[[#This Row],[store_name]]</f>
        <v>Baldwin Bikes</v>
      </c>
      <c r="K1680" t="str">
        <f>Query1[[#This Row],[sales_rep]]</f>
        <v>Venita Daniel</v>
      </c>
      <c r="L1680" t="str">
        <f>Query1[[#This Row],[brand_name]]</f>
        <v>Electra</v>
      </c>
    </row>
    <row r="1681" spans="1:12" x14ac:dyDescent="0.3">
      <c r="A1681">
        <f>Query1[[#This Row],[order_id]]</f>
        <v>600</v>
      </c>
      <c r="B1681" t="str">
        <f>Query1[[#This Row],[customers]]</f>
        <v>Sharika Colon</v>
      </c>
      <c r="C1681" t="str">
        <f>Query1[[#This Row],[city]]</f>
        <v>Long Beach</v>
      </c>
      <c r="D1681" t="str">
        <f>Query1[[#This Row],[state]]</f>
        <v>NY</v>
      </c>
      <c r="E1681">
        <f>Query1[[#This Row],[order_date]]</f>
        <v>42713</v>
      </c>
      <c r="F1681">
        <f>Query1[[#This Row],[total_units]]</f>
        <v>2</v>
      </c>
      <c r="G1681">
        <f>Query1[[#This Row],[revenue]]</f>
        <v>898</v>
      </c>
      <c r="H1681" t="str">
        <f>Query1[[#This Row],[product_name]]</f>
        <v>Pure Cycles Western 3-Speed - Women's - 2015/2016</v>
      </c>
      <c r="I1681" t="str">
        <f>Query1[[#This Row],[category_name]]</f>
        <v>Cruisers Bicycles</v>
      </c>
      <c r="J1681" t="str">
        <f>Query1[[#This Row],[store_name]]</f>
        <v>Baldwin Bikes</v>
      </c>
      <c r="K1681" t="str">
        <f>Query1[[#This Row],[sales_rep]]</f>
        <v>Venita Daniel</v>
      </c>
      <c r="L1681" t="str">
        <f>Query1[[#This Row],[brand_name]]</f>
        <v>Pure Cycles</v>
      </c>
    </row>
    <row r="1682" spans="1:12" x14ac:dyDescent="0.3">
      <c r="A1682">
        <f>Query1[[#This Row],[order_id]]</f>
        <v>600</v>
      </c>
      <c r="B1682" t="str">
        <f>Query1[[#This Row],[customers]]</f>
        <v>Sharika Colon</v>
      </c>
      <c r="C1682" t="str">
        <f>Query1[[#This Row],[city]]</f>
        <v>Long Beach</v>
      </c>
      <c r="D1682" t="str">
        <f>Query1[[#This Row],[state]]</f>
        <v>NY</v>
      </c>
      <c r="E1682">
        <f>Query1[[#This Row],[order_date]]</f>
        <v>42713</v>
      </c>
      <c r="F1682">
        <f>Query1[[#This Row],[total_units]]</f>
        <v>1</v>
      </c>
      <c r="G1682">
        <f>Query1[[#This Row],[revenue]]</f>
        <v>2899.99</v>
      </c>
      <c r="H1682" t="str">
        <f>Query1[[#This Row],[product_name]]</f>
        <v>Trek Fuel EX 8 29 - 2016</v>
      </c>
      <c r="I1682" t="str">
        <f>Query1[[#This Row],[category_name]]</f>
        <v>Mountain Bikes</v>
      </c>
      <c r="J1682" t="str">
        <f>Query1[[#This Row],[store_name]]</f>
        <v>Baldwin Bikes</v>
      </c>
      <c r="K1682" t="str">
        <f>Query1[[#This Row],[sales_rep]]</f>
        <v>Venita Daniel</v>
      </c>
      <c r="L1682" t="str">
        <f>Query1[[#This Row],[brand_name]]</f>
        <v>Trek</v>
      </c>
    </row>
    <row r="1683" spans="1:12" x14ac:dyDescent="0.3">
      <c r="A1683">
        <f>Query1[[#This Row],[order_id]]</f>
        <v>601</v>
      </c>
      <c r="B1683" t="str">
        <f>Query1[[#This Row],[customers]]</f>
        <v>Amparo Burks</v>
      </c>
      <c r="C1683" t="str">
        <f>Query1[[#This Row],[city]]</f>
        <v>Merrick</v>
      </c>
      <c r="D1683" t="str">
        <f>Query1[[#This Row],[state]]</f>
        <v>NY</v>
      </c>
      <c r="E1683">
        <f>Query1[[#This Row],[order_date]]</f>
        <v>42713</v>
      </c>
      <c r="F1683">
        <f>Query1[[#This Row],[total_units]]</f>
        <v>2</v>
      </c>
      <c r="G1683">
        <f>Query1[[#This Row],[revenue]]</f>
        <v>1099.98</v>
      </c>
      <c r="H1683" t="str">
        <f>Query1[[#This Row],[product_name]]</f>
        <v>Electra Townie Original 21D - 2016</v>
      </c>
      <c r="I1683" t="str">
        <f>Query1[[#This Row],[category_name]]</f>
        <v>Cruisers Bicycles</v>
      </c>
      <c r="J1683" t="str">
        <f>Query1[[#This Row],[store_name]]</f>
        <v>Baldwin Bikes</v>
      </c>
      <c r="K1683" t="str">
        <f>Query1[[#This Row],[sales_rep]]</f>
        <v>Marcelene Boyer</v>
      </c>
      <c r="L1683" t="str">
        <f>Query1[[#This Row],[brand_name]]</f>
        <v>Electra</v>
      </c>
    </row>
    <row r="1684" spans="1:12" x14ac:dyDescent="0.3">
      <c r="A1684">
        <f>Query1[[#This Row],[order_id]]</f>
        <v>602</v>
      </c>
      <c r="B1684" t="str">
        <f>Query1[[#This Row],[customers]]</f>
        <v>Tina Bush</v>
      </c>
      <c r="C1684" t="str">
        <f>Query1[[#This Row],[city]]</f>
        <v>Maspeth</v>
      </c>
      <c r="D1684" t="str">
        <f>Query1[[#This Row],[state]]</f>
        <v>NY</v>
      </c>
      <c r="E1684">
        <f>Query1[[#This Row],[order_date]]</f>
        <v>42713</v>
      </c>
      <c r="F1684">
        <f>Query1[[#This Row],[total_units]]</f>
        <v>2</v>
      </c>
      <c r="G1684">
        <f>Query1[[#This Row],[revenue]]</f>
        <v>1059.98</v>
      </c>
      <c r="H1684" t="str">
        <f>Query1[[#This Row],[product_name]]</f>
        <v>Electra Moto 1 - 2016</v>
      </c>
      <c r="I1684" t="str">
        <f>Query1[[#This Row],[category_name]]</f>
        <v>Cruisers Bicycles</v>
      </c>
      <c r="J1684" t="str">
        <f>Query1[[#This Row],[store_name]]</f>
        <v>Baldwin Bikes</v>
      </c>
      <c r="K1684" t="str">
        <f>Query1[[#This Row],[sales_rep]]</f>
        <v>Marcelene Boyer</v>
      </c>
      <c r="L1684" t="str">
        <f>Query1[[#This Row],[brand_name]]</f>
        <v>Electra</v>
      </c>
    </row>
    <row r="1685" spans="1:12" x14ac:dyDescent="0.3">
      <c r="A1685">
        <f>Query1[[#This Row],[order_id]]</f>
        <v>602</v>
      </c>
      <c r="B1685" t="str">
        <f>Query1[[#This Row],[customers]]</f>
        <v>Tina Bush</v>
      </c>
      <c r="C1685" t="str">
        <f>Query1[[#This Row],[city]]</f>
        <v>Maspeth</v>
      </c>
      <c r="D1685" t="str">
        <f>Query1[[#This Row],[state]]</f>
        <v>NY</v>
      </c>
      <c r="E1685">
        <f>Query1[[#This Row],[order_date]]</f>
        <v>42713</v>
      </c>
      <c r="F1685">
        <f>Query1[[#This Row],[total_units]]</f>
        <v>2</v>
      </c>
      <c r="G1685">
        <f>Query1[[#This Row],[revenue]]</f>
        <v>2641.98</v>
      </c>
      <c r="H1685" t="str">
        <f>Query1[[#This Row],[product_name]]</f>
        <v>Heller Shagamaw Frame - 2016</v>
      </c>
      <c r="I1685" t="str">
        <f>Query1[[#This Row],[category_name]]</f>
        <v>Mountain Bikes</v>
      </c>
      <c r="J1685" t="str">
        <f>Query1[[#This Row],[store_name]]</f>
        <v>Baldwin Bikes</v>
      </c>
      <c r="K1685" t="str">
        <f>Query1[[#This Row],[sales_rep]]</f>
        <v>Marcelene Boyer</v>
      </c>
      <c r="L1685" t="str">
        <f>Query1[[#This Row],[brand_name]]</f>
        <v>Heller</v>
      </c>
    </row>
    <row r="1686" spans="1:12" x14ac:dyDescent="0.3">
      <c r="A1686">
        <f>Query1[[#This Row],[order_id]]</f>
        <v>603</v>
      </c>
      <c r="B1686" t="str">
        <f>Query1[[#This Row],[customers]]</f>
        <v>Vernon Knowles</v>
      </c>
      <c r="C1686" t="str">
        <f>Query1[[#This Row],[city]]</f>
        <v>Huntington Station</v>
      </c>
      <c r="D1686" t="str">
        <f>Query1[[#This Row],[state]]</f>
        <v>NY</v>
      </c>
      <c r="E1686">
        <f>Query1[[#This Row],[order_date]]</f>
        <v>42713</v>
      </c>
      <c r="F1686">
        <f>Query1[[#This Row],[total_units]]</f>
        <v>1</v>
      </c>
      <c r="G1686">
        <f>Query1[[#This Row],[revenue]]</f>
        <v>549.99</v>
      </c>
      <c r="H1686" t="str">
        <f>Query1[[#This Row],[product_name]]</f>
        <v>Electra Townie Original 21D - 2016</v>
      </c>
      <c r="I1686" t="str">
        <f>Query1[[#This Row],[category_name]]</f>
        <v>Cruisers Bicycles</v>
      </c>
      <c r="J1686" t="str">
        <f>Query1[[#This Row],[store_name]]</f>
        <v>Baldwin Bikes</v>
      </c>
      <c r="K1686" t="str">
        <f>Query1[[#This Row],[sales_rep]]</f>
        <v>Venita Daniel</v>
      </c>
      <c r="L1686" t="str">
        <f>Query1[[#This Row],[brand_name]]</f>
        <v>Electra</v>
      </c>
    </row>
    <row r="1687" spans="1:12" x14ac:dyDescent="0.3">
      <c r="A1687">
        <f>Query1[[#This Row],[order_id]]</f>
        <v>603</v>
      </c>
      <c r="B1687" t="str">
        <f>Query1[[#This Row],[customers]]</f>
        <v>Vernon Knowles</v>
      </c>
      <c r="C1687" t="str">
        <f>Query1[[#This Row],[city]]</f>
        <v>Huntington Station</v>
      </c>
      <c r="D1687" t="str">
        <f>Query1[[#This Row],[state]]</f>
        <v>NY</v>
      </c>
      <c r="E1687">
        <f>Query1[[#This Row],[order_date]]</f>
        <v>42713</v>
      </c>
      <c r="F1687">
        <f>Query1[[#This Row],[total_units]]</f>
        <v>1</v>
      </c>
      <c r="G1687">
        <f>Query1[[#This Row],[revenue]]</f>
        <v>2899.99</v>
      </c>
      <c r="H1687" t="str">
        <f>Query1[[#This Row],[product_name]]</f>
        <v>Trek Fuel EX 8 29 - 2016</v>
      </c>
      <c r="I1687" t="str">
        <f>Query1[[#This Row],[category_name]]</f>
        <v>Mountain Bikes</v>
      </c>
      <c r="J1687" t="str">
        <f>Query1[[#This Row],[store_name]]</f>
        <v>Baldwin Bikes</v>
      </c>
      <c r="K1687" t="str">
        <f>Query1[[#This Row],[sales_rep]]</f>
        <v>Venita Daniel</v>
      </c>
      <c r="L1687" t="str">
        <f>Query1[[#This Row],[brand_name]]</f>
        <v>Trek</v>
      </c>
    </row>
    <row r="1688" spans="1:12" x14ac:dyDescent="0.3">
      <c r="A1688">
        <f>Query1[[#This Row],[order_id]]</f>
        <v>604</v>
      </c>
      <c r="B1688" t="str">
        <f>Query1[[#This Row],[customers]]</f>
        <v>Floretta Higgins</v>
      </c>
      <c r="C1688" t="str">
        <f>Query1[[#This Row],[city]]</f>
        <v>Bayside</v>
      </c>
      <c r="D1688" t="str">
        <f>Query1[[#This Row],[state]]</f>
        <v>NY</v>
      </c>
      <c r="E1688">
        <f>Query1[[#This Row],[order_date]]</f>
        <v>42714</v>
      </c>
      <c r="F1688">
        <f>Query1[[#This Row],[total_units]]</f>
        <v>2</v>
      </c>
      <c r="G1688">
        <f>Query1[[#This Row],[revenue]]</f>
        <v>3098</v>
      </c>
      <c r="H1688" t="str">
        <f>Query1[[#This Row],[product_name]]</f>
        <v>Surly Straggler - 2016</v>
      </c>
      <c r="I1688" t="str">
        <f>Query1[[#This Row],[category_name]]</f>
        <v>Cyclocross Bicycles</v>
      </c>
      <c r="J1688" t="str">
        <f>Query1[[#This Row],[store_name]]</f>
        <v>Baldwin Bikes</v>
      </c>
      <c r="K1688" t="str">
        <f>Query1[[#This Row],[sales_rep]]</f>
        <v>Venita Daniel</v>
      </c>
      <c r="L1688" t="str">
        <f>Query1[[#This Row],[brand_name]]</f>
        <v>Surly</v>
      </c>
    </row>
    <row r="1689" spans="1:12" x14ac:dyDescent="0.3">
      <c r="A1689">
        <f>Query1[[#This Row],[order_id]]</f>
        <v>604</v>
      </c>
      <c r="B1689" t="str">
        <f>Query1[[#This Row],[customers]]</f>
        <v>Floretta Higgins</v>
      </c>
      <c r="C1689" t="str">
        <f>Query1[[#This Row],[city]]</f>
        <v>Bayside</v>
      </c>
      <c r="D1689" t="str">
        <f>Query1[[#This Row],[state]]</f>
        <v>NY</v>
      </c>
      <c r="E1689">
        <f>Query1[[#This Row],[order_date]]</f>
        <v>42714</v>
      </c>
      <c r="F1689">
        <f>Query1[[#This Row],[total_units]]</f>
        <v>2</v>
      </c>
      <c r="G1689">
        <f>Query1[[#This Row],[revenue]]</f>
        <v>5999.98</v>
      </c>
      <c r="H1689" t="str">
        <f>Query1[[#This Row],[product_name]]</f>
        <v>Trek Conduit+ - 2016</v>
      </c>
      <c r="I1689" t="str">
        <f>Query1[[#This Row],[category_name]]</f>
        <v>Electric Bikes</v>
      </c>
      <c r="J1689" t="str">
        <f>Query1[[#This Row],[store_name]]</f>
        <v>Baldwin Bikes</v>
      </c>
      <c r="K1689" t="str">
        <f>Query1[[#This Row],[sales_rep]]</f>
        <v>Venita Daniel</v>
      </c>
      <c r="L1689" t="str">
        <f>Query1[[#This Row],[brand_name]]</f>
        <v>Trek</v>
      </c>
    </row>
    <row r="1690" spans="1:12" x14ac:dyDescent="0.3">
      <c r="A1690">
        <f>Query1[[#This Row],[order_id]]</f>
        <v>605</v>
      </c>
      <c r="B1690" t="str">
        <f>Query1[[#This Row],[customers]]</f>
        <v>Leila Barr</v>
      </c>
      <c r="C1690" t="str">
        <f>Query1[[#This Row],[city]]</f>
        <v>Carmel</v>
      </c>
      <c r="D1690" t="str">
        <f>Query1[[#This Row],[state]]</f>
        <v>NY</v>
      </c>
      <c r="E1690">
        <f>Query1[[#This Row],[order_date]]</f>
        <v>42714</v>
      </c>
      <c r="F1690">
        <f>Query1[[#This Row],[total_units]]</f>
        <v>2</v>
      </c>
      <c r="G1690">
        <f>Query1[[#This Row],[revenue]]</f>
        <v>539.98</v>
      </c>
      <c r="H1690" t="str">
        <f>Query1[[#This Row],[product_name]]</f>
        <v>Electra Cruiser 1 (24-Inch) - 2016</v>
      </c>
      <c r="I1690" t="str">
        <f>Query1[[#This Row],[category_name]]</f>
        <v>Cruisers Bicycles</v>
      </c>
      <c r="J1690" t="str">
        <f>Query1[[#This Row],[store_name]]</f>
        <v>Baldwin Bikes</v>
      </c>
      <c r="K1690" t="str">
        <f>Query1[[#This Row],[sales_rep]]</f>
        <v>Marcelene Boyer</v>
      </c>
      <c r="L1690" t="str">
        <f>Query1[[#This Row],[brand_name]]</f>
        <v>Electra</v>
      </c>
    </row>
    <row r="1691" spans="1:12" x14ac:dyDescent="0.3">
      <c r="A1691">
        <f>Query1[[#This Row],[order_id]]</f>
        <v>605</v>
      </c>
      <c r="B1691" t="str">
        <f>Query1[[#This Row],[customers]]</f>
        <v>Leila Barr</v>
      </c>
      <c r="C1691" t="str">
        <f>Query1[[#This Row],[city]]</f>
        <v>Carmel</v>
      </c>
      <c r="D1691" t="str">
        <f>Query1[[#This Row],[state]]</f>
        <v>NY</v>
      </c>
      <c r="E1691">
        <f>Query1[[#This Row],[order_date]]</f>
        <v>42714</v>
      </c>
      <c r="F1691">
        <f>Query1[[#This Row],[total_units]]</f>
        <v>2</v>
      </c>
      <c r="G1691">
        <f>Query1[[#This Row],[revenue]]</f>
        <v>999.98</v>
      </c>
      <c r="H1691" t="str">
        <f>Query1[[#This Row],[product_name]]</f>
        <v>Electra Townie Original 7D - 2015/2016</v>
      </c>
      <c r="I1691" t="str">
        <f>Query1[[#This Row],[category_name]]</f>
        <v>Comfort Bicycles</v>
      </c>
      <c r="J1691" t="str">
        <f>Query1[[#This Row],[store_name]]</f>
        <v>Baldwin Bikes</v>
      </c>
      <c r="K1691" t="str">
        <f>Query1[[#This Row],[sales_rep]]</f>
        <v>Marcelene Boyer</v>
      </c>
      <c r="L1691" t="str">
        <f>Query1[[#This Row],[brand_name]]</f>
        <v>Electra</v>
      </c>
    </row>
    <row r="1692" spans="1:12" x14ac:dyDescent="0.3">
      <c r="A1692">
        <f>Query1[[#This Row],[order_id]]</f>
        <v>605</v>
      </c>
      <c r="B1692" t="str">
        <f>Query1[[#This Row],[customers]]</f>
        <v>Leila Barr</v>
      </c>
      <c r="C1692" t="str">
        <f>Query1[[#This Row],[city]]</f>
        <v>Carmel</v>
      </c>
      <c r="D1692" t="str">
        <f>Query1[[#This Row],[state]]</f>
        <v>NY</v>
      </c>
      <c r="E1692">
        <f>Query1[[#This Row],[order_date]]</f>
        <v>42714</v>
      </c>
      <c r="F1692">
        <f>Query1[[#This Row],[total_units]]</f>
        <v>1</v>
      </c>
      <c r="G1692">
        <f>Query1[[#This Row],[revenue]]</f>
        <v>449</v>
      </c>
      <c r="H1692" t="str">
        <f>Query1[[#This Row],[product_name]]</f>
        <v>Pure Cycles William 3-Speed - 2016</v>
      </c>
      <c r="I1692" t="str">
        <f>Query1[[#This Row],[category_name]]</f>
        <v>Cruisers Bicycles</v>
      </c>
      <c r="J1692" t="str">
        <f>Query1[[#This Row],[store_name]]</f>
        <v>Baldwin Bikes</v>
      </c>
      <c r="K1692" t="str">
        <f>Query1[[#This Row],[sales_rep]]</f>
        <v>Marcelene Boyer</v>
      </c>
      <c r="L1692" t="str">
        <f>Query1[[#This Row],[brand_name]]</f>
        <v>Pure Cycles</v>
      </c>
    </row>
    <row r="1693" spans="1:12" x14ac:dyDescent="0.3">
      <c r="A1693">
        <f>Query1[[#This Row],[order_id]]</f>
        <v>605</v>
      </c>
      <c r="B1693" t="str">
        <f>Query1[[#This Row],[customers]]</f>
        <v>Leila Barr</v>
      </c>
      <c r="C1693" t="str">
        <f>Query1[[#This Row],[city]]</f>
        <v>Carmel</v>
      </c>
      <c r="D1693" t="str">
        <f>Query1[[#This Row],[state]]</f>
        <v>NY</v>
      </c>
      <c r="E1693">
        <f>Query1[[#This Row],[order_date]]</f>
        <v>42714</v>
      </c>
      <c r="F1693">
        <f>Query1[[#This Row],[total_units]]</f>
        <v>1</v>
      </c>
      <c r="G1693">
        <f>Query1[[#This Row],[revenue]]</f>
        <v>1680.99</v>
      </c>
      <c r="H1693" t="str">
        <f>Query1[[#This Row],[product_name]]</f>
        <v>Surly Straggler 650b - 2016</v>
      </c>
      <c r="I1693" t="str">
        <f>Query1[[#This Row],[category_name]]</f>
        <v>Cyclocross Bicycles</v>
      </c>
      <c r="J1693" t="str">
        <f>Query1[[#This Row],[store_name]]</f>
        <v>Baldwin Bikes</v>
      </c>
      <c r="K1693" t="str">
        <f>Query1[[#This Row],[sales_rep]]</f>
        <v>Marcelene Boyer</v>
      </c>
      <c r="L1693" t="str">
        <f>Query1[[#This Row],[brand_name]]</f>
        <v>Surly</v>
      </c>
    </row>
    <row r="1694" spans="1:12" x14ac:dyDescent="0.3">
      <c r="A1694">
        <f>Query1[[#This Row],[order_id]]</f>
        <v>606</v>
      </c>
      <c r="B1694" t="str">
        <f>Query1[[#This Row],[customers]]</f>
        <v>Georgetta Hardin</v>
      </c>
      <c r="C1694" t="str">
        <f>Query1[[#This Row],[city]]</f>
        <v>Canandaigua</v>
      </c>
      <c r="D1694" t="str">
        <f>Query1[[#This Row],[state]]</f>
        <v>NY</v>
      </c>
      <c r="E1694">
        <f>Query1[[#This Row],[order_date]]</f>
        <v>42715</v>
      </c>
      <c r="F1694">
        <f>Query1[[#This Row],[total_units]]</f>
        <v>2</v>
      </c>
      <c r="G1694">
        <f>Query1[[#This Row],[revenue]]</f>
        <v>898</v>
      </c>
      <c r="H1694" t="str">
        <f>Query1[[#This Row],[product_name]]</f>
        <v>Pure Cycles Western 3-Speed - Women's - 2015/2016</v>
      </c>
      <c r="I1694" t="str">
        <f>Query1[[#This Row],[category_name]]</f>
        <v>Cruisers Bicycles</v>
      </c>
      <c r="J1694" t="str">
        <f>Query1[[#This Row],[store_name]]</f>
        <v>Baldwin Bikes</v>
      </c>
      <c r="K1694" t="str">
        <f>Query1[[#This Row],[sales_rep]]</f>
        <v>Venita Daniel</v>
      </c>
      <c r="L1694" t="str">
        <f>Query1[[#This Row],[brand_name]]</f>
        <v>Pure Cycles</v>
      </c>
    </row>
    <row r="1695" spans="1:12" x14ac:dyDescent="0.3">
      <c r="A1695">
        <f>Query1[[#This Row],[order_id]]</f>
        <v>606</v>
      </c>
      <c r="B1695" t="str">
        <f>Query1[[#This Row],[customers]]</f>
        <v>Georgetta Hardin</v>
      </c>
      <c r="C1695" t="str">
        <f>Query1[[#This Row],[city]]</f>
        <v>Canandaigua</v>
      </c>
      <c r="D1695" t="str">
        <f>Query1[[#This Row],[state]]</f>
        <v>NY</v>
      </c>
      <c r="E1695">
        <f>Query1[[#This Row],[order_date]]</f>
        <v>42715</v>
      </c>
      <c r="F1695">
        <f>Query1[[#This Row],[total_units]]</f>
        <v>2</v>
      </c>
      <c r="G1695">
        <f>Query1[[#This Row],[revenue]]</f>
        <v>939.98</v>
      </c>
      <c r="H1695" t="str">
        <f>Query1[[#This Row],[product_name]]</f>
        <v>Surly Ice Cream Truck Frameset - 2016</v>
      </c>
      <c r="I1695" t="str">
        <f>Query1[[#This Row],[category_name]]</f>
        <v>Mountain Bikes</v>
      </c>
      <c r="J1695" t="str">
        <f>Query1[[#This Row],[store_name]]</f>
        <v>Baldwin Bikes</v>
      </c>
      <c r="K1695" t="str">
        <f>Query1[[#This Row],[sales_rep]]</f>
        <v>Venita Daniel</v>
      </c>
      <c r="L1695" t="str">
        <f>Query1[[#This Row],[brand_name]]</f>
        <v>Surly</v>
      </c>
    </row>
    <row r="1696" spans="1:12" x14ac:dyDescent="0.3">
      <c r="A1696">
        <f>Query1[[#This Row],[order_id]]</f>
        <v>607</v>
      </c>
      <c r="B1696" t="str">
        <f>Query1[[#This Row],[customers]]</f>
        <v>Anderson Martin</v>
      </c>
      <c r="C1696" t="str">
        <f>Query1[[#This Row],[city]]</f>
        <v>Canandaigua</v>
      </c>
      <c r="D1696" t="str">
        <f>Query1[[#This Row],[state]]</f>
        <v>NY</v>
      </c>
      <c r="E1696">
        <f>Query1[[#This Row],[order_date]]</f>
        <v>42715</v>
      </c>
      <c r="F1696">
        <f>Query1[[#This Row],[total_units]]</f>
        <v>1</v>
      </c>
      <c r="G1696">
        <f>Query1[[#This Row],[revenue]]</f>
        <v>269.99</v>
      </c>
      <c r="H1696" t="str">
        <f>Query1[[#This Row],[product_name]]</f>
        <v>Electra Girl's Hawaii 1 (16-inch) - 2015/2016</v>
      </c>
      <c r="I1696" t="str">
        <f>Query1[[#This Row],[category_name]]</f>
        <v>Cruisers Bicycles</v>
      </c>
      <c r="J1696" t="str">
        <f>Query1[[#This Row],[store_name]]</f>
        <v>Baldwin Bikes</v>
      </c>
      <c r="K1696" t="str">
        <f>Query1[[#This Row],[sales_rep]]</f>
        <v>Marcelene Boyer</v>
      </c>
      <c r="L1696" t="str">
        <f>Query1[[#This Row],[brand_name]]</f>
        <v>Electra</v>
      </c>
    </row>
    <row r="1697" spans="1:12" x14ac:dyDescent="0.3">
      <c r="A1697">
        <f>Query1[[#This Row],[order_id]]</f>
        <v>607</v>
      </c>
      <c r="B1697" t="str">
        <f>Query1[[#This Row],[customers]]</f>
        <v>Anderson Martin</v>
      </c>
      <c r="C1697" t="str">
        <f>Query1[[#This Row],[city]]</f>
        <v>Canandaigua</v>
      </c>
      <c r="D1697" t="str">
        <f>Query1[[#This Row],[state]]</f>
        <v>NY</v>
      </c>
      <c r="E1697">
        <f>Query1[[#This Row],[order_date]]</f>
        <v>42715</v>
      </c>
      <c r="F1697">
        <f>Query1[[#This Row],[total_units]]</f>
        <v>2</v>
      </c>
      <c r="G1697">
        <f>Query1[[#This Row],[revenue]]</f>
        <v>1199.98</v>
      </c>
      <c r="H1697" t="str">
        <f>Query1[[#This Row],[product_name]]</f>
        <v>Electra Townie Original 7D EQ - 2016</v>
      </c>
      <c r="I1697" t="str">
        <f>Query1[[#This Row],[category_name]]</f>
        <v>Comfort Bicycles</v>
      </c>
      <c r="J1697" t="str">
        <f>Query1[[#This Row],[store_name]]</f>
        <v>Baldwin Bikes</v>
      </c>
      <c r="K1697" t="str">
        <f>Query1[[#This Row],[sales_rep]]</f>
        <v>Marcelene Boyer</v>
      </c>
      <c r="L1697" t="str">
        <f>Query1[[#This Row],[brand_name]]</f>
        <v>Electra</v>
      </c>
    </row>
    <row r="1698" spans="1:12" x14ac:dyDescent="0.3">
      <c r="A1698">
        <f>Query1[[#This Row],[order_id]]</f>
        <v>607</v>
      </c>
      <c r="B1698" t="str">
        <f>Query1[[#This Row],[customers]]</f>
        <v>Anderson Martin</v>
      </c>
      <c r="C1698" t="str">
        <f>Query1[[#This Row],[city]]</f>
        <v>Canandaigua</v>
      </c>
      <c r="D1698" t="str">
        <f>Query1[[#This Row],[state]]</f>
        <v>NY</v>
      </c>
      <c r="E1698">
        <f>Query1[[#This Row],[order_date]]</f>
        <v>42715</v>
      </c>
      <c r="F1698">
        <f>Query1[[#This Row],[total_units]]</f>
        <v>2</v>
      </c>
      <c r="G1698">
        <f>Query1[[#This Row],[revenue]]</f>
        <v>3361.98</v>
      </c>
      <c r="H1698" t="str">
        <f>Query1[[#This Row],[product_name]]</f>
        <v>Surly Straggler 650b - 2016</v>
      </c>
      <c r="I1698" t="str">
        <f>Query1[[#This Row],[category_name]]</f>
        <v>Cyclocross Bicycles</v>
      </c>
      <c r="J1698" t="str">
        <f>Query1[[#This Row],[store_name]]</f>
        <v>Baldwin Bikes</v>
      </c>
      <c r="K1698" t="str">
        <f>Query1[[#This Row],[sales_rep]]</f>
        <v>Marcelene Boyer</v>
      </c>
      <c r="L1698" t="str">
        <f>Query1[[#This Row],[brand_name]]</f>
        <v>Surly</v>
      </c>
    </row>
    <row r="1699" spans="1:12" x14ac:dyDescent="0.3">
      <c r="A1699">
        <f>Query1[[#This Row],[order_id]]</f>
        <v>608</v>
      </c>
      <c r="B1699" t="str">
        <f>Query1[[#This Row],[customers]]</f>
        <v>Ardelia Cooley</v>
      </c>
      <c r="C1699" t="str">
        <f>Query1[[#This Row],[city]]</f>
        <v>Canyon Country</v>
      </c>
      <c r="D1699" t="str">
        <f>Query1[[#This Row],[state]]</f>
        <v>CA</v>
      </c>
      <c r="E1699">
        <f>Query1[[#This Row],[order_date]]</f>
        <v>42716</v>
      </c>
      <c r="F1699">
        <f>Query1[[#This Row],[total_units]]</f>
        <v>1</v>
      </c>
      <c r="G1699">
        <f>Query1[[#This Row],[revenue]]</f>
        <v>549.99</v>
      </c>
      <c r="H1699" t="str">
        <f>Query1[[#This Row],[product_name]]</f>
        <v>Electra Townie Original 21D - 2016</v>
      </c>
      <c r="I1699" t="str">
        <f>Query1[[#This Row],[category_name]]</f>
        <v>Comfort Bicycles</v>
      </c>
      <c r="J1699" t="str">
        <f>Query1[[#This Row],[store_name]]</f>
        <v>Santa Cruz Bikes</v>
      </c>
      <c r="K1699" t="str">
        <f>Query1[[#This Row],[sales_rep]]</f>
        <v>Genna Serrano</v>
      </c>
      <c r="L1699" t="str">
        <f>Query1[[#This Row],[brand_name]]</f>
        <v>Electra</v>
      </c>
    </row>
    <row r="1700" spans="1:12" x14ac:dyDescent="0.3">
      <c r="A1700">
        <f>Query1[[#This Row],[order_id]]</f>
        <v>608</v>
      </c>
      <c r="B1700" t="str">
        <f>Query1[[#This Row],[customers]]</f>
        <v>Ardelia Cooley</v>
      </c>
      <c r="C1700" t="str">
        <f>Query1[[#This Row],[city]]</f>
        <v>Canyon Country</v>
      </c>
      <c r="D1700" t="str">
        <f>Query1[[#This Row],[state]]</f>
        <v>CA</v>
      </c>
      <c r="E1700">
        <f>Query1[[#This Row],[order_date]]</f>
        <v>42716</v>
      </c>
      <c r="F1700">
        <f>Query1[[#This Row],[total_units]]</f>
        <v>2</v>
      </c>
      <c r="G1700">
        <f>Query1[[#This Row],[revenue]]</f>
        <v>5799.98</v>
      </c>
      <c r="H1700" t="str">
        <f>Query1[[#This Row],[product_name]]</f>
        <v>Trek Fuel EX 8 29 - 2016</v>
      </c>
      <c r="I1700" t="str">
        <f>Query1[[#This Row],[category_name]]</f>
        <v>Mountain Bikes</v>
      </c>
      <c r="J1700" t="str">
        <f>Query1[[#This Row],[store_name]]</f>
        <v>Santa Cruz Bikes</v>
      </c>
      <c r="K1700" t="str">
        <f>Query1[[#This Row],[sales_rep]]</f>
        <v>Genna Serrano</v>
      </c>
      <c r="L1700" t="str">
        <f>Query1[[#This Row],[brand_name]]</f>
        <v>Trek</v>
      </c>
    </row>
    <row r="1701" spans="1:12" x14ac:dyDescent="0.3">
      <c r="A1701">
        <f>Query1[[#This Row],[order_id]]</f>
        <v>608</v>
      </c>
      <c r="B1701" t="str">
        <f>Query1[[#This Row],[customers]]</f>
        <v>Ardelia Cooley</v>
      </c>
      <c r="C1701" t="str">
        <f>Query1[[#This Row],[city]]</f>
        <v>Canyon Country</v>
      </c>
      <c r="D1701" t="str">
        <f>Query1[[#This Row],[state]]</f>
        <v>CA</v>
      </c>
      <c r="E1701">
        <f>Query1[[#This Row],[order_date]]</f>
        <v>42716</v>
      </c>
      <c r="F1701">
        <f>Query1[[#This Row],[total_units]]</f>
        <v>2</v>
      </c>
      <c r="G1701">
        <f>Query1[[#This Row],[revenue]]</f>
        <v>7999.98</v>
      </c>
      <c r="H1701" t="str">
        <f>Query1[[#This Row],[product_name]]</f>
        <v>Trek Slash 8 27.5 - 2016</v>
      </c>
      <c r="I1701" t="str">
        <f>Query1[[#This Row],[category_name]]</f>
        <v>Mountain Bikes</v>
      </c>
      <c r="J1701" t="str">
        <f>Query1[[#This Row],[store_name]]</f>
        <v>Santa Cruz Bikes</v>
      </c>
      <c r="K1701" t="str">
        <f>Query1[[#This Row],[sales_rep]]</f>
        <v>Genna Serrano</v>
      </c>
      <c r="L1701" t="str">
        <f>Query1[[#This Row],[brand_name]]</f>
        <v>Trek</v>
      </c>
    </row>
    <row r="1702" spans="1:12" x14ac:dyDescent="0.3">
      <c r="A1702">
        <f>Query1[[#This Row],[order_id]]</f>
        <v>609</v>
      </c>
      <c r="B1702" t="str">
        <f>Query1[[#This Row],[customers]]</f>
        <v>Stefani Gamble</v>
      </c>
      <c r="C1702" t="str">
        <f>Query1[[#This Row],[city]]</f>
        <v>New City</v>
      </c>
      <c r="D1702" t="str">
        <f>Query1[[#This Row],[state]]</f>
        <v>NY</v>
      </c>
      <c r="E1702">
        <f>Query1[[#This Row],[order_date]]</f>
        <v>42716</v>
      </c>
      <c r="F1702">
        <f>Query1[[#This Row],[total_units]]</f>
        <v>2</v>
      </c>
      <c r="G1702">
        <f>Query1[[#This Row],[revenue]]</f>
        <v>539.98</v>
      </c>
      <c r="H1702" t="str">
        <f>Query1[[#This Row],[product_name]]</f>
        <v>Electra Girl's Hawaii 1 (16-inch) - 2015/2016</v>
      </c>
      <c r="I1702" t="str">
        <f>Query1[[#This Row],[category_name]]</f>
        <v>Children Bicycles</v>
      </c>
      <c r="J1702" t="str">
        <f>Query1[[#This Row],[store_name]]</f>
        <v>Baldwin Bikes</v>
      </c>
      <c r="K1702" t="str">
        <f>Query1[[#This Row],[sales_rep]]</f>
        <v>Venita Daniel</v>
      </c>
      <c r="L1702" t="str">
        <f>Query1[[#This Row],[brand_name]]</f>
        <v>Electra</v>
      </c>
    </row>
    <row r="1703" spans="1:12" x14ac:dyDescent="0.3">
      <c r="A1703">
        <f>Query1[[#This Row],[order_id]]</f>
        <v>609</v>
      </c>
      <c r="B1703" t="str">
        <f>Query1[[#This Row],[customers]]</f>
        <v>Stefani Gamble</v>
      </c>
      <c r="C1703" t="str">
        <f>Query1[[#This Row],[city]]</f>
        <v>New City</v>
      </c>
      <c r="D1703" t="str">
        <f>Query1[[#This Row],[state]]</f>
        <v>NY</v>
      </c>
      <c r="E1703">
        <f>Query1[[#This Row],[order_date]]</f>
        <v>42716</v>
      </c>
      <c r="F1703">
        <f>Query1[[#This Row],[total_units]]</f>
        <v>1</v>
      </c>
      <c r="G1703">
        <f>Query1[[#This Row],[revenue]]</f>
        <v>1320.99</v>
      </c>
      <c r="H1703" t="str">
        <f>Query1[[#This Row],[product_name]]</f>
        <v>Heller Shagamaw Frame - 2016</v>
      </c>
      <c r="I1703" t="str">
        <f>Query1[[#This Row],[category_name]]</f>
        <v>Mountain Bikes</v>
      </c>
      <c r="J1703" t="str">
        <f>Query1[[#This Row],[store_name]]</f>
        <v>Baldwin Bikes</v>
      </c>
      <c r="K1703" t="str">
        <f>Query1[[#This Row],[sales_rep]]</f>
        <v>Venita Daniel</v>
      </c>
      <c r="L1703" t="str">
        <f>Query1[[#This Row],[brand_name]]</f>
        <v>Heller</v>
      </c>
    </row>
    <row r="1704" spans="1:12" x14ac:dyDescent="0.3">
      <c r="A1704">
        <f>Query1[[#This Row],[order_id]]</f>
        <v>609</v>
      </c>
      <c r="B1704" t="str">
        <f>Query1[[#This Row],[customers]]</f>
        <v>Stefani Gamble</v>
      </c>
      <c r="C1704" t="str">
        <f>Query1[[#This Row],[city]]</f>
        <v>New City</v>
      </c>
      <c r="D1704" t="str">
        <f>Query1[[#This Row],[state]]</f>
        <v>NY</v>
      </c>
      <c r="E1704">
        <f>Query1[[#This Row],[order_date]]</f>
        <v>42716</v>
      </c>
      <c r="F1704">
        <f>Query1[[#This Row],[total_units]]</f>
        <v>1</v>
      </c>
      <c r="G1704">
        <f>Query1[[#This Row],[revenue]]</f>
        <v>1549</v>
      </c>
      <c r="H1704" t="str">
        <f>Query1[[#This Row],[product_name]]</f>
        <v>Surly Straggler - 2016</v>
      </c>
      <c r="I1704" t="str">
        <f>Query1[[#This Row],[category_name]]</f>
        <v>Cyclocross Bicycles</v>
      </c>
      <c r="J1704" t="str">
        <f>Query1[[#This Row],[store_name]]</f>
        <v>Baldwin Bikes</v>
      </c>
      <c r="K1704" t="str">
        <f>Query1[[#This Row],[sales_rep]]</f>
        <v>Venita Daniel</v>
      </c>
      <c r="L1704" t="str">
        <f>Query1[[#This Row],[brand_name]]</f>
        <v>Surly</v>
      </c>
    </row>
    <row r="1705" spans="1:12" x14ac:dyDescent="0.3">
      <c r="A1705">
        <f>Query1[[#This Row],[order_id]]</f>
        <v>609</v>
      </c>
      <c r="B1705" t="str">
        <f>Query1[[#This Row],[customers]]</f>
        <v>Stefani Gamble</v>
      </c>
      <c r="C1705" t="str">
        <f>Query1[[#This Row],[city]]</f>
        <v>New City</v>
      </c>
      <c r="D1705" t="str">
        <f>Query1[[#This Row],[state]]</f>
        <v>NY</v>
      </c>
      <c r="E1705">
        <f>Query1[[#This Row],[order_date]]</f>
        <v>42716</v>
      </c>
      <c r="F1705">
        <f>Query1[[#This Row],[total_units]]</f>
        <v>1</v>
      </c>
      <c r="G1705">
        <f>Query1[[#This Row],[revenue]]</f>
        <v>3999.99</v>
      </c>
      <c r="H1705" t="str">
        <f>Query1[[#This Row],[product_name]]</f>
        <v>Trek Slash 8 27.5 - 2016</v>
      </c>
      <c r="I1705" t="str">
        <f>Query1[[#This Row],[category_name]]</f>
        <v>Mountain Bikes</v>
      </c>
      <c r="J1705" t="str">
        <f>Query1[[#This Row],[store_name]]</f>
        <v>Baldwin Bikes</v>
      </c>
      <c r="K1705" t="str">
        <f>Query1[[#This Row],[sales_rep]]</f>
        <v>Venita Daniel</v>
      </c>
      <c r="L1705" t="str">
        <f>Query1[[#This Row],[brand_name]]</f>
        <v>Trek</v>
      </c>
    </row>
    <row r="1706" spans="1:12" x14ac:dyDescent="0.3">
      <c r="A1706">
        <f>Query1[[#This Row],[order_id]]</f>
        <v>610</v>
      </c>
      <c r="B1706" t="str">
        <f>Query1[[#This Row],[customers]]</f>
        <v>Jovita Bishop</v>
      </c>
      <c r="C1706" t="str">
        <f>Query1[[#This Row],[city]]</f>
        <v>Staten Island</v>
      </c>
      <c r="D1706" t="str">
        <f>Query1[[#This Row],[state]]</f>
        <v>NY</v>
      </c>
      <c r="E1706">
        <f>Query1[[#This Row],[order_date]]</f>
        <v>42717</v>
      </c>
      <c r="F1706">
        <f>Query1[[#This Row],[total_units]]</f>
        <v>1</v>
      </c>
      <c r="G1706">
        <f>Query1[[#This Row],[revenue]]</f>
        <v>549.99</v>
      </c>
      <c r="H1706" t="str">
        <f>Query1[[#This Row],[product_name]]</f>
        <v>Electra Townie Original 21D - 2016</v>
      </c>
      <c r="I1706" t="str">
        <f>Query1[[#This Row],[category_name]]</f>
        <v>Comfort Bicycles</v>
      </c>
      <c r="J1706" t="str">
        <f>Query1[[#This Row],[store_name]]</f>
        <v>Baldwin Bikes</v>
      </c>
      <c r="K1706" t="str">
        <f>Query1[[#This Row],[sales_rep]]</f>
        <v>Marcelene Boyer</v>
      </c>
      <c r="L1706" t="str">
        <f>Query1[[#This Row],[brand_name]]</f>
        <v>Electra</v>
      </c>
    </row>
    <row r="1707" spans="1:12" x14ac:dyDescent="0.3">
      <c r="A1707">
        <f>Query1[[#This Row],[order_id]]</f>
        <v>610</v>
      </c>
      <c r="B1707" t="str">
        <f>Query1[[#This Row],[customers]]</f>
        <v>Jovita Bishop</v>
      </c>
      <c r="C1707" t="str">
        <f>Query1[[#This Row],[city]]</f>
        <v>Staten Island</v>
      </c>
      <c r="D1707" t="str">
        <f>Query1[[#This Row],[state]]</f>
        <v>NY</v>
      </c>
      <c r="E1707">
        <f>Query1[[#This Row],[order_date]]</f>
        <v>42717</v>
      </c>
      <c r="F1707">
        <f>Query1[[#This Row],[total_units]]</f>
        <v>1</v>
      </c>
      <c r="G1707">
        <f>Query1[[#This Row],[revenue]]</f>
        <v>599.99</v>
      </c>
      <c r="H1707" t="str">
        <f>Query1[[#This Row],[product_name]]</f>
        <v>Electra Townie Original 7D EQ - 2016</v>
      </c>
      <c r="I1707" t="str">
        <f>Query1[[#This Row],[category_name]]</f>
        <v>Comfort Bicycles</v>
      </c>
      <c r="J1707" t="str">
        <f>Query1[[#This Row],[store_name]]</f>
        <v>Baldwin Bikes</v>
      </c>
      <c r="K1707" t="str">
        <f>Query1[[#This Row],[sales_rep]]</f>
        <v>Marcelene Boyer</v>
      </c>
      <c r="L1707" t="str">
        <f>Query1[[#This Row],[brand_name]]</f>
        <v>Electra</v>
      </c>
    </row>
    <row r="1708" spans="1:12" x14ac:dyDescent="0.3">
      <c r="A1708">
        <f>Query1[[#This Row],[order_id]]</f>
        <v>610</v>
      </c>
      <c r="B1708" t="str">
        <f>Query1[[#This Row],[customers]]</f>
        <v>Jovita Bishop</v>
      </c>
      <c r="C1708" t="str">
        <f>Query1[[#This Row],[city]]</f>
        <v>Staten Island</v>
      </c>
      <c r="D1708" t="str">
        <f>Query1[[#This Row],[state]]</f>
        <v>NY</v>
      </c>
      <c r="E1708">
        <f>Query1[[#This Row],[order_date]]</f>
        <v>42717</v>
      </c>
      <c r="F1708">
        <f>Query1[[#This Row],[total_units]]</f>
        <v>2</v>
      </c>
      <c r="G1708">
        <f>Query1[[#This Row],[revenue]]</f>
        <v>898</v>
      </c>
      <c r="H1708" t="str">
        <f>Query1[[#This Row],[product_name]]</f>
        <v>Pure Cycles Western 3-Speed - Women's - 2015/2016</v>
      </c>
      <c r="I1708" t="str">
        <f>Query1[[#This Row],[category_name]]</f>
        <v>Cruisers Bicycles</v>
      </c>
      <c r="J1708" t="str">
        <f>Query1[[#This Row],[store_name]]</f>
        <v>Baldwin Bikes</v>
      </c>
      <c r="K1708" t="str">
        <f>Query1[[#This Row],[sales_rep]]</f>
        <v>Marcelene Boyer</v>
      </c>
      <c r="L1708" t="str">
        <f>Query1[[#This Row],[brand_name]]</f>
        <v>Pure Cycles</v>
      </c>
    </row>
    <row r="1709" spans="1:12" x14ac:dyDescent="0.3">
      <c r="A1709">
        <f>Query1[[#This Row],[order_id]]</f>
        <v>610</v>
      </c>
      <c r="B1709" t="str">
        <f>Query1[[#This Row],[customers]]</f>
        <v>Jovita Bishop</v>
      </c>
      <c r="C1709" t="str">
        <f>Query1[[#This Row],[city]]</f>
        <v>Staten Island</v>
      </c>
      <c r="D1709" t="str">
        <f>Query1[[#This Row],[state]]</f>
        <v>NY</v>
      </c>
      <c r="E1709">
        <f>Query1[[#This Row],[order_date]]</f>
        <v>42717</v>
      </c>
      <c r="F1709">
        <f>Query1[[#This Row],[total_units]]</f>
        <v>1</v>
      </c>
      <c r="G1709">
        <f>Query1[[#This Row],[revenue]]</f>
        <v>999.99</v>
      </c>
      <c r="H1709" t="str">
        <f>Query1[[#This Row],[product_name]]</f>
        <v>Surly Wednesday Frameset - 2016</v>
      </c>
      <c r="I1709" t="str">
        <f>Query1[[#This Row],[category_name]]</f>
        <v>Mountain Bikes</v>
      </c>
      <c r="J1709" t="str">
        <f>Query1[[#This Row],[store_name]]</f>
        <v>Baldwin Bikes</v>
      </c>
      <c r="K1709" t="str">
        <f>Query1[[#This Row],[sales_rep]]</f>
        <v>Marcelene Boyer</v>
      </c>
      <c r="L1709" t="str">
        <f>Query1[[#This Row],[brand_name]]</f>
        <v>Surly</v>
      </c>
    </row>
    <row r="1710" spans="1:12" x14ac:dyDescent="0.3">
      <c r="A1710">
        <f>Query1[[#This Row],[order_id]]</f>
        <v>610</v>
      </c>
      <c r="B1710" t="str">
        <f>Query1[[#This Row],[customers]]</f>
        <v>Jovita Bishop</v>
      </c>
      <c r="C1710" t="str">
        <f>Query1[[#This Row],[city]]</f>
        <v>Staten Island</v>
      </c>
      <c r="D1710" t="str">
        <f>Query1[[#This Row],[state]]</f>
        <v>NY</v>
      </c>
      <c r="E1710">
        <f>Query1[[#This Row],[order_date]]</f>
        <v>42717</v>
      </c>
      <c r="F1710">
        <f>Query1[[#This Row],[total_units]]</f>
        <v>1</v>
      </c>
      <c r="G1710">
        <f>Query1[[#This Row],[revenue]]</f>
        <v>1799.99</v>
      </c>
      <c r="H1710" t="str">
        <f>Query1[[#This Row],[product_name]]</f>
        <v>Trek Remedy 29 Carbon Frameset - 2016</v>
      </c>
      <c r="I1710" t="str">
        <f>Query1[[#This Row],[category_name]]</f>
        <v>Mountain Bikes</v>
      </c>
      <c r="J1710" t="str">
        <f>Query1[[#This Row],[store_name]]</f>
        <v>Baldwin Bikes</v>
      </c>
      <c r="K1710" t="str">
        <f>Query1[[#This Row],[sales_rep]]</f>
        <v>Marcelene Boyer</v>
      </c>
      <c r="L1710" t="str">
        <f>Query1[[#This Row],[brand_name]]</f>
        <v>Trek</v>
      </c>
    </row>
    <row r="1711" spans="1:12" x14ac:dyDescent="0.3">
      <c r="A1711">
        <f>Query1[[#This Row],[order_id]]</f>
        <v>611</v>
      </c>
      <c r="B1711" t="str">
        <f>Query1[[#This Row],[customers]]</f>
        <v>Leeanne Cross</v>
      </c>
      <c r="C1711" t="str">
        <f>Query1[[#This Row],[city]]</f>
        <v>Bayside</v>
      </c>
      <c r="D1711" t="str">
        <f>Query1[[#This Row],[state]]</f>
        <v>NY</v>
      </c>
      <c r="E1711">
        <f>Query1[[#This Row],[order_date]]</f>
        <v>42719</v>
      </c>
      <c r="F1711">
        <f>Query1[[#This Row],[total_units]]</f>
        <v>2</v>
      </c>
      <c r="G1711">
        <f>Query1[[#This Row],[revenue]]</f>
        <v>1199.98</v>
      </c>
      <c r="H1711" t="str">
        <f>Query1[[#This Row],[product_name]]</f>
        <v>Electra Townie Original 7D EQ - 2016</v>
      </c>
      <c r="I1711" t="str">
        <f>Query1[[#This Row],[category_name]]</f>
        <v>Cruisers Bicycles</v>
      </c>
      <c r="J1711" t="str">
        <f>Query1[[#This Row],[store_name]]</f>
        <v>Baldwin Bikes</v>
      </c>
      <c r="K1711" t="str">
        <f>Query1[[#This Row],[sales_rep]]</f>
        <v>Venita Daniel</v>
      </c>
      <c r="L1711" t="str">
        <f>Query1[[#This Row],[brand_name]]</f>
        <v>Electra</v>
      </c>
    </row>
    <row r="1712" spans="1:12" x14ac:dyDescent="0.3">
      <c r="A1712">
        <f>Query1[[#This Row],[order_id]]</f>
        <v>612</v>
      </c>
      <c r="B1712" t="str">
        <f>Query1[[#This Row],[customers]]</f>
        <v>Taylor Cole</v>
      </c>
      <c r="C1712" t="str">
        <f>Query1[[#This Row],[city]]</f>
        <v>Carmel</v>
      </c>
      <c r="D1712" t="str">
        <f>Query1[[#This Row],[state]]</f>
        <v>NY</v>
      </c>
      <c r="E1712">
        <f>Query1[[#This Row],[order_date]]</f>
        <v>42720</v>
      </c>
      <c r="F1712">
        <f>Query1[[#This Row],[total_units]]</f>
        <v>1</v>
      </c>
      <c r="G1712">
        <f>Query1[[#This Row],[revenue]]</f>
        <v>269.99</v>
      </c>
      <c r="H1712" t="str">
        <f>Query1[[#This Row],[product_name]]</f>
        <v>Electra Cruiser 1 (24-Inch) - 2016</v>
      </c>
      <c r="I1712" t="str">
        <f>Query1[[#This Row],[category_name]]</f>
        <v>Cruisers Bicycles</v>
      </c>
      <c r="J1712" t="str">
        <f>Query1[[#This Row],[store_name]]</f>
        <v>Baldwin Bikes</v>
      </c>
      <c r="K1712" t="str">
        <f>Query1[[#This Row],[sales_rep]]</f>
        <v>Venita Daniel</v>
      </c>
      <c r="L1712" t="str">
        <f>Query1[[#This Row],[brand_name]]</f>
        <v>Electra</v>
      </c>
    </row>
    <row r="1713" spans="1:12" x14ac:dyDescent="0.3">
      <c r="A1713">
        <f>Query1[[#This Row],[order_id]]</f>
        <v>612</v>
      </c>
      <c r="B1713" t="str">
        <f>Query1[[#This Row],[customers]]</f>
        <v>Taylor Cole</v>
      </c>
      <c r="C1713" t="str">
        <f>Query1[[#This Row],[city]]</f>
        <v>Carmel</v>
      </c>
      <c r="D1713" t="str">
        <f>Query1[[#This Row],[state]]</f>
        <v>NY</v>
      </c>
      <c r="E1713">
        <f>Query1[[#This Row],[order_date]]</f>
        <v>42720</v>
      </c>
      <c r="F1713">
        <f>Query1[[#This Row],[total_units]]</f>
        <v>1</v>
      </c>
      <c r="G1713">
        <f>Query1[[#This Row],[revenue]]</f>
        <v>269.99</v>
      </c>
      <c r="H1713" t="str">
        <f>Query1[[#This Row],[product_name]]</f>
        <v>Electra Girl's Hawaii 1 (16-inch) - 2015/2016</v>
      </c>
      <c r="I1713" t="str">
        <f>Query1[[#This Row],[category_name]]</f>
        <v>Cruisers Bicycles</v>
      </c>
      <c r="J1713" t="str">
        <f>Query1[[#This Row],[store_name]]</f>
        <v>Baldwin Bikes</v>
      </c>
      <c r="K1713" t="str">
        <f>Query1[[#This Row],[sales_rep]]</f>
        <v>Venita Daniel</v>
      </c>
      <c r="L1713" t="str">
        <f>Query1[[#This Row],[brand_name]]</f>
        <v>Electra</v>
      </c>
    </row>
    <row r="1714" spans="1:12" x14ac:dyDescent="0.3">
      <c r="A1714">
        <f>Query1[[#This Row],[order_id]]</f>
        <v>612</v>
      </c>
      <c r="B1714" t="str">
        <f>Query1[[#This Row],[customers]]</f>
        <v>Taylor Cole</v>
      </c>
      <c r="C1714" t="str">
        <f>Query1[[#This Row],[city]]</f>
        <v>Carmel</v>
      </c>
      <c r="D1714" t="str">
        <f>Query1[[#This Row],[state]]</f>
        <v>NY</v>
      </c>
      <c r="E1714">
        <f>Query1[[#This Row],[order_date]]</f>
        <v>42720</v>
      </c>
      <c r="F1714">
        <f>Query1[[#This Row],[total_units]]</f>
        <v>1</v>
      </c>
      <c r="G1714">
        <f>Query1[[#This Row],[revenue]]</f>
        <v>599.99</v>
      </c>
      <c r="H1714" t="str">
        <f>Query1[[#This Row],[product_name]]</f>
        <v>Electra Townie Original 7D EQ - Women's - 2016</v>
      </c>
      <c r="I1714" t="str">
        <f>Query1[[#This Row],[category_name]]</f>
        <v>Cruisers Bicycles</v>
      </c>
      <c r="J1714" t="str">
        <f>Query1[[#This Row],[store_name]]</f>
        <v>Baldwin Bikes</v>
      </c>
      <c r="K1714" t="str">
        <f>Query1[[#This Row],[sales_rep]]</f>
        <v>Venita Daniel</v>
      </c>
      <c r="L1714" t="str">
        <f>Query1[[#This Row],[brand_name]]</f>
        <v>Electra</v>
      </c>
    </row>
    <row r="1715" spans="1:12" x14ac:dyDescent="0.3">
      <c r="A1715">
        <f>Query1[[#This Row],[order_id]]</f>
        <v>612</v>
      </c>
      <c r="B1715" t="str">
        <f>Query1[[#This Row],[customers]]</f>
        <v>Taylor Cole</v>
      </c>
      <c r="C1715" t="str">
        <f>Query1[[#This Row],[city]]</f>
        <v>Carmel</v>
      </c>
      <c r="D1715" t="str">
        <f>Query1[[#This Row],[state]]</f>
        <v>NY</v>
      </c>
      <c r="E1715">
        <f>Query1[[#This Row],[order_date]]</f>
        <v>42720</v>
      </c>
      <c r="F1715">
        <f>Query1[[#This Row],[total_units]]</f>
        <v>1</v>
      </c>
      <c r="G1715">
        <f>Query1[[#This Row],[revenue]]</f>
        <v>429</v>
      </c>
      <c r="H1715" t="str">
        <f>Query1[[#This Row],[product_name]]</f>
        <v>Pure Cycles Vine 8-Speed - 2016</v>
      </c>
      <c r="I1715" t="str">
        <f>Query1[[#This Row],[category_name]]</f>
        <v>Cruisers Bicycles</v>
      </c>
      <c r="J1715" t="str">
        <f>Query1[[#This Row],[store_name]]</f>
        <v>Baldwin Bikes</v>
      </c>
      <c r="K1715" t="str">
        <f>Query1[[#This Row],[sales_rep]]</f>
        <v>Venita Daniel</v>
      </c>
      <c r="L1715" t="str">
        <f>Query1[[#This Row],[brand_name]]</f>
        <v>Pure Cycles</v>
      </c>
    </row>
    <row r="1716" spans="1:12" x14ac:dyDescent="0.3">
      <c r="A1716">
        <f>Query1[[#This Row],[order_id]]</f>
        <v>613</v>
      </c>
      <c r="B1716" t="str">
        <f>Query1[[#This Row],[customers]]</f>
        <v>Charlene Norris</v>
      </c>
      <c r="C1716" t="str">
        <f>Query1[[#This Row],[city]]</f>
        <v>Syosset</v>
      </c>
      <c r="D1716" t="str">
        <f>Query1[[#This Row],[state]]</f>
        <v>NY</v>
      </c>
      <c r="E1716">
        <f>Query1[[#This Row],[order_date]]</f>
        <v>42721</v>
      </c>
      <c r="F1716">
        <f>Query1[[#This Row],[total_units]]</f>
        <v>1</v>
      </c>
      <c r="G1716">
        <f>Query1[[#This Row],[revenue]]</f>
        <v>549.99</v>
      </c>
      <c r="H1716" t="str">
        <f>Query1[[#This Row],[product_name]]</f>
        <v>Electra Townie Original 21D - 2016</v>
      </c>
      <c r="I1716" t="str">
        <f>Query1[[#This Row],[category_name]]</f>
        <v>Cruisers Bicycles</v>
      </c>
      <c r="J1716" t="str">
        <f>Query1[[#This Row],[store_name]]</f>
        <v>Baldwin Bikes</v>
      </c>
      <c r="K1716" t="str">
        <f>Query1[[#This Row],[sales_rep]]</f>
        <v>Venita Daniel</v>
      </c>
      <c r="L1716" t="str">
        <f>Query1[[#This Row],[brand_name]]</f>
        <v>Electra</v>
      </c>
    </row>
    <row r="1717" spans="1:12" x14ac:dyDescent="0.3">
      <c r="A1717">
        <f>Query1[[#This Row],[order_id]]</f>
        <v>613</v>
      </c>
      <c r="B1717" t="str">
        <f>Query1[[#This Row],[customers]]</f>
        <v>Charlene Norris</v>
      </c>
      <c r="C1717" t="str">
        <f>Query1[[#This Row],[city]]</f>
        <v>Syosset</v>
      </c>
      <c r="D1717" t="str">
        <f>Query1[[#This Row],[state]]</f>
        <v>NY</v>
      </c>
      <c r="E1717">
        <f>Query1[[#This Row],[order_date]]</f>
        <v>42721</v>
      </c>
      <c r="F1717">
        <f>Query1[[#This Row],[total_units]]</f>
        <v>2</v>
      </c>
      <c r="G1717">
        <f>Query1[[#This Row],[revenue]]</f>
        <v>898</v>
      </c>
      <c r="H1717" t="str">
        <f>Query1[[#This Row],[product_name]]</f>
        <v>Pure Cycles Western 3-Speed - Women's - 2015/2016</v>
      </c>
      <c r="I1717" t="str">
        <f>Query1[[#This Row],[category_name]]</f>
        <v>Cruisers Bicycles</v>
      </c>
      <c r="J1717" t="str">
        <f>Query1[[#This Row],[store_name]]</f>
        <v>Baldwin Bikes</v>
      </c>
      <c r="K1717" t="str">
        <f>Query1[[#This Row],[sales_rep]]</f>
        <v>Venita Daniel</v>
      </c>
      <c r="L1717" t="str">
        <f>Query1[[#This Row],[brand_name]]</f>
        <v>Pure Cycles</v>
      </c>
    </row>
    <row r="1718" spans="1:12" x14ac:dyDescent="0.3">
      <c r="A1718">
        <f>Query1[[#This Row],[order_id]]</f>
        <v>613</v>
      </c>
      <c r="B1718" t="str">
        <f>Query1[[#This Row],[customers]]</f>
        <v>Charlene Norris</v>
      </c>
      <c r="C1718" t="str">
        <f>Query1[[#This Row],[city]]</f>
        <v>Syosset</v>
      </c>
      <c r="D1718" t="str">
        <f>Query1[[#This Row],[state]]</f>
        <v>NY</v>
      </c>
      <c r="E1718">
        <f>Query1[[#This Row],[order_date]]</f>
        <v>42721</v>
      </c>
      <c r="F1718">
        <f>Query1[[#This Row],[total_units]]</f>
        <v>2</v>
      </c>
      <c r="G1718">
        <f>Query1[[#This Row],[revenue]]</f>
        <v>5999.98</v>
      </c>
      <c r="H1718" t="str">
        <f>Query1[[#This Row],[product_name]]</f>
        <v>Trek Conduit+ - 2016</v>
      </c>
      <c r="I1718" t="str">
        <f>Query1[[#This Row],[category_name]]</f>
        <v>Electric Bikes</v>
      </c>
      <c r="J1718" t="str">
        <f>Query1[[#This Row],[store_name]]</f>
        <v>Baldwin Bikes</v>
      </c>
      <c r="K1718" t="str">
        <f>Query1[[#This Row],[sales_rep]]</f>
        <v>Venita Daniel</v>
      </c>
      <c r="L1718" t="str">
        <f>Query1[[#This Row],[brand_name]]</f>
        <v>Trek</v>
      </c>
    </row>
    <row r="1719" spans="1:12" x14ac:dyDescent="0.3">
      <c r="A1719">
        <f>Query1[[#This Row],[order_id]]</f>
        <v>614</v>
      </c>
      <c r="B1719" t="str">
        <f>Query1[[#This Row],[customers]]</f>
        <v>Eun Harris</v>
      </c>
      <c r="C1719" t="str">
        <f>Query1[[#This Row],[city]]</f>
        <v>San Diego</v>
      </c>
      <c r="D1719" t="str">
        <f>Query1[[#This Row],[state]]</f>
        <v>CA</v>
      </c>
      <c r="E1719">
        <f>Query1[[#This Row],[order_date]]</f>
        <v>42722</v>
      </c>
      <c r="F1719">
        <f>Query1[[#This Row],[total_units]]</f>
        <v>1</v>
      </c>
      <c r="G1719">
        <f>Query1[[#This Row],[revenue]]</f>
        <v>269.99</v>
      </c>
      <c r="H1719" t="str">
        <f>Query1[[#This Row],[product_name]]</f>
        <v>Electra Cruiser 1 (24-Inch) - 2016</v>
      </c>
      <c r="I1719" t="str">
        <f>Query1[[#This Row],[category_name]]</f>
        <v>Children Bicycles</v>
      </c>
      <c r="J1719" t="str">
        <f>Query1[[#This Row],[store_name]]</f>
        <v>Santa Cruz Bikes</v>
      </c>
      <c r="K1719" t="str">
        <f>Query1[[#This Row],[sales_rep]]</f>
        <v>Mireya Copeland</v>
      </c>
      <c r="L1719" t="str">
        <f>Query1[[#This Row],[brand_name]]</f>
        <v>Electra</v>
      </c>
    </row>
    <row r="1720" spans="1:12" x14ac:dyDescent="0.3">
      <c r="A1720">
        <f>Query1[[#This Row],[order_id]]</f>
        <v>614</v>
      </c>
      <c r="B1720" t="str">
        <f>Query1[[#This Row],[customers]]</f>
        <v>Eun Harris</v>
      </c>
      <c r="C1720" t="str">
        <f>Query1[[#This Row],[city]]</f>
        <v>San Diego</v>
      </c>
      <c r="D1720" t="str">
        <f>Query1[[#This Row],[state]]</f>
        <v>CA</v>
      </c>
      <c r="E1720">
        <f>Query1[[#This Row],[order_date]]</f>
        <v>42722</v>
      </c>
      <c r="F1720">
        <f>Query1[[#This Row],[total_units]]</f>
        <v>1</v>
      </c>
      <c r="G1720">
        <f>Query1[[#This Row],[revenue]]</f>
        <v>449</v>
      </c>
      <c r="H1720" t="str">
        <f>Query1[[#This Row],[product_name]]</f>
        <v>Pure Cycles Western 3-Speed - Women's - 2015/2016</v>
      </c>
      <c r="I1720" t="str">
        <f>Query1[[#This Row],[category_name]]</f>
        <v>Cruisers Bicycles</v>
      </c>
      <c r="J1720" t="str">
        <f>Query1[[#This Row],[store_name]]</f>
        <v>Santa Cruz Bikes</v>
      </c>
      <c r="K1720" t="str">
        <f>Query1[[#This Row],[sales_rep]]</f>
        <v>Mireya Copeland</v>
      </c>
      <c r="L1720" t="str">
        <f>Query1[[#This Row],[brand_name]]</f>
        <v>Pure Cycles</v>
      </c>
    </row>
    <row r="1721" spans="1:12" x14ac:dyDescent="0.3">
      <c r="A1721">
        <f>Query1[[#This Row],[order_id]]</f>
        <v>615</v>
      </c>
      <c r="B1721" t="str">
        <f>Query1[[#This Row],[customers]]</f>
        <v>Tricia Daniels</v>
      </c>
      <c r="C1721" t="str">
        <f>Query1[[#This Row],[city]]</f>
        <v>Forney</v>
      </c>
      <c r="D1721" t="str">
        <f>Query1[[#This Row],[state]]</f>
        <v>TX</v>
      </c>
      <c r="E1721">
        <f>Query1[[#This Row],[order_date]]</f>
        <v>42723</v>
      </c>
      <c r="F1721">
        <f>Query1[[#This Row],[total_units]]</f>
        <v>1</v>
      </c>
      <c r="G1721">
        <f>Query1[[#This Row],[revenue]]</f>
        <v>299.99</v>
      </c>
      <c r="H1721" t="str">
        <f>Query1[[#This Row],[product_name]]</f>
        <v>Electra Girl's Hawaii 1 (20-inch) - 2015/2016</v>
      </c>
      <c r="I1721" t="str">
        <f>Query1[[#This Row],[category_name]]</f>
        <v>Children Bicycles</v>
      </c>
      <c r="J1721" t="str">
        <f>Query1[[#This Row],[store_name]]</f>
        <v>Rowlett Bikes</v>
      </c>
      <c r="K1721" t="str">
        <f>Query1[[#This Row],[sales_rep]]</f>
        <v>Layla Terrell</v>
      </c>
      <c r="L1721" t="str">
        <f>Query1[[#This Row],[brand_name]]</f>
        <v>Electra</v>
      </c>
    </row>
    <row r="1722" spans="1:12" x14ac:dyDescent="0.3">
      <c r="A1722">
        <f>Query1[[#This Row],[order_id]]</f>
        <v>615</v>
      </c>
      <c r="B1722" t="str">
        <f>Query1[[#This Row],[customers]]</f>
        <v>Tricia Daniels</v>
      </c>
      <c r="C1722" t="str">
        <f>Query1[[#This Row],[city]]</f>
        <v>Forney</v>
      </c>
      <c r="D1722" t="str">
        <f>Query1[[#This Row],[state]]</f>
        <v>TX</v>
      </c>
      <c r="E1722">
        <f>Query1[[#This Row],[order_date]]</f>
        <v>42723</v>
      </c>
      <c r="F1722">
        <f>Query1[[#This Row],[total_units]]</f>
        <v>2</v>
      </c>
      <c r="G1722">
        <f>Query1[[#This Row],[revenue]]</f>
        <v>898</v>
      </c>
      <c r="H1722" t="str">
        <f>Query1[[#This Row],[product_name]]</f>
        <v>Pure Cycles William 3-Speed - 2016</v>
      </c>
      <c r="I1722" t="str">
        <f>Query1[[#This Row],[category_name]]</f>
        <v>Cruisers Bicycles</v>
      </c>
      <c r="J1722" t="str">
        <f>Query1[[#This Row],[store_name]]</f>
        <v>Rowlett Bikes</v>
      </c>
      <c r="K1722" t="str">
        <f>Query1[[#This Row],[sales_rep]]</f>
        <v>Layla Terrell</v>
      </c>
      <c r="L1722" t="str">
        <f>Query1[[#This Row],[brand_name]]</f>
        <v>Pure Cycles</v>
      </c>
    </row>
    <row r="1723" spans="1:12" x14ac:dyDescent="0.3">
      <c r="A1723">
        <f>Query1[[#This Row],[order_id]]</f>
        <v>615</v>
      </c>
      <c r="B1723" t="str">
        <f>Query1[[#This Row],[customers]]</f>
        <v>Tricia Daniels</v>
      </c>
      <c r="C1723" t="str">
        <f>Query1[[#This Row],[city]]</f>
        <v>Forney</v>
      </c>
      <c r="D1723" t="str">
        <f>Query1[[#This Row],[state]]</f>
        <v>TX</v>
      </c>
      <c r="E1723">
        <f>Query1[[#This Row],[order_date]]</f>
        <v>42723</v>
      </c>
      <c r="F1723">
        <f>Query1[[#This Row],[total_units]]</f>
        <v>2</v>
      </c>
      <c r="G1723">
        <f>Query1[[#This Row],[revenue]]</f>
        <v>939.98</v>
      </c>
      <c r="H1723" t="str">
        <f>Query1[[#This Row],[product_name]]</f>
        <v>Surly Ice Cream Truck Frameset - 2016</v>
      </c>
      <c r="I1723" t="str">
        <f>Query1[[#This Row],[category_name]]</f>
        <v>Mountain Bikes</v>
      </c>
      <c r="J1723" t="str">
        <f>Query1[[#This Row],[store_name]]</f>
        <v>Rowlett Bikes</v>
      </c>
      <c r="K1723" t="str">
        <f>Query1[[#This Row],[sales_rep]]</f>
        <v>Layla Terrell</v>
      </c>
      <c r="L1723" t="str">
        <f>Query1[[#This Row],[brand_name]]</f>
        <v>Surly</v>
      </c>
    </row>
    <row r="1724" spans="1:12" x14ac:dyDescent="0.3">
      <c r="A1724">
        <f>Query1[[#This Row],[order_id]]</f>
        <v>615</v>
      </c>
      <c r="B1724" t="str">
        <f>Query1[[#This Row],[customers]]</f>
        <v>Tricia Daniels</v>
      </c>
      <c r="C1724" t="str">
        <f>Query1[[#This Row],[city]]</f>
        <v>Forney</v>
      </c>
      <c r="D1724" t="str">
        <f>Query1[[#This Row],[state]]</f>
        <v>TX</v>
      </c>
      <c r="E1724">
        <f>Query1[[#This Row],[order_date]]</f>
        <v>42723</v>
      </c>
      <c r="F1724">
        <f>Query1[[#This Row],[total_units]]</f>
        <v>1</v>
      </c>
      <c r="G1724">
        <f>Query1[[#This Row],[revenue]]</f>
        <v>1680.99</v>
      </c>
      <c r="H1724" t="str">
        <f>Query1[[#This Row],[product_name]]</f>
        <v>Surly Straggler 650b - 2016</v>
      </c>
      <c r="I1724" t="str">
        <f>Query1[[#This Row],[category_name]]</f>
        <v>Cyclocross Bicycles</v>
      </c>
      <c r="J1724" t="str">
        <f>Query1[[#This Row],[store_name]]</f>
        <v>Rowlett Bikes</v>
      </c>
      <c r="K1724" t="str">
        <f>Query1[[#This Row],[sales_rep]]</f>
        <v>Layla Terrell</v>
      </c>
      <c r="L1724" t="str">
        <f>Query1[[#This Row],[brand_name]]</f>
        <v>Surly</v>
      </c>
    </row>
    <row r="1725" spans="1:12" x14ac:dyDescent="0.3">
      <c r="A1725">
        <f>Query1[[#This Row],[order_id]]</f>
        <v>616</v>
      </c>
      <c r="B1725" t="str">
        <f>Query1[[#This Row],[customers]]</f>
        <v>Ivette Estes</v>
      </c>
      <c r="C1725" t="str">
        <f>Query1[[#This Row],[city]]</f>
        <v>Canandaigua</v>
      </c>
      <c r="D1725" t="str">
        <f>Query1[[#This Row],[state]]</f>
        <v>NY</v>
      </c>
      <c r="E1725">
        <f>Query1[[#This Row],[order_date]]</f>
        <v>42724</v>
      </c>
      <c r="F1725">
        <f>Query1[[#This Row],[total_units]]</f>
        <v>1</v>
      </c>
      <c r="G1725">
        <f>Query1[[#This Row],[revenue]]</f>
        <v>549.99</v>
      </c>
      <c r="H1725" t="str">
        <f>Query1[[#This Row],[product_name]]</f>
        <v>Electra Townie Original 21D - 2016</v>
      </c>
      <c r="I1725" t="str">
        <f>Query1[[#This Row],[category_name]]</f>
        <v>Comfort Bicycles</v>
      </c>
      <c r="J1725" t="str">
        <f>Query1[[#This Row],[store_name]]</f>
        <v>Baldwin Bikes</v>
      </c>
      <c r="K1725" t="str">
        <f>Query1[[#This Row],[sales_rep]]</f>
        <v>Marcelene Boyer</v>
      </c>
      <c r="L1725" t="str">
        <f>Query1[[#This Row],[brand_name]]</f>
        <v>Electra</v>
      </c>
    </row>
    <row r="1726" spans="1:12" x14ac:dyDescent="0.3">
      <c r="A1726">
        <f>Query1[[#This Row],[order_id]]</f>
        <v>616</v>
      </c>
      <c r="B1726" t="str">
        <f>Query1[[#This Row],[customers]]</f>
        <v>Ivette Estes</v>
      </c>
      <c r="C1726" t="str">
        <f>Query1[[#This Row],[city]]</f>
        <v>Canandaigua</v>
      </c>
      <c r="D1726" t="str">
        <f>Query1[[#This Row],[state]]</f>
        <v>NY</v>
      </c>
      <c r="E1726">
        <f>Query1[[#This Row],[order_date]]</f>
        <v>42724</v>
      </c>
      <c r="F1726">
        <f>Query1[[#This Row],[total_units]]</f>
        <v>2</v>
      </c>
      <c r="G1726">
        <f>Query1[[#This Row],[revenue]]</f>
        <v>1199.98</v>
      </c>
      <c r="H1726" t="str">
        <f>Query1[[#This Row],[product_name]]</f>
        <v>Electra Townie Original 7D EQ - 2016</v>
      </c>
      <c r="I1726" t="str">
        <f>Query1[[#This Row],[category_name]]</f>
        <v>Cruisers Bicycles</v>
      </c>
      <c r="J1726" t="str">
        <f>Query1[[#This Row],[store_name]]</f>
        <v>Baldwin Bikes</v>
      </c>
      <c r="K1726" t="str">
        <f>Query1[[#This Row],[sales_rep]]</f>
        <v>Marcelene Boyer</v>
      </c>
      <c r="L1726" t="str">
        <f>Query1[[#This Row],[brand_name]]</f>
        <v>Electra</v>
      </c>
    </row>
    <row r="1727" spans="1:12" x14ac:dyDescent="0.3">
      <c r="A1727">
        <f>Query1[[#This Row],[order_id]]</f>
        <v>617</v>
      </c>
      <c r="B1727" t="str">
        <f>Query1[[#This Row],[customers]]</f>
        <v>Le Wood</v>
      </c>
      <c r="C1727" t="str">
        <f>Query1[[#This Row],[city]]</f>
        <v>Pittsford</v>
      </c>
      <c r="D1727" t="str">
        <f>Query1[[#This Row],[state]]</f>
        <v>NY</v>
      </c>
      <c r="E1727">
        <f>Query1[[#This Row],[order_date]]</f>
        <v>42725</v>
      </c>
      <c r="F1727">
        <f>Query1[[#This Row],[total_units]]</f>
        <v>2</v>
      </c>
      <c r="G1727">
        <f>Query1[[#This Row],[revenue]]</f>
        <v>1059.98</v>
      </c>
      <c r="H1727" t="str">
        <f>Query1[[#This Row],[product_name]]</f>
        <v>Electra Moto 1 - 2016</v>
      </c>
      <c r="I1727" t="str">
        <f>Query1[[#This Row],[category_name]]</f>
        <v>Cruisers Bicycles</v>
      </c>
      <c r="J1727" t="str">
        <f>Query1[[#This Row],[store_name]]</f>
        <v>Baldwin Bikes</v>
      </c>
      <c r="K1727" t="str">
        <f>Query1[[#This Row],[sales_rep]]</f>
        <v>Venita Daniel</v>
      </c>
      <c r="L1727" t="str">
        <f>Query1[[#This Row],[brand_name]]</f>
        <v>Electra</v>
      </c>
    </row>
    <row r="1728" spans="1:12" x14ac:dyDescent="0.3">
      <c r="A1728">
        <f>Query1[[#This Row],[order_id]]</f>
        <v>617</v>
      </c>
      <c r="B1728" t="str">
        <f>Query1[[#This Row],[customers]]</f>
        <v>Le Wood</v>
      </c>
      <c r="C1728" t="str">
        <f>Query1[[#This Row],[city]]</f>
        <v>Pittsford</v>
      </c>
      <c r="D1728" t="str">
        <f>Query1[[#This Row],[state]]</f>
        <v>NY</v>
      </c>
      <c r="E1728">
        <f>Query1[[#This Row],[order_date]]</f>
        <v>42725</v>
      </c>
      <c r="F1728">
        <f>Query1[[#This Row],[total_units]]</f>
        <v>2</v>
      </c>
      <c r="G1728">
        <f>Query1[[#This Row],[revenue]]</f>
        <v>3361.98</v>
      </c>
      <c r="H1728" t="str">
        <f>Query1[[#This Row],[product_name]]</f>
        <v>Surly Straggler 650b - 2016</v>
      </c>
      <c r="I1728" t="str">
        <f>Query1[[#This Row],[category_name]]</f>
        <v>Cyclocross Bicycles</v>
      </c>
      <c r="J1728" t="str">
        <f>Query1[[#This Row],[store_name]]</f>
        <v>Baldwin Bikes</v>
      </c>
      <c r="K1728" t="str">
        <f>Query1[[#This Row],[sales_rep]]</f>
        <v>Venita Daniel</v>
      </c>
      <c r="L1728" t="str">
        <f>Query1[[#This Row],[brand_name]]</f>
        <v>Surly</v>
      </c>
    </row>
    <row r="1729" spans="1:12" x14ac:dyDescent="0.3">
      <c r="A1729">
        <f>Query1[[#This Row],[order_id]]</f>
        <v>618</v>
      </c>
      <c r="B1729" t="str">
        <f>Query1[[#This Row],[customers]]</f>
        <v>Tanesha Hampton</v>
      </c>
      <c r="C1729" t="str">
        <f>Query1[[#This Row],[city]]</f>
        <v>Syosset</v>
      </c>
      <c r="D1729" t="str">
        <f>Query1[[#This Row],[state]]</f>
        <v>NY</v>
      </c>
      <c r="E1729">
        <f>Query1[[#This Row],[order_date]]</f>
        <v>42725</v>
      </c>
      <c r="F1729">
        <f>Query1[[#This Row],[total_units]]</f>
        <v>2</v>
      </c>
      <c r="G1729">
        <f>Query1[[#This Row],[revenue]]</f>
        <v>858</v>
      </c>
      <c r="H1729" t="str">
        <f>Query1[[#This Row],[product_name]]</f>
        <v>Pure Cycles Vine 8-Speed - 2016</v>
      </c>
      <c r="I1729" t="str">
        <f>Query1[[#This Row],[category_name]]</f>
        <v>Cruisers Bicycles</v>
      </c>
      <c r="J1729" t="str">
        <f>Query1[[#This Row],[store_name]]</f>
        <v>Baldwin Bikes</v>
      </c>
      <c r="K1729" t="str">
        <f>Query1[[#This Row],[sales_rep]]</f>
        <v>Marcelene Boyer</v>
      </c>
      <c r="L1729" t="str">
        <f>Query1[[#This Row],[brand_name]]</f>
        <v>Pure Cycles</v>
      </c>
    </row>
    <row r="1730" spans="1:12" x14ac:dyDescent="0.3">
      <c r="A1730">
        <f>Query1[[#This Row],[order_id]]</f>
        <v>618</v>
      </c>
      <c r="B1730" t="str">
        <f>Query1[[#This Row],[customers]]</f>
        <v>Tanesha Hampton</v>
      </c>
      <c r="C1730" t="str">
        <f>Query1[[#This Row],[city]]</f>
        <v>Syosset</v>
      </c>
      <c r="D1730" t="str">
        <f>Query1[[#This Row],[state]]</f>
        <v>NY</v>
      </c>
      <c r="E1730">
        <f>Query1[[#This Row],[order_date]]</f>
        <v>42725</v>
      </c>
      <c r="F1730">
        <f>Query1[[#This Row],[total_units]]</f>
        <v>1</v>
      </c>
      <c r="G1730">
        <f>Query1[[#This Row],[revenue]]</f>
        <v>1680.99</v>
      </c>
      <c r="H1730" t="str">
        <f>Query1[[#This Row],[product_name]]</f>
        <v>Surly Straggler 650b - 2016</v>
      </c>
      <c r="I1730" t="str">
        <f>Query1[[#This Row],[category_name]]</f>
        <v>Cyclocross Bicycles</v>
      </c>
      <c r="J1730" t="str">
        <f>Query1[[#This Row],[store_name]]</f>
        <v>Baldwin Bikes</v>
      </c>
      <c r="K1730" t="str">
        <f>Query1[[#This Row],[sales_rep]]</f>
        <v>Marcelene Boyer</v>
      </c>
      <c r="L1730" t="str">
        <f>Query1[[#This Row],[brand_name]]</f>
        <v>Surly</v>
      </c>
    </row>
    <row r="1731" spans="1:12" x14ac:dyDescent="0.3">
      <c r="A1731">
        <f>Query1[[#This Row],[order_id]]</f>
        <v>619</v>
      </c>
      <c r="B1731" t="str">
        <f>Query1[[#This Row],[customers]]</f>
        <v>Terese Palmer</v>
      </c>
      <c r="C1731" t="str">
        <f>Query1[[#This Row],[city]]</f>
        <v>Bay Shore</v>
      </c>
      <c r="D1731" t="str">
        <f>Query1[[#This Row],[state]]</f>
        <v>NY</v>
      </c>
      <c r="E1731">
        <f>Query1[[#This Row],[order_date]]</f>
        <v>42726</v>
      </c>
      <c r="F1731">
        <f>Query1[[#This Row],[total_units]]</f>
        <v>1</v>
      </c>
      <c r="G1731">
        <f>Query1[[#This Row],[revenue]]</f>
        <v>499.99</v>
      </c>
      <c r="H1731" t="str">
        <f>Query1[[#This Row],[product_name]]</f>
        <v>Electra Townie Original 7D - 2015/2016</v>
      </c>
      <c r="I1731" t="str">
        <f>Query1[[#This Row],[category_name]]</f>
        <v>Comfort Bicycles</v>
      </c>
      <c r="J1731" t="str">
        <f>Query1[[#This Row],[store_name]]</f>
        <v>Baldwin Bikes</v>
      </c>
      <c r="K1731" t="str">
        <f>Query1[[#This Row],[sales_rep]]</f>
        <v>Venita Daniel</v>
      </c>
      <c r="L1731" t="str">
        <f>Query1[[#This Row],[brand_name]]</f>
        <v>Electra</v>
      </c>
    </row>
    <row r="1732" spans="1:12" x14ac:dyDescent="0.3">
      <c r="A1732">
        <f>Query1[[#This Row],[order_id]]</f>
        <v>620</v>
      </c>
      <c r="B1732" t="str">
        <f>Query1[[#This Row],[customers]]</f>
        <v>Collen Hayes</v>
      </c>
      <c r="C1732" t="str">
        <f>Query1[[#This Row],[city]]</f>
        <v>Smithtown</v>
      </c>
      <c r="D1732" t="str">
        <f>Query1[[#This Row],[state]]</f>
        <v>NY</v>
      </c>
      <c r="E1732">
        <f>Query1[[#This Row],[order_date]]</f>
        <v>42726</v>
      </c>
      <c r="F1732">
        <f>Query1[[#This Row],[total_units]]</f>
        <v>2</v>
      </c>
      <c r="G1732">
        <f>Query1[[#This Row],[revenue]]</f>
        <v>2641.98</v>
      </c>
      <c r="H1732" t="str">
        <f>Query1[[#This Row],[product_name]]</f>
        <v>Heller Shagamaw Frame - 2016</v>
      </c>
      <c r="I1732" t="str">
        <f>Query1[[#This Row],[category_name]]</f>
        <v>Mountain Bikes</v>
      </c>
      <c r="J1732" t="str">
        <f>Query1[[#This Row],[store_name]]</f>
        <v>Baldwin Bikes</v>
      </c>
      <c r="K1732" t="str">
        <f>Query1[[#This Row],[sales_rep]]</f>
        <v>Marcelene Boyer</v>
      </c>
      <c r="L1732" t="str">
        <f>Query1[[#This Row],[brand_name]]</f>
        <v>Heller</v>
      </c>
    </row>
    <row r="1733" spans="1:12" x14ac:dyDescent="0.3">
      <c r="A1733">
        <f>Query1[[#This Row],[order_id]]</f>
        <v>621</v>
      </c>
      <c r="B1733" t="str">
        <f>Query1[[#This Row],[customers]]</f>
        <v>Anton Barton</v>
      </c>
      <c r="C1733" t="str">
        <f>Query1[[#This Row],[city]]</f>
        <v>Buffalo</v>
      </c>
      <c r="D1733" t="str">
        <f>Query1[[#This Row],[state]]</f>
        <v>NY</v>
      </c>
      <c r="E1733">
        <f>Query1[[#This Row],[order_date]]</f>
        <v>42727</v>
      </c>
      <c r="F1733">
        <f>Query1[[#This Row],[total_units]]</f>
        <v>2</v>
      </c>
      <c r="G1733">
        <f>Query1[[#This Row],[revenue]]</f>
        <v>858</v>
      </c>
      <c r="H1733" t="str">
        <f>Query1[[#This Row],[product_name]]</f>
        <v>Pure Cycles Vine 8-Speed - 2016</v>
      </c>
      <c r="I1733" t="str">
        <f>Query1[[#This Row],[category_name]]</f>
        <v>Cruisers Bicycles</v>
      </c>
      <c r="J1733" t="str">
        <f>Query1[[#This Row],[store_name]]</f>
        <v>Baldwin Bikes</v>
      </c>
      <c r="K1733" t="str">
        <f>Query1[[#This Row],[sales_rep]]</f>
        <v>Marcelene Boyer</v>
      </c>
      <c r="L1733" t="str">
        <f>Query1[[#This Row],[brand_name]]</f>
        <v>Pure Cycles</v>
      </c>
    </row>
    <row r="1734" spans="1:12" x14ac:dyDescent="0.3">
      <c r="A1734">
        <f>Query1[[#This Row],[order_id]]</f>
        <v>622</v>
      </c>
      <c r="B1734" t="str">
        <f>Query1[[#This Row],[customers]]</f>
        <v>Nevada Hood</v>
      </c>
      <c r="C1734" t="str">
        <f>Query1[[#This Row],[city]]</f>
        <v>Hopewell Junction</v>
      </c>
      <c r="D1734" t="str">
        <f>Query1[[#This Row],[state]]</f>
        <v>NY</v>
      </c>
      <c r="E1734">
        <f>Query1[[#This Row],[order_date]]</f>
        <v>42727</v>
      </c>
      <c r="F1734">
        <f>Query1[[#This Row],[total_units]]</f>
        <v>1</v>
      </c>
      <c r="G1734">
        <f>Query1[[#This Row],[revenue]]</f>
        <v>499.99</v>
      </c>
      <c r="H1734" t="str">
        <f>Query1[[#This Row],[product_name]]</f>
        <v>Electra Townie Original 7D - 2015/2016</v>
      </c>
      <c r="I1734" t="str">
        <f>Query1[[#This Row],[category_name]]</f>
        <v>Comfort Bicycles</v>
      </c>
      <c r="J1734" t="str">
        <f>Query1[[#This Row],[store_name]]</f>
        <v>Baldwin Bikes</v>
      </c>
      <c r="K1734" t="str">
        <f>Query1[[#This Row],[sales_rep]]</f>
        <v>Venita Daniel</v>
      </c>
      <c r="L1734" t="str">
        <f>Query1[[#This Row],[brand_name]]</f>
        <v>Electra</v>
      </c>
    </row>
    <row r="1735" spans="1:12" x14ac:dyDescent="0.3">
      <c r="A1735">
        <f>Query1[[#This Row],[order_id]]</f>
        <v>622</v>
      </c>
      <c r="B1735" t="str">
        <f>Query1[[#This Row],[customers]]</f>
        <v>Nevada Hood</v>
      </c>
      <c r="C1735" t="str">
        <f>Query1[[#This Row],[city]]</f>
        <v>Hopewell Junction</v>
      </c>
      <c r="D1735" t="str">
        <f>Query1[[#This Row],[state]]</f>
        <v>NY</v>
      </c>
      <c r="E1735">
        <f>Query1[[#This Row],[order_date]]</f>
        <v>42727</v>
      </c>
      <c r="F1735">
        <f>Query1[[#This Row],[total_units]]</f>
        <v>1</v>
      </c>
      <c r="G1735">
        <f>Query1[[#This Row],[revenue]]</f>
        <v>449</v>
      </c>
      <c r="H1735" t="str">
        <f>Query1[[#This Row],[product_name]]</f>
        <v>Pure Cycles Western 3-Speed - Women's - 2015/2016</v>
      </c>
      <c r="I1735" t="str">
        <f>Query1[[#This Row],[category_name]]</f>
        <v>Cruisers Bicycles</v>
      </c>
      <c r="J1735" t="str">
        <f>Query1[[#This Row],[store_name]]</f>
        <v>Baldwin Bikes</v>
      </c>
      <c r="K1735" t="str">
        <f>Query1[[#This Row],[sales_rep]]</f>
        <v>Venita Daniel</v>
      </c>
      <c r="L1735" t="str">
        <f>Query1[[#This Row],[brand_name]]</f>
        <v>Pure Cycles</v>
      </c>
    </row>
    <row r="1736" spans="1:12" x14ac:dyDescent="0.3">
      <c r="A1736">
        <f>Query1[[#This Row],[order_id]]</f>
        <v>622</v>
      </c>
      <c r="B1736" t="str">
        <f>Query1[[#This Row],[customers]]</f>
        <v>Nevada Hood</v>
      </c>
      <c r="C1736" t="str">
        <f>Query1[[#This Row],[city]]</f>
        <v>Hopewell Junction</v>
      </c>
      <c r="D1736" t="str">
        <f>Query1[[#This Row],[state]]</f>
        <v>NY</v>
      </c>
      <c r="E1736">
        <f>Query1[[#This Row],[order_date]]</f>
        <v>42727</v>
      </c>
      <c r="F1736">
        <f>Query1[[#This Row],[total_units]]</f>
        <v>1</v>
      </c>
      <c r="G1736">
        <f>Query1[[#This Row],[revenue]]</f>
        <v>1549</v>
      </c>
      <c r="H1736" t="str">
        <f>Query1[[#This Row],[product_name]]</f>
        <v>Surly Straggler - 2016</v>
      </c>
      <c r="I1736" t="str">
        <f>Query1[[#This Row],[category_name]]</f>
        <v>Cyclocross Bicycles</v>
      </c>
      <c r="J1736" t="str">
        <f>Query1[[#This Row],[store_name]]</f>
        <v>Baldwin Bikes</v>
      </c>
      <c r="K1736" t="str">
        <f>Query1[[#This Row],[sales_rep]]</f>
        <v>Venita Daniel</v>
      </c>
      <c r="L1736" t="str">
        <f>Query1[[#This Row],[brand_name]]</f>
        <v>Surly</v>
      </c>
    </row>
    <row r="1737" spans="1:12" x14ac:dyDescent="0.3">
      <c r="A1737">
        <f>Query1[[#This Row],[order_id]]</f>
        <v>622</v>
      </c>
      <c r="B1737" t="str">
        <f>Query1[[#This Row],[customers]]</f>
        <v>Nevada Hood</v>
      </c>
      <c r="C1737" t="str">
        <f>Query1[[#This Row],[city]]</f>
        <v>Hopewell Junction</v>
      </c>
      <c r="D1737" t="str">
        <f>Query1[[#This Row],[state]]</f>
        <v>NY</v>
      </c>
      <c r="E1737">
        <f>Query1[[#This Row],[order_date]]</f>
        <v>42727</v>
      </c>
      <c r="F1737">
        <f>Query1[[#This Row],[total_units]]</f>
        <v>2</v>
      </c>
      <c r="G1737">
        <f>Query1[[#This Row],[revenue]]</f>
        <v>5999.98</v>
      </c>
      <c r="H1737" t="str">
        <f>Query1[[#This Row],[product_name]]</f>
        <v>Trek Conduit+ - 2016</v>
      </c>
      <c r="I1737" t="str">
        <f>Query1[[#This Row],[category_name]]</f>
        <v>Electric Bikes</v>
      </c>
      <c r="J1737" t="str">
        <f>Query1[[#This Row],[store_name]]</f>
        <v>Baldwin Bikes</v>
      </c>
      <c r="K1737" t="str">
        <f>Query1[[#This Row],[sales_rep]]</f>
        <v>Venita Daniel</v>
      </c>
      <c r="L1737" t="str">
        <f>Query1[[#This Row],[brand_name]]</f>
        <v>Trek</v>
      </c>
    </row>
    <row r="1738" spans="1:12" x14ac:dyDescent="0.3">
      <c r="A1738">
        <f>Query1[[#This Row],[order_id]]</f>
        <v>623</v>
      </c>
      <c r="B1738" t="str">
        <f>Query1[[#This Row],[customers]]</f>
        <v>Myron Johns</v>
      </c>
      <c r="C1738" t="str">
        <f>Query1[[#This Row],[city]]</f>
        <v>Whitestone</v>
      </c>
      <c r="D1738" t="str">
        <f>Query1[[#This Row],[state]]</f>
        <v>NY</v>
      </c>
      <c r="E1738">
        <f>Query1[[#This Row],[order_date]]</f>
        <v>42728</v>
      </c>
      <c r="F1738">
        <f>Query1[[#This Row],[total_units]]</f>
        <v>1</v>
      </c>
      <c r="G1738">
        <f>Query1[[#This Row],[revenue]]</f>
        <v>1799.99</v>
      </c>
      <c r="H1738" t="str">
        <f>Query1[[#This Row],[product_name]]</f>
        <v>Trek Remedy 29 Carbon Frameset - 2016</v>
      </c>
      <c r="I1738" t="str">
        <f>Query1[[#This Row],[category_name]]</f>
        <v>Mountain Bikes</v>
      </c>
      <c r="J1738" t="str">
        <f>Query1[[#This Row],[store_name]]</f>
        <v>Baldwin Bikes</v>
      </c>
      <c r="K1738" t="str">
        <f>Query1[[#This Row],[sales_rep]]</f>
        <v>Marcelene Boyer</v>
      </c>
      <c r="L1738" t="str">
        <f>Query1[[#This Row],[brand_name]]</f>
        <v>Trek</v>
      </c>
    </row>
    <row r="1739" spans="1:12" x14ac:dyDescent="0.3">
      <c r="A1739">
        <f>Query1[[#This Row],[order_id]]</f>
        <v>624</v>
      </c>
      <c r="B1739" t="str">
        <f>Query1[[#This Row],[customers]]</f>
        <v>Ghislaine Compton</v>
      </c>
      <c r="C1739" t="str">
        <f>Query1[[#This Row],[city]]</f>
        <v>Lindenhurst</v>
      </c>
      <c r="D1739" t="str">
        <f>Query1[[#This Row],[state]]</f>
        <v>NY</v>
      </c>
      <c r="E1739">
        <f>Query1[[#This Row],[order_date]]</f>
        <v>42728</v>
      </c>
      <c r="F1739">
        <f>Query1[[#This Row],[total_units]]</f>
        <v>2</v>
      </c>
      <c r="G1739">
        <f>Query1[[#This Row],[revenue]]</f>
        <v>539.98</v>
      </c>
      <c r="H1739" t="str">
        <f>Query1[[#This Row],[product_name]]</f>
        <v>Electra Cruiser 1 (24-Inch) - 2016</v>
      </c>
      <c r="I1739" t="str">
        <f>Query1[[#This Row],[category_name]]</f>
        <v>Children Bicycles</v>
      </c>
      <c r="J1739" t="str">
        <f>Query1[[#This Row],[store_name]]</f>
        <v>Baldwin Bikes</v>
      </c>
      <c r="K1739" t="str">
        <f>Query1[[#This Row],[sales_rep]]</f>
        <v>Marcelene Boyer</v>
      </c>
      <c r="L1739" t="str">
        <f>Query1[[#This Row],[brand_name]]</f>
        <v>Electra</v>
      </c>
    </row>
    <row r="1740" spans="1:12" x14ac:dyDescent="0.3">
      <c r="A1740">
        <f>Query1[[#This Row],[order_id]]</f>
        <v>624</v>
      </c>
      <c r="B1740" t="str">
        <f>Query1[[#This Row],[customers]]</f>
        <v>Ghislaine Compton</v>
      </c>
      <c r="C1740" t="str">
        <f>Query1[[#This Row],[city]]</f>
        <v>Lindenhurst</v>
      </c>
      <c r="D1740" t="str">
        <f>Query1[[#This Row],[state]]</f>
        <v>NY</v>
      </c>
      <c r="E1740">
        <f>Query1[[#This Row],[order_date]]</f>
        <v>42728</v>
      </c>
      <c r="F1740">
        <f>Query1[[#This Row],[total_units]]</f>
        <v>1</v>
      </c>
      <c r="G1740">
        <f>Query1[[#This Row],[revenue]]</f>
        <v>269.99</v>
      </c>
      <c r="H1740" t="str">
        <f>Query1[[#This Row],[product_name]]</f>
        <v>Electra Girl's Hawaii 1 (16-inch) - 2015/2016</v>
      </c>
      <c r="I1740" t="str">
        <f>Query1[[#This Row],[category_name]]</f>
        <v>Children Bicycles</v>
      </c>
      <c r="J1740" t="str">
        <f>Query1[[#This Row],[store_name]]</f>
        <v>Baldwin Bikes</v>
      </c>
      <c r="K1740" t="str">
        <f>Query1[[#This Row],[sales_rep]]</f>
        <v>Marcelene Boyer</v>
      </c>
      <c r="L1740" t="str">
        <f>Query1[[#This Row],[brand_name]]</f>
        <v>Electra</v>
      </c>
    </row>
    <row r="1741" spans="1:12" x14ac:dyDescent="0.3">
      <c r="A1741">
        <f>Query1[[#This Row],[order_id]]</f>
        <v>624</v>
      </c>
      <c r="B1741" t="str">
        <f>Query1[[#This Row],[customers]]</f>
        <v>Ghislaine Compton</v>
      </c>
      <c r="C1741" t="str">
        <f>Query1[[#This Row],[city]]</f>
        <v>Lindenhurst</v>
      </c>
      <c r="D1741" t="str">
        <f>Query1[[#This Row],[state]]</f>
        <v>NY</v>
      </c>
      <c r="E1741">
        <f>Query1[[#This Row],[order_date]]</f>
        <v>42728</v>
      </c>
      <c r="F1741">
        <f>Query1[[#This Row],[total_units]]</f>
        <v>2</v>
      </c>
      <c r="G1741">
        <f>Query1[[#This Row],[revenue]]</f>
        <v>539.98</v>
      </c>
      <c r="H1741" t="str">
        <f>Query1[[#This Row],[product_name]]</f>
        <v>Electra Girl's Hawaii 1 (16-inch) - 2015/2016</v>
      </c>
      <c r="I1741" t="str">
        <f>Query1[[#This Row],[category_name]]</f>
        <v>Cruisers Bicycles</v>
      </c>
      <c r="J1741" t="str">
        <f>Query1[[#This Row],[store_name]]</f>
        <v>Baldwin Bikes</v>
      </c>
      <c r="K1741" t="str">
        <f>Query1[[#This Row],[sales_rep]]</f>
        <v>Marcelene Boyer</v>
      </c>
      <c r="L1741" t="str">
        <f>Query1[[#This Row],[brand_name]]</f>
        <v>Electra</v>
      </c>
    </row>
    <row r="1742" spans="1:12" x14ac:dyDescent="0.3">
      <c r="A1742">
        <f>Query1[[#This Row],[order_id]]</f>
        <v>624</v>
      </c>
      <c r="B1742" t="str">
        <f>Query1[[#This Row],[customers]]</f>
        <v>Ghislaine Compton</v>
      </c>
      <c r="C1742" t="str">
        <f>Query1[[#This Row],[city]]</f>
        <v>Lindenhurst</v>
      </c>
      <c r="D1742" t="str">
        <f>Query1[[#This Row],[state]]</f>
        <v>NY</v>
      </c>
      <c r="E1742">
        <f>Query1[[#This Row],[order_date]]</f>
        <v>42728</v>
      </c>
      <c r="F1742">
        <f>Query1[[#This Row],[total_units]]</f>
        <v>1</v>
      </c>
      <c r="G1742">
        <f>Query1[[#This Row],[revenue]]</f>
        <v>599.99</v>
      </c>
      <c r="H1742" t="str">
        <f>Query1[[#This Row],[product_name]]</f>
        <v>Electra Townie Original 7D EQ - 2016</v>
      </c>
      <c r="I1742" t="str">
        <f>Query1[[#This Row],[category_name]]</f>
        <v>Cruisers Bicycles</v>
      </c>
      <c r="J1742" t="str">
        <f>Query1[[#This Row],[store_name]]</f>
        <v>Baldwin Bikes</v>
      </c>
      <c r="K1742" t="str">
        <f>Query1[[#This Row],[sales_rep]]</f>
        <v>Marcelene Boyer</v>
      </c>
      <c r="L1742" t="str">
        <f>Query1[[#This Row],[brand_name]]</f>
        <v>Electra</v>
      </c>
    </row>
    <row r="1743" spans="1:12" x14ac:dyDescent="0.3">
      <c r="A1743">
        <f>Query1[[#This Row],[order_id]]</f>
        <v>625</v>
      </c>
      <c r="B1743" t="str">
        <f>Query1[[#This Row],[customers]]</f>
        <v>Carmela Hays</v>
      </c>
      <c r="C1743" t="str">
        <f>Query1[[#This Row],[city]]</f>
        <v>Lawndale</v>
      </c>
      <c r="D1743" t="str">
        <f>Query1[[#This Row],[state]]</f>
        <v>CA</v>
      </c>
      <c r="E1743">
        <f>Query1[[#This Row],[order_date]]</f>
        <v>42729</v>
      </c>
      <c r="F1743">
        <f>Query1[[#This Row],[total_units]]</f>
        <v>2</v>
      </c>
      <c r="G1743">
        <f>Query1[[#This Row],[revenue]]</f>
        <v>599.98</v>
      </c>
      <c r="H1743" t="str">
        <f>Query1[[#This Row],[product_name]]</f>
        <v>Electra Girl's Hawaii 1 (20-inch) - 2015/2016</v>
      </c>
      <c r="I1743" t="str">
        <f>Query1[[#This Row],[category_name]]</f>
        <v>Children Bicycles</v>
      </c>
      <c r="J1743" t="str">
        <f>Query1[[#This Row],[store_name]]</f>
        <v>Santa Cruz Bikes</v>
      </c>
      <c r="K1743" t="str">
        <f>Query1[[#This Row],[sales_rep]]</f>
        <v>Mireya Copeland</v>
      </c>
      <c r="L1743" t="str">
        <f>Query1[[#This Row],[brand_name]]</f>
        <v>Electra</v>
      </c>
    </row>
    <row r="1744" spans="1:12" x14ac:dyDescent="0.3">
      <c r="A1744">
        <f>Query1[[#This Row],[order_id]]</f>
        <v>625</v>
      </c>
      <c r="B1744" t="str">
        <f>Query1[[#This Row],[customers]]</f>
        <v>Carmela Hays</v>
      </c>
      <c r="C1744" t="str">
        <f>Query1[[#This Row],[city]]</f>
        <v>Lawndale</v>
      </c>
      <c r="D1744" t="str">
        <f>Query1[[#This Row],[state]]</f>
        <v>CA</v>
      </c>
      <c r="E1744">
        <f>Query1[[#This Row],[order_date]]</f>
        <v>42729</v>
      </c>
      <c r="F1744">
        <f>Query1[[#This Row],[total_units]]</f>
        <v>1</v>
      </c>
      <c r="G1744">
        <f>Query1[[#This Row],[revenue]]</f>
        <v>599.99</v>
      </c>
      <c r="H1744" t="str">
        <f>Query1[[#This Row],[product_name]]</f>
        <v>Electra Townie Original 7D EQ - 2016</v>
      </c>
      <c r="I1744" t="str">
        <f>Query1[[#This Row],[category_name]]</f>
        <v>Comfort Bicycles</v>
      </c>
      <c r="J1744" t="str">
        <f>Query1[[#This Row],[store_name]]</f>
        <v>Santa Cruz Bikes</v>
      </c>
      <c r="K1744" t="str">
        <f>Query1[[#This Row],[sales_rep]]</f>
        <v>Mireya Copeland</v>
      </c>
      <c r="L1744" t="str">
        <f>Query1[[#This Row],[brand_name]]</f>
        <v>Electra</v>
      </c>
    </row>
    <row r="1745" spans="1:12" x14ac:dyDescent="0.3">
      <c r="A1745">
        <f>Query1[[#This Row],[order_id]]</f>
        <v>625</v>
      </c>
      <c r="B1745" t="str">
        <f>Query1[[#This Row],[customers]]</f>
        <v>Carmela Hays</v>
      </c>
      <c r="C1745" t="str">
        <f>Query1[[#This Row],[city]]</f>
        <v>Lawndale</v>
      </c>
      <c r="D1745" t="str">
        <f>Query1[[#This Row],[state]]</f>
        <v>CA</v>
      </c>
      <c r="E1745">
        <f>Query1[[#This Row],[order_date]]</f>
        <v>42729</v>
      </c>
      <c r="F1745">
        <f>Query1[[#This Row],[total_units]]</f>
        <v>1</v>
      </c>
      <c r="G1745">
        <f>Query1[[#This Row],[revenue]]</f>
        <v>429</v>
      </c>
      <c r="H1745" t="str">
        <f>Query1[[#This Row],[product_name]]</f>
        <v>Pure Cycles Vine 8-Speed - 2016</v>
      </c>
      <c r="I1745" t="str">
        <f>Query1[[#This Row],[category_name]]</f>
        <v>Cruisers Bicycles</v>
      </c>
      <c r="J1745" t="str">
        <f>Query1[[#This Row],[store_name]]</f>
        <v>Santa Cruz Bikes</v>
      </c>
      <c r="K1745" t="str">
        <f>Query1[[#This Row],[sales_rep]]</f>
        <v>Mireya Copeland</v>
      </c>
      <c r="L1745" t="str">
        <f>Query1[[#This Row],[brand_name]]</f>
        <v>Pure Cycles</v>
      </c>
    </row>
    <row r="1746" spans="1:12" x14ac:dyDescent="0.3">
      <c r="A1746">
        <f>Query1[[#This Row],[order_id]]</f>
        <v>625</v>
      </c>
      <c r="B1746" t="str">
        <f>Query1[[#This Row],[customers]]</f>
        <v>Carmela Hays</v>
      </c>
      <c r="C1746" t="str">
        <f>Query1[[#This Row],[city]]</f>
        <v>Lawndale</v>
      </c>
      <c r="D1746" t="str">
        <f>Query1[[#This Row],[state]]</f>
        <v>CA</v>
      </c>
      <c r="E1746">
        <f>Query1[[#This Row],[order_date]]</f>
        <v>42729</v>
      </c>
      <c r="F1746">
        <f>Query1[[#This Row],[total_units]]</f>
        <v>2</v>
      </c>
      <c r="G1746">
        <f>Query1[[#This Row],[revenue]]</f>
        <v>3361.98</v>
      </c>
      <c r="H1746" t="str">
        <f>Query1[[#This Row],[product_name]]</f>
        <v>Surly Straggler 650b - 2016</v>
      </c>
      <c r="I1746" t="str">
        <f>Query1[[#This Row],[category_name]]</f>
        <v>Cyclocross Bicycles</v>
      </c>
      <c r="J1746" t="str">
        <f>Query1[[#This Row],[store_name]]</f>
        <v>Santa Cruz Bikes</v>
      </c>
      <c r="K1746" t="str">
        <f>Query1[[#This Row],[sales_rep]]</f>
        <v>Mireya Copeland</v>
      </c>
      <c r="L1746" t="str">
        <f>Query1[[#This Row],[brand_name]]</f>
        <v>Surly</v>
      </c>
    </row>
    <row r="1747" spans="1:12" x14ac:dyDescent="0.3">
      <c r="A1747">
        <f>Query1[[#This Row],[order_id]]</f>
        <v>626</v>
      </c>
      <c r="B1747" t="str">
        <f>Query1[[#This Row],[customers]]</f>
        <v>Wes Stanton</v>
      </c>
      <c r="C1747" t="str">
        <f>Query1[[#This Row],[city]]</f>
        <v>Troy</v>
      </c>
      <c r="D1747" t="str">
        <f>Query1[[#This Row],[state]]</f>
        <v>NY</v>
      </c>
      <c r="E1747">
        <f>Query1[[#This Row],[order_date]]</f>
        <v>42729</v>
      </c>
      <c r="F1747">
        <f>Query1[[#This Row],[total_units]]</f>
        <v>1</v>
      </c>
      <c r="G1747">
        <f>Query1[[#This Row],[revenue]]</f>
        <v>529.99</v>
      </c>
      <c r="H1747" t="str">
        <f>Query1[[#This Row],[product_name]]</f>
        <v>Electra Moto 1 - 2016</v>
      </c>
      <c r="I1747" t="str">
        <f>Query1[[#This Row],[category_name]]</f>
        <v>Cruisers Bicycles</v>
      </c>
      <c r="J1747" t="str">
        <f>Query1[[#This Row],[store_name]]</f>
        <v>Baldwin Bikes</v>
      </c>
      <c r="K1747" t="str">
        <f>Query1[[#This Row],[sales_rep]]</f>
        <v>Venita Daniel</v>
      </c>
      <c r="L1747" t="str">
        <f>Query1[[#This Row],[brand_name]]</f>
        <v>Electra</v>
      </c>
    </row>
    <row r="1748" spans="1:12" x14ac:dyDescent="0.3">
      <c r="A1748">
        <f>Query1[[#This Row],[order_id]]</f>
        <v>627</v>
      </c>
      <c r="B1748" t="str">
        <f>Query1[[#This Row],[customers]]</f>
        <v>Tora Dunlap</v>
      </c>
      <c r="C1748" t="str">
        <f>Query1[[#This Row],[city]]</f>
        <v>Monsey</v>
      </c>
      <c r="D1748" t="str">
        <f>Query1[[#This Row],[state]]</f>
        <v>NY</v>
      </c>
      <c r="E1748">
        <f>Query1[[#This Row],[order_date]]</f>
        <v>42729</v>
      </c>
      <c r="F1748">
        <f>Query1[[#This Row],[total_units]]</f>
        <v>1</v>
      </c>
      <c r="G1748">
        <f>Query1[[#This Row],[revenue]]</f>
        <v>599.99</v>
      </c>
      <c r="H1748" t="str">
        <f>Query1[[#This Row],[product_name]]</f>
        <v>Electra Townie Original 7D EQ - 2016</v>
      </c>
      <c r="I1748" t="str">
        <f>Query1[[#This Row],[category_name]]</f>
        <v>Comfort Bicycles</v>
      </c>
      <c r="J1748" t="str">
        <f>Query1[[#This Row],[store_name]]</f>
        <v>Baldwin Bikes</v>
      </c>
      <c r="K1748" t="str">
        <f>Query1[[#This Row],[sales_rep]]</f>
        <v>Marcelene Boyer</v>
      </c>
      <c r="L1748" t="str">
        <f>Query1[[#This Row],[brand_name]]</f>
        <v>Electra</v>
      </c>
    </row>
    <row r="1749" spans="1:12" x14ac:dyDescent="0.3">
      <c r="A1749">
        <f>Query1[[#This Row],[order_id]]</f>
        <v>627</v>
      </c>
      <c r="B1749" t="str">
        <f>Query1[[#This Row],[customers]]</f>
        <v>Tora Dunlap</v>
      </c>
      <c r="C1749" t="str">
        <f>Query1[[#This Row],[city]]</f>
        <v>Monsey</v>
      </c>
      <c r="D1749" t="str">
        <f>Query1[[#This Row],[state]]</f>
        <v>NY</v>
      </c>
      <c r="E1749">
        <f>Query1[[#This Row],[order_date]]</f>
        <v>42729</v>
      </c>
      <c r="F1749">
        <f>Query1[[#This Row],[total_units]]</f>
        <v>1</v>
      </c>
      <c r="G1749">
        <f>Query1[[#This Row],[revenue]]</f>
        <v>449</v>
      </c>
      <c r="H1749" t="str">
        <f>Query1[[#This Row],[product_name]]</f>
        <v>Pure Cycles William 3-Speed - 2016</v>
      </c>
      <c r="I1749" t="str">
        <f>Query1[[#This Row],[category_name]]</f>
        <v>Cruisers Bicycles</v>
      </c>
      <c r="J1749" t="str">
        <f>Query1[[#This Row],[store_name]]</f>
        <v>Baldwin Bikes</v>
      </c>
      <c r="K1749" t="str">
        <f>Query1[[#This Row],[sales_rep]]</f>
        <v>Marcelene Boyer</v>
      </c>
      <c r="L1749" t="str">
        <f>Query1[[#This Row],[brand_name]]</f>
        <v>Pure Cycles</v>
      </c>
    </row>
    <row r="1750" spans="1:12" x14ac:dyDescent="0.3">
      <c r="A1750">
        <f>Query1[[#This Row],[order_id]]</f>
        <v>627</v>
      </c>
      <c r="B1750" t="str">
        <f>Query1[[#This Row],[customers]]</f>
        <v>Tora Dunlap</v>
      </c>
      <c r="C1750" t="str">
        <f>Query1[[#This Row],[city]]</f>
        <v>Monsey</v>
      </c>
      <c r="D1750" t="str">
        <f>Query1[[#This Row],[state]]</f>
        <v>NY</v>
      </c>
      <c r="E1750">
        <f>Query1[[#This Row],[order_date]]</f>
        <v>42729</v>
      </c>
      <c r="F1750">
        <f>Query1[[#This Row],[total_units]]</f>
        <v>2</v>
      </c>
      <c r="G1750">
        <f>Query1[[#This Row],[revenue]]</f>
        <v>5999.98</v>
      </c>
      <c r="H1750" t="str">
        <f>Query1[[#This Row],[product_name]]</f>
        <v>Trek Conduit+ - 2016</v>
      </c>
      <c r="I1750" t="str">
        <f>Query1[[#This Row],[category_name]]</f>
        <v>Electric Bikes</v>
      </c>
      <c r="J1750" t="str">
        <f>Query1[[#This Row],[store_name]]</f>
        <v>Baldwin Bikes</v>
      </c>
      <c r="K1750" t="str">
        <f>Query1[[#This Row],[sales_rep]]</f>
        <v>Marcelene Boyer</v>
      </c>
      <c r="L1750" t="str">
        <f>Query1[[#This Row],[brand_name]]</f>
        <v>Trek</v>
      </c>
    </row>
    <row r="1751" spans="1:12" x14ac:dyDescent="0.3">
      <c r="A1751">
        <f>Query1[[#This Row],[order_id]]</f>
        <v>628</v>
      </c>
      <c r="B1751" t="str">
        <f>Query1[[#This Row],[customers]]</f>
        <v>Kandace Hughes</v>
      </c>
      <c r="C1751" t="str">
        <f>Query1[[#This Row],[city]]</f>
        <v>San Lorenzo</v>
      </c>
      <c r="D1751" t="str">
        <f>Query1[[#This Row],[state]]</f>
        <v>CA</v>
      </c>
      <c r="E1751">
        <f>Query1[[#This Row],[order_date]]</f>
        <v>42730</v>
      </c>
      <c r="F1751">
        <f>Query1[[#This Row],[total_units]]</f>
        <v>2</v>
      </c>
      <c r="G1751">
        <f>Query1[[#This Row],[revenue]]</f>
        <v>1059.98</v>
      </c>
      <c r="H1751" t="str">
        <f>Query1[[#This Row],[product_name]]</f>
        <v>Electra Moto 1 - 2016</v>
      </c>
      <c r="I1751" t="str">
        <f>Query1[[#This Row],[category_name]]</f>
        <v>Cruisers Bicycles</v>
      </c>
      <c r="J1751" t="str">
        <f>Query1[[#This Row],[store_name]]</f>
        <v>Santa Cruz Bikes</v>
      </c>
      <c r="K1751" t="str">
        <f>Query1[[#This Row],[sales_rep]]</f>
        <v>Genna Serrano</v>
      </c>
      <c r="L1751" t="str">
        <f>Query1[[#This Row],[brand_name]]</f>
        <v>Electra</v>
      </c>
    </row>
    <row r="1752" spans="1:12" x14ac:dyDescent="0.3">
      <c r="A1752">
        <f>Query1[[#This Row],[order_id]]</f>
        <v>629</v>
      </c>
      <c r="B1752" t="str">
        <f>Query1[[#This Row],[customers]]</f>
        <v>Margaretta Clayton</v>
      </c>
      <c r="C1752" t="str">
        <f>Query1[[#This Row],[city]]</f>
        <v>Ridgecrest</v>
      </c>
      <c r="D1752" t="str">
        <f>Query1[[#This Row],[state]]</f>
        <v>CA</v>
      </c>
      <c r="E1752">
        <f>Query1[[#This Row],[order_date]]</f>
        <v>42730</v>
      </c>
      <c r="F1752">
        <f>Query1[[#This Row],[total_units]]</f>
        <v>2</v>
      </c>
      <c r="G1752">
        <f>Query1[[#This Row],[revenue]]</f>
        <v>539.98</v>
      </c>
      <c r="H1752" t="str">
        <f>Query1[[#This Row],[product_name]]</f>
        <v>Electra Girl's Hawaii 1 (16-inch) - 2015/2016</v>
      </c>
      <c r="I1752" t="str">
        <f>Query1[[#This Row],[category_name]]</f>
        <v>Cruisers Bicycles</v>
      </c>
      <c r="J1752" t="str">
        <f>Query1[[#This Row],[store_name]]</f>
        <v>Santa Cruz Bikes</v>
      </c>
      <c r="K1752" t="str">
        <f>Query1[[#This Row],[sales_rep]]</f>
        <v>Mireya Copeland</v>
      </c>
      <c r="L1752" t="str">
        <f>Query1[[#This Row],[brand_name]]</f>
        <v>Electra</v>
      </c>
    </row>
    <row r="1753" spans="1:12" x14ac:dyDescent="0.3">
      <c r="A1753">
        <f>Query1[[#This Row],[order_id]]</f>
        <v>629</v>
      </c>
      <c r="B1753" t="str">
        <f>Query1[[#This Row],[customers]]</f>
        <v>Margaretta Clayton</v>
      </c>
      <c r="C1753" t="str">
        <f>Query1[[#This Row],[city]]</f>
        <v>Ridgecrest</v>
      </c>
      <c r="D1753" t="str">
        <f>Query1[[#This Row],[state]]</f>
        <v>CA</v>
      </c>
      <c r="E1753">
        <f>Query1[[#This Row],[order_date]]</f>
        <v>42730</v>
      </c>
      <c r="F1753">
        <f>Query1[[#This Row],[total_units]]</f>
        <v>2</v>
      </c>
      <c r="G1753">
        <f>Query1[[#This Row],[revenue]]</f>
        <v>599.98</v>
      </c>
      <c r="H1753" t="str">
        <f>Query1[[#This Row],[product_name]]</f>
        <v>Electra Girl's Hawaii 1 (20-inch) - 2015/2016</v>
      </c>
      <c r="I1753" t="str">
        <f>Query1[[#This Row],[category_name]]</f>
        <v>Children Bicycles</v>
      </c>
      <c r="J1753" t="str">
        <f>Query1[[#This Row],[store_name]]</f>
        <v>Santa Cruz Bikes</v>
      </c>
      <c r="K1753" t="str">
        <f>Query1[[#This Row],[sales_rep]]</f>
        <v>Mireya Copeland</v>
      </c>
      <c r="L1753" t="str">
        <f>Query1[[#This Row],[brand_name]]</f>
        <v>Electra</v>
      </c>
    </row>
    <row r="1754" spans="1:12" x14ac:dyDescent="0.3">
      <c r="A1754">
        <f>Query1[[#This Row],[order_id]]</f>
        <v>629</v>
      </c>
      <c r="B1754" t="str">
        <f>Query1[[#This Row],[customers]]</f>
        <v>Margaretta Clayton</v>
      </c>
      <c r="C1754" t="str">
        <f>Query1[[#This Row],[city]]</f>
        <v>Ridgecrest</v>
      </c>
      <c r="D1754" t="str">
        <f>Query1[[#This Row],[state]]</f>
        <v>CA</v>
      </c>
      <c r="E1754">
        <f>Query1[[#This Row],[order_date]]</f>
        <v>42730</v>
      </c>
      <c r="F1754">
        <f>Query1[[#This Row],[total_units]]</f>
        <v>2</v>
      </c>
      <c r="G1754">
        <f>Query1[[#This Row],[revenue]]</f>
        <v>2641.98</v>
      </c>
      <c r="H1754" t="str">
        <f>Query1[[#This Row],[product_name]]</f>
        <v>Heller Shagamaw Frame - 2016</v>
      </c>
      <c r="I1754" t="str">
        <f>Query1[[#This Row],[category_name]]</f>
        <v>Mountain Bikes</v>
      </c>
      <c r="J1754" t="str">
        <f>Query1[[#This Row],[store_name]]</f>
        <v>Santa Cruz Bikes</v>
      </c>
      <c r="K1754" t="str">
        <f>Query1[[#This Row],[sales_rep]]</f>
        <v>Mireya Copeland</v>
      </c>
      <c r="L1754" t="str">
        <f>Query1[[#This Row],[brand_name]]</f>
        <v>Heller</v>
      </c>
    </row>
    <row r="1755" spans="1:12" x14ac:dyDescent="0.3">
      <c r="A1755">
        <f>Query1[[#This Row],[order_id]]</f>
        <v>629</v>
      </c>
      <c r="B1755" t="str">
        <f>Query1[[#This Row],[customers]]</f>
        <v>Margaretta Clayton</v>
      </c>
      <c r="C1755" t="str">
        <f>Query1[[#This Row],[city]]</f>
        <v>Ridgecrest</v>
      </c>
      <c r="D1755" t="str">
        <f>Query1[[#This Row],[state]]</f>
        <v>CA</v>
      </c>
      <c r="E1755">
        <f>Query1[[#This Row],[order_date]]</f>
        <v>42730</v>
      </c>
      <c r="F1755">
        <f>Query1[[#This Row],[total_units]]</f>
        <v>1</v>
      </c>
      <c r="G1755">
        <f>Query1[[#This Row],[revenue]]</f>
        <v>449</v>
      </c>
      <c r="H1755" t="str">
        <f>Query1[[#This Row],[product_name]]</f>
        <v>Pure Cycles William 3-Speed - 2016</v>
      </c>
      <c r="I1755" t="str">
        <f>Query1[[#This Row],[category_name]]</f>
        <v>Cruisers Bicycles</v>
      </c>
      <c r="J1755" t="str">
        <f>Query1[[#This Row],[store_name]]</f>
        <v>Santa Cruz Bikes</v>
      </c>
      <c r="K1755" t="str">
        <f>Query1[[#This Row],[sales_rep]]</f>
        <v>Mireya Copeland</v>
      </c>
      <c r="L1755" t="str">
        <f>Query1[[#This Row],[brand_name]]</f>
        <v>Pure Cycles</v>
      </c>
    </row>
    <row r="1756" spans="1:12" x14ac:dyDescent="0.3">
      <c r="A1756">
        <f>Query1[[#This Row],[order_id]]</f>
        <v>629</v>
      </c>
      <c r="B1756" t="str">
        <f>Query1[[#This Row],[customers]]</f>
        <v>Margaretta Clayton</v>
      </c>
      <c r="C1756" t="str">
        <f>Query1[[#This Row],[city]]</f>
        <v>Ridgecrest</v>
      </c>
      <c r="D1756" t="str">
        <f>Query1[[#This Row],[state]]</f>
        <v>CA</v>
      </c>
      <c r="E1756">
        <f>Query1[[#This Row],[order_date]]</f>
        <v>42730</v>
      </c>
      <c r="F1756">
        <f>Query1[[#This Row],[total_units]]</f>
        <v>2</v>
      </c>
      <c r="G1756">
        <f>Query1[[#This Row],[revenue]]</f>
        <v>939.98</v>
      </c>
      <c r="H1756" t="str">
        <f>Query1[[#This Row],[product_name]]</f>
        <v>Surly Ice Cream Truck Frameset - 2016</v>
      </c>
      <c r="I1756" t="str">
        <f>Query1[[#This Row],[category_name]]</f>
        <v>Mountain Bikes</v>
      </c>
      <c r="J1756" t="str">
        <f>Query1[[#This Row],[store_name]]</f>
        <v>Santa Cruz Bikes</v>
      </c>
      <c r="K1756" t="str">
        <f>Query1[[#This Row],[sales_rep]]</f>
        <v>Mireya Copeland</v>
      </c>
      <c r="L1756" t="str">
        <f>Query1[[#This Row],[brand_name]]</f>
        <v>Surly</v>
      </c>
    </row>
    <row r="1757" spans="1:12" x14ac:dyDescent="0.3">
      <c r="A1757">
        <f>Query1[[#This Row],[order_id]]</f>
        <v>630</v>
      </c>
      <c r="B1757" t="str">
        <f>Query1[[#This Row],[customers]]</f>
        <v>Loyce Conway</v>
      </c>
      <c r="C1757" t="str">
        <f>Query1[[#This Row],[city]]</f>
        <v>Central Islip</v>
      </c>
      <c r="D1757" t="str">
        <f>Query1[[#This Row],[state]]</f>
        <v>NY</v>
      </c>
      <c r="E1757">
        <f>Query1[[#This Row],[order_date]]</f>
        <v>42730</v>
      </c>
      <c r="F1757">
        <f>Query1[[#This Row],[total_units]]</f>
        <v>2</v>
      </c>
      <c r="G1757">
        <f>Query1[[#This Row],[revenue]]</f>
        <v>539.98</v>
      </c>
      <c r="H1757" t="str">
        <f>Query1[[#This Row],[product_name]]</f>
        <v>Electra Cruiser 1 (24-Inch) - 2016</v>
      </c>
      <c r="I1757" t="str">
        <f>Query1[[#This Row],[category_name]]</f>
        <v>Children Bicycles</v>
      </c>
      <c r="J1757" t="str">
        <f>Query1[[#This Row],[store_name]]</f>
        <v>Baldwin Bikes</v>
      </c>
      <c r="K1757" t="str">
        <f>Query1[[#This Row],[sales_rep]]</f>
        <v>Marcelene Boyer</v>
      </c>
      <c r="L1757" t="str">
        <f>Query1[[#This Row],[brand_name]]</f>
        <v>Electra</v>
      </c>
    </row>
    <row r="1758" spans="1:12" x14ac:dyDescent="0.3">
      <c r="A1758">
        <f>Query1[[#This Row],[order_id]]</f>
        <v>630</v>
      </c>
      <c r="B1758" t="str">
        <f>Query1[[#This Row],[customers]]</f>
        <v>Loyce Conway</v>
      </c>
      <c r="C1758" t="str">
        <f>Query1[[#This Row],[city]]</f>
        <v>Central Islip</v>
      </c>
      <c r="D1758" t="str">
        <f>Query1[[#This Row],[state]]</f>
        <v>NY</v>
      </c>
      <c r="E1758">
        <f>Query1[[#This Row],[order_date]]</f>
        <v>42730</v>
      </c>
      <c r="F1758">
        <f>Query1[[#This Row],[total_units]]</f>
        <v>1</v>
      </c>
      <c r="G1758">
        <f>Query1[[#This Row],[revenue]]</f>
        <v>499.99</v>
      </c>
      <c r="H1758" t="str">
        <f>Query1[[#This Row],[product_name]]</f>
        <v>Electra Townie Original 7D - 2015/2016</v>
      </c>
      <c r="I1758" t="str">
        <f>Query1[[#This Row],[category_name]]</f>
        <v>Comfort Bicycles</v>
      </c>
      <c r="J1758" t="str">
        <f>Query1[[#This Row],[store_name]]</f>
        <v>Baldwin Bikes</v>
      </c>
      <c r="K1758" t="str">
        <f>Query1[[#This Row],[sales_rep]]</f>
        <v>Marcelene Boyer</v>
      </c>
      <c r="L1758" t="str">
        <f>Query1[[#This Row],[brand_name]]</f>
        <v>Electra</v>
      </c>
    </row>
    <row r="1759" spans="1:12" x14ac:dyDescent="0.3">
      <c r="A1759">
        <f>Query1[[#This Row],[order_id]]</f>
        <v>630</v>
      </c>
      <c r="B1759" t="str">
        <f>Query1[[#This Row],[customers]]</f>
        <v>Loyce Conway</v>
      </c>
      <c r="C1759" t="str">
        <f>Query1[[#This Row],[city]]</f>
        <v>Central Islip</v>
      </c>
      <c r="D1759" t="str">
        <f>Query1[[#This Row],[state]]</f>
        <v>NY</v>
      </c>
      <c r="E1759">
        <f>Query1[[#This Row],[order_date]]</f>
        <v>42730</v>
      </c>
      <c r="F1759">
        <f>Query1[[#This Row],[total_units]]</f>
        <v>1</v>
      </c>
      <c r="G1759">
        <f>Query1[[#This Row],[revenue]]</f>
        <v>1320.99</v>
      </c>
      <c r="H1759" t="str">
        <f>Query1[[#This Row],[product_name]]</f>
        <v>Heller Shagamaw Frame - 2016</v>
      </c>
      <c r="I1759" t="str">
        <f>Query1[[#This Row],[category_name]]</f>
        <v>Mountain Bikes</v>
      </c>
      <c r="J1759" t="str">
        <f>Query1[[#This Row],[store_name]]</f>
        <v>Baldwin Bikes</v>
      </c>
      <c r="K1759" t="str">
        <f>Query1[[#This Row],[sales_rep]]</f>
        <v>Marcelene Boyer</v>
      </c>
      <c r="L1759" t="str">
        <f>Query1[[#This Row],[brand_name]]</f>
        <v>Heller</v>
      </c>
    </row>
    <row r="1760" spans="1:12" x14ac:dyDescent="0.3">
      <c r="A1760">
        <f>Query1[[#This Row],[order_id]]</f>
        <v>630</v>
      </c>
      <c r="B1760" t="str">
        <f>Query1[[#This Row],[customers]]</f>
        <v>Loyce Conway</v>
      </c>
      <c r="C1760" t="str">
        <f>Query1[[#This Row],[city]]</f>
        <v>Central Islip</v>
      </c>
      <c r="D1760" t="str">
        <f>Query1[[#This Row],[state]]</f>
        <v>NY</v>
      </c>
      <c r="E1760">
        <f>Query1[[#This Row],[order_date]]</f>
        <v>42730</v>
      </c>
      <c r="F1760">
        <f>Query1[[#This Row],[total_units]]</f>
        <v>2</v>
      </c>
      <c r="G1760">
        <f>Query1[[#This Row],[revenue]]</f>
        <v>898</v>
      </c>
      <c r="H1760" t="str">
        <f>Query1[[#This Row],[product_name]]</f>
        <v>Pure Cycles Western 3-Speed - Women's - 2015/2016</v>
      </c>
      <c r="I1760" t="str">
        <f>Query1[[#This Row],[category_name]]</f>
        <v>Cruisers Bicycles</v>
      </c>
      <c r="J1760" t="str">
        <f>Query1[[#This Row],[store_name]]</f>
        <v>Baldwin Bikes</v>
      </c>
      <c r="K1760" t="str">
        <f>Query1[[#This Row],[sales_rep]]</f>
        <v>Marcelene Boyer</v>
      </c>
      <c r="L1760" t="str">
        <f>Query1[[#This Row],[brand_name]]</f>
        <v>Pure Cycles</v>
      </c>
    </row>
    <row r="1761" spans="1:12" x14ac:dyDescent="0.3">
      <c r="A1761">
        <f>Query1[[#This Row],[order_id]]</f>
        <v>631</v>
      </c>
      <c r="B1761" t="str">
        <f>Query1[[#This Row],[customers]]</f>
        <v>Lean Stark</v>
      </c>
      <c r="C1761" t="str">
        <f>Query1[[#This Row],[city]]</f>
        <v>Upland</v>
      </c>
      <c r="D1761" t="str">
        <f>Query1[[#This Row],[state]]</f>
        <v>CA</v>
      </c>
      <c r="E1761">
        <f>Query1[[#This Row],[order_date]]</f>
        <v>42731</v>
      </c>
      <c r="F1761">
        <f>Query1[[#This Row],[total_units]]</f>
        <v>2</v>
      </c>
      <c r="G1761">
        <f>Query1[[#This Row],[revenue]]</f>
        <v>1059.98</v>
      </c>
      <c r="H1761" t="str">
        <f>Query1[[#This Row],[product_name]]</f>
        <v>Electra Moto 1 - 2016</v>
      </c>
      <c r="I1761" t="str">
        <f>Query1[[#This Row],[category_name]]</f>
        <v>Cruisers Bicycles</v>
      </c>
      <c r="J1761" t="str">
        <f>Query1[[#This Row],[store_name]]</f>
        <v>Santa Cruz Bikes</v>
      </c>
      <c r="K1761" t="str">
        <f>Query1[[#This Row],[sales_rep]]</f>
        <v>Genna Serrano</v>
      </c>
      <c r="L1761" t="str">
        <f>Query1[[#This Row],[brand_name]]</f>
        <v>Electra</v>
      </c>
    </row>
    <row r="1762" spans="1:12" x14ac:dyDescent="0.3">
      <c r="A1762">
        <f>Query1[[#This Row],[order_id]]</f>
        <v>631</v>
      </c>
      <c r="B1762" t="str">
        <f>Query1[[#This Row],[customers]]</f>
        <v>Lean Stark</v>
      </c>
      <c r="C1762" t="str">
        <f>Query1[[#This Row],[city]]</f>
        <v>Upland</v>
      </c>
      <c r="D1762" t="str">
        <f>Query1[[#This Row],[state]]</f>
        <v>CA</v>
      </c>
      <c r="E1762">
        <f>Query1[[#This Row],[order_date]]</f>
        <v>42731</v>
      </c>
      <c r="F1762">
        <f>Query1[[#This Row],[total_units]]</f>
        <v>2</v>
      </c>
      <c r="G1762">
        <f>Query1[[#This Row],[revenue]]</f>
        <v>1099.98</v>
      </c>
      <c r="H1762" t="str">
        <f>Query1[[#This Row],[product_name]]</f>
        <v>Electra Townie Original 21D - 2016</v>
      </c>
      <c r="I1762" t="str">
        <f>Query1[[#This Row],[category_name]]</f>
        <v>Comfort Bicycles</v>
      </c>
      <c r="J1762" t="str">
        <f>Query1[[#This Row],[store_name]]</f>
        <v>Santa Cruz Bikes</v>
      </c>
      <c r="K1762" t="str">
        <f>Query1[[#This Row],[sales_rep]]</f>
        <v>Genna Serrano</v>
      </c>
      <c r="L1762" t="str">
        <f>Query1[[#This Row],[brand_name]]</f>
        <v>Electra</v>
      </c>
    </row>
    <row r="1763" spans="1:12" x14ac:dyDescent="0.3">
      <c r="A1763">
        <f>Query1[[#This Row],[order_id]]</f>
        <v>632</v>
      </c>
      <c r="B1763" t="str">
        <f>Query1[[#This Row],[customers]]</f>
        <v>Margert Stevens</v>
      </c>
      <c r="C1763" t="str">
        <f>Query1[[#This Row],[city]]</f>
        <v>Rome</v>
      </c>
      <c r="D1763" t="str">
        <f>Query1[[#This Row],[state]]</f>
        <v>NY</v>
      </c>
      <c r="E1763">
        <f>Query1[[#This Row],[order_date]]</f>
        <v>42731</v>
      </c>
      <c r="F1763">
        <f>Query1[[#This Row],[total_units]]</f>
        <v>2</v>
      </c>
      <c r="G1763">
        <f>Query1[[#This Row],[revenue]]</f>
        <v>539.98</v>
      </c>
      <c r="H1763" t="str">
        <f>Query1[[#This Row],[product_name]]</f>
        <v>Electra Girl's Hawaii 1 (16-inch) - 2015/2016</v>
      </c>
      <c r="I1763" t="str">
        <f>Query1[[#This Row],[category_name]]</f>
        <v>Children Bicycles</v>
      </c>
      <c r="J1763" t="str">
        <f>Query1[[#This Row],[store_name]]</f>
        <v>Baldwin Bikes</v>
      </c>
      <c r="K1763" t="str">
        <f>Query1[[#This Row],[sales_rep]]</f>
        <v>Venita Daniel</v>
      </c>
      <c r="L1763" t="str">
        <f>Query1[[#This Row],[brand_name]]</f>
        <v>Electra</v>
      </c>
    </row>
    <row r="1764" spans="1:12" x14ac:dyDescent="0.3">
      <c r="A1764">
        <f>Query1[[#This Row],[order_id]]</f>
        <v>632</v>
      </c>
      <c r="B1764" t="str">
        <f>Query1[[#This Row],[customers]]</f>
        <v>Margert Stevens</v>
      </c>
      <c r="C1764" t="str">
        <f>Query1[[#This Row],[city]]</f>
        <v>Rome</v>
      </c>
      <c r="D1764" t="str">
        <f>Query1[[#This Row],[state]]</f>
        <v>NY</v>
      </c>
      <c r="E1764">
        <f>Query1[[#This Row],[order_date]]</f>
        <v>42731</v>
      </c>
      <c r="F1764">
        <f>Query1[[#This Row],[total_units]]</f>
        <v>1</v>
      </c>
      <c r="G1764">
        <f>Query1[[#This Row],[revenue]]</f>
        <v>529.99</v>
      </c>
      <c r="H1764" t="str">
        <f>Query1[[#This Row],[product_name]]</f>
        <v>Electra Moto 1 - 2016</v>
      </c>
      <c r="I1764" t="str">
        <f>Query1[[#This Row],[category_name]]</f>
        <v>Cruisers Bicycles</v>
      </c>
      <c r="J1764" t="str">
        <f>Query1[[#This Row],[store_name]]</f>
        <v>Baldwin Bikes</v>
      </c>
      <c r="K1764" t="str">
        <f>Query1[[#This Row],[sales_rep]]</f>
        <v>Venita Daniel</v>
      </c>
      <c r="L1764" t="str">
        <f>Query1[[#This Row],[brand_name]]</f>
        <v>Electra</v>
      </c>
    </row>
    <row r="1765" spans="1:12" x14ac:dyDescent="0.3">
      <c r="A1765">
        <f>Query1[[#This Row],[order_id]]</f>
        <v>632</v>
      </c>
      <c r="B1765" t="str">
        <f>Query1[[#This Row],[customers]]</f>
        <v>Margert Stevens</v>
      </c>
      <c r="C1765" t="str">
        <f>Query1[[#This Row],[city]]</f>
        <v>Rome</v>
      </c>
      <c r="D1765" t="str">
        <f>Query1[[#This Row],[state]]</f>
        <v>NY</v>
      </c>
      <c r="E1765">
        <f>Query1[[#This Row],[order_date]]</f>
        <v>42731</v>
      </c>
      <c r="F1765">
        <f>Query1[[#This Row],[total_units]]</f>
        <v>1</v>
      </c>
      <c r="G1765">
        <f>Query1[[#This Row],[revenue]]</f>
        <v>499.99</v>
      </c>
      <c r="H1765" t="str">
        <f>Query1[[#This Row],[product_name]]</f>
        <v>Electra Townie Original 7D - 2015/2016</v>
      </c>
      <c r="I1765" t="str">
        <f>Query1[[#This Row],[category_name]]</f>
        <v>Comfort Bicycles</v>
      </c>
      <c r="J1765" t="str">
        <f>Query1[[#This Row],[store_name]]</f>
        <v>Baldwin Bikes</v>
      </c>
      <c r="K1765" t="str">
        <f>Query1[[#This Row],[sales_rep]]</f>
        <v>Venita Daniel</v>
      </c>
      <c r="L1765" t="str">
        <f>Query1[[#This Row],[brand_name]]</f>
        <v>Electra</v>
      </c>
    </row>
    <row r="1766" spans="1:12" x14ac:dyDescent="0.3">
      <c r="A1766">
        <f>Query1[[#This Row],[order_id]]</f>
        <v>632</v>
      </c>
      <c r="B1766" t="str">
        <f>Query1[[#This Row],[customers]]</f>
        <v>Margert Stevens</v>
      </c>
      <c r="C1766" t="str">
        <f>Query1[[#This Row],[city]]</f>
        <v>Rome</v>
      </c>
      <c r="D1766" t="str">
        <f>Query1[[#This Row],[state]]</f>
        <v>NY</v>
      </c>
      <c r="E1766">
        <f>Query1[[#This Row],[order_date]]</f>
        <v>42731</v>
      </c>
      <c r="F1766">
        <f>Query1[[#This Row],[total_units]]</f>
        <v>1</v>
      </c>
      <c r="G1766">
        <f>Query1[[#This Row],[revenue]]</f>
        <v>469.99</v>
      </c>
      <c r="H1766" t="str">
        <f>Query1[[#This Row],[product_name]]</f>
        <v>Surly Ice Cream Truck Frameset - 2016</v>
      </c>
      <c r="I1766" t="str">
        <f>Query1[[#This Row],[category_name]]</f>
        <v>Mountain Bikes</v>
      </c>
      <c r="J1766" t="str">
        <f>Query1[[#This Row],[store_name]]</f>
        <v>Baldwin Bikes</v>
      </c>
      <c r="K1766" t="str">
        <f>Query1[[#This Row],[sales_rep]]</f>
        <v>Venita Daniel</v>
      </c>
      <c r="L1766" t="str">
        <f>Query1[[#This Row],[brand_name]]</f>
        <v>Surly</v>
      </c>
    </row>
    <row r="1767" spans="1:12" x14ac:dyDescent="0.3">
      <c r="A1767">
        <f>Query1[[#This Row],[order_id]]</f>
        <v>632</v>
      </c>
      <c r="B1767" t="str">
        <f>Query1[[#This Row],[customers]]</f>
        <v>Margert Stevens</v>
      </c>
      <c r="C1767" t="str">
        <f>Query1[[#This Row],[city]]</f>
        <v>Rome</v>
      </c>
      <c r="D1767" t="str">
        <f>Query1[[#This Row],[state]]</f>
        <v>NY</v>
      </c>
      <c r="E1767">
        <f>Query1[[#This Row],[order_date]]</f>
        <v>42731</v>
      </c>
      <c r="F1767">
        <f>Query1[[#This Row],[total_units]]</f>
        <v>2</v>
      </c>
      <c r="G1767">
        <f>Query1[[#This Row],[revenue]]</f>
        <v>3361.98</v>
      </c>
      <c r="H1767" t="str">
        <f>Query1[[#This Row],[product_name]]</f>
        <v>Surly Straggler 650b - 2016</v>
      </c>
      <c r="I1767" t="str">
        <f>Query1[[#This Row],[category_name]]</f>
        <v>Cyclocross Bicycles</v>
      </c>
      <c r="J1767" t="str">
        <f>Query1[[#This Row],[store_name]]</f>
        <v>Baldwin Bikes</v>
      </c>
      <c r="K1767" t="str">
        <f>Query1[[#This Row],[sales_rep]]</f>
        <v>Venita Daniel</v>
      </c>
      <c r="L1767" t="str">
        <f>Query1[[#This Row],[brand_name]]</f>
        <v>Surly</v>
      </c>
    </row>
    <row r="1768" spans="1:12" x14ac:dyDescent="0.3">
      <c r="A1768">
        <f>Query1[[#This Row],[order_id]]</f>
        <v>633</v>
      </c>
      <c r="B1768" t="str">
        <f>Query1[[#This Row],[customers]]</f>
        <v>Shantae Hammond</v>
      </c>
      <c r="C1768" t="str">
        <f>Query1[[#This Row],[city]]</f>
        <v>Victoria</v>
      </c>
      <c r="D1768" t="str">
        <f>Query1[[#This Row],[state]]</f>
        <v>TX</v>
      </c>
      <c r="E1768">
        <f>Query1[[#This Row],[order_date]]</f>
        <v>42732</v>
      </c>
      <c r="F1768">
        <f>Query1[[#This Row],[total_units]]</f>
        <v>2</v>
      </c>
      <c r="G1768">
        <f>Query1[[#This Row],[revenue]]</f>
        <v>539.98</v>
      </c>
      <c r="H1768" t="str">
        <f>Query1[[#This Row],[product_name]]</f>
        <v>Electra Cruiser 1 (24-Inch) - 2016</v>
      </c>
      <c r="I1768" t="str">
        <f>Query1[[#This Row],[category_name]]</f>
        <v>Cruisers Bicycles</v>
      </c>
      <c r="J1768" t="str">
        <f>Query1[[#This Row],[store_name]]</f>
        <v>Rowlett Bikes</v>
      </c>
      <c r="K1768" t="str">
        <f>Query1[[#This Row],[sales_rep]]</f>
        <v>Kali Vargas</v>
      </c>
      <c r="L1768" t="str">
        <f>Query1[[#This Row],[brand_name]]</f>
        <v>Electra</v>
      </c>
    </row>
    <row r="1769" spans="1:12" x14ac:dyDescent="0.3">
      <c r="A1769">
        <f>Query1[[#This Row],[order_id]]</f>
        <v>633</v>
      </c>
      <c r="B1769" t="str">
        <f>Query1[[#This Row],[customers]]</f>
        <v>Shantae Hammond</v>
      </c>
      <c r="C1769" t="str">
        <f>Query1[[#This Row],[city]]</f>
        <v>Victoria</v>
      </c>
      <c r="D1769" t="str">
        <f>Query1[[#This Row],[state]]</f>
        <v>TX</v>
      </c>
      <c r="E1769">
        <f>Query1[[#This Row],[order_date]]</f>
        <v>42732</v>
      </c>
      <c r="F1769">
        <f>Query1[[#This Row],[total_units]]</f>
        <v>2</v>
      </c>
      <c r="G1769">
        <f>Query1[[#This Row],[revenue]]</f>
        <v>1099.98</v>
      </c>
      <c r="H1769" t="str">
        <f>Query1[[#This Row],[product_name]]</f>
        <v>Electra Townie Original 21D - 2016</v>
      </c>
      <c r="I1769" t="str">
        <f>Query1[[#This Row],[category_name]]</f>
        <v>Cruisers Bicycles</v>
      </c>
      <c r="J1769" t="str">
        <f>Query1[[#This Row],[store_name]]</f>
        <v>Rowlett Bikes</v>
      </c>
      <c r="K1769" t="str">
        <f>Query1[[#This Row],[sales_rep]]</f>
        <v>Kali Vargas</v>
      </c>
      <c r="L1769" t="str">
        <f>Query1[[#This Row],[brand_name]]</f>
        <v>Electra</v>
      </c>
    </row>
    <row r="1770" spans="1:12" x14ac:dyDescent="0.3">
      <c r="A1770">
        <f>Query1[[#This Row],[order_id]]</f>
        <v>633</v>
      </c>
      <c r="B1770" t="str">
        <f>Query1[[#This Row],[customers]]</f>
        <v>Shantae Hammond</v>
      </c>
      <c r="C1770" t="str">
        <f>Query1[[#This Row],[city]]</f>
        <v>Victoria</v>
      </c>
      <c r="D1770" t="str">
        <f>Query1[[#This Row],[state]]</f>
        <v>TX</v>
      </c>
      <c r="E1770">
        <f>Query1[[#This Row],[order_date]]</f>
        <v>42732</v>
      </c>
      <c r="F1770">
        <f>Query1[[#This Row],[total_units]]</f>
        <v>2</v>
      </c>
      <c r="G1770">
        <f>Query1[[#This Row],[revenue]]</f>
        <v>2641.98</v>
      </c>
      <c r="H1770" t="str">
        <f>Query1[[#This Row],[product_name]]</f>
        <v>Heller Shagamaw Frame - 2016</v>
      </c>
      <c r="I1770" t="str">
        <f>Query1[[#This Row],[category_name]]</f>
        <v>Mountain Bikes</v>
      </c>
      <c r="J1770" t="str">
        <f>Query1[[#This Row],[store_name]]</f>
        <v>Rowlett Bikes</v>
      </c>
      <c r="K1770" t="str">
        <f>Query1[[#This Row],[sales_rep]]</f>
        <v>Kali Vargas</v>
      </c>
      <c r="L1770" t="str">
        <f>Query1[[#This Row],[brand_name]]</f>
        <v>Heller</v>
      </c>
    </row>
    <row r="1771" spans="1:12" x14ac:dyDescent="0.3">
      <c r="A1771">
        <f>Query1[[#This Row],[order_id]]</f>
        <v>633</v>
      </c>
      <c r="B1771" t="str">
        <f>Query1[[#This Row],[customers]]</f>
        <v>Shantae Hammond</v>
      </c>
      <c r="C1771" t="str">
        <f>Query1[[#This Row],[city]]</f>
        <v>Victoria</v>
      </c>
      <c r="D1771" t="str">
        <f>Query1[[#This Row],[state]]</f>
        <v>TX</v>
      </c>
      <c r="E1771">
        <f>Query1[[#This Row],[order_date]]</f>
        <v>42732</v>
      </c>
      <c r="F1771">
        <f>Query1[[#This Row],[total_units]]</f>
        <v>2</v>
      </c>
      <c r="G1771">
        <f>Query1[[#This Row],[revenue]]</f>
        <v>3098</v>
      </c>
      <c r="H1771" t="str">
        <f>Query1[[#This Row],[product_name]]</f>
        <v>Surly Straggler - 2016</v>
      </c>
      <c r="I1771" t="str">
        <f>Query1[[#This Row],[category_name]]</f>
        <v>Cyclocross Bicycles</v>
      </c>
      <c r="J1771" t="str">
        <f>Query1[[#This Row],[store_name]]</f>
        <v>Rowlett Bikes</v>
      </c>
      <c r="K1771" t="str">
        <f>Query1[[#This Row],[sales_rep]]</f>
        <v>Kali Vargas</v>
      </c>
      <c r="L1771" t="str">
        <f>Query1[[#This Row],[brand_name]]</f>
        <v>Surly</v>
      </c>
    </row>
    <row r="1772" spans="1:12" x14ac:dyDescent="0.3">
      <c r="A1772">
        <f>Query1[[#This Row],[order_id]]</f>
        <v>634</v>
      </c>
      <c r="B1772" t="str">
        <f>Query1[[#This Row],[customers]]</f>
        <v>Santos Valencia</v>
      </c>
      <c r="C1772" t="str">
        <f>Query1[[#This Row],[city]]</f>
        <v>Sunnyside</v>
      </c>
      <c r="D1772" t="str">
        <f>Query1[[#This Row],[state]]</f>
        <v>NY</v>
      </c>
      <c r="E1772">
        <f>Query1[[#This Row],[order_date]]</f>
        <v>42733</v>
      </c>
      <c r="F1772">
        <f>Query1[[#This Row],[total_units]]</f>
        <v>1</v>
      </c>
      <c r="G1772">
        <f>Query1[[#This Row],[revenue]]</f>
        <v>549.99</v>
      </c>
      <c r="H1772" t="str">
        <f>Query1[[#This Row],[product_name]]</f>
        <v>Electra Townie Original 21D - 2016</v>
      </c>
      <c r="I1772" t="str">
        <f>Query1[[#This Row],[category_name]]</f>
        <v>Cruisers Bicycles</v>
      </c>
      <c r="J1772" t="str">
        <f>Query1[[#This Row],[store_name]]</f>
        <v>Baldwin Bikes</v>
      </c>
      <c r="K1772" t="str">
        <f>Query1[[#This Row],[sales_rep]]</f>
        <v>Marcelene Boyer</v>
      </c>
      <c r="L1772" t="str">
        <f>Query1[[#This Row],[brand_name]]</f>
        <v>Electra</v>
      </c>
    </row>
    <row r="1773" spans="1:12" x14ac:dyDescent="0.3">
      <c r="A1773">
        <f>Query1[[#This Row],[order_id]]</f>
        <v>634</v>
      </c>
      <c r="B1773" t="str">
        <f>Query1[[#This Row],[customers]]</f>
        <v>Santos Valencia</v>
      </c>
      <c r="C1773" t="str">
        <f>Query1[[#This Row],[city]]</f>
        <v>Sunnyside</v>
      </c>
      <c r="D1773" t="str">
        <f>Query1[[#This Row],[state]]</f>
        <v>NY</v>
      </c>
      <c r="E1773">
        <f>Query1[[#This Row],[order_date]]</f>
        <v>42733</v>
      </c>
      <c r="F1773">
        <f>Query1[[#This Row],[total_units]]</f>
        <v>2</v>
      </c>
      <c r="G1773">
        <f>Query1[[#This Row],[revenue]]</f>
        <v>5799.98</v>
      </c>
      <c r="H1773" t="str">
        <f>Query1[[#This Row],[product_name]]</f>
        <v>Trek Fuel EX 8 29 - 2016</v>
      </c>
      <c r="I1773" t="str">
        <f>Query1[[#This Row],[category_name]]</f>
        <v>Mountain Bikes</v>
      </c>
      <c r="J1773" t="str">
        <f>Query1[[#This Row],[store_name]]</f>
        <v>Baldwin Bikes</v>
      </c>
      <c r="K1773" t="str">
        <f>Query1[[#This Row],[sales_rep]]</f>
        <v>Marcelene Boyer</v>
      </c>
      <c r="L1773" t="str">
        <f>Query1[[#This Row],[brand_name]]</f>
        <v>Trek</v>
      </c>
    </row>
    <row r="1774" spans="1:12" x14ac:dyDescent="0.3">
      <c r="A1774">
        <f>Query1[[#This Row],[order_id]]</f>
        <v>635</v>
      </c>
      <c r="B1774" t="str">
        <f>Query1[[#This Row],[customers]]</f>
        <v>Andreas Herman</v>
      </c>
      <c r="C1774" t="str">
        <f>Query1[[#This Row],[city]]</f>
        <v>Mount Vernon</v>
      </c>
      <c r="D1774" t="str">
        <f>Query1[[#This Row],[state]]</f>
        <v>NY</v>
      </c>
      <c r="E1774">
        <f>Query1[[#This Row],[order_date]]</f>
        <v>42734</v>
      </c>
      <c r="F1774">
        <f>Query1[[#This Row],[total_units]]</f>
        <v>1</v>
      </c>
      <c r="G1774">
        <f>Query1[[#This Row],[revenue]]</f>
        <v>2899.99</v>
      </c>
      <c r="H1774" t="str">
        <f>Query1[[#This Row],[product_name]]</f>
        <v>Trek Fuel EX 8 29 - 2016</v>
      </c>
      <c r="I1774" t="str">
        <f>Query1[[#This Row],[category_name]]</f>
        <v>Mountain Bikes</v>
      </c>
      <c r="J1774" t="str">
        <f>Query1[[#This Row],[store_name]]</f>
        <v>Baldwin Bikes</v>
      </c>
      <c r="K1774" t="str">
        <f>Query1[[#This Row],[sales_rep]]</f>
        <v>Marcelene Boyer</v>
      </c>
      <c r="L1774" t="str">
        <f>Query1[[#This Row],[brand_name]]</f>
        <v>Trek</v>
      </c>
    </row>
    <row r="1775" spans="1:12" x14ac:dyDescent="0.3">
      <c r="A1775">
        <f>Query1[[#This Row],[order_id]]</f>
        <v>636</v>
      </c>
      <c r="B1775" t="str">
        <f>Query1[[#This Row],[customers]]</f>
        <v>Mia Delgado</v>
      </c>
      <c r="C1775" t="str">
        <f>Query1[[#This Row],[city]]</f>
        <v>Coachella</v>
      </c>
      <c r="D1775" t="str">
        <f>Query1[[#This Row],[state]]</f>
        <v>CA</v>
      </c>
      <c r="E1775">
        <f>Query1[[#This Row],[order_date]]</f>
        <v>42738</v>
      </c>
      <c r="F1775">
        <f>Query1[[#This Row],[total_units]]</f>
        <v>2</v>
      </c>
      <c r="G1775">
        <f>Query1[[#This Row],[revenue]]</f>
        <v>659.98</v>
      </c>
      <c r="H1775" t="str">
        <f>Query1[[#This Row],[product_name]]</f>
        <v>Haro Downtown 16 - 2017</v>
      </c>
      <c r="I1775" t="str">
        <f>Query1[[#This Row],[category_name]]</f>
        <v>Children Bicycles</v>
      </c>
      <c r="J1775" t="str">
        <f>Query1[[#This Row],[store_name]]</f>
        <v>Santa Cruz Bikes</v>
      </c>
      <c r="K1775" t="str">
        <f>Query1[[#This Row],[sales_rep]]</f>
        <v>Mireya Copeland</v>
      </c>
      <c r="L1775" t="str">
        <f>Query1[[#This Row],[brand_name]]</f>
        <v>Haro</v>
      </c>
    </row>
    <row r="1776" spans="1:12" x14ac:dyDescent="0.3">
      <c r="A1776">
        <f>Query1[[#This Row],[order_id]]</f>
        <v>637</v>
      </c>
      <c r="B1776" t="str">
        <f>Query1[[#This Row],[customers]]</f>
        <v>Hee Greer</v>
      </c>
      <c r="C1776" t="str">
        <f>Query1[[#This Row],[city]]</f>
        <v>Selden</v>
      </c>
      <c r="D1776" t="str">
        <f>Query1[[#This Row],[state]]</f>
        <v>NY</v>
      </c>
      <c r="E1776">
        <f>Query1[[#This Row],[order_date]]</f>
        <v>42738</v>
      </c>
      <c r="F1776">
        <f>Query1[[#This Row],[total_units]]</f>
        <v>2</v>
      </c>
      <c r="G1776">
        <f>Query1[[#This Row],[revenue]]</f>
        <v>899.98</v>
      </c>
      <c r="H1776" t="str">
        <f>Query1[[#This Row],[product_name]]</f>
        <v>Sun Bicycles Cruz 3 - 2017</v>
      </c>
      <c r="I1776" t="str">
        <f>Query1[[#This Row],[category_name]]</f>
        <v>Comfort Bicycles</v>
      </c>
      <c r="J1776" t="str">
        <f>Query1[[#This Row],[store_name]]</f>
        <v>Baldwin Bikes</v>
      </c>
      <c r="K1776" t="str">
        <f>Query1[[#This Row],[sales_rep]]</f>
        <v>Marcelene Boyer</v>
      </c>
      <c r="L1776" t="str">
        <f>Query1[[#This Row],[brand_name]]</f>
        <v>Sun</v>
      </c>
    </row>
    <row r="1777" spans="1:12" x14ac:dyDescent="0.3">
      <c r="A1777">
        <f>Query1[[#This Row],[order_id]]</f>
        <v>637</v>
      </c>
      <c r="B1777" t="str">
        <f>Query1[[#This Row],[customers]]</f>
        <v>Hee Greer</v>
      </c>
      <c r="C1777" t="str">
        <f>Query1[[#This Row],[city]]</f>
        <v>Selden</v>
      </c>
      <c r="D1777" t="str">
        <f>Query1[[#This Row],[state]]</f>
        <v>NY</v>
      </c>
      <c r="E1777">
        <f>Query1[[#This Row],[order_date]]</f>
        <v>42738</v>
      </c>
      <c r="F1777">
        <f>Query1[[#This Row],[total_units]]</f>
        <v>1</v>
      </c>
      <c r="G1777">
        <f>Query1[[#This Row],[revenue]]</f>
        <v>2999.99</v>
      </c>
      <c r="H1777" t="str">
        <f>Query1[[#This Row],[product_name]]</f>
        <v>Trek Conduit+ - 2016</v>
      </c>
      <c r="I1777" t="str">
        <f>Query1[[#This Row],[category_name]]</f>
        <v>Electric Bikes</v>
      </c>
      <c r="J1777" t="str">
        <f>Query1[[#This Row],[store_name]]</f>
        <v>Baldwin Bikes</v>
      </c>
      <c r="K1777" t="str">
        <f>Query1[[#This Row],[sales_rep]]</f>
        <v>Marcelene Boyer</v>
      </c>
      <c r="L1777" t="str">
        <f>Query1[[#This Row],[brand_name]]</f>
        <v>Trek</v>
      </c>
    </row>
    <row r="1778" spans="1:12" x14ac:dyDescent="0.3">
      <c r="A1778">
        <f>Query1[[#This Row],[order_id]]</f>
        <v>638</v>
      </c>
      <c r="B1778" t="str">
        <f>Query1[[#This Row],[customers]]</f>
        <v>Verda Gilbert</v>
      </c>
      <c r="C1778" t="str">
        <f>Query1[[#This Row],[city]]</f>
        <v>East Northport</v>
      </c>
      <c r="D1778" t="str">
        <f>Query1[[#This Row],[state]]</f>
        <v>NY</v>
      </c>
      <c r="E1778">
        <f>Query1[[#This Row],[order_date]]</f>
        <v>42739</v>
      </c>
      <c r="F1778">
        <f>Query1[[#This Row],[total_units]]</f>
        <v>1</v>
      </c>
      <c r="G1778">
        <f>Query1[[#This Row],[revenue]]</f>
        <v>551.99</v>
      </c>
      <c r="H1778" t="str">
        <f>Query1[[#This Row],[product_name]]</f>
        <v>Sun Bicycles Streamway 3 - 2017</v>
      </c>
      <c r="I1778" t="str">
        <f>Query1[[#This Row],[category_name]]</f>
        <v>Comfort Bicycles</v>
      </c>
      <c r="J1778" t="str">
        <f>Query1[[#This Row],[store_name]]</f>
        <v>Baldwin Bikes</v>
      </c>
      <c r="K1778" t="str">
        <f>Query1[[#This Row],[sales_rep]]</f>
        <v>Venita Daniel</v>
      </c>
      <c r="L1778" t="str">
        <f>Query1[[#This Row],[brand_name]]</f>
        <v>Sun</v>
      </c>
    </row>
    <row r="1779" spans="1:12" x14ac:dyDescent="0.3">
      <c r="A1779">
        <f>Query1[[#This Row],[order_id]]</f>
        <v>638</v>
      </c>
      <c r="B1779" t="str">
        <f>Query1[[#This Row],[customers]]</f>
        <v>Verda Gilbert</v>
      </c>
      <c r="C1779" t="str">
        <f>Query1[[#This Row],[city]]</f>
        <v>East Northport</v>
      </c>
      <c r="D1779" t="str">
        <f>Query1[[#This Row],[state]]</f>
        <v>NY</v>
      </c>
      <c r="E1779">
        <f>Query1[[#This Row],[order_date]]</f>
        <v>42739</v>
      </c>
      <c r="F1779">
        <f>Query1[[#This Row],[total_units]]</f>
        <v>2</v>
      </c>
      <c r="G1779">
        <f>Query1[[#This Row],[revenue]]</f>
        <v>1499.98</v>
      </c>
      <c r="H1779" t="str">
        <f>Query1[[#This Row],[product_name]]</f>
        <v>Surly Ogre Frameset - 2017</v>
      </c>
      <c r="I1779" t="str">
        <f>Query1[[#This Row],[category_name]]</f>
        <v>Road Bikes</v>
      </c>
      <c r="J1779" t="str">
        <f>Query1[[#This Row],[store_name]]</f>
        <v>Baldwin Bikes</v>
      </c>
      <c r="K1779" t="str">
        <f>Query1[[#This Row],[sales_rep]]</f>
        <v>Venita Daniel</v>
      </c>
      <c r="L1779" t="str">
        <f>Query1[[#This Row],[brand_name]]</f>
        <v>Surly</v>
      </c>
    </row>
    <row r="1780" spans="1:12" x14ac:dyDescent="0.3">
      <c r="A1780">
        <f>Query1[[#This Row],[order_id]]</f>
        <v>638</v>
      </c>
      <c r="B1780" t="str">
        <f>Query1[[#This Row],[customers]]</f>
        <v>Verda Gilbert</v>
      </c>
      <c r="C1780" t="str">
        <f>Query1[[#This Row],[city]]</f>
        <v>East Northport</v>
      </c>
      <c r="D1780" t="str">
        <f>Query1[[#This Row],[state]]</f>
        <v>NY</v>
      </c>
      <c r="E1780">
        <f>Query1[[#This Row],[order_date]]</f>
        <v>42739</v>
      </c>
      <c r="F1780">
        <f>Query1[[#This Row],[total_units]]</f>
        <v>1</v>
      </c>
      <c r="G1780">
        <f>Query1[[#This Row],[revenue]]</f>
        <v>5499.99</v>
      </c>
      <c r="H1780" t="str">
        <f>Query1[[#This Row],[product_name]]</f>
        <v>Trek Domane SLR 6 Disc - 2017</v>
      </c>
      <c r="I1780" t="str">
        <f>Query1[[#This Row],[category_name]]</f>
        <v>Road Bikes</v>
      </c>
      <c r="J1780" t="str">
        <f>Query1[[#This Row],[store_name]]</f>
        <v>Baldwin Bikes</v>
      </c>
      <c r="K1780" t="str">
        <f>Query1[[#This Row],[sales_rep]]</f>
        <v>Venita Daniel</v>
      </c>
      <c r="L1780" t="str">
        <f>Query1[[#This Row],[brand_name]]</f>
        <v>Trek</v>
      </c>
    </row>
    <row r="1781" spans="1:12" x14ac:dyDescent="0.3">
      <c r="A1781">
        <f>Query1[[#This Row],[order_id]]</f>
        <v>639</v>
      </c>
      <c r="B1781" t="str">
        <f>Query1[[#This Row],[customers]]</f>
        <v>Felicidad Golden</v>
      </c>
      <c r="C1781" t="str">
        <f>Query1[[#This Row],[city]]</f>
        <v>Lockport</v>
      </c>
      <c r="D1781" t="str">
        <f>Query1[[#This Row],[state]]</f>
        <v>NY</v>
      </c>
      <c r="E1781">
        <f>Query1[[#This Row],[order_date]]</f>
        <v>42741</v>
      </c>
      <c r="F1781">
        <f>Query1[[#This Row],[total_units]]</f>
        <v>1</v>
      </c>
      <c r="G1781">
        <f>Query1[[#This Row],[revenue]]</f>
        <v>529.99</v>
      </c>
      <c r="H1781" t="str">
        <f>Query1[[#This Row],[product_name]]</f>
        <v>Electra Moto 1 - 2016</v>
      </c>
      <c r="I1781" t="str">
        <f>Query1[[#This Row],[category_name]]</f>
        <v>Cruisers Bicycles</v>
      </c>
      <c r="J1781" t="str">
        <f>Query1[[#This Row],[store_name]]</f>
        <v>Baldwin Bikes</v>
      </c>
      <c r="K1781" t="str">
        <f>Query1[[#This Row],[sales_rep]]</f>
        <v>Marcelene Boyer</v>
      </c>
      <c r="L1781" t="str">
        <f>Query1[[#This Row],[brand_name]]</f>
        <v>Electra</v>
      </c>
    </row>
    <row r="1782" spans="1:12" x14ac:dyDescent="0.3">
      <c r="A1782">
        <f>Query1[[#This Row],[order_id]]</f>
        <v>639</v>
      </c>
      <c r="B1782" t="str">
        <f>Query1[[#This Row],[customers]]</f>
        <v>Felicidad Golden</v>
      </c>
      <c r="C1782" t="str">
        <f>Query1[[#This Row],[city]]</f>
        <v>Lockport</v>
      </c>
      <c r="D1782" t="str">
        <f>Query1[[#This Row],[state]]</f>
        <v>NY</v>
      </c>
      <c r="E1782">
        <f>Query1[[#This Row],[order_date]]</f>
        <v>42741</v>
      </c>
      <c r="F1782">
        <f>Query1[[#This Row],[total_units]]</f>
        <v>1</v>
      </c>
      <c r="G1782">
        <f>Query1[[#This Row],[revenue]]</f>
        <v>619.99</v>
      </c>
      <c r="H1782" t="str">
        <f>Query1[[#This Row],[product_name]]</f>
        <v>Sun Bicycles Biscayne Tandem 7 - 2017</v>
      </c>
      <c r="I1782" t="str">
        <f>Query1[[#This Row],[category_name]]</f>
        <v>Cruisers Bicycles</v>
      </c>
      <c r="J1782" t="str">
        <f>Query1[[#This Row],[store_name]]</f>
        <v>Baldwin Bikes</v>
      </c>
      <c r="K1782" t="str">
        <f>Query1[[#This Row],[sales_rep]]</f>
        <v>Marcelene Boyer</v>
      </c>
      <c r="L1782" t="str">
        <f>Query1[[#This Row],[brand_name]]</f>
        <v>Sun</v>
      </c>
    </row>
    <row r="1783" spans="1:12" x14ac:dyDescent="0.3">
      <c r="A1783">
        <f>Query1[[#This Row],[order_id]]</f>
        <v>639</v>
      </c>
      <c r="B1783" t="str">
        <f>Query1[[#This Row],[customers]]</f>
        <v>Felicidad Golden</v>
      </c>
      <c r="C1783" t="str">
        <f>Query1[[#This Row],[city]]</f>
        <v>Lockport</v>
      </c>
      <c r="D1783" t="str">
        <f>Query1[[#This Row],[state]]</f>
        <v>NY</v>
      </c>
      <c r="E1783">
        <f>Query1[[#This Row],[order_date]]</f>
        <v>42741</v>
      </c>
      <c r="F1783">
        <f>Query1[[#This Row],[total_units]]</f>
        <v>1</v>
      </c>
      <c r="G1783">
        <f>Query1[[#This Row],[revenue]]</f>
        <v>749.99</v>
      </c>
      <c r="H1783" t="str">
        <f>Query1[[#This Row],[product_name]]</f>
        <v>Sun Bicycles Brickell Tandem 7 - 2017</v>
      </c>
      <c r="I1783" t="str">
        <f>Query1[[#This Row],[category_name]]</f>
        <v>Cruisers Bicycles</v>
      </c>
      <c r="J1783" t="str">
        <f>Query1[[#This Row],[store_name]]</f>
        <v>Baldwin Bikes</v>
      </c>
      <c r="K1783" t="str">
        <f>Query1[[#This Row],[sales_rep]]</f>
        <v>Marcelene Boyer</v>
      </c>
      <c r="L1783" t="str">
        <f>Query1[[#This Row],[brand_name]]</f>
        <v>Sun</v>
      </c>
    </row>
    <row r="1784" spans="1:12" x14ac:dyDescent="0.3">
      <c r="A1784">
        <f>Query1[[#This Row],[order_id]]</f>
        <v>639</v>
      </c>
      <c r="B1784" t="str">
        <f>Query1[[#This Row],[customers]]</f>
        <v>Felicidad Golden</v>
      </c>
      <c r="C1784" t="str">
        <f>Query1[[#This Row],[city]]</f>
        <v>Lockport</v>
      </c>
      <c r="D1784" t="str">
        <f>Query1[[#This Row],[state]]</f>
        <v>NY</v>
      </c>
      <c r="E1784">
        <f>Query1[[#This Row],[order_date]]</f>
        <v>42741</v>
      </c>
      <c r="F1784">
        <f>Query1[[#This Row],[total_units]]</f>
        <v>2</v>
      </c>
      <c r="G1784">
        <f>Query1[[#This Row],[revenue]]</f>
        <v>9999.98</v>
      </c>
      <c r="H1784" t="str">
        <f>Query1[[#This Row],[product_name]]</f>
        <v>Trek Powerfly 8 FS Plus - 2017</v>
      </c>
      <c r="I1784" t="str">
        <f>Query1[[#This Row],[category_name]]</f>
        <v>Electric Bikes</v>
      </c>
      <c r="J1784" t="str">
        <f>Query1[[#This Row],[store_name]]</f>
        <v>Baldwin Bikes</v>
      </c>
      <c r="K1784" t="str">
        <f>Query1[[#This Row],[sales_rep]]</f>
        <v>Marcelene Boyer</v>
      </c>
      <c r="L1784" t="str">
        <f>Query1[[#This Row],[brand_name]]</f>
        <v>Trek</v>
      </c>
    </row>
    <row r="1785" spans="1:12" x14ac:dyDescent="0.3">
      <c r="A1785">
        <f>Query1[[#This Row],[order_id]]</f>
        <v>640</v>
      </c>
      <c r="B1785" t="str">
        <f>Query1[[#This Row],[customers]]</f>
        <v>Alejandrina Hodges</v>
      </c>
      <c r="C1785" t="str">
        <f>Query1[[#This Row],[city]]</f>
        <v>Deer Park</v>
      </c>
      <c r="D1785" t="str">
        <f>Query1[[#This Row],[state]]</f>
        <v>NY</v>
      </c>
      <c r="E1785">
        <f>Query1[[#This Row],[order_date]]</f>
        <v>42741</v>
      </c>
      <c r="F1785">
        <f>Query1[[#This Row],[total_units]]</f>
        <v>2</v>
      </c>
      <c r="G1785">
        <f>Query1[[#This Row],[revenue]]</f>
        <v>599.98</v>
      </c>
      <c r="H1785" t="str">
        <f>Query1[[#This Row],[product_name]]</f>
        <v>Electra Girl's Hawaii 1 16" - 2017</v>
      </c>
      <c r="I1785" t="str">
        <f>Query1[[#This Row],[category_name]]</f>
        <v>Cruisers Bicycles</v>
      </c>
      <c r="J1785" t="str">
        <f>Query1[[#This Row],[store_name]]</f>
        <v>Baldwin Bikes</v>
      </c>
      <c r="K1785" t="str">
        <f>Query1[[#This Row],[sales_rep]]</f>
        <v>Marcelene Boyer</v>
      </c>
      <c r="L1785" t="str">
        <f>Query1[[#This Row],[brand_name]]</f>
        <v>Electra</v>
      </c>
    </row>
    <row r="1786" spans="1:12" x14ac:dyDescent="0.3">
      <c r="A1786">
        <f>Query1[[#This Row],[order_id]]</f>
        <v>640</v>
      </c>
      <c r="B1786" t="str">
        <f>Query1[[#This Row],[customers]]</f>
        <v>Alejandrina Hodges</v>
      </c>
      <c r="C1786" t="str">
        <f>Query1[[#This Row],[city]]</f>
        <v>Deer Park</v>
      </c>
      <c r="D1786" t="str">
        <f>Query1[[#This Row],[state]]</f>
        <v>NY</v>
      </c>
      <c r="E1786">
        <f>Query1[[#This Row],[order_date]]</f>
        <v>42741</v>
      </c>
      <c r="F1786">
        <f>Query1[[#This Row],[total_units]]</f>
        <v>2</v>
      </c>
      <c r="G1786">
        <f>Query1[[#This Row],[revenue]]</f>
        <v>899.98</v>
      </c>
      <c r="H1786" t="str">
        <f>Query1[[#This Row],[product_name]]</f>
        <v>Sun Bicycles Cruz 3 - 2017</v>
      </c>
      <c r="I1786" t="str">
        <f>Query1[[#This Row],[category_name]]</f>
        <v>Comfort Bicycles</v>
      </c>
      <c r="J1786" t="str">
        <f>Query1[[#This Row],[store_name]]</f>
        <v>Baldwin Bikes</v>
      </c>
      <c r="K1786" t="str">
        <f>Query1[[#This Row],[sales_rep]]</f>
        <v>Marcelene Boyer</v>
      </c>
      <c r="L1786" t="str">
        <f>Query1[[#This Row],[brand_name]]</f>
        <v>Sun</v>
      </c>
    </row>
    <row r="1787" spans="1:12" x14ac:dyDescent="0.3">
      <c r="A1787">
        <f>Query1[[#This Row],[order_id]]</f>
        <v>640</v>
      </c>
      <c r="B1787" t="str">
        <f>Query1[[#This Row],[customers]]</f>
        <v>Alejandrina Hodges</v>
      </c>
      <c r="C1787" t="str">
        <f>Query1[[#This Row],[city]]</f>
        <v>Deer Park</v>
      </c>
      <c r="D1787" t="str">
        <f>Query1[[#This Row],[state]]</f>
        <v>NY</v>
      </c>
      <c r="E1787">
        <f>Query1[[#This Row],[order_date]]</f>
        <v>42741</v>
      </c>
      <c r="F1787">
        <f>Query1[[#This Row],[total_units]]</f>
        <v>2</v>
      </c>
      <c r="G1787">
        <f>Query1[[#This Row],[revenue]]</f>
        <v>833.98</v>
      </c>
      <c r="H1787" t="str">
        <f>Query1[[#This Row],[product_name]]</f>
        <v>Sun Bicycles Cruz 7 - Women's - 2017</v>
      </c>
      <c r="I1787" t="str">
        <f>Query1[[#This Row],[category_name]]</f>
        <v>Comfort Bicycles</v>
      </c>
      <c r="J1787" t="str">
        <f>Query1[[#This Row],[store_name]]</f>
        <v>Baldwin Bikes</v>
      </c>
      <c r="K1787" t="str">
        <f>Query1[[#This Row],[sales_rep]]</f>
        <v>Marcelene Boyer</v>
      </c>
      <c r="L1787" t="str">
        <f>Query1[[#This Row],[brand_name]]</f>
        <v>Sun</v>
      </c>
    </row>
    <row r="1788" spans="1:12" x14ac:dyDescent="0.3">
      <c r="A1788">
        <f>Query1[[#This Row],[order_id]]</f>
        <v>640</v>
      </c>
      <c r="B1788" t="str">
        <f>Query1[[#This Row],[customers]]</f>
        <v>Alejandrina Hodges</v>
      </c>
      <c r="C1788" t="str">
        <f>Query1[[#This Row],[city]]</f>
        <v>Deer Park</v>
      </c>
      <c r="D1788" t="str">
        <f>Query1[[#This Row],[state]]</f>
        <v>NY</v>
      </c>
      <c r="E1788">
        <f>Query1[[#This Row],[order_date]]</f>
        <v>42741</v>
      </c>
      <c r="F1788">
        <f>Query1[[#This Row],[total_units]]</f>
        <v>1</v>
      </c>
      <c r="G1788">
        <f>Query1[[#This Row],[revenue]]</f>
        <v>999.99</v>
      </c>
      <c r="H1788" t="str">
        <f>Query1[[#This Row],[product_name]]</f>
        <v>Surly Ice Cream Truck Frameset - 2017</v>
      </c>
      <c r="I1788" t="str">
        <f>Query1[[#This Row],[category_name]]</f>
        <v>Mountain Bikes</v>
      </c>
      <c r="J1788" t="str">
        <f>Query1[[#This Row],[store_name]]</f>
        <v>Baldwin Bikes</v>
      </c>
      <c r="K1788" t="str">
        <f>Query1[[#This Row],[sales_rep]]</f>
        <v>Marcelene Boyer</v>
      </c>
      <c r="L1788" t="str">
        <f>Query1[[#This Row],[brand_name]]</f>
        <v>Surly</v>
      </c>
    </row>
    <row r="1789" spans="1:12" x14ac:dyDescent="0.3">
      <c r="A1789">
        <f>Query1[[#This Row],[order_id]]</f>
        <v>640</v>
      </c>
      <c r="B1789" t="str">
        <f>Query1[[#This Row],[customers]]</f>
        <v>Alejandrina Hodges</v>
      </c>
      <c r="C1789" t="str">
        <f>Query1[[#This Row],[city]]</f>
        <v>Deer Park</v>
      </c>
      <c r="D1789" t="str">
        <f>Query1[[#This Row],[state]]</f>
        <v>NY</v>
      </c>
      <c r="E1789">
        <f>Query1[[#This Row],[order_date]]</f>
        <v>42741</v>
      </c>
      <c r="F1789">
        <f>Query1[[#This Row],[total_units]]</f>
        <v>1</v>
      </c>
      <c r="G1789">
        <f>Query1[[#This Row],[revenue]]</f>
        <v>469.99</v>
      </c>
      <c r="H1789" t="str">
        <f>Query1[[#This Row],[product_name]]</f>
        <v>Trek Farley Alloy Frameset - 2017</v>
      </c>
      <c r="I1789" t="str">
        <f>Query1[[#This Row],[category_name]]</f>
        <v>Mountain Bikes</v>
      </c>
      <c r="J1789" t="str">
        <f>Query1[[#This Row],[store_name]]</f>
        <v>Baldwin Bikes</v>
      </c>
      <c r="K1789" t="str">
        <f>Query1[[#This Row],[sales_rep]]</f>
        <v>Marcelene Boyer</v>
      </c>
      <c r="L1789" t="str">
        <f>Query1[[#This Row],[brand_name]]</f>
        <v>Trek</v>
      </c>
    </row>
    <row r="1790" spans="1:12" x14ac:dyDescent="0.3">
      <c r="A1790">
        <f>Query1[[#This Row],[order_id]]</f>
        <v>641</v>
      </c>
      <c r="B1790" t="str">
        <f>Query1[[#This Row],[customers]]</f>
        <v>Adam Henderson</v>
      </c>
      <c r="C1790" t="str">
        <f>Query1[[#This Row],[city]]</f>
        <v>Los Banos</v>
      </c>
      <c r="D1790" t="str">
        <f>Query1[[#This Row],[state]]</f>
        <v>CA</v>
      </c>
      <c r="E1790">
        <f>Query1[[#This Row],[order_date]]</f>
        <v>42742</v>
      </c>
      <c r="F1790">
        <f>Query1[[#This Row],[total_units]]</f>
        <v>1</v>
      </c>
      <c r="G1790">
        <f>Query1[[#This Row],[revenue]]</f>
        <v>529.99</v>
      </c>
      <c r="H1790" t="str">
        <f>Query1[[#This Row],[product_name]]</f>
        <v>Electra Moto 1 - 2016</v>
      </c>
      <c r="I1790" t="str">
        <f>Query1[[#This Row],[category_name]]</f>
        <v>Cruisers Bicycles</v>
      </c>
      <c r="J1790" t="str">
        <f>Query1[[#This Row],[store_name]]</f>
        <v>Santa Cruz Bikes</v>
      </c>
      <c r="K1790" t="str">
        <f>Query1[[#This Row],[sales_rep]]</f>
        <v>Genna Serrano</v>
      </c>
      <c r="L1790" t="str">
        <f>Query1[[#This Row],[brand_name]]</f>
        <v>Electra</v>
      </c>
    </row>
    <row r="1791" spans="1:12" x14ac:dyDescent="0.3">
      <c r="A1791">
        <f>Query1[[#This Row],[order_id]]</f>
        <v>641</v>
      </c>
      <c r="B1791" t="str">
        <f>Query1[[#This Row],[customers]]</f>
        <v>Adam Henderson</v>
      </c>
      <c r="C1791" t="str">
        <f>Query1[[#This Row],[city]]</f>
        <v>Los Banos</v>
      </c>
      <c r="D1791" t="str">
        <f>Query1[[#This Row],[state]]</f>
        <v>CA</v>
      </c>
      <c r="E1791">
        <f>Query1[[#This Row],[order_date]]</f>
        <v>42742</v>
      </c>
      <c r="F1791">
        <f>Query1[[#This Row],[total_units]]</f>
        <v>1</v>
      </c>
      <c r="G1791">
        <f>Query1[[#This Row],[revenue]]</f>
        <v>489.99</v>
      </c>
      <c r="H1791" t="str">
        <f>Query1[[#This Row],[product_name]]</f>
        <v>Electra Townie Original 7D - 2017</v>
      </c>
      <c r="I1791" t="str">
        <f>Query1[[#This Row],[category_name]]</f>
        <v>Cruisers Bicycles</v>
      </c>
      <c r="J1791" t="str">
        <f>Query1[[#This Row],[store_name]]</f>
        <v>Santa Cruz Bikes</v>
      </c>
      <c r="K1791" t="str">
        <f>Query1[[#This Row],[sales_rep]]</f>
        <v>Genna Serrano</v>
      </c>
      <c r="L1791" t="str">
        <f>Query1[[#This Row],[brand_name]]</f>
        <v>Electra</v>
      </c>
    </row>
    <row r="1792" spans="1:12" x14ac:dyDescent="0.3">
      <c r="A1792">
        <f>Query1[[#This Row],[order_id]]</f>
        <v>641</v>
      </c>
      <c r="B1792" t="str">
        <f>Query1[[#This Row],[customers]]</f>
        <v>Adam Henderson</v>
      </c>
      <c r="C1792" t="str">
        <f>Query1[[#This Row],[city]]</f>
        <v>Los Banos</v>
      </c>
      <c r="D1792" t="str">
        <f>Query1[[#This Row],[state]]</f>
        <v>CA</v>
      </c>
      <c r="E1792">
        <f>Query1[[#This Row],[order_date]]</f>
        <v>42742</v>
      </c>
      <c r="F1792">
        <f>Query1[[#This Row],[total_units]]</f>
        <v>1</v>
      </c>
      <c r="G1792">
        <f>Query1[[#This Row],[revenue]]</f>
        <v>3499.99</v>
      </c>
      <c r="H1792" t="str">
        <f>Query1[[#This Row],[product_name]]</f>
        <v>Trek Boone 7 - 2017</v>
      </c>
      <c r="I1792" t="str">
        <f>Query1[[#This Row],[category_name]]</f>
        <v>Cyclocross Bicycles</v>
      </c>
      <c r="J1792" t="str">
        <f>Query1[[#This Row],[store_name]]</f>
        <v>Santa Cruz Bikes</v>
      </c>
      <c r="K1792" t="str">
        <f>Query1[[#This Row],[sales_rep]]</f>
        <v>Genna Serrano</v>
      </c>
      <c r="L1792" t="str">
        <f>Query1[[#This Row],[brand_name]]</f>
        <v>Trek</v>
      </c>
    </row>
    <row r="1793" spans="1:12" x14ac:dyDescent="0.3">
      <c r="A1793">
        <f>Query1[[#This Row],[order_id]]</f>
        <v>642</v>
      </c>
      <c r="B1793" t="str">
        <f>Query1[[#This Row],[customers]]</f>
        <v>Lizette Ellison</v>
      </c>
      <c r="C1793" t="str">
        <f>Query1[[#This Row],[city]]</f>
        <v>Port Washington</v>
      </c>
      <c r="D1793" t="str">
        <f>Query1[[#This Row],[state]]</f>
        <v>NY</v>
      </c>
      <c r="E1793">
        <f>Query1[[#This Row],[order_date]]</f>
        <v>42742</v>
      </c>
      <c r="F1793">
        <f>Query1[[#This Row],[total_units]]</f>
        <v>2</v>
      </c>
      <c r="G1793">
        <f>Query1[[#This Row],[revenue]]</f>
        <v>899.98</v>
      </c>
      <c r="H1793" t="str">
        <f>Query1[[#This Row],[product_name]]</f>
        <v>Sun Bicycles Cruz 3 - 2017</v>
      </c>
      <c r="I1793" t="str">
        <f>Query1[[#This Row],[category_name]]</f>
        <v>Cruisers Bicycles</v>
      </c>
      <c r="J1793" t="str">
        <f>Query1[[#This Row],[store_name]]</f>
        <v>Baldwin Bikes</v>
      </c>
      <c r="K1793" t="str">
        <f>Query1[[#This Row],[sales_rep]]</f>
        <v>Venita Daniel</v>
      </c>
      <c r="L1793" t="str">
        <f>Query1[[#This Row],[brand_name]]</f>
        <v>Sun</v>
      </c>
    </row>
    <row r="1794" spans="1:12" x14ac:dyDescent="0.3">
      <c r="A1794">
        <f>Query1[[#This Row],[order_id]]</f>
        <v>643</v>
      </c>
      <c r="B1794" t="str">
        <f>Query1[[#This Row],[customers]]</f>
        <v>Lonna Franks</v>
      </c>
      <c r="C1794" t="str">
        <f>Query1[[#This Row],[city]]</f>
        <v>Ontario</v>
      </c>
      <c r="D1794" t="str">
        <f>Query1[[#This Row],[state]]</f>
        <v>CA</v>
      </c>
      <c r="E1794">
        <f>Query1[[#This Row],[order_date]]</f>
        <v>42743</v>
      </c>
      <c r="F1794">
        <f>Query1[[#This Row],[total_units]]</f>
        <v>1</v>
      </c>
      <c r="G1794">
        <f>Query1[[#This Row],[revenue]]</f>
        <v>749.99</v>
      </c>
      <c r="H1794" t="str">
        <f>Query1[[#This Row],[product_name]]</f>
        <v>Surly Ogre Frameset - 2017</v>
      </c>
      <c r="I1794" t="str">
        <f>Query1[[#This Row],[category_name]]</f>
        <v>Road Bikes</v>
      </c>
      <c r="J1794" t="str">
        <f>Query1[[#This Row],[store_name]]</f>
        <v>Santa Cruz Bikes</v>
      </c>
      <c r="K1794" t="str">
        <f>Query1[[#This Row],[sales_rep]]</f>
        <v>Genna Serrano</v>
      </c>
      <c r="L1794" t="str">
        <f>Query1[[#This Row],[brand_name]]</f>
        <v>Surly</v>
      </c>
    </row>
    <row r="1795" spans="1:12" x14ac:dyDescent="0.3">
      <c r="A1795">
        <f>Query1[[#This Row],[order_id]]</f>
        <v>644</v>
      </c>
      <c r="B1795" t="str">
        <f>Query1[[#This Row],[customers]]</f>
        <v>Sunshine Rosario</v>
      </c>
      <c r="C1795" t="str">
        <f>Query1[[#This Row],[city]]</f>
        <v>Jamaica</v>
      </c>
      <c r="D1795" t="str">
        <f>Query1[[#This Row],[state]]</f>
        <v>NY</v>
      </c>
      <c r="E1795">
        <f>Query1[[#This Row],[order_date]]</f>
        <v>42743</v>
      </c>
      <c r="F1795">
        <f>Query1[[#This Row],[total_units]]</f>
        <v>1</v>
      </c>
      <c r="G1795">
        <f>Query1[[#This Row],[revenue]]</f>
        <v>2999.99</v>
      </c>
      <c r="H1795" t="str">
        <f>Query1[[#This Row],[product_name]]</f>
        <v>Trek Conduit+ - 2016</v>
      </c>
      <c r="I1795" t="str">
        <f>Query1[[#This Row],[category_name]]</f>
        <v>Electric Bikes</v>
      </c>
      <c r="J1795" t="str">
        <f>Query1[[#This Row],[store_name]]</f>
        <v>Baldwin Bikes</v>
      </c>
      <c r="K1795" t="str">
        <f>Query1[[#This Row],[sales_rep]]</f>
        <v>Marcelene Boyer</v>
      </c>
      <c r="L1795" t="str">
        <f>Query1[[#This Row],[brand_name]]</f>
        <v>Trek</v>
      </c>
    </row>
    <row r="1796" spans="1:12" x14ac:dyDescent="0.3">
      <c r="A1796">
        <f>Query1[[#This Row],[order_id]]</f>
        <v>645</v>
      </c>
      <c r="B1796" t="str">
        <f>Query1[[#This Row],[customers]]</f>
        <v>Consuela Collier</v>
      </c>
      <c r="C1796" t="str">
        <f>Query1[[#This Row],[city]]</f>
        <v>North Tonawanda</v>
      </c>
      <c r="D1796" t="str">
        <f>Query1[[#This Row],[state]]</f>
        <v>NY</v>
      </c>
      <c r="E1796">
        <f>Query1[[#This Row],[order_date]]</f>
        <v>42743</v>
      </c>
      <c r="F1796">
        <f>Query1[[#This Row],[total_units]]</f>
        <v>2</v>
      </c>
      <c r="G1796">
        <f>Query1[[#This Row],[revenue]]</f>
        <v>539.98</v>
      </c>
      <c r="H1796" t="str">
        <f>Query1[[#This Row],[product_name]]</f>
        <v>Electra Cruiser 1 (24-Inch) - 2016</v>
      </c>
      <c r="I1796" t="str">
        <f>Query1[[#This Row],[category_name]]</f>
        <v>Children Bicycles</v>
      </c>
      <c r="J1796" t="str">
        <f>Query1[[#This Row],[store_name]]</f>
        <v>Baldwin Bikes</v>
      </c>
      <c r="K1796" t="str">
        <f>Query1[[#This Row],[sales_rep]]</f>
        <v>Marcelene Boyer</v>
      </c>
      <c r="L1796" t="str">
        <f>Query1[[#This Row],[brand_name]]</f>
        <v>Electra</v>
      </c>
    </row>
    <row r="1797" spans="1:12" x14ac:dyDescent="0.3">
      <c r="A1797">
        <f>Query1[[#This Row],[order_id]]</f>
        <v>645</v>
      </c>
      <c r="B1797" t="str">
        <f>Query1[[#This Row],[customers]]</f>
        <v>Consuela Collier</v>
      </c>
      <c r="C1797" t="str">
        <f>Query1[[#This Row],[city]]</f>
        <v>North Tonawanda</v>
      </c>
      <c r="D1797" t="str">
        <f>Query1[[#This Row],[state]]</f>
        <v>NY</v>
      </c>
      <c r="E1797">
        <f>Query1[[#This Row],[order_date]]</f>
        <v>42743</v>
      </c>
      <c r="F1797">
        <f>Query1[[#This Row],[total_units]]</f>
        <v>1</v>
      </c>
      <c r="G1797">
        <f>Query1[[#This Row],[revenue]]</f>
        <v>299.99</v>
      </c>
      <c r="H1797" t="str">
        <f>Query1[[#This Row],[product_name]]</f>
        <v>Electra Sugar Skulls 1 (20-inch) - Girl's - 2017</v>
      </c>
      <c r="I1797" t="str">
        <f>Query1[[#This Row],[category_name]]</f>
        <v>Children Bicycles</v>
      </c>
      <c r="J1797" t="str">
        <f>Query1[[#This Row],[store_name]]</f>
        <v>Baldwin Bikes</v>
      </c>
      <c r="K1797" t="str">
        <f>Query1[[#This Row],[sales_rep]]</f>
        <v>Marcelene Boyer</v>
      </c>
      <c r="L1797" t="str">
        <f>Query1[[#This Row],[brand_name]]</f>
        <v>Electra</v>
      </c>
    </row>
    <row r="1798" spans="1:12" x14ac:dyDescent="0.3">
      <c r="A1798">
        <f>Query1[[#This Row],[order_id]]</f>
        <v>645</v>
      </c>
      <c r="B1798" t="str">
        <f>Query1[[#This Row],[customers]]</f>
        <v>Consuela Collier</v>
      </c>
      <c r="C1798" t="str">
        <f>Query1[[#This Row],[city]]</f>
        <v>North Tonawanda</v>
      </c>
      <c r="D1798" t="str">
        <f>Query1[[#This Row],[state]]</f>
        <v>NY</v>
      </c>
      <c r="E1798">
        <f>Query1[[#This Row],[order_date]]</f>
        <v>42743</v>
      </c>
      <c r="F1798">
        <f>Query1[[#This Row],[total_units]]</f>
        <v>1</v>
      </c>
      <c r="G1798">
        <f>Query1[[#This Row],[revenue]]</f>
        <v>469.99</v>
      </c>
      <c r="H1798" t="str">
        <f>Query1[[#This Row],[product_name]]</f>
        <v>Surly Ice Cream Truck Frameset - 2016</v>
      </c>
      <c r="I1798" t="str">
        <f>Query1[[#This Row],[category_name]]</f>
        <v>Mountain Bikes</v>
      </c>
      <c r="J1798" t="str">
        <f>Query1[[#This Row],[store_name]]</f>
        <v>Baldwin Bikes</v>
      </c>
      <c r="K1798" t="str">
        <f>Query1[[#This Row],[sales_rep]]</f>
        <v>Marcelene Boyer</v>
      </c>
      <c r="L1798" t="str">
        <f>Query1[[#This Row],[brand_name]]</f>
        <v>Surly</v>
      </c>
    </row>
    <row r="1799" spans="1:12" x14ac:dyDescent="0.3">
      <c r="A1799">
        <f>Query1[[#This Row],[order_id]]</f>
        <v>645</v>
      </c>
      <c r="B1799" t="str">
        <f>Query1[[#This Row],[customers]]</f>
        <v>Consuela Collier</v>
      </c>
      <c r="C1799" t="str">
        <f>Query1[[#This Row],[city]]</f>
        <v>North Tonawanda</v>
      </c>
      <c r="D1799" t="str">
        <f>Query1[[#This Row],[state]]</f>
        <v>NY</v>
      </c>
      <c r="E1799">
        <f>Query1[[#This Row],[order_date]]</f>
        <v>42743</v>
      </c>
      <c r="F1799">
        <f>Query1[[#This Row],[total_units]]</f>
        <v>2</v>
      </c>
      <c r="G1799">
        <f>Query1[[#This Row],[revenue]]</f>
        <v>4599.9799999999996</v>
      </c>
      <c r="H1799" t="str">
        <f>Query1[[#This Row],[product_name]]</f>
        <v>Trek Fuel EX 5 27.5 Plus - 2017</v>
      </c>
      <c r="I1799" t="str">
        <f>Query1[[#This Row],[category_name]]</f>
        <v>Mountain Bikes</v>
      </c>
      <c r="J1799" t="str">
        <f>Query1[[#This Row],[store_name]]</f>
        <v>Baldwin Bikes</v>
      </c>
      <c r="K1799" t="str">
        <f>Query1[[#This Row],[sales_rep]]</f>
        <v>Marcelene Boyer</v>
      </c>
      <c r="L1799" t="str">
        <f>Query1[[#This Row],[brand_name]]</f>
        <v>Trek</v>
      </c>
    </row>
    <row r="1800" spans="1:12" x14ac:dyDescent="0.3">
      <c r="A1800">
        <f>Query1[[#This Row],[order_id]]</f>
        <v>645</v>
      </c>
      <c r="B1800" t="str">
        <f>Query1[[#This Row],[customers]]</f>
        <v>Consuela Collier</v>
      </c>
      <c r="C1800" t="str">
        <f>Query1[[#This Row],[city]]</f>
        <v>North Tonawanda</v>
      </c>
      <c r="D1800" t="str">
        <f>Query1[[#This Row],[state]]</f>
        <v>NY</v>
      </c>
      <c r="E1800">
        <f>Query1[[#This Row],[order_date]]</f>
        <v>42743</v>
      </c>
      <c r="F1800">
        <f>Query1[[#This Row],[total_units]]</f>
        <v>2</v>
      </c>
      <c r="G1800">
        <f>Query1[[#This Row],[revenue]]</f>
        <v>10599.98</v>
      </c>
      <c r="H1800" t="str">
        <f>Query1[[#This Row],[product_name]]</f>
        <v>Trek Remedy 9.8 - 2017</v>
      </c>
      <c r="I1800" t="str">
        <f>Query1[[#This Row],[category_name]]</f>
        <v>Mountain Bikes</v>
      </c>
      <c r="J1800" t="str">
        <f>Query1[[#This Row],[store_name]]</f>
        <v>Baldwin Bikes</v>
      </c>
      <c r="K1800" t="str">
        <f>Query1[[#This Row],[sales_rep]]</f>
        <v>Marcelene Boyer</v>
      </c>
      <c r="L1800" t="str">
        <f>Query1[[#This Row],[brand_name]]</f>
        <v>Trek</v>
      </c>
    </row>
    <row r="1801" spans="1:12" x14ac:dyDescent="0.3">
      <c r="A1801">
        <f>Query1[[#This Row],[order_id]]</f>
        <v>646</v>
      </c>
      <c r="B1801" t="str">
        <f>Query1[[#This Row],[customers]]</f>
        <v>Annis Sanchez</v>
      </c>
      <c r="C1801" t="str">
        <f>Query1[[#This Row],[city]]</f>
        <v>Los Angeles</v>
      </c>
      <c r="D1801" t="str">
        <f>Query1[[#This Row],[state]]</f>
        <v>CA</v>
      </c>
      <c r="E1801">
        <f>Query1[[#This Row],[order_date]]</f>
        <v>42744</v>
      </c>
      <c r="F1801">
        <f>Query1[[#This Row],[total_units]]</f>
        <v>1</v>
      </c>
      <c r="G1801">
        <f>Query1[[#This Row],[revenue]]</f>
        <v>299.99</v>
      </c>
      <c r="H1801" t="str">
        <f>Query1[[#This Row],[product_name]]</f>
        <v>Electra Girl's Hawaii 1 16" - 2017</v>
      </c>
      <c r="I1801" t="str">
        <f>Query1[[#This Row],[category_name]]</f>
        <v>Children Bicycles</v>
      </c>
      <c r="J1801" t="str">
        <f>Query1[[#This Row],[store_name]]</f>
        <v>Santa Cruz Bikes</v>
      </c>
      <c r="K1801" t="str">
        <f>Query1[[#This Row],[sales_rep]]</f>
        <v>Mireya Copeland</v>
      </c>
      <c r="L1801" t="str">
        <f>Query1[[#This Row],[brand_name]]</f>
        <v>Electra</v>
      </c>
    </row>
    <row r="1802" spans="1:12" x14ac:dyDescent="0.3">
      <c r="A1802">
        <f>Query1[[#This Row],[order_id]]</f>
        <v>646</v>
      </c>
      <c r="B1802" t="str">
        <f>Query1[[#This Row],[customers]]</f>
        <v>Annis Sanchez</v>
      </c>
      <c r="C1802" t="str">
        <f>Query1[[#This Row],[city]]</f>
        <v>Los Angeles</v>
      </c>
      <c r="D1802" t="str">
        <f>Query1[[#This Row],[state]]</f>
        <v>CA</v>
      </c>
      <c r="E1802">
        <f>Query1[[#This Row],[order_date]]</f>
        <v>42744</v>
      </c>
      <c r="F1802">
        <f>Query1[[#This Row],[total_units]]</f>
        <v>2</v>
      </c>
      <c r="G1802">
        <f>Query1[[#This Row],[revenue]]</f>
        <v>1059.98</v>
      </c>
      <c r="H1802" t="str">
        <f>Query1[[#This Row],[product_name]]</f>
        <v>Electra Moto 1 - 2016</v>
      </c>
      <c r="I1802" t="str">
        <f>Query1[[#This Row],[category_name]]</f>
        <v>Cruisers Bicycles</v>
      </c>
      <c r="J1802" t="str">
        <f>Query1[[#This Row],[store_name]]</f>
        <v>Santa Cruz Bikes</v>
      </c>
      <c r="K1802" t="str">
        <f>Query1[[#This Row],[sales_rep]]</f>
        <v>Mireya Copeland</v>
      </c>
      <c r="L1802" t="str">
        <f>Query1[[#This Row],[brand_name]]</f>
        <v>Electra</v>
      </c>
    </row>
    <row r="1803" spans="1:12" x14ac:dyDescent="0.3">
      <c r="A1803">
        <f>Query1[[#This Row],[order_id]]</f>
        <v>646</v>
      </c>
      <c r="B1803" t="str">
        <f>Query1[[#This Row],[customers]]</f>
        <v>Annis Sanchez</v>
      </c>
      <c r="C1803" t="str">
        <f>Query1[[#This Row],[city]]</f>
        <v>Los Angeles</v>
      </c>
      <c r="D1803" t="str">
        <f>Query1[[#This Row],[state]]</f>
        <v>CA</v>
      </c>
      <c r="E1803">
        <f>Query1[[#This Row],[order_date]]</f>
        <v>42744</v>
      </c>
      <c r="F1803">
        <f>Query1[[#This Row],[total_units]]</f>
        <v>1</v>
      </c>
      <c r="G1803">
        <f>Query1[[#This Row],[revenue]]</f>
        <v>549.99</v>
      </c>
      <c r="H1803" t="str">
        <f>Query1[[#This Row],[product_name]]</f>
        <v>Electra Townie Original 21D - 2016</v>
      </c>
      <c r="I1803" t="str">
        <f>Query1[[#This Row],[category_name]]</f>
        <v>Cruisers Bicycles</v>
      </c>
      <c r="J1803" t="str">
        <f>Query1[[#This Row],[store_name]]</f>
        <v>Santa Cruz Bikes</v>
      </c>
      <c r="K1803" t="str">
        <f>Query1[[#This Row],[sales_rep]]</f>
        <v>Mireya Copeland</v>
      </c>
      <c r="L1803" t="str">
        <f>Query1[[#This Row],[brand_name]]</f>
        <v>Electra</v>
      </c>
    </row>
    <row r="1804" spans="1:12" x14ac:dyDescent="0.3">
      <c r="A1804">
        <f>Query1[[#This Row],[order_id]]</f>
        <v>646</v>
      </c>
      <c r="B1804" t="str">
        <f>Query1[[#This Row],[customers]]</f>
        <v>Annis Sanchez</v>
      </c>
      <c r="C1804" t="str">
        <f>Query1[[#This Row],[city]]</f>
        <v>Los Angeles</v>
      </c>
      <c r="D1804" t="str">
        <f>Query1[[#This Row],[state]]</f>
        <v>CA</v>
      </c>
      <c r="E1804">
        <f>Query1[[#This Row],[order_date]]</f>
        <v>42744</v>
      </c>
      <c r="F1804">
        <f>Query1[[#This Row],[total_units]]</f>
        <v>1</v>
      </c>
      <c r="G1804">
        <f>Query1[[#This Row],[revenue]]</f>
        <v>2899.99</v>
      </c>
      <c r="H1804" t="str">
        <f>Query1[[#This Row],[product_name]]</f>
        <v>Trek Fuel EX 8 29 - 2016</v>
      </c>
      <c r="I1804" t="str">
        <f>Query1[[#This Row],[category_name]]</f>
        <v>Mountain Bikes</v>
      </c>
      <c r="J1804" t="str">
        <f>Query1[[#This Row],[store_name]]</f>
        <v>Santa Cruz Bikes</v>
      </c>
      <c r="K1804" t="str">
        <f>Query1[[#This Row],[sales_rep]]</f>
        <v>Mireya Copeland</v>
      </c>
      <c r="L1804" t="str">
        <f>Query1[[#This Row],[brand_name]]</f>
        <v>Trek</v>
      </c>
    </row>
    <row r="1805" spans="1:12" x14ac:dyDescent="0.3">
      <c r="A1805">
        <f>Query1[[#This Row],[order_id]]</f>
        <v>647</v>
      </c>
      <c r="B1805" t="str">
        <f>Query1[[#This Row],[customers]]</f>
        <v>Jaimee Day</v>
      </c>
      <c r="C1805" t="str">
        <f>Query1[[#This Row],[city]]</f>
        <v>Poughkeepsie</v>
      </c>
      <c r="D1805" t="str">
        <f>Query1[[#This Row],[state]]</f>
        <v>NY</v>
      </c>
      <c r="E1805">
        <f>Query1[[#This Row],[order_date]]</f>
        <v>42744</v>
      </c>
      <c r="F1805">
        <f>Query1[[#This Row],[total_units]]</f>
        <v>1</v>
      </c>
      <c r="G1805">
        <f>Query1[[#This Row],[revenue]]</f>
        <v>269.99</v>
      </c>
      <c r="H1805" t="str">
        <f>Query1[[#This Row],[product_name]]</f>
        <v>Electra Cruiser 1 (24-Inch) - 2016</v>
      </c>
      <c r="I1805" t="str">
        <f>Query1[[#This Row],[category_name]]</f>
        <v>Cruisers Bicycles</v>
      </c>
      <c r="J1805" t="str">
        <f>Query1[[#This Row],[store_name]]</f>
        <v>Baldwin Bikes</v>
      </c>
      <c r="K1805" t="str">
        <f>Query1[[#This Row],[sales_rep]]</f>
        <v>Venita Daniel</v>
      </c>
      <c r="L1805" t="str">
        <f>Query1[[#This Row],[brand_name]]</f>
        <v>Electra</v>
      </c>
    </row>
    <row r="1806" spans="1:12" x14ac:dyDescent="0.3">
      <c r="A1806">
        <f>Query1[[#This Row],[order_id]]</f>
        <v>647</v>
      </c>
      <c r="B1806" t="str">
        <f>Query1[[#This Row],[customers]]</f>
        <v>Jaimee Day</v>
      </c>
      <c r="C1806" t="str">
        <f>Query1[[#This Row],[city]]</f>
        <v>Poughkeepsie</v>
      </c>
      <c r="D1806" t="str">
        <f>Query1[[#This Row],[state]]</f>
        <v>NY</v>
      </c>
      <c r="E1806">
        <f>Query1[[#This Row],[order_date]]</f>
        <v>42744</v>
      </c>
      <c r="F1806">
        <f>Query1[[#This Row],[total_units]]</f>
        <v>2</v>
      </c>
      <c r="G1806">
        <f>Query1[[#This Row],[revenue]]</f>
        <v>999.98</v>
      </c>
      <c r="H1806" t="str">
        <f>Query1[[#This Row],[product_name]]</f>
        <v>Electra Townie Original 7D - 2015/2016</v>
      </c>
      <c r="I1806" t="str">
        <f>Query1[[#This Row],[category_name]]</f>
        <v>Comfort Bicycles</v>
      </c>
      <c r="J1806" t="str">
        <f>Query1[[#This Row],[store_name]]</f>
        <v>Baldwin Bikes</v>
      </c>
      <c r="K1806" t="str">
        <f>Query1[[#This Row],[sales_rep]]</f>
        <v>Venita Daniel</v>
      </c>
      <c r="L1806" t="str">
        <f>Query1[[#This Row],[brand_name]]</f>
        <v>Electra</v>
      </c>
    </row>
    <row r="1807" spans="1:12" x14ac:dyDescent="0.3">
      <c r="A1807">
        <f>Query1[[#This Row],[order_id]]</f>
        <v>648</v>
      </c>
      <c r="B1807" t="str">
        <f>Query1[[#This Row],[customers]]</f>
        <v>Jenny Bell</v>
      </c>
      <c r="C1807" t="str">
        <f>Query1[[#This Row],[city]]</f>
        <v>Niagara Falls</v>
      </c>
      <c r="D1807" t="str">
        <f>Query1[[#This Row],[state]]</f>
        <v>NY</v>
      </c>
      <c r="E1807">
        <f>Query1[[#This Row],[order_date]]</f>
        <v>42744</v>
      </c>
      <c r="F1807">
        <f>Query1[[#This Row],[total_units]]</f>
        <v>1</v>
      </c>
      <c r="G1807">
        <f>Query1[[#This Row],[revenue]]</f>
        <v>549.99</v>
      </c>
      <c r="H1807" t="str">
        <f>Query1[[#This Row],[product_name]]</f>
        <v>Electra Townie Original 21D - 2016</v>
      </c>
      <c r="I1807" t="str">
        <f>Query1[[#This Row],[category_name]]</f>
        <v>Comfort Bicycles</v>
      </c>
      <c r="J1807" t="str">
        <f>Query1[[#This Row],[store_name]]</f>
        <v>Baldwin Bikes</v>
      </c>
      <c r="K1807" t="str">
        <f>Query1[[#This Row],[sales_rep]]</f>
        <v>Marcelene Boyer</v>
      </c>
      <c r="L1807" t="str">
        <f>Query1[[#This Row],[brand_name]]</f>
        <v>Electra</v>
      </c>
    </row>
    <row r="1808" spans="1:12" x14ac:dyDescent="0.3">
      <c r="A1808">
        <f>Query1[[#This Row],[order_id]]</f>
        <v>649</v>
      </c>
      <c r="B1808" t="str">
        <f>Query1[[#This Row],[customers]]</f>
        <v>Ara Vazquez</v>
      </c>
      <c r="C1808" t="str">
        <f>Query1[[#This Row],[city]]</f>
        <v>San Carlos</v>
      </c>
      <c r="D1808" t="str">
        <f>Query1[[#This Row],[state]]</f>
        <v>CA</v>
      </c>
      <c r="E1808">
        <f>Query1[[#This Row],[order_date]]</f>
        <v>42745</v>
      </c>
      <c r="F1808">
        <f>Query1[[#This Row],[total_units]]</f>
        <v>2</v>
      </c>
      <c r="G1808">
        <f>Query1[[#This Row],[revenue]]</f>
        <v>699.98</v>
      </c>
      <c r="H1808" t="str">
        <f>Query1[[#This Row],[product_name]]</f>
        <v>Electra Savannah 3i (20-inch) - Girl's - 2017</v>
      </c>
      <c r="I1808" t="str">
        <f>Query1[[#This Row],[category_name]]</f>
        <v>Children Bicycles</v>
      </c>
      <c r="J1808" t="str">
        <f>Query1[[#This Row],[store_name]]</f>
        <v>Santa Cruz Bikes</v>
      </c>
      <c r="K1808" t="str">
        <f>Query1[[#This Row],[sales_rep]]</f>
        <v>Genna Serrano</v>
      </c>
      <c r="L1808" t="str">
        <f>Query1[[#This Row],[brand_name]]</f>
        <v>Electra</v>
      </c>
    </row>
    <row r="1809" spans="1:12" x14ac:dyDescent="0.3">
      <c r="A1809">
        <f>Query1[[#This Row],[order_id]]</f>
        <v>649</v>
      </c>
      <c r="B1809" t="str">
        <f>Query1[[#This Row],[customers]]</f>
        <v>Ara Vazquez</v>
      </c>
      <c r="C1809" t="str">
        <f>Query1[[#This Row],[city]]</f>
        <v>San Carlos</v>
      </c>
      <c r="D1809" t="str">
        <f>Query1[[#This Row],[state]]</f>
        <v>CA</v>
      </c>
      <c r="E1809">
        <f>Query1[[#This Row],[order_date]]</f>
        <v>42745</v>
      </c>
      <c r="F1809">
        <f>Query1[[#This Row],[total_units]]</f>
        <v>1</v>
      </c>
      <c r="G1809">
        <f>Query1[[#This Row],[revenue]]</f>
        <v>647.99</v>
      </c>
      <c r="H1809" t="str">
        <f>Query1[[#This Row],[product_name]]</f>
        <v>Sun Bicycles Biscayne Tandem CB - 2017</v>
      </c>
      <c r="I1809" t="str">
        <f>Query1[[#This Row],[category_name]]</f>
        <v>Cruisers Bicycles</v>
      </c>
      <c r="J1809" t="str">
        <f>Query1[[#This Row],[store_name]]</f>
        <v>Santa Cruz Bikes</v>
      </c>
      <c r="K1809" t="str">
        <f>Query1[[#This Row],[sales_rep]]</f>
        <v>Genna Serrano</v>
      </c>
      <c r="L1809" t="str">
        <f>Query1[[#This Row],[brand_name]]</f>
        <v>Sun</v>
      </c>
    </row>
    <row r="1810" spans="1:12" x14ac:dyDescent="0.3">
      <c r="A1810">
        <f>Query1[[#This Row],[order_id]]</f>
        <v>649</v>
      </c>
      <c r="B1810" t="str">
        <f>Query1[[#This Row],[customers]]</f>
        <v>Ara Vazquez</v>
      </c>
      <c r="C1810" t="str">
        <f>Query1[[#This Row],[city]]</f>
        <v>San Carlos</v>
      </c>
      <c r="D1810" t="str">
        <f>Query1[[#This Row],[state]]</f>
        <v>CA</v>
      </c>
      <c r="E1810">
        <f>Query1[[#This Row],[order_date]]</f>
        <v>42745</v>
      </c>
      <c r="F1810">
        <f>Query1[[#This Row],[total_units]]</f>
        <v>2</v>
      </c>
      <c r="G1810">
        <f>Query1[[#This Row],[revenue]]</f>
        <v>3361.98</v>
      </c>
      <c r="H1810" t="str">
        <f>Query1[[#This Row],[product_name]]</f>
        <v>Surly Straggler 650b - 2016</v>
      </c>
      <c r="I1810" t="str">
        <f>Query1[[#This Row],[category_name]]</f>
        <v>Cyclocross Bicycles</v>
      </c>
      <c r="J1810" t="str">
        <f>Query1[[#This Row],[store_name]]</f>
        <v>Santa Cruz Bikes</v>
      </c>
      <c r="K1810" t="str">
        <f>Query1[[#This Row],[sales_rep]]</f>
        <v>Genna Serrano</v>
      </c>
      <c r="L1810" t="str">
        <f>Query1[[#This Row],[brand_name]]</f>
        <v>Surly</v>
      </c>
    </row>
    <row r="1811" spans="1:12" x14ac:dyDescent="0.3">
      <c r="A1811">
        <f>Query1[[#This Row],[order_id]]</f>
        <v>649</v>
      </c>
      <c r="B1811" t="str">
        <f>Query1[[#This Row],[customers]]</f>
        <v>Ara Vazquez</v>
      </c>
      <c r="C1811" t="str">
        <f>Query1[[#This Row],[city]]</f>
        <v>San Carlos</v>
      </c>
      <c r="D1811" t="str">
        <f>Query1[[#This Row],[state]]</f>
        <v>CA</v>
      </c>
      <c r="E1811">
        <f>Query1[[#This Row],[order_date]]</f>
        <v>42745</v>
      </c>
      <c r="F1811">
        <f>Query1[[#This Row],[total_units]]</f>
        <v>1</v>
      </c>
      <c r="G1811">
        <f>Query1[[#This Row],[revenue]]</f>
        <v>209.99</v>
      </c>
      <c r="H1811" t="str">
        <f>Query1[[#This Row],[product_name]]</f>
        <v>Trek Precaliber 16 Girls - 2017</v>
      </c>
      <c r="I1811" t="str">
        <f>Query1[[#This Row],[category_name]]</f>
        <v>Children Bicycles</v>
      </c>
      <c r="J1811" t="str">
        <f>Query1[[#This Row],[store_name]]</f>
        <v>Santa Cruz Bikes</v>
      </c>
      <c r="K1811" t="str">
        <f>Query1[[#This Row],[sales_rep]]</f>
        <v>Genna Serrano</v>
      </c>
      <c r="L1811" t="str">
        <f>Query1[[#This Row],[brand_name]]</f>
        <v>Trek</v>
      </c>
    </row>
    <row r="1812" spans="1:12" x14ac:dyDescent="0.3">
      <c r="A1812">
        <f>Query1[[#This Row],[order_id]]</f>
        <v>650</v>
      </c>
      <c r="B1812" t="str">
        <f>Query1[[#This Row],[customers]]</f>
        <v>Hue Dalton</v>
      </c>
      <c r="C1812" t="str">
        <f>Query1[[#This Row],[city]]</f>
        <v>Apple Valley</v>
      </c>
      <c r="D1812" t="str">
        <f>Query1[[#This Row],[state]]</f>
        <v>CA</v>
      </c>
      <c r="E1812">
        <f>Query1[[#This Row],[order_date]]</f>
        <v>42746</v>
      </c>
      <c r="F1812">
        <f>Query1[[#This Row],[total_units]]</f>
        <v>1</v>
      </c>
      <c r="G1812">
        <f>Query1[[#This Row],[revenue]]</f>
        <v>999.99</v>
      </c>
      <c r="H1812" t="str">
        <f>Query1[[#This Row],[product_name]]</f>
        <v>Surly Wednesday Frameset - 2016</v>
      </c>
      <c r="I1812" t="str">
        <f>Query1[[#This Row],[category_name]]</f>
        <v>Mountain Bikes</v>
      </c>
      <c r="J1812" t="str">
        <f>Query1[[#This Row],[store_name]]</f>
        <v>Santa Cruz Bikes</v>
      </c>
      <c r="K1812" t="str">
        <f>Query1[[#This Row],[sales_rep]]</f>
        <v>Mireya Copeland</v>
      </c>
      <c r="L1812" t="str">
        <f>Query1[[#This Row],[brand_name]]</f>
        <v>Surly</v>
      </c>
    </row>
    <row r="1813" spans="1:12" x14ac:dyDescent="0.3">
      <c r="A1813">
        <f>Query1[[#This Row],[order_id]]</f>
        <v>651</v>
      </c>
      <c r="B1813" t="str">
        <f>Query1[[#This Row],[customers]]</f>
        <v>Toya Pratt</v>
      </c>
      <c r="C1813" t="str">
        <f>Query1[[#This Row],[city]]</f>
        <v>Long Beach</v>
      </c>
      <c r="D1813" t="str">
        <f>Query1[[#This Row],[state]]</f>
        <v>NY</v>
      </c>
      <c r="E1813">
        <f>Query1[[#This Row],[order_date]]</f>
        <v>42746</v>
      </c>
      <c r="F1813">
        <f>Query1[[#This Row],[total_units]]</f>
        <v>2</v>
      </c>
      <c r="G1813">
        <f>Query1[[#This Row],[revenue]]</f>
        <v>979.98</v>
      </c>
      <c r="H1813" t="str">
        <f>Query1[[#This Row],[product_name]]</f>
        <v>Electra Townie Original 7D - 2017</v>
      </c>
      <c r="I1813" t="str">
        <f>Query1[[#This Row],[category_name]]</f>
        <v>Comfort Bicycles</v>
      </c>
      <c r="J1813" t="str">
        <f>Query1[[#This Row],[store_name]]</f>
        <v>Baldwin Bikes</v>
      </c>
      <c r="K1813" t="str">
        <f>Query1[[#This Row],[sales_rep]]</f>
        <v>Venita Daniel</v>
      </c>
      <c r="L1813" t="str">
        <f>Query1[[#This Row],[brand_name]]</f>
        <v>Electra</v>
      </c>
    </row>
    <row r="1814" spans="1:12" x14ac:dyDescent="0.3">
      <c r="A1814">
        <f>Query1[[#This Row],[order_id]]</f>
        <v>651</v>
      </c>
      <c r="B1814" t="str">
        <f>Query1[[#This Row],[customers]]</f>
        <v>Toya Pratt</v>
      </c>
      <c r="C1814" t="str">
        <f>Query1[[#This Row],[city]]</f>
        <v>Long Beach</v>
      </c>
      <c r="D1814" t="str">
        <f>Query1[[#This Row],[state]]</f>
        <v>NY</v>
      </c>
      <c r="E1814">
        <f>Query1[[#This Row],[order_date]]</f>
        <v>42746</v>
      </c>
      <c r="F1814">
        <f>Query1[[#This Row],[total_units]]</f>
        <v>1</v>
      </c>
      <c r="G1814">
        <f>Query1[[#This Row],[revenue]]</f>
        <v>329.99</v>
      </c>
      <c r="H1814" t="str">
        <f>Query1[[#This Row],[product_name]]</f>
        <v>Haro Downtown 16 - 2017</v>
      </c>
      <c r="I1814" t="str">
        <f>Query1[[#This Row],[category_name]]</f>
        <v>Children Bicycles</v>
      </c>
      <c r="J1814" t="str">
        <f>Query1[[#This Row],[store_name]]</f>
        <v>Baldwin Bikes</v>
      </c>
      <c r="K1814" t="str">
        <f>Query1[[#This Row],[sales_rep]]</f>
        <v>Venita Daniel</v>
      </c>
      <c r="L1814" t="str">
        <f>Query1[[#This Row],[brand_name]]</f>
        <v>Haro</v>
      </c>
    </row>
    <row r="1815" spans="1:12" x14ac:dyDescent="0.3">
      <c r="A1815">
        <f>Query1[[#This Row],[order_id]]</f>
        <v>651</v>
      </c>
      <c r="B1815" t="str">
        <f>Query1[[#This Row],[customers]]</f>
        <v>Toya Pratt</v>
      </c>
      <c r="C1815" t="str">
        <f>Query1[[#This Row],[city]]</f>
        <v>Long Beach</v>
      </c>
      <c r="D1815" t="str">
        <f>Query1[[#This Row],[state]]</f>
        <v>NY</v>
      </c>
      <c r="E1815">
        <f>Query1[[#This Row],[order_date]]</f>
        <v>42746</v>
      </c>
      <c r="F1815">
        <f>Query1[[#This Row],[total_units]]</f>
        <v>2</v>
      </c>
      <c r="G1815">
        <f>Query1[[#This Row],[revenue]]</f>
        <v>499.98</v>
      </c>
      <c r="H1815" t="str">
        <f>Query1[[#This Row],[product_name]]</f>
        <v>Haro Shredder Pro 20 - 2017</v>
      </c>
      <c r="I1815" t="str">
        <f>Query1[[#This Row],[category_name]]</f>
        <v>Children Bicycles</v>
      </c>
      <c r="J1815" t="str">
        <f>Query1[[#This Row],[store_name]]</f>
        <v>Baldwin Bikes</v>
      </c>
      <c r="K1815" t="str">
        <f>Query1[[#This Row],[sales_rep]]</f>
        <v>Venita Daniel</v>
      </c>
      <c r="L1815" t="str">
        <f>Query1[[#This Row],[brand_name]]</f>
        <v>Haro</v>
      </c>
    </row>
    <row r="1816" spans="1:12" x14ac:dyDescent="0.3">
      <c r="A1816">
        <f>Query1[[#This Row],[order_id]]</f>
        <v>651</v>
      </c>
      <c r="B1816" t="str">
        <f>Query1[[#This Row],[customers]]</f>
        <v>Toya Pratt</v>
      </c>
      <c r="C1816" t="str">
        <f>Query1[[#This Row],[city]]</f>
        <v>Long Beach</v>
      </c>
      <c r="D1816" t="str">
        <f>Query1[[#This Row],[state]]</f>
        <v>NY</v>
      </c>
      <c r="E1816">
        <f>Query1[[#This Row],[order_date]]</f>
        <v>42746</v>
      </c>
      <c r="F1816">
        <f>Query1[[#This Row],[total_units]]</f>
        <v>1</v>
      </c>
      <c r="G1816">
        <f>Query1[[#This Row],[revenue]]</f>
        <v>402.99</v>
      </c>
      <c r="H1816" t="str">
        <f>Query1[[#This Row],[product_name]]</f>
        <v>Sun Bicycles Boardwalk (24-inch Wheels) - 2017</v>
      </c>
      <c r="I1816" t="str">
        <f>Query1[[#This Row],[category_name]]</f>
        <v>Cruisers Bicycles</v>
      </c>
      <c r="J1816" t="str">
        <f>Query1[[#This Row],[store_name]]</f>
        <v>Baldwin Bikes</v>
      </c>
      <c r="K1816" t="str">
        <f>Query1[[#This Row],[sales_rep]]</f>
        <v>Venita Daniel</v>
      </c>
      <c r="L1816" t="str">
        <f>Query1[[#This Row],[brand_name]]</f>
        <v>Sun</v>
      </c>
    </row>
    <row r="1817" spans="1:12" x14ac:dyDescent="0.3">
      <c r="A1817">
        <f>Query1[[#This Row],[order_id]]</f>
        <v>652</v>
      </c>
      <c r="B1817" t="str">
        <f>Query1[[#This Row],[customers]]</f>
        <v>Milagros Weber</v>
      </c>
      <c r="C1817" t="str">
        <f>Query1[[#This Row],[city]]</f>
        <v>Harlingen</v>
      </c>
      <c r="D1817" t="str">
        <f>Query1[[#This Row],[state]]</f>
        <v>TX</v>
      </c>
      <c r="E1817">
        <f>Query1[[#This Row],[order_date]]</f>
        <v>42747</v>
      </c>
      <c r="F1817">
        <f>Query1[[#This Row],[total_units]]</f>
        <v>1</v>
      </c>
      <c r="G1817">
        <f>Query1[[#This Row],[revenue]]</f>
        <v>439.99</v>
      </c>
      <c r="H1817" t="str">
        <f>Query1[[#This Row],[product_name]]</f>
        <v>Electra Cruiser Lux 1 - 2017</v>
      </c>
      <c r="I1817" t="str">
        <f>Query1[[#This Row],[category_name]]</f>
        <v>Cruisers Bicycles</v>
      </c>
      <c r="J1817" t="str">
        <f>Query1[[#This Row],[store_name]]</f>
        <v>Rowlett Bikes</v>
      </c>
      <c r="K1817" t="str">
        <f>Query1[[#This Row],[sales_rep]]</f>
        <v>Layla Terrell</v>
      </c>
      <c r="L1817" t="str">
        <f>Query1[[#This Row],[brand_name]]</f>
        <v>Electra</v>
      </c>
    </row>
    <row r="1818" spans="1:12" x14ac:dyDescent="0.3">
      <c r="A1818">
        <f>Query1[[#This Row],[order_id]]</f>
        <v>652</v>
      </c>
      <c r="B1818" t="str">
        <f>Query1[[#This Row],[customers]]</f>
        <v>Milagros Weber</v>
      </c>
      <c r="C1818" t="str">
        <f>Query1[[#This Row],[city]]</f>
        <v>Harlingen</v>
      </c>
      <c r="D1818" t="str">
        <f>Query1[[#This Row],[state]]</f>
        <v>TX</v>
      </c>
      <c r="E1818">
        <f>Query1[[#This Row],[order_date]]</f>
        <v>42747</v>
      </c>
      <c r="F1818">
        <f>Query1[[#This Row],[total_units]]</f>
        <v>1</v>
      </c>
      <c r="G1818">
        <f>Query1[[#This Row],[revenue]]</f>
        <v>299.99</v>
      </c>
      <c r="H1818" t="str">
        <f>Query1[[#This Row],[product_name]]</f>
        <v>Electra Girl's Hawaii 1 (20-inch) - 2015/2016</v>
      </c>
      <c r="I1818" t="str">
        <f>Query1[[#This Row],[category_name]]</f>
        <v>Children Bicycles</v>
      </c>
      <c r="J1818" t="str">
        <f>Query1[[#This Row],[store_name]]</f>
        <v>Rowlett Bikes</v>
      </c>
      <c r="K1818" t="str">
        <f>Query1[[#This Row],[sales_rep]]</f>
        <v>Layla Terrell</v>
      </c>
      <c r="L1818" t="str">
        <f>Query1[[#This Row],[brand_name]]</f>
        <v>Electra</v>
      </c>
    </row>
    <row r="1819" spans="1:12" x14ac:dyDescent="0.3">
      <c r="A1819">
        <f>Query1[[#This Row],[order_id]]</f>
        <v>652</v>
      </c>
      <c r="B1819" t="str">
        <f>Query1[[#This Row],[customers]]</f>
        <v>Milagros Weber</v>
      </c>
      <c r="C1819" t="str">
        <f>Query1[[#This Row],[city]]</f>
        <v>Harlingen</v>
      </c>
      <c r="D1819" t="str">
        <f>Query1[[#This Row],[state]]</f>
        <v>TX</v>
      </c>
      <c r="E1819">
        <f>Query1[[#This Row],[order_date]]</f>
        <v>42747</v>
      </c>
      <c r="F1819">
        <f>Query1[[#This Row],[total_units]]</f>
        <v>1</v>
      </c>
      <c r="G1819">
        <f>Query1[[#This Row],[revenue]]</f>
        <v>489.99</v>
      </c>
      <c r="H1819" t="str">
        <f>Query1[[#This Row],[product_name]]</f>
        <v>Electra Townie Original 7D - 2017</v>
      </c>
      <c r="I1819" t="str">
        <f>Query1[[#This Row],[category_name]]</f>
        <v>Comfort Bicycles</v>
      </c>
      <c r="J1819" t="str">
        <f>Query1[[#This Row],[store_name]]</f>
        <v>Rowlett Bikes</v>
      </c>
      <c r="K1819" t="str">
        <f>Query1[[#This Row],[sales_rep]]</f>
        <v>Layla Terrell</v>
      </c>
      <c r="L1819" t="str">
        <f>Query1[[#This Row],[brand_name]]</f>
        <v>Electra</v>
      </c>
    </row>
    <row r="1820" spans="1:12" x14ac:dyDescent="0.3">
      <c r="A1820">
        <f>Query1[[#This Row],[order_id]]</f>
        <v>652</v>
      </c>
      <c r="B1820" t="str">
        <f>Query1[[#This Row],[customers]]</f>
        <v>Milagros Weber</v>
      </c>
      <c r="C1820" t="str">
        <f>Query1[[#This Row],[city]]</f>
        <v>Harlingen</v>
      </c>
      <c r="D1820" t="str">
        <f>Query1[[#This Row],[state]]</f>
        <v>TX</v>
      </c>
      <c r="E1820">
        <f>Query1[[#This Row],[order_date]]</f>
        <v>42747</v>
      </c>
      <c r="F1820">
        <f>Query1[[#This Row],[total_units]]</f>
        <v>2</v>
      </c>
      <c r="G1820">
        <f>Query1[[#This Row],[revenue]]</f>
        <v>501.98</v>
      </c>
      <c r="H1820" t="str">
        <f>Query1[[#This Row],[product_name]]</f>
        <v>Sun Bicycles Revolutions 24 - Girl's - 2017</v>
      </c>
      <c r="I1820" t="str">
        <f>Query1[[#This Row],[category_name]]</f>
        <v>Cruisers Bicycles</v>
      </c>
      <c r="J1820" t="str">
        <f>Query1[[#This Row],[store_name]]</f>
        <v>Rowlett Bikes</v>
      </c>
      <c r="K1820" t="str">
        <f>Query1[[#This Row],[sales_rep]]</f>
        <v>Layla Terrell</v>
      </c>
      <c r="L1820" t="str">
        <f>Query1[[#This Row],[brand_name]]</f>
        <v>Sun</v>
      </c>
    </row>
    <row r="1821" spans="1:12" x14ac:dyDescent="0.3">
      <c r="A1821">
        <f>Query1[[#This Row],[order_id]]</f>
        <v>652</v>
      </c>
      <c r="B1821" t="str">
        <f>Query1[[#This Row],[customers]]</f>
        <v>Milagros Weber</v>
      </c>
      <c r="C1821" t="str">
        <f>Query1[[#This Row],[city]]</f>
        <v>Harlingen</v>
      </c>
      <c r="D1821" t="str">
        <f>Query1[[#This Row],[state]]</f>
        <v>TX</v>
      </c>
      <c r="E1821">
        <f>Query1[[#This Row],[order_date]]</f>
        <v>42747</v>
      </c>
      <c r="F1821">
        <f>Query1[[#This Row],[total_units]]</f>
        <v>2</v>
      </c>
      <c r="G1821">
        <f>Query1[[#This Row],[revenue]]</f>
        <v>6999.98</v>
      </c>
      <c r="H1821" t="str">
        <f>Query1[[#This Row],[product_name]]</f>
        <v>Trek Boone 7 - 2017</v>
      </c>
      <c r="I1821" t="str">
        <f>Query1[[#This Row],[category_name]]</f>
        <v>Cyclocross Bicycles</v>
      </c>
      <c r="J1821" t="str">
        <f>Query1[[#This Row],[store_name]]</f>
        <v>Rowlett Bikes</v>
      </c>
      <c r="K1821" t="str">
        <f>Query1[[#This Row],[sales_rep]]</f>
        <v>Layla Terrell</v>
      </c>
      <c r="L1821" t="str">
        <f>Query1[[#This Row],[brand_name]]</f>
        <v>Trek</v>
      </c>
    </row>
    <row r="1822" spans="1:12" x14ac:dyDescent="0.3">
      <c r="A1822">
        <f>Query1[[#This Row],[order_id]]</f>
        <v>653</v>
      </c>
      <c r="B1822" t="str">
        <f>Query1[[#This Row],[customers]]</f>
        <v>Barbra Dickerson</v>
      </c>
      <c r="C1822" t="str">
        <f>Query1[[#This Row],[city]]</f>
        <v>Ridgecrest</v>
      </c>
      <c r="D1822" t="str">
        <f>Query1[[#This Row],[state]]</f>
        <v>CA</v>
      </c>
      <c r="E1822">
        <f>Query1[[#This Row],[order_date]]</f>
        <v>42749</v>
      </c>
      <c r="F1822">
        <f>Query1[[#This Row],[total_units]]</f>
        <v>2</v>
      </c>
      <c r="G1822">
        <f>Query1[[#This Row],[revenue]]</f>
        <v>1499.98</v>
      </c>
      <c r="H1822" t="str">
        <f>Query1[[#This Row],[product_name]]</f>
        <v>Ritchey Timberwolf Frameset - 2016</v>
      </c>
      <c r="I1822" t="str">
        <f>Query1[[#This Row],[category_name]]</f>
        <v>Mountain Bikes</v>
      </c>
      <c r="J1822" t="str">
        <f>Query1[[#This Row],[store_name]]</f>
        <v>Santa Cruz Bikes</v>
      </c>
      <c r="K1822" t="str">
        <f>Query1[[#This Row],[sales_rep]]</f>
        <v>Mireya Copeland</v>
      </c>
      <c r="L1822" t="str">
        <f>Query1[[#This Row],[brand_name]]</f>
        <v>Ritchey</v>
      </c>
    </row>
    <row r="1823" spans="1:12" x14ac:dyDescent="0.3">
      <c r="A1823">
        <f>Query1[[#This Row],[order_id]]</f>
        <v>653</v>
      </c>
      <c r="B1823" t="str">
        <f>Query1[[#This Row],[customers]]</f>
        <v>Barbra Dickerson</v>
      </c>
      <c r="C1823" t="str">
        <f>Query1[[#This Row],[city]]</f>
        <v>Ridgecrest</v>
      </c>
      <c r="D1823" t="str">
        <f>Query1[[#This Row],[state]]</f>
        <v>CA</v>
      </c>
      <c r="E1823">
        <f>Query1[[#This Row],[order_date]]</f>
        <v>42749</v>
      </c>
      <c r="F1823">
        <f>Query1[[#This Row],[total_units]]</f>
        <v>1</v>
      </c>
      <c r="G1823">
        <f>Query1[[#This Row],[revenue]]</f>
        <v>761.99</v>
      </c>
      <c r="H1823" t="str">
        <f>Query1[[#This Row],[product_name]]</f>
        <v>Sun Bicycles Brickell Tandem CB - 2017</v>
      </c>
      <c r="I1823" t="str">
        <f>Query1[[#This Row],[category_name]]</f>
        <v>Cruisers Bicycles</v>
      </c>
      <c r="J1823" t="str">
        <f>Query1[[#This Row],[store_name]]</f>
        <v>Santa Cruz Bikes</v>
      </c>
      <c r="K1823" t="str">
        <f>Query1[[#This Row],[sales_rep]]</f>
        <v>Mireya Copeland</v>
      </c>
      <c r="L1823" t="str">
        <f>Query1[[#This Row],[brand_name]]</f>
        <v>Sun</v>
      </c>
    </row>
    <row r="1824" spans="1:12" x14ac:dyDescent="0.3">
      <c r="A1824">
        <f>Query1[[#This Row],[order_id]]</f>
        <v>653</v>
      </c>
      <c r="B1824" t="str">
        <f>Query1[[#This Row],[customers]]</f>
        <v>Barbra Dickerson</v>
      </c>
      <c r="C1824" t="str">
        <f>Query1[[#This Row],[city]]</f>
        <v>Ridgecrest</v>
      </c>
      <c r="D1824" t="str">
        <f>Query1[[#This Row],[state]]</f>
        <v>CA</v>
      </c>
      <c r="E1824">
        <f>Query1[[#This Row],[order_date]]</f>
        <v>42749</v>
      </c>
      <c r="F1824">
        <f>Query1[[#This Row],[total_units]]</f>
        <v>1</v>
      </c>
      <c r="G1824">
        <f>Query1[[#This Row],[revenue]]</f>
        <v>469.99</v>
      </c>
      <c r="H1824" t="str">
        <f>Query1[[#This Row],[product_name]]</f>
        <v>Surly Ice Cream Truck Frameset - 2016</v>
      </c>
      <c r="I1824" t="str">
        <f>Query1[[#This Row],[category_name]]</f>
        <v>Mountain Bikes</v>
      </c>
      <c r="J1824" t="str">
        <f>Query1[[#This Row],[store_name]]</f>
        <v>Santa Cruz Bikes</v>
      </c>
      <c r="K1824" t="str">
        <f>Query1[[#This Row],[sales_rep]]</f>
        <v>Mireya Copeland</v>
      </c>
      <c r="L1824" t="str">
        <f>Query1[[#This Row],[brand_name]]</f>
        <v>Surly</v>
      </c>
    </row>
    <row r="1825" spans="1:12" x14ac:dyDescent="0.3">
      <c r="A1825">
        <f>Query1[[#This Row],[order_id]]</f>
        <v>653</v>
      </c>
      <c r="B1825" t="str">
        <f>Query1[[#This Row],[customers]]</f>
        <v>Barbra Dickerson</v>
      </c>
      <c r="C1825" t="str">
        <f>Query1[[#This Row],[city]]</f>
        <v>Ridgecrest</v>
      </c>
      <c r="D1825" t="str">
        <f>Query1[[#This Row],[state]]</f>
        <v>CA</v>
      </c>
      <c r="E1825">
        <f>Query1[[#This Row],[order_date]]</f>
        <v>42749</v>
      </c>
      <c r="F1825">
        <f>Query1[[#This Row],[total_units]]</f>
        <v>1</v>
      </c>
      <c r="G1825">
        <f>Query1[[#This Row],[revenue]]</f>
        <v>5299.99</v>
      </c>
      <c r="H1825" t="str">
        <f>Query1[[#This Row],[product_name]]</f>
        <v>Trek Fuel EX 9.8 27.5 Plus - 2017</v>
      </c>
      <c r="I1825" t="str">
        <f>Query1[[#This Row],[category_name]]</f>
        <v>Mountain Bikes</v>
      </c>
      <c r="J1825" t="str">
        <f>Query1[[#This Row],[store_name]]</f>
        <v>Santa Cruz Bikes</v>
      </c>
      <c r="K1825" t="str">
        <f>Query1[[#This Row],[sales_rep]]</f>
        <v>Mireya Copeland</v>
      </c>
      <c r="L1825" t="str">
        <f>Query1[[#This Row],[brand_name]]</f>
        <v>Trek</v>
      </c>
    </row>
    <row r="1826" spans="1:12" x14ac:dyDescent="0.3">
      <c r="A1826">
        <f>Query1[[#This Row],[order_id]]</f>
        <v>653</v>
      </c>
      <c r="B1826" t="str">
        <f>Query1[[#This Row],[customers]]</f>
        <v>Barbra Dickerson</v>
      </c>
      <c r="C1826" t="str">
        <f>Query1[[#This Row],[city]]</f>
        <v>Ridgecrest</v>
      </c>
      <c r="D1826" t="str">
        <f>Query1[[#This Row],[state]]</f>
        <v>CA</v>
      </c>
      <c r="E1826">
        <f>Query1[[#This Row],[order_date]]</f>
        <v>42749</v>
      </c>
      <c r="F1826">
        <f>Query1[[#This Row],[total_units]]</f>
        <v>2</v>
      </c>
      <c r="G1826">
        <f>Query1[[#This Row],[revenue]]</f>
        <v>379.98</v>
      </c>
      <c r="H1826" t="str">
        <f>Query1[[#This Row],[product_name]]</f>
        <v>Trek Precaliber 12 Girls - 2017</v>
      </c>
      <c r="I1826" t="str">
        <f>Query1[[#This Row],[category_name]]</f>
        <v>Children Bicycles</v>
      </c>
      <c r="J1826" t="str">
        <f>Query1[[#This Row],[store_name]]</f>
        <v>Santa Cruz Bikes</v>
      </c>
      <c r="K1826" t="str">
        <f>Query1[[#This Row],[sales_rep]]</f>
        <v>Mireya Copeland</v>
      </c>
      <c r="L1826" t="str">
        <f>Query1[[#This Row],[brand_name]]</f>
        <v>Trek</v>
      </c>
    </row>
    <row r="1827" spans="1:12" x14ac:dyDescent="0.3">
      <c r="A1827">
        <f>Query1[[#This Row],[order_id]]</f>
        <v>654</v>
      </c>
      <c r="B1827" t="str">
        <f>Query1[[#This Row],[customers]]</f>
        <v>Gilberto Sanders</v>
      </c>
      <c r="C1827" t="str">
        <f>Query1[[#This Row],[city]]</f>
        <v>Woodside</v>
      </c>
      <c r="D1827" t="str">
        <f>Query1[[#This Row],[state]]</f>
        <v>NY</v>
      </c>
      <c r="E1827">
        <f>Query1[[#This Row],[order_date]]</f>
        <v>42749</v>
      </c>
      <c r="F1827">
        <f>Query1[[#This Row],[total_units]]</f>
        <v>1</v>
      </c>
      <c r="G1827">
        <f>Query1[[#This Row],[revenue]]</f>
        <v>299.99</v>
      </c>
      <c r="H1827" t="str">
        <f>Query1[[#This Row],[product_name]]</f>
        <v>Electra Girl's Hawaii 1 16" - 2017</v>
      </c>
      <c r="I1827" t="str">
        <f>Query1[[#This Row],[category_name]]</f>
        <v>Children Bicycles</v>
      </c>
      <c r="J1827" t="str">
        <f>Query1[[#This Row],[store_name]]</f>
        <v>Baldwin Bikes</v>
      </c>
      <c r="K1827" t="str">
        <f>Query1[[#This Row],[sales_rep]]</f>
        <v>Venita Daniel</v>
      </c>
      <c r="L1827" t="str">
        <f>Query1[[#This Row],[brand_name]]</f>
        <v>Electra</v>
      </c>
    </row>
    <row r="1828" spans="1:12" x14ac:dyDescent="0.3">
      <c r="A1828">
        <f>Query1[[#This Row],[order_id]]</f>
        <v>654</v>
      </c>
      <c r="B1828" t="str">
        <f>Query1[[#This Row],[customers]]</f>
        <v>Gilberto Sanders</v>
      </c>
      <c r="C1828" t="str">
        <f>Query1[[#This Row],[city]]</f>
        <v>Woodside</v>
      </c>
      <c r="D1828" t="str">
        <f>Query1[[#This Row],[state]]</f>
        <v>NY</v>
      </c>
      <c r="E1828">
        <f>Query1[[#This Row],[order_date]]</f>
        <v>42749</v>
      </c>
      <c r="F1828">
        <f>Query1[[#This Row],[total_units]]</f>
        <v>2</v>
      </c>
      <c r="G1828">
        <f>Query1[[#This Row],[revenue]]</f>
        <v>699.98</v>
      </c>
      <c r="H1828" t="str">
        <f>Query1[[#This Row],[product_name]]</f>
        <v>Electra Savannah 3i (20-inch) - Girl's - 2017</v>
      </c>
      <c r="I1828" t="str">
        <f>Query1[[#This Row],[category_name]]</f>
        <v>Children Bicycles</v>
      </c>
      <c r="J1828" t="str">
        <f>Query1[[#This Row],[store_name]]</f>
        <v>Baldwin Bikes</v>
      </c>
      <c r="K1828" t="str">
        <f>Query1[[#This Row],[sales_rep]]</f>
        <v>Venita Daniel</v>
      </c>
      <c r="L1828" t="str">
        <f>Query1[[#This Row],[brand_name]]</f>
        <v>Electra</v>
      </c>
    </row>
    <row r="1829" spans="1:12" x14ac:dyDescent="0.3">
      <c r="A1829">
        <f>Query1[[#This Row],[order_id]]</f>
        <v>654</v>
      </c>
      <c r="B1829" t="str">
        <f>Query1[[#This Row],[customers]]</f>
        <v>Gilberto Sanders</v>
      </c>
      <c r="C1829" t="str">
        <f>Query1[[#This Row],[city]]</f>
        <v>Woodside</v>
      </c>
      <c r="D1829" t="str">
        <f>Query1[[#This Row],[state]]</f>
        <v>NY</v>
      </c>
      <c r="E1829">
        <f>Query1[[#This Row],[order_date]]</f>
        <v>42749</v>
      </c>
      <c r="F1829">
        <f>Query1[[#This Row],[total_units]]</f>
        <v>2</v>
      </c>
      <c r="G1829">
        <f>Query1[[#This Row],[revenue]]</f>
        <v>941.98</v>
      </c>
      <c r="H1829" t="str">
        <f>Query1[[#This Row],[product_name]]</f>
        <v>Sun Bicycles Drifter 7 - 2017</v>
      </c>
      <c r="I1829" t="str">
        <f>Query1[[#This Row],[category_name]]</f>
        <v>Comfort Bicycles</v>
      </c>
      <c r="J1829" t="str">
        <f>Query1[[#This Row],[store_name]]</f>
        <v>Baldwin Bikes</v>
      </c>
      <c r="K1829" t="str">
        <f>Query1[[#This Row],[sales_rep]]</f>
        <v>Venita Daniel</v>
      </c>
      <c r="L1829" t="str">
        <f>Query1[[#This Row],[brand_name]]</f>
        <v>Sun</v>
      </c>
    </row>
    <row r="1830" spans="1:12" x14ac:dyDescent="0.3">
      <c r="A1830">
        <f>Query1[[#This Row],[order_id]]</f>
        <v>654</v>
      </c>
      <c r="B1830" t="str">
        <f>Query1[[#This Row],[customers]]</f>
        <v>Gilberto Sanders</v>
      </c>
      <c r="C1830" t="str">
        <f>Query1[[#This Row],[city]]</f>
        <v>Woodside</v>
      </c>
      <c r="D1830" t="str">
        <f>Query1[[#This Row],[state]]</f>
        <v>NY</v>
      </c>
      <c r="E1830">
        <f>Query1[[#This Row],[order_date]]</f>
        <v>42749</v>
      </c>
      <c r="F1830">
        <f>Query1[[#This Row],[total_units]]</f>
        <v>1</v>
      </c>
      <c r="G1830">
        <f>Query1[[#This Row],[revenue]]</f>
        <v>2999.99</v>
      </c>
      <c r="H1830" t="str">
        <f>Query1[[#This Row],[product_name]]</f>
        <v>Trek Conduit+ - 2016</v>
      </c>
      <c r="I1830" t="str">
        <f>Query1[[#This Row],[category_name]]</f>
        <v>Electric Bikes</v>
      </c>
      <c r="J1830" t="str">
        <f>Query1[[#This Row],[store_name]]</f>
        <v>Baldwin Bikes</v>
      </c>
      <c r="K1830" t="str">
        <f>Query1[[#This Row],[sales_rep]]</f>
        <v>Venita Daniel</v>
      </c>
      <c r="L1830" t="str">
        <f>Query1[[#This Row],[brand_name]]</f>
        <v>Trek</v>
      </c>
    </row>
    <row r="1831" spans="1:12" x14ac:dyDescent="0.3">
      <c r="A1831">
        <f>Query1[[#This Row],[order_id]]</f>
        <v>655</v>
      </c>
      <c r="B1831" t="str">
        <f>Query1[[#This Row],[customers]]</f>
        <v>Kanesha Hudson</v>
      </c>
      <c r="C1831" t="str">
        <f>Query1[[#This Row],[city]]</f>
        <v>Oakland</v>
      </c>
      <c r="D1831" t="str">
        <f>Query1[[#This Row],[state]]</f>
        <v>CA</v>
      </c>
      <c r="E1831">
        <f>Query1[[#This Row],[order_date]]</f>
        <v>42751</v>
      </c>
      <c r="F1831">
        <f>Query1[[#This Row],[total_units]]</f>
        <v>1</v>
      </c>
      <c r="G1831">
        <f>Query1[[#This Row],[revenue]]</f>
        <v>250.99</v>
      </c>
      <c r="H1831" t="str">
        <f>Query1[[#This Row],[product_name]]</f>
        <v>Sun Bicycles Revolutions 24 - Girl's - 2017</v>
      </c>
      <c r="I1831" t="str">
        <f>Query1[[#This Row],[category_name]]</f>
        <v>Cruisers Bicycles</v>
      </c>
      <c r="J1831" t="str">
        <f>Query1[[#This Row],[store_name]]</f>
        <v>Santa Cruz Bikes</v>
      </c>
      <c r="K1831" t="str">
        <f>Query1[[#This Row],[sales_rep]]</f>
        <v>Genna Serrano</v>
      </c>
      <c r="L1831" t="str">
        <f>Query1[[#This Row],[brand_name]]</f>
        <v>Sun</v>
      </c>
    </row>
    <row r="1832" spans="1:12" x14ac:dyDescent="0.3">
      <c r="A1832">
        <f>Query1[[#This Row],[order_id]]</f>
        <v>656</v>
      </c>
      <c r="B1832" t="str">
        <f>Query1[[#This Row],[customers]]</f>
        <v>Venessa Frost</v>
      </c>
      <c r="C1832" t="str">
        <f>Query1[[#This Row],[city]]</f>
        <v>Scarsdale</v>
      </c>
      <c r="D1832" t="str">
        <f>Query1[[#This Row],[state]]</f>
        <v>NY</v>
      </c>
      <c r="E1832">
        <f>Query1[[#This Row],[order_date]]</f>
        <v>42751</v>
      </c>
      <c r="F1832">
        <f>Query1[[#This Row],[total_units]]</f>
        <v>1</v>
      </c>
      <c r="G1832">
        <f>Query1[[#This Row],[revenue]]</f>
        <v>269.99</v>
      </c>
      <c r="H1832" t="str">
        <f>Query1[[#This Row],[product_name]]</f>
        <v>Electra Girl's Hawaii 1 (16-inch) - 2015/2016</v>
      </c>
      <c r="I1832" t="str">
        <f>Query1[[#This Row],[category_name]]</f>
        <v>Children Bicycles</v>
      </c>
      <c r="J1832" t="str">
        <f>Query1[[#This Row],[store_name]]</f>
        <v>Baldwin Bikes</v>
      </c>
      <c r="K1832" t="str">
        <f>Query1[[#This Row],[sales_rep]]</f>
        <v>Venita Daniel</v>
      </c>
      <c r="L1832" t="str">
        <f>Query1[[#This Row],[brand_name]]</f>
        <v>Electra</v>
      </c>
    </row>
    <row r="1833" spans="1:12" x14ac:dyDescent="0.3">
      <c r="A1833">
        <f>Query1[[#This Row],[order_id]]</f>
        <v>656</v>
      </c>
      <c r="B1833" t="str">
        <f>Query1[[#This Row],[customers]]</f>
        <v>Venessa Frost</v>
      </c>
      <c r="C1833" t="str">
        <f>Query1[[#This Row],[city]]</f>
        <v>Scarsdale</v>
      </c>
      <c r="D1833" t="str">
        <f>Query1[[#This Row],[state]]</f>
        <v>NY</v>
      </c>
      <c r="E1833">
        <f>Query1[[#This Row],[order_date]]</f>
        <v>42751</v>
      </c>
      <c r="F1833">
        <f>Query1[[#This Row],[total_units]]</f>
        <v>2</v>
      </c>
      <c r="G1833">
        <f>Query1[[#This Row],[revenue]]</f>
        <v>939.98</v>
      </c>
      <c r="H1833" t="str">
        <f>Query1[[#This Row],[product_name]]</f>
        <v>Surly Wednesday Frameset - 2017</v>
      </c>
      <c r="I1833" t="str">
        <f>Query1[[#This Row],[category_name]]</f>
        <v>Mountain Bikes</v>
      </c>
      <c r="J1833" t="str">
        <f>Query1[[#This Row],[store_name]]</f>
        <v>Baldwin Bikes</v>
      </c>
      <c r="K1833" t="str">
        <f>Query1[[#This Row],[sales_rep]]</f>
        <v>Venita Daniel</v>
      </c>
      <c r="L1833" t="str">
        <f>Query1[[#This Row],[brand_name]]</f>
        <v>Surly</v>
      </c>
    </row>
    <row r="1834" spans="1:12" x14ac:dyDescent="0.3">
      <c r="A1834">
        <f>Query1[[#This Row],[order_id]]</f>
        <v>656</v>
      </c>
      <c r="B1834" t="str">
        <f>Query1[[#This Row],[customers]]</f>
        <v>Venessa Frost</v>
      </c>
      <c r="C1834" t="str">
        <f>Query1[[#This Row],[city]]</f>
        <v>Scarsdale</v>
      </c>
      <c r="D1834" t="str">
        <f>Query1[[#This Row],[state]]</f>
        <v>NY</v>
      </c>
      <c r="E1834">
        <f>Query1[[#This Row],[order_date]]</f>
        <v>42751</v>
      </c>
      <c r="F1834">
        <f>Query1[[#This Row],[total_units]]</f>
        <v>1</v>
      </c>
      <c r="G1834">
        <f>Query1[[#This Row],[revenue]]</f>
        <v>149.99</v>
      </c>
      <c r="H1834" t="str">
        <f>Query1[[#This Row],[product_name]]</f>
        <v>Trek Boy's Kickster - 2015/2017</v>
      </c>
      <c r="I1834" t="str">
        <f>Query1[[#This Row],[category_name]]</f>
        <v>Children Bicycles</v>
      </c>
      <c r="J1834" t="str">
        <f>Query1[[#This Row],[store_name]]</f>
        <v>Baldwin Bikes</v>
      </c>
      <c r="K1834" t="str">
        <f>Query1[[#This Row],[sales_rep]]</f>
        <v>Venita Daniel</v>
      </c>
      <c r="L1834" t="str">
        <f>Query1[[#This Row],[brand_name]]</f>
        <v>Trek</v>
      </c>
    </row>
    <row r="1835" spans="1:12" x14ac:dyDescent="0.3">
      <c r="A1835">
        <f>Query1[[#This Row],[order_id]]</f>
        <v>657</v>
      </c>
      <c r="B1835" t="str">
        <f>Query1[[#This Row],[customers]]</f>
        <v>Mable Pratt</v>
      </c>
      <c r="C1835" t="str">
        <f>Query1[[#This Row],[city]]</f>
        <v>Coachella</v>
      </c>
      <c r="D1835" t="str">
        <f>Query1[[#This Row],[state]]</f>
        <v>CA</v>
      </c>
      <c r="E1835">
        <f>Query1[[#This Row],[order_date]]</f>
        <v>42752</v>
      </c>
      <c r="F1835">
        <f>Query1[[#This Row],[total_units]]</f>
        <v>1</v>
      </c>
      <c r="G1835">
        <f>Query1[[#This Row],[revenue]]</f>
        <v>875.99</v>
      </c>
      <c r="H1835" t="str">
        <f>Query1[[#This Row],[product_name]]</f>
        <v>Surly Steamroller - 2017</v>
      </c>
      <c r="I1835" t="str">
        <f>Query1[[#This Row],[category_name]]</f>
        <v>Road Bikes</v>
      </c>
      <c r="J1835" t="str">
        <f>Query1[[#This Row],[store_name]]</f>
        <v>Santa Cruz Bikes</v>
      </c>
      <c r="K1835" t="str">
        <f>Query1[[#This Row],[sales_rep]]</f>
        <v>Mireya Copeland</v>
      </c>
      <c r="L1835" t="str">
        <f>Query1[[#This Row],[brand_name]]</f>
        <v>Surly</v>
      </c>
    </row>
    <row r="1836" spans="1:12" x14ac:dyDescent="0.3">
      <c r="A1836">
        <f>Query1[[#This Row],[order_id]]</f>
        <v>657</v>
      </c>
      <c r="B1836" t="str">
        <f>Query1[[#This Row],[customers]]</f>
        <v>Mable Pratt</v>
      </c>
      <c r="C1836" t="str">
        <f>Query1[[#This Row],[city]]</f>
        <v>Coachella</v>
      </c>
      <c r="D1836" t="str">
        <f>Query1[[#This Row],[state]]</f>
        <v>CA</v>
      </c>
      <c r="E1836">
        <f>Query1[[#This Row],[order_date]]</f>
        <v>42752</v>
      </c>
      <c r="F1836">
        <f>Query1[[#This Row],[total_units]]</f>
        <v>2</v>
      </c>
      <c r="G1836">
        <f>Query1[[#This Row],[revenue]]</f>
        <v>6399.98</v>
      </c>
      <c r="H1836" t="str">
        <f>Query1[[#This Row],[product_name]]</f>
        <v>Trek Domane SL Disc Frameset - 2017</v>
      </c>
      <c r="I1836" t="str">
        <f>Query1[[#This Row],[category_name]]</f>
        <v>Road Bikes</v>
      </c>
      <c r="J1836" t="str">
        <f>Query1[[#This Row],[store_name]]</f>
        <v>Santa Cruz Bikes</v>
      </c>
      <c r="K1836" t="str">
        <f>Query1[[#This Row],[sales_rep]]</f>
        <v>Mireya Copeland</v>
      </c>
      <c r="L1836" t="str">
        <f>Query1[[#This Row],[brand_name]]</f>
        <v>Trek</v>
      </c>
    </row>
    <row r="1837" spans="1:12" x14ac:dyDescent="0.3">
      <c r="A1837">
        <f>Query1[[#This Row],[order_id]]</f>
        <v>658</v>
      </c>
      <c r="B1837" t="str">
        <f>Query1[[#This Row],[customers]]</f>
        <v>Tonisha Fowler</v>
      </c>
      <c r="C1837" t="str">
        <f>Query1[[#This Row],[city]]</f>
        <v>Huntington Station</v>
      </c>
      <c r="D1837" t="str">
        <f>Query1[[#This Row],[state]]</f>
        <v>NY</v>
      </c>
      <c r="E1837">
        <f>Query1[[#This Row],[order_date]]</f>
        <v>42752</v>
      </c>
      <c r="F1837">
        <f>Query1[[#This Row],[total_units]]</f>
        <v>1</v>
      </c>
      <c r="G1837">
        <f>Query1[[#This Row],[revenue]]</f>
        <v>2999.99</v>
      </c>
      <c r="H1837" t="str">
        <f>Query1[[#This Row],[product_name]]</f>
        <v>Trek Conduit+ - 2016</v>
      </c>
      <c r="I1837" t="str">
        <f>Query1[[#This Row],[category_name]]</f>
        <v>Electric Bikes</v>
      </c>
      <c r="J1837" t="str">
        <f>Query1[[#This Row],[store_name]]</f>
        <v>Baldwin Bikes</v>
      </c>
      <c r="K1837" t="str">
        <f>Query1[[#This Row],[sales_rep]]</f>
        <v>Venita Daniel</v>
      </c>
      <c r="L1837" t="str">
        <f>Query1[[#This Row],[brand_name]]</f>
        <v>Trek</v>
      </c>
    </row>
    <row r="1838" spans="1:12" x14ac:dyDescent="0.3">
      <c r="A1838">
        <f>Query1[[#This Row],[order_id]]</f>
        <v>658</v>
      </c>
      <c r="B1838" t="str">
        <f>Query1[[#This Row],[customers]]</f>
        <v>Tonisha Fowler</v>
      </c>
      <c r="C1838" t="str">
        <f>Query1[[#This Row],[city]]</f>
        <v>Huntington Station</v>
      </c>
      <c r="D1838" t="str">
        <f>Query1[[#This Row],[state]]</f>
        <v>NY</v>
      </c>
      <c r="E1838">
        <f>Query1[[#This Row],[order_date]]</f>
        <v>42752</v>
      </c>
      <c r="F1838">
        <f>Query1[[#This Row],[total_units]]</f>
        <v>2</v>
      </c>
      <c r="G1838">
        <f>Query1[[#This Row],[revenue]]</f>
        <v>6999.98</v>
      </c>
      <c r="H1838" t="str">
        <f>Query1[[#This Row],[product_name]]</f>
        <v>Trek Domane SL 6 - 2017</v>
      </c>
      <c r="I1838" t="str">
        <f>Query1[[#This Row],[category_name]]</f>
        <v>Road Bikes</v>
      </c>
      <c r="J1838" t="str">
        <f>Query1[[#This Row],[store_name]]</f>
        <v>Baldwin Bikes</v>
      </c>
      <c r="K1838" t="str">
        <f>Query1[[#This Row],[sales_rep]]</f>
        <v>Venita Daniel</v>
      </c>
      <c r="L1838" t="str">
        <f>Query1[[#This Row],[brand_name]]</f>
        <v>Trek</v>
      </c>
    </row>
    <row r="1839" spans="1:12" x14ac:dyDescent="0.3">
      <c r="A1839">
        <f>Query1[[#This Row],[order_id]]</f>
        <v>658</v>
      </c>
      <c r="B1839" t="str">
        <f>Query1[[#This Row],[customers]]</f>
        <v>Tonisha Fowler</v>
      </c>
      <c r="C1839" t="str">
        <f>Query1[[#This Row],[city]]</f>
        <v>Huntington Station</v>
      </c>
      <c r="D1839" t="str">
        <f>Query1[[#This Row],[state]]</f>
        <v>NY</v>
      </c>
      <c r="E1839">
        <f>Query1[[#This Row],[order_date]]</f>
        <v>42752</v>
      </c>
      <c r="F1839">
        <f>Query1[[#This Row],[total_units]]</f>
        <v>1</v>
      </c>
      <c r="G1839">
        <f>Query1[[#This Row],[revenue]]</f>
        <v>999.99</v>
      </c>
      <c r="H1839" t="str">
        <f>Query1[[#This Row],[product_name]]</f>
        <v>Trek X-Caliber 8 - 2017</v>
      </c>
      <c r="I1839" t="str">
        <f>Query1[[#This Row],[category_name]]</f>
        <v>Mountain Bikes</v>
      </c>
      <c r="J1839" t="str">
        <f>Query1[[#This Row],[store_name]]</f>
        <v>Baldwin Bikes</v>
      </c>
      <c r="K1839" t="str">
        <f>Query1[[#This Row],[sales_rep]]</f>
        <v>Venita Daniel</v>
      </c>
      <c r="L1839" t="str">
        <f>Query1[[#This Row],[brand_name]]</f>
        <v>Trek</v>
      </c>
    </row>
    <row r="1840" spans="1:12" x14ac:dyDescent="0.3">
      <c r="A1840">
        <f>Query1[[#This Row],[order_id]]</f>
        <v>659</v>
      </c>
      <c r="B1840" t="str">
        <f>Query1[[#This Row],[customers]]</f>
        <v>Sheryl Chase</v>
      </c>
      <c r="C1840" t="str">
        <f>Query1[[#This Row],[city]]</f>
        <v>Floral Park</v>
      </c>
      <c r="D1840" t="str">
        <f>Query1[[#This Row],[state]]</f>
        <v>NY</v>
      </c>
      <c r="E1840">
        <f>Query1[[#This Row],[order_date]]</f>
        <v>42752</v>
      </c>
      <c r="F1840">
        <f>Query1[[#This Row],[total_units]]</f>
        <v>1</v>
      </c>
      <c r="G1840">
        <f>Query1[[#This Row],[revenue]]</f>
        <v>659.99</v>
      </c>
      <c r="H1840" t="str">
        <f>Query1[[#This Row],[product_name]]</f>
        <v>Electra Amsterdam Original 3i - 2015/2017</v>
      </c>
      <c r="I1840" t="str">
        <f>Query1[[#This Row],[category_name]]</f>
        <v>Cruisers Bicycles</v>
      </c>
      <c r="J1840" t="str">
        <f>Query1[[#This Row],[store_name]]</f>
        <v>Baldwin Bikes</v>
      </c>
      <c r="K1840" t="str">
        <f>Query1[[#This Row],[sales_rep]]</f>
        <v>Venita Daniel</v>
      </c>
      <c r="L1840" t="str">
        <f>Query1[[#This Row],[brand_name]]</f>
        <v>Electra</v>
      </c>
    </row>
    <row r="1841" spans="1:12" x14ac:dyDescent="0.3">
      <c r="A1841">
        <f>Query1[[#This Row],[order_id]]</f>
        <v>659</v>
      </c>
      <c r="B1841" t="str">
        <f>Query1[[#This Row],[customers]]</f>
        <v>Sheryl Chase</v>
      </c>
      <c r="C1841" t="str">
        <f>Query1[[#This Row],[city]]</f>
        <v>Floral Park</v>
      </c>
      <c r="D1841" t="str">
        <f>Query1[[#This Row],[state]]</f>
        <v>NY</v>
      </c>
      <c r="E1841">
        <f>Query1[[#This Row],[order_date]]</f>
        <v>42752</v>
      </c>
      <c r="F1841">
        <f>Query1[[#This Row],[total_units]]</f>
        <v>2</v>
      </c>
      <c r="G1841">
        <f>Query1[[#This Row],[revenue]]</f>
        <v>4599.9799999999996</v>
      </c>
      <c r="H1841" t="str">
        <f>Query1[[#This Row],[product_name]]</f>
        <v>Trek Fuel EX 5 27.5 Plus - 2017</v>
      </c>
      <c r="I1841" t="str">
        <f>Query1[[#This Row],[category_name]]</f>
        <v>Mountain Bikes</v>
      </c>
      <c r="J1841" t="str">
        <f>Query1[[#This Row],[store_name]]</f>
        <v>Baldwin Bikes</v>
      </c>
      <c r="K1841" t="str">
        <f>Query1[[#This Row],[sales_rep]]</f>
        <v>Venita Daniel</v>
      </c>
      <c r="L1841" t="str">
        <f>Query1[[#This Row],[brand_name]]</f>
        <v>Trek</v>
      </c>
    </row>
    <row r="1842" spans="1:12" x14ac:dyDescent="0.3">
      <c r="A1842">
        <f>Query1[[#This Row],[order_id]]</f>
        <v>659</v>
      </c>
      <c r="B1842" t="str">
        <f>Query1[[#This Row],[customers]]</f>
        <v>Sheryl Chase</v>
      </c>
      <c r="C1842" t="str">
        <f>Query1[[#This Row],[city]]</f>
        <v>Floral Park</v>
      </c>
      <c r="D1842" t="str">
        <f>Query1[[#This Row],[state]]</f>
        <v>NY</v>
      </c>
      <c r="E1842">
        <f>Query1[[#This Row],[order_date]]</f>
        <v>42752</v>
      </c>
      <c r="F1842">
        <f>Query1[[#This Row],[total_units]]</f>
        <v>2</v>
      </c>
      <c r="G1842">
        <f>Query1[[#This Row],[revenue]]</f>
        <v>9999.98</v>
      </c>
      <c r="H1842" t="str">
        <f>Query1[[#This Row],[product_name]]</f>
        <v>Trek Powerfly 8 FS Plus - 2017</v>
      </c>
      <c r="I1842" t="str">
        <f>Query1[[#This Row],[category_name]]</f>
        <v>Electric Bikes</v>
      </c>
      <c r="J1842" t="str">
        <f>Query1[[#This Row],[store_name]]</f>
        <v>Baldwin Bikes</v>
      </c>
      <c r="K1842" t="str">
        <f>Query1[[#This Row],[sales_rep]]</f>
        <v>Venita Daniel</v>
      </c>
      <c r="L1842" t="str">
        <f>Query1[[#This Row],[brand_name]]</f>
        <v>Trek</v>
      </c>
    </row>
    <row r="1843" spans="1:12" x14ac:dyDescent="0.3">
      <c r="A1843">
        <f>Query1[[#This Row],[order_id]]</f>
        <v>659</v>
      </c>
      <c r="B1843" t="str">
        <f>Query1[[#This Row],[customers]]</f>
        <v>Sheryl Chase</v>
      </c>
      <c r="C1843" t="str">
        <f>Query1[[#This Row],[city]]</f>
        <v>Floral Park</v>
      </c>
      <c r="D1843" t="str">
        <f>Query1[[#This Row],[state]]</f>
        <v>NY</v>
      </c>
      <c r="E1843">
        <f>Query1[[#This Row],[order_date]]</f>
        <v>42752</v>
      </c>
      <c r="F1843">
        <f>Query1[[#This Row],[total_units]]</f>
        <v>2</v>
      </c>
      <c r="G1843">
        <f>Query1[[#This Row],[revenue]]</f>
        <v>2999.98</v>
      </c>
      <c r="H1843" t="str">
        <f>Query1[[#This Row],[product_name]]</f>
        <v>Trek Stache 5 - 2017</v>
      </c>
      <c r="I1843" t="str">
        <f>Query1[[#This Row],[category_name]]</f>
        <v>Mountain Bikes</v>
      </c>
      <c r="J1843" t="str">
        <f>Query1[[#This Row],[store_name]]</f>
        <v>Baldwin Bikes</v>
      </c>
      <c r="K1843" t="str">
        <f>Query1[[#This Row],[sales_rep]]</f>
        <v>Venita Daniel</v>
      </c>
      <c r="L1843" t="str">
        <f>Query1[[#This Row],[brand_name]]</f>
        <v>Trek</v>
      </c>
    </row>
    <row r="1844" spans="1:12" x14ac:dyDescent="0.3">
      <c r="A1844">
        <f>Query1[[#This Row],[order_id]]</f>
        <v>660</v>
      </c>
      <c r="B1844" t="str">
        <f>Query1[[#This Row],[customers]]</f>
        <v>Ashlee Pena</v>
      </c>
      <c r="C1844" t="str">
        <f>Query1[[#This Row],[city]]</f>
        <v>Whitestone</v>
      </c>
      <c r="D1844" t="str">
        <f>Query1[[#This Row],[state]]</f>
        <v>NY</v>
      </c>
      <c r="E1844">
        <f>Query1[[#This Row],[order_date]]</f>
        <v>42753</v>
      </c>
      <c r="F1844">
        <f>Query1[[#This Row],[total_units]]</f>
        <v>1</v>
      </c>
      <c r="G1844">
        <f>Query1[[#This Row],[revenue]]</f>
        <v>999.99</v>
      </c>
      <c r="H1844" t="str">
        <f>Query1[[#This Row],[product_name]]</f>
        <v>Surly Ice Cream Truck Frameset - 2017</v>
      </c>
      <c r="I1844" t="str">
        <f>Query1[[#This Row],[category_name]]</f>
        <v>Mountain Bikes</v>
      </c>
      <c r="J1844" t="str">
        <f>Query1[[#This Row],[store_name]]</f>
        <v>Baldwin Bikes</v>
      </c>
      <c r="K1844" t="str">
        <f>Query1[[#This Row],[sales_rep]]</f>
        <v>Venita Daniel</v>
      </c>
      <c r="L1844" t="str">
        <f>Query1[[#This Row],[brand_name]]</f>
        <v>Surly</v>
      </c>
    </row>
    <row r="1845" spans="1:12" x14ac:dyDescent="0.3">
      <c r="A1845">
        <f>Query1[[#This Row],[order_id]]</f>
        <v>660</v>
      </c>
      <c r="B1845" t="str">
        <f>Query1[[#This Row],[customers]]</f>
        <v>Ashlee Pena</v>
      </c>
      <c r="C1845" t="str">
        <f>Query1[[#This Row],[city]]</f>
        <v>Whitestone</v>
      </c>
      <c r="D1845" t="str">
        <f>Query1[[#This Row],[state]]</f>
        <v>NY</v>
      </c>
      <c r="E1845">
        <f>Query1[[#This Row],[order_date]]</f>
        <v>42753</v>
      </c>
      <c r="F1845">
        <f>Query1[[#This Row],[total_units]]</f>
        <v>2</v>
      </c>
      <c r="G1845">
        <f>Query1[[#This Row],[revenue]]</f>
        <v>5199.9799999999996</v>
      </c>
      <c r="H1845" t="str">
        <f>Query1[[#This Row],[product_name]]</f>
        <v>Trek Domane S 5 Disc - 2017</v>
      </c>
      <c r="I1845" t="str">
        <f>Query1[[#This Row],[category_name]]</f>
        <v>Road Bikes</v>
      </c>
      <c r="J1845" t="str">
        <f>Query1[[#This Row],[store_name]]</f>
        <v>Baldwin Bikes</v>
      </c>
      <c r="K1845" t="str">
        <f>Query1[[#This Row],[sales_rep]]</f>
        <v>Venita Daniel</v>
      </c>
      <c r="L1845" t="str">
        <f>Query1[[#This Row],[brand_name]]</f>
        <v>Trek</v>
      </c>
    </row>
    <row r="1846" spans="1:12" x14ac:dyDescent="0.3">
      <c r="A1846">
        <f>Query1[[#This Row],[order_id]]</f>
        <v>660</v>
      </c>
      <c r="B1846" t="str">
        <f>Query1[[#This Row],[customers]]</f>
        <v>Ashlee Pena</v>
      </c>
      <c r="C1846" t="str">
        <f>Query1[[#This Row],[city]]</f>
        <v>Whitestone</v>
      </c>
      <c r="D1846" t="str">
        <f>Query1[[#This Row],[state]]</f>
        <v>NY</v>
      </c>
      <c r="E1846">
        <f>Query1[[#This Row],[order_date]]</f>
        <v>42753</v>
      </c>
      <c r="F1846">
        <f>Query1[[#This Row],[total_units]]</f>
        <v>2</v>
      </c>
      <c r="G1846">
        <f>Query1[[#This Row],[revenue]]</f>
        <v>10599.98</v>
      </c>
      <c r="H1846" t="str">
        <f>Query1[[#This Row],[product_name]]</f>
        <v>Trek Remedy 9.8 - 2017</v>
      </c>
      <c r="I1846" t="str">
        <f>Query1[[#This Row],[category_name]]</f>
        <v>Mountain Bikes</v>
      </c>
      <c r="J1846" t="str">
        <f>Query1[[#This Row],[store_name]]</f>
        <v>Baldwin Bikes</v>
      </c>
      <c r="K1846" t="str">
        <f>Query1[[#This Row],[sales_rep]]</f>
        <v>Venita Daniel</v>
      </c>
      <c r="L1846" t="str">
        <f>Query1[[#This Row],[brand_name]]</f>
        <v>Trek</v>
      </c>
    </row>
    <row r="1847" spans="1:12" x14ac:dyDescent="0.3">
      <c r="A1847">
        <f>Query1[[#This Row],[order_id]]</f>
        <v>660</v>
      </c>
      <c r="B1847" t="str">
        <f>Query1[[#This Row],[customers]]</f>
        <v>Ashlee Pena</v>
      </c>
      <c r="C1847" t="str">
        <f>Query1[[#This Row],[city]]</f>
        <v>Whitestone</v>
      </c>
      <c r="D1847" t="str">
        <f>Query1[[#This Row],[state]]</f>
        <v>NY</v>
      </c>
      <c r="E1847">
        <f>Query1[[#This Row],[order_date]]</f>
        <v>42753</v>
      </c>
      <c r="F1847">
        <f>Query1[[#This Row],[total_units]]</f>
        <v>2</v>
      </c>
      <c r="G1847">
        <f>Query1[[#This Row],[revenue]]</f>
        <v>1999.98</v>
      </c>
      <c r="H1847" t="str">
        <f>Query1[[#This Row],[product_name]]</f>
        <v>Trek X-Caliber 8 - 2017</v>
      </c>
      <c r="I1847" t="str">
        <f>Query1[[#This Row],[category_name]]</f>
        <v>Mountain Bikes</v>
      </c>
      <c r="J1847" t="str">
        <f>Query1[[#This Row],[store_name]]</f>
        <v>Baldwin Bikes</v>
      </c>
      <c r="K1847" t="str">
        <f>Query1[[#This Row],[sales_rep]]</f>
        <v>Venita Daniel</v>
      </c>
      <c r="L1847" t="str">
        <f>Query1[[#This Row],[brand_name]]</f>
        <v>Trek</v>
      </c>
    </row>
    <row r="1848" spans="1:12" x14ac:dyDescent="0.3">
      <c r="A1848">
        <f>Query1[[#This Row],[order_id]]</f>
        <v>661</v>
      </c>
      <c r="B1848" t="str">
        <f>Query1[[#This Row],[customers]]</f>
        <v>Leigh Burke</v>
      </c>
      <c r="C1848" t="str">
        <f>Query1[[#This Row],[city]]</f>
        <v>Schenectady</v>
      </c>
      <c r="D1848" t="str">
        <f>Query1[[#This Row],[state]]</f>
        <v>NY</v>
      </c>
      <c r="E1848">
        <f>Query1[[#This Row],[order_date]]</f>
        <v>42753</v>
      </c>
      <c r="F1848">
        <f>Query1[[#This Row],[total_units]]</f>
        <v>2</v>
      </c>
      <c r="G1848">
        <f>Query1[[#This Row],[revenue]]</f>
        <v>539.98</v>
      </c>
      <c r="H1848" t="str">
        <f>Query1[[#This Row],[product_name]]</f>
        <v>Electra Girl's Hawaii 1 (16-inch) - 2015/2016</v>
      </c>
      <c r="I1848" t="str">
        <f>Query1[[#This Row],[category_name]]</f>
        <v>Children Bicycles</v>
      </c>
      <c r="J1848" t="str">
        <f>Query1[[#This Row],[store_name]]</f>
        <v>Baldwin Bikes</v>
      </c>
      <c r="K1848" t="str">
        <f>Query1[[#This Row],[sales_rep]]</f>
        <v>Marcelene Boyer</v>
      </c>
      <c r="L1848" t="str">
        <f>Query1[[#This Row],[brand_name]]</f>
        <v>Electra</v>
      </c>
    </row>
    <row r="1849" spans="1:12" x14ac:dyDescent="0.3">
      <c r="A1849">
        <f>Query1[[#This Row],[order_id]]</f>
        <v>661</v>
      </c>
      <c r="B1849" t="str">
        <f>Query1[[#This Row],[customers]]</f>
        <v>Leigh Burke</v>
      </c>
      <c r="C1849" t="str">
        <f>Query1[[#This Row],[city]]</f>
        <v>Schenectady</v>
      </c>
      <c r="D1849" t="str">
        <f>Query1[[#This Row],[state]]</f>
        <v>NY</v>
      </c>
      <c r="E1849">
        <f>Query1[[#This Row],[order_date]]</f>
        <v>42753</v>
      </c>
      <c r="F1849">
        <f>Query1[[#This Row],[total_units]]</f>
        <v>2</v>
      </c>
      <c r="G1849">
        <f>Query1[[#This Row],[revenue]]</f>
        <v>6999.98</v>
      </c>
      <c r="H1849" t="str">
        <f>Query1[[#This Row],[product_name]]</f>
        <v>Trek Boone Race Shop Limited - 2017</v>
      </c>
      <c r="I1849" t="str">
        <f>Query1[[#This Row],[category_name]]</f>
        <v>Cyclocross Bicycles</v>
      </c>
      <c r="J1849" t="str">
        <f>Query1[[#This Row],[store_name]]</f>
        <v>Baldwin Bikes</v>
      </c>
      <c r="K1849" t="str">
        <f>Query1[[#This Row],[sales_rep]]</f>
        <v>Marcelene Boyer</v>
      </c>
      <c r="L1849" t="str">
        <f>Query1[[#This Row],[brand_name]]</f>
        <v>Trek</v>
      </c>
    </row>
    <row r="1850" spans="1:12" x14ac:dyDescent="0.3">
      <c r="A1850">
        <f>Query1[[#This Row],[order_id]]</f>
        <v>662</v>
      </c>
      <c r="B1850" t="str">
        <f>Query1[[#This Row],[customers]]</f>
        <v>Caleb England</v>
      </c>
      <c r="C1850" t="str">
        <f>Query1[[#This Row],[city]]</f>
        <v>Pleasanton</v>
      </c>
      <c r="D1850" t="str">
        <f>Query1[[#This Row],[state]]</f>
        <v>CA</v>
      </c>
      <c r="E1850">
        <f>Query1[[#This Row],[order_date]]</f>
        <v>42754</v>
      </c>
      <c r="F1850">
        <f>Query1[[#This Row],[total_units]]</f>
        <v>1</v>
      </c>
      <c r="G1850">
        <f>Query1[[#This Row],[revenue]]</f>
        <v>269.99</v>
      </c>
      <c r="H1850" t="str">
        <f>Query1[[#This Row],[product_name]]</f>
        <v>Electra Girl's Hawaii 1 (16-inch) - 2015/2016</v>
      </c>
      <c r="I1850" t="str">
        <f>Query1[[#This Row],[category_name]]</f>
        <v>Children Bicycles</v>
      </c>
      <c r="J1850" t="str">
        <f>Query1[[#This Row],[store_name]]</f>
        <v>Santa Cruz Bikes</v>
      </c>
      <c r="K1850" t="str">
        <f>Query1[[#This Row],[sales_rep]]</f>
        <v>Genna Serrano</v>
      </c>
      <c r="L1850" t="str">
        <f>Query1[[#This Row],[brand_name]]</f>
        <v>Electra</v>
      </c>
    </row>
    <row r="1851" spans="1:12" x14ac:dyDescent="0.3">
      <c r="A1851">
        <f>Query1[[#This Row],[order_id]]</f>
        <v>662</v>
      </c>
      <c r="B1851" t="str">
        <f>Query1[[#This Row],[customers]]</f>
        <v>Caleb England</v>
      </c>
      <c r="C1851" t="str">
        <f>Query1[[#This Row],[city]]</f>
        <v>Pleasanton</v>
      </c>
      <c r="D1851" t="str">
        <f>Query1[[#This Row],[state]]</f>
        <v>CA</v>
      </c>
      <c r="E1851">
        <f>Query1[[#This Row],[order_date]]</f>
        <v>42754</v>
      </c>
      <c r="F1851">
        <f>Query1[[#This Row],[total_units]]</f>
        <v>2</v>
      </c>
      <c r="G1851">
        <f>Query1[[#This Row],[revenue]]</f>
        <v>599.98</v>
      </c>
      <c r="H1851" t="str">
        <f>Query1[[#This Row],[product_name]]</f>
        <v>Electra Girl's Hawaii 1 16" - 2017</v>
      </c>
      <c r="I1851" t="str">
        <f>Query1[[#This Row],[category_name]]</f>
        <v>Children Bicycles</v>
      </c>
      <c r="J1851" t="str">
        <f>Query1[[#This Row],[store_name]]</f>
        <v>Santa Cruz Bikes</v>
      </c>
      <c r="K1851" t="str">
        <f>Query1[[#This Row],[sales_rep]]</f>
        <v>Genna Serrano</v>
      </c>
      <c r="L1851" t="str">
        <f>Query1[[#This Row],[brand_name]]</f>
        <v>Electra</v>
      </c>
    </row>
    <row r="1852" spans="1:12" x14ac:dyDescent="0.3">
      <c r="A1852">
        <f>Query1[[#This Row],[order_id]]</f>
        <v>662</v>
      </c>
      <c r="B1852" t="str">
        <f>Query1[[#This Row],[customers]]</f>
        <v>Caleb England</v>
      </c>
      <c r="C1852" t="str">
        <f>Query1[[#This Row],[city]]</f>
        <v>Pleasanton</v>
      </c>
      <c r="D1852" t="str">
        <f>Query1[[#This Row],[state]]</f>
        <v>CA</v>
      </c>
      <c r="E1852">
        <f>Query1[[#This Row],[order_date]]</f>
        <v>42754</v>
      </c>
      <c r="F1852">
        <f>Query1[[#This Row],[total_units]]</f>
        <v>2</v>
      </c>
      <c r="G1852">
        <f>Query1[[#This Row],[revenue]]</f>
        <v>979.98</v>
      </c>
      <c r="H1852" t="str">
        <f>Query1[[#This Row],[product_name]]</f>
        <v>Electra Townie Original 7D - 2017</v>
      </c>
      <c r="I1852" t="str">
        <f>Query1[[#This Row],[category_name]]</f>
        <v>Comfort Bicycles</v>
      </c>
      <c r="J1852" t="str">
        <f>Query1[[#This Row],[store_name]]</f>
        <v>Santa Cruz Bikes</v>
      </c>
      <c r="K1852" t="str">
        <f>Query1[[#This Row],[sales_rep]]</f>
        <v>Genna Serrano</v>
      </c>
      <c r="L1852" t="str">
        <f>Query1[[#This Row],[brand_name]]</f>
        <v>Electra</v>
      </c>
    </row>
    <row r="1853" spans="1:12" x14ac:dyDescent="0.3">
      <c r="A1853">
        <f>Query1[[#This Row],[order_id]]</f>
        <v>662</v>
      </c>
      <c r="B1853" t="str">
        <f>Query1[[#This Row],[customers]]</f>
        <v>Caleb England</v>
      </c>
      <c r="C1853" t="str">
        <f>Query1[[#This Row],[city]]</f>
        <v>Pleasanton</v>
      </c>
      <c r="D1853" t="str">
        <f>Query1[[#This Row],[state]]</f>
        <v>CA</v>
      </c>
      <c r="E1853">
        <f>Query1[[#This Row],[order_date]]</f>
        <v>42754</v>
      </c>
      <c r="F1853">
        <f>Query1[[#This Row],[total_units]]</f>
        <v>2</v>
      </c>
      <c r="G1853">
        <f>Query1[[#This Row],[revenue]]</f>
        <v>899.98</v>
      </c>
      <c r="H1853" t="str">
        <f>Query1[[#This Row],[product_name]]</f>
        <v>Sun Bicycles Cruz 3 - 2017</v>
      </c>
      <c r="I1853" t="str">
        <f>Query1[[#This Row],[category_name]]</f>
        <v>Comfort Bicycles</v>
      </c>
      <c r="J1853" t="str">
        <f>Query1[[#This Row],[store_name]]</f>
        <v>Santa Cruz Bikes</v>
      </c>
      <c r="K1853" t="str">
        <f>Query1[[#This Row],[sales_rep]]</f>
        <v>Genna Serrano</v>
      </c>
      <c r="L1853" t="str">
        <f>Query1[[#This Row],[brand_name]]</f>
        <v>Sun</v>
      </c>
    </row>
    <row r="1854" spans="1:12" x14ac:dyDescent="0.3">
      <c r="A1854">
        <f>Query1[[#This Row],[order_id]]</f>
        <v>662</v>
      </c>
      <c r="B1854" t="str">
        <f>Query1[[#This Row],[customers]]</f>
        <v>Caleb England</v>
      </c>
      <c r="C1854" t="str">
        <f>Query1[[#This Row],[city]]</f>
        <v>Pleasanton</v>
      </c>
      <c r="D1854" t="str">
        <f>Query1[[#This Row],[state]]</f>
        <v>CA</v>
      </c>
      <c r="E1854">
        <f>Query1[[#This Row],[order_date]]</f>
        <v>42754</v>
      </c>
      <c r="F1854">
        <f>Query1[[#This Row],[total_units]]</f>
        <v>2</v>
      </c>
      <c r="G1854">
        <f>Query1[[#This Row],[revenue]]</f>
        <v>5399.98</v>
      </c>
      <c r="H1854" t="str">
        <f>Query1[[#This Row],[product_name]]</f>
        <v>Trek Domane S 6 - 2017</v>
      </c>
      <c r="I1854" t="str">
        <f>Query1[[#This Row],[category_name]]</f>
        <v>Road Bikes</v>
      </c>
      <c r="J1854" t="str">
        <f>Query1[[#This Row],[store_name]]</f>
        <v>Santa Cruz Bikes</v>
      </c>
      <c r="K1854" t="str">
        <f>Query1[[#This Row],[sales_rep]]</f>
        <v>Genna Serrano</v>
      </c>
      <c r="L1854" t="str">
        <f>Query1[[#This Row],[brand_name]]</f>
        <v>Trek</v>
      </c>
    </row>
    <row r="1855" spans="1:12" x14ac:dyDescent="0.3">
      <c r="A1855">
        <f>Query1[[#This Row],[order_id]]</f>
        <v>663</v>
      </c>
      <c r="B1855" t="str">
        <f>Query1[[#This Row],[customers]]</f>
        <v>Herta Rollins</v>
      </c>
      <c r="C1855" t="str">
        <f>Query1[[#This Row],[city]]</f>
        <v>Mountain View</v>
      </c>
      <c r="D1855" t="str">
        <f>Query1[[#This Row],[state]]</f>
        <v>CA</v>
      </c>
      <c r="E1855">
        <f>Query1[[#This Row],[order_date]]</f>
        <v>42755</v>
      </c>
      <c r="F1855">
        <f>Query1[[#This Row],[total_units]]</f>
        <v>2</v>
      </c>
      <c r="G1855">
        <f>Query1[[#This Row],[revenue]]</f>
        <v>2939.98</v>
      </c>
      <c r="H1855" t="str">
        <f>Query1[[#This Row],[product_name]]</f>
        <v>Haro Shift R3 - 2017</v>
      </c>
      <c r="I1855" t="str">
        <f>Query1[[#This Row],[category_name]]</f>
        <v>Mountain Bikes</v>
      </c>
      <c r="J1855" t="str">
        <f>Query1[[#This Row],[store_name]]</f>
        <v>Santa Cruz Bikes</v>
      </c>
      <c r="K1855" t="str">
        <f>Query1[[#This Row],[sales_rep]]</f>
        <v>Genna Serrano</v>
      </c>
      <c r="L1855" t="str">
        <f>Query1[[#This Row],[brand_name]]</f>
        <v>Haro</v>
      </c>
    </row>
    <row r="1856" spans="1:12" x14ac:dyDescent="0.3">
      <c r="A1856">
        <f>Query1[[#This Row],[order_id]]</f>
        <v>663</v>
      </c>
      <c r="B1856" t="str">
        <f>Query1[[#This Row],[customers]]</f>
        <v>Herta Rollins</v>
      </c>
      <c r="C1856" t="str">
        <f>Query1[[#This Row],[city]]</f>
        <v>Mountain View</v>
      </c>
      <c r="D1856" t="str">
        <f>Query1[[#This Row],[state]]</f>
        <v>CA</v>
      </c>
      <c r="E1856">
        <f>Query1[[#This Row],[order_date]]</f>
        <v>42755</v>
      </c>
      <c r="F1856">
        <f>Query1[[#This Row],[total_units]]</f>
        <v>1</v>
      </c>
      <c r="G1856">
        <f>Query1[[#This Row],[revenue]]</f>
        <v>249.99</v>
      </c>
      <c r="H1856" t="str">
        <f>Query1[[#This Row],[product_name]]</f>
        <v>Haro Shredder Pro 20 - 2017</v>
      </c>
      <c r="I1856" t="str">
        <f>Query1[[#This Row],[category_name]]</f>
        <v>Children Bicycles</v>
      </c>
      <c r="J1856" t="str">
        <f>Query1[[#This Row],[store_name]]</f>
        <v>Santa Cruz Bikes</v>
      </c>
      <c r="K1856" t="str">
        <f>Query1[[#This Row],[sales_rep]]</f>
        <v>Genna Serrano</v>
      </c>
      <c r="L1856" t="str">
        <f>Query1[[#This Row],[brand_name]]</f>
        <v>Haro</v>
      </c>
    </row>
    <row r="1857" spans="1:12" x14ac:dyDescent="0.3">
      <c r="A1857">
        <f>Query1[[#This Row],[order_id]]</f>
        <v>663</v>
      </c>
      <c r="B1857" t="str">
        <f>Query1[[#This Row],[customers]]</f>
        <v>Herta Rollins</v>
      </c>
      <c r="C1857" t="str">
        <f>Query1[[#This Row],[city]]</f>
        <v>Mountain View</v>
      </c>
      <c r="D1857" t="str">
        <f>Query1[[#This Row],[state]]</f>
        <v>CA</v>
      </c>
      <c r="E1857">
        <f>Query1[[#This Row],[order_date]]</f>
        <v>42755</v>
      </c>
      <c r="F1857">
        <f>Query1[[#This Row],[total_units]]</f>
        <v>2</v>
      </c>
      <c r="G1857">
        <f>Query1[[#This Row],[revenue]]</f>
        <v>858</v>
      </c>
      <c r="H1857" t="str">
        <f>Query1[[#This Row],[product_name]]</f>
        <v>Pure Cycles Vine 8-Speed - 2016</v>
      </c>
      <c r="I1857" t="str">
        <f>Query1[[#This Row],[category_name]]</f>
        <v>Cruisers Bicycles</v>
      </c>
      <c r="J1857" t="str">
        <f>Query1[[#This Row],[store_name]]</f>
        <v>Santa Cruz Bikes</v>
      </c>
      <c r="K1857" t="str">
        <f>Query1[[#This Row],[sales_rep]]</f>
        <v>Genna Serrano</v>
      </c>
      <c r="L1857" t="str">
        <f>Query1[[#This Row],[brand_name]]</f>
        <v>Pure Cycles</v>
      </c>
    </row>
    <row r="1858" spans="1:12" x14ac:dyDescent="0.3">
      <c r="A1858">
        <f>Query1[[#This Row],[order_id]]</f>
        <v>663</v>
      </c>
      <c r="B1858" t="str">
        <f>Query1[[#This Row],[customers]]</f>
        <v>Herta Rollins</v>
      </c>
      <c r="C1858" t="str">
        <f>Query1[[#This Row],[city]]</f>
        <v>Mountain View</v>
      </c>
      <c r="D1858" t="str">
        <f>Query1[[#This Row],[state]]</f>
        <v>CA</v>
      </c>
      <c r="E1858">
        <f>Query1[[#This Row],[order_date]]</f>
        <v>42755</v>
      </c>
      <c r="F1858">
        <f>Query1[[#This Row],[total_units]]</f>
        <v>1</v>
      </c>
      <c r="G1858">
        <f>Query1[[#This Row],[revenue]]</f>
        <v>416.99</v>
      </c>
      <c r="H1858" t="str">
        <f>Query1[[#This Row],[product_name]]</f>
        <v>Sun Bicycles Atlas X-Type - 2017</v>
      </c>
      <c r="I1858" t="str">
        <f>Query1[[#This Row],[category_name]]</f>
        <v>Cruisers Bicycles</v>
      </c>
      <c r="J1858" t="str">
        <f>Query1[[#This Row],[store_name]]</f>
        <v>Santa Cruz Bikes</v>
      </c>
      <c r="K1858" t="str">
        <f>Query1[[#This Row],[sales_rep]]</f>
        <v>Genna Serrano</v>
      </c>
      <c r="L1858" t="str">
        <f>Query1[[#This Row],[brand_name]]</f>
        <v>Sun</v>
      </c>
    </row>
    <row r="1859" spans="1:12" x14ac:dyDescent="0.3">
      <c r="A1859">
        <f>Query1[[#This Row],[order_id]]</f>
        <v>663</v>
      </c>
      <c r="B1859" t="str">
        <f>Query1[[#This Row],[customers]]</f>
        <v>Herta Rollins</v>
      </c>
      <c r="C1859" t="str">
        <f>Query1[[#This Row],[city]]</f>
        <v>Mountain View</v>
      </c>
      <c r="D1859" t="str">
        <f>Query1[[#This Row],[state]]</f>
        <v>CA</v>
      </c>
      <c r="E1859">
        <f>Query1[[#This Row],[order_date]]</f>
        <v>42755</v>
      </c>
      <c r="F1859">
        <f>Query1[[#This Row],[total_units]]</f>
        <v>1</v>
      </c>
      <c r="G1859">
        <f>Query1[[#This Row],[revenue]]</f>
        <v>449.99</v>
      </c>
      <c r="H1859" t="str">
        <f>Query1[[#This Row],[product_name]]</f>
        <v>Sun Bicycles Cruz 3 - 2017</v>
      </c>
      <c r="I1859" t="str">
        <f>Query1[[#This Row],[category_name]]</f>
        <v>Comfort Bicycles</v>
      </c>
      <c r="J1859" t="str">
        <f>Query1[[#This Row],[store_name]]</f>
        <v>Santa Cruz Bikes</v>
      </c>
      <c r="K1859" t="str">
        <f>Query1[[#This Row],[sales_rep]]</f>
        <v>Genna Serrano</v>
      </c>
      <c r="L1859" t="str">
        <f>Query1[[#This Row],[brand_name]]</f>
        <v>Sun</v>
      </c>
    </row>
    <row r="1860" spans="1:12" x14ac:dyDescent="0.3">
      <c r="A1860">
        <f>Query1[[#This Row],[order_id]]</f>
        <v>664</v>
      </c>
      <c r="B1860" t="str">
        <f>Query1[[#This Row],[customers]]</f>
        <v>Reatha Perez</v>
      </c>
      <c r="C1860" t="str">
        <f>Query1[[#This Row],[city]]</f>
        <v>Holbrook</v>
      </c>
      <c r="D1860" t="str">
        <f>Query1[[#This Row],[state]]</f>
        <v>NY</v>
      </c>
      <c r="E1860">
        <f>Query1[[#This Row],[order_date]]</f>
        <v>42755</v>
      </c>
      <c r="F1860">
        <f>Query1[[#This Row],[total_units]]</f>
        <v>2</v>
      </c>
      <c r="G1860">
        <f>Query1[[#This Row],[revenue]]</f>
        <v>679.98</v>
      </c>
      <c r="H1860" t="str">
        <f>Query1[[#This Row],[product_name]]</f>
        <v>Electra Townie 7D (20-inch) - Boys' - 2017</v>
      </c>
      <c r="I1860" t="str">
        <f>Query1[[#This Row],[category_name]]</f>
        <v>Children Bicycles</v>
      </c>
      <c r="J1860" t="str">
        <f>Query1[[#This Row],[store_name]]</f>
        <v>Baldwin Bikes</v>
      </c>
      <c r="K1860" t="str">
        <f>Query1[[#This Row],[sales_rep]]</f>
        <v>Venita Daniel</v>
      </c>
      <c r="L1860" t="str">
        <f>Query1[[#This Row],[brand_name]]</f>
        <v>Electra</v>
      </c>
    </row>
    <row r="1861" spans="1:12" x14ac:dyDescent="0.3">
      <c r="A1861">
        <f>Query1[[#This Row],[order_id]]</f>
        <v>664</v>
      </c>
      <c r="B1861" t="str">
        <f>Query1[[#This Row],[customers]]</f>
        <v>Reatha Perez</v>
      </c>
      <c r="C1861" t="str">
        <f>Query1[[#This Row],[city]]</f>
        <v>Holbrook</v>
      </c>
      <c r="D1861" t="str">
        <f>Query1[[#This Row],[state]]</f>
        <v>NY</v>
      </c>
      <c r="E1861">
        <f>Query1[[#This Row],[order_date]]</f>
        <v>42755</v>
      </c>
      <c r="F1861">
        <f>Query1[[#This Row],[total_units]]</f>
        <v>1</v>
      </c>
      <c r="G1861">
        <f>Query1[[#This Row],[revenue]]</f>
        <v>1320.99</v>
      </c>
      <c r="H1861" t="str">
        <f>Query1[[#This Row],[product_name]]</f>
        <v>Heller Shagamaw Frame - 2016</v>
      </c>
      <c r="I1861" t="str">
        <f>Query1[[#This Row],[category_name]]</f>
        <v>Mountain Bikes</v>
      </c>
      <c r="J1861" t="str">
        <f>Query1[[#This Row],[store_name]]</f>
        <v>Baldwin Bikes</v>
      </c>
      <c r="K1861" t="str">
        <f>Query1[[#This Row],[sales_rep]]</f>
        <v>Venita Daniel</v>
      </c>
      <c r="L1861" t="str">
        <f>Query1[[#This Row],[brand_name]]</f>
        <v>Heller</v>
      </c>
    </row>
    <row r="1862" spans="1:12" x14ac:dyDescent="0.3">
      <c r="A1862">
        <f>Query1[[#This Row],[order_id]]</f>
        <v>664</v>
      </c>
      <c r="B1862" t="str">
        <f>Query1[[#This Row],[customers]]</f>
        <v>Reatha Perez</v>
      </c>
      <c r="C1862" t="str">
        <f>Query1[[#This Row],[city]]</f>
        <v>Holbrook</v>
      </c>
      <c r="D1862" t="str">
        <f>Query1[[#This Row],[state]]</f>
        <v>NY</v>
      </c>
      <c r="E1862">
        <f>Query1[[#This Row],[order_date]]</f>
        <v>42755</v>
      </c>
      <c r="F1862">
        <f>Query1[[#This Row],[total_units]]</f>
        <v>2</v>
      </c>
      <c r="G1862">
        <f>Query1[[#This Row],[revenue]]</f>
        <v>1751.98</v>
      </c>
      <c r="H1862" t="str">
        <f>Query1[[#This Row],[product_name]]</f>
        <v>Surly Steamroller - 2017</v>
      </c>
      <c r="I1862" t="str">
        <f>Query1[[#This Row],[category_name]]</f>
        <v>Road Bikes</v>
      </c>
      <c r="J1862" t="str">
        <f>Query1[[#This Row],[store_name]]</f>
        <v>Baldwin Bikes</v>
      </c>
      <c r="K1862" t="str">
        <f>Query1[[#This Row],[sales_rep]]</f>
        <v>Venita Daniel</v>
      </c>
      <c r="L1862" t="str">
        <f>Query1[[#This Row],[brand_name]]</f>
        <v>Surly</v>
      </c>
    </row>
    <row r="1863" spans="1:12" x14ac:dyDescent="0.3">
      <c r="A1863">
        <f>Query1[[#This Row],[order_id]]</f>
        <v>664</v>
      </c>
      <c r="B1863" t="str">
        <f>Query1[[#This Row],[customers]]</f>
        <v>Reatha Perez</v>
      </c>
      <c r="C1863" t="str">
        <f>Query1[[#This Row],[city]]</f>
        <v>Holbrook</v>
      </c>
      <c r="D1863" t="str">
        <f>Query1[[#This Row],[state]]</f>
        <v>NY</v>
      </c>
      <c r="E1863">
        <f>Query1[[#This Row],[order_date]]</f>
        <v>42755</v>
      </c>
      <c r="F1863">
        <f>Query1[[#This Row],[total_units]]</f>
        <v>1</v>
      </c>
      <c r="G1863">
        <f>Query1[[#This Row],[revenue]]</f>
        <v>5299.99</v>
      </c>
      <c r="H1863" t="str">
        <f>Query1[[#This Row],[product_name]]</f>
        <v>Trek Remedy 9.8 - 2017</v>
      </c>
      <c r="I1863" t="str">
        <f>Query1[[#This Row],[category_name]]</f>
        <v>Mountain Bikes</v>
      </c>
      <c r="J1863" t="str">
        <f>Query1[[#This Row],[store_name]]</f>
        <v>Baldwin Bikes</v>
      </c>
      <c r="K1863" t="str">
        <f>Query1[[#This Row],[sales_rep]]</f>
        <v>Venita Daniel</v>
      </c>
      <c r="L1863" t="str">
        <f>Query1[[#This Row],[brand_name]]</f>
        <v>Trek</v>
      </c>
    </row>
    <row r="1864" spans="1:12" x14ac:dyDescent="0.3">
      <c r="A1864">
        <f>Query1[[#This Row],[order_id]]</f>
        <v>664</v>
      </c>
      <c r="B1864" t="str">
        <f>Query1[[#This Row],[customers]]</f>
        <v>Reatha Perez</v>
      </c>
      <c r="C1864" t="str">
        <f>Query1[[#This Row],[city]]</f>
        <v>Holbrook</v>
      </c>
      <c r="D1864" t="str">
        <f>Query1[[#This Row],[state]]</f>
        <v>NY</v>
      </c>
      <c r="E1864">
        <f>Query1[[#This Row],[order_date]]</f>
        <v>42755</v>
      </c>
      <c r="F1864">
        <f>Query1[[#This Row],[total_units]]</f>
        <v>1</v>
      </c>
      <c r="G1864">
        <f>Query1[[#This Row],[revenue]]</f>
        <v>5999.99</v>
      </c>
      <c r="H1864" t="str">
        <f>Query1[[#This Row],[product_name]]</f>
        <v>Trek Silque SLR 7 Women's - 2017</v>
      </c>
      <c r="I1864" t="str">
        <f>Query1[[#This Row],[category_name]]</f>
        <v>Road Bikes</v>
      </c>
      <c r="J1864" t="str">
        <f>Query1[[#This Row],[store_name]]</f>
        <v>Baldwin Bikes</v>
      </c>
      <c r="K1864" t="str">
        <f>Query1[[#This Row],[sales_rep]]</f>
        <v>Venita Daniel</v>
      </c>
      <c r="L1864" t="str">
        <f>Query1[[#This Row],[brand_name]]</f>
        <v>Trek</v>
      </c>
    </row>
    <row r="1865" spans="1:12" x14ac:dyDescent="0.3">
      <c r="A1865">
        <f>Query1[[#This Row],[order_id]]</f>
        <v>665</v>
      </c>
      <c r="B1865" t="str">
        <f>Query1[[#This Row],[customers]]</f>
        <v>Syreeta Hendricks</v>
      </c>
      <c r="C1865" t="str">
        <f>Query1[[#This Row],[city]]</f>
        <v>Mahopac</v>
      </c>
      <c r="D1865" t="str">
        <f>Query1[[#This Row],[state]]</f>
        <v>NY</v>
      </c>
      <c r="E1865">
        <f>Query1[[#This Row],[order_date]]</f>
        <v>42756</v>
      </c>
      <c r="F1865">
        <f>Query1[[#This Row],[total_units]]</f>
        <v>2</v>
      </c>
      <c r="G1865">
        <f>Query1[[#This Row],[revenue]]</f>
        <v>999.98</v>
      </c>
      <c r="H1865" t="str">
        <f>Query1[[#This Row],[product_name]]</f>
        <v>Electra Townie Original 7D - 2015/2016</v>
      </c>
      <c r="I1865" t="str">
        <f>Query1[[#This Row],[category_name]]</f>
        <v>Comfort Bicycles</v>
      </c>
      <c r="J1865" t="str">
        <f>Query1[[#This Row],[store_name]]</f>
        <v>Baldwin Bikes</v>
      </c>
      <c r="K1865" t="str">
        <f>Query1[[#This Row],[sales_rep]]</f>
        <v>Marcelene Boyer</v>
      </c>
      <c r="L1865" t="str">
        <f>Query1[[#This Row],[brand_name]]</f>
        <v>Electra</v>
      </c>
    </row>
    <row r="1866" spans="1:12" x14ac:dyDescent="0.3">
      <c r="A1866">
        <f>Query1[[#This Row],[order_id]]</f>
        <v>665</v>
      </c>
      <c r="B1866" t="str">
        <f>Query1[[#This Row],[customers]]</f>
        <v>Syreeta Hendricks</v>
      </c>
      <c r="C1866" t="str">
        <f>Query1[[#This Row],[city]]</f>
        <v>Mahopac</v>
      </c>
      <c r="D1866" t="str">
        <f>Query1[[#This Row],[state]]</f>
        <v>NY</v>
      </c>
      <c r="E1866">
        <f>Query1[[#This Row],[order_date]]</f>
        <v>42756</v>
      </c>
      <c r="F1866">
        <f>Query1[[#This Row],[total_units]]</f>
        <v>2</v>
      </c>
      <c r="G1866">
        <f>Query1[[#This Row],[revenue]]</f>
        <v>4599.9799999999996</v>
      </c>
      <c r="H1866" t="str">
        <f>Query1[[#This Row],[product_name]]</f>
        <v>Trek Fuel EX 5 27.5 Plus - 2017</v>
      </c>
      <c r="I1866" t="str">
        <f>Query1[[#This Row],[category_name]]</f>
        <v>Mountain Bikes</v>
      </c>
      <c r="J1866" t="str">
        <f>Query1[[#This Row],[store_name]]</f>
        <v>Baldwin Bikes</v>
      </c>
      <c r="K1866" t="str">
        <f>Query1[[#This Row],[sales_rep]]</f>
        <v>Marcelene Boyer</v>
      </c>
      <c r="L1866" t="str">
        <f>Query1[[#This Row],[brand_name]]</f>
        <v>Trek</v>
      </c>
    </row>
    <row r="1867" spans="1:12" x14ac:dyDescent="0.3">
      <c r="A1867">
        <f>Query1[[#This Row],[order_id]]</f>
        <v>665</v>
      </c>
      <c r="B1867" t="str">
        <f>Query1[[#This Row],[customers]]</f>
        <v>Syreeta Hendricks</v>
      </c>
      <c r="C1867" t="str">
        <f>Query1[[#This Row],[city]]</f>
        <v>Mahopac</v>
      </c>
      <c r="D1867" t="str">
        <f>Query1[[#This Row],[state]]</f>
        <v>NY</v>
      </c>
      <c r="E1867">
        <f>Query1[[#This Row],[order_date]]</f>
        <v>42756</v>
      </c>
      <c r="F1867">
        <f>Query1[[#This Row],[total_units]]</f>
        <v>1</v>
      </c>
      <c r="G1867">
        <f>Query1[[#This Row],[revenue]]</f>
        <v>4999.99</v>
      </c>
      <c r="H1867" t="str">
        <f>Query1[[#This Row],[product_name]]</f>
        <v>Trek Madone 9.2 - 2017</v>
      </c>
      <c r="I1867" t="str">
        <f>Query1[[#This Row],[category_name]]</f>
        <v>Road Bikes</v>
      </c>
      <c r="J1867" t="str">
        <f>Query1[[#This Row],[store_name]]</f>
        <v>Baldwin Bikes</v>
      </c>
      <c r="K1867" t="str">
        <f>Query1[[#This Row],[sales_rep]]</f>
        <v>Marcelene Boyer</v>
      </c>
      <c r="L1867" t="str">
        <f>Query1[[#This Row],[brand_name]]</f>
        <v>Trek</v>
      </c>
    </row>
    <row r="1868" spans="1:12" x14ac:dyDescent="0.3">
      <c r="A1868">
        <f>Query1[[#This Row],[order_id]]</f>
        <v>666</v>
      </c>
      <c r="B1868" t="str">
        <f>Query1[[#This Row],[customers]]</f>
        <v>Lavonda Stephenson</v>
      </c>
      <c r="C1868" t="str">
        <f>Query1[[#This Row],[city]]</f>
        <v>Bay Shore</v>
      </c>
      <c r="D1868" t="str">
        <f>Query1[[#This Row],[state]]</f>
        <v>NY</v>
      </c>
      <c r="E1868">
        <f>Query1[[#This Row],[order_date]]</f>
        <v>42756</v>
      </c>
      <c r="F1868">
        <f>Query1[[#This Row],[total_units]]</f>
        <v>2</v>
      </c>
      <c r="G1868">
        <f>Query1[[#This Row],[revenue]]</f>
        <v>979.98</v>
      </c>
      <c r="H1868" t="str">
        <f>Query1[[#This Row],[product_name]]</f>
        <v>Electra Straight 8 3i (20-inch) - Boy's - 2017</v>
      </c>
      <c r="I1868" t="str">
        <f>Query1[[#This Row],[category_name]]</f>
        <v>Children Bicycles</v>
      </c>
      <c r="J1868" t="str">
        <f>Query1[[#This Row],[store_name]]</f>
        <v>Baldwin Bikes</v>
      </c>
      <c r="K1868" t="str">
        <f>Query1[[#This Row],[sales_rep]]</f>
        <v>Venita Daniel</v>
      </c>
      <c r="L1868" t="str">
        <f>Query1[[#This Row],[brand_name]]</f>
        <v>Electra</v>
      </c>
    </row>
    <row r="1869" spans="1:12" x14ac:dyDescent="0.3">
      <c r="A1869">
        <f>Query1[[#This Row],[order_id]]</f>
        <v>666</v>
      </c>
      <c r="B1869" t="str">
        <f>Query1[[#This Row],[customers]]</f>
        <v>Lavonda Stephenson</v>
      </c>
      <c r="C1869" t="str">
        <f>Query1[[#This Row],[city]]</f>
        <v>Bay Shore</v>
      </c>
      <c r="D1869" t="str">
        <f>Query1[[#This Row],[state]]</f>
        <v>NY</v>
      </c>
      <c r="E1869">
        <f>Query1[[#This Row],[order_date]]</f>
        <v>42756</v>
      </c>
      <c r="F1869">
        <f>Query1[[#This Row],[total_units]]</f>
        <v>1</v>
      </c>
      <c r="G1869">
        <f>Query1[[#This Row],[revenue]]</f>
        <v>1499.99</v>
      </c>
      <c r="H1869" t="str">
        <f>Query1[[#This Row],[product_name]]</f>
        <v>Trek Stache 5 - 2017</v>
      </c>
      <c r="I1869" t="str">
        <f>Query1[[#This Row],[category_name]]</f>
        <v>Mountain Bikes</v>
      </c>
      <c r="J1869" t="str">
        <f>Query1[[#This Row],[store_name]]</f>
        <v>Baldwin Bikes</v>
      </c>
      <c r="K1869" t="str">
        <f>Query1[[#This Row],[sales_rep]]</f>
        <v>Venita Daniel</v>
      </c>
      <c r="L1869" t="str">
        <f>Query1[[#This Row],[brand_name]]</f>
        <v>Trek</v>
      </c>
    </row>
    <row r="1870" spans="1:12" x14ac:dyDescent="0.3">
      <c r="A1870">
        <f>Query1[[#This Row],[order_id]]</f>
        <v>667</v>
      </c>
      <c r="B1870" t="str">
        <f>Query1[[#This Row],[customers]]</f>
        <v>Klara Kim</v>
      </c>
      <c r="C1870" t="str">
        <f>Query1[[#This Row],[city]]</f>
        <v>Rome</v>
      </c>
      <c r="D1870" t="str">
        <f>Query1[[#This Row],[state]]</f>
        <v>NY</v>
      </c>
      <c r="E1870">
        <f>Query1[[#This Row],[order_date]]</f>
        <v>42757</v>
      </c>
      <c r="F1870">
        <f>Query1[[#This Row],[total_units]]</f>
        <v>1</v>
      </c>
      <c r="G1870">
        <f>Query1[[#This Row],[revenue]]</f>
        <v>299.99</v>
      </c>
      <c r="H1870" t="str">
        <f>Query1[[#This Row],[product_name]]</f>
        <v>Electra Sugar Skulls 1 (20-inch) - Girl's - 2017</v>
      </c>
      <c r="I1870" t="str">
        <f>Query1[[#This Row],[category_name]]</f>
        <v>Children Bicycles</v>
      </c>
      <c r="J1870" t="str">
        <f>Query1[[#This Row],[store_name]]</f>
        <v>Baldwin Bikes</v>
      </c>
      <c r="K1870" t="str">
        <f>Query1[[#This Row],[sales_rep]]</f>
        <v>Venita Daniel</v>
      </c>
      <c r="L1870" t="str">
        <f>Query1[[#This Row],[brand_name]]</f>
        <v>Electra</v>
      </c>
    </row>
    <row r="1871" spans="1:12" x14ac:dyDescent="0.3">
      <c r="A1871">
        <f>Query1[[#This Row],[order_id]]</f>
        <v>667</v>
      </c>
      <c r="B1871" t="str">
        <f>Query1[[#This Row],[customers]]</f>
        <v>Klara Kim</v>
      </c>
      <c r="C1871" t="str">
        <f>Query1[[#This Row],[city]]</f>
        <v>Rome</v>
      </c>
      <c r="D1871" t="str">
        <f>Query1[[#This Row],[state]]</f>
        <v>NY</v>
      </c>
      <c r="E1871">
        <f>Query1[[#This Row],[order_date]]</f>
        <v>42757</v>
      </c>
      <c r="F1871">
        <f>Query1[[#This Row],[total_units]]</f>
        <v>1</v>
      </c>
      <c r="G1871">
        <f>Query1[[#This Row],[revenue]]</f>
        <v>329.99</v>
      </c>
      <c r="H1871" t="str">
        <f>Query1[[#This Row],[product_name]]</f>
        <v>Haro Downtown 16 - 2017</v>
      </c>
      <c r="I1871" t="str">
        <f>Query1[[#This Row],[category_name]]</f>
        <v>Children Bicycles</v>
      </c>
      <c r="J1871" t="str">
        <f>Query1[[#This Row],[store_name]]</f>
        <v>Baldwin Bikes</v>
      </c>
      <c r="K1871" t="str">
        <f>Query1[[#This Row],[sales_rep]]</f>
        <v>Venita Daniel</v>
      </c>
      <c r="L1871" t="str">
        <f>Query1[[#This Row],[brand_name]]</f>
        <v>Haro</v>
      </c>
    </row>
    <row r="1872" spans="1:12" x14ac:dyDescent="0.3">
      <c r="A1872">
        <f>Query1[[#This Row],[order_id]]</f>
        <v>667</v>
      </c>
      <c r="B1872" t="str">
        <f>Query1[[#This Row],[customers]]</f>
        <v>Klara Kim</v>
      </c>
      <c r="C1872" t="str">
        <f>Query1[[#This Row],[city]]</f>
        <v>Rome</v>
      </c>
      <c r="D1872" t="str">
        <f>Query1[[#This Row],[state]]</f>
        <v>NY</v>
      </c>
      <c r="E1872">
        <f>Query1[[#This Row],[order_date]]</f>
        <v>42757</v>
      </c>
      <c r="F1872">
        <f>Query1[[#This Row],[total_units]]</f>
        <v>1</v>
      </c>
      <c r="G1872">
        <f>Query1[[#This Row],[revenue]]</f>
        <v>402.99</v>
      </c>
      <c r="H1872" t="str">
        <f>Query1[[#This Row],[product_name]]</f>
        <v>Sun Bicycles Boardwalk (24-inch Wheels) - 2017</v>
      </c>
      <c r="I1872" t="str">
        <f>Query1[[#This Row],[category_name]]</f>
        <v>Cruisers Bicycles</v>
      </c>
      <c r="J1872" t="str">
        <f>Query1[[#This Row],[store_name]]</f>
        <v>Baldwin Bikes</v>
      </c>
      <c r="K1872" t="str">
        <f>Query1[[#This Row],[sales_rep]]</f>
        <v>Venita Daniel</v>
      </c>
      <c r="L1872" t="str">
        <f>Query1[[#This Row],[brand_name]]</f>
        <v>Sun</v>
      </c>
    </row>
    <row r="1873" spans="1:12" x14ac:dyDescent="0.3">
      <c r="A1873">
        <f>Query1[[#This Row],[order_id]]</f>
        <v>667</v>
      </c>
      <c r="B1873" t="str">
        <f>Query1[[#This Row],[customers]]</f>
        <v>Klara Kim</v>
      </c>
      <c r="C1873" t="str">
        <f>Query1[[#This Row],[city]]</f>
        <v>Rome</v>
      </c>
      <c r="D1873" t="str">
        <f>Query1[[#This Row],[state]]</f>
        <v>NY</v>
      </c>
      <c r="E1873">
        <f>Query1[[#This Row],[order_date]]</f>
        <v>42757</v>
      </c>
      <c r="F1873">
        <f>Query1[[#This Row],[total_units]]</f>
        <v>1</v>
      </c>
      <c r="G1873">
        <f>Query1[[#This Row],[revenue]]</f>
        <v>109.99</v>
      </c>
      <c r="H1873" t="str">
        <f>Query1[[#This Row],[product_name]]</f>
        <v>Sun Bicycles Lil Kitt'n - 2017</v>
      </c>
      <c r="I1873" t="str">
        <f>Query1[[#This Row],[category_name]]</f>
        <v>Children Bicycles</v>
      </c>
      <c r="J1873" t="str">
        <f>Query1[[#This Row],[store_name]]</f>
        <v>Baldwin Bikes</v>
      </c>
      <c r="K1873" t="str">
        <f>Query1[[#This Row],[sales_rep]]</f>
        <v>Venita Daniel</v>
      </c>
      <c r="L1873" t="str">
        <f>Query1[[#This Row],[brand_name]]</f>
        <v>Sun</v>
      </c>
    </row>
    <row r="1874" spans="1:12" x14ac:dyDescent="0.3">
      <c r="A1874">
        <f>Query1[[#This Row],[order_id]]</f>
        <v>667</v>
      </c>
      <c r="B1874" t="str">
        <f>Query1[[#This Row],[customers]]</f>
        <v>Klara Kim</v>
      </c>
      <c r="C1874" t="str">
        <f>Query1[[#This Row],[city]]</f>
        <v>Rome</v>
      </c>
      <c r="D1874" t="str">
        <f>Query1[[#This Row],[state]]</f>
        <v>NY</v>
      </c>
      <c r="E1874">
        <f>Query1[[#This Row],[order_date]]</f>
        <v>42757</v>
      </c>
      <c r="F1874">
        <f>Query1[[#This Row],[total_units]]</f>
        <v>1</v>
      </c>
      <c r="G1874">
        <f>Query1[[#This Row],[revenue]]</f>
        <v>999.99</v>
      </c>
      <c r="H1874" t="str">
        <f>Query1[[#This Row],[product_name]]</f>
        <v>Surly Wednesday Frameset - 2016</v>
      </c>
      <c r="I1874" t="str">
        <f>Query1[[#This Row],[category_name]]</f>
        <v>Mountain Bikes</v>
      </c>
      <c r="J1874" t="str">
        <f>Query1[[#This Row],[store_name]]</f>
        <v>Baldwin Bikes</v>
      </c>
      <c r="K1874" t="str">
        <f>Query1[[#This Row],[sales_rep]]</f>
        <v>Venita Daniel</v>
      </c>
      <c r="L1874" t="str">
        <f>Query1[[#This Row],[brand_name]]</f>
        <v>Surly</v>
      </c>
    </row>
    <row r="1875" spans="1:12" x14ac:dyDescent="0.3">
      <c r="A1875">
        <f>Query1[[#This Row],[order_id]]</f>
        <v>668</v>
      </c>
      <c r="B1875" t="str">
        <f>Query1[[#This Row],[customers]]</f>
        <v>Christia Carson</v>
      </c>
      <c r="C1875" t="str">
        <f>Query1[[#This Row],[city]]</f>
        <v>Helotes</v>
      </c>
      <c r="D1875" t="str">
        <f>Query1[[#This Row],[state]]</f>
        <v>TX</v>
      </c>
      <c r="E1875">
        <f>Query1[[#This Row],[order_date]]</f>
        <v>42757</v>
      </c>
      <c r="F1875">
        <f>Query1[[#This Row],[total_units]]</f>
        <v>2</v>
      </c>
      <c r="G1875">
        <f>Query1[[#This Row],[revenue]]</f>
        <v>898</v>
      </c>
      <c r="H1875" t="str">
        <f>Query1[[#This Row],[product_name]]</f>
        <v>Pure Cycles William 3-Speed - 2016</v>
      </c>
      <c r="I1875" t="str">
        <f>Query1[[#This Row],[category_name]]</f>
        <v>Cruisers Bicycles</v>
      </c>
      <c r="J1875" t="str">
        <f>Query1[[#This Row],[store_name]]</f>
        <v>Rowlett Bikes</v>
      </c>
      <c r="K1875" t="str">
        <f>Query1[[#This Row],[sales_rep]]</f>
        <v>Kali Vargas</v>
      </c>
      <c r="L1875" t="str">
        <f>Query1[[#This Row],[brand_name]]</f>
        <v>Pure Cycles</v>
      </c>
    </row>
    <row r="1876" spans="1:12" x14ac:dyDescent="0.3">
      <c r="A1876">
        <f>Query1[[#This Row],[order_id]]</f>
        <v>668</v>
      </c>
      <c r="B1876" t="str">
        <f>Query1[[#This Row],[customers]]</f>
        <v>Christia Carson</v>
      </c>
      <c r="C1876" t="str">
        <f>Query1[[#This Row],[city]]</f>
        <v>Helotes</v>
      </c>
      <c r="D1876" t="str">
        <f>Query1[[#This Row],[state]]</f>
        <v>TX</v>
      </c>
      <c r="E1876">
        <f>Query1[[#This Row],[order_date]]</f>
        <v>42757</v>
      </c>
      <c r="F1876">
        <f>Query1[[#This Row],[total_units]]</f>
        <v>2</v>
      </c>
      <c r="G1876">
        <f>Query1[[#This Row],[revenue]]</f>
        <v>2999.98</v>
      </c>
      <c r="H1876" t="str">
        <f>Query1[[#This Row],[product_name]]</f>
        <v>Trek Emonda S 4 - 2017</v>
      </c>
      <c r="I1876" t="str">
        <f>Query1[[#This Row],[category_name]]</f>
        <v>Road Bikes</v>
      </c>
      <c r="J1876" t="str">
        <f>Query1[[#This Row],[store_name]]</f>
        <v>Rowlett Bikes</v>
      </c>
      <c r="K1876" t="str">
        <f>Query1[[#This Row],[sales_rep]]</f>
        <v>Kali Vargas</v>
      </c>
      <c r="L1876" t="str">
        <f>Query1[[#This Row],[brand_name]]</f>
        <v>Trek</v>
      </c>
    </row>
    <row r="1877" spans="1:12" x14ac:dyDescent="0.3">
      <c r="A1877">
        <f>Query1[[#This Row],[order_id]]</f>
        <v>669</v>
      </c>
      <c r="B1877" t="str">
        <f>Query1[[#This Row],[customers]]</f>
        <v>Carolyne Conley</v>
      </c>
      <c r="C1877" t="str">
        <f>Query1[[#This Row],[city]]</f>
        <v>Floral Park</v>
      </c>
      <c r="D1877" t="str">
        <f>Query1[[#This Row],[state]]</f>
        <v>NY</v>
      </c>
      <c r="E1877">
        <f>Query1[[#This Row],[order_date]]</f>
        <v>42758</v>
      </c>
      <c r="F1877">
        <f>Query1[[#This Row],[total_units]]</f>
        <v>2</v>
      </c>
      <c r="G1877">
        <f>Query1[[#This Row],[revenue]]</f>
        <v>1199.98</v>
      </c>
      <c r="H1877" t="str">
        <f>Query1[[#This Row],[product_name]]</f>
        <v>Electra Townie Original 7D EQ - 2016</v>
      </c>
      <c r="I1877" t="str">
        <f>Query1[[#This Row],[category_name]]</f>
        <v>Cruisers Bicycles</v>
      </c>
      <c r="J1877" t="str">
        <f>Query1[[#This Row],[store_name]]</f>
        <v>Baldwin Bikes</v>
      </c>
      <c r="K1877" t="str">
        <f>Query1[[#This Row],[sales_rep]]</f>
        <v>Venita Daniel</v>
      </c>
      <c r="L1877" t="str">
        <f>Query1[[#This Row],[brand_name]]</f>
        <v>Electra</v>
      </c>
    </row>
    <row r="1878" spans="1:12" x14ac:dyDescent="0.3">
      <c r="A1878">
        <f>Query1[[#This Row],[order_id]]</f>
        <v>669</v>
      </c>
      <c r="B1878" t="str">
        <f>Query1[[#This Row],[customers]]</f>
        <v>Carolyne Conley</v>
      </c>
      <c r="C1878" t="str">
        <f>Query1[[#This Row],[city]]</f>
        <v>Floral Park</v>
      </c>
      <c r="D1878" t="str">
        <f>Query1[[#This Row],[state]]</f>
        <v>NY</v>
      </c>
      <c r="E1878">
        <f>Query1[[#This Row],[order_date]]</f>
        <v>42758</v>
      </c>
      <c r="F1878">
        <f>Query1[[#This Row],[total_units]]</f>
        <v>1</v>
      </c>
      <c r="G1878">
        <f>Query1[[#This Row],[revenue]]</f>
        <v>619.99</v>
      </c>
      <c r="H1878" t="str">
        <f>Query1[[#This Row],[product_name]]</f>
        <v>Sun Bicycles Biscayne Tandem 7 - 2017</v>
      </c>
      <c r="I1878" t="str">
        <f>Query1[[#This Row],[category_name]]</f>
        <v>Cruisers Bicycles</v>
      </c>
      <c r="J1878" t="str">
        <f>Query1[[#This Row],[store_name]]</f>
        <v>Baldwin Bikes</v>
      </c>
      <c r="K1878" t="str">
        <f>Query1[[#This Row],[sales_rep]]</f>
        <v>Venita Daniel</v>
      </c>
      <c r="L1878" t="str">
        <f>Query1[[#This Row],[brand_name]]</f>
        <v>Sun</v>
      </c>
    </row>
    <row r="1879" spans="1:12" x14ac:dyDescent="0.3">
      <c r="A1879">
        <f>Query1[[#This Row],[order_id]]</f>
        <v>670</v>
      </c>
      <c r="B1879" t="str">
        <f>Query1[[#This Row],[customers]]</f>
        <v>Virgina Berg</v>
      </c>
      <c r="C1879" t="str">
        <f>Query1[[#This Row],[city]]</f>
        <v>Valley Stream</v>
      </c>
      <c r="D1879" t="str">
        <f>Query1[[#This Row],[state]]</f>
        <v>NY</v>
      </c>
      <c r="E1879">
        <f>Query1[[#This Row],[order_date]]</f>
        <v>42759</v>
      </c>
      <c r="F1879">
        <f>Query1[[#This Row],[total_units]]</f>
        <v>2</v>
      </c>
      <c r="G1879">
        <f>Query1[[#This Row],[revenue]]</f>
        <v>1739.98</v>
      </c>
      <c r="H1879" t="str">
        <f>Query1[[#This Row],[product_name]]</f>
        <v>Haro SR 1.2 - 2017</v>
      </c>
      <c r="I1879" t="str">
        <f>Query1[[#This Row],[category_name]]</f>
        <v>Mountain Bikes</v>
      </c>
      <c r="J1879" t="str">
        <f>Query1[[#This Row],[store_name]]</f>
        <v>Baldwin Bikes</v>
      </c>
      <c r="K1879" t="str">
        <f>Query1[[#This Row],[sales_rep]]</f>
        <v>Marcelene Boyer</v>
      </c>
      <c r="L1879" t="str">
        <f>Query1[[#This Row],[brand_name]]</f>
        <v>Haro</v>
      </c>
    </row>
    <row r="1880" spans="1:12" x14ac:dyDescent="0.3">
      <c r="A1880">
        <f>Query1[[#This Row],[order_id]]</f>
        <v>670</v>
      </c>
      <c r="B1880" t="str">
        <f>Query1[[#This Row],[customers]]</f>
        <v>Virgina Berg</v>
      </c>
      <c r="C1880" t="str">
        <f>Query1[[#This Row],[city]]</f>
        <v>Valley Stream</v>
      </c>
      <c r="D1880" t="str">
        <f>Query1[[#This Row],[state]]</f>
        <v>NY</v>
      </c>
      <c r="E1880">
        <f>Query1[[#This Row],[order_date]]</f>
        <v>42759</v>
      </c>
      <c r="F1880">
        <f>Query1[[#This Row],[total_units]]</f>
        <v>1</v>
      </c>
      <c r="G1880">
        <f>Query1[[#This Row],[revenue]]</f>
        <v>449.99</v>
      </c>
      <c r="H1880" t="str">
        <f>Query1[[#This Row],[product_name]]</f>
        <v>Sun Bicycles Cruz 3 - Women's - 2017</v>
      </c>
      <c r="I1880" t="str">
        <f>Query1[[#This Row],[category_name]]</f>
        <v>Comfort Bicycles</v>
      </c>
      <c r="J1880" t="str">
        <f>Query1[[#This Row],[store_name]]</f>
        <v>Baldwin Bikes</v>
      </c>
      <c r="K1880" t="str">
        <f>Query1[[#This Row],[sales_rep]]</f>
        <v>Marcelene Boyer</v>
      </c>
      <c r="L1880" t="str">
        <f>Query1[[#This Row],[brand_name]]</f>
        <v>Sun</v>
      </c>
    </row>
    <row r="1881" spans="1:12" x14ac:dyDescent="0.3">
      <c r="A1881">
        <f>Query1[[#This Row],[order_id]]</f>
        <v>670</v>
      </c>
      <c r="B1881" t="str">
        <f>Query1[[#This Row],[customers]]</f>
        <v>Virgina Berg</v>
      </c>
      <c r="C1881" t="str">
        <f>Query1[[#This Row],[city]]</f>
        <v>Valley Stream</v>
      </c>
      <c r="D1881" t="str">
        <f>Query1[[#This Row],[state]]</f>
        <v>NY</v>
      </c>
      <c r="E1881">
        <f>Query1[[#This Row],[order_date]]</f>
        <v>42759</v>
      </c>
      <c r="F1881">
        <f>Query1[[#This Row],[total_units]]</f>
        <v>2</v>
      </c>
      <c r="G1881">
        <f>Query1[[#This Row],[revenue]]</f>
        <v>963.98</v>
      </c>
      <c r="H1881" t="str">
        <f>Query1[[#This Row],[product_name]]</f>
        <v>Sun Bicycles Streamway - 2017</v>
      </c>
      <c r="I1881" t="str">
        <f>Query1[[#This Row],[category_name]]</f>
        <v>Comfort Bicycles</v>
      </c>
      <c r="J1881" t="str">
        <f>Query1[[#This Row],[store_name]]</f>
        <v>Baldwin Bikes</v>
      </c>
      <c r="K1881" t="str">
        <f>Query1[[#This Row],[sales_rep]]</f>
        <v>Marcelene Boyer</v>
      </c>
      <c r="L1881" t="str">
        <f>Query1[[#This Row],[brand_name]]</f>
        <v>Sun</v>
      </c>
    </row>
    <row r="1882" spans="1:12" x14ac:dyDescent="0.3">
      <c r="A1882">
        <f>Query1[[#This Row],[order_id]]</f>
        <v>670</v>
      </c>
      <c r="B1882" t="str">
        <f>Query1[[#This Row],[customers]]</f>
        <v>Virgina Berg</v>
      </c>
      <c r="C1882" t="str">
        <f>Query1[[#This Row],[city]]</f>
        <v>Valley Stream</v>
      </c>
      <c r="D1882" t="str">
        <f>Query1[[#This Row],[state]]</f>
        <v>NY</v>
      </c>
      <c r="E1882">
        <f>Query1[[#This Row],[order_date]]</f>
        <v>42759</v>
      </c>
      <c r="F1882">
        <f>Query1[[#This Row],[total_units]]</f>
        <v>1</v>
      </c>
      <c r="G1882">
        <f>Query1[[#This Row],[revenue]]</f>
        <v>2499.9899999999998</v>
      </c>
      <c r="H1882" t="str">
        <f>Query1[[#This Row],[product_name]]</f>
        <v>Surly Karate Monkey 27.5+ Frameset - 2017</v>
      </c>
      <c r="I1882" t="str">
        <f>Query1[[#This Row],[category_name]]</f>
        <v>Mountain Bikes</v>
      </c>
      <c r="J1882" t="str">
        <f>Query1[[#This Row],[store_name]]</f>
        <v>Baldwin Bikes</v>
      </c>
      <c r="K1882" t="str">
        <f>Query1[[#This Row],[sales_rep]]</f>
        <v>Marcelene Boyer</v>
      </c>
      <c r="L1882" t="str">
        <f>Query1[[#This Row],[brand_name]]</f>
        <v>Surly</v>
      </c>
    </row>
    <row r="1883" spans="1:12" x14ac:dyDescent="0.3">
      <c r="A1883">
        <f>Query1[[#This Row],[order_id]]</f>
        <v>671</v>
      </c>
      <c r="B1883" t="str">
        <f>Query1[[#This Row],[customers]]</f>
        <v>Elvia Cardenas</v>
      </c>
      <c r="C1883" t="str">
        <f>Query1[[#This Row],[city]]</f>
        <v>Massapequa</v>
      </c>
      <c r="D1883" t="str">
        <f>Query1[[#This Row],[state]]</f>
        <v>NY</v>
      </c>
      <c r="E1883">
        <f>Query1[[#This Row],[order_date]]</f>
        <v>42760</v>
      </c>
      <c r="F1883">
        <f>Query1[[#This Row],[total_units]]</f>
        <v>1</v>
      </c>
      <c r="G1883">
        <f>Query1[[#This Row],[revenue]]</f>
        <v>416.99</v>
      </c>
      <c r="H1883" t="str">
        <f>Query1[[#This Row],[product_name]]</f>
        <v>Sun Bicycles Cruz 7 - 2017</v>
      </c>
      <c r="I1883" t="str">
        <f>Query1[[#This Row],[category_name]]</f>
        <v>Cruisers Bicycles</v>
      </c>
      <c r="J1883" t="str">
        <f>Query1[[#This Row],[store_name]]</f>
        <v>Baldwin Bikes</v>
      </c>
      <c r="K1883" t="str">
        <f>Query1[[#This Row],[sales_rep]]</f>
        <v>Venita Daniel</v>
      </c>
      <c r="L1883" t="str">
        <f>Query1[[#This Row],[brand_name]]</f>
        <v>Sun</v>
      </c>
    </row>
    <row r="1884" spans="1:12" x14ac:dyDescent="0.3">
      <c r="A1884">
        <f>Query1[[#This Row],[order_id]]</f>
        <v>671</v>
      </c>
      <c r="B1884" t="str">
        <f>Query1[[#This Row],[customers]]</f>
        <v>Elvia Cardenas</v>
      </c>
      <c r="C1884" t="str">
        <f>Query1[[#This Row],[city]]</f>
        <v>Massapequa</v>
      </c>
      <c r="D1884" t="str">
        <f>Query1[[#This Row],[state]]</f>
        <v>NY</v>
      </c>
      <c r="E1884">
        <f>Query1[[#This Row],[order_date]]</f>
        <v>42760</v>
      </c>
      <c r="F1884">
        <f>Query1[[#This Row],[total_units]]</f>
        <v>2</v>
      </c>
      <c r="G1884">
        <f>Query1[[#This Row],[revenue]]</f>
        <v>833.98</v>
      </c>
      <c r="H1884" t="str">
        <f>Query1[[#This Row],[product_name]]</f>
        <v>Sun Bicycles Cruz 7 - Women's - 2017</v>
      </c>
      <c r="I1884" t="str">
        <f>Query1[[#This Row],[category_name]]</f>
        <v>Comfort Bicycles</v>
      </c>
      <c r="J1884" t="str">
        <f>Query1[[#This Row],[store_name]]</f>
        <v>Baldwin Bikes</v>
      </c>
      <c r="K1884" t="str">
        <f>Query1[[#This Row],[sales_rep]]</f>
        <v>Venita Daniel</v>
      </c>
      <c r="L1884" t="str">
        <f>Query1[[#This Row],[brand_name]]</f>
        <v>Sun</v>
      </c>
    </row>
    <row r="1885" spans="1:12" x14ac:dyDescent="0.3">
      <c r="A1885">
        <f>Query1[[#This Row],[order_id]]</f>
        <v>671</v>
      </c>
      <c r="B1885" t="str">
        <f>Query1[[#This Row],[customers]]</f>
        <v>Elvia Cardenas</v>
      </c>
      <c r="C1885" t="str">
        <f>Query1[[#This Row],[city]]</f>
        <v>Massapequa</v>
      </c>
      <c r="D1885" t="str">
        <f>Query1[[#This Row],[state]]</f>
        <v>NY</v>
      </c>
      <c r="E1885">
        <f>Query1[[#This Row],[order_date]]</f>
        <v>42760</v>
      </c>
      <c r="F1885">
        <f>Query1[[#This Row],[total_units]]</f>
        <v>1</v>
      </c>
      <c r="G1885">
        <f>Query1[[#This Row],[revenue]]</f>
        <v>999.99</v>
      </c>
      <c r="H1885" t="str">
        <f>Query1[[#This Row],[product_name]]</f>
        <v>Surly Ice Cream Truck Frameset - 2017</v>
      </c>
      <c r="I1885" t="str">
        <f>Query1[[#This Row],[category_name]]</f>
        <v>Mountain Bikes</v>
      </c>
      <c r="J1885" t="str">
        <f>Query1[[#This Row],[store_name]]</f>
        <v>Baldwin Bikes</v>
      </c>
      <c r="K1885" t="str">
        <f>Query1[[#This Row],[sales_rep]]</f>
        <v>Venita Daniel</v>
      </c>
      <c r="L1885" t="str">
        <f>Query1[[#This Row],[brand_name]]</f>
        <v>Surly</v>
      </c>
    </row>
    <row r="1886" spans="1:12" x14ac:dyDescent="0.3">
      <c r="A1886">
        <f>Query1[[#This Row],[order_id]]</f>
        <v>671</v>
      </c>
      <c r="B1886" t="str">
        <f>Query1[[#This Row],[customers]]</f>
        <v>Elvia Cardenas</v>
      </c>
      <c r="C1886" t="str">
        <f>Query1[[#This Row],[city]]</f>
        <v>Massapequa</v>
      </c>
      <c r="D1886" t="str">
        <f>Query1[[#This Row],[state]]</f>
        <v>NY</v>
      </c>
      <c r="E1886">
        <f>Query1[[#This Row],[order_date]]</f>
        <v>42760</v>
      </c>
      <c r="F1886">
        <f>Query1[[#This Row],[total_units]]</f>
        <v>1</v>
      </c>
      <c r="G1886">
        <f>Query1[[#This Row],[revenue]]</f>
        <v>2699.99</v>
      </c>
      <c r="H1886" t="str">
        <f>Query1[[#This Row],[product_name]]</f>
        <v>Trek Domane S 6 - 2017</v>
      </c>
      <c r="I1886" t="str">
        <f>Query1[[#This Row],[category_name]]</f>
        <v>Road Bikes</v>
      </c>
      <c r="J1886" t="str">
        <f>Query1[[#This Row],[store_name]]</f>
        <v>Baldwin Bikes</v>
      </c>
      <c r="K1886" t="str">
        <f>Query1[[#This Row],[sales_rep]]</f>
        <v>Venita Daniel</v>
      </c>
      <c r="L1886" t="str">
        <f>Query1[[#This Row],[brand_name]]</f>
        <v>Trek</v>
      </c>
    </row>
    <row r="1887" spans="1:12" x14ac:dyDescent="0.3">
      <c r="A1887">
        <f>Query1[[#This Row],[order_id]]</f>
        <v>671</v>
      </c>
      <c r="B1887" t="str">
        <f>Query1[[#This Row],[customers]]</f>
        <v>Elvia Cardenas</v>
      </c>
      <c r="C1887" t="str">
        <f>Query1[[#This Row],[city]]</f>
        <v>Massapequa</v>
      </c>
      <c r="D1887" t="str">
        <f>Query1[[#This Row],[state]]</f>
        <v>NY</v>
      </c>
      <c r="E1887">
        <f>Query1[[#This Row],[order_date]]</f>
        <v>42760</v>
      </c>
      <c r="F1887">
        <f>Query1[[#This Row],[total_units]]</f>
        <v>1</v>
      </c>
      <c r="G1887">
        <f>Query1[[#This Row],[revenue]]</f>
        <v>2899.99</v>
      </c>
      <c r="H1887" t="str">
        <f>Query1[[#This Row],[product_name]]</f>
        <v>Trek Fuel EX 8 29 - 2016</v>
      </c>
      <c r="I1887" t="str">
        <f>Query1[[#This Row],[category_name]]</f>
        <v>Mountain Bikes</v>
      </c>
      <c r="J1887" t="str">
        <f>Query1[[#This Row],[store_name]]</f>
        <v>Baldwin Bikes</v>
      </c>
      <c r="K1887" t="str">
        <f>Query1[[#This Row],[sales_rep]]</f>
        <v>Venita Daniel</v>
      </c>
      <c r="L1887" t="str">
        <f>Query1[[#This Row],[brand_name]]</f>
        <v>Trek</v>
      </c>
    </row>
    <row r="1888" spans="1:12" x14ac:dyDescent="0.3">
      <c r="A1888">
        <f>Query1[[#This Row],[order_id]]</f>
        <v>672</v>
      </c>
      <c r="B1888" t="str">
        <f>Query1[[#This Row],[customers]]</f>
        <v>Delmar Wise</v>
      </c>
      <c r="C1888" t="str">
        <f>Query1[[#This Row],[city]]</f>
        <v>Lockport</v>
      </c>
      <c r="D1888" t="str">
        <f>Query1[[#This Row],[state]]</f>
        <v>NY</v>
      </c>
      <c r="E1888">
        <f>Query1[[#This Row],[order_date]]</f>
        <v>42761</v>
      </c>
      <c r="F1888">
        <f>Query1[[#This Row],[total_units]]</f>
        <v>2</v>
      </c>
      <c r="G1888">
        <f>Query1[[#This Row],[revenue]]</f>
        <v>699.98</v>
      </c>
      <c r="H1888" t="str">
        <f>Query1[[#This Row],[product_name]]</f>
        <v>Electra Moto 3i (20-inch) - Boy's - 2017</v>
      </c>
      <c r="I1888" t="str">
        <f>Query1[[#This Row],[category_name]]</f>
        <v>Children Bicycles</v>
      </c>
      <c r="J1888" t="str">
        <f>Query1[[#This Row],[store_name]]</f>
        <v>Baldwin Bikes</v>
      </c>
      <c r="K1888" t="str">
        <f>Query1[[#This Row],[sales_rep]]</f>
        <v>Marcelene Boyer</v>
      </c>
      <c r="L1888" t="str">
        <f>Query1[[#This Row],[brand_name]]</f>
        <v>Electra</v>
      </c>
    </row>
    <row r="1889" spans="1:12" x14ac:dyDescent="0.3">
      <c r="A1889">
        <f>Query1[[#This Row],[order_id]]</f>
        <v>672</v>
      </c>
      <c r="B1889" t="str">
        <f>Query1[[#This Row],[customers]]</f>
        <v>Delmar Wise</v>
      </c>
      <c r="C1889" t="str">
        <f>Query1[[#This Row],[city]]</f>
        <v>Lockport</v>
      </c>
      <c r="D1889" t="str">
        <f>Query1[[#This Row],[state]]</f>
        <v>NY</v>
      </c>
      <c r="E1889">
        <f>Query1[[#This Row],[order_date]]</f>
        <v>42761</v>
      </c>
      <c r="F1889">
        <f>Query1[[#This Row],[total_units]]</f>
        <v>2</v>
      </c>
      <c r="G1889">
        <f>Query1[[#This Row],[revenue]]</f>
        <v>2999.98</v>
      </c>
      <c r="H1889" t="str">
        <f>Query1[[#This Row],[product_name]]</f>
        <v>Trek Emonda S 4 - 2017</v>
      </c>
      <c r="I1889" t="str">
        <f>Query1[[#This Row],[category_name]]</f>
        <v>Road Bikes</v>
      </c>
      <c r="J1889" t="str">
        <f>Query1[[#This Row],[store_name]]</f>
        <v>Baldwin Bikes</v>
      </c>
      <c r="K1889" t="str">
        <f>Query1[[#This Row],[sales_rep]]</f>
        <v>Marcelene Boyer</v>
      </c>
      <c r="L1889" t="str">
        <f>Query1[[#This Row],[brand_name]]</f>
        <v>Trek</v>
      </c>
    </row>
    <row r="1890" spans="1:12" x14ac:dyDescent="0.3">
      <c r="A1890">
        <f>Query1[[#This Row],[order_id]]</f>
        <v>672</v>
      </c>
      <c r="B1890" t="str">
        <f>Query1[[#This Row],[customers]]</f>
        <v>Delmar Wise</v>
      </c>
      <c r="C1890" t="str">
        <f>Query1[[#This Row],[city]]</f>
        <v>Lockport</v>
      </c>
      <c r="D1890" t="str">
        <f>Query1[[#This Row],[state]]</f>
        <v>NY</v>
      </c>
      <c r="E1890">
        <f>Query1[[#This Row],[order_date]]</f>
        <v>42761</v>
      </c>
      <c r="F1890">
        <f>Query1[[#This Row],[total_units]]</f>
        <v>2</v>
      </c>
      <c r="G1890">
        <f>Query1[[#This Row],[revenue]]</f>
        <v>12999.98</v>
      </c>
      <c r="H1890" t="str">
        <f>Query1[[#This Row],[product_name]]</f>
        <v>Trek Silque SLR 8 Women's - 2017</v>
      </c>
      <c r="I1890" t="str">
        <f>Query1[[#This Row],[category_name]]</f>
        <v>Road Bikes</v>
      </c>
      <c r="J1890" t="str">
        <f>Query1[[#This Row],[store_name]]</f>
        <v>Baldwin Bikes</v>
      </c>
      <c r="K1890" t="str">
        <f>Query1[[#This Row],[sales_rep]]</f>
        <v>Marcelene Boyer</v>
      </c>
      <c r="L1890" t="str">
        <f>Query1[[#This Row],[brand_name]]</f>
        <v>Trek</v>
      </c>
    </row>
    <row r="1891" spans="1:12" x14ac:dyDescent="0.3">
      <c r="A1891">
        <f>Query1[[#This Row],[order_id]]</f>
        <v>673</v>
      </c>
      <c r="B1891" t="str">
        <f>Query1[[#This Row],[customers]]</f>
        <v>Bobbie Foster</v>
      </c>
      <c r="C1891" t="str">
        <f>Query1[[#This Row],[city]]</f>
        <v>Desoto</v>
      </c>
      <c r="D1891" t="str">
        <f>Query1[[#This Row],[state]]</f>
        <v>TX</v>
      </c>
      <c r="E1891">
        <f>Query1[[#This Row],[order_date]]</f>
        <v>42761</v>
      </c>
      <c r="F1891">
        <f>Query1[[#This Row],[total_units]]</f>
        <v>1</v>
      </c>
      <c r="G1891">
        <f>Query1[[#This Row],[revenue]]</f>
        <v>269.99</v>
      </c>
      <c r="H1891" t="str">
        <f>Query1[[#This Row],[product_name]]</f>
        <v>Electra Cruiser 1 (24-Inch) - 2016</v>
      </c>
      <c r="I1891" t="str">
        <f>Query1[[#This Row],[category_name]]</f>
        <v>Cruisers Bicycles</v>
      </c>
      <c r="J1891" t="str">
        <f>Query1[[#This Row],[store_name]]</f>
        <v>Rowlett Bikes</v>
      </c>
      <c r="K1891" t="str">
        <f>Query1[[#This Row],[sales_rep]]</f>
        <v>Layla Terrell</v>
      </c>
      <c r="L1891" t="str">
        <f>Query1[[#This Row],[brand_name]]</f>
        <v>Electra</v>
      </c>
    </row>
    <row r="1892" spans="1:12" x14ac:dyDescent="0.3">
      <c r="A1892">
        <f>Query1[[#This Row],[order_id]]</f>
        <v>673</v>
      </c>
      <c r="B1892" t="str">
        <f>Query1[[#This Row],[customers]]</f>
        <v>Bobbie Foster</v>
      </c>
      <c r="C1892" t="str">
        <f>Query1[[#This Row],[city]]</f>
        <v>Desoto</v>
      </c>
      <c r="D1892" t="str">
        <f>Query1[[#This Row],[state]]</f>
        <v>TX</v>
      </c>
      <c r="E1892">
        <f>Query1[[#This Row],[order_date]]</f>
        <v>42761</v>
      </c>
      <c r="F1892">
        <f>Query1[[#This Row],[total_units]]</f>
        <v>1</v>
      </c>
      <c r="G1892">
        <f>Query1[[#This Row],[revenue]]</f>
        <v>549.99</v>
      </c>
      <c r="H1892" t="str">
        <f>Query1[[#This Row],[product_name]]</f>
        <v>Haro Flightline Two 26 Plus - 2017</v>
      </c>
      <c r="I1892" t="str">
        <f>Query1[[#This Row],[category_name]]</f>
        <v>Mountain Bikes</v>
      </c>
      <c r="J1892" t="str">
        <f>Query1[[#This Row],[store_name]]</f>
        <v>Rowlett Bikes</v>
      </c>
      <c r="K1892" t="str">
        <f>Query1[[#This Row],[sales_rep]]</f>
        <v>Layla Terrell</v>
      </c>
      <c r="L1892" t="str">
        <f>Query1[[#This Row],[brand_name]]</f>
        <v>Haro</v>
      </c>
    </row>
    <row r="1893" spans="1:12" x14ac:dyDescent="0.3">
      <c r="A1893">
        <f>Query1[[#This Row],[order_id]]</f>
        <v>673</v>
      </c>
      <c r="B1893" t="str">
        <f>Query1[[#This Row],[customers]]</f>
        <v>Bobbie Foster</v>
      </c>
      <c r="C1893" t="str">
        <f>Query1[[#This Row],[city]]</f>
        <v>Desoto</v>
      </c>
      <c r="D1893" t="str">
        <f>Query1[[#This Row],[state]]</f>
        <v>TX</v>
      </c>
      <c r="E1893">
        <f>Query1[[#This Row],[order_date]]</f>
        <v>42761</v>
      </c>
      <c r="F1893">
        <f>Query1[[#This Row],[total_units]]</f>
        <v>1</v>
      </c>
      <c r="G1893">
        <f>Query1[[#This Row],[revenue]]</f>
        <v>1320.99</v>
      </c>
      <c r="H1893" t="str">
        <f>Query1[[#This Row],[product_name]]</f>
        <v>Heller Shagamaw Frame - 2016</v>
      </c>
      <c r="I1893" t="str">
        <f>Query1[[#This Row],[category_name]]</f>
        <v>Mountain Bikes</v>
      </c>
      <c r="J1893" t="str">
        <f>Query1[[#This Row],[store_name]]</f>
        <v>Rowlett Bikes</v>
      </c>
      <c r="K1893" t="str">
        <f>Query1[[#This Row],[sales_rep]]</f>
        <v>Layla Terrell</v>
      </c>
      <c r="L1893" t="str">
        <f>Query1[[#This Row],[brand_name]]</f>
        <v>Heller</v>
      </c>
    </row>
    <row r="1894" spans="1:12" x14ac:dyDescent="0.3">
      <c r="A1894">
        <f>Query1[[#This Row],[order_id]]</f>
        <v>673</v>
      </c>
      <c r="B1894" t="str">
        <f>Query1[[#This Row],[customers]]</f>
        <v>Bobbie Foster</v>
      </c>
      <c r="C1894" t="str">
        <f>Query1[[#This Row],[city]]</f>
        <v>Desoto</v>
      </c>
      <c r="D1894" t="str">
        <f>Query1[[#This Row],[state]]</f>
        <v>TX</v>
      </c>
      <c r="E1894">
        <f>Query1[[#This Row],[order_date]]</f>
        <v>42761</v>
      </c>
      <c r="F1894">
        <f>Query1[[#This Row],[total_units]]</f>
        <v>1</v>
      </c>
      <c r="G1894">
        <f>Query1[[#This Row],[revenue]]</f>
        <v>250.99</v>
      </c>
      <c r="H1894" t="str">
        <f>Query1[[#This Row],[product_name]]</f>
        <v>Sun Bicycles Revolutions 24 - 2017</v>
      </c>
      <c r="I1894" t="str">
        <f>Query1[[#This Row],[category_name]]</f>
        <v>Cruisers Bicycles</v>
      </c>
      <c r="J1894" t="str">
        <f>Query1[[#This Row],[store_name]]</f>
        <v>Rowlett Bikes</v>
      </c>
      <c r="K1894" t="str">
        <f>Query1[[#This Row],[sales_rep]]</f>
        <v>Layla Terrell</v>
      </c>
      <c r="L1894" t="str">
        <f>Query1[[#This Row],[brand_name]]</f>
        <v>Sun</v>
      </c>
    </row>
    <row r="1895" spans="1:12" x14ac:dyDescent="0.3">
      <c r="A1895">
        <f>Query1[[#This Row],[order_id]]</f>
        <v>674</v>
      </c>
      <c r="B1895" t="str">
        <f>Query1[[#This Row],[customers]]</f>
        <v>Doreatha Ford</v>
      </c>
      <c r="C1895" t="str">
        <f>Query1[[#This Row],[city]]</f>
        <v>Huntington</v>
      </c>
      <c r="D1895" t="str">
        <f>Query1[[#This Row],[state]]</f>
        <v>NY</v>
      </c>
      <c r="E1895">
        <f>Query1[[#This Row],[order_date]]</f>
        <v>42762</v>
      </c>
      <c r="F1895">
        <f>Query1[[#This Row],[total_units]]</f>
        <v>2</v>
      </c>
      <c r="G1895">
        <f>Query1[[#This Row],[revenue]]</f>
        <v>1199.98</v>
      </c>
      <c r="H1895" t="str">
        <f>Query1[[#This Row],[product_name]]</f>
        <v>Electra Townie Original 7D EQ - 2016</v>
      </c>
      <c r="I1895" t="str">
        <f>Query1[[#This Row],[category_name]]</f>
        <v>Comfort Bicycles</v>
      </c>
      <c r="J1895" t="str">
        <f>Query1[[#This Row],[store_name]]</f>
        <v>Baldwin Bikes</v>
      </c>
      <c r="K1895" t="str">
        <f>Query1[[#This Row],[sales_rep]]</f>
        <v>Marcelene Boyer</v>
      </c>
      <c r="L1895" t="str">
        <f>Query1[[#This Row],[brand_name]]</f>
        <v>Electra</v>
      </c>
    </row>
    <row r="1896" spans="1:12" x14ac:dyDescent="0.3">
      <c r="A1896">
        <f>Query1[[#This Row],[order_id]]</f>
        <v>675</v>
      </c>
      <c r="B1896" t="str">
        <f>Query1[[#This Row],[customers]]</f>
        <v>Boyce Burks</v>
      </c>
      <c r="C1896" t="str">
        <f>Query1[[#This Row],[city]]</f>
        <v>Sunnyside</v>
      </c>
      <c r="D1896" t="str">
        <f>Query1[[#This Row],[state]]</f>
        <v>NY</v>
      </c>
      <c r="E1896">
        <f>Query1[[#This Row],[order_date]]</f>
        <v>42763</v>
      </c>
      <c r="F1896">
        <f>Query1[[#This Row],[total_units]]</f>
        <v>1</v>
      </c>
      <c r="G1896">
        <f>Query1[[#This Row],[revenue]]</f>
        <v>429</v>
      </c>
      <c r="H1896" t="str">
        <f>Query1[[#This Row],[product_name]]</f>
        <v>Pure Cycles Vine 8-Speed - 2016</v>
      </c>
      <c r="I1896" t="str">
        <f>Query1[[#This Row],[category_name]]</f>
        <v>Cruisers Bicycles</v>
      </c>
      <c r="J1896" t="str">
        <f>Query1[[#This Row],[store_name]]</f>
        <v>Baldwin Bikes</v>
      </c>
      <c r="K1896" t="str">
        <f>Query1[[#This Row],[sales_rep]]</f>
        <v>Venita Daniel</v>
      </c>
      <c r="L1896" t="str">
        <f>Query1[[#This Row],[brand_name]]</f>
        <v>Pure Cycles</v>
      </c>
    </row>
    <row r="1897" spans="1:12" x14ac:dyDescent="0.3">
      <c r="A1897">
        <f>Query1[[#This Row],[order_id]]</f>
        <v>675</v>
      </c>
      <c r="B1897" t="str">
        <f>Query1[[#This Row],[customers]]</f>
        <v>Boyce Burks</v>
      </c>
      <c r="C1897" t="str">
        <f>Query1[[#This Row],[city]]</f>
        <v>Sunnyside</v>
      </c>
      <c r="D1897" t="str">
        <f>Query1[[#This Row],[state]]</f>
        <v>NY</v>
      </c>
      <c r="E1897">
        <f>Query1[[#This Row],[order_date]]</f>
        <v>42763</v>
      </c>
      <c r="F1897">
        <f>Query1[[#This Row],[total_units]]</f>
        <v>1</v>
      </c>
      <c r="G1897">
        <f>Query1[[#This Row],[revenue]]</f>
        <v>449</v>
      </c>
      <c r="H1897" t="str">
        <f>Query1[[#This Row],[product_name]]</f>
        <v>Pure Cycles William 3-Speed - 2016</v>
      </c>
      <c r="I1897" t="str">
        <f>Query1[[#This Row],[category_name]]</f>
        <v>Cruisers Bicycles</v>
      </c>
      <c r="J1897" t="str">
        <f>Query1[[#This Row],[store_name]]</f>
        <v>Baldwin Bikes</v>
      </c>
      <c r="K1897" t="str">
        <f>Query1[[#This Row],[sales_rep]]</f>
        <v>Venita Daniel</v>
      </c>
      <c r="L1897" t="str">
        <f>Query1[[#This Row],[brand_name]]</f>
        <v>Pure Cycles</v>
      </c>
    </row>
    <row r="1898" spans="1:12" x14ac:dyDescent="0.3">
      <c r="A1898">
        <f>Query1[[#This Row],[order_id]]</f>
        <v>675</v>
      </c>
      <c r="B1898" t="str">
        <f>Query1[[#This Row],[customers]]</f>
        <v>Boyce Burks</v>
      </c>
      <c r="C1898" t="str">
        <f>Query1[[#This Row],[city]]</f>
        <v>Sunnyside</v>
      </c>
      <c r="D1898" t="str">
        <f>Query1[[#This Row],[state]]</f>
        <v>NY</v>
      </c>
      <c r="E1898">
        <f>Query1[[#This Row],[order_date]]</f>
        <v>42763</v>
      </c>
      <c r="F1898">
        <f>Query1[[#This Row],[total_units]]</f>
        <v>1</v>
      </c>
      <c r="G1898">
        <f>Query1[[#This Row],[revenue]]</f>
        <v>469.99</v>
      </c>
      <c r="H1898" t="str">
        <f>Query1[[#This Row],[product_name]]</f>
        <v>Trek Farley Alloy Frameset - 2017</v>
      </c>
      <c r="I1898" t="str">
        <f>Query1[[#This Row],[category_name]]</f>
        <v>Mountain Bikes</v>
      </c>
      <c r="J1898" t="str">
        <f>Query1[[#This Row],[store_name]]</f>
        <v>Baldwin Bikes</v>
      </c>
      <c r="K1898" t="str">
        <f>Query1[[#This Row],[sales_rep]]</f>
        <v>Venita Daniel</v>
      </c>
      <c r="L1898" t="str">
        <f>Query1[[#This Row],[brand_name]]</f>
        <v>Trek</v>
      </c>
    </row>
    <row r="1899" spans="1:12" x14ac:dyDescent="0.3">
      <c r="A1899">
        <f>Query1[[#This Row],[order_id]]</f>
        <v>675</v>
      </c>
      <c r="B1899" t="str">
        <f>Query1[[#This Row],[customers]]</f>
        <v>Boyce Burks</v>
      </c>
      <c r="C1899" t="str">
        <f>Query1[[#This Row],[city]]</f>
        <v>Sunnyside</v>
      </c>
      <c r="D1899" t="str">
        <f>Query1[[#This Row],[state]]</f>
        <v>NY</v>
      </c>
      <c r="E1899">
        <f>Query1[[#This Row],[order_date]]</f>
        <v>42763</v>
      </c>
      <c r="F1899">
        <f>Query1[[#This Row],[total_units]]</f>
        <v>2</v>
      </c>
      <c r="G1899">
        <f>Query1[[#This Row],[revenue]]</f>
        <v>419.98</v>
      </c>
      <c r="H1899" t="str">
        <f>Query1[[#This Row],[product_name]]</f>
        <v>Trek Precaliber 16 Boys - 2017</v>
      </c>
      <c r="I1899" t="str">
        <f>Query1[[#This Row],[category_name]]</f>
        <v>Children Bicycles</v>
      </c>
      <c r="J1899" t="str">
        <f>Query1[[#This Row],[store_name]]</f>
        <v>Baldwin Bikes</v>
      </c>
      <c r="K1899" t="str">
        <f>Query1[[#This Row],[sales_rep]]</f>
        <v>Venita Daniel</v>
      </c>
      <c r="L1899" t="str">
        <f>Query1[[#This Row],[brand_name]]</f>
        <v>Trek</v>
      </c>
    </row>
    <row r="1900" spans="1:12" x14ac:dyDescent="0.3">
      <c r="A1900">
        <f>Query1[[#This Row],[order_id]]</f>
        <v>676</v>
      </c>
      <c r="B1900" t="str">
        <f>Query1[[#This Row],[customers]]</f>
        <v>Petronila Gallegos</v>
      </c>
      <c r="C1900" t="str">
        <f>Query1[[#This Row],[city]]</f>
        <v>Howard Beach</v>
      </c>
      <c r="D1900" t="str">
        <f>Query1[[#This Row],[state]]</f>
        <v>NY</v>
      </c>
      <c r="E1900">
        <f>Query1[[#This Row],[order_date]]</f>
        <v>42763</v>
      </c>
      <c r="F1900">
        <f>Query1[[#This Row],[total_units]]</f>
        <v>1</v>
      </c>
      <c r="G1900">
        <f>Query1[[#This Row],[revenue]]</f>
        <v>659.99</v>
      </c>
      <c r="H1900" t="str">
        <f>Query1[[#This Row],[product_name]]</f>
        <v>Electra Amsterdam Original 3i - 2015/2017</v>
      </c>
      <c r="I1900" t="str">
        <f>Query1[[#This Row],[category_name]]</f>
        <v>Cruisers Bicycles</v>
      </c>
      <c r="J1900" t="str">
        <f>Query1[[#This Row],[store_name]]</f>
        <v>Baldwin Bikes</v>
      </c>
      <c r="K1900" t="str">
        <f>Query1[[#This Row],[sales_rep]]</f>
        <v>Venita Daniel</v>
      </c>
      <c r="L1900" t="str">
        <f>Query1[[#This Row],[brand_name]]</f>
        <v>Electra</v>
      </c>
    </row>
    <row r="1901" spans="1:12" x14ac:dyDescent="0.3">
      <c r="A1901">
        <f>Query1[[#This Row],[order_id]]</f>
        <v>676</v>
      </c>
      <c r="B1901" t="str">
        <f>Query1[[#This Row],[customers]]</f>
        <v>Petronila Gallegos</v>
      </c>
      <c r="C1901" t="str">
        <f>Query1[[#This Row],[city]]</f>
        <v>Howard Beach</v>
      </c>
      <c r="D1901" t="str">
        <f>Query1[[#This Row],[state]]</f>
        <v>NY</v>
      </c>
      <c r="E1901">
        <f>Query1[[#This Row],[order_date]]</f>
        <v>42763</v>
      </c>
      <c r="F1901">
        <f>Query1[[#This Row],[total_units]]</f>
        <v>1</v>
      </c>
      <c r="G1901">
        <f>Query1[[#This Row],[revenue]]</f>
        <v>549.99</v>
      </c>
      <c r="H1901" t="str">
        <f>Query1[[#This Row],[product_name]]</f>
        <v>Electra Townie Original 21D - 2016</v>
      </c>
      <c r="I1901" t="str">
        <f>Query1[[#This Row],[category_name]]</f>
        <v>Comfort Bicycles</v>
      </c>
      <c r="J1901" t="str">
        <f>Query1[[#This Row],[store_name]]</f>
        <v>Baldwin Bikes</v>
      </c>
      <c r="K1901" t="str">
        <f>Query1[[#This Row],[sales_rep]]</f>
        <v>Venita Daniel</v>
      </c>
      <c r="L1901" t="str">
        <f>Query1[[#This Row],[brand_name]]</f>
        <v>Electra</v>
      </c>
    </row>
    <row r="1902" spans="1:12" x14ac:dyDescent="0.3">
      <c r="A1902">
        <f>Query1[[#This Row],[order_id]]</f>
        <v>676</v>
      </c>
      <c r="B1902" t="str">
        <f>Query1[[#This Row],[customers]]</f>
        <v>Petronila Gallegos</v>
      </c>
      <c r="C1902" t="str">
        <f>Query1[[#This Row],[city]]</f>
        <v>Howard Beach</v>
      </c>
      <c r="D1902" t="str">
        <f>Query1[[#This Row],[state]]</f>
        <v>NY</v>
      </c>
      <c r="E1902">
        <f>Query1[[#This Row],[order_date]]</f>
        <v>42763</v>
      </c>
      <c r="F1902">
        <f>Query1[[#This Row],[total_units]]</f>
        <v>2</v>
      </c>
      <c r="G1902">
        <f>Query1[[#This Row],[revenue]]</f>
        <v>963.98</v>
      </c>
      <c r="H1902" t="str">
        <f>Query1[[#This Row],[product_name]]</f>
        <v>Sun Bicycles Streamway - 2017</v>
      </c>
      <c r="I1902" t="str">
        <f>Query1[[#This Row],[category_name]]</f>
        <v>Comfort Bicycles</v>
      </c>
      <c r="J1902" t="str">
        <f>Query1[[#This Row],[store_name]]</f>
        <v>Baldwin Bikes</v>
      </c>
      <c r="K1902" t="str">
        <f>Query1[[#This Row],[sales_rep]]</f>
        <v>Venita Daniel</v>
      </c>
      <c r="L1902" t="str">
        <f>Query1[[#This Row],[brand_name]]</f>
        <v>Sun</v>
      </c>
    </row>
    <row r="1903" spans="1:12" x14ac:dyDescent="0.3">
      <c r="A1903">
        <f>Query1[[#This Row],[order_id]]</f>
        <v>676</v>
      </c>
      <c r="B1903" t="str">
        <f>Query1[[#This Row],[customers]]</f>
        <v>Petronila Gallegos</v>
      </c>
      <c r="C1903" t="str">
        <f>Query1[[#This Row],[city]]</f>
        <v>Howard Beach</v>
      </c>
      <c r="D1903" t="str">
        <f>Query1[[#This Row],[state]]</f>
        <v>NY</v>
      </c>
      <c r="E1903">
        <f>Query1[[#This Row],[order_date]]</f>
        <v>42763</v>
      </c>
      <c r="F1903">
        <f>Query1[[#This Row],[total_units]]</f>
        <v>1</v>
      </c>
      <c r="G1903">
        <f>Query1[[#This Row],[revenue]]</f>
        <v>999.99</v>
      </c>
      <c r="H1903" t="str">
        <f>Query1[[#This Row],[product_name]]</f>
        <v>Trek X-Caliber 8 - 2017</v>
      </c>
      <c r="I1903" t="str">
        <f>Query1[[#This Row],[category_name]]</f>
        <v>Mountain Bikes</v>
      </c>
      <c r="J1903" t="str">
        <f>Query1[[#This Row],[store_name]]</f>
        <v>Baldwin Bikes</v>
      </c>
      <c r="K1903" t="str">
        <f>Query1[[#This Row],[sales_rep]]</f>
        <v>Venita Daniel</v>
      </c>
      <c r="L1903" t="str">
        <f>Query1[[#This Row],[brand_name]]</f>
        <v>Trek</v>
      </c>
    </row>
    <row r="1904" spans="1:12" x14ac:dyDescent="0.3">
      <c r="A1904">
        <f>Query1[[#This Row],[order_id]]</f>
        <v>677</v>
      </c>
      <c r="B1904" t="str">
        <f>Query1[[#This Row],[customers]]</f>
        <v>Elnora Simpson</v>
      </c>
      <c r="C1904" t="str">
        <f>Query1[[#This Row],[city]]</f>
        <v>Bellmore</v>
      </c>
      <c r="D1904" t="str">
        <f>Query1[[#This Row],[state]]</f>
        <v>NY</v>
      </c>
      <c r="E1904">
        <f>Query1[[#This Row],[order_date]]</f>
        <v>42763</v>
      </c>
      <c r="F1904">
        <f>Query1[[#This Row],[total_units]]</f>
        <v>1</v>
      </c>
      <c r="G1904">
        <f>Query1[[#This Row],[revenue]]</f>
        <v>599.99</v>
      </c>
      <c r="H1904" t="str">
        <f>Query1[[#This Row],[product_name]]</f>
        <v>Electra Cruiser Lux Fat Tire 1 Ladies - 2017</v>
      </c>
      <c r="I1904" t="str">
        <f>Query1[[#This Row],[category_name]]</f>
        <v>Cruisers Bicycles</v>
      </c>
      <c r="J1904" t="str">
        <f>Query1[[#This Row],[store_name]]</f>
        <v>Baldwin Bikes</v>
      </c>
      <c r="K1904" t="str">
        <f>Query1[[#This Row],[sales_rep]]</f>
        <v>Venita Daniel</v>
      </c>
      <c r="L1904" t="str">
        <f>Query1[[#This Row],[brand_name]]</f>
        <v>Electra</v>
      </c>
    </row>
    <row r="1905" spans="1:12" x14ac:dyDescent="0.3">
      <c r="A1905">
        <f>Query1[[#This Row],[order_id]]</f>
        <v>677</v>
      </c>
      <c r="B1905" t="str">
        <f>Query1[[#This Row],[customers]]</f>
        <v>Elnora Simpson</v>
      </c>
      <c r="C1905" t="str">
        <f>Query1[[#This Row],[city]]</f>
        <v>Bellmore</v>
      </c>
      <c r="D1905" t="str">
        <f>Query1[[#This Row],[state]]</f>
        <v>NY</v>
      </c>
      <c r="E1905">
        <f>Query1[[#This Row],[order_date]]</f>
        <v>42763</v>
      </c>
      <c r="F1905">
        <f>Query1[[#This Row],[total_units]]</f>
        <v>2</v>
      </c>
      <c r="G1905">
        <f>Query1[[#This Row],[revenue]]</f>
        <v>1067.98</v>
      </c>
      <c r="H1905" t="str">
        <f>Query1[[#This Row],[product_name]]</f>
        <v>Sun Bicycles Streamway 7 - 2017</v>
      </c>
      <c r="I1905" t="str">
        <f>Query1[[#This Row],[category_name]]</f>
        <v>Comfort Bicycles</v>
      </c>
      <c r="J1905" t="str">
        <f>Query1[[#This Row],[store_name]]</f>
        <v>Baldwin Bikes</v>
      </c>
      <c r="K1905" t="str">
        <f>Query1[[#This Row],[sales_rep]]</f>
        <v>Venita Daniel</v>
      </c>
      <c r="L1905" t="str">
        <f>Query1[[#This Row],[brand_name]]</f>
        <v>Sun</v>
      </c>
    </row>
    <row r="1906" spans="1:12" x14ac:dyDescent="0.3">
      <c r="A1906">
        <f>Query1[[#This Row],[order_id]]</f>
        <v>677</v>
      </c>
      <c r="B1906" t="str">
        <f>Query1[[#This Row],[customers]]</f>
        <v>Elnora Simpson</v>
      </c>
      <c r="C1906" t="str">
        <f>Query1[[#This Row],[city]]</f>
        <v>Bellmore</v>
      </c>
      <c r="D1906" t="str">
        <f>Query1[[#This Row],[state]]</f>
        <v>NY</v>
      </c>
      <c r="E1906">
        <f>Query1[[#This Row],[order_date]]</f>
        <v>42763</v>
      </c>
      <c r="F1906">
        <f>Query1[[#This Row],[total_units]]</f>
        <v>2</v>
      </c>
      <c r="G1906">
        <f>Query1[[#This Row],[revenue]]</f>
        <v>6399.98</v>
      </c>
      <c r="H1906" t="str">
        <f>Query1[[#This Row],[product_name]]</f>
        <v>Trek Domane SL Disc Frameset - 2017</v>
      </c>
      <c r="I1906" t="str">
        <f>Query1[[#This Row],[category_name]]</f>
        <v>Road Bikes</v>
      </c>
      <c r="J1906" t="str">
        <f>Query1[[#This Row],[store_name]]</f>
        <v>Baldwin Bikes</v>
      </c>
      <c r="K1906" t="str">
        <f>Query1[[#This Row],[sales_rep]]</f>
        <v>Venita Daniel</v>
      </c>
      <c r="L1906" t="str">
        <f>Query1[[#This Row],[brand_name]]</f>
        <v>Trek</v>
      </c>
    </row>
    <row r="1907" spans="1:12" x14ac:dyDescent="0.3">
      <c r="A1907">
        <f>Query1[[#This Row],[order_id]]</f>
        <v>677</v>
      </c>
      <c r="B1907" t="str">
        <f>Query1[[#This Row],[customers]]</f>
        <v>Elnora Simpson</v>
      </c>
      <c r="C1907" t="str">
        <f>Query1[[#This Row],[city]]</f>
        <v>Bellmore</v>
      </c>
      <c r="D1907" t="str">
        <f>Query1[[#This Row],[state]]</f>
        <v>NY</v>
      </c>
      <c r="E1907">
        <f>Query1[[#This Row],[order_date]]</f>
        <v>42763</v>
      </c>
      <c r="F1907">
        <f>Query1[[#This Row],[total_units]]</f>
        <v>2</v>
      </c>
      <c r="G1907">
        <f>Query1[[#This Row],[revenue]]</f>
        <v>699.98</v>
      </c>
      <c r="H1907" t="str">
        <f>Query1[[#This Row],[product_name]]</f>
        <v>Trek Precaliber 24 (21-Speed) - Girls - 2017</v>
      </c>
      <c r="I1907" t="str">
        <f>Query1[[#This Row],[category_name]]</f>
        <v>Children Bicycles</v>
      </c>
      <c r="J1907" t="str">
        <f>Query1[[#This Row],[store_name]]</f>
        <v>Baldwin Bikes</v>
      </c>
      <c r="K1907" t="str">
        <f>Query1[[#This Row],[sales_rep]]</f>
        <v>Venita Daniel</v>
      </c>
      <c r="L1907" t="str">
        <f>Query1[[#This Row],[brand_name]]</f>
        <v>Trek</v>
      </c>
    </row>
    <row r="1908" spans="1:12" x14ac:dyDescent="0.3">
      <c r="A1908">
        <f>Query1[[#This Row],[order_id]]</f>
        <v>677</v>
      </c>
      <c r="B1908" t="str">
        <f>Query1[[#This Row],[customers]]</f>
        <v>Elnora Simpson</v>
      </c>
      <c r="C1908" t="str">
        <f>Query1[[#This Row],[city]]</f>
        <v>Bellmore</v>
      </c>
      <c r="D1908" t="str">
        <f>Query1[[#This Row],[state]]</f>
        <v>NY</v>
      </c>
      <c r="E1908">
        <f>Query1[[#This Row],[order_date]]</f>
        <v>42763</v>
      </c>
      <c r="F1908">
        <f>Query1[[#This Row],[total_units]]</f>
        <v>2</v>
      </c>
      <c r="G1908">
        <f>Query1[[#This Row],[revenue]]</f>
        <v>7999.98</v>
      </c>
      <c r="H1908" t="str">
        <f>Query1[[#This Row],[product_name]]</f>
        <v>Trek Slash 8 27.5 - 2016</v>
      </c>
      <c r="I1908" t="str">
        <f>Query1[[#This Row],[category_name]]</f>
        <v>Mountain Bikes</v>
      </c>
      <c r="J1908" t="str">
        <f>Query1[[#This Row],[store_name]]</f>
        <v>Baldwin Bikes</v>
      </c>
      <c r="K1908" t="str">
        <f>Query1[[#This Row],[sales_rep]]</f>
        <v>Venita Daniel</v>
      </c>
      <c r="L1908" t="str">
        <f>Query1[[#This Row],[brand_name]]</f>
        <v>Trek</v>
      </c>
    </row>
    <row r="1909" spans="1:12" x14ac:dyDescent="0.3">
      <c r="A1909">
        <f>Query1[[#This Row],[order_id]]</f>
        <v>678</v>
      </c>
      <c r="B1909" t="str">
        <f>Query1[[#This Row],[customers]]</f>
        <v>Ivonne Yang</v>
      </c>
      <c r="C1909" t="str">
        <f>Query1[[#This Row],[city]]</f>
        <v>El Paso</v>
      </c>
      <c r="D1909" t="str">
        <f>Query1[[#This Row],[state]]</f>
        <v>TX</v>
      </c>
      <c r="E1909">
        <f>Query1[[#This Row],[order_date]]</f>
        <v>42763</v>
      </c>
      <c r="F1909">
        <f>Query1[[#This Row],[total_units]]</f>
        <v>2</v>
      </c>
      <c r="G1909">
        <f>Query1[[#This Row],[revenue]]</f>
        <v>759.98</v>
      </c>
      <c r="H1909" t="str">
        <f>Query1[[#This Row],[product_name]]</f>
        <v>Haro Flightline One ST - 2017</v>
      </c>
      <c r="I1909" t="str">
        <f>Query1[[#This Row],[category_name]]</f>
        <v>Mountain Bikes</v>
      </c>
      <c r="J1909" t="str">
        <f>Query1[[#This Row],[store_name]]</f>
        <v>Rowlett Bikes</v>
      </c>
      <c r="K1909" t="str">
        <f>Query1[[#This Row],[sales_rep]]</f>
        <v>Layla Terrell</v>
      </c>
      <c r="L1909" t="str">
        <f>Query1[[#This Row],[brand_name]]</f>
        <v>Haro</v>
      </c>
    </row>
    <row r="1910" spans="1:12" x14ac:dyDescent="0.3">
      <c r="A1910">
        <f>Query1[[#This Row],[order_id]]</f>
        <v>678</v>
      </c>
      <c r="B1910" t="str">
        <f>Query1[[#This Row],[customers]]</f>
        <v>Ivonne Yang</v>
      </c>
      <c r="C1910" t="str">
        <f>Query1[[#This Row],[city]]</f>
        <v>El Paso</v>
      </c>
      <c r="D1910" t="str">
        <f>Query1[[#This Row],[state]]</f>
        <v>TX</v>
      </c>
      <c r="E1910">
        <f>Query1[[#This Row],[order_date]]</f>
        <v>42763</v>
      </c>
      <c r="F1910">
        <f>Query1[[#This Row],[total_units]]</f>
        <v>2</v>
      </c>
      <c r="G1910">
        <f>Query1[[#This Row],[revenue]]</f>
        <v>1751.98</v>
      </c>
      <c r="H1910" t="str">
        <f>Query1[[#This Row],[product_name]]</f>
        <v>Surly Steamroller - 2017</v>
      </c>
      <c r="I1910" t="str">
        <f>Query1[[#This Row],[category_name]]</f>
        <v>Road Bikes</v>
      </c>
      <c r="J1910" t="str">
        <f>Query1[[#This Row],[store_name]]</f>
        <v>Rowlett Bikes</v>
      </c>
      <c r="K1910" t="str">
        <f>Query1[[#This Row],[sales_rep]]</f>
        <v>Layla Terrell</v>
      </c>
      <c r="L1910" t="str">
        <f>Query1[[#This Row],[brand_name]]</f>
        <v>Surly</v>
      </c>
    </row>
    <row r="1911" spans="1:12" x14ac:dyDescent="0.3">
      <c r="A1911">
        <f>Query1[[#This Row],[order_id]]</f>
        <v>679</v>
      </c>
      <c r="B1911" t="str">
        <f>Query1[[#This Row],[customers]]</f>
        <v>Zina Bonner</v>
      </c>
      <c r="C1911" t="str">
        <f>Query1[[#This Row],[city]]</f>
        <v>San Lorenzo</v>
      </c>
      <c r="D1911" t="str">
        <f>Query1[[#This Row],[state]]</f>
        <v>CA</v>
      </c>
      <c r="E1911">
        <f>Query1[[#This Row],[order_date]]</f>
        <v>42764</v>
      </c>
      <c r="F1911">
        <f>Query1[[#This Row],[total_units]]</f>
        <v>2</v>
      </c>
      <c r="G1911">
        <f>Query1[[#This Row],[revenue]]</f>
        <v>1059.98</v>
      </c>
      <c r="H1911" t="str">
        <f>Query1[[#This Row],[product_name]]</f>
        <v>Electra Moto 1 - 2016</v>
      </c>
      <c r="I1911" t="str">
        <f>Query1[[#This Row],[category_name]]</f>
        <v>Cruisers Bicycles</v>
      </c>
      <c r="J1911" t="str">
        <f>Query1[[#This Row],[store_name]]</f>
        <v>Santa Cruz Bikes</v>
      </c>
      <c r="K1911" t="str">
        <f>Query1[[#This Row],[sales_rep]]</f>
        <v>Genna Serrano</v>
      </c>
      <c r="L1911" t="str">
        <f>Query1[[#This Row],[brand_name]]</f>
        <v>Electra</v>
      </c>
    </row>
    <row r="1912" spans="1:12" x14ac:dyDescent="0.3">
      <c r="A1912">
        <f>Query1[[#This Row],[order_id]]</f>
        <v>679</v>
      </c>
      <c r="B1912" t="str">
        <f>Query1[[#This Row],[customers]]</f>
        <v>Zina Bonner</v>
      </c>
      <c r="C1912" t="str">
        <f>Query1[[#This Row],[city]]</f>
        <v>San Lorenzo</v>
      </c>
      <c r="D1912" t="str">
        <f>Query1[[#This Row],[state]]</f>
        <v>CA</v>
      </c>
      <c r="E1912">
        <f>Query1[[#This Row],[order_date]]</f>
        <v>42764</v>
      </c>
      <c r="F1912">
        <f>Query1[[#This Row],[total_units]]</f>
        <v>2</v>
      </c>
      <c r="G1912">
        <f>Query1[[#This Row],[revenue]]</f>
        <v>299.98</v>
      </c>
      <c r="H1912" t="str">
        <f>Query1[[#This Row],[product_name]]</f>
        <v>Trek Boy's Kickster - 2015/2017</v>
      </c>
      <c r="I1912" t="str">
        <f>Query1[[#This Row],[category_name]]</f>
        <v>Children Bicycles</v>
      </c>
      <c r="J1912" t="str">
        <f>Query1[[#This Row],[store_name]]</f>
        <v>Santa Cruz Bikes</v>
      </c>
      <c r="K1912" t="str">
        <f>Query1[[#This Row],[sales_rep]]</f>
        <v>Genna Serrano</v>
      </c>
      <c r="L1912" t="str">
        <f>Query1[[#This Row],[brand_name]]</f>
        <v>Trek</v>
      </c>
    </row>
    <row r="1913" spans="1:12" x14ac:dyDescent="0.3">
      <c r="A1913">
        <f>Query1[[#This Row],[order_id]]</f>
        <v>680</v>
      </c>
      <c r="B1913" t="str">
        <f>Query1[[#This Row],[customers]]</f>
        <v>Delila Hamilton</v>
      </c>
      <c r="C1913" t="str">
        <f>Query1[[#This Row],[city]]</f>
        <v>Palos Verdes Peninsula</v>
      </c>
      <c r="D1913" t="str">
        <f>Query1[[#This Row],[state]]</f>
        <v>CA</v>
      </c>
      <c r="E1913">
        <f>Query1[[#This Row],[order_date]]</f>
        <v>42764</v>
      </c>
      <c r="F1913">
        <f>Query1[[#This Row],[total_units]]</f>
        <v>2</v>
      </c>
      <c r="G1913">
        <f>Query1[[#This Row],[revenue]]</f>
        <v>2199.98</v>
      </c>
      <c r="H1913" t="str">
        <f>Query1[[#This Row],[product_name]]</f>
        <v>Electra Amsterdam Fashion 7i Ladies' - 2017</v>
      </c>
      <c r="I1913" t="str">
        <f>Query1[[#This Row],[category_name]]</f>
        <v>Cruisers Bicycles</v>
      </c>
      <c r="J1913" t="str">
        <f>Query1[[#This Row],[store_name]]</f>
        <v>Santa Cruz Bikes</v>
      </c>
      <c r="K1913" t="str">
        <f>Query1[[#This Row],[sales_rep]]</f>
        <v>Genna Serrano</v>
      </c>
      <c r="L1913" t="str">
        <f>Query1[[#This Row],[brand_name]]</f>
        <v>Electra</v>
      </c>
    </row>
    <row r="1914" spans="1:12" x14ac:dyDescent="0.3">
      <c r="A1914">
        <f>Query1[[#This Row],[order_id]]</f>
        <v>680</v>
      </c>
      <c r="B1914" t="str">
        <f>Query1[[#This Row],[customers]]</f>
        <v>Delila Hamilton</v>
      </c>
      <c r="C1914" t="str">
        <f>Query1[[#This Row],[city]]</f>
        <v>Palos Verdes Peninsula</v>
      </c>
      <c r="D1914" t="str">
        <f>Query1[[#This Row],[state]]</f>
        <v>CA</v>
      </c>
      <c r="E1914">
        <f>Query1[[#This Row],[order_date]]</f>
        <v>42764</v>
      </c>
      <c r="F1914">
        <f>Query1[[#This Row],[total_units]]</f>
        <v>1</v>
      </c>
      <c r="G1914">
        <f>Query1[[#This Row],[revenue]]</f>
        <v>5999.99</v>
      </c>
      <c r="H1914" t="str">
        <f>Query1[[#This Row],[product_name]]</f>
        <v>Trek Silque SLR 7 Women's - 2017</v>
      </c>
      <c r="I1914" t="str">
        <f>Query1[[#This Row],[category_name]]</f>
        <v>Road Bikes</v>
      </c>
      <c r="J1914" t="str">
        <f>Query1[[#This Row],[store_name]]</f>
        <v>Santa Cruz Bikes</v>
      </c>
      <c r="K1914" t="str">
        <f>Query1[[#This Row],[sales_rep]]</f>
        <v>Genna Serrano</v>
      </c>
      <c r="L1914" t="str">
        <f>Query1[[#This Row],[brand_name]]</f>
        <v>Trek</v>
      </c>
    </row>
    <row r="1915" spans="1:12" x14ac:dyDescent="0.3">
      <c r="A1915">
        <f>Query1[[#This Row],[order_id]]</f>
        <v>680</v>
      </c>
      <c r="B1915" t="str">
        <f>Query1[[#This Row],[customers]]</f>
        <v>Delila Hamilton</v>
      </c>
      <c r="C1915" t="str">
        <f>Query1[[#This Row],[city]]</f>
        <v>Palos Verdes Peninsula</v>
      </c>
      <c r="D1915" t="str">
        <f>Query1[[#This Row],[state]]</f>
        <v>CA</v>
      </c>
      <c r="E1915">
        <f>Query1[[#This Row],[order_date]]</f>
        <v>42764</v>
      </c>
      <c r="F1915">
        <f>Query1[[#This Row],[total_units]]</f>
        <v>1</v>
      </c>
      <c r="G1915">
        <f>Query1[[#This Row],[revenue]]</f>
        <v>3999.99</v>
      </c>
      <c r="H1915" t="str">
        <f>Query1[[#This Row],[product_name]]</f>
        <v>Trek Slash 8 27.5 - 2016</v>
      </c>
      <c r="I1915" t="str">
        <f>Query1[[#This Row],[category_name]]</f>
        <v>Mountain Bikes</v>
      </c>
      <c r="J1915" t="str">
        <f>Query1[[#This Row],[store_name]]</f>
        <v>Santa Cruz Bikes</v>
      </c>
      <c r="K1915" t="str">
        <f>Query1[[#This Row],[sales_rep]]</f>
        <v>Genna Serrano</v>
      </c>
      <c r="L1915" t="str">
        <f>Query1[[#This Row],[brand_name]]</f>
        <v>Trek</v>
      </c>
    </row>
    <row r="1916" spans="1:12" x14ac:dyDescent="0.3">
      <c r="A1916">
        <f>Query1[[#This Row],[order_id]]</f>
        <v>681</v>
      </c>
      <c r="B1916" t="str">
        <f>Query1[[#This Row],[customers]]</f>
        <v>Lidia Ashley</v>
      </c>
      <c r="C1916" t="str">
        <f>Query1[[#This Row],[city]]</f>
        <v>Baldwinsville</v>
      </c>
      <c r="D1916" t="str">
        <f>Query1[[#This Row],[state]]</f>
        <v>NY</v>
      </c>
      <c r="E1916">
        <f>Query1[[#This Row],[order_date]]</f>
        <v>42764</v>
      </c>
      <c r="F1916">
        <f>Query1[[#This Row],[total_units]]</f>
        <v>1</v>
      </c>
      <c r="G1916">
        <f>Query1[[#This Row],[revenue]]</f>
        <v>659.99</v>
      </c>
      <c r="H1916" t="str">
        <f>Query1[[#This Row],[product_name]]</f>
        <v>Electra Amsterdam Original 3i Ladies' - 2017</v>
      </c>
      <c r="I1916" t="str">
        <f>Query1[[#This Row],[category_name]]</f>
        <v>Cruisers Bicycles</v>
      </c>
      <c r="J1916" t="str">
        <f>Query1[[#This Row],[store_name]]</f>
        <v>Baldwin Bikes</v>
      </c>
      <c r="K1916" t="str">
        <f>Query1[[#This Row],[sales_rep]]</f>
        <v>Venita Daniel</v>
      </c>
      <c r="L1916" t="str">
        <f>Query1[[#This Row],[brand_name]]</f>
        <v>Electra</v>
      </c>
    </row>
    <row r="1917" spans="1:12" x14ac:dyDescent="0.3">
      <c r="A1917">
        <f>Query1[[#This Row],[order_id]]</f>
        <v>681</v>
      </c>
      <c r="B1917" t="str">
        <f>Query1[[#This Row],[customers]]</f>
        <v>Lidia Ashley</v>
      </c>
      <c r="C1917" t="str">
        <f>Query1[[#This Row],[city]]</f>
        <v>Baldwinsville</v>
      </c>
      <c r="D1917" t="str">
        <f>Query1[[#This Row],[state]]</f>
        <v>NY</v>
      </c>
      <c r="E1917">
        <f>Query1[[#This Row],[order_date]]</f>
        <v>42764</v>
      </c>
      <c r="F1917">
        <f>Query1[[#This Row],[total_units]]</f>
        <v>2</v>
      </c>
      <c r="G1917">
        <f>Query1[[#This Row],[revenue]]</f>
        <v>939.98</v>
      </c>
      <c r="H1917" t="str">
        <f>Query1[[#This Row],[product_name]]</f>
        <v>Surly Ice Cream Truck Frameset - 2016</v>
      </c>
      <c r="I1917" t="str">
        <f>Query1[[#This Row],[category_name]]</f>
        <v>Mountain Bikes</v>
      </c>
      <c r="J1917" t="str">
        <f>Query1[[#This Row],[store_name]]</f>
        <v>Baldwin Bikes</v>
      </c>
      <c r="K1917" t="str">
        <f>Query1[[#This Row],[sales_rep]]</f>
        <v>Venita Daniel</v>
      </c>
      <c r="L1917" t="str">
        <f>Query1[[#This Row],[brand_name]]</f>
        <v>Surly</v>
      </c>
    </row>
    <row r="1918" spans="1:12" x14ac:dyDescent="0.3">
      <c r="A1918">
        <f>Query1[[#This Row],[order_id]]</f>
        <v>681</v>
      </c>
      <c r="B1918" t="str">
        <f>Query1[[#This Row],[customers]]</f>
        <v>Lidia Ashley</v>
      </c>
      <c r="C1918" t="str">
        <f>Query1[[#This Row],[city]]</f>
        <v>Baldwinsville</v>
      </c>
      <c r="D1918" t="str">
        <f>Query1[[#This Row],[state]]</f>
        <v>NY</v>
      </c>
      <c r="E1918">
        <f>Query1[[#This Row],[order_date]]</f>
        <v>42764</v>
      </c>
      <c r="F1918">
        <f>Query1[[#This Row],[total_units]]</f>
        <v>1</v>
      </c>
      <c r="G1918">
        <f>Query1[[#This Row],[revenue]]</f>
        <v>999.99</v>
      </c>
      <c r="H1918" t="str">
        <f>Query1[[#This Row],[product_name]]</f>
        <v>Surly Ice Cream Truck Frameset - 2017</v>
      </c>
      <c r="I1918" t="str">
        <f>Query1[[#This Row],[category_name]]</f>
        <v>Mountain Bikes</v>
      </c>
      <c r="J1918" t="str">
        <f>Query1[[#This Row],[store_name]]</f>
        <v>Baldwin Bikes</v>
      </c>
      <c r="K1918" t="str">
        <f>Query1[[#This Row],[sales_rep]]</f>
        <v>Venita Daniel</v>
      </c>
      <c r="L1918" t="str">
        <f>Query1[[#This Row],[brand_name]]</f>
        <v>Surly</v>
      </c>
    </row>
    <row r="1919" spans="1:12" x14ac:dyDescent="0.3">
      <c r="A1919">
        <f>Query1[[#This Row],[order_id]]</f>
        <v>681</v>
      </c>
      <c r="B1919" t="str">
        <f>Query1[[#This Row],[customers]]</f>
        <v>Lidia Ashley</v>
      </c>
      <c r="C1919" t="str">
        <f>Query1[[#This Row],[city]]</f>
        <v>Baldwinsville</v>
      </c>
      <c r="D1919" t="str">
        <f>Query1[[#This Row],[state]]</f>
        <v>NY</v>
      </c>
      <c r="E1919">
        <f>Query1[[#This Row],[order_date]]</f>
        <v>42764</v>
      </c>
      <c r="F1919">
        <f>Query1[[#This Row],[total_units]]</f>
        <v>1</v>
      </c>
      <c r="G1919">
        <f>Query1[[#This Row],[revenue]]</f>
        <v>3499.99</v>
      </c>
      <c r="H1919" t="str">
        <f>Query1[[#This Row],[product_name]]</f>
        <v>Trek Boone Race Shop Limited - 2017</v>
      </c>
      <c r="I1919" t="str">
        <f>Query1[[#This Row],[category_name]]</f>
        <v>Cyclocross Bicycles</v>
      </c>
      <c r="J1919" t="str">
        <f>Query1[[#This Row],[store_name]]</f>
        <v>Baldwin Bikes</v>
      </c>
      <c r="K1919" t="str">
        <f>Query1[[#This Row],[sales_rep]]</f>
        <v>Venita Daniel</v>
      </c>
      <c r="L1919" t="str">
        <f>Query1[[#This Row],[brand_name]]</f>
        <v>Trek</v>
      </c>
    </row>
    <row r="1920" spans="1:12" x14ac:dyDescent="0.3">
      <c r="A1920">
        <f>Query1[[#This Row],[order_id]]</f>
        <v>681</v>
      </c>
      <c r="B1920" t="str">
        <f>Query1[[#This Row],[customers]]</f>
        <v>Lidia Ashley</v>
      </c>
      <c r="C1920" t="str">
        <f>Query1[[#This Row],[city]]</f>
        <v>Baldwinsville</v>
      </c>
      <c r="D1920" t="str">
        <f>Query1[[#This Row],[state]]</f>
        <v>NY</v>
      </c>
      <c r="E1920">
        <f>Query1[[#This Row],[order_date]]</f>
        <v>42764</v>
      </c>
      <c r="F1920">
        <f>Query1[[#This Row],[total_units]]</f>
        <v>1</v>
      </c>
      <c r="G1920">
        <f>Query1[[#This Row],[revenue]]</f>
        <v>4999.99</v>
      </c>
      <c r="H1920" t="str">
        <f>Query1[[#This Row],[product_name]]</f>
        <v>Trek Powerfly 8 FS Plus - 2017</v>
      </c>
      <c r="I1920" t="str">
        <f>Query1[[#This Row],[category_name]]</f>
        <v>Electric Bikes</v>
      </c>
      <c r="J1920" t="str">
        <f>Query1[[#This Row],[store_name]]</f>
        <v>Baldwin Bikes</v>
      </c>
      <c r="K1920" t="str">
        <f>Query1[[#This Row],[sales_rep]]</f>
        <v>Venita Daniel</v>
      </c>
      <c r="L1920" t="str">
        <f>Query1[[#This Row],[brand_name]]</f>
        <v>Trek</v>
      </c>
    </row>
    <row r="1921" spans="1:12" x14ac:dyDescent="0.3">
      <c r="A1921">
        <f>Query1[[#This Row],[order_id]]</f>
        <v>682</v>
      </c>
      <c r="B1921" t="str">
        <f>Query1[[#This Row],[customers]]</f>
        <v>Toshia Cardenas</v>
      </c>
      <c r="C1921" t="str">
        <f>Query1[[#This Row],[city]]</f>
        <v>Amsterdam</v>
      </c>
      <c r="D1921" t="str">
        <f>Query1[[#This Row],[state]]</f>
        <v>NY</v>
      </c>
      <c r="E1921">
        <f>Query1[[#This Row],[order_date]]</f>
        <v>42764</v>
      </c>
      <c r="F1921">
        <f>Query1[[#This Row],[total_units]]</f>
        <v>1</v>
      </c>
      <c r="G1921">
        <f>Query1[[#This Row],[revenue]]</f>
        <v>299.99</v>
      </c>
      <c r="H1921" t="str">
        <f>Query1[[#This Row],[product_name]]</f>
        <v>Electra Sugar Skulls 1 (20-inch) - Girl's - 2017</v>
      </c>
      <c r="I1921" t="str">
        <f>Query1[[#This Row],[category_name]]</f>
        <v>Children Bicycles</v>
      </c>
      <c r="J1921" t="str">
        <f>Query1[[#This Row],[store_name]]</f>
        <v>Baldwin Bikes</v>
      </c>
      <c r="K1921" t="str">
        <f>Query1[[#This Row],[sales_rep]]</f>
        <v>Marcelene Boyer</v>
      </c>
      <c r="L1921" t="str">
        <f>Query1[[#This Row],[brand_name]]</f>
        <v>Electra</v>
      </c>
    </row>
    <row r="1922" spans="1:12" x14ac:dyDescent="0.3">
      <c r="A1922">
        <f>Query1[[#This Row],[order_id]]</f>
        <v>682</v>
      </c>
      <c r="B1922" t="str">
        <f>Query1[[#This Row],[customers]]</f>
        <v>Toshia Cardenas</v>
      </c>
      <c r="C1922" t="str">
        <f>Query1[[#This Row],[city]]</f>
        <v>Amsterdam</v>
      </c>
      <c r="D1922" t="str">
        <f>Query1[[#This Row],[state]]</f>
        <v>NY</v>
      </c>
      <c r="E1922">
        <f>Query1[[#This Row],[order_date]]</f>
        <v>42764</v>
      </c>
      <c r="F1922">
        <f>Query1[[#This Row],[total_units]]</f>
        <v>2</v>
      </c>
      <c r="G1922">
        <f>Query1[[#This Row],[revenue]]</f>
        <v>3119.98</v>
      </c>
      <c r="H1922" t="str">
        <f>Query1[[#This Row],[product_name]]</f>
        <v>Sun Bicycles ElectroLite - 2017</v>
      </c>
      <c r="I1922" t="str">
        <f>Query1[[#This Row],[category_name]]</f>
        <v>Electric Bikes</v>
      </c>
      <c r="J1922" t="str">
        <f>Query1[[#This Row],[store_name]]</f>
        <v>Baldwin Bikes</v>
      </c>
      <c r="K1922" t="str">
        <f>Query1[[#This Row],[sales_rep]]</f>
        <v>Marcelene Boyer</v>
      </c>
      <c r="L1922" t="str">
        <f>Query1[[#This Row],[brand_name]]</f>
        <v>Sun</v>
      </c>
    </row>
    <row r="1923" spans="1:12" x14ac:dyDescent="0.3">
      <c r="A1923">
        <f>Query1[[#This Row],[order_id]]</f>
        <v>682</v>
      </c>
      <c r="B1923" t="str">
        <f>Query1[[#This Row],[customers]]</f>
        <v>Toshia Cardenas</v>
      </c>
      <c r="C1923" t="str">
        <f>Query1[[#This Row],[city]]</f>
        <v>Amsterdam</v>
      </c>
      <c r="D1923" t="str">
        <f>Query1[[#This Row],[state]]</f>
        <v>NY</v>
      </c>
      <c r="E1923">
        <f>Query1[[#This Row],[order_date]]</f>
        <v>42764</v>
      </c>
      <c r="F1923">
        <f>Query1[[#This Row],[total_units]]</f>
        <v>1</v>
      </c>
      <c r="G1923">
        <f>Query1[[#This Row],[revenue]]</f>
        <v>1499.99</v>
      </c>
      <c r="H1923" t="str">
        <f>Query1[[#This Row],[product_name]]</f>
        <v>Trek Stache 5 - 2017</v>
      </c>
      <c r="I1923" t="str">
        <f>Query1[[#This Row],[category_name]]</f>
        <v>Mountain Bikes</v>
      </c>
      <c r="J1923" t="str">
        <f>Query1[[#This Row],[store_name]]</f>
        <v>Baldwin Bikes</v>
      </c>
      <c r="K1923" t="str">
        <f>Query1[[#This Row],[sales_rep]]</f>
        <v>Marcelene Boyer</v>
      </c>
      <c r="L1923" t="str">
        <f>Query1[[#This Row],[brand_name]]</f>
        <v>Trek</v>
      </c>
    </row>
    <row r="1924" spans="1:12" x14ac:dyDescent="0.3">
      <c r="A1924">
        <f>Query1[[#This Row],[order_id]]</f>
        <v>683</v>
      </c>
      <c r="B1924" t="str">
        <f>Query1[[#This Row],[customers]]</f>
        <v>Laci Castro</v>
      </c>
      <c r="C1924" t="str">
        <f>Query1[[#This Row],[city]]</f>
        <v>Saint Albans</v>
      </c>
      <c r="D1924" t="str">
        <f>Query1[[#This Row],[state]]</f>
        <v>NY</v>
      </c>
      <c r="E1924">
        <f>Query1[[#This Row],[order_date]]</f>
        <v>42764</v>
      </c>
      <c r="F1924">
        <f>Query1[[#This Row],[total_units]]</f>
        <v>2</v>
      </c>
      <c r="G1924">
        <f>Query1[[#This Row],[revenue]]</f>
        <v>1499.98</v>
      </c>
      <c r="H1924" t="str">
        <f>Query1[[#This Row],[product_name]]</f>
        <v>Ritchey Timberwolf Frameset - 2016</v>
      </c>
      <c r="I1924" t="str">
        <f>Query1[[#This Row],[category_name]]</f>
        <v>Mountain Bikes</v>
      </c>
      <c r="J1924" t="str">
        <f>Query1[[#This Row],[store_name]]</f>
        <v>Baldwin Bikes</v>
      </c>
      <c r="K1924" t="str">
        <f>Query1[[#This Row],[sales_rep]]</f>
        <v>Marcelene Boyer</v>
      </c>
      <c r="L1924" t="str">
        <f>Query1[[#This Row],[brand_name]]</f>
        <v>Ritchey</v>
      </c>
    </row>
    <row r="1925" spans="1:12" x14ac:dyDescent="0.3">
      <c r="A1925">
        <f>Query1[[#This Row],[order_id]]</f>
        <v>684</v>
      </c>
      <c r="B1925" t="str">
        <f>Query1[[#This Row],[customers]]</f>
        <v>Quyen Houston</v>
      </c>
      <c r="C1925" t="str">
        <f>Query1[[#This Row],[city]]</f>
        <v>Central Islip</v>
      </c>
      <c r="D1925" t="str">
        <f>Query1[[#This Row],[state]]</f>
        <v>NY</v>
      </c>
      <c r="E1925">
        <f>Query1[[#This Row],[order_date]]</f>
        <v>42766</v>
      </c>
      <c r="F1925">
        <f>Query1[[#This Row],[total_units]]</f>
        <v>1</v>
      </c>
      <c r="G1925">
        <f>Query1[[#This Row],[revenue]]</f>
        <v>469.99</v>
      </c>
      <c r="H1925" t="str">
        <f>Query1[[#This Row],[product_name]]</f>
        <v>Surly Wednesday Frameset - 2017</v>
      </c>
      <c r="I1925" t="str">
        <f>Query1[[#This Row],[category_name]]</f>
        <v>Mountain Bikes</v>
      </c>
      <c r="J1925" t="str">
        <f>Query1[[#This Row],[store_name]]</f>
        <v>Baldwin Bikes</v>
      </c>
      <c r="K1925" t="str">
        <f>Query1[[#This Row],[sales_rep]]</f>
        <v>Marcelene Boyer</v>
      </c>
      <c r="L1925" t="str">
        <f>Query1[[#This Row],[brand_name]]</f>
        <v>Surly</v>
      </c>
    </row>
    <row r="1926" spans="1:12" x14ac:dyDescent="0.3">
      <c r="A1926">
        <f>Query1[[#This Row],[order_id]]</f>
        <v>684</v>
      </c>
      <c r="B1926" t="str">
        <f>Query1[[#This Row],[customers]]</f>
        <v>Quyen Houston</v>
      </c>
      <c r="C1926" t="str">
        <f>Query1[[#This Row],[city]]</f>
        <v>Central Islip</v>
      </c>
      <c r="D1926" t="str">
        <f>Query1[[#This Row],[state]]</f>
        <v>NY</v>
      </c>
      <c r="E1926">
        <f>Query1[[#This Row],[order_date]]</f>
        <v>42766</v>
      </c>
      <c r="F1926">
        <f>Query1[[#This Row],[total_units]]</f>
        <v>1</v>
      </c>
      <c r="G1926">
        <f>Query1[[#This Row],[revenue]]</f>
        <v>5499.99</v>
      </c>
      <c r="H1926" t="str">
        <f>Query1[[#This Row],[product_name]]</f>
        <v>Trek Domane SLR 6 Disc - 2017</v>
      </c>
      <c r="I1926" t="str">
        <f>Query1[[#This Row],[category_name]]</f>
        <v>Road Bikes</v>
      </c>
      <c r="J1926" t="str">
        <f>Query1[[#This Row],[store_name]]</f>
        <v>Baldwin Bikes</v>
      </c>
      <c r="K1926" t="str">
        <f>Query1[[#This Row],[sales_rep]]</f>
        <v>Marcelene Boyer</v>
      </c>
      <c r="L1926" t="str">
        <f>Query1[[#This Row],[brand_name]]</f>
        <v>Trek</v>
      </c>
    </row>
    <row r="1927" spans="1:12" x14ac:dyDescent="0.3">
      <c r="A1927">
        <f>Query1[[#This Row],[order_id]]</f>
        <v>685</v>
      </c>
      <c r="B1927" t="str">
        <f>Query1[[#This Row],[customers]]</f>
        <v>Ayanna Cherry</v>
      </c>
      <c r="C1927" t="str">
        <f>Query1[[#This Row],[city]]</f>
        <v>Smithtown</v>
      </c>
      <c r="D1927" t="str">
        <f>Query1[[#This Row],[state]]</f>
        <v>NY</v>
      </c>
      <c r="E1927">
        <f>Query1[[#This Row],[order_date]]</f>
        <v>42766</v>
      </c>
      <c r="F1927">
        <f>Query1[[#This Row],[total_units]]</f>
        <v>2</v>
      </c>
      <c r="G1927">
        <f>Query1[[#This Row],[revenue]]</f>
        <v>979.98</v>
      </c>
      <c r="H1927" t="str">
        <f>Query1[[#This Row],[product_name]]</f>
        <v>Electra Straight 8 3i (20-inch) - Boy's - 2017</v>
      </c>
      <c r="I1927" t="str">
        <f>Query1[[#This Row],[category_name]]</f>
        <v>Children Bicycles</v>
      </c>
      <c r="J1927" t="str">
        <f>Query1[[#This Row],[store_name]]</f>
        <v>Baldwin Bikes</v>
      </c>
      <c r="K1927" t="str">
        <f>Query1[[#This Row],[sales_rep]]</f>
        <v>Venita Daniel</v>
      </c>
      <c r="L1927" t="str">
        <f>Query1[[#This Row],[brand_name]]</f>
        <v>Electra</v>
      </c>
    </row>
    <row r="1928" spans="1:12" x14ac:dyDescent="0.3">
      <c r="A1928">
        <f>Query1[[#This Row],[order_id]]</f>
        <v>685</v>
      </c>
      <c r="B1928" t="str">
        <f>Query1[[#This Row],[customers]]</f>
        <v>Ayanna Cherry</v>
      </c>
      <c r="C1928" t="str">
        <f>Query1[[#This Row],[city]]</f>
        <v>Smithtown</v>
      </c>
      <c r="D1928" t="str">
        <f>Query1[[#This Row],[state]]</f>
        <v>NY</v>
      </c>
      <c r="E1928">
        <f>Query1[[#This Row],[order_date]]</f>
        <v>42766</v>
      </c>
      <c r="F1928">
        <f>Query1[[#This Row],[total_units]]</f>
        <v>1</v>
      </c>
      <c r="G1928">
        <f>Query1[[#This Row],[revenue]]</f>
        <v>416.99</v>
      </c>
      <c r="H1928" t="str">
        <f>Query1[[#This Row],[product_name]]</f>
        <v>Sun Bicycles Cruz 7 - 2017</v>
      </c>
      <c r="I1928" t="str">
        <f>Query1[[#This Row],[category_name]]</f>
        <v>Comfort Bicycles</v>
      </c>
      <c r="J1928" t="str">
        <f>Query1[[#This Row],[store_name]]</f>
        <v>Baldwin Bikes</v>
      </c>
      <c r="K1928" t="str">
        <f>Query1[[#This Row],[sales_rep]]</f>
        <v>Venita Daniel</v>
      </c>
      <c r="L1928" t="str">
        <f>Query1[[#This Row],[brand_name]]</f>
        <v>Sun</v>
      </c>
    </row>
    <row r="1929" spans="1:12" x14ac:dyDescent="0.3">
      <c r="A1929">
        <f>Query1[[#This Row],[order_id]]</f>
        <v>685</v>
      </c>
      <c r="B1929" t="str">
        <f>Query1[[#This Row],[customers]]</f>
        <v>Ayanna Cherry</v>
      </c>
      <c r="C1929" t="str">
        <f>Query1[[#This Row],[city]]</f>
        <v>Smithtown</v>
      </c>
      <c r="D1929" t="str">
        <f>Query1[[#This Row],[state]]</f>
        <v>NY</v>
      </c>
      <c r="E1929">
        <f>Query1[[#This Row],[order_date]]</f>
        <v>42766</v>
      </c>
      <c r="F1929">
        <f>Query1[[#This Row],[total_units]]</f>
        <v>1</v>
      </c>
      <c r="G1929">
        <f>Query1[[#This Row],[revenue]]</f>
        <v>2599.9899999999998</v>
      </c>
      <c r="H1929" t="str">
        <f>Query1[[#This Row],[product_name]]</f>
        <v>Trek Domane S 5 Disc - 2017</v>
      </c>
      <c r="I1929" t="str">
        <f>Query1[[#This Row],[category_name]]</f>
        <v>Road Bikes</v>
      </c>
      <c r="J1929" t="str">
        <f>Query1[[#This Row],[store_name]]</f>
        <v>Baldwin Bikes</v>
      </c>
      <c r="K1929" t="str">
        <f>Query1[[#This Row],[sales_rep]]</f>
        <v>Venita Daniel</v>
      </c>
      <c r="L1929" t="str">
        <f>Query1[[#This Row],[brand_name]]</f>
        <v>Trek</v>
      </c>
    </row>
    <row r="1930" spans="1:12" x14ac:dyDescent="0.3">
      <c r="A1930">
        <f>Query1[[#This Row],[order_id]]</f>
        <v>685</v>
      </c>
      <c r="B1930" t="str">
        <f>Query1[[#This Row],[customers]]</f>
        <v>Ayanna Cherry</v>
      </c>
      <c r="C1930" t="str">
        <f>Query1[[#This Row],[city]]</f>
        <v>Smithtown</v>
      </c>
      <c r="D1930" t="str">
        <f>Query1[[#This Row],[state]]</f>
        <v>NY</v>
      </c>
      <c r="E1930">
        <f>Query1[[#This Row],[order_date]]</f>
        <v>42766</v>
      </c>
      <c r="F1930">
        <f>Query1[[#This Row],[total_units]]</f>
        <v>2</v>
      </c>
      <c r="G1930">
        <f>Query1[[#This Row],[revenue]]</f>
        <v>10999.98</v>
      </c>
      <c r="H1930" t="str">
        <f>Query1[[#This Row],[product_name]]</f>
        <v>Trek Domane SLR 6 Disc - 2017</v>
      </c>
      <c r="I1930" t="str">
        <f>Query1[[#This Row],[category_name]]</f>
        <v>Road Bikes</v>
      </c>
      <c r="J1930" t="str">
        <f>Query1[[#This Row],[store_name]]</f>
        <v>Baldwin Bikes</v>
      </c>
      <c r="K1930" t="str">
        <f>Query1[[#This Row],[sales_rep]]</f>
        <v>Venita Daniel</v>
      </c>
      <c r="L1930" t="str">
        <f>Query1[[#This Row],[brand_name]]</f>
        <v>Trek</v>
      </c>
    </row>
    <row r="1931" spans="1:12" x14ac:dyDescent="0.3">
      <c r="A1931">
        <f>Query1[[#This Row],[order_id]]</f>
        <v>685</v>
      </c>
      <c r="B1931" t="str">
        <f>Query1[[#This Row],[customers]]</f>
        <v>Ayanna Cherry</v>
      </c>
      <c r="C1931" t="str">
        <f>Query1[[#This Row],[city]]</f>
        <v>Smithtown</v>
      </c>
      <c r="D1931" t="str">
        <f>Query1[[#This Row],[state]]</f>
        <v>NY</v>
      </c>
      <c r="E1931">
        <f>Query1[[#This Row],[order_date]]</f>
        <v>42766</v>
      </c>
      <c r="F1931">
        <f>Query1[[#This Row],[total_units]]</f>
        <v>2</v>
      </c>
      <c r="G1931">
        <f>Query1[[#This Row],[revenue]]</f>
        <v>2999.98</v>
      </c>
      <c r="H1931" t="str">
        <f>Query1[[#This Row],[product_name]]</f>
        <v>Trek Emonda S 4 - 2017</v>
      </c>
      <c r="I1931" t="str">
        <f>Query1[[#This Row],[category_name]]</f>
        <v>Road Bikes</v>
      </c>
      <c r="J1931" t="str">
        <f>Query1[[#This Row],[store_name]]</f>
        <v>Baldwin Bikes</v>
      </c>
      <c r="K1931" t="str">
        <f>Query1[[#This Row],[sales_rep]]</f>
        <v>Venita Daniel</v>
      </c>
      <c r="L1931" t="str">
        <f>Query1[[#This Row],[brand_name]]</f>
        <v>Trek</v>
      </c>
    </row>
    <row r="1932" spans="1:12" x14ac:dyDescent="0.3">
      <c r="A1932">
        <f>Query1[[#This Row],[order_id]]</f>
        <v>686</v>
      </c>
      <c r="B1932" t="str">
        <f>Query1[[#This Row],[customers]]</f>
        <v>Alesia Horne</v>
      </c>
      <c r="C1932" t="str">
        <f>Query1[[#This Row],[city]]</f>
        <v>Selden</v>
      </c>
      <c r="D1932" t="str">
        <f>Query1[[#This Row],[state]]</f>
        <v>NY</v>
      </c>
      <c r="E1932">
        <f>Query1[[#This Row],[order_date]]</f>
        <v>42767</v>
      </c>
      <c r="F1932">
        <f>Query1[[#This Row],[total_units]]</f>
        <v>1</v>
      </c>
      <c r="G1932">
        <f>Query1[[#This Row],[revenue]]</f>
        <v>599.99</v>
      </c>
      <c r="H1932" t="str">
        <f>Query1[[#This Row],[product_name]]</f>
        <v>Electra Townie Original 7D EQ - 2016</v>
      </c>
      <c r="I1932" t="str">
        <f>Query1[[#This Row],[category_name]]</f>
        <v>Cruisers Bicycles</v>
      </c>
      <c r="J1932" t="str">
        <f>Query1[[#This Row],[store_name]]</f>
        <v>Baldwin Bikes</v>
      </c>
      <c r="K1932" t="str">
        <f>Query1[[#This Row],[sales_rep]]</f>
        <v>Venita Daniel</v>
      </c>
      <c r="L1932" t="str">
        <f>Query1[[#This Row],[brand_name]]</f>
        <v>Electra</v>
      </c>
    </row>
    <row r="1933" spans="1:12" x14ac:dyDescent="0.3">
      <c r="A1933">
        <f>Query1[[#This Row],[order_id]]</f>
        <v>686</v>
      </c>
      <c r="B1933" t="str">
        <f>Query1[[#This Row],[customers]]</f>
        <v>Alesia Horne</v>
      </c>
      <c r="C1933" t="str">
        <f>Query1[[#This Row],[city]]</f>
        <v>Selden</v>
      </c>
      <c r="D1933" t="str">
        <f>Query1[[#This Row],[state]]</f>
        <v>NY</v>
      </c>
      <c r="E1933">
        <f>Query1[[#This Row],[order_date]]</f>
        <v>42767</v>
      </c>
      <c r="F1933">
        <f>Query1[[#This Row],[total_units]]</f>
        <v>2</v>
      </c>
      <c r="G1933">
        <f>Query1[[#This Row],[revenue]]</f>
        <v>898</v>
      </c>
      <c r="H1933" t="str">
        <f>Query1[[#This Row],[product_name]]</f>
        <v>Pure Cycles William 3-Speed - 2016</v>
      </c>
      <c r="I1933" t="str">
        <f>Query1[[#This Row],[category_name]]</f>
        <v>Cruisers Bicycles</v>
      </c>
      <c r="J1933" t="str">
        <f>Query1[[#This Row],[store_name]]</f>
        <v>Baldwin Bikes</v>
      </c>
      <c r="K1933" t="str">
        <f>Query1[[#This Row],[sales_rep]]</f>
        <v>Venita Daniel</v>
      </c>
      <c r="L1933" t="str">
        <f>Query1[[#This Row],[brand_name]]</f>
        <v>Pure Cycles</v>
      </c>
    </row>
    <row r="1934" spans="1:12" x14ac:dyDescent="0.3">
      <c r="A1934">
        <f>Query1[[#This Row],[order_id]]</f>
        <v>686</v>
      </c>
      <c r="B1934" t="str">
        <f>Query1[[#This Row],[customers]]</f>
        <v>Alesia Horne</v>
      </c>
      <c r="C1934" t="str">
        <f>Query1[[#This Row],[city]]</f>
        <v>Selden</v>
      </c>
      <c r="D1934" t="str">
        <f>Query1[[#This Row],[state]]</f>
        <v>NY</v>
      </c>
      <c r="E1934">
        <f>Query1[[#This Row],[order_date]]</f>
        <v>42767</v>
      </c>
      <c r="F1934">
        <f>Query1[[#This Row],[total_units]]</f>
        <v>1</v>
      </c>
      <c r="G1934">
        <f>Query1[[#This Row],[revenue]]</f>
        <v>481.99</v>
      </c>
      <c r="H1934" t="str">
        <f>Query1[[#This Row],[product_name]]</f>
        <v>Sun Bicycles Streamway - 2017</v>
      </c>
      <c r="I1934" t="str">
        <f>Query1[[#This Row],[category_name]]</f>
        <v>Comfort Bicycles</v>
      </c>
      <c r="J1934" t="str">
        <f>Query1[[#This Row],[store_name]]</f>
        <v>Baldwin Bikes</v>
      </c>
      <c r="K1934" t="str">
        <f>Query1[[#This Row],[sales_rep]]</f>
        <v>Venita Daniel</v>
      </c>
      <c r="L1934" t="str">
        <f>Query1[[#This Row],[brand_name]]</f>
        <v>Sun</v>
      </c>
    </row>
    <row r="1935" spans="1:12" x14ac:dyDescent="0.3">
      <c r="A1935">
        <f>Query1[[#This Row],[order_id]]</f>
        <v>686</v>
      </c>
      <c r="B1935" t="str">
        <f>Query1[[#This Row],[customers]]</f>
        <v>Alesia Horne</v>
      </c>
      <c r="C1935" t="str">
        <f>Query1[[#This Row],[city]]</f>
        <v>Selden</v>
      </c>
      <c r="D1935" t="str">
        <f>Query1[[#This Row],[state]]</f>
        <v>NY</v>
      </c>
      <c r="E1935">
        <f>Query1[[#This Row],[order_date]]</f>
        <v>42767</v>
      </c>
      <c r="F1935">
        <f>Query1[[#This Row],[total_units]]</f>
        <v>1</v>
      </c>
      <c r="G1935">
        <f>Query1[[#This Row],[revenue]]</f>
        <v>999.99</v>
      </c>
      <c r="H1935" t="str">
        <f>Query1[[#This Row],[product_name]]</f>
        <v>Surly Ice Cream Truck Frameset - 2017</v>
      </c>
      <c r="I1935" t="str">
        <f>Query1[[#This Row],[category_name]]</f>
        <v>Mountain Bikes</v>
      </c>
      <c r="J1935" t="str">
        <f>Query1[[#This Row],[store_name]]</f>
        <v>Baldwin Bikes</v>
      </c>
      <c r="K1935" t="str">
        <f>Query1[[#This Row],[sales_rep]]</f>
        <v>Venita Daniel</v>
      </c>
      <c r="L1935" t="str">
        <f>Query1[[#This Row],[brand_name]]</f>
        <v>Surly</v>
      </c>
    </row>
    <row r="1936" spans="1:12" x14ac:dyDescent="0.3">
      <c r="A1936">
        <f>Query1[[#This Row],[order_id]]</f>
        <v>686</v>
      </c>
      <c r="B1936" t="str">
        <f>Query1[[#This Row],[customers]]</f>
        <v>Alesia Horne</v>
      </c>
      <c r="C1936" t="str">
        <f>Query1[[#This Row],[city]]</f>
        <v>Selden</v>
      </c>
      <c r="D1936" t="str">
        <f>Query1[[#This Row],[state]]</f>
        <v>NY</v>
      </c>
      <c r="E1936">
        <f>Query1[[#This Row],[order_date]]</f>
        <v>42767</v>
      </c>
      <c r="F1936">
        <f>Query1[[#This Row],[total_units]]</f>
        <v>2</v>
      </c>
      <c r="G1936">
        <f>Query1[[#This Row],[revenue]]</f>
        <v>379.98</v>
      </c>
      <c r="H1936" t="str">
        <f>Query1[[#This Row],[product_name]]</f>
        <v>Trek Precaliber 12 Girls - 2017</v>
      </c>
      <c r="I1936" t="str">
        <f>Query1[[#This Row],[category_name]]</f>
        <v>Children Bicycles</v>
      </c>
      <c r="J1936" t="str">
        <f>Query1[[#This Row],[store_name]]</f>
        <v>Baldwin Bikes</v>
      </c>
      <c r="K1936" t="str">
        <f>Query1[[#This Row],[sales_rep]]</f>
        <v>Venita Daniel</v>
      </c>
      <c r="L1936" t="str">
        <f>Query1[[#This Row],[brand_name]]</f>
        <v>Trek</v>
      </c>
    </row>
    <row r="1937" spans="1:12" x14ac:dyDescent="0.3">
      <c r="A1937">
        <f>Query1[[#This Row],[order_id]]</f>
        <v>687</v>
      </c>
      <c r="B1937" t="str">
        <f>Query1[[#This Row],[customers]]</f>
        <v>Selene Austin</v>
      </c>
      <c r="C1937" t="str">
        <f>Query1[[#This Row],[city]]</f>
        <v>Duarte</v>
      </c>
      <c r="D1937" t="str">
        <f>Query1[[#This Row],[state]]</f>
        <v>CA</v>
      </c>
      <c r="E1937">
        <f>Query1[[#This Row],[order_date]]</f>
        <v>42768</v>
      </c>
      <c r="F1937">
        <f>Query1[[#This Row],[total_units]]</f>
        <v>1</v>
      </c>
      <c r="G1937">
        <f>Query1[[#This Row],[revenue]]</f>
        <v>299.99</v>
      </c>
      <c r="H1937" t="str">
        <f>Query1[[#This Row],[product_name]]</f>
        <v>Electra Girl's Hawaii 1 16" - 2017</v>
      </c>
      <c r="I1937" t="str">
        <f>Query1[[#This Row],[category_name]]</f>
        <v>Children Bicycles</v>
      </c>
      <c r="J1937" t="str">
        <f>Query1[[#This Row],[store_name]]</f>
        <v>Santa Cruz Bikes</v>
      </c>
      <c r="K1937" t="str">
        <f>Query1[[#This Row],[sales_rep]]</f>
        <v>Genna Serrano</v>
      </c>
      <c r="L1937" t="str">
        <f>Query1[[#This Row],[brand_name]]</f>
        <v>Electra</v>
      </c>
    </row>
    <row r="1938" spans="1:12" x14ac:dyDescent="0.3">
      <c r="A1938">
        <f>Query1[[#This Row],[order_id]]</f>
        <v>687</v>
      </c>
      <c r="B1938" t="str">
        <f>Query1[[#This Row],[customers]]</f>
        <v>Selene Austin</v>
      </c>
      <c r="C1938" t="str">
        <f>Query1[[#This Row],[city]]</f>
        <v>Duarte</v>
      </c>
      <c r="D1938" t="str">
        <f>Query1[[#This Row],[state]]</f>
        <v>CA</v>
      </c>
      <c r="E1938">
        <f>Query1[[#This Row],[order_date]]</f>
        <v>42768</v>
      </c>
      <c r="F1938">
        <f>Query1[[#This Row],[total_units]]</f>
        <v>2</v>
      </c>
      <c r="G1938">
        <f>Query1[[#This Row],[revenue]]</f>
        <v>2641.98</v>
      </c>
      <c r="H1938" t="str">
        <f>Query1[[#This Row],[product_name]]</f>
        <v>Heller Shagamaw Frame - 2016</v>
      </c>
      <c r="I1938" t="str">
        <f>Query1[[#This Row],[category_name]]</f>
        <v>Mountain Bikes</v>
      </c>
      <c r="J1938" t="str">
        <f>Query1[[#This Row],[store_name]]</f>
        <v>Santa Cruz Bikes</v>
      </c>
      <c r="K1938" t="str">
        <f>Query1[[#This Row],[sales_rep]]</f>
        <v>Genna Serrano</v>
      </c>
      <c r="L1938" t="str">
        <f>Query1[[#This Row],[brand_name]]</f>
        <v>Heller</v>
      </c>
    </row>
    <row r="1939" spans="1:12" x14ac:dyDescent="0.3">
      <c r="A1939">
        <f>Query1[[#This Row],[order_id]]</f>
        <v>687</v>
      </c>
      <c r="B1939" t="str">
        <f>Query1[[#This Row],[customers]]</f>
        <v>Selene Austin</v>
      </c>
      <c r="C1939" t="str">
        <f>Query1[[#This Row],[city]]</f>
        <v>Duarte</v>
      </c>
      <c r="D1939" t="str">
        <f>Query1[[#This Row],[state]]</f>
        <v>CA</v>
      </c>
      <c r="E1939">
        <f>Query1[[#This Row],[order_date]]</f>
        <v>42768</v>
      </c>
      <c r="F1939">
        <f>Query1[[#This Row],[total_units]]</f>
        <v>1</v>
      </c>
      <c r="G1939">
        <f>Query1[[#This Row],[revenue]]</f>
        <v>149.99</v>
      </c>
      <c r="H1939" t="str">
        <f>Query1[[#This Row],[product_name]]</f>
        <v>Trek Boy's Kickster - 2015/2017</v>
      </c>
      <c r="I1939" t="str">
        <f>Query1[[#This Row],[category_name]]</f>
        <v>Children Bicycles</v>
      </c>
      <c r="J1939" t="str">
        <f>Query1[[#This Row],[store_name]]</f>
        <v>Santa Cruz Bikes</v>
      </c>
      <c r="K1939" t="str">
        <f>Query1[[#This Row],[sales_rep]]</f>
        <v>Genna Serrano</v>
      </c>
      <c r="L1939" t="str">
        <f>Query1[[#This Row],[brand_name]]</f>
        <v>Trek</v>
      </c>
    </row>
    <row r="1940" spans="1:12" x14ac:dyDescent="0.3">
      <c r="A1940">
        <f>Query1[[#This Row],[order_id]]</f>
        <v>687</v>
      </c>
      <c r="B1940" t="str">
        <f>Query1[[#This Row],[customers]]</f>
        <v>Selene Austin</v>
      </c>
      <c r="C1940" t="str">
        <f>Query1[[#This Row],[city]]</f>
        <v>Duarte</v>
      </c>
      <c r="D1940" t="str">
        <f>Query1[[#This Row],[state]]</f>
        <v>CA</v>
      </c>
      <c r="E1940">
        <f>Query1[[#This Row],[order_date]]</f>
        <v>42768</v>
      </c>
      <c r="F1940">
        <f>Query1[[#This Row],[total_units]]</f>
        <v>2</v>
      </c>
      <c r="G1940">
        <f>Query1[[#This Row],[revenue]]</f>
        <v>2999.98</v>
      </c>
      <c r="H1940" t="str">
        <f>Query1[[#This Row],[product_name]]</f>
        <v>Trek Emonda S 4 - 2017</v>
      </c>
      <c r="I1940" t="str">
        <f>Query1[[#This Row],[category_name]]</f>
        <v>Road Bikes</v>
      </c>
      <c r="J1940" t="str">
        <f>Query1[[#This Row],[store_name]]</f>
        <v>Santa Cruz Bikes</v>
      </c>
      <c r="K1940" t="str">
        <f>Query1[[#This Row],[sales_rep]]</f>
        <v>Genna Serrano</v>
      </c>
      <c r="L1940" t="str">
        <f>Query1[[#This Row],[brand_name]]</f>
        <v>Trek</v>
      </c>
    </row>
    <row r="1941" spans="1:12" x14ac:dyDescent="0.3">
      <c r="A1941">
        <f>Query1[[#This Row],[order_id]]</f>
        <v>688</v>
      </c>
      <c r="B1941" t="str">
        <f>Query1[[#This Row],[customers]]</f>
        <v>Jesica Fields</v>
      </c>
      <c r="C1941" t="str">
        <f>Query1[[#This Row],[city]]</f>
        <v>Commack</v>
      </c>
      <c r="D1941" t="str">
        <f>Query1[[#This Row],[state]]</f>
        <v>NY</v>
      </c>
      <c r="E1941">
        <f>Query1[[#This Row],[order_date]]</f>
        <v>42768</v>
      </c>
      <c r="F1941">
        <f>Query1[[#This Row],[total_units]]</f>
        <v>1</v>
      </c>
      <c r="G1941">
        <f>Query1[[#This Row],[revenue]]</f>
        <v>189.99</v>
      </c>
      <c r="H1941" t="str">
        <f>Query1[[#This Row],[product_name]]</f>
        <v>Trek Precaliber 12 Girls - 2017</v>
      </c>
      <c r="I1941" t="str">
        <f>Query1[[#This Row],[category_name]]</f>
        <v>Children Bicycles</v>
      </c>
      <c r="J1941" t="str">
        <f>Query1[[#This Row],[store_name]]</f>
        <v>Baldwin Bikes</v>
      </c>
      <c r="K1941" t="str">
        <f>Query1[[#This Row],[sales_rep]]</f>
        <v>Venita Daniel</v>
      </c>
      <c r="L1941" t="str">
        <f>Query1[[#This Row],[brand_name]]</f>
        <v>Trek</v>
      </c>
    </row>
    <row r="1942" spans="1:12" x14ac:dyDescent="0.3">
      <c r="A1942">
        <f>Query1[[#This Row],[order_id]]</f>
        <v>688</v>
      </c>
      <c r="B1942" t="str">
        <f>Query1[[#This Row],[customers]]</f>
        <v>Jesica Fields</v>
      </c>
      <c r="C1942" t="str">
        <f>Query1[[#This Row],[city]]</f>
        <v>Commack</v>
      </c>
      <c r="D1942" t="str">
        <f>Query1[[#This Row],[state]]</f>
        <v>NY</v>
      </c>
      <c r="E1942">
        <f>Query1[[#This Row],[order_date]]</f>
        <v>42768</v>
      </c>
      <c r="F1942">
        <f>Query1[[#This Row],[total_units]]</f>
        <v>1</v>
      </c>
      <c r="G1942">
        <f>Query1[[#This Row],[revenue]]</f>
        <v>1799.99</v>
      </c>
      <c r="H1942" t="str">
        <f>Query1[[#This Row],[product_name]]</f>
        <v>Trek Remedy 29 Carbon Frameset - 2016</v>
      </c>
      <c r="I1942" t="str">
        <f>Query1[[#This Row],[category_name]]</f>
        <v>Mountain Bikes</v>
      </c>
      <c r="J1942" t="str">
        <f>Query1[[#This Row],[store_name]]</f>
        <v>Baldwin Bikes</v>
      </c>
      <c r="K1942" t="str">
        <f>Query1[[#This Row],[sales_rep]]</f>
        <v>Venita Daniel</v>
      </c>
      <c r="L1942" t="str">
        <f>Query1[[#This Row],[brand_name]]</f>
        <v>Trek</v>
      </c>
    </row>
    <row r="1943" spans="1:12" x14ac:dyDescent="0.3">
      <c r="A1943">
        <f>Query1[[#This Row],[order_id]]</f>
        <v>689</v>
      </c>
      <c r="B1943" t="str">
        <f>Query1[[#This Row],[customers]]</f>
        <v>Willian Hardin</v>
      </c>
      <c r="C1943" t="str">
        <f>Query1[[#This Row],[city]]</f>
        <v>Oswego</v>
      </c>
      <c r="D1943" t="str">
        <f>Query1[[#This Row],[state]]</f>
        <v>NY</v>
      </c>
      <c r="E1943">
        <f>Query1[[#This Row],[order_date]]</f>
        <v>42768</v>
      </c>
      <c r="F1943">
        <f>Query1[[#This Row],[total_units]]</f>
        <v>2</v>
      </c>
      <c r="G1943">
        <f>Query1[[#This Row],[revenue]]</f>
        <v>939.98</v>
      </c>
      <c r="H1943" t="str">
        <f>Query1[[#This Row],[product_name]]</f>
        <v>Surly Wednesday Frameset - 2017</v>
      </c>
      <c r="I1943" t="str">
        <f>Query1[[#This Row],[category_name]]</f>
        <v>Mountain Bikes</v>
      </c>
      <c r="J1943" t="str">
        <f>Query1[[#This Row],[store_name]]</f>
        <v>Baldwin Bikes</v>
      </c>
      <c r="K1943" t="str">
        <f>Query1[[#This Row],[sales_rep]]</f>
        <v>Venita Daniel</v>
      </c>
      <c r="L1943" t="str">
        <f>Query1[[#This Row],[brand_name]]</f>
        <v>Surly</v>
      </c>
    </row>
    <row r="1944" spans="1:12" x14ac:dyDescent="0.3">
      <c r="A1944">
        <f>Query1[[#This Row],[order_id]]</f>
        <v>690</v>
      </c>
      <c r="B1944" t="str">
        <f>Query1[[#This Row],[customers]]</f>
        <v>Collen Dennis</v>
      </c>
      <c r="C1944" t="str">
        <f>Query1[[#This Row],[city]]</f>
        <v>San Pablo</v>
      </c>
      <c r="D1944" t="str">
        <f>Query1[[#This Row],[state]]</f>
        <v>CA</v>
      </c>
      <c r="E1944">
        <f>Query1[[#This Row],[order_date]]</f>
        <v>42769</v>
      </c>
      <c r="F1944">
        <f>Query1[[#This Row],[total_units]]</f>
        <v>1</v>
      </c>
      <c r="G1944">
        <f>Query1[[#This Row],[revenue]]</f>
        <v>329.99</v>
      </c>
      <c r="H1944" t="str">
        <f>Query1[[#This Row],[product_name]]</f>
        <v>Haro Downtown 16 - 2017</v>
      </c>
      <c r="I1944" t="str">
        <f>Query1[[#This Row],[category_name]]</f>
        <v>Children Bicycles</v>
      </c>
      <c r="J1944" t="str">
        <f>Query1[[#This Row],[store_name]]</f>
        <v>Santa Cruz Bikes</v>
      </c>
      <c r="K1944" t="str">
        <f>Query1[[#This Row],[sales_rep]]</f>
        <v>Mireya Copeland</v>
      </c>
      <c r="L1944" t="str">
        <f>Query1[[#This Row],[brand_name]]</f>
        <v>Haro</v>
      </c>
    </row>
    <row r="1945" spans="1:12" x14ac:dyDescent="0.3">
      <c r="A1945">
        <f>Query1[[#This Row],[order_id]]</f>
        <v>690</v>
      </c>
      <c r="B1945" t="str">
        <f>Query1[[#This Row],[customers]]</f>
        <v>Collen Dennis</v>
      </c>
      <c r="C1945" t="str">
        <f>Query1[[#This Row],[city]]</f>
        <v>San Pablo</v>
      </c>
      <c r="D1945" t="str">
        <f>Query1[[#This Row],[state]]</f>
        <v>CA</v>
      </c>
      <c r="E1945">
        <f>Query1[[#This Row],[order_date]]</f>
        <v>42769</v>
      </c>
      <c r="F1945">
        <f>Query1[[#This Row],[total_units]]</f>
        <v>2</v>
      </c>
      <c r="G1945">
        <f>Query1[[#This Row],[revenue]]</f>
        <v>833.98</v>
      </c>
      <c r="H1945" t="str">
        <f>Query1[[#This Row],[product_name]]</f>
        <v>Sun Bicycles Cruz 7 - Women's - 2017</v>
      </c>
      <c r="I1945" t="str">
        <f>Query1[[#This Row],[category_name]]</f>
        <v>Comfort Bicycles</v>
      </c>
      <c r="J1945" t="str">
        <f>Query1[[#This Row],[store_name]]</f>
        <v>Santa Cruz Bikes</v>
      </c>
      <c r="K1945" t="str">
        <f>Query1[[#This Row],[sales_rep]]</f>
        <v>Mireya Copeland</v>
      </c>
      <c r="L1945" t="str">
        <f>Query1[[#This Row],[brand_name]]</f>
        <v>Sun</v>
      </c>
    </row>
    <row r="1946" spans="1:12" x14ac:dyDescent="0.3">
      <c r="A1946">
        <f>Query1[[#This Row],[order_id]]</f>
        <v>690</v>
      </c>
      <c r="B1946" t="str">
        <f>Query1[[#This Row],[customers]]</f>
        <v>Collen Dennis</v>
      </c>
      <c r="C1946" t="str">
        <f>Query1[[#This Row],[city]]</f>
        <v>San Pablo</v>
      </c>
      <c r="D1946" t="str">
        <f>Query1[[#This Row],[state]]</f>
        <v>CA</v>
      </c>
      <c r="E1946">
        <f>Query1[[#This Row],[order_date]]</f>
        <v>42769</v>
      </c>
      <c r="F1946">
        <f>Query1[[#This Row],[total_units]]</f>
        <v>1</v>
      </c>
      <c r="G1946">
        <f>Query1[[#This Row],[revenue]]</f>
        <v>109.99</v>
      </c>
      <c r="H1946" t="str">
        <f>Query1[[#This Row],[product_name]]</f>
        <v>Sun Bicycles Lil Kitt'n - 2017</v>
      </c>
      <c r="I1946" t="str">
        <f>Query1[[#This Row],[category_name]]</f>
        <v>Children Bicycles</v>
      </c>
      <c r="J1946" t="str">
        <f>Query1[[#This Row],[store_name]]</f>
        <v>Santa Cruz Bikes</v>
      </c>
      <c r="K1946" t="str">
        <f>Query1[[#This Row],[sales_rep]]</f>
        <v>Mireya Copeland</v>
      </c>
      <c r="L1946" t="str">
        <f>Query1[[#This Row],[brand_name]]</f>
        <v>Sun</v>
      </c>
    </row>
    <row r="1947" spans="1:12" x14ac:dyDescent="0.3">
      <c r="A1947">
        <f>Query1[[#This Row],[order_id]]</f>
        <v>690</v>
      </c>
      <c r="B1947" t="str">
        <f>Query1[[#This Row],[customers]]</f>
        <v>Collen Dennis</v>
      </c>
      <c r="C1947" t="str">
        <f>Query1[[#This Row],[city]]</f>
        <v>San Pablo</v>
      </c>
      <c r="D1947" t="str">
        <f>Query1[[#This Row],[state]]</f>
        <v>CA</v>
      </c>
      <c r="E1947">
        <f>Query1[[#This Row],[order_date]]</f>
        <v>42769</v>
      </c>
      <c r="F1947">
        <f>Query1[[#This Row],[total_units]]</f>
        <v>2</v>
      </c>
      <c r="G1947">
        <f>Query1[[#This Row],[revenue]]</f>
        <v>3361.98</v>
      </c>
      <c r="H1947" t="str">
        <f>Query1[[#This Row],[product_name]]</f>
        <v>Surly Straggler 650b - 2016</v>
      </c>
      <c r="I1947" t="str">
        <f>Query1[[#This Row],[category_name]]</f>
        <v>Cyclocross Bicycles</v>
      </c>
      <c r="J1947" t="str">
        <f>Query1[[#This Row],[store_name]]</f>
        <v>Santa Cruz Bikes</v>
      </c>
      <c r="K1947" t="str">
        <f>Query1[[#This Row],[sales_rep]]</f>
        <v>Mireya Copeland</v>
      </c>
      <c r="L1947" t="str">
        <f>Query1[[#This Row],[brand_name]]</f>
        <v>Surly</v>
      </c>
    </row>
    <row r="1948" spans="1:12" x14ac:dyDescent="0.3">
      <c r="A1948">
        <f>Query1[[#This Row],[order_id]]</f>
        <v>691</v>
      </c>
      <c r="B1948" t="str">
        <f>Query1[[#This Row],[customers]]</f>
        <v>Carson Macias</v>
      </c>
      <c r="C1948" t="str">
        <f>Query1[[#This Row],[city]]</f>
        <v>New Rochelle</v>
      </c>
      <c r="D1948" t="str">
        <f>Query1[[#This Row],[state]]</f>
        <v>NY</v>
      </c>
      <c r="E1948">
        <f>Query1[[#This Row],[order_date]]</f>
        <v>42770</v>
      </c>
      <c r="F1948">
        <f>Query1[[#This Row],[total_units]]</f>
        <v>2</v>
      </c>
      <c r="G1948">
        <f>Query1[[#This Row],[revenue]]</f>
        <v>599.98</v>
      </c>
      <c r="H1948" t="str">
        <f>Query1[[#This Row],[product_name]]</f>
        <v>Electra Girl's Hawaii 1 (20-inch) - 2015/2016</v>
      </c>
      <c r="I1948" t="str">
        <f>Query1[[#This Row],[category_name]]</f>
        <v>Children Bicycles</v>
      </c>
      <c r="J1948" t="str">
        <f>Query1[[#This Row],[store_name]]</f>
        <v>Baldwin Bikes</v>
      </c>
      <c r="K1948" t="str">
        <f>Query1[[#This Row],[sales_rep]]</f>
        <v>Venita Daniel</v>
      </c>
      <c r="L1948" t="str">
        <f>Query1[[#This Row],[brand_name]]</f>
        <v>Electra</v>
      </c>
    </row>
    <row r="1949" spans="1:12" x14ac:dyDescent="0.3">
      <c r="A1949">
        <f>Query1[[#This Row],[order_id]]</f>
        <v>691</v>
      </c>
      <c r="B1949" t="str">
        <f>Query1[[#This Row],[customers]]</f>
        <v>Carson Macias</v>
      </c>
      <c r="C1949" t="str">
        <f>Query1[[#This Row],[city]]</f>
        <v>New Rochelle</v>
      </c>
      <c r="D1949" t="str">
        <f>Query1[[#This Row],[state]]</f>
        <v>NY</v>
      </c>
      <c r="E1949">
        <f>Query1[[#This Row],[order_date]]</f>
        <v>42770</v>
      </c>
      <c r="F1949">
        <f>Query1[[#This Row],[total_units]]</f>
        <v>1</v>
      </c>
      <c r="G1949">
        <f>Query1[[#This Row],[revenue]]</f>
        <v>599.99</v>
      </c>
      <c r="H1949" t="str">
        <f>Query1[[#This Row],[product_name]]</f>
        <v>Electra Townie Original 7D EQ - Women's - 2016</v>
      </c>
      <c r="I1949" t="str">
        <f>Query1[[#This Row],[category_name]]</f>
        <v>Cruisers Bicycles</v>
      </c>
      <c r="J1949" t="str">
        <f>Query1[[#This Row],[store_name]]</f>
        <v>Baldwin Bikes</v>
      </c>
      <c r="K1949" t="str">
        <f>Query1[[#This Row],[sales_rep]]</f>
        <v>Venita Daniel</v>
      </c>
      <c r="L1949" t="str">
        <f>Query1[[#This Row],[brand_name]]</f>
        <v>Electra</v>
      </c>
    </row>
    <row r="1950" spans="1:12" x14ac:dyDescent="0.3">
      <c r="A1950">
        <f>Query1[[#This Row],[order_id]]</f>
        <v>691</v>
      </c>
      <c r="B1950" t="str">
        <f>Query1[[#This Row],[customers]]</f>
        <v>Carson Macias</v>
      </c>
      <c r="C1950" t="str">
        <f>Query1[[#This Row],[city]]</f>
        <v>New Rochelle</v>
      </c>
      <c r="D1950" t="str">
        <f>Query1[[#This Row],[state]]</f>
        <v>NY</v>
      </c>
      <c r="E1950">
        <f>Query1[[#This Row],[order_date]]</f>
        <v>42770</v>
      </c>
      <c r="F1950">
        <f>Query1[[#This Row],[total_units]]</f>
        <v>2</v>
      </c>
      <c r="G1950">
        <f>Query1[[#This Row],[revenue]]</f>
        <v>2641.98</v>
      </c>
      <c r="H1950" t="str">
        <f>Query1[[#This Row],[product_name]]</f>
        <v>Heller Shagamaw Frame - 2016</v>
      </c>
      <c r="I1950" t="str">
        <f>Query1[[#This Row],[category_name]]</f>
        <v>Mountain Bikes</v>
      </c>
      <c r="J1950" t="str">
        <f>Query1[[#This Row],[store_name]]</f>
        <v>Baldwin Bikes</v>
      </c>
      <c r="K1950" t="str">
        <f>Query1[[#This Row],[sales_rep]]</f>
        <v>Venita Daniel</v>
      </c>
      <c r="L1950" t="str">
        <f>Query1[[#This Row],[brand_name]]</f>
        <v>Heller</v>
      </c>
    </row>
    <row r="1951" spans="1:12" x14ac:dyDescent="0.3">
      <c r="A1951">
        <f>Query1[[#This Row],[order_id]]</f>
        <v>691</v>
      </c>
      <c r="B1951" t="str">
        <f>Query1[[#This Row],[customers]]</f>
        <v>Carson Macias</v>
      </c>
      <c r="C1951" t="str">
        <f>Query1[[#This Row],[city]]</f>
        <v>New Rochelle</v>
      </c>
      <c r="D1951" t="str">
        <f>Query1[[#This Row],[state]]</f>
        <v>NY</v>
      </c>
      <c r="E1951">
        <f>Query1[[#This Row],[order_date]]</f>
        <v>42770</v>
      </c>
      <c r="F1951">
        <f>Query1[[#This Row],[total_units]]</f>
        <v>2</v>
      </c>
      <c r="G1951">
        <f>Query1[[#This Row],[revenue]]</f>
        <v>5399.98</v>
      </c>
      <c r="H1951" t="str">
        <f>Query1[[#This Row],[product_name]]</f>
        <v>Trek Domane S 6 - 2017</v>
      </c>
      <c r="I1951" t="str">
        <f>Query1[[#This Row],[category_name]]</f>
        <v>Road Bikes</v>
      </c>
      <c r="J1951" t="str">
        <f>Query1[[#This Row],[store_name]]</f>
        <v>Baldwin Bikes</v>
      </c>
      <c r="K1951" t="str">
        <f>Query1[[#This Row],[sales_rep]]</f>
        <v>Venita Daniel</v>
      </c>
      <c r="L1951" t="str">
        <f>Query1[[#This Row],[brand_name]]</f>
        <v>Trek</v>
      </c>
    </row>
    <row r="1952" spans="1:12" x14ac:dyDescent="0.3">
      <c r="A1952">
        <f>Query1[[#This Row],[order_id]]</f>
        <v>692</v>
      </c>
      <c r="B1952" t="str">
        <f>Query1[[#This Row],[customers]]</f>
        <v>Kasha Todd</v>
      </c>
      <c r="C1952" t="str">
        <f>Query1[[#This Row],[city]]</f>
        <v>Campbell</v>
      </c>
      <c r="D1952" t="str">
        <f>Query1[[#This Row],[state]]</f>
        <v>CA</v>
      </c>
      <c r="E1952">
        <f>Query1[[#This Row],[order_date]]</f>
        <v>42771</v>
      </c>
      <c r="F1952">
        <f>Query1[[#This Row],[total_units]]</f>
        <v>1</v>
      </c>
      <c r="G1952">
        <f>Query1[[#This Row],[revenue]]</f>
        <v>599.99</v>
      </c>
      <c r="H1952" t="str">
        <f>Query1[[#This Row],[product_name]]</f>
        <v>Electra Cruiser Lux Fat Tire 1 Ladies - 2017</v>
      </c>
      <c r="I1952" t="str">
        <f>Query1[[#This Row],[category_name]]</f>
        <v>Cruisers Bicycles</v>
      </c>
      <c r="J1952" t="str">
        <f>Query1[[#This Row],[store_name]]</f>
        <v>Santa Cruz Bikes</v>
      </c>
      <c r="K1952" t="str">
        <f>Query1[[#This Row],[sales_rep]]</f>
        <v>Genna Serrano</v>
      </c>
      <c r="L1952" t="str">
        <f>Query1[[#This Row],[brand_name]]</f>
        <v>Electra</v>
      </c>
    </row>
    <row r="1953" spans="1:12" x14ac:dyDescent="0.3">
      <c r="A1953">
        <f>Query1[[#This Row],[order_id]]</f>
        <v>692</v>
      </c>
      <c r="B1953" t="str">
        <f>Query1[[#This Row],[customers]]</f>
        <v>Kasha Todd</v>
      </c>
      <c r="C1953" t="str">
        <f>Query1[[#This Row],[city]]</f>
        <v>Campbell</v>
      </c>
      <c r="D1953" t="str">
        <f>Query1[[#This Row],[state]]</f>
        <v>CA</v>
      </c>
      <c r="E1953">
        <f>Query1[[#This Row],[order_date]]</f>
        <v>42771</v>
      </c>
      <c r="F1953">
        <f>Query1[[#This Row],[total_units]]</f>
        <v>2</v>
      </c>
      <c r="G1953">
        <f>Query1[[#This Row],[revenue]]</f>
        <v>1059.98</v>
      </c>
      <c r="H1953" t="str">
        <f>Query1[[#This Row],[product_name]]</f>
        <v>Electra Moto 1 - 2016</v>
      </c>
      <c r="I1953" t="str">
        <f>Query1[[#This Row],[category_name]]</f>
        <v>Cruisers Bicycles</v>
      </c>
      <c r="J1953" t="str">
        <f>Query1[[#This Row],[store_name]]</f>
        <v>Santa Cruz Bikes</v>
      </c>
      <c r="K1953" t="str">
        <f>Query1[[#This Row],[sales_rep]]</f>
        <v>Genna Serrano</v>
      </c>
      <c r="L1953" t="str">
        <f>Query1[[#This Row],[brand_name]]</f>
        <v>Electra</v>
      </c>
    </row>
    <row r="1954" spans="1:12" x14ac:dyDescent="0.3">
      <c r="A1954">
        <f>Query1[[#This Row],[order_id]]</f>
        <v>692</v>
      </c>
      <c r="B1954" t="str">
        <f>Query1[[#This Row],[customers]]</f>
        <v>Kasha Todd</v>
      </c>
      <c r="C1954" t="str">
        <f>Query1[[#This Row],[city]]</f>
        <v>Campbell</v>
      </c>
      <c r="D1954" t="str">
        <f>Query1[[#This Row],[state]]</f>
        <v>CA</v>
      </c>
      <c r="E1954">
        <f>Query1[[#This Row],[order_date]]</f>
        <v>42771</v>
      </c>
      <c r="F1954">
        <f>Query1[[#This Row],[total_units]]</f>
        <v>1</v>
      </c>
      <c r="G1954">
        <f>Query1[[#This Row],[revenue]]</f>
        <v>2599.9899999999998</v>
      </c>
      <c r="H1954" t="str">
        <f>Query1[[#This Row],[product_name]]</f>
        <v>Trek Domane S 5 Disc - 2017</v>
      </c>
      <c r="I1954" t="str">
        <f>Query1[[#This Row],[category_name]]</f>
        <v>Road Bikes</v>
      </c>
      <c r="J1954" t="str">
        <f>Query1[[#This Row],[store_name]]</f>
        <v>Santa Cruz Bikes</v>
      </c>
      <c r="K1954" t="str">
        <f>Query1[[#This Row],[sales_rep]]</f>
        <v>Genna Serrano</v>
      </c>
      <c r="L1954" t="str">
        <f>Query1[[#This Row],[brand_name]]</f>
        <v>Trek</v>
      </c>
    </row>
    <row r="1955" spans="1:12" x14ac:dyDescent="0.3">
      <c r="A1955">
        <f>Query1[[#This Row],[order_id]]</f>
        <v>692</v>
      </c>
      <c r="B1955" t="str">
        <f>Query1[[#This Row],[customers]]</f>
        <v>Kasha Todd</v>
      </c>
      <c r="C1955" t="str">
        <f>Query1[[#This Row],[city]]</f>
        <v>Campbell</v>
      </c>
      <c r="D1955" t="str">
        <f>Query1[[#This Row],[state]]</f>
        <v>CA</v>
      </c>
      <c r="E1955">
        <f>Query1[[#This Row],[order_date]]</f>
        <v>42771</v>
      </c>
      <c r="F1955">
        <f>Query1[[#This Row],[total_units]]</f>
        <v>2</v>
      </c>
      <c r="G1955">
        <f>Query1[[#This Row],[revenue]]</f>
        <v>10999.98</v>
      </c>
      <c r="H1955" t="str">
        <f>Query1[[#This Row],[product_name]]</f>
        <v>Trek Domane SLR 6 Disc - 2017</v>
      </c>
      <c r="I1955" t="str">
        <f>Query1[[#This Row],[category_name]]</f>
        <v>Road Bikes</v>
      </c>
      <c r="J1955" t="str">
        <f>Query1[[#This Row],[store_name]]</f>
        <v>Santa Cruz Bikes</v>
      </c>
      <c r="K1955" t="str">
        <f>Query1[[#This Row],[sales_rep]]</f>
        <v>Genna Serrano</v>
      </c>
      <c r="L1955" t="str">
        <f>Query1[[#This Row],[brand_name]]</f>
        <v>Trek</v>
      </c>
    </row>
    <row r="1956" spans="1:12" x14ac:dyDescent="0.3">
      <c r="A1956">
        <f>Query1[[#This Row],[order_id]]</f>
        <v>693</v>
      </c>
      <c r="B1956" t="str">
        <f>Query1[[#This Row],[customers]]</f>
        <v>Lise Hebert</v>
      </c>
      <c r="C1956" t="str">
        <f>Query1[[#This Row],[city]]</f>
        <v>Vista</v>
      </c>
      <c r="D1956" t="str">
        <f>Query1[[#This Row],[state]]</f>
        <v>CA</v>
      </c>
      <c r="E1956">
        <f>Query1[[#This Row],[order_date]]</f>
        <v>42771</v>
      </c>
      <c r="F1956">
        <f>Query1[[#This Row],[total_units]]</f>
        <v>1</v>
      </c>
      <c r="G1956">
        <f>Query1[[#This Row],[revenue]]</f>
        <v>269.99</v>
      </c>
      <c r="H1956" t="str">
        <f>Query1[[#This Row],[product_name]]</f>
        <v>Electra Cruiser 1 (24-Inch) - 2016</v>
      </c>
      <c r="I1956" t="str">
        <f>Query1[[#This Row],[category_name]]</f>
        <v>Cruisers Bicycles</v>
      </c>
      <c r="J1956" t="str">
        <f>Query1[[#This Row],[store_name]]</f>
        <v>Santa Cruz Bikes</v>
      </c>
      <c r="K1956" t="str">
        <f>Query1[[#This Row],[sales_rep]]</f>
        <v>Genna Serrano</v>
      </c>
      <c r="L1956" t="str">
        <f>Query1[[#This Row],[brand_name]]</f>
        <v>Electra</v>
      </c>
    </row>
    <row r="1957" spans="1:12" x14ac:dyDescent="0.3">
      <c r="A1957">
        <f>Query1[[#This Row],[order_id]]</f>
        <v>693</v>
      </c>
      <c r="B1957" t="str">
        <f>Query1[[#This Row],[customers]]</f>
        <v>Lise Hebert</v>
      </c>
      <c r="C1957" t="str">
        <f>Query1[[#This Row],[city]]</f>
        <v>Vista</v>
      </c>
      <c r="D1957" t="str">
        <f>Query1[[#This Row],[state]]</f>
        <v>CA</v>
      </c>
      <c r="E1957">
        <f>Query1[[#This Row],[order_date]]</f>
        <v>42771</v>
      </c>
      <c r="F1957">
        <f>Query1[[#This Row],[total_units]]</f>
        <v>2</v>
      </c>
      <c r="G1957">
        <f>Query1[[#This Row],[revenue]]</f>
        <v>2641.98</v>
      </c>
      <c r="H1957" t="str">
        <f>Query1[[#This Row],[product_name]]</f>
        <v>Heller Shagamaw Frame - 2016</v>
      </c>
      <c r="I1957" t="str">
        <f>Query1[[#This Row],[category_name]]</f>
        <v>Mountain Bikes</v>
      </c>
      <c r="J1957" t="str">
        <f>Query1[[#This Row],[store_name]]</f>
        <v>Santa Cruz Bikes</v>
      </c>
      <c r="K1957" t="str">
        <f>Query1[[#This Row],[sales_rep]]</f>
        <v>Genna Serrano</v>
      </c>
      <c r="L1957" t="str">
        <f>Query1[[#This Row],[brand_name]]</f>
        <v>Heller</v>
      </c>
    </row>
    <row r="1958" spans="1:12" x14ac:dyDescent="0.3">
      <c r="A1958">
        <f>Query1[[#This Row],[order_id]]</f>
        <v>693</v>
      </c>
      <c r="B1958" t="str">
        <f>Query1[[#This Row],[customers]]</f>
        <v>Lise Hebert</v>
      </c>
      <c r="C1958" t="str">
        <f>Query1[[#This Row],[city]]</f>
        <v>Vista</v>
      </c>
      <c r="D1958" t="str">
        <f>Query1[[#This Row],[state]]</f>
        <v>CA</v>
      </c>
      <c r="E1958">
        <f>Query1[[#This Row],[order_date]]</f>
        <v>42771</v>
      </c>
      <c r="F1958">
        <f>Query1[[#This Row],[total_units]]</f>
        <v>2</v>
      </c>
      <c r="G1958">
        <f>Query1[[#This Row],[revenue]]</f>
        <v>963.98</v>
      </c>
      <c r="H1958" t="str">
        <f>Query1[[#This Row],[product_name]]</f>
        <v>Sun Bicycles Streamway - 2017</v>
      </c>
      <c r="I1958" t="str">
        <f>Query1[[#This Row],[category_name]]</f>
        <v>Comfort Bicycles</v>
      </c>
      <c r="J1958" t="str">
        <f>Query1[[#This Row],[store_name]]</f>
        <v>Santa Cruz Bikes</v>
      </c>
      <c r="K1958" t="str">
        <f>Query1[[#This Row],[sales_rep]]</f>
        <v>Genna Serrano</v>
      </c>
      <c r="L1958" t="str">
        <f>Query1[[#This Row],[brand_name]]</f>
        <v>Sun</v>
      </c>
    </row>
    <row r="1959" spans="1:12" x14ac:dyDescent="0.3">
      <c r="A1959">
        <f>Query1[[#This Row],[order_id]]</f>
        <v>693</v>
      </c>
      <c r="B1959" t="str">
        <f>Query1[[#This Row],[customers]]</f>
        <v>Lise Hebert</v>
      </c>
      <c r="C1959" t="str">
        <f>Query1[[#This Row],[city]]</f>
        <v>Vista</v>
      </c>
      <c r="D1959" t="str">
        <f>Query1[[#This Row],[state]]</f>
        <v>CA</v>
      </c>
      <c r="E1959">
        <f>Query1[[#This Row],[order_date]]</f>
        <v>42771</v>
      </c>
      <c r="F1959">
        <f>Query1[[#This Row],[total_units]]</f>
        <v>1</v>
      </c>
      <c r="G1959">
        <f>Query1[[#This Row],[revenue]]</f>
        <v>1632.99</v>
      </c>
      <c r="H1959" t="str">
        <f>Query1[[#This Row],[product_name]]</f>
        <v>Surly Wednesday - 2017</v>
      </c>
      <c r="I1959" t="str">
        <f>Query1[[#This Row],[category_name]]</f>
        <v>Mountain Bikes</v>
      </c>
      <c r="J1959" t="str">
        <f>Query1[[#This Row],[store_name]]</f>
        <v>Santa Cruz Bikes</v>
      </c>
      <c r="K1959" t="str">
        <f>Query1[[#This Row],[sales_rep]]</f>
        <v>Genna Serrano</v>
      </c>
      <c r="L1959" t="str">
        <f>Query1[[#This Row],[brand_name]]</f>
        <v>Surly</v>
      </c>
    </row>
    <row r="1960" spans="1:12" x14ac:dyDescent="0.3">
      <c r="A1960">
        <f>Query1[[#This Row],[order_id]]</f>
        <v>694</v>
      </c>
      <c r="B1960" t="str">
        <f>Query1[[#This Row],[customers]]</f>
        <v>Damien Dorsey</v>
      </c>
      <c r="C1960" t="str">
        <f>Query1[[#This Row],[city]]</f>
        <v>Central Islip</v>
      </c>
      <c r="D1960" t="str">
        <f>Query1[[#This Row],[state]]</f>
        <v>NY</v>
      </c>
      <c r="E1960">
        <f>Query1[[#This Row],[order_date]]</f>
        <v>42771</v>
      </c>
      <c r="F1960">
        <f>Query1[[#This Row],[total_units]]</f>
        <v>2</v>
      </c>
      <c r="G1960">
        <f>Query1[[#This Row],[revenue]]</f>
        <v>1739.98</v>
      </c>
      <c r="H1960" t="str">
        <f>Query1[[#This Row],[product_name]]</f>
        <v>Haro SR 1.2 - 2017</v>
      </c>
      <c r="I1960" t="str">
        <f>Query1[[#This Row],[category_name]]</f>
        <v>Mountain Bikes</v>
      </c>
      <c r="J1960" t="str">
        <f>Query1[[#This Row],[store_name]]</f>
        <v>Baldwin Bikes</v>
      </c>
      <c r="K1960" t="str">
        <f>Query1[[#This Row],[sales_rep]]</f>
        <v>Venita Daniel</v>
      </c>
      <c r="L1960" t="str">
        <f>Query1[[#This Row],[brand_name]]</f>
        <v>Haro</v>
      </c>
    </row>
    <row r="1961" spans="1:12" x14ac:dyDescent="0.3">
      <c r="A1961">
        <f>Query1[[#This Row],[order_id]]</f>
        <v>694</v>
      </c>
      <c r="B1961" t="str">
        <f>Query1[[#This Row],[customers]]</f>
        <v>Damien Dorsey</v>
      </c>
      <c r="C1961" t="str">
        <f>Query1[[#This Row],[city]]</f>
        <v>Central Islip</v>
      </c>
      <c r="D1961" t="str">
        <f>Query1[[#This Row],[state]]</f>
        <v>NY</v>
      </c>
      <c r="E1961">
        <f>Query1[[#This Row],[order_date]]</f>
        <v>42771</v>
      </c>
      <c r="F1961">
        <f>Query1[[#This Row],[total_units]]</f>
        <v>2</v>
      </c>
      <c r="G1961">
        <f>Query1[[#This Row],[revenue]]</f>
        <v>1103.98</v>
      </c>
      <c r="H1961" t="str">
        <f>Query1[[#This Row],[product_name]]</f>
        <v>Sun Bicycles Streamway 3 - 2017</v>
      </c>
      <c r="I1961" t="str">
        <f>Query1[[#This Row],[category_name]]</f>
        <v>Comfort Bicycles</v>
      </c>
      <c r="J1961" t="str">
        <f>Query1[[#This Row],[store_name]]</f>
        <v>Baldwin Bikes</v>
      </c>
      <c r="K1961" t="str">
        <f>Query1[[#This Row],[sales_rep]]</f>
        <v>Venita Daniel</v>
      </c>
      <c r="L1961" t="str">
        <f>Query1[[#This Row],[brand_name]]</f>
        <v>Sun</v>
      </c>
    </row>
    <row r="1962" spans="1:12" x14ac:dyDescent="0.3">
      <c r="A1962">
        <f>Query1[[#This Row],[order_id]]</f>
        <v>694</v>
      </c>
      <c r="B1962" t="str">
        <f>Query1[[#This Row],[customers]]</f>
        <v>Damien Dorsey</v>
      </c>
      <c r="C1962" t="str">
        <f>Query1[[#This Row],[city]]</f>
        <v>Central Islip</v>
      </c>
      <c r="D1962" t="str">
        <f>Query1[[#This Row],[state]]</f>
        <v>NY</v>
      </c>
      <c r="E1962">
        <f>Query1[[#This Row],[order_date]]</f>
        <v>42771</v>
      </c>
      <c r="F1962">
        <f>Query1[[#This Row],[total_units]]</f>
        <v>2</v>
      </c>
      <c r="G1962">
        <f>Query1[[#This Row],[revenue]]</f>
        <v>5399.98</v>
      </c>
      <c r="H1962" t="str">
        <f>Query1[[#This Row],[product_name]]</f>
        <v>Trek Domane S 6 - 2017</v>
      </c>
      <c r="I1962" t="str">
        <f>Query1[[#This Row],[category_name]]</f>
        <v>Road Bikes</v>
      </c>
      <c r="J1962" t="str">
        <f>Query1[[#This Row],[store_name]]</f>
        <v>Baldwin Bikes</v>
      </c>
      <c r="K1962" t="str">
        <f>Query1[[#This Row],[sales_rep]]</f>
        <v>Venita Daniel</v>
      </c>
      <c r="L1962" t="str">
        <f>Query1[[#This Row],[brand_name]]</f>
        <v>Trek</v>
      </c>
    </row>
    <row r="1963" spans="1:12" x14ac:dyDescent="0.3">
      <c r="A1963">
        <f>Query1[[#This Row],[order_id]]</f>
        <v>694</v>
      </c>
      <c r="B1963" t="str">
        <f>Query1[[#This Row],[customers]]</f>
        <v>Damien Dorsey</v>
      </c>
      <c r="C1963" t="str">
        <f>Query1[[#This Row],[city]]</f>
        <v>Central Islip</v>
      </c>
      <c r="D1963" t="str">
        <f>Query1[[#This Row],[state]]</f>
        <v>NY</v>
      </c>
      <c r="E1963">
        <f>Query1[[#This Row],[order_date]]</f>
        <v>42771</v>
      </c>
      <c r="F1963">
        <f>Query1[[#This Row],[total_units]]</f>
        <v>1</v>
      </c>
      <c r="G1963">
        <f>Query1[[#This Row],[revenue]]</f>
        <v>1499.99</v>
      </c>
      <c r="H1963" t="str">
        <f>Query1[[#This Row],[product_name]]</f>
        <v>Trek Emonda S 4 - 2017</v>
      </c>
      <c r="I1963" t="str">
        <f>Query1[[#This Row],[category_name]]</f>
        <v>Road Bikes</v>
      </c>
      <c r="J1963" t="str">
        <f>Query1[[#This Row],[store_name]]</f>
        <v>Baldwin Bikes</v>
      </c>
      <c r="K1963" t="str">
        <f>Query1[[#This Row],[sales_rep]]</f>
        <v>Venita Daniel</v>
      </c>
      <c r="L1963" t="str">
        <f>Query1[[#This Row],[brand_name]]</f>
        <v>Trek</v>
      </c>
    </row>
    <row r="1964" spans="1:12" x14ac:dyDescent="0.3">
      <c r="A1964">
        <f>Query1[[#This Row],[order_id]]</f>
        <v>694</v>
      </c>
      <c r="B1964" t="str">
        <f>Query1[[#This Row],[customers]]</f>
        <v>Damien Dorsey</v>
      </c>
      <c r="C1964" t="str">
        <f>Query1[[#This Row],[city]]</f>
        <v>Central Islip</v>
      </c>
      <c r="D1964" t="str">
        <f>Query1[[#This Row],[state]]</f>
        <v>NY</v>
      </c>
      <c r="E1964">
        <f>Query1[[#This Row],[order_date]]</f>
        <v>42771</v>
      </c>
      <c r="F1964">
        <f>Query1[[#This Row],[total_units]]</f>
        <v>1</v>
      </c>
      <c r="G1964">
        <f>Query1[[#This Row],[revenue]]</f>
        <v>1499.99</v>
      </c>
      <c r="H1964" t="str">
        <f>Query1[[#This Row],[product_name]]</f>
        <v>Trek Stache 5 - 2017</v>
      </c>
      <c r="I1964" t="str">
        <f>Query1[[#This Row],[category_name]]</f>
        <v>Mountain Bikes</v>
      </c>
      <c r="J1964" t="str">
        <f>Query1[[#This Row],[store_name]]</f>
        <v>Baldwin Bikes</v>
      </c>
      <c r="K1964" t="str">
        <f>Query1[[#This Row],[sales_rep]]</f>
        <v>Venita Daniel</v>
      </c>
      <c r="L1964" t="str">
        <f>Query1[[#This Row],[brand_name]]</f>
        <v>Trek</v>
      </c>
    </row>
    <row r="1965" spans="1:12" x14ac:dyDescent="0.3">
      <c r="A1965">
        <f>Query1[[#This Row],[order_id]]</f>
        <v>695</v>
      </c>
      <c r="B1965" t="str">
        <f>Query1[[#This Row],[customers]]</f>
        <v>Sarah Kirkland</v>
      </c>
      <c r="C1965" t="str">
        <f>Query1[[#This Row],[city]]</f>
        <v>Wappingers Falls</v>
      </c>
      <c r="D1965" t="str">
        <f>Query1[[#This Row],[state]]</f>
        <v>NY</v>
      </c>
      <c r="E1965">
        <f>Query1[[#This Row],[order_date]]</f>
        <v>42771</v>
      </c>
      <c r="F1965">
        <f>Query1[[#This Row],[total_units]]</f>
        <v>2</v>
      </c>
      <c r="G1965">
        <f>Query1[[#This Row],[revenue]]</f>
        <v>1319.98</v>
      </c>
      <c r="H1965" t="str">
        <f>Query1[[#This Row],[product_name]]</f>
        <v>Electra Amsterdam Original 3i Ladies' - 2017</v>
      </c>
      <c r="I1965" t="str">
        <f>Query1[[#This Row],[category_name]]</f>
        <v>Cruisers Bicycles</v>
      </c>
      <c r="J1965" t="str">
        <f>Query1[[#This Row],[store_name]]</f>
        <v>Baldwin Bikes</v>
      </c>
      <c r="K1965" t="str">
        <f>Query1[[#This Row],[sales_rep]]</f>
        <v>Venita Daniel</v>
      </c>
      <c r="L1965" t="str">
        <f>Query1[[#This Row],[brand_name]]</f>
        <v>Electra</v>
      </c>
    </row>
    <row r="1966" spans="1:12" x14ac:dyDescent="0.3">
      <c r="A1966">
        <f>Query1[[#This Row],[order_id]]</f>
        <v>695</v>
      </c>
      <c r="B1966" t="str">
        <f>Query1[[#This Row],[customers]]</f>
        <v>Sarah Kirkland</v>
      </c>
      <c r="C1966" t="str">
        <f>Query1[[#This Row],[city]]</f>
        <v>Wappingers Falls</v>
      </c>
      <c r="D1966" t="str">
        <f>Query1[[#This Row],[state]]</f>
        <v>NY</v>
      </c>
      <c r="E1966">
        <f>Query1[[#This Row],[order_date]]</f>
        <v>42771</v>
      </c>
      <c r="F1966">
        <f>Query1[[#This Row],[total_units]]</f>
        <v>2</v>
      </c>
      <c r="G1966">
        <f>Query1[[#This Row],[revenue]]</f>
        <v>3999.98</v>
      </c>
      <c r="H1966" t="str">
        <f>Query1[[#This Row],[product_name]]</f>
        <v>Trek Emonda S 5 - 2017</v>
      </c>
      <c r="I1966" t="str">
        <f>Query1[[#This Row],[category_name]]</f>
        <v>Road Bikes</v>
      </c>
      <c r="J1966" t="str">
        <f>Query1[[#This Row],[store_name]]</f>
        <v>Baldwin Bikes</v>
      </c>
      <c r="K1966" t="str">
        <f>Query1[[#This Row],[sales_rep]]</f>
        <v>Venita Daniel</v>
      </c>
      <c r="L1966" t="str">
        <f>Query1[[#This Row],[brand_name]]</f>
        <v>Trek</v>
      </c>
    </row>
    <row r="1967" spans="1:12" x14ac:dyDescent="0.3">
      <c r="A1967">
        <f>Query1[[#This Row],[order_id]]</f>
        <v>696</v>
      </c>
      <c r="B1967" t="str">
        <f>Query1[[#This Row],[customers]]</f>
        <v>Chauncey Donaldson</v>
      </c>
      <c r="C1967" t="str">
        <f>Query1[[#This Row],[city]]</f>
        <v>Franklin Square</v>
      </c>
      <c r="D1967" t="str">
        <f>Query1[[#This Row],[state]]</f>
        <v>NY</v>
      </c>
      <c r="E1967">
        <f>Query1[[#This Row],[order_date]]</f>
        <v>42771</v>
      </c>
      <c r="F1967">
        <f>Query1[[#This Row],[total_units]]</f>
        <v>1</v>
      </c>
      <c r="G1967">
        <f>Query1[[#This Row],[revenue]]</f>
        <v>869.99</v>
      </c>
      <c r="H1967" t="str">
        <f>Query1[[#This Row],[product_name]]</f>
        <v>Haro SR 1.2 - 2017</v>
      </c>
      <c r="I1967" t="str">
        <f>Query1[[#This Row],[category_name]]</f>
        <v>Mountain Bikes</v>
      </c>
      <c r="J1967" t="str">
        <f>Query1[[#This Row],[store_name]]</f>
        <v>Baldwin Bikes</v>
      </c>
      <c r="K1967" t="str">
        <f>Query1[[#This Row],[sales_rep]]</f>
        <v>Venita Daniel</v>
      </c>
      <c r="L1967" t="str">
        <f>Query1[[#This Row],[brand_name]]</f>
        <v>Haro</v>
      </c>
    </row>
    <row r="1968" spans="1:12" x14ac:dyDescent="0.3">
      <c r="A1968">
        <f>Query1[[#This Row],[order_id]]</f>
        <v>696</v>
      </c>
      <c r="B1968" t="str">
        <f>Query1[[#This Row],[customers]]</f>
        <v>Chauncey Donaldson</v>
      </c>
      <c r="C1968" t="str">
        <f>Query1[[#This Row],[city]]</f>
        <v>Franklin Square</v>
      </c>
      <c r="D1968" t="str">
        <f>Query1[[#This Row],[state]]</f>
        <v>NY</v>
      </c>
      <c r="E1968">
        <f>Query1[[#This Row],[order_date]]</f>
        <v>42771</v>
      </c>
      <c r="F1968">
        <f>Query1[[#This Row],[total_units]]</f>
        <v>2</v>
      </c>
      <c r="G1968">
        <f>Query1[[#This Row],[revenue]]</f>
        <v>379.98</v>
      </c>
      <c r="H1968" t="str">
        <f>Query1[[#This Row],[product_name]]</f>
        <v>Trek Precaliber 12 Girls - 2017</v>
      </c>
      <c r="I1968" t="str">
        <f>Query1[[#This Row],[category_name]]</f>
        <v>Children Bicycles</v>
      </c>
      <c r="J1968" t="str">
        <f>Query1[[#This Row],[store_name]]</f>
        <v>Baldwin Bikes</v>
      </c>
      <c r="K1968" t="str">
        <f>Query1[[#This Row],[sales_rep]]</f>
        <v>Venita Daniel</v>
      </c>
      <c r="L1968" t="str">
        <f>Query1[[#This Row],[brand_name]]</f>
        <v>Trek</v>
      </c>
    </row>
    <row r="1969" spans="1:12" x14ac:dyDescent="0.3">
      <c r="A1969">
        <f>Query1[[#This Row],[order_id]]</f>
        <v>696</v>
      </c>
      <c r="B1969" t="str">
        <f>Query1[[#This Row],[customers]]</f>
        <v>Chauncey Donaldson</v>
      </c>
      <c r="C1969" t="str">
        <f>Query1[[#This Row],[city]]</f>
        <v>Franklin Square</v>
      </c>
      <c r="D1969" t="str">
        <f>Query1[[#This Row],[state]]</f>
        <v>NY</v>
      </c>
      <c r="E1969">
        <f>Query1[[#This Row],[order_date]]</f>
        <v>42771</v>
      </c>
      <c r="F1969">
        <f>Query1[[#This Row],[total_units]]</f>
        <v>1</v>
      </c>
      <c r="G1969">
        <f>Query1[[#This Row],[revenue]]</f>
        <v>3999.99</v>
      </c>
      <c r="H1969" t="str">
        <f>Query1[[#This Row],[product_name]]</f>
        <v>Trek Slash 8 27.5 - 2016</v>
      </c>
      <c r="I1969" t="str">
        <f>Query1[[#This Row],[category_name]]</f>
        <v>Mountain Bikes</v>
      </c>
      <c r="J1969" t="str">
        <f>Query1[[#This Row],[store_name]]</f>
        <v>Baldwin Bikes</v>
      </c>
      <c r="K1969" t="str">
        <f>Query1[[#This Row],[sales_rep]]</f>
        <v>Venita Daniel</v>
      </c>
      <c r="L1969" t="str">
        <f>Query1[[#This Row],[brand_name]]</f>
        <v>Trek</v>
      </c>
    </row>
    <row r="1970" spans="1:12" x14ac:dyDescent="0.3">
      <c r="A1970">
        <f>Query1[[#This Row],[order_id]]</f>
        <v>697</v>
      </c>
      <c r="B1970" t="str">
        <f>Query1[[#This Row],[customers]]</f>
        <v>Alejandro Norman</v>
      </c>
      <c r="C1970" t="str">
        <f>Query1[[#This Row],[city]]</f>
        <v>Upland</v>
      </c>
      <c r="D1970" t="str">
        <f>Query1[[#This Row],[state]]</f>
        <v>CA</v>
      </c>
      <c r="E1970">
        <f>Query1[[#This Row],[order_date]]</f>
        <v>42772</v>
      </c>
      <c r="F1970">
        <f>Query1[[#This Row],[total_units]]</f>
        <v>2</v>
      </c>
      <c r="G1970">
        <f>Query1[[#This Row],[revenue]]</f>
        <v>2641.98</v>
      </c>
      <c r="H1970" t="str">
        <f>Query1[[#This Row],[product_name]]</f>
        <v>Heller Shagamaw Frame - 2016</v>
      </c>
      <c r="I1970" t="str">
        <f>Query1[[#This Row],[category_name]]</f>
        <v>Mountain Bikes</v>
      </c>
      <c r="J1970" t="str">
        <f>Query1[[#This Row],[store_name]]</f>
        <v>Santa Cruz Bikes</v>
      </c>
      <c r="K1970" t="str">
        <f>Query1[[#This Row],[sales_rep]]</f>
        <v>Mireya Copeland</v>
      </c>
      <c r="L1970" t="str">
        <f>Query1[[#This Row],[brand_name]]</f>
        <v>Heller</v>
      </c>
    </row>
    <row r="1971" spans="1:12" x14ac:dyDescent="0.3">
      <c r="A1971">
        <f>Query1[[#This Row],[order_id]]</f>
        <v>698</v>
      </c>
      <c r="B1971" t="str">
        <f>Query1[[#This Row],[customers]]</f>
        <v>Jasmin Young</v>
      </c>
      <c r="C1971" t="str">
        <f>Query1[[#This Row],[city]]</f>
        <v>Helotes</v>
      </c>
      <c r="D1971" t="str">
        <f>Query1[[#This Row],[state]]</f>
        <v>TX</v>
      </c>
      <c r="E1971">
        <f>Query1[[#This Row],[order_date]]</f>
        <v>42772</v>
      </c>
      <c r="F1971">
        <f>Query1[[#This Row],[total_units]]</f>
        <v>1</v>
      </c>
      <c r="G1971">
        <f>Query1[[#This Row],[revenue]]</f>
        <v>349.99</v>
      </c>
      <c r="H1971" t="str">
        <f>Query1[[#This Row],[product_name]]</f>
        <v>Electra Moto 3i (20-inch) - Boy's - 2017</v>
      </c>
      <c r="I1971" t="str">
        <f>Query1[[#This Row],[category_name]]</f>
        <v>Children Bicycles</v>
      </c>
      <c r="J1971" t="str">
        <f>Query1[[#This Row],[store_name]]</f>
        <v>Rowlett Bikes</v>
      </c>
      <c r="K1971" t="str">
        <f>Query1[[#This Row],[sales_rep]]</f>
        <v>Kali Vargas</v>
      </c>
      <c r="L1971" t="str">
        <f>Query1[[#This Row],[brand_name]]</f>
        <v>Electra</v>
      </c>
    </row>
    <row r="1972" spans="1:12" x14ac:dyDescent="0.3">
      <c r="A1972">
        <f>Query1[[#This Row],[order_id]]</f>
        <v>698</v>
      </c>
      <c r="B1972" t="str">
        <f>Query1[[#This Row],[customers]]</f>
        <v>Jasmin Young</v>
      </c>
      <c r="C1972" t="str">
        <f>Query1[[#This Row],[city]]</f>
        <v>Helotes</v>
      </c>
      <c r="D1972" t="str">
        <f>Query1[[#This Row],[state]]</f>
        <v>TX</v>
      </c>
      <c r="E1972">
        <f>Query1[[#This Row],[order_date]]</f>
        <v>42772</v>
      </c>
      <c r="F1972">
        <f>Query1[[#This Row],[total_units]]</f>
        <v>1</v>
      </c>
      <c r="G1972">
        <f>Query1[[#This Row],[revenue]]</f>
        <v>549.99</v>
      </c>
      <c r="H1972" t="str">
        <f>Query1[[#This Row],[product_name]]</f>
        <v>Electra Townie Original 21D - 2016</v>
      </c>
      <c r="I1972" t="str">
        <f>Query1[[#This Row],[category_name]]</f>
        <v>Cruisers Bicycles</v>
      </c>
      <c r="J1972" t="str">
        <f>Query1[[#This Row],[store_name]]</f>
        <v>Rowlett Bikes</v>
      </c>
      <c r="K1972" t="str">
        <f>Query1[[#This Row],[sales_rep]]</f>
        <v>Kali Vargas</v>
      </c>
      <c r="L1972" t="str">
        <f>Query1[[#This Row],[brand_name]]</f>
        <v>Electra</v>
      </c>
    </row>
    <row r="1973" spans="1:12" x14ac:dyDescent="0.3">
      <c r="A1973">
        <f>Query1[[#This Row],[order_id]]</f>
        <v>698</v>
      </c>
      <c r="B1973" t="str">
        <f>Query1[[#This Row],[customers]]</f>
        <v>Jasmin Young</v>
      </c>
      <c r="C1973" t="str">
        <f>Query1[[#This Row],[city]]</f>
        <v>Helotes</v>
      </c>
      <c r="D1973" t="str">
        <f>Query1[[#This Row],[state]]</f>
        <v>TX</v>
      </c>
      <c r="E1973">
        <f>Query1[[#This Row],[order_date]]</f>
        <v>42772</v>
      </c>
      <c r="F1973">
        <f>Query1[[#This Row],[total_units]]</f>
        <v>2</v>
      </c>
      <c r="G1973">
        <f>Query1[[#This Row],[revenue]]</f>
        <v>9999.98</v>
      </c>
      <c r="H1973" t="str">
        <f>Query1[[#This Row],[product_name]]</f>
        <v>Trek Fuel EX 9.8 29 - 2017</v>
      </c>
      <c r="I1973" t="str">
        <f>Query1[[#This Row],[category_name]]</f>
        <v>Mountain Bikes</v>
      </c>
      <c r="J1973" t="str">
        <f>Query1[[#This Row],[store_name]]</f>
        <v>Rowlett Bikes</v>
      </c>
      <c r="K1973" t="str">
        <f>Query1[[#This Row],[sales_rep]]</f>
        <v>Kali Vargas</v>
      </c>
      <c r="L1973" t="str">
        <f>Query1[[#This Row],[brand_name]]</f>
        <v>Trek</v>
      </c>
    </row>
    <row r="1974" spans="1:12" x14ac:dyDescent="0.3">
      <c r="A1974">
        <f>Query1[[#This Row],[order_id]]</f>
        <v>699</v>
      </c>
      <c r="B1974" t="str">
        <f>Query1[[#This Row],[customers]]</f>
        <v>Ciera Koch</v>
      </c>
      <c r="C1974" t="str">
        <f>Query1[[#This Row],[city]]</f>
        <v>Euless</v>
      </c>
      <c r="D1974" t="str">
        <f>Query1[[#This Row],[state]]</f>
        <v>TX</v>
      </c>
      <c r="E1974">
        <f>Query1[[#This Row],[order_date]]</f>
        <v>42772</v>
      </c>
      <c r="F1974">
        <f>Query1[[#This Row],[total_units]]</f>
        <v>2</v>
      </c>
      <c r="G1974">
        <f>Query1[[#This Row],[revenue]]</f>
        <v>1319.98</v>
      </c>
      <c r="H1974" t="str">
        <f>Query1[[#This Row],[product_name]]</f>
        <v>Electra Amsterdam Original 3i Ladies' - 2017</v>
      </c>
      <c r="I1974" t="str">
        <f>Query1[[#This Row],[category_name]]</f>
        <v>Cruisers Bicycles</v>
      </c>
      <c r="J1974" t="str">
        <f>Query1[[#This Row],[store_name]]</f>
        <v>Rowlett Bikes</v>
      </c>
      <c r="K1974" t="str">
        <f>Query1[[#This Row],[sales_rep]]</f>
        <v>Layla Terrell</v>
      </c>
      <c r="L1974" t="str">
        <f>Query1[[#This Row],[brand_name]]</f>
        <v>Electra</v>
      </c>
    </row>
    <row r="1975" spans="1:12" x14ac:dyDescent="0.3">
      <c r="A1975">
        <f>Query1[[#This Row],[order_id]]</f>
        <v>699</v>
      </c>
      <c r="B1975" t="str">
        <f>Query1[[#This Row],[customers]]</f>
        <v>Ciera Koch</v>
      </c>
      <c r="C1975" t="str">
        <f>Query1[[#This Row],[city]]</f>
        <v>Euless</v>
      </c>
      <c r="D1975" t="str">
        <f>Query1[[#This Row],[state]]</f>
        <v>TX</v>
      </c>
      <c r="E1975">
        <f>Query1[[#This Row],[order_date]]</f>
        <v>42772</v>
      </c>
      <c r="F1975">
        <f>Query1[[#This Row],[total_units]]</f>
        <v>2</v>
      </c>
      <c r="G1975">
        <f>Query1[[#This Row],[revenue]]</f>
        <v>1099.98</v>
      </c>
      <c r="H1975" t="str">
        <f>Query1[[#This Row],[product_name]]</f>
        <v>Electra Townie Original 21D - 2016</v>
      </c>
      <c r="I1975" t="str">
        <f>Query1[[#This Row],[category_name]]</f>
        <v>Comfort Bicycles</v>
      </c>
      <c r="J1975" t="str">
        <f>Query1[[#This Row],[store_name]]</f>
        <v>Rowlett Bikes</v>
      </c>
      <c r="K1975" t="str">
        <f>Query1[[#This Row],[sales_rep]]</f>
        <v>Layla Terrell</v>
      </c>
      <c r="L1975" t="str">
        <f>Query1[[#This Row],[brand_name]]</f>
        <v>Electra</v>
      </c>
    </row>
    <row r="1976" spans="1:12" x14ac:dyDescent="0.3">
      <c r="A1976">
        <f>Query1[[#This Row],[order_id]]</f>
        <v>699</v>
      </c>
      <c r="B1976" t="str">
        <f>Query1[[#This Row],[customers]]</f>
        <v>Ciera Koch</v>
      </c>
      <c r="C1976" t="str">
        <f>Query1[[#This Row],[city]]</f>
        <v>Euless</v>
      </c>
      <c r="D1976" t="str">
        <f>Query1[[#This Row],[state]]</f>
        <v>TX</v>
      </c>
      <c r="E1976">
        <f>Query1[[#This Row],[order_date]]</f>
        <v>42772</v>
      </c>
      <c r="F1976">
        <f>Query1[[#This Row],[total_units]]</f>
        <v>2</v>
      </c>
      <c r="G1976">
        <f>Query1[[#This Row],[revenue]]</f>
        <v>899.98</v>
      </c>
      <c r="H1976" t="str">
        <f>Query1[[#This Row],[product_name]]</f>
        <v>Sun Bicycles Cruz 3 - 2017</v>
      </c>
      <c r="I1976" t="str">
        <f>Query1[[#This Row],[category_name]]</f>
        <v>Comfort Bicycles</v>
      </c>
      <c r="J1976" t="str">
        <f>Query1[[#This Row],[store_name]]</f>
        <v>Rowlett Bikes</v>
      </c>
      <c r="K1976" t="str">
        <f>Query1[[#This Row],[sales_rep]]</f>
        <v>Layla Terrell</v>
      </c>
      <c r="L1976" t="str">
        <f>Query1[[#This Row],[brand_name]]</f>
        <v>Sun</v>
      </c>
    </row>
    <row r="1977" spans="1:12" x14ac:dyDescent="0.3">
      <c r="A1977">
        <f>Query1[[#This Row],[order_id]]</f>
        <v>699</v>
      </c>
      <c r="B1977" t="str">
        <f>Query1[[#This Row],[customers]]</f>
        <v>Ciera Koch</v>
      </c>
      <c r="C1977" t="str">
        <f>Query1[[#This Row],[city]]</f>
        <v>Euless</v>
      </c>
      <c r="D1977" t="str">
        <f>Query1[[#This Row],[state]]</f>
        <v>TX</v>
      </c>
      <c r="E1977">
        <f>Query1[[#This Row],[order_date]]</f>
        <v>42772</v>
      </c>
      <c r="F1977">
        <f>Query1[[#This Row],[total_units]]</f>
        <v>1</v>
      </c>
      <c r="G1977">
        <f>Query1[[#This Row],[revenue]]</f>
        <v>1632.99</v>
      </c>
      <c r="H1977" t="str">
        <f>Query1[[#This Row],[product_name]]</f>
        <v>Surly Wednesday - 2017</v>
      </c>
      <c r="I1977" t="str">
        <f>Query1[[#This Row],[category_name]]</f>
        <v>Mountain Bikes</v>
      </c>
      <c r="J1977" t="str">
        <f>Query1[[#This Row],[store_name]]</f>
        <v>Rowlett Bikes</v>
      </c>
      <c r="K1977" t="str">
        <f>Query1[[#This Row],[sales_rep]]</f>
        <v>Layla Terrell</v>
      </c>
      <c r="L1977" t="str">
        <f>Query1[[#This Row],[brand_name]]</f>
        <v>Surly</v>
      </c>
    </row>
    <row r="1978" spans="1:12" x14ac:dyDescent="0.3">
      <c r="A1978">
        <f>Query1[[#This Row],[order_id]]</f>
        <v>699</v>
      </c>
      <c r="B1978" t="str">
        <f>Query1[[#This Row],[customers]]</f>
        <v>Ciera Koch</v>
      </c>
      <c r="C1978" t="str">
        <f>Query1[[#This Row],[city]]</f>
        <v>Euless</v>
      </c>
      <c r="D1978" t="str">
        <f>Query1[[#This Row],[state]]</f>
        <v>TX</v>
      </c>
      <c r="E1978">
        <f>Query1[[#This Row],[order_date]]</f>
        <v>42772</v>
      </c>
      <c r="F1978">
        <f>Query1[[#This Row],[total_units]]</f>
        <v>1</v>
      </c>
      <c r="G1978">
        <f>Query1[[#This Row],[revenue]]</f>
        <v>1499.99</v>
      </c>
      <c r="H1978" t="str">
        <f>Query1[[#This Row],[product_name]]</f>
        <v>Trek Emonda S 4 - 2017</v>
      </c>
      <c r="I1978" t="str">
        <f>Query1[[#This Row],[category_name]]</f>
        <v>Road Bikes</v>
      </c>
      <c r="J1978" t="str">
        <f>Query1[[#This Row],[store_name]]</f>
        <v>Rowlett Bikes</v>
      </c>
      <c r="K1978" t="str">
        <f>Query1[[#This Row],[sales_rep]]</f>
        <v>Layla Terrell</v>
      </c>
      <c r="L1978" t="str">
        <f>Query1[[#This Row],[brand_name]]</f>
        <v>Trek</v>
      </c>
    </row>
    <row r="1979" spans="1:12" x14ac:dyDescent="0.3">
      <c r="A1979">
        <f>Query1[[#This Row],[order_id]]</f>
        <v>700</v>
      </c>
      <c r="B1979" t="str">
        <f>Query1[[#This Row],[customers]]</f>
        <v>Daryl Spence</v>
      </c>
      <c r="C1979" t="str">
        <f>Query1[[#This Row],[city]]</f>
        <v>Uniondale</v>
      </c>
      <c r="D1979" t="str">
        <f>Query1[[#This Row],[state]]</f>
        <v>NY</v>
      </c>
      <c r="E1979">
        <f>Query1[[#This Row],[order_date]]</f>
        <v>42773</v>
      </c>
      <c r="F1979">
        <f>Query1[[#This Row],[total_units]]</f>
        <v>1</v>
      </c>
      <c r="G1979">
        <f>Query1[[#This Row],[revenue]]</f>
        <v>3499.99</v>
      </c>
      <c r="H1979" t="str">
        <f>Query1[[#This Row],[product_name]]</f>
        <v>Trek Boone Race Shop Limited - 2017</v>
      </c>
      <c r="I1979" t="str">
        <f>Query1[[#This Row],[category_name]]</f>
        <v>Cyclocross Bicycles</v>
      </c>
      <c r="J1979" t="str">
        <f>Query1[[#This Row],[store_name]]</f>
        <v>Baldwin Bikes</v>
      </c>
      <c r="K1979" t="str">
        <f>Query1[[#This Row],[sales_rep]]</f>
        <v>Marcelene Boyer</v>
      </c>
      <c r="L1979" t="str">
        <f>Query1[[#This Row],[brand_name]]</f>
        <v>Trek</v>
      </c>
    </row>
    <row r="1980" spans="1:12" x14ac:dyDescent="0.3">
      <c r="A1980">
        <f>Query1[[#This Row],[order_id]]</f>
        <v>700</v>
      </c>
      <c r="B1980" t="str">
        <f>Query1[[#This Row],[customers]]</f>
        <v>Daryl Spence</v>
      </c>
      <c r="C1980" t="str">
        <f>Query1[[#This Row],[city]]</f>
        <v>Uniondale</v>
      </c>
      <c r="D1980" t="str">
        <f>Query1[[#This Row],[state]]</f>
        <v>NY</v>
      </c>
      <c r="E1980">
        <f>Query1[[#This Row],[order_date]]</f>
        <v>42773</v>
      </c>
      <c r="F1980">
        <f>Query1[[#This Row],[total_units]]</f>
        <v>2</v>
      </c>
      <c r="G1980">
        <f>Query1[[#This Row],[revenue]]</f>
        <v>7999.98</v>
      </c>
      <c r="H1980" t="str">
        <f>Query1[[#This Row],[product_name]]</f>
        <v>Trek Slash 8 27.5 - 2016</v>
      </c>
      <c r="I1980" t="str">
        <f>Query1[[#This Row],[category_name]]</f>
        <v>Mountain Bikes</v>
      </c>
      <c r="J1980" t="str">
        <f>Query1[[#This Row],[store_name]]</f>
        <v>Baldwin Bikes</v>
      </c>
      <c r="K1980" t="str">
        <f>Query1[[#This Row],[sales_rep]]</f>
        <v>Marcelene Boyer</v>
      </c>
      <c r="L1980" t="str">
        <f>Query1[[#This Row],[brand_name]]</f>
        <v>Trek</v>
      </c>
    </row>
    <row r="1981" spans="1:12" x14ac:dyDescent="0.3">
      <c r="A1981">
        <f>Query1[[#This Row],[order_id]]</f>
        <v>701</v>
      </c>
      <c r="B1981" t="str">
        <f>Query1[[#This Row],[customers]]</f>
        <v>Stephanie Browning</v>
      </c>
      <c r="C1981" t="str">
        <f>Query1[[#This Row],[city]]</f>
        <v>Rowlett</v>
      </c>
      <c r="D1981" t="str">
        <f>Query1[[#This Row],[state]]</f>
        <v>TX</v>
      </c>
      <c r="E1981">
        <f>Query1[[#This Row],[order_date]]</f>
        <v>42773</v>
      </c>
      <c r="F1981">
        <f>Query1[[#This Row],[total_units]]</f>
        <v>1</v>
      </c>
      <c r="G1981">
        <f>Query1[[#This Row],[revenue]]</f>
        <v>109.99</v>
      </c>
      <c r="H1981" t="str">
        <f>Query1[[#This Row],[product_name]]</f>
        <v>Sun Bicycles Lil Kitt'n - 2017</v>
      </c>
      <c r="I1981" t="str">
        <f>Query1[[#This Row],[category_name]]</f>
        <v>Children Bicycles</v>
      </c>
      <c r="J1981" t="str">
        <f>Query1[[#This Row],[store_name]]</f>
        <v>Rowlett Bikes</v>
      </c>
      <c r="K1981" t="str">
        <f>Query1[[#This Row],[sales_rep]]</f>
        <v>Layla Terrell</v>
      </c>
      <c r="L1981" t="str">
        <f>Query1[[#This Row],[brand_name]]</f>
        <v>Sun</v>
      </c>
    </row>
    <row r="1982" spans="1:12" x14ac:dyDescent="0.3">
      <c r="A1982">
        <f>Query1[[#This Row],[order_id]]</f>
        <v>702</v>
      </c>
      <c r="B1982" t="str">
        <f>Query1[[#This Row],[customers]]</f>
        <v>Dorothea Miranda</v>
      </c>
      <c r="C1982" t="str">
        <f>Query1[[#This Row],[city]]</f>
        <v>Upland</v>
      </c>
      <c r="D1982" t="str">
        <f>Query1[[#This Row],[state]]</f>
        <v>CA</v>
      </c>
      <c r="E1982">
        <f>Query1[[#This Row],[order_date]]</f>
        <v>42774</v>
      </c>
      <c r="F1982">
        <f>Query1[[#This Row],[total_units]]</f>
        <v>2</v>
      </c>
      <c r="G1982">
        <f>Query1[[#This Row],[revenue]]</f>
        <v>999.98</v>
      </c>
      <c r="H1982" t="str">
        <f>Query1[[#This Row],[product_name]]</f>
        <v>Electra Townie Original 7D - 2015/2016</v>
      </c>
      <c r="I1982" t="str">
        <f>Query1[[#This Row],[category_name]]</f>
        <v>Comfort Bicycles</v>
      </c>
      <c r="J1982" t="str">
        <f>Query1[[#This Row],[store_name]]</f>
        <v>Santa Cruz Bikes</v>
      </c>
      <c r="K1982" t="str">
        <f>Query1[[#This Row],[sales_rep]]</f>
        <v>Genna Serrano</v>
      </c>
      <c r="L1982" t="str">
        <f>Query1[[#This Row],[brand_name]]</f>
        <v>Electra</v>
      </c>
    </row>
    <row r="1983" spans="1:12" x14ac:dyDescent="0.3">
      <c r="A1983">
        <f>Query1[[#This Row],[order_id]]</f>
        <v>702</v>
      </c>
      <c r="B1983" t="str">
        <f>Query1[[#This Row],[customers]]</f>
        <v>Dorothea Miranda</v>
      </c>
      <c r="C1983" t="str">
        <f>Query1[[#This Row],[city]]</f>
        <v>Upland</v>
      </c>
      <c r="D1983" t="str">
        <f>Query1[[#This Row],[state]]</f>
        <v>CA</v>
      </c>
      <c r="E1983">
        <f>Query1[[#This Row],[order_date]]</f>
        <v>42774</v>
      </c>
      <c r="F1983">
        <f>Query1[[#This Row],[total_units]]</f>
        <v>1</v>
      </c>
      <c r="G1983">
        <f>Query1[[#This Row],[revenue]]</f>
        <v>481.99</v>
      </c>
      <c r="H1983" t="str">
        <f>Query1[[#This Row],[product_name]]</f>
        <v>Sun Bicycles Streamway - 2017</v>
      </c>
      <c r="I1983" t="str">
        <f>Query1[[#This Row],[category_name]]</f>
        <v>Comfort Bicycles</v>
      </c>
      <c r="J1983" t="str">
        <f>Query1[[#This Row],[store_name]]</f>
        <v>Santa Cruz Bikes</v>
      </c>
      <c r="K1983" t="str">
        <f>Query1[[#This Row],[sales_rep]]</f>
        <v>Genna Serrano</v>
      </c>
      <c r="L1983" t="str">
        <f>Query1[[#This Row],[brand_name]]</f>
        <v>Sun</v>
      </c>
    </row>
    <row r="1984" spans="1:12" x14ac:dyDescent="0.3">
      <c r="A1984">
        <f>Query1[[#This Row],[order_id]]</f>
        <v>702</v>
      </c>
      <c r="B1984" t="str">
        <f>Query1[[#This Row],[customers]]</f>
        <v>Dorothea Miranda</v>
      </c>
      <c r="C1984" t="str">
        <f>Query1[[#This Row],[city]]</f>
        <v>Upland</v>
      </c>
      <c r="D1984" t="str">
        <f>Query1[[#This Row],[state]]</f>
        <v>CA</v>
      </c>
      <c r="E1984">
        <f>Query1[[#This Row],[order_date]]</f>
        <v>42774</v>
      </c>
      <c r="F1984">
        <f>Query1[[#This Row],[total_units]]</f>
        <v>2</v>
      </c>
      <c r="G1984">
        <f>Query1[[#This Row],[revenue]]</f>
        <v>1999.98</v>
      </c>
      <c r="H1984" t="str">
        <f>Query1[[#This Row],[product_name]]</f>
        <v>Surly Wednesday Frameset - 2016</v>
      </c>
      <c r="I1984" t="str">
        <f>Query1[[#This Row],[category_name]]</f>
        <v>Mountain Bikes</v>
      </c>
      <c r="J1984" t="str">
        <f>Query1[[#This Row],[store_name]]</f>
        <v>Santa Cruz Bikes</v>
      </c>
      <c r="K1984" t="str">
        <f>Query1[[#This Row],[sales_rep]]</f>
        <v>Genna Serrano</v>
      </c>
      <c r="L1984" t="str">
        <f>Query1[[#This Row],[brand_name]]</f>
        <v>Surly</v>
      </c>
    </row>
    <row r="1985" spans="1:12" x14ac:dyDescent="0.3">
      <c r="A1985">
        <f>Query1[[#This Row],[order_id]]</f>
        <v>703</v>
      </c>
      <c r="B1985" t="str">
        <f>Query1[[#This Row],[customers]]</f>
        <v>Zoraida Patton</v>
      </c>
      <c r="C1985" t="str">
        <f>Query1[[#This Row],[city]]</f>
        <v>Huntington Station</v>
      </c>
      <c r="D1985" t="str">
        <f>Query1[[#This Row],[state]]</f>
        <v>NY</v>
      </c>
      <c r="E1985">
        <f>Query1[[#This Row],[order_date]]</f>
        <v>42774</v>
      </c>
      <c r="F1985">
        <f>Query1[[#This Row],[total_units]]</f>
        <v>2</v>
      </c>
      <c r="G1985">
        <f>Query1[[#This Row],[revenue]]</f>
        <v>1739.98</v>
      </c>
      <c r="H1985" t="str">
        <f>Query1[[#This Row],[product_name]]</f>
        <v>Haro SR 1.2 - 2017</v>
      </c>
      <c r="I1985" t="str">
        <f>Query1[[#This Row],[category_name]]</f>
        <v>Mountain Bikes</v>
      </c>
      <c r="J1985" t="str">
        <f>Query1[[#This Row],[store_name]]</f>
        <v>Baldwin Bikes</v>
      </c>
      <c r="K1985" t="str">
        <f>Query1[[#This Row],[sales_rep]]</f>
        <v>Venita Daniel</v>
      </c>
      <c r="L1985" t="str">
        <f>Query1[[#This Row],[brand_name]]</f>
        <v>Haro</v>
      </c>
    </row>
    <row r="1986" spans="1:12" x14ac:dyDescent="0.3">
      <c r="A1986">
        <f>Query1[[#This Row],[order_id]]</f>
        <v>703</v>
      </c>
      <c r="B1986" t="str">
        <f>Query1[[#This Row],[customers]]</f>
        <v>Zoraida Patton</v>
      </c>
      <c r="C1986" t="str">
        <f>Query1[[#This Row],[city]]</f>
        <v>Huntington Station</v>
      </c>
      <c r="D1986" t="str">
        <f>Query1[[#This Row],[state]]</f>
        <v>NY</v>
      </c>
      <c r="E1986">
        <f>Query1[[#This Row],[order_date]]</f>
        <v>42774</v>
      </c>
      <c r="F1986">
        <f>Query1[[#This Row],[total_units]]</f>
        <v>1</v>
      </c>
      <c r="G1986">
        <f>Query1[[#This Row],[revenue]]</f>
        <v>619.99</v>
      </c>
      <c r="H1986" t="str">
        <f>Query1[[#This Row],[product_name]]</f>
        <v>Sun Bicycles Biscayne Tandem 7 - 2017</v>
      </c>
      <c r="I1986" t="str">
        <f>Query1[[#This Row],[category_name]]</f>
        <v>Cruisers Bicycles</v>
      </c>
      <c r="J1986" t="str">
        <f>Query1[[#This Row],[store_name]]</f>
        <v>Baldwin Bikes</v>
      </c>
      <c r="K1986" t="str">
        <f>Query1[[#This Row],[sales_rep]]</f>
        <v>Venita Daniel</v>
      </c>
      <c r="L1986" t="str">
        <f>Query1[[#This Row],[brand_name]]</f>
        <v>Sun</v>
      </c>
    </row>
    <row r="1987" spans="1:12" x14ac:dyDescent="0.3">
      <c r="A1987">
        <f>Query1[[#This Row],[order_id]]</f>
        <v>703</v>
      </c>
      <c r="B1987" t="str">
        <f>Query1[[#This Row],[customers]]</f>
        <v>Zoraida Patton</v>
      </c>
      <c r="C1987" t="str">
        <f>Query1[[#This Row],[city]]</f>
        <v>Huntington Station</v>
      </c>
      <c r="D1987" t="str">
        <f>Query1[[#This Row],[state]]</f>
        <v>NY</v>
      </c>
      <c r="E1987">
        <f>Query1[[#This Row],[order_date]]</f>
        <v>42774</v>
      </c>
      <c r="F1987">
        <f>Query1[[#This Row],[total_units]]</f>
        <v>2</v>
      </c>
      <c r="G1987">
        <f>Query1[[#This Row],[revenue]]</f>
        <v>501.98</v>
      </c>
      <c r="H1987" t="str">
        <f>Query1[[#This Row],[product_name]]</f>
        <v>Sun Bicycles Revolutions 24 - 2017</v>
      </c>
      <c r="I1987" t="str">
        <f>Query1[[#This Row],[category_name]]</f>
        <v>Cruisers Bicycles</v>
      </c>
      <c r="J1987" t="str">
        <f>Query1[[#This Row],[store_name]]</f>
        <v>Baldwin Bikes</v>
      </c>
      <c r="K1987" t="str">
        <f>Query1[[#This Row],[sales_rep]]</f>
        <v>Venita Daniel</v>
      </c>
      <c r="L1987" t="str">
        <f>Query1[[#This Row],[brand_name]]</f>
        <v>Sun</v>
      </c>
    </row>
    <row r="1988" spans="1:12" x14ac:dyDescent="0.3">
      <c r="A1988">
        <f>Query1[[#This Row],[order_id]]</f>
        <v>703</v>
      </c>
      <c r="B1988" t="str">
        <f>Query1[[#This Row],[customers]]</f>
        <v>Zoraida Patton</v>
      </c>
      <c r="C1988" t="str">
        <f>Query1[[#This Row],[city]]</f>
        <v>Huntington Station</v>
      </c>
      <c r="D1988" t="str">
        <f>Query1[[#This Row],[state]]</f>
        <v>NY</v>
      </c>
      <c r="E1988">
        <f>Query1[[#This Row],[order_date]]</f>
        <v>42774</v>
      </c>
      <c r="F1988">
        <f>Query1[[#This Row],[total_units]]</f>
        <v>2</v>
      </c>
      <c r="G1988">
        <f>Query1[[#This Row],[revenue]]</f>
        <v>5799.98</v>
      </c>
      <c r="H1988" t="str">
        <f>Query1[[#This Row],[product_name]]</f>
        <v>Trek Fuel EX 8 29 - 2016</v>
      </c>
      <c r="I1988" t="str">
        <f>Query1[[#This Row],[category_name]]</f>
        <v>Mountain Bikes</v>
      </c>
      <c r="J1988" t="str">
        <f>Query1[[#This Row],[store_name]]</f>
        <v>Baldwin Bikes</v>
      </c>
      <c r="K1988" t="str">
        <f>Query1[[#This Row],[sales_rep]]</f>
        <v>Venita Daniel</v>
      </c>
      <c r="L1988" t="str">
        <f>Query1[[#This Row],[brand_name]]</f>
        <v>Trek</v>
      </c>
    </row>
    <row r="1989" spans="1:12" x14ac:dyDescent="0.3">
      <c r="A1989">
        <f>Query1[[#This Row],[order_id]]</f>
        <v>704</v>
      </c>
      <c r="B1989" t="str">
        <f>Query1[[#This Row],[customers]]</f>
        <v>Dottie Roberts</v>
      </c>
      <c r="C1989" t="str">
        <f>Query1[[#This Row],[city]]</f>
        <v>Port Washington</v>
      </c>
      <c r="D1989" t="str">
        <f>Query1[[#This Row],[state]]</f>
        <v>NY</v>
      </c>
      <c r="E1989">
        <f>Query1[[#This Row],[order_date]]</f>
        <v>42774</v>
      </c>
      <c r="F1989">
        <f>Query1[[#This Row],[total_units]]</f>
        <v>2</v>
      </c>
      <c r="G1989">
        <f>Query1[[#This Row],[revenue]]</f>
        <v>979.98</v>
      </c>
      <c r="H1989" t="str">
        <f>Query1[[#This Row],[product_name]]</f>
        <v>Electra Townie 3i EQ (20-inch) - Boys' - 2017</v>
      </c>
      <c r="I1989" t="str">
        <f>Query1[[#This Row],[category_name]]</f>
        <v>Children Bicycles</v>
      </c>
      <c r="J1989" t="str">
        <f>Query1[[#This Row],[store_name]]</f>
        <v>Baldwin Bikes</v>
      </c>
      <c r="K1989" t="str">
        <f>Query1[[#This Row],[sales_rep]]</f>
        <v>Marcelene Boyer</v>
      </c>
      <c r="L1989" t="str">
        <f>Query1[[#This Row],[brand_name]]</f>
        <v>Electra</v>
      </c>
    </row>
    <row r="1990" spans="1:12" x14ac:dyDescent="0.3">
      <c r="A1990">
        <f>Query1[[#This Row],[order_id]]</f>
        <v>704</v>
      </c>
      <c r="B1990" t="str">
        <f>Query1[[#This Row],[customers]]</f>
        <v>Dottie Roberts</v>
      </c>
      <c r="C1990" t="str">
        <f>Query1[[#This Row],[city]]</f>
        <v>Port Washington</v>
      </c>
      <c r="D1990" t="str">
        <f>Query1[[#This Row],[state]]</f>
        <v>NY</v>
      </c>
      <c r="E1990">
        <f>Query1[[#This Row],[order_date]]</f>
        <v>42774</v>
      </c>
      <c r="F1990">
        <f>Query1[[#This Row],[total_units]]</f>
        <v>2</v>
      </c>
      <c r="G1990">
        <f>Query1[[#This Row],[revenue]]</f>
        <v>3098</v>
      </c>
      <c r="H1990" t="str">
        <f>Query1[[#This Row],[product_name]]</f>
        <v>Surly Straggler - 2016</v>
      </c>
      <c r="I1990" t="str">
        <f>Query1[[#This Row],[category_name]]</f>
        <v>Cyclocross Bicycles</v>
      </c>
      <c r="J1990" t="str">
        <f>Query1[[#This Row],[store_name]]</f>
        <v>Baldwin Bikes</v>
      </c>
      <c r="K1990" t="str">
        <f>Query1[[#This Row],[sales_rep]]</f>
        <v>Marcelene Boyer</v>
      </c>
      <c r="L1990" t="str">
        <f>Query1[[#This Row],[brand_name]]</f>
        <v>Surly</v>
      </c>
    </row>
    <row r="1991" spans="1:12" x14ac:dyDescent="0.3">
      <c r="A1991">
        <f>Query1[[#This Row],[order_id]]</f>
        <v>704</v>
      </c>
      <c r="B1991" t="str">
        <f>Query1[[#This Row],[customers]]</f>
        <v>Dottie Roberts</v>
      </c>
      <c r="C1991" t="str">
        <f>Query1[[#This Row],[city]]</f>
        <v>Port Washington</v>
      </c>
      <c r="D1991" t="str">
        <f>Query1[[#This Row],[state]]</f>
        <v>NY</v>
      </c>
      <c r="E1991">
        <f>Query1[[#This Row],[order_date]]</f>
        <v>42774</v>
      </c>
      <c r="F1991">
        <f>Query1[[#This Row],[total_units]]</f>
        <v>1</v>
      </c>
      <c r="G1991">
        <f>Query1[[#This Row],[revenue]]</f>
        <v>3499.99</v>
      </c>
      <c r="H1991" t="str">
        <f>Query1[[#This Row],[product_name]]</f>
        <v>Trek Boone 7 - 2017</v>
      </c>
      <c r="I1991" t="str">
        <f>Query1[[#This Row],[category_name]]</f>
        <v>Cyclocross Bicycles</v>
      </c>
      <c r="J1991" t="str">
        <f>Query1[[#This Row],[store_name]]</f>
        <v>Baldwin Bikes</v>
      </c>
      <c r="K1991" t="str">
        <f>Query1[[#This Row],[sales_rep]]</f>
        <v>Marcelene Boyer</v>
      </c>
      <c r="L1991" t="str">
        <f>Query1[[#This Row],[brand_name]]</f>
        <v>Trek</v>
      </c>
    </row>
    <row r="1992" spans="1:12" x14ac:dyDescent="0.3">
      <c r="A1992">
        <f>Query1[[#This Row],[order_id]]</f>
        <v>705</v>
      </c>
      <c r="B1992" t="str">
        <f>Query1[[#This Row],[customers]]</f>
        <v>Ileana Holt</v>
      </c>
      <c r="C1992" t="str">
        <f>Query1[[#This Row],[city]]</f>
        <v>Patchogue</v>
      </c>
      <c r="D1992" t="str">
        <f>Query1[[#This Row],[state]]</f>
        <v>NY</v>
      </c>
      <c r="E1992">
        <f>Query1[[#This Row],[order_date]]</f>
        <v>42774</v>
      </c>
      <c r="F1992">
        <f>Query1[[#This Row],[total_units]]</f>
        <v>1</v>
      </c>
      <c r="G1992">
        <f>Query1[[#This Row],[revenue]]</f>
        <v>4999.99</v>
      </c>
      <c r="H1992" t="str">
        <f>Query1[[#This Row],[product_name]]</f>
        <v>Trek Powerfly 8 FS Plus - 2017</v>
      </c>
      <c r="I1992" t="str">
        <f>Query1[[#This Row],[category_name]]</f>
        <v>Electric Bikes</v>
      </c>
      <c r="J1992" t="str">
        <f>Query1[[#This Row],[store_name]]</f>
        <v>Baldwin Bikes</v>
      </c>
      <c r="K1992" t="str">
        <f>Query1[[#This Row],[sales_rep]]</f>
        <v>Venita Daniel</v>
      </c>
      <c r="L1992" t="str">
        <f>Query1[[#This Row],[brand_name]]</f>
        <v>Trek</v>
      </c>
    </row>
    <row r="1993" spans="1:12" x14ac:dyDescent="0.3">
      <c r="A1993">
        <f>Query1[[#This Row],[order_id]]</f>
        <v>706</v>
      </c>
      <c r="B1993" t="str">
        <f>Query1[[#This Row],[customers]]</f>
        <v>Roy Chan</v>
      </c>
      <c r="C1993" t="str">
        <f>Query1[[#This Row],[city]]</f>
        <v>Pomona</v>
      </c>
      <c r="D1993" t="str">
        <f>Query1[[#This Row],[state]]</f>
        <v>CA</v>
      </c>
      <c r="E1993">
        <f>Query1[[#This Row],[order_date]]</f>
        <v>42775</v>
      </c>
      <c r="F1993">
        <f>Query1[[#This Row],[total_units]]</f>
        <v>2</v>
      </c>
      <c r="G1993">
        <f>Query1[[#This Row],[revenue]]</f>
        <v>599.98</v>
      </c>
      <c r="H1993" t="str">
        <f>Query1[[#This Row],[product_name]]</f>
        <v>Electra Girl's Hawaii 1 (20-inch) - 2015/2016</v>
      </c>
      <c r="I1993" t="str">
        <f>Query1[[#This Row],[category_name]]</f>
        <v>Children Bicycles</v>
      </c>
      <c r="J1993" t="str">
        <f>Query1[[#This Row],[store_name]]</f>
        <v>Santa Cruz Bikes</v>
      </c>
      <c r="K1993" t="str">
        <f>Query1[[#This Row],[sales_rep]]</f>
        <v>Mireya Copeland</v>
      </c>
      <c r="L1993" t="str">
        <f>Query1[[#This Row],[brand_name]]</f>
        <v>Electra</v>
      </c>
    </row>
    <row r="1994" spans="1:12" x14ac:dyDescent="0.3">
      <c r="A1994">
        <f>Query1[[#This Row],[order_id]]</f>
        <v>706</v>
      </c>
      <c r="B1994" t="str">
        <f>Query1[[#This Row],[customers]]</f>
        <v>Roy Chan</v>
      </c>
      <c r="C1994" t="str">
        <f>Query1[[#This Row],[city]]</f>
        <v>Pomona</v>
      </c>
      <c r="D1994" t="str">
        <f>Query1[[#This Row],[state]]</f>
        <v>CA</v>
      </c>
      <c r="E1994">
        <f>Query1[[#This Row],[order_date]]</f>
        <v>42775</v>
      </c>
      <c r="F1994">
        <f>Query1[[#This Row],[total_units]]</f>
        <v>1</v>
      </c>
      <c r="G1994">
        <f>Query1[[#This Row],[revenue]]</f>
        <v>1559.99</v>
      </c>
      <c r="H1994" t="str">
        <f>Query1[[#This Row],[product_name]]</f>
        <v>Sun Bicycles ElectroLite - 2017</v>
      </c>
      <c r="I1994" t="str">
        <f>Query1[[#This Row],[category_name]]</f>
        <v>Electric Bikes</v>
      </c>
      <c r="J1994" t="str">
        <f>Query1[[#This Row],[store_name]]</f>
        <v>Santa Cruz Bikes</v>
      </c>
      <c r="K1994" t="str">
        <f>Query1[[#This Row],[sales_rep]]</f>
        <v>Mireya Copeland</v>
      </c>
      <c r="L1994" t="str">
        <f>Query1[[#This Row],[brand_name]]</f>
        <v>Sun</v>
      </c>
    </row>
    <row r="1995" spans="1:12" x14ac:dyDescent="0.3">
      <c r="A1995">
        <f>Query1[[#This Row],[order_id]]</f>
        <v>706</v>
      </c>
      <c r="B1995" t="str">
        <f>Query1[[#This Row],[customers]]</f>
        <v>Roy Chan</v>
      </c>
      <c r="C1995" t="str">
        <f>Query1[[#This Row],[city]]</f>
        <v>Pomona</v>
      </c>
      <c r="D1995" t="str">
        <f>Query1[[#This Row],[state]]</f>
        <v>CA</v>
      </c>
      <c r="E1995">
        <f>Query1[[#This Row],[order_date]]</f>
        <v>42775</v>
      </c>
      <c r="F1995">
        <f>Query1[[#This Row],[total_units]]</f>
        <v>1</v>
      </c>
      <c r="G1995">
        <f>Query1[[#This Row],[revenue]]</f>
        <v>999.99</v>
      </c>
      <c r="H1995" t="str">
        <f>Query1[[#This Row],[product_name]]</f>
        <v>Surly Big Dummy Frameset - 2017</v>
      </c>
      <c r="I1995" t="str">
        <f>Query1[[#This Row],[category_name]]</f>
        <v>Mountain Bikes</v>
      </c>
      <c r="J1995" t="str">
        <f>Query1[[#This Row],[store_name]]</f>
        <v>Santa Cruz Bikes</v>
      </c>
      <c r="K1995" t="str">
        <f>Query1[[#This Row],[sales_rep]]</f>
        <v>Mireya Copeland</v>
      </c>
      <c r="L1995" t="str">
        <f>Query1[[#This Row],[brand_name]]</f>
        <v>Surly</v>
      </c>
    </row>
    <row r="1996" spans="1:12" x14ac:dyDescent="0.3">
      <c r="A1996">
        <f>Query1[[#This Row],[order_id]]</f>
        <v>707</v>
      </c>
      <c r="B1996" t="str">
        <f>Query1[[#This Row],[customers]]</f>
        <v>Ashanti Parks</v>
      </c>
      <c r="C1996" t="str">
        <f>Query1[[#This Row],[city]]</f>
        <v>Baldwin</v>
      </c>
      <c r="D1996" t="str">
        <f>Query1[[#This Row],[state]]</f>
        <v>NY</v>
      </c>
      <c r="E1996">
        <f>Query1[[#This Row],[order_date]]</f>
        <v>42775</v>
      </c>
      <c r="F1996">
        <f>Query1[[#This Row],[total_units]]</f>
        <v>1</v>
      </c>
      <c r="G1996">
        <f>Query1[[#This Row],[revenue]]</f>
        <v>489.99</v>
      </c>
      <c r="H1996" t="str">
        <f>Query1[[#This Row],[product_name]]</f>
        <v>Electra Townie 3i EQ (20-inch) - Boys' - 2017</v>
      </c>
      <c r="I1996" t="str">
        <f>Query1[[#This Row],[category_name]]</f>
        <v>Children Bicycles</v>
      </c>
      <c r="J1996" t="str">
        <f>Query1[[#This Row],[store_name]]</f>
        <v>Baldwin Bikes</v>
      </c>
      <c r="K1996" t="str">
        <f>Query1[[#This Row],[sales_rep]]</f>
        <v>Venita Daniel</v>
      </c>
      <c r="L1996" t="str">
        <f>Query1[[#This Row],[brand_name]]</f>
        <v>Electra</v>
      </c>
    </row>
    <row r="1997" spans="1:12" x14ac:dyDescent="0.3">
      <c r="A1997">
        <f>Query1[[#This Row],[order_id]]</f>
        <v>707</v>
      </c>
      <c r="B1997" t="str">
        <f>Query1[[#This Row],[customers]]</f>
        <v>Ashanti Parks</v>
      </c>
      <c r="C1997" t="str">
        <f>Query1[[#This Row],[city]]</f>
        <v>Baldwin</v>
      </c>
      <c r="D1997" t="str">
        <f>Query1[[#This Row],[state]]</f>
        <v>NY</v>
      </c>
      <c r="E1997">
        <f>Query1[[#This Row],[order_date]]</f>
        <v>42775</v>
      </c>
      <c r="F1997">
        <f>Query1[[#This Row],[total_units]]</f>
        <v>2</v>
      </c>
      <c r="G1997">
        <f>Query1[[#This Row],[revenue]]</f>
        <v>1199.98</v>
      </c>
      <c r="H1997" t="str">
        <f>Query1[[#This Row],[product_name]]</f>
        <v>Electra Townie Original 7D EQ - 2016</v>
      </c>
      <c r="I1997" t="str">
        <f>Query1[[#This Row],[category_name]]</f>
        <v>Comfort Bicycles</v>
      </c>
      <c r="J1997" t="str">
        <f>Query1[[#This Row],[store_name]]</f>
        <v>Baldwin Bikes</v>
      </c>
      <c r="K1997" t="str">
        <f>Query1[[#This Row],[sales_rep]]</f>
        <v>Venita Daniel</v>
      </c>
      <c r="L1997" t="str">
        <f>Query1[[#This Row],[brand_name]]</f>
        <v>Electra</v>
      </c>
    </row>
    <row r="1998" spans="1:12" x14ac:dyDescent="0.3">
      <c r="A1998">
        <f>Query1[[#This Row],[order_id]]</f>
        <v>707</v>
      </c>
      <c r="B1998" t="str">
        <f>Query1[[#This Row],[customers]]</f>
        <v>Ashanti Parks</v>
      </c>
      <c r="C1998" t="str">
        <f>Query1[[#This Row],[city]]</f>
        <v>Baldwin</v>
      </c>
      <c r="D1998" t="str">
        <f>Query1[[#This Row],[state]]</f>
        <v>NY</v>
      </c>
      <c r="E1998">
        <f>Query1[[#This Row],[order_date]]</f>
        <v>42775</v>
      </c>
      <c r="F1998">
        <f>Query1[[#This Row],[total_units]]</f>
        <v>2</v>
      </c>
      <c r="G1998">
        <f>Query1[[#This Row],[revenue]]</f>
        <v>899.98</v>
      </c>
      <c r="H1998" t="str">
        <f>Query1[[#This Row],[product_name]]</f>
        <v>Sun Bicycles Cruz 3 - 2017</v>
      </c>
      <c r="I1998" t="str">
        <f>Query1[[#This Row],[category_name]]</f>
        <v>Comfort Bicycles</v>
      </c>
      <c r="J1998" t="str">
        <f>Query1[[#This Row],[store_name]]</f>
        <v>Baldwin Bikes</v>
      </c>
      <c r="K1998" t="str">
        <f>Query1[[#This Row],[sales_rep]]</f>
        <v>Venita Daniel</v>
      </c>
      <c r="L1998" t="str">
        <f>Query1[[#This Row],[brand_name]]</f>
        <v>Sun</v>
      </c>
    </row>
    <row r="1999" spans="1:12" x14ac:dyDescent="0.3">
      <c r="A1999">
        <f>Query1[[#This Row],[order_id]]</f>
        <v>707</v>
      </c>
      <c r="B1999" t="str">
        <f>Query1[[#This Row],[customers]]</f>
        <v>Ashanti Parks</v>
      </c>
      <c r="C1999" t="str">
        <f>Query1[[#This Row],[city]]</f>
        <v>Baldwin</v>
      </c>
      <c r="D1999" t="str">
        <f>Query1[[#This Row],[state]]</f>
        <v>NY</v>
      </c>
      <c r="E1999">
        <f>Query1[[#This Row],[order_date]]</f>
        <v>42775</v>
      </c>
      <c r="F1999">
        <f>Query1[[#This Row],[total_units]]</f>
        <v>2</v>
      </c>
      <c r="G1999">
        <f>Query1[[#This Row],[revenue]]</f>
        <v>3361.98</v>
      </c>
      <c r="H1999" t="str">
        <f>Query1[[#This Row],[product_name]]</f>
        <v>Surly Straggler 650b - 2016</v>
      </c>
      <c r="I1999" t="str">
        <f>Query1[[#This Row],[category_name]]</f>
        <v>Cyclocross Bicycles</v>
      </c>
      <c r="J1999" t="str">
        <f>Query1[[#This Row],[store_name]]</f>
        <v>Baldwin Bikes</v>
      </c>
      <c r="K1999" t="str">
        <f>Query1[[#This Row],[sales_rep]]</f>
        <v>Venita Daniel</v>
      </c>
      <c r="L1999" t="str">
        <f>Query1[[#This Row],[brand_name]]</f>
        <v>Surly</v>
      </c>
    </row>
    <row r="2000" spans="1:12" x14ac:dyDescent="0.3">
      <c r="A2000">
        <f>Query1[[#This Row],[order_id]]</f>
        <v>708</v>
      </c>
      <c r="B2000" t="str">
        <f>Query1[[#This Row],[customers]]</f>
        <v>Shara Pope</v>
      </c>
      <c r="C2000" t="str">
        <f>Query1[[#This Row],[city]]</f>
        <v>Ridgecrest</v>
      </c>
      <c r="D2000" t="str">
        <f>Query1[[#This Row],[state]]</f>
        <v>CA</v>
      </c>
      <c r="E2000">
        <f>Query1[[#This Row],[order_date]]</f>
        <v>42776</v>
      </c>
      <c r="F2000">
        <f>Query1[[#This Row],[total_units]]</f>
        <v>1</v>
      </c>
      <c r="G2000">
        <f>Query1[[#This Row],[revenue]]</f>
        <v>469.99</v>
      </c>
      <c r="H2000" t="str">
        <f>Query1[[#This Row],[product_name]]</f>
        <v>Surly Ice Cream Truck Frameset - 2016</v>
      </c>
      <c r="I2000" t="str">
        <f>Query1[[#This Row],[category_name]]</f>
        <v>Mountain Bikes</v>
      </c>
      <c r="J2000" t="str">
        <f>Query1[[#This Row],[store_name]]</f>
        <v>Santa Cruz Bikes</v>
      </c>
      <c r="K2000" t="str">
        <f>Query1[[#This Row],[sales_rep]]</f>
        <v>Mireya Copeland</v>
      </c>
      <c r="L2000" t="str">
        <f>Query1[[#This Row],[brand_name]]</f>
        <v>Surly</v>
      </c>
    </row>
    <row r="2001" spans="1:12" x14ac:dyDescent="0.3">
      <c r="A2001">
        <f>Query1[[#This Row],[order_id]]</f>
        <v>708</v>
      </c>
      <c r="B2001" t="str">
        <f>Query1[[#This Row],[customers]]</f>
        <v>Shara Pope</v>
      </c>
      <c r="C2001" t="str">
        <f>Query1[[#This Row],[city]]</f>
        <v>Ridgecrest</v>
      </c>
      <c r="D2001" t="str">
        <f>Query1[[#This Row],[state]]</f>
        <v>CA</v>
      </c>
      <c r="E2001">
        <f>Query1[[#This Row],[order_date]]</f>
        <v>42776</v>
      </c>
      <c r="F2001">
        <f>Query1[[#This Row],[total_units]]</f>
        <v>1</v>
      </c>
      <c r="G2001">
        <f>Query1[[#This Row],[revenue]]</f>
        <v>5299.99</v>
      </c>
      <c r="H2001" t="str">
        <f>Query1[[#This Row],[product_name]]</f>
        <v>Trek Remedy 9.8 - 2017</v>
      </c>
      <c r="I2001" t="str">
        <f>Query1[[#This Row],[category_name]]</f>
        <v>Mountain Bikes</v>
      </c>
      <c r="J2001" t="str">
        <f>Query1[[#This Row],[store_name]]</f>
        <v>Santa Cruz Bikes</v>
      </c>
      <c r="K2001" t="str">
        <f>Query1[[#This Row],[sales_rep]]</f>
        <v>Mireya Copeland</v>
      </c>
      <c r="L2001" t="str">
        <f>Query1[[#This Row],[brand_name]]</f>
        <v>Trek</v>
      </c>
    </row>
    <row r="2002" spans="1:12" x14ac:dyDescent="0.3">
      <c r="A2002">
        <f>Query1[[#This Row],[order_id]]</f>
        <v>708</v>
      </c>
      <c r="B2002" t="str">
        <f>Query1[[#This Row],[customers]]</f>
        <v>Shara Pope</v>
      </c>
      <c r="C2002" t="str">
        <f>Query1[[#This Row],[city]]</f>
        <v>Ridgecrest</v>
      </c>
      <c r="D2002" t="str">
        <f>Query1[[#This Row],[state]]</f>
        <v>CA</v>
      </c>
      <c r="E2002">
        <f>Query1[[#This Row],[order_date]]</f>
        <v>42776</v>
      </c>
      <c r="F2002">
        <f>Query1[[#This Row],[total_units]]</f>
        <v>2</v>
      </c>
      <c r="G2002">
        <f>Query1[[#This Row],[revenue]]</f>
        <v>939.98</v>
      </c>
      <c r="H2002" t="str">
        <f>Query1[[#This Row],[product_name]]</f>
        <v>Trek Session DH 27.5 Carbon Frameset - 2017</v>
      </c>
      <c r="I2002" t="str">
        <f>Query1[[#This Row],[category_name]]</f>
        <v>Mountain Bikes</v>
      </c>
      <c r="J2002" t="str">
        <f>Query1[[#This Row],[store_name]]</f>
        <v>Santa Cruz Bikes</v>
      </c>
      <c r="K2002" t="str">
        <f>Query1[[#This Row],[sales_rep]]</f>
        <v>Mireya Copeland</v>
      </c>
      <c r="L2002" t="str">
        <f>Query1[[#This Row],[brand_name]]</f>
        <v>Trek</v>
      </c>
    </row>
    <row r="2003" spans="1:12" x14ac:dyDescent="0.3">
      <c r="A2003">
        <f>Query1[[#This Row],[order_id]]</f>
        <v>709</v>
      </c>
      <c r="B2003" t="str">
        <f>Query1[[#This Row],[customers]]</f>
        <v>Carmelina Sellers</v>
      </c>
      <c r="C2003" t="str">
        <f>Query1[[#This Row],[city]]</f>
        <v>Ithaca</v>
      </c>
      <c r="D2003" t="str">
        <f>Query1[[#This Row],[state]]</f>
        <v>NY</v>
      </c>
      <c r="E2003">
        <f>Query1[[#This Row],[order_date]]</f>
        <v>42777</v>
      </c>
      <c r="F2003">
        <f>Query1[[#This Row],[total_units]]</f>
        <v>2</v>
      </c>
      <c r="G2003">
        <f>Query1[[#This Row],[revenue]]</f>
        <v>679.98</v>
      </c>
      <c r="H2003" t="str">
        <f>Query1[[#This Row],[product_name]]</f>
        <v>Electra Townie 7D (20-inch) - Boys' - 2017</v>
      </c>
      <c r="I2003" t="str">
        <f>Query1[[#This Row],[category_name]]</f>
        <v>Children Bicycles</v>
      </c>
      <c r="J2003" t="str">
        <f>Query1[[#This Row],[store_name]]</f>
        <v>Baldwin Bikes</v>
      </c>
      <c r="K2003" t="str">
        <f>Query1[[#This Row],[sales_rep]]</f>
        <v>Marcelene Boyer</v>
      </c>
      <c r="L2003" t="str">
        <f>Query1[[#This Row],[brand_name]]</f>
        <v>Electra</v>
      </c>
    </row>
    <row r="2004" spans="1:12" x14ac:dyDescent="0.3">
      <c r="A2004">
        <f>Query1[[#This Row],[order_id]]</f>
        <v>709</v>
      </c>
      <c r="B2004" t="str">
        <f>Query1[[#This Row],[customers]]</f>
        <v>Carmelina Sellers</v>
      </c>
      <c r="C2004" t="str">
        <f>Query1[[#This Row],[city]]</f>
        <v>Ithaca</v>
      </c>
      <c r="D2004" t="str">
        <f>Query1[[#This Row],[state]]</f>
        <v>NY</v>
      </c>
      <c r="E2004">
        <f>Query1[[#This Row],[order_date]]</f>
        <v>42777</v>
      </c>
      <c r="F2004">
        <f>Query1[[#This Row],[total_units]]</f>
        <v>2</v>
      </c>
      <c r="G2004">
        <f>Query1[[#This Row],[revenue]]</f>
        <v>5399.98</v>
      </c>
      <c r="H2004" t="str">
        <f>Query1[[#This Row],[product_name]]</f>
        <v>Trek Domane S 6 - 2017</v>
      </c>
      <c r="I2004" t="str">
        <f>Query1[[#This Row],[category_name]]</f>
        <v>Road Bikes</v>
      </c>
      <c r="J2004" t="str">
        <f>Query1[[#This Row],[store_name]]</f>
        <v>Baldwin Bikes</v>
      </c>
      <c r="K2004" t="str">
        <f>Query1[[#This Row],[sales_rep]]</f>
        <v>Marcelene Boyer</v>
      </c>
      <c r="L2004" t="str">
        <f>Query1[[#This Row],[brand_name]]</f>
        <v>Trek</v>
      </c>
    </row>
    <row r="2005" spans="1:12" x14ac:dyDescent="0.3">
      <c r="A2005">
        <f>Query1[[#This Row],[order_id]]</f>
        <v>709</v>
      </c>
      <c r="B2005" t="str">
        <f>Query1[[#This Row],[customers]]</f>
        <v>Carmelina Sellers</v>
      </c>
      <c r="C2005" t="str">
        <f>Query1[[#This Row],[city]]</f>
        <v>Ithaca</v>
      </c>
      <c r="D2005" t="str">
        <f>Query1[[#This Row],[state]]</f>
        <v>NY</v>
      </c>
      <c r="E2005">
        <f>Query1[[#This Row],[order_date]]</f>
        <v>42777</v>
      </c>
      <c r="F2005">
        <f>Query1[[#This Row],[total_units]]</f>
        <v>1</v>
      </c>
      <c r="G2005">
        <f>Query1[[#This Row],[revenue]]</f>
        <v>1499.99</v>
      </c>
      <c r="H2005" t="str">
        <f>Query1[[#This Row],[product_name]]</f>
        <v>Trek Emonda S 4 - 2017</v>
      </c>
      <c r="I2005" t="str">
        <f>Query1[[#This Row],[category_name]]</f>
        <v>Road Bikes</v>
      </c>
      <c r="J2005" t="str">
        <f>Query1[[#This Row],[store_name]]</f>
        <v>Baldwin Bikes</v>
      </c>
      <c r="K2005" t="str">
        <f>Query1[[#This Row],[sales_rep]]</f>
        <v>Marcelene Boyer</v>
      </c>
      <c r="L2005" t="str">
        <f>Query1[[#This Row],[brand_name]]</f>
        <v>Trek</v>
      </c>
    </row>
    <row r="2006" spans="1:12" x14ac:dyDescent="0.3">
      <c r="A2006">
        <f>Query1[[#This Row],[order_id]]</f>
        <v>710</v>
      </c>
      <c r="B2006" t="str">
        <f>Query1[[#This Row],[customers]]</f>
        <v>Danny Kim</v>
      </c>
      <c r="C2006" t="str">
        <f>Query1[[#This Row],[city]]</f>
        <v>South Ozone Park</v>
      </c>
      <c r="D2006" t="str">
        <f>Query1[[#This Row],[state]]</f>
        <v>NY</v>
      </c>
      <c r="E2006">
        <f>Query1[[#This Row],[order_date]]</f>
        <v>42779</v>
      </c>
      <c r="F2006">
        <f>Query1[[#This Row],[total_units]]</f>
        <v>2</v>
      </c>
      <c r="G2006">
        <f>Query1[[#This Row],[revenue]]</f>
        <v>3119.98</v>
      </c>
      <c r="H2006" t="str">
        <f>Query1[[#This Row],[product_name]]</f>
        <v>Sun Bicycles ElectroLite - 2017</v>
      </c>
      <c r="I2006" t="str">
        <f>Query1[[#This Row],[category_name]]</f>
        <v>Electric Bikes</v>
      </c>
      <c r="J2006" t="str">
        <f>Query1[[#This Row],[store_name]]</f>
        <v>Baldwin Bikes</v>
      </c>
      <c r="K2006" t="str">
        <f>Query1[[#This Row],[sales_rep]]</f>
        <v>Marcelene Boyer</v>
      </c>
      <c r="L2006" t="str">
        <f>Query1[[#This Row],[brand_name]]</f>
        <v>Sun</v>
      </c>
    </row>
    <row r="2007" spans="1:12" x14ac:dyDescent="0.3">
      <c r="A2007">
        <f>Query1[[#This Row],[order_id]]</f>
        <v>710</v>
      </c>
      <c r="B2007" t="str">
        <f>Query1[[#This Row],[customers]]</f>
        <v>Danny Kim</v>
      </c>
      <c r="C2007" t="str">
        <f>Query1[[#This Row],[city]]</f>
        <v>South Ozone Park</v>
      </c>
      <c r="D2007" t="str">
        <f>Query1[[#This Row],[state]]</f>
        <v>NY</v>
      </c>
      <c r="E2007">
        <f>Query1[[#This Row],[order_date]]</f>
        <v>42779</v>
      </c>
      <c r="F2007">
        <f>Query1[[#This Row],[total_units]]</f>
        <v>1</v>
      </c>
      <c r="G2007">
        <f>Query1[[#This Row],[revenue]]</f>
        <v>2499.9899999999998</v>
      </c>
      <c r="H2007" t="str">
        <f>Query1[[#This Row],[product_name]]</f>
        <v>Surly Karate Monkey 27.5+ Frameset - 2017</v>
      </c>
      <c r="I2007" t="str">
        <f>Query1[[#This Row],[category_name]]</f>
        <v>Mountain Bikes</v>
      </c>
      <c r="J2007" t="str">
        <f>Query1[[#This Row],[store_name]]</f>
        <v>Baldwin Bikes</v>
      </c>
      <c r="K2007" t="str">
        <f>Query1[[#This Row],[sales_rep]]</f>
        <v>Marcelene Boyer</v>
      </c>
      <c r="L2007" t="str">
        <f>Query1[[#This Row],[brand_name]]</f>
        <v>Surly</v>
      </c>
    </row>
    <row r="2008" spans="1:12" x14ac:dyDescent="0.3">
      <c r="A2008">
        <f>Query1[[#This Row],[order_id]]</f>
        <v>710</v>
      </c>
      <c r="B2008" t="str">
        <f>Query1[[#This Row],[customers]]</f>
        <v>Danny Kim</v>
      </c>
      <c r="C2008" t="str">
        <f>Query1[[#This Row],[city]]</f>
        <v>South Ozone Park</v>
      </c>
      <c r="D2008" t="str">
        <f>Query1[[#This Row],[state]]</f>
        <v>NY</v>
      </c>
      <c r="E2008">
        <f>Query1[[#This Row],[order_date]]</f>
        <v>42779</v>
      </c>
      <c r="F2008">
        <f>Query1[[#This Row],[total_units]]</f>
        <v>1</v>
      </c>
      <c r="G2008">
        <f>Query1[[#This Row],[revenue]]</f>
        <v>1999.99</v>
      </c>
      <c r="H2008" t="str">
        <f>Query1[[#This Row],[product_name]]</f>
        <v>Trek Emonda S 5 - 2017</v>
      </c>
      <c r="I2008" t="str">
        <f>Query1[[#This Row],[category_name]]</f>
        <v>Road Bikes</v>
      </c>
      <c r="J2008" t="str">
        <f>Query1[[#This Row],[store_name]]</f>
        <v>Baldwin Bikes</v>
      </c>
      <c r="K2008" t="str">
        <f>Query1[[#This Row],[sales_rep]]</f>
        <v>Marcelene Boyer</v>
      </c>
      <c r="L2008" t="str">
        <f>Query1[[#This Row],[brand_name]]</f>
        <v>Trek</v>
      </c>
    </row>
    <row r="2009" spans="1:12" x14ac:dyDescent="0.3">
      <c r="A2009">
        <f>Query1[[#This Row],[order_id]]</f>
        <v>710</v>
      </c>
      <c r="B2009" t="str">
        <f>Query1[[#This Row],[customers]]</f>
        <v>Danny Kim</v>
      </c>
      <c r="C2009" t="str">
        <f>Query1[[#This Row],[city]]</f>
        <v>South Ozone Park</v>
      </c>
      <c r="D2009" t="str">
        <f>Query1[[#This Row],[state]]</f>
        <v>NY</v>
      </c>
      <c r="E2009">
        <f>Query1[[#This Row],[order_date]]</f>
        <v>42779</v>
      </c>
      <c r="F2009">
        <f>Query1[[#This Row],[total_units]]</f>
        <v>1</v>
      </c>
      <c r="G2009">
        <f>Query1[[#This Row],[revenue]]</f>
        <v>2299.9899999999998</v>
      </c>
      <c r="H2009" t="str">
        <f>Query1[[#This Row],[product_name]]</f>
        <v>Trek Fuel EX 5 27.5 Plus - 2017</v>
      </c>
      <c r="I2009" t="str">
        <f>Query1[[#This Row],[category_name]]</f>
        <v>Mountain Bikes</v>
      </c>
      <c r="J2009" t="str">
        <f>Query1[[#This Row],[store_name]]</f>
        <v>Baldwin Bikes</v>
      </c>
      <c r="K2009" t="str">
        <f>Query1[[#This Row],[sales_rep]]</f>
        <v>Marcelene Boyer</v>
      </c>
      <c r="L2009" t="str">
        <f>Query1[[#This Row],[brand_name]]</f>
        <v>Trek</v>
      </c>
    </row>
    <row r="2010" spans="1:12" x14ac:dyDescent="0.3">
      <c r="A2010">
        <f>Query1[[#This Row],[order_id]]</f>
        <v>710</v>
      </c>
      <c r="B2010" t="str">
        <f>Query1[[#This Row],[customers]]</f>
        <v>Danny Kim</v>
      </c>
      <c r="C2010" t="str">
        <f>Query1[[#This Row],[city]]</f>
        <v>South Ozone Park</v>
      </c>
      <c r="D2010" t="str">
        <f>Query1[[#This Row],[state]]</f>
        <v>NY</v>
      </c>
      <c r="E2010">
        <f>Query1[[#This Row],[order_date]]</f>
        <v>42779</v>
      </c>
      <c r="F2010">
        <f>Query1[[#This Row],[total_units]]</f>
        <v>2</v>
      </c>
      <c r="G2010">
        <f>Query1[[#This Row],[revenue]]</f>
        <v>2999.98</v>
      </c>
      <c r="H2010" t="str">
        <f>Query1[[#This Row],[product_name]]</f>
        <v>Trek Stache 5 - 2017</v>
      </c>
      <c r="I2010" t="str">
        <f>Query1[[#This Row],[category_name]]</f>
        <v>Mountain Bikes</v>
      </c>
      <c r="J2010" t="str">
        <f>Query1[[#This Row],[store_name]]</f>
        <v>Baldwin Bikes</v>
      </c>
      <c r="K2010" t="str">
        <f>Query1[[#This Row],[sales_rep]]</f>
        <v>Marcelene Boyer</v>
      </c>
      <c r="L2010" t="str">
        <f>Query1[[#This Row],[brand_name]]</f>
        <v>Trek</v>
      </c>
    </row>
    <row r="2011" spans="1:12" x14ac:dyDescent="0.3">
      <c r="A2011">
        <f>Query1[[#This Row],[order_id]]</f>
        <v>711</v>
      </c>
      <c r="B2011" t="str">
        <f>Query1[[#This Row],[customers]]</f>
        <v>Dale Rasmussen</v>
      </c>
      <c r="C2011" t="str">
        <f>Query1[[#This Row],[city]]</f>
        <v>Kingston</v>
      </c>
      <c r="D2011" t="str">
        <f>Query1[[#This Row],[state]]</f>
        <v>NY</v>
      </c>
      <c r="E2011">
        <f>Query1[[#This Row],[order_date]]</f>
        <v>42779</v>
      </c>
      <c r="F2011">
        <f>Query1[[#This Row],[total_units]]</f>
        <v>2</v>
      </c>
      <c r="G2011">
        <f>Query1[[#This Row],[revenue]]</f>
        <v>599.98</v>
      </c>
      <c r="H2011" t="str">
        <f>Query1[[#This Row],[product_name]]</f>
        <v>Electra Girl's Hawaii 1 16" - 2017</v>
      </c>
      <c r="I2011" t="str">
        <f>Query1[[#This Row],[category_name]]</f>
        <v>Children Bicycles</v>
      </c>
      <c r="J2011" t="str">
        <f>Query1[[#This Row],[store_name]]</f>
        <v>Baldwin Bikes</v>
      </c>
      <c r="K2011" t="str">
        <f>Query1[[#This Row],[sales_rep]]</f>
        <v>Marcelene Boyer</v>
      </c>
      <c r="L2011" t="str">
        <f>Query1[[#This Row],[brand_name]]</f>
        <v>Electra</v>
      </c>
    </row>
    <row r="2012" spans="1:12" x14ac:dyDescent="0.3">
      <c r="A2012">
        <f>Query1[[#This Row],[order_id]]</f>
        <v>711</v>
      </c>
      <c r="B2012" t="str">
        <f>Query1[[#This Row],[customers]]</f>
        <v>Dale Rasmussen</v>
      </c>
      <c r="C2012" t="str">
        <f>Query1[[#This Row],[city]]</f>
        <v>Kingston</v>
      </c>
      <c r="D2012" t="str">
        <f>Query1[[#This Row],[state]]</f>
        <v>NY</v>
      </c>
      <c r="E2012">
        <f>Query1[[#This Row],[order_date]]</f>
        <v>42779</v>
      </c>
      <c r="F2012">
        <f>Query1[[#This Row],[total_units]]</f>
        <v>2</v>
      </c>
      <c r="G2012">
        <f>Query1[[#This Row],[revenue]]</f>
        <v>2641.98</v>
      </c>
      <c r="H2012" t="str">
        <f>Query1[[#This Row],[product_name]]</f>
        <v>Heller Shagamaw Frame - 2016</v>
      </c>
      <c r="I2012" t="str">
        <f>Query1[[#This Row],[category_name]]</f>
        <v>Mountain Bikes</v>
      </c>
      <c r="J2012" t="str">
        <f>Query1[[#This Row],[store_name]]</f>
        <v>Baldwin Bikes</v>
      </c>
      <c r="K2012" t="str">
        <f>Query1[[#This Row],[sales_rep]]</f>
        <v>Marcelene Boyer</v>
      </c>
      <c r="L2012" t="str">
        <f>Query1[[#This Row],[brand_name]]</f>
        <v>Heller</v>
      </c>
    </row>
    <row r="2013" spans="1:12" x14ac:dyDescent="0.3">
      <c r="A2013">
        <f>Query1[[#This Row],[order_id]]</f>
        <v>711</v>
      </c>
      <c r="B2013" t="str">
        <f>Query1[[#This Row],[customers]]</f>
        <v>Dale Rasmussen</v>
      </c>
      <c r="C2013" t="str">
        <f>Query1[[#This Row],[city]]</f>
        <v>Kingston</v>
      </c>
      <c r="D2013" t="str">
        <f>Query1[[#This Row],[state]]</f>
        <v>NY</v>
      </c>
      <c r="E2013">
        <f>Query1[[#This Row],[order_date]]</f>
        <v>42779</v>
      </c>
      <c r="F2013">
        <f>Query1[[#This Row],[total_units]]</f>
        <v>2</v>
      </c>
      <c r="G2013">
        <f>Query1[[#This Row],[revenue]]</f>
        <v>1239.98</v>
      </c>
      <c r="H2013" t="str">
        <f>Query1[[#This Row],[product_name]]</f>
        <v>Sun Bicycles Biscayne Tandem 7 - 2017</v>
      </c>
      <c r="I2013" t="str">
        <f>Query1[[#This Row],[category_name]]</f>
        <v>Cruisers Bicycles</v>
      </c>
      <c r="J2013" t="str">
        <f>Query1[[#This Row],[store_name]]</f>
        <v>Baldwin Bikes</v>
      </c>
      <c r="K2013" t="str">
        <f>Query1[[#This Row],[sales_rep]]</f>
        <v>Marcelene Boyer</v>
      </c>
      <c r="L2013" t="str">
        <f>Query1[[#This Row],[brand_name]]</f>
        <v>Sun</v>
      </c>
    </row>
    <row r="2014" spans="1:12" x14ac:dyDescent="0.3">
      <c r="A2014">
        <f>Query1[[#This Row],[order_id]]</f>
        <v>712</v>
      </c>
      <c r="B2014" t="str">
        <f>Query1[[#This Row],[customers]]</f>
        <v>Marquerite Dawson</v>
      </c>
      <c r="C2014" t="str">
        <f>Query1[[#This Row],[city]]</f>
        <v>Garland</v>
      </c>
      <c r="D2014" t="str">
        <f>Query1[[#This Row],[state]]</f>
        <v>TX</v>
      </c>
      <c r="E2014">
        <f>Query1[[#This Row],[order_date]]</f>
        <v>42779</v>
      </c>
      <c r="F2014">
        <f>Query1[[#This Row],[total_units]]</f>
        <v>2</v>
      </c>
      <c r="G2014">
        <f>Query1[[#This Row],[revenue]]</f>
        <v>879.98</v>
      </c>
      <c r="H2014" t="str">
        <f>Query1[[#This Row],[product_name]]</f>
        <v>Electra Cruiser Lux 1 - 2017</v>
      </c>
      <c r="I2014" t="str">
        <f>Query1[[#This Row],[category_name]]</f>
        <v>Cruisers Bicycles</v>
      </c>
      <c r="J2014" t="str">
        <f>Query1[[#This Row],[store_name]]</f>
        <v>Rowlett Bikes</v>
      </c>
      <c r="K2014" t="str">
        <f>Query1[[#This Row],[sales_rep]]</f>
        <v>Layla Terrell</v>
      </c>
      <c r="L2014" t="str">
        <f>Query1[[#This Row],[brand_name]]</f>
        <v>Electra</v>
      </c>
    </row>
    <row r="2015" spans="1:12" x14ac:dyDescent="0.3">
      <c r="A2015">
        <f>Query1[[#This Row],[order_id]]</f>
        <v>712</v>
      </c>
      <c r="B2015" t="str">
        <f>Query1[[#This Row],[customers]]</f>
        <v>Marquerite Dawson</v>
      </c>
      <c r="C2015" t="str">
        <f>Query1[[#This Row],[city]]</f>
        <v>Garland</v>
      </c>
      <c r="D2015" t="str">
        <f>Query1[[#This Row],[state]]</f>
        <v>TX</v>
      </c>
      <c r="E2015">
        <f>Query1[[#This Row],[order_date]]</f>
        <v>42779</v>
      </c>
      <c r="F2015">
        <f>Query1[[#This Row],[total_units]]</f>
        <v>1</v>
      </c>
      <c r="G2015">
        <f>Query1[[#This Row],[revenue]]</f>
        <v>299.99</v>
      </c>
      <c r="H2015" t="str">
        <f>Query1[[#This Row],[product_name]]</f>
        <v>Electra Girl's Hawaii 1 16" - 2017</v>
      </c>
      <c r="I2015" t="str">
        <f>Query1[[#This Row],[category_name]]</f>
        <v>Cruisers Bicycles</v>
      </c>
      <c r="J2015" t="str">
        <f>Query1[[#This Row],[store_name]]</f>
        <v>Rowlett Bikes</v>
      </c>
      <c r="K2015" t="str">
        <f>Query1[[#This Row],[sales_rep]]</f>
        <v>Layla Terrell</v>
      </c>
      <c r="L2015" t="str">
        <f>Query1[[#This Row],[brand_name]]</f>
        <v>Electra</v>
      </c>
    </row>
    <row r="2016" spans="1:12" x14ac:dyDescent="0.3">
      <c r="A2016">
        <f>Query1[[#This Row],[order_id]]</f>
        <v>712</v>
      </c>
      <c r="B2016" t="str">
        <f>Query1[[#This Row],[customers]]</f>
        <v>Marquerite Dawson</v>
      </c>
      <c r="C2016" t="str">
        <f>Query1[[#This Row],[city]]</f>
        <v>Garland</v>
      </c>
      <c r="D2016" t="str">
        <f>Query1[[#This Row],[state]]</f>
        <v>TX</v>
      </c>
      <c r="E2016">
        <f>Query1[[#This Row],[order_date]]</f>
        <v>42779</v>
      </c>
      <c r="F2016">
        <f>Query1[[#This Row],[total_units]]</f>
        <v>2</v>
      </c>
      <c r="G2016">
        <f>Query1[[#This Row],[revenue]]</f>
        <v>1079.98</v>
      </c>
      <c r="H2016" t="str">
        <f>Query1[[#This Row],[product_name]]</f>
        <v>Haro SR 1.1 - 2017</v>
      </c>
      <c r="I2016" t="str">
        <f>Query1[[#This Row],[category_name]]</f>
        <v>Mountain Bikes</v>
      </c>
      <c r="J2016" t="str">
        <f>Query1[[#This Row],[store_name]]</f>
        <v>Rowlett Bikes</v>
      </c>
      <c r="K2016" t="str">
        <f>Query1[[#This Row],[sales_rep]]</f>
        <v>Layla Terrell</v>
      </c>
      <c r="L2016" t="str">
        <f>Query1[[#This Row],[brand_name]]</f>
        <v>Haro</v>
      </c>
    </row>
    <row r="2017" spans="1:12" x14ac:dyDescent="0.3">
      <c r="A2017">
        <f>Query1[[#This Row],[order_id]]</f>
        <v>712</v>
      </c>
      <c r="B2017" t="str">
        <f>Query1[[#This Row],[customers]]</f>
        <v>Marquerite Dawson</v>
      </c>
      <c r="C2017" t="str">
        <f>Query1[[#This Row],[city]]</f>
        <v>Garland</v>
      </c>
      <c r="D2017" t="str">
        <f>Query1[[#This Row],[state]]</f>
        <v>TX</v>
      </c>
      <c r="E2017">
        <f>Query1[[#This Row],[order_date]]</f>
        <v>42779</v>
      </c>
      <c r="F2017">
        <f>Query1[[#This Row],[total_units]]</f>
        <v>1</v>
      </c>
      <c r="G2017">
        <f>Query1[[#This Row],[revenue]]</f>
        <v>832.99</v>
      </c>
      <c r="H2017" t="str">
        <f>Query1[[#This Row],[product_name]]</f>
        <v>Sun Bicycles Spider 3i - 2017</v>
      </c>
      <c r="I2017" t="str">
        <f>Query1[[#This Row],[category_name]]</f>
        <v>Mountain Bikes</v>
      </c>
      <c r="J2017" t="str">
        <f>Query1[[#This Row],[store_name]]</f>
        <v>Rowlett Bikes</v>
      </c>
      <c r="K2017" t="str">
        <f>Query1[[#This Row],[sales_rep]]</f>
        <v>Layla Terrell</v>
      </c>
      <c r="L2017" t="str">
        <f>Query1[[#This Row],[brand_name]]</f>
        <v>Sun</v>
      </c>
    </row>
    <row r="2018" spans="1:12" x14ac:dyDescent="0.3">
      <c r="A2018">
        <f>Query1[[#This Row],[order_id]]</f>
        <v>712</v>
      </c>
      <c r="B2018" t="str">
        <f>Query1[[#This Row],[customers]]</f>
        <v>Marquerite Dawson</v>
      </c>
      <c r="C2018" t="str">
        <f>Query1[[#This Row],[city]]</f>
        <v>Garland</v>
      </c>
      <c r="D2018" t="str">
        <f>Query1[[#This Row],[state]]</f>
        <v>TX</v>
      </c>
      <c r="E2018">
        <f>Query1[[#This Row],[order_date]]</f>
        <v>42779</v>
      </c>
      <c r="F2018">
        <f>Query1[[#This Row],[total_units]]</f>
        <v>2</v>
      </c>
      <c r="G2018">
        <f>Query1[[#This Row],[revenue]]</f>
        <v>5799.98</v>
      </c>
      <c r="H2018" t="str">
        <f>Query1[[#This Row],[product_name]]</f>
        <v>Trek Fuel EX 8 29 - 2016</v>
      </c>
      <c r="I2018" t="str">
        <f>Query1[[#This Row],[category_name]]</f>
        <v>Mountain Bikes</v>
      </c>
      <c r="J2018" t="str">
        <f>Query1[[#This Row],[store_name]]</f>
        <v>Rowlett Bikes</v>
      </c>
      <c r="K2018" t="str">
        <f>Query1[[#This Row],[sales_rep]]</f>
        <v>Layla Terrell</v>
      </c>
      <c r="L2018" t="str">
        <f>Query1[[#This Row],[brand_name]]</f>
        <v>Trek</v>
      </c>
    </row>
    <row r="2019" spans="1:12" x14ac:dyDescent="0.3">
      <c r="A2019">
        <f>Query1[[#This Row],[order_id]]</f>
        <v>713</v>
      </c>
      <c r="B2019" t="str">
        <f>Query1[[#This Row],[customers]]</f>
        <v>Michel Blankenship</v>
      </c>
      <c r="C2019" t="str">
        <f>Query1[[#This Row],[city]]</f>
        <v>Forney</v>
      </c>
      <c r="D2019" t="str">
        <f>Query1[[#This Row],[state]]</f>
        <v>TX</v>
      </c>
      <c r="E2019">
        <f>Query1[[#This Row],[order_date]]</f>
        <v>42779</v>
      </c>
      <c r="F2019">
        <f>Query1[[#This Row],[total_units]]</f>
        <v>2</v>
      </c>
      <c r="G2019">
        <f>Query1[[#This Row],[revenue]]</f>
        <v>699.98</v>
      </c>
      <c r="H2019" t="str">
        <f>Query1[[#This Row],[product_name]]</f>
        <v>Electra Savannah 3i (20-inch) - Girl's - 2017</v>
      </c>
      <c r="I2019" t="str">
        <f>Query1[[#This Row],[category_name]]</f>
        <v>Children Bicycles</v>
      </c>
      <c r="J2019" t="str">
        <f>Query1[[#This Row],[store_name]]</f>
        <v>Rowlett Bikes</v>
      </c>
      <c r="K2019" t="str">
        <f>Query1[[#This Row],[sales_rep]]</f>
        <v>Kali Vargas</v>
      </c>
      <c r="L2019" t="str">
        <f>Query1[[#This Row],[brand_name]]</f>
        <v>Electra</v>
      </c>
    </row>
    <row r="2020" spans="1:12" x14ac:dyDescent="0.3">
      <c r="A2020">
        <f>Query1[[#This Row],[order_id]]</f>
        <v>713</v>
      </c>
      <c r="B2020" t="str">
        <f>Query1[[#This Row],[customers]]</f>
        <v>Michel Blankenship</v>
      </c>
      <c r="C2020" t="str">
        <f>Query1[[#This Row],[city]]</f>
        <v>Forney</v>
      </c>
      <c r="D2020" t="str">
        <f>Query1[[#This Row],[state]]</f>
        <v>TX</v>
      </c>
      <c r="E2020">
        <f>Query1[[#This Row],[order_date]]</f>
        <v>42779</v>
      </c>
      <c r="F2020">
        <f>Query1[[#This Row],[total_units]]</f>
        <v>2</v>
      </c>
      <c r="G2020">
        <f>Query1[[#This Row],[revenue]]</f>
        <v>419.98</v>
      </c>
      <c r="H2020" t="str">
        <f>Query1[[#This Row],[product_name]]</f>
        <v>Haro Shredder 20 Girls - 2017</v>
      </c>
      <c r="I2020" t="str">
        <f>Query1[[#This Row],[category_name]]</f>
        <v>Children Bicycles</v>
      </c>
      <c r="J2020" t="str">
        <f>Query1[[#This Row],[store_name]]</f>
        <v>Rowlett Bikes</v>
      </c>
      <c r="K2020" t="str">
        <f>Query1[[#This Row],[sales_rep]]</f>
        <v>Kali Vargas</v>
      </c>
      <c r="L2020" t="str">
        <f>Query1[[#This Row],[brand_name]]</f>
        <v>Haro</v>
      </c>
    </row>
    <row r="2021" spans="1:12" x14ac:dyDescent="0.3">
      <c r="A2021">
        <f>Query1[[#This Row],[order_id]]</f>
        <v>713</v>
      </c>
      <c r="B2021" t="str">
        <f>Query1[[#This Row],[customers]]</f>
        <v>Michel Blankenship</v>
      </c>
      <c r="C2021" t="str">
        <f>Query1[[#This Row],[city]]</f>
        <v>Forney</v>
      </c>
      <c r="D2021" t="str">
        <f>Query1[[#This Row],[state]]</f>
        <v>TX</v>
      </c>
      <c r="E2021">
        <f>Query1[[#This Row],[order_date]]</f>
        <v>42779</v>
      </c>
      <c r="F2021">
        <f>Query1[[#This Row],[total_units]]</f>
        <v>2</v>
      </c>
      <c r="G2021">
        <f>Query1[[#This Row],[revenue]]</f>
        <v>899.98</v>
      </c>
      <c r="H2021" t="str">
        <f>Query1[[#This Row],[product_name]]</f>
        <v>Sun Bicycles Cruz 3 - Women's - 2017</v>
      </c>
      <c r="I2021" t="str">
        <f>Query1[[#This Row],[category_name]]</f>
        <v>Comfort Bicycles</v>
      </c>
      <c r="J2021" t="str">
        <f>Query1[[#This Row],[store_name]]</f>
        <v>Rowlett Bikes</v>
      </c>
      <c r="K2021" t="str">
        <f>Query1[[#This Row],[sales_rep]]</f>
        <v>Kali Vargas</v>
      </c>
      <c r="L2021" t="str">
        <f>Query1[[#This Row],[brand_name]]</f>
        <v>Sun</v>
      </c>
    </row>
    <row r="2022" spans="1:12" x14ac:dyDescent="0.3">
      <c r="A2022">
        <f>Query1[[#This Row],[order_id]]</f>
        <v>713</v>
      </c>
      <c r="B2022" t="str">
        <f>Query1[[#This Row],[customers]]</f>
        <v>Michel Blankenship</v>
      </c>
      <c r="C2022" t="str">
        <f>Query1[[#This Row],[city]]</f>
        <v>Forney</v>
      </c>
      <c r="D2022" t="str">
        <f>Query1[[#This Row],[state]]</f>
        <v>TX</v>
      </c>
      <c r="E2022">
        <f>Query1[[#This Row],[order_date]]</f>
        <v>42779</v>
      </c>
      <c r="F2022">
        <f>Query1[[#This Row],[total_units]]</f>
        <v>1</v>
      </c>
      <c r="G2022">
        <f>Query1[[#This Row],[revenue]]</f>
        <v>749.99</v>
      </c>
      <c r="H2022" t="str">
        <f>Query1[[#This Row],[product_name]]</f>
        <v>Surly Ogre Frameset - 2017</v>
      </c>
      <c r="I2022" t="str">
        <f>Query1[[#This Row],[category_name]]</f>
        <v>Road Bikes</v>
      </c>
      <c r="J2022" t="str">
        <f>Query1[[#This Row],[store_name]]</f>
        <v>Rowlett Bikes</v>
      </c>
      <c r="K2022" t="str">
        <f>Query1[[#This Row],[sales_rep]]</f>
        <v>Kali Vargas</v>
      </c>
      <c r="L2022" t="str">
        <f>Query1[[#This Row],[brand_name]]</f>
        <v>Surly</v>
      </c>
    </row>
    <row r="2023" spans="1:12" x14ac:dyDescent="0.3">
      <c r="A2023">
        <f>Query1[[#This Row],[order_id]]</f>
        <v>714</v>
      </c>
      <c r="B2023" t="str">
        <f>Query1[[#This Row],[customers]]</f>
        <v>Phillis Fowler</v>
      </c>
      <c r="C2023" t="str">
        <f>Query1[[#This Row],[city]]</f>
        <v>Clifton Park</v>
      </c>
      <c r="D2023" t="str">
        <f>Query1[[#This Row],[state]]</f>
        <v>NY</v>
      </c>
      <c r="E2023">
        <f>Query1[[#This Row],[order_date]]</f>
        <v>42780</v>
      </c>
      <c r="F2023">
        <f>Query1[[#This Row],[total_units]]</f>
        <v>2</v>
      </c>
      <c r="G2023">
        <f>Query1[[#This Row],[revenue]]</f>
        <v>419.98</v>
      </c>
      <c r="H2023" t="str">
        <f>Query1[[#This Row],[product_name]]</f>
        <v>Haro Shredder 20 - 2017</v>
      </c>
      <c r="I2023" t="str">
        <f>Query1[[#This Row],[category_name]]</f>
        <v>Children Bicycles</v>
      </c>
      <c r="J2023" t="str">
        <f>Query1[[#This Row],[store_name]]</f>
        <v>Baldwin Bikes</v>
      </c>
      <c r="K2023" t="str">
        <f>Query1[[#This Row],[sales_rep]]</f>
        <v>Venita Daniel</v>
      </c>
      <c r="L2023" t="str">
        <f>Query1[[#This Row],[brand_name]]</f>
        <v>Haro</v>
      </c>
    </row>
    <row r="2024" spans="1:12" x14ac:dyDescent="0.3">
      <c r="A2024">
        <f>Query1[[#This Row],[order_id]]</f>
        <v>715</v>
      </c>
      <c r="B2024" t="str">
        <f>Query1[[#This Row],[customers]]</f>
        <v>Robby Sykes</v>
      </c>
      <c r="C2024" t="str">
        <f>Query1[[#This Row],[city]]</f>
        <v>Hempstead</v>
      </c>
      <c r="D2024" t="str">
        <f>Query1[[#This Row],[state]]</f>
        <v>NY</v>
      </c>
      <c r="E2024">
        <f>Query1[[#This Row],[order_date]]</f>
        <v>42781</v>
      </c>
      <c r="F2024">
        <f>Query1[[#This Row],[total_units]]</f>
        <v>2</v>
      </c>
      <c r="G2024">
        <f>Query1[[#This Row],[revenue]]</f>
        <v>9999.98</v>
      </c>
      <c r="H2024" t="str">
        <f>Query1[[#This Row],[product_name]]</f>
        <v>Trek Powerfly 8 FS Plus - 2017</v>
      </c>
      <c r="I2024" t="str">
        <f>Query1[[#This Row],[category_name]]</f>
        <v>Electric Bikes</v>
      </c>
      <c r="J2024" t="str">
        <f>Query1[[#This Row],[store_name]]</f>
        <v>Baldwin Bikes</v>
      </c>
      <c r="K2024" t="str">
        <f>Query1[[#This Row],[sales_rep]]</f>
        <v>Marcelene Boyer</v>
      </c>
      <c r="L2024" t="str">
        <f>Query1[[#This Row],[brand_name]]</f>
        <v>Trek</v>
      </c>
    </row>
    <row r="2025" spans="1:12" x14ac:dyDescent="0.3">
      <c r="A2025">
        <f>Query1[[#This Row],[order_id]]</f>
        <v>715</v>
      </c>
      <c r="B2025" t="str">
        <f>Query1[[#This Row],[customers]]</f>
        <v>Robby Sykes</v>
      </c>
      <c r="C2025" t="str">
        <f>Query1[[#This Row],[city]]</f>
        <v>Hempstead</v>
      </c>
      <c r="D2025" t="str">
        <f>Query1[[#This Row],[state]]</f>
        <v>NY</v>
      </c>
      <c r="E2025">
        <f>Query1[[#This Row],[order_date]]</f>
        <v>42781</v>
      </c>
      <c r="F2025">
        <f>Query1[[#This Row],[total_units]]</f>
        <v>1</v>
      </c>
      <c r="G2025">
        <f>Query1[[#This Row],[revenue]]</f>
        <v>5999.99</v>
      </c>
      <c r="H2025" t="str">
        <f>Query1[[#This Row],[product_name]]</f>
        <v>Trek Silque SLR 7 Women's - 2017</v>
      </c>
      <c r="I2025" t="str">
        <f>Query1[[#This Row],[category_name]]</f>
        <v>Road Bikes</v>
      </c>
      <c r="J2025" t="str">
        <f>Query1[[#This Row],[store_name]]</f>
        <v>Baldwin Bikes</v>
      </c>
      <c r="K2025" t="str">
        <f>Query1[[#This Row],[sales_rep]]</f>
        <v>Marcelene Boyer</v>
      </c>
      <c r="L2025" t="str">
        <f>Query1[[#This Row],[brand_name]]</f>
        <v>Trek</v>
      </c>
    </row>
    <row r="2026" spans="1:12" x14ac:dyDescent="0.3">
      <c r="A2026">
        <f>Query1[[#This Row],[order_id]]</f>
        <v>716</v>
      </c>
      <c r="B2026" t="str">
        <f>Query1[[#This Row],[customers]]</f>
        <v>Elma Molina</v>
      </c>
      <c r="C2026" t="str">
        <f>Query1[[#This Row],[city]]</f>
        <v>New Rochelle</v>
      </c>
      <c r="D2026" t="str">
        <f>Query1[[#This Row],[state]]</f>
        <v>NY</v>
      </c>
      <c r="E2026">
        <f>Query1[[#This Row],[order_date]]</f>
        <v>42781</v>
      </c>
      <c r="F2026">
        <f>Query1[[#This Row],[total_units]]</f>
        <v>2</v>
      </c>
      <c r="G2026">
        <f>Query1[[#This Row],[revenue]]</f>
        <v>419.98</v>
      </c>
      <c r="H2026" t="str">
        <f>Query1[[#This Row],[product_name]]</f>
        <v>Haro Shredder 20 Girls - 2017</v>
      </c>
      <c r="I2026" t="str">
        <f>Query1[[#This Row],[category_name]]</f>
        <v>Children Bicycles</v>
      </c>
      <c r="J2026" t="str">
        <f>Query1[[#This Row],[store_name]]</f>
        <v>Baldwin Bikes</v>
      </c>
      <c r="K2026" t="str">
        <f>Query1[[#This Row],[sales_rep]]</f>
        <v>Marcelene Boyer</v>
      </c>
      <c r="L2026" t="str">
        <f>Query1[[#This Row],[brand_name]]</f>
        <v>Haro</v>
      </c>
    </row>
    <row r="2027" spans="1:12" x14ac:dyDescent="0.3">
      <c r="A2027">
        <f>Query1[[#This Row],[order_id]]</f>
        <v>716</v>
      </c>
      <c r="B2027" t="str">
        <f>Query1[[#This Row],[customers]]</f>
        <v>Elma Molina</v>
      </c>
      <c r="C2027" t="str">
        <f>Query1[[#This Row],[city]]</f>
        <v>New Rochelle</v>
      </c>
      <c r="D2027" t="str">
        <f>Query1[[#This Row],[state]]</f>
        <v>NY</v>
      </c>
      <c r="E2027">
        <f>Query1[[#This Row],[order_date]]</f>
        <v>42781</v>
      </c>
      <c r="F2027">
        <f>Query1[[#This Row],[total_units]]</f>
        <v>1</v>
      </c>
      <c r="G2027">
        <f>Query1[[#This Row],[revenue]]</f>
        <v>402.99</v>
      </c>
      <c r="H2027" t="str">
        <f>Query1[[#This Row],[product_name]]</f>
        <v>Sun Bicycles Boardwalk (24-inch Wheels) - 2017</v>
      </c>
      <c r="I2027" t="str">
        <f>Query1[[#This Row],[category_name]]</f>
        <v>Cruisers Bicycles</v>
      </c>
      <c r="J2027" t="str">
        <f>Query1[[#This Row],[store_name]]</f>
        <v>Baldwin Bikes</v>
      </c>
      <c r="K2027" t="str">
        <f>Query1[[#This Row],[sales_rep]]</f>
        <v>Marcelene Boyer</v>
      </c>
      <c r="L2027" t="str">
        <f>Query1[[#This Row],[brand_name]]</f>
        <v>Sun</v>
      </c>
    </row>
    <row r="2028" spans="1:12" x14ac:dyDescent="0.3">
      <c r="A2028">
        <f>Query1[[#This Row],[order_id]]</f>
        <v>716</v>
      </c>
      <c r="B2028" t="str">
        <f>Query1[[#This Row],[customers]]</f>
        <v>Elma Molina</v>
      </c>
      <c r="C2028" t="str">
        <f>Query1[[#This Row],[city]]</f>
        <v>New Rochelle</v>
      </c>
      <c r="D2028" t="str">
        <f>Query1[[#This Row],[state]]</f>
        <v>NY</v>
      </c>
      <c r="E2028">
        <f>Query1[[#This Row],[order_date]]</f>
        <v>42781</v>
      </c>
      <c r="F2028">
        <f>Query1[[#This Row],[total_units]]</f>
        <v>2</v>
      </c>
      <c r="G2028">
        <f>Query1[[#This Row],[revenue]]</f>
        <v>941.98</v>
      </c>
      <c r="H2028" t="str">
        <f>Query1[[#This Row],[product_name]]</f>
        <v>Sun Bicycles Drifter 7 - Women's - 2017</v>
      </c>
      <c r="I2028" t="str">
        <f>Query1[[#This Row],[category_name]]</f>
        <v>Comfort Bicycles</v>
      </c>
      <c r="J2028" t="str">
        <f>Query1[[#This Row],[store_name]]</f>
        <v>Baldwin Bikes</v>
      </c>
      <c r="K2028" t="str">
        <f>Query1[[#This Row],[sales_rep]]</f>
        <v>Marcelene Boyer</v>
      </c>
      <c r="L2028" t="str">
        <f>Query1[[#This Row],[brand_name]]</f>
        <v>Sun</v>
      </c>
    </row>
    <row r="2029" spans="1:12" x14ac:dyDescent="0.3">
      <c r="A2029">
        <f>Query1[[#This Row],[order_id]]</f>
        <v>716</v>
      </c>
      <c r="B2029" t="str">
        <f>Query1[[#This Row],[customers]]</f>
        <v>Elma Molina</v>
      </c>
      <c r="C2029" t="str">
        <f>Query1[[#This Row],[city]]</f>
        <v>New Rochelle</v>
      </c>
      <c r="D2029" t="str">
        <f>Query1[[#This Row],[state]]</f>
        <v>NY</v>
      </c>
      <c r="E2029">
        <f>Query1[[#This Row],[order_date]]</f>
        <v>42781</v>
      </c>
      <c r="F2029">
        <f>Query1[[#This Row],[total_units]]</f>
        <v>2</v>
      </c>
      <c r="G2029">
        <f>Query1[[#This Row],[revenue]]</f>
        <v>5799.98</v>
      </c>
      <c r="H2029" t="str">
        <f>Query1[[#This Row],[product_name]]</f>
        <v>Trek Fuel EX 8 29 - 2016</v>
      </c>
      <c r="I2029" t="str">
        <f>Query1[[#This Row],[category_name]]</f>
        <v>Mountain Bikes</v>
      </c>
      <c r="J2029" t="str">
        <f>Query1[[#This Row],[store_name]]</f>
        <v>Baldwin Bikes</v>
      </c>
      <c r="K2029" t="str">
        <f>Query1[[#This Row],[sales_rep]]</f>
        <v>Marcelene Boyer</v>
      </c>
      <c r="L2029" t="str">
        <f>Query1[[#This Row],[brand_name]]</f>
        <v>Trek</v>
      </c>
    </row>
    <row r="2030" spans="1:12" x14ac:dyDescent="0.3">
      <c r="A2030">
        <f>Query1[[#This Row],[order_id]]</f>
        <v>717</v>
      </c>
      <c r="B2030" t="str">
        <f>Query1[[#This Row],[customers]]</f>
        <v>Tereasa Bird</v>
      </c>
      <c r="C2030" t="str">
        <f>Query1[[#This Row],[city]]</f>
        <v>Ronkonkoma</v>
      </c>
      <c r="D2030" t="str">
        <f>Query1[[#This Row],[state]]</f>
        <v>NY</v>
      </c>
      <c r="E2030">
        <f>Query1[[#This Row],[order_date]]</f>
        <v>42781</v>
      </c>
      <c r="F2030">
        <f>Query1[[#This Row],[total_units]]</f>
        <v>1</v>
      </c>
      <c r="G2030">
        <f>Query1[[#This Row],[revenue]]</f>
        <v>209.99</v>
      </c>
      <c r="H2030" t="str">
        <f>Query1[[#This Row],[product_name]]</f>
        <v>Haro Shredder 20 Girls - 2017</v>
      </c>
      <c r="I2030" t="str">
        <f>Query1[[#This Row],[category_name]]</f>
        <v>Children Bicycles</v>
      </c>
      <c r="J2030" t="str">
        <f>Query1[[#This Row],[store_name]]</f>
        <v>Baldwin Bikes</v>
      </c>
      <c r="K2030" t="str">
        <f>Query1[[#This Row],[sales_rep]]</f>
        <v>Marcelene Boyer</v>
      </c>
      <c r="L2030" t="str">
        <f>Query1[[#This Row],[brand_name]]</f>
        <v>Haro</v>
      </c>
    </row>
    <row r="2031" spans="1:12" x14ac:dyDescent="0.3">
      <c r="A2031">
        <f>Query1[[#This Row],[order_id]]</f>
        <v>717</v>
      </c>
      <c r="B2031" t="str">
        <f>Query1[[#This Row],[customers]]</f>
        <v>Tereasa Bird</v>
      </c>
      <c r="C2031" t="str">
        <f>Query1[[#This Row],[city]]</f>
        <v>Ronkonkoma</v>
      </c>
      <c r="D2031" t="str">
        <f>Query1[[#This Row],[state]]</f>
        <v>NY</v>
      </c>
      <c r="E2031">
        <f>Query1[[#This Row],[order_date]]</f>
        <v>42781</v>
      </c>
      <c r="F2031">
        <f>Query1[[#This Row],[total_units]]</f>
        <v>2</v>
      </c>
      <c r="G2031">
        <f>Query1[[#This Row],[revenue]]</f>
        <v>10999.98</v>
      </c>
      <c r="H2031" t="str">
        <f>Query1[[#This Row],[product_name]]</f>
        <v>Trek Domane SLR 6 Disc - 2017</v>
      </c>
      <c r="I2031" t="str">
        <f>Query1[[#This Row],[category_name]]</f>
        <v>Road Bikes</v>
      </c>
      <c r="J2031" t="str">
        <f>Query1[[#This Row],[store_name]]</f>
        <v>Baldwin Bikes</v>
      </c>
      <c r="K2031" t="str">
        <f>Query1[[#This Row],[sales_rep]]</f>
        <v>Marcelene Boyer</v>
      </c>
      <c r="L2031" t="str">
        <f>Query1[[#This Row],[brand_name]]</f>
        <v>Trek</v>
      </c>
    </row>
    <row r="2032" spans="1:12" x14ac:dyDescent="0.3">
      <c r="A2032">
        <f>Query1[[#This Row],[order_id]]</f>
        <v>718</v>
      </c>
      <c r="B2032" t="str">
        <f>Query1[[#This Row],[customers]]</f>
        <v>Zelma Browning</v>
      </c>
      <c r="C2032" t="str">
        <f>Query1[[#This Row],[city]]</f>
        <v>Astoria</v>
      </c>
      <c r="D2032" t="str">
        <f>Query1[[#This Row],[state]]</f>
        <v>NY</v>
      </c>
      <c r="E2032">
        <f>Query1[[#This Row],[order_date]]</f>
        <v>42782</v>
      </c>
      <c r="F2032">
        <f>Query1[[#This Row],[total_units]]</f>
        <v>2</v>
      </c>
      <c r="G2032">
        <f>Query1[[#This Row],[revenue]]</f>
        <v>979.98</v>
      </c>
      <c r="H2032" t="str">
        <f>Query1[[#This Row],[product_name]]</f>
        <v>Electra Townie Original 7D - 2017</v>
      </c>
      <c r="I2032" t="str">
        <f>Query1[[#This Row],[category_name]]</f>
        <v>Cruisers Bicycles</v>
      </c>
      <c r="J2032" t="str">
        <f>Query1[[#This Row],[store_name]]</f>
        <v>Baldwin Bikes</v>
      </c>
      <c r="K2032" t="str">
        <f>Query1[[#This Row],[sales_rep]]</f>
        <v>Venita Daniel</v>
      </c>
      <c r="L2032" t="str">
        <f>Query1[[#This Row],[brand_name]]</f>
        <v>Electra</v>
      </c>
    </row>
    <row r="2033" spans="1:12" x14ac:dyDescent="0.3">
      <c r="A2033">
        <f>Query1[[#This Row],[order_id]]</f>
        <v>718</v>
      </c>
      <c r="B2033" t="str">
        <f>Query1[[#This Row],[customers]]</f>
        <v>Zelma Browning</v>
      </c>
      <c r="C2033" t="str">
        <f>Query1[[#This Row],[city]]</f>
        <v>Astoria</v>
      </c>
      <c r="D2033" t="str">
        <f>Query1[[#This Row],[state]]</f>
        <v>NY</v>
      </c>
      <c r="E2033">
        <f>Query1[[#This Row],[order_date]]</f>
        <v>42782</v>
      </c>
      <c r="F2033">
        <f>Query1[[#This Row],[total_units]]</f>
        <v>2</v>
      </c>
      <c r="G2033">
        <f>Query1[[#This Row],[revenue]]</f>
        <v>419.98</v>
      </c>
      <c r="H2033" t="str">
        <f>Query1[[#This Row],[product_name]]</f>
        <v>Haro Shredder 20 - 2017</v>
      </c>
      <c r="I2033" t="str">
        <f>Query1[[#This Row],[category_name]]</f>
        <v>Children Bicycles</v>
      </c>
      <c r="J2033" t="str">
        <f>Query1[[#This Row],[store_name]]</f>
        <v>Baldwin Bikes</v>
      </c>
      <c r="K2033" t="str">
        <f>Query1[[#This Row],[sales_rep]]</f>
        <v>Venita Daniel</v>
      </c>
      <c r="L2033" t="str">
        <f>Query1[[#This Row],[brand_name]]</f>
        <v>Haro</v>
      </c>
    </row>
    <row r="2034" spans="1:12" x14ac:dyDescent="0.3">
      <c r="A2034">
        <f>Query1[[#This Row],[order_id]]</f>
        <v>718</v>
      </c>
      <c r="B2034" t="str">
        <f>Query1[[#This Row],[customers]]</f>
        <v>Zelma Browning</v>
      </c>
      <c r="C2034" t="str">
        <f>Query1[[#This Row],[city]]</f>
        <v>Astoria</v>
      </c>
      <c r="D2034" t="str">
        <f>Query1[[#This Row],[state]]</f>
        <v>NY</v>
      </c>
      <c r="E2034">
        <f>Query1[[#This Row],[order_date]]</f>
        <v>42782</v>
      </c>
      <c r="F2034">
        <f>Query1[[#This Row],[total_units]]</f>
        <v>2</v>
      </c>
      <c r="G2034">
        <f>Query1[[#This Row],[revenue]]</f>
        <v>9999.98</v>
      </c>
      <c r="H2034" t="str">
        <f>Query1[[#This Row],[product_name]]</f>
        <v>Trek Fuel EX 9.8 29 - 2017</v>
      </c>
      <c r="I2034" t="str">
        <f>Query1[[#This Row],[category_name]]</f>
        <v>Mountain Bikes</v>
      </c>
      <c r="J2034" t="str">
        <f>Query1[[#This Row],[store_name]]</f>
        <v>Baldwin Bikes</v>
      </c>
      <c r="K2034" t="str">
        <f>Query1[[#This Row],[sales_rep]]</f>
        <v>Venita Daniel</v>
      </c>
      <c r="L2034" t="str">
        <f>Query1[[#This Row],[brand_name]]</f>
        <v>Trek</v>
      </c>
    </row>
    <row r="2035" spans="1:12" x14ac:dyDescent="0.3">
      <c r="A2035">
        <f>Query1[[#This Row],[order_id]]</f>
        <v>719</v>
      </c>
      <c r="B2035" t="str">
        <f>Query1[[#This Row],[customers]]</f>
        <v>Ashely Holmes</v>
      </c>
      <c r="C2035" t="str">
        <f>Query1[[#This Row],[city]]</f>
        <v>Farmingdale</v>
      </c>
      <c r="D2035" t="str">
        <f>Query1[[#This Row],[state]]</f>
        <v>NY</v>
      </c>
      <c r="E2035">
        <f>Query1[[#This Row],[order_date]]</f>
        <v>42782</v>
      </c>
      <c r="F2035">
        <f>Query1[[#This Row],[total_units]]</f>
        <v>1</v>
      </c>
      <c r="G2035">
        <f>Query1[[#This Row],[revenue]]</f>
        <v>489.99</v>
      </c>
      <c r="H2035" t="str">
        <f>Query1[[#This Row],[product_name]]</f>
        <v>Electra Townie 3i EQ (20-inch) - Boys' - 2017</v>
      </c>
      <c r="I2035" t="str">
        <f>Query1[[#This Row],[category_name]]</f>
        <v>Children Bicycles</v>
      </c>
      <c r="J2035" t="str">
        <f>Query1[[#This Row],[store_name]]</f>
        <v>Baldwin Bikes</v>
      </c>
      <c r="K2035" t="str">
        <f>Query1[[#This Row],[sales_rep]]</f>
        <v>Marcelene Boyer</v>
      </c>
      <c r="L2035" t="str">
        <f>Query1[[#This Row],[brand_name]]</f>
        <v>Electra</v>
      </c>
    </row>
    <row r="2036" spans="1:12" x14ac:dyDescent="0.3">
      <c r="A2036">
        <f>Query1[[#This Row],[order_id]]</f>
        <v>720</v>
      </c>
      <c r="B2036" t="str">
        <f>Query1[[#This Row],[customers]]</f>
        <v>Collin Webster</v>
      </c>
      <c r="C2036" t="str">
        <f>Query1[[#This Row],[city]]</f>
        <v>Howard Beach</v>
      </c>
      <c r="D2036" t="str">
        <f>Query1[[#This Row],[state]]</f>
        <v>NY</v>
      </c>
      <c r="E2036">
        <f>Query1[[#This Row],[order_date]]</f>
        <v>42782</v>
      </c>
      <c r="F2036">
        <f>Query1[[#This Row],[total_units]]</f>
        <v>1</v>
      </c>
      <c r="G2036">
        <f>Query1[[#This Row],[revenue]]</f>
        <v>470.99</v>
      </c>
      <c r="H2036" t="str">
        <f>Query1[[#This Row],[product_name]]</f>
        <v>Sun Bicycles Drifter 7 - Women's - 2017</v>
      </c>
      <c r="I2036" t="str">
        <f>Query1[[#This Row],[category_name]]</f>
        <v>Comfort Bicycles</v>
      </c>
      <c r="J2036" t="str">
        <f>Query1[[#This Row],[store_name]]</f>
        <v>Baldwin Bikes</v>
      </c>
      <c r="K2036" t="str">
        <f>Query1[[#This Row],[sales_rep]]</f>
        <v>Marcelene Boyer</v>
      </c>
      <c r="L2036" t="str">
        <f>Query1[[#This Row],[brand_name]]</f>
        <v>Sun</v>
      </c>
    </row>
    <row r="2037" spans="1:12" x14ac:dyDescent="0.3">
      <c r="A2037">
        <f>Query1[[#This Row],[order_id]]</f>
        <v>720</v>
      </c>
      <c r="B2037" t="str">
        <f>Query1[[#This Row],[customers]]</f>
        <v>Collin Webster</v>
      </c>
      <c r="C2037" t="str">
        <f>Query1[[#This Row],[city]]</f>
        <v>Howard Beach</v>
      </c>
      <c r="D2037" t="str">
        <f>Query1[[#This Row],[state]]</f>
        <v>NY</v>
      </c>
      <c r="E2037">
        <f>Query1[[#This Row],[order_date]]</f>
        <v>42782</v>
      </c>
      <c r="F2037">
        <f>Query1[[#This Row],[total_units]]</f>
        <v>1</v>
      </c>
      <c r="G2037">
        <f>Query1[[#This Row],[revenue]]</f>
        <v>469.99</v>
      </c>
      <c r="H2037" t="str">
        <f>Query1[[#This Row],[product_name]]</f>
        <v>Surly Ice Cream Truck Frameset - 2016</v>
      </c>
      <c r="I2037" t="str">
        <f>Query1[[#This Row],[category_name]]</f>
        <v>Mountain Bikes</v>
      </c>
      <c r="J2037" t="str">
        <f>Query1[[#This Row],[store_name]]</f>
        <v>Baldwin Bikes</v>
      </c>
      <c r="K2037" t="str">
        <f>Query1[[#This Row],[sales_rep]]</f>
        <v>Marcelene Boyer</v>
      </c>
      <c r="L2037" t="str">
        <f>Query1[[#This Row],[brand_name]]</f>
        <v>Surly</v>
      </c>
    </row>
    <row r="2038" spans="1:12" x14ac:dyDescent="0.3">
      <c r="A2038">
        <f>Query1[[#This Row],[order_id]]</f>
        <v>721</v>
      </c>
      <c r="B2038" t="str">
        <f>Query1[[#This Row],[customers]]</f>
        <v>Donnetta Henson</v>
      </c>
      <c r="C2038" t="str">
        <f>Query1[[#This Row],[city]]</f>
        <v>Webster</v>
      </c>
      <c r="D2038" t="str">
        <f>Query1[[#This Row],[state]]</f>
        <v>NY</v>
      </c>
      <c r="E2038">
        <f>Query1[[#This Row],[order_date]]</f>
        <v>42782</v>
      </c>
      <c r="F2038">
        <f>Query1[[#This Row],[total_units]]</f>
        <v>1</v>
      </c>
      <c r="G2038">
        <f>Query1[[#This Row],[revenue]]</f>
        <v>489.99</v>
      </c>
      <c r="H2038" t="str">
        <f>Query1[[#This Row],[product_name]]</f>
        <v>Electra Townie Original 7D - 2017</v>
      </c>
      <c r="I2038" t="str">
        <f>Query1[[#This Row],[category_name]]</f>
        <v>Comfort Bicycles</v>
      </c>
      <c r="J2038" t="str">
        <f>Query1[[#This Row],[store_name]]</f>
        <v>Baldwin Bikes</v>
      </c>
      <c r="K2038" t="str">
        <f>Query1[[#This Row],[sales_rep]]</f>
        <v>Venita Daniel</v>
      </c>
      <c r="L2038" t="str">
        <f>Query1[[#This Row],[brand_name]]</f>
        <v>Electra</v>
      </c>
    </row>
    <row r="2039" spans="1:12" x14ac:dyDescent="0.3">
      <c r="A2039">
        <f>Query1[[#This Row],[order_id]]</f>
        <v>721</v>
      </c>
      <c r="B2039" t="str">
        <f>Query1[[#This Row],[customers]]</f>
        <v>Donnetta Henson</v>
      </c>
      <c r="C2039" t="str">
        <f>Query1[[#This Row],[city]]</f>
        <v>Webster</v>
      </c>
      <c r="D2039" t="str">
        <f>Query1[[#This Row],[state]]</f>
        <v>NY</v>
      </c>
      <c r="E2039">
        <f>Query1[[#This Row],[order_date]]</f>
        <v>42782</v>
      </c>
      <c r="F2039">
        <f>Query1[[#This Row],[total_units]]</f>
        <v>2</v>
      </c>
      <c r="G2039">
        <f>Query1[[#This Row],[revenue]]</f>
        <v>1739.98</v>
      </c>
      <c r="H2039" t="str">
        <f>Query1[[#This Row],[product_name]]</f>
        <v>Haro SR 1.2 - 2017</v>
      </c>
      <c r="I2039" t="str">
        <f>Query1[[#This Row],[category_name]]</f>
        <v>Mountain Bikes</v>
      </c>
      <c r="J2039" t="str">
        <f>Query1[[#This Row],[store_name]]</f>
        <v>Baldwin Bikes</v>
      </c>
      <c r="K2039" t="str">
        <f>Query1[[#This Row],[sales_rep]]</f>
        <v>Venita Daniel</v>
      </c>
      <c r="L2039" t="str">
        <f>Query1[[#This Row],[brand_name]]</f>
        <v>Haro</v>
      </c>
    </row>
    <row r="2040" spans="1:12" x14ac:dyDescent="0.3">
      <c r="A2040">
        <f>Query1[[#This Row],[order_id]]</f>
        <v>721</v>
      </c>
      <c r="B2040" t="str">
        <f>Query1[[#This Row],[customers]]</f>
        <v>Donnetta Henson</v>
      </c>
      <c r="C2040" t="str">
        <f>Query1[[#This Row],[city]]</f>
        <v>Webster</v>
      </c>
      <c r="D2040" t="str">
        <f>Query1[[#This Row],[state]]</f>
        <v>NY</v>
      </c>
      <c r="E2040">
        <f>Query1[[#This Row],[order_date]]</f>
        <v>42782</v>
      </c>
      <c r="F2040">
        <f>Query1[[#This Row],[total_units]]</f>
        <v>2</v>
      </c>
      <c r="G2040">
        <f>Query1[[#This Row],[revenue]]</f>
        <v>1499.98</v>
      </c>
      <c r="H2040" t="str">
        <f>Query1[[#This Row],[product_name]]</f>
        <v>Sun Bicycles Brickell Tandem 7 - 2017</v>
      </c>
      <c r="I2040" t="str">
        <f>Query1[[#This Row],[category_name]]</f>
        <v>Cruisers Bicycles</v>
      </c>
      <c r="J2040" t="str">
        <f>Query1[[#This Row],[store_name]]</f>
        <v>Baldwin Bikes</v>
      </c>
      <c r="K2040" t="str">
        <f>Query1[[#This Row],[sales_rep]]</f>
        <v>Venita Daniel</v>
      </c>
      <c r="L2040" t="str">
        <f>Query1[[#This Row],[brand_name]]</f>
        <v>Sun</v>
      </c>
    </row>
    <row r="2041" spans="1:12" x14ac:dyDescent="0.3">
      <c r="A2041">
        <f>Query1[[#This Row],[order_id]]</f>
        <v>721</v>
      </c>
      <c r="B2041" t="str">
        <f>Query1[[#This Row],[customers]]</f>
        <v>Donnetta Henson</v>
      </c>
      <c r="C2041" t="str">
        <f>Query1[[#This Row],[city]]</f>
        <v>Webster</v>
      </c>
      <c r="D2041" t="str">
        <f>Query1[[#This Row],[state]]</f>
        <v>NY</v>
      </c>
      <c r="E2041">
        <f>Query1[[#This Row],[order_date]]</f>
        <v>42782</v>
      </c>
      <c r="F2041">
        <f>Query1[[#This Row],[total_units]]</f>
        <v>1</v>
      </c>
      <c r="G2041">
        <f>Query1[[#This Row],[revenue]]</f>
        <v>469.99</v>
      </c>
      <c r="H2041" t="str">
        <f>Query1[[#This Row],[product_name]]</f>
        <v>Surly Wednesday Frameset - 2017</v>
      </c>
      <c r="I2041" t="str">
        <f>Query1[[#This Row],[category_name]]</f>
        <v>Mountain Bikes</v>
      </c>
      <c r="J2041" t="str">
        <f>Query1[[#This Row],[store_name]]</f>
        <v>Baldwin Bikes</v>
      </c>
      <c r="K2041" t="str">
        <f>Query1[[#This Row],[sales_rep]]</f>
        <v>Venita Daniel</v>
      </c>
      <c r="L2041" t="str">
        <f>Query1[[#This Row],[brand_name]]</f>
        <v>Surly</v>
      </c>
    </row>
    <row r="2042" spans="1:12" x14ac:dyDescent="0.3">
      <c r="A2042">
        <f>Query1[[#This Row],[order_id]]</f>
        <v>722</v>
      </c>
      <c r="B2042" t="str">
        <f>Query1[[#This Row],[customers]]</f>
        <v>Angelika Perry</v>
      </c>
      <c r="C2042" t="str">
        <f>Query1[[#This Row],[city]]</f>
        <v>Canandaigua</v>
      </c>
      <c r="D2042" t="str">
        <f>Query1[[#This Row],[state]]</f>
        <v>NY</v>
      </c>
      <c r="E2042">
        <f>Query1[[#This Row],[order_date]]</f>
        <v>42784</v>
      </c>
      <c r="F2042">
        <f>Query1[[#This Row],[total_units]]</f>
        <v>2</v>
      </c>
      <c r="G2042">
        <f>Query1[[#This Row],[revenue]]</f>
        <v>539.98</v>
      </c>
      <c r="H2042" t="str">
        <f>Query1[[#This Row],[product_name]]</f>
        <v>Electra Girl's Hawaii 1 (16-inch) - 2015/2016</v>
      </c>
      <c r="I2042" t="str">
        <f>Query1[[#This Row],[category_name]]</f>
        <v>Children Bicycles</v>
      </c>
      <c r="J2042" t="str">
        <f>Query1[[#This Row],[store_name]]</f>
        <v>Baldwin Bikes</v>
      </c>
      <c r="K2042" t="str">
        <f>Query1[[#This Row],[sales_rep]]</f>
        <v>Venita Daniel</v>
      </c>
      <c r="L2042" t="str">
        <f>Query1[[#This Row],[brand_name]]</f>
        <v>Electra</v>
      </c>
    </row>
    <row r="2043" spans="1:12" x14ac:dyDescent="0.3">
      <c r="A2043">
        <f>Query1[[#This Row],[order_id]]</f>
        <v>722</v>
      </c>
      <c r="B2043" t="str">
        <f>Query1[[#This Row],[customers]]</f>
        <v>Angelika Perry</v>
      </c>
      <c r="C2043" t="str">
        <f>Query1[[#This Row],[city]]</f>
        <v>Canandaigua</v>
      </c>
      <c r="D2043" t="str">
        <f>Query1[[#This Row],[state]]</f>
        <v>NY</v>
      </c>
      <c r="E2043">
        <f>Query1[[#This Row],[order_date]]</f>
        <v>42784</v>
      </c>
      <c r="F2043">
        <f>Query1[[#This Row],[total_units]]</f>
        <v>2</v>
      </c>
      <c r="G2043">
        <f>Query1[[#This Row],[revenue]]</f>
        <v>963.98</v>
      </c>
      <c r="H2043" t="str">
        <f>Query1[[#This Row],[product_name]]</f>
        <v>Sun Bicycles Streamway - 2017</v>
      </c>
      <c r="I2043" t="str">
        <f>Query1[[#This Row],[category_name]]</f>
        <v>Comfort Bicycles</v>
      </c>
      <c r="J2043" t="str">
        <f>Query1[[#This Row],[store_name]]</f>
        <v>Baldwin Bikes</v>
      </c>
      <c r="K2043" t="str">
        <f>Query1[[#This Row],[sales_rep]]</f>
        <v>Venita Daniel</v>
      </c>
      <c r="L2043" t="str">
        <f>Query1[[#This Row],[brand_name]]</f>
        <v>Sun</v>
      </c>
    </row>
    <row r="2044" spans="1:12" x14ac:dyDescent="0.3">
      <c r="A2044">
        <f>Query1[[#This Row],[order_id]]</f>
        <v>722</v>
      </c>
      <c r="B2044" t="str">
        <f>Query1[[#This Row],[customers]]</f>
        <v>Angelika Perry</v>
      </c>
      <c r="C2044" t="str">
        <f>Query1[[#This Row],[city]]</f>
        <v>Canandaigua</v>
      </c>
      <c r="D2044" t="str">
        <f>Query1[[#This Row],[state]]</f>
        <v>NY</v>
      </c>
      <c r="E2044">
        <f>Query1[[#This Row],[order_date]]</f>
        <v>42784</v>
      </c>
      <c r="F2044">
        <f>Query1[[#This Row],[total_units]]</f>
        <v>1</v>
      </c>
      <c r="G2044">
        <f>Query1[[#This Row],[revenue]]</f>
        <v>999.99</v>
      </c>
      <c r="H2044" t="str">
        <f>Query1[[#This Row],[product_name]]</f>
        <v>Surly Wednesday Frameset - 2016</v>
      </c>
      <c r="I2044" t="str">
        <f>Query1[[#This Row],[category_name]]</f>
        <v>Mountain Bikes</v>
      </c>
      <c r="J2044" t="str">
        <f>Query1[[#This Row],[store_name]]</f>
        <v>Baldwin Bikes</v>
      </c>
      <c r="K2044" t="str">
        <f>Query1[[#This Row],[sales_rep]]</f>
        <v>Venita Daniel</v>
      </c>
      <c r="L2044" t="str">
        <f>Query1[[#This Row],[brand_name]]</f>
        <v>Surly</v>
      </c>
    </row>
    <row r="2045" spans="1:12" x14ac:dyDescent="0.3">
      <c r="A2045">
        <f>Query1[[#This Row],[order_id]]</f>
        <v>723</v>
      </c>
      <c r="B2045" t="str">
        <f>Query1[[#This Row],[customers]]</f>
        <v>Kathyrn Bush</v>
      </c>
      <c r="C2045" t="str">
        <f>Query1[[#This Row],[city]]</f>
        <v>Bronx</v>
      </c>
      <c r="D2045" t="str">
        <f>Query1[[#This Row],[state]]</f>
        <v>NY</v>
      </c>
      <c r="E2045">
        <f>Query1[[#This Row],[order_date]]</f>
        <v>42785</v>
      </c>
      <c r="F2045">
        <f>Query1[[#This Row],[total_units]]</f>
        <v>2</v>
      </c>
      <c r="G2045">
        <f>Query1[[#This Row],[revenue]]</f>
        <v>1099.98</v>
      </c>
      <c r="H2045" t="str">
        <f>Query1[[#This Row],[product_name]]</f>
        <v>Electra Townie Original 21D - 2016</v>
      </c>
      <c r="I2045" t="str">
        <f>Query1[[#This Row],[category_name]]</f>
        <v>Comfort Bicycles</v>
      </c>
      <c r="J2045" t="str">
        <f>Query1[[#This Row],[store_name]]</f>
        <v>Baldwin Bikes</v>
      </c>
      <c r="K2045" t="str">
        <f>Query1[[#This Row],[sales_rep]]</f>
        <v>Marcelene Boyer</v>
      </c>
      <c r="L2045" t="str">
        <f>Query1[[#This Row],[brand_name]]</f>
        <v>Electra</v>
      </c>
    </row>
    <row r="2046" spans="1:12" x14ac:dyDescent="0.3">
      <c r="A2046">
        <f>Query1[[#This Row],[order_id]]</f>
        <v>723</v>
      </c>
      <c r="B2046" t="str">
        <f>Query1[[#This Row],[customers]]</f>
        <v>Kathyrn Bush</v>
      </c>
      <c r="C2046" t="str">
        <f>Query1[[#This Row],[city]]</f>
        <v>Bronx</v>
      </c>
      <c r="D2046" t="str">
        <f>Query1[[#This Row],[state]]</f>
        <v>NY</v>
      </c>
      <c r="E2046">
        <f>Query1[[#This Row],[order_date]]</f>
        <v>42785</v>
      </c>
      <c r="F2046">
        <f>Query1[[#This Row],[total_units]]</f>
        <v>1</v>
      </c>
      <c r="G2046">
        <f>Query1[[#This Row],[revenue]]</f>
        <v>599.99</v>
      </c>
      <c r="H2046" t="str">
        <f>Query1[[#This Row],[product_name]]</f>
        <v>Electra Townie Original 7D EQ - 2016</v>
      </c>
      <c r="I2046" t="str">
        <f>Query1[[#This Row],[category_name]]</f>
        <v>Cruisers Bicycles</v>
      </c>
      <c r="J2046" t="str">
        <f>Query1[[#This Row],[store_name]]</f>
        <v>Baldwin Bikes</v>
      </c>
      <c r="K2046" t="str">
        <f>Query1[[#This Row],[sales_rep]]</f>
        <v>Marcelene Boyer</v>
      </c>
      <c r="L2046" t="str">
        <f>Query1[[#This Row],[brand_name]]</f>
        <v>Electra</v>
      </c>
    </row>
    <row r="2047" spans="1:12" x14ac:dyDescent="0.3">
      <c r="A2047">
        <f>Query1[[#This Row],[order_id]]</f>
        <v>723</v>
      </c>
      <c r="B2047" t="str">
        <f>Query1[[#This Row],[customers]]</f>
        <v>Kathyrn Bush</v>
      </c>
      <c r="C2047" t="str">
        <f>Query1[[#This Row],[city]]</f>
        <v>Bronx</v>
      </c>
      <c r="D2047" t="str">
        <f>Query1[[#This Row],[state]]</f>
        <v>NY</v>
      </c>
      <c r="E2047">
        <f>Query1[[#This Row],[order_date]]</f>
        <v>42785</v>
      </c>
      <c r="F2047">
        <f>Query1[[#This Row],[total_units]]</f>
        <v>1</v>
      </c>
      <c r="G2047">
        <f>Query1[[#This Row],[revenue]]</f>
        <v>449.99</v>
      </c>
      <c r="H2047" t="str">
        <f>Query1[[#This Row],[product_name]]</f>
        <v>Sun Bicycles Cruz 3 - Women's - 2017</v>
      </c>
      <c r="I2047" t="str">
        <f>Query1[[#This Row],[category_name]]</f>
        <v>Comfort Bicycles</v>
      </c>
      <c r="J2047" t="str">
        <f>Query1[[#This Row],[store_name]]</f>
        <v>Baldwin Bikes</v>
      </c>
      <c r="K2047" t="str">
        <f>Query1[[#This Row],[sales_rep]]</f>
        <v>Marcelene Boyer</v>
      </c>
      <c r="L2047" t="str">
        <f>Query1[[#This Row],[brand_name]]</f>
        <v>Sun</v>
      </c>
    </row>
    <row r="2048" spans="1:12" x14ac:dyDescent="0.3">
      <c r="A2048">
        <f>Query1[[#This Row],[order_id]]</f>
        <v>724</v>
      </c>
      <c r="B2048" t="str">
        <f>Query1[[#This Row],[customers]]</f>
        <v>Lore Sykes</v>
      </c>
      <c r="C2048" t="str">
        <f>Query1[[#This Row],[city]]</f>
        <v>Buffalo</v>
      </c>
      <c r="D2048" t="str">
        <f>Query1[[#This Row],[state]]</f>
        <v>NY</v>
      </c>
      <c r="E2048">
        <f>Query1[[#This Row],[order_date]]</f>
        <v>42785</v>
      </c>
      <c r="F2048">
        <f>Query1[[#This Row],[total_units]]</f>
        <v>1</v>
      </c>
      <c r="G2048">
        <f>Query1[[#This Row],[revenue]]</f>
        <v>599.99</v>
      </c>
      <c r="H2048" t="str">
        <f>Query1[[#This Row],[product_name]]</f>
        <v>Electra Cruiser Lux Fat Tire 1 Ladies - 2017</v>
      </c>
      <c r="I2048" t="str">
        <f>Query1[[#This Row],[category_name]]</f>
        <v>Cruisers Bicycles</v>
      </c>
      <c r="J2048" t="str">
        <f>Query1[[#This Row],[store_name]]</f>
        <v>Baldwin Bikes</v>
      </c>
      <c r="K2048" t="str">
        <f>Query1[[#This Row],[sales_rep]]</f>
        <v>Marcelene Boyer</v>
      </c>
      <c r="L2048" t="str">
        <f>Query1[[#This Row],[brand_name]]</f>
        <v>Electra</v>
      </c>
    </row>
    <row r="2049" spans="1:12" x14ac:dyDescent="0.3">
      <c r="A2049">
        <f>Query1[[#This Row],[order_id]]</f>
        <v>724</v>
      </c>
      <c r="B2049" t="str">
        <f>Query1[[#This Row],[customers]]</f>
        <v>Lore Sykes</v>
      </c>
      <c r="C2049" t="str">
        <f>Query1[[#This Row],[city]]</f>
        <v>Buffalo</v>
      </c>
      <c r="D2049" t="str">
        <f>Query1[[#This Row],[state]]</f>
        <v>NY</v>
      </c>
      <c r="E2049">
        <f>Query1[[#This Row],[order_date]]</f>
        <v>42785</v>
      </c>
      <c r="F2049">
        <f>Query1[[#This Row],[total_units]]</f>
        <v>1</v>
      </c>
      <c r="G2049">
        <f>Query1[[#This Row],[revenue]]</f>
        <v>299.99</v>
      </c>
      <c r="H2049" t="str">
        <f>Query1[[#This Row],[product_name]]</f>
        <v>Electra Girl's Hawaii 1 (20-inch) - 2015/2016</v>
      </c>
      <c r="I2049" t="str">
        <f>Query1[[#This Row],[category_name]]</f>
        <v>Children Bicycles</v>
      </c>
      <c r="J2049" t="str">
        <f>Query1[[#This Row],[store_name]]</f>
        <v>Baldwin Bikes</v>
      </c>
      <c r="K2049" t="str">
        <f>Query1[[#This Row],[sales_rep]]</f>
        <v>Marcelene Boyer</v>
      </c>
      <c r="L2049" t="str">
        <f>Query1[[#This Row],[brand_name]]</f>
        <v>Electra</v>
      </c>
    </row>
    <row r="2050" spans="1:12" x14ac:dyDescent="0.3">
      <c r="A2050">
        <f>Query1[[#This Row],[order_id]]</f>
        <v>724</v>
      </c>
      <c r="B2050" t="str">
        <f>Query1[[#This Row],[customers]]</f>
        <v>Lore Sykes</v>
      </c>
      <c r="C2050" t="str">
        <f>Query1[[#This Row],[city]]</f>
        <v>Buffalo</v>
      </c>
      <c r="D2050" t="str">
        <f>Query1[[#This Row],[state]]</f>
        <v>NY</v>
      </c>
      <c r="E2050">
        <f>Query1[[#This Row],[order_date]]</f>
        <v>42785</v>
      </c>
      <c r="F2050">
        <f>Query1[[#This Row],[total_units]]</f>
        <v>1</v>
      </c>
      <c r="G2050">
        <f>Query1[[#This Row],[revenue]]</f>
        <v>489.99</v>
      </c>
      <c r="H2050" t="str">
        <f>Query1[[#This Row],[product_name]]</f>
        <v>Electra Townie Original 7D - 2017</v>
      </c>
      <c r="I2050" t="str">
        <f>Query1[[#This Row],[category_name]]</f>
        <v>Comfort Bicycles</v>
      </c>
      <c r="J2050" t="str">
        <f>Query1[[#This Row],[store_name]]</f>
        <v>Baldwin Bikes</v>
      </c>
      <c r="K2050" t="str">
        <f>Query1[[#This Row],[sales_rep]]</f>
        <v>Marcelene Boyer</v>
      </c>
      <c r="L2050" t="str">
        <f>Query1[[#This Row],[brand_name]]</f>
        <v>Electra</v>
      </c>
    </row>
    <row r="2051" spans="1:12" x14ac:dyDescent="0.3">
      <c r="A2051">
        <f>Query1[[#This Row],[order_id]]</f>
        <v>724</v>
      </c>
      <c r="B2051" t="str">
        <f>Query1[[#This Row],[customers]]</f>
        <v>Lore Sykes</v>
      </c>
      <c r="C2051" t="str">
        <f>Query1[[#This Row],[city]]</f>
        <v>Buffalo</v>
      </c>
      <c r="D2051" t="str">
        <f>Query1[[#This Row],[state]]</f>
        <v>NY</v>
      </c>
      <c r="E2051">
        <f>Query1[[#This Row],[order_date]]</f>
        <v>42785</v>
      </c>
      <c r="F2051">
        <f>Query1[[#This Row],[total_units]]</f>
        <v>1</v>
      </c>
      <c r="G2051">
        <f>Query1[[#This Row],[revenue]]</f>
        <v>2699.99</v>
      </c>
      <c r="H2051" t="str">
        <f>Query1[[#This Row],[product_name]]</f>
        <v>Trek Domane S 6 - 2017</v>
      </c>
      <c r="I2051" t="str">
        <f>Query1[[#This Row],[category_name]]</f>
        <v>Road Bikes</v>
      </c>
      <c r="J2051" t="str">
        <f>Query1[[#This Row],[store_name]]</f>
        <v>Baldwin Bikes</v>
      </c>
      <c r="K2051" t="str">
        <f>Query1[[#This Row],[sales_rep]]</f>
        <v>Marcelene Boyer</v>
      </c>
      <c r="L2051" t="str">
        <f>Query1[[#This Row],[brand_name]]</f>
        <v>Trek</v>
      </c>
    </row>
    <row r="2052" spans="1:12" x14ac:dyDescent="0.3">
      <c r="A2052">
        <f>Query1[[#This Row],[order_id]]</f>
        <v>725</v>
      </c>
      <c r="B2052" t="str">
        <f>Query1[[#This Row],[customers]]</f>
        <v>Dwain Carlson</v>
      </c>
      <c r="C2052" t="str">
        <f>Query1[[#This Row],[city]]</f>
        <v>Smithtown</v>
      </c>
      <c r="D2052" t="str">
        <f>Query1[[#This Row],[state]]</f>
        <v>NY</v>
      </c>
      <c r="E2052">
        <f>Query1[[#This Row],[order_date]]</f>
        <v>42785</v>
      </c>
      <c r="F2052">
        <f>Query1[[#This Row],[total_units]]</f>
        <v>2</v>
      </c>
      <c r="G2052">
        <f>Query1[[#This Row],[revenue]]</f>
        <v>1599.98</v>
      </c>
      <c r="H2052" t="str">
        <f>Query1[[#This Row],[product_name]]</f>
        <v>Electra Glam Punk 3i Ladies' - 2017</v>
      </c>
      <c r="I2052" t="str">
        <f>Query1[[#This Row],[category_name]]</f>
        <v>Cruisers Bicycles</v>
      </c>
      <c r="J2052" t="str">
        <f>Query1[[#This Row],[store_name]]</f>
        <v>Baldwin Bikes</v>
      </c>
      <c r="K2052" t="str">
        <f>Query1[[#This Row],[sales_rep]]</f>
        <v>Venita Daniel</v>
      </c>
      <c r="L2052" t="str">
        <f>Query1[[#This Row],[brand_name]]</f>
        <v>Electra</v>
      </c>
    </row>
    <row r="2053" spans="1:12" x14ac:dyDescent="0.3">
      <c r="A2053">
        <f>Query1[[#This Row],[order_id]]</f>
        <v>725</v>
      </c>
      <c r="B2053" t="str">
        <f>Query1[[#This Row],[customers]]</f>
        <v>Dwain Carlson</v>
      </c>
      <c r="C2053" t="str">
        <f>Query1[[#This Row],[city]]</f>
        <v>Smithtown</v>
      </c>
      <c r="D2053" t="str">
        <f>Query1[[#This Row],[state]]</f>
        <v>NY</v>
      </c>
      <c r="E2053">
        <f>Query1[[#This Row],[order_date]]</f>
        <v>42785</v>
      </c>
      <c r="F2053">
        <f>Query1[[#This Row],[total_units]]</f>
        <v>2</v>
      </c>
      <c r="G2053">
        <f>Query1[[#This Row],[revenue]]</f>
        <v>6999.98</v>
      </c>
      <c r="H2053" t="str">
        <f>Query1[[#This Row],[product_name]]</f>
        <v>Trek Boone 7 - 2017</v>
      </c>
      <c r="I2053" t="str">
        <f>Query1[[#This Row],[category_name]]</f>
        <v>Cyclocross Bicycles</v>
      </c>
      <c r="J2053" t="str">
        <f>Query1[[#This Row],[store_name]]</f>
        <v>Baldwin Bikes</v>
      </c>
      <c r="K2053" t="str">
        <f>Query1[[#This Row],[sales_rep]]</f>
        <v>Venita Daniel</v>
      </c>
      <c r="L2053" t="str">
        <f>Query1[[#This Row],[brand_name]]</f>
        <v>Trek</v>
      </c>
    </row>
    <row r="2054" spans="1:12" x14ac:dyDescent="0.3">
      <c r="A2054">
        <f>Query1[[#This Row],[order_id]]</f>
        <v>725</v>
      </c>
      <c r="B2054" t="str">
        <f>Query1[[#This Row],[customers]]</f>
        <v>Dwain Carlson</v>
      </c>
      <c r="C2054" t="str">
        <f>Query1[[#This Row],[city]]</f>
        <v>Smithtown</v>
      </c>
      <c r="D2054" t="str">
        <f>Query1[[#This Row],[state]]</f>
        <v>NY</v>
      </c>
      <c r="E2054">
        <f>Query1[[#This Row],[order_date]]</f>
        <v>42785</v>
      </c>
      <c r="F2054">
        <f>Query1[[#This Row],[total_units]]</f>
        <v>1</v>
      </c>
      <c r="G2054">
        <f>Query1[[#This Row],[revenue]]</f>
        <v>209.99</v>
      </c>
      <c r="H2054" t="str">
        <f>Query1[[#This Row],[product_name]]</f>
        <v>Trek Precaliber 16 Girls - 2017</v>
      </c>
      <c r="I2054" t="str">
        <f>Query1[[#This Row],[category_name]]</f>
        <v>Children Bicycles</v>
      </c>
      <c r="J2054" t="str">
        <f>Query1[[#This Row],[store_name]]</f>
        <v>Baldwin Bikes</v>
      </c>
      <c r="K2054" t="str">
        <f>Query1[[#This Row],[sales_rep]]</f>
        <v>Venita Daniel</v>
      </c>
      <c r="L2054" t="str">
        <f>Query1[[#This Row],[brand_name]]</f>
        <v>Trek</v>
      </c>
    </row>
    <row r="2055" spans="1:12" x14ac:dyDescent="0.3">
      <c r="A2055">
        <f>Query1[[#This Row],[order_id]]</f>
        <v>725</v>
      </c>
      <c r="B2055" t="str">
        <f>Query1[[#This Row],[customers]]</f>
        <v>Dwain Carlson</v>
      </c>
      <c r="C2055" t="str">
        <f>Query1[[#This Row],[city]]</f>
        <v>Smithtown</v>
      </c>
      <c r="D2055" t="str">
        <f>Query1[[#This Row],[state]]</f>
        <v>NY</v>
      </c>
      <c r="E2055">
        <f>Query1[[#This Row],[order_date]]</f>
        <v>42785</v>
      </c>
      <c r="F2055">
        <f>Query1[[#This Row],[total_units]]</f>
        <v>1</v>
      </c>
      <c r="G2055">
        <f>Query1[[#This Row],[revenue]]</f>
        <v>349.99</v>
      </c>
      <c r="H2055" t="str">
        <f>Query1[[#This Row],[product_name]]</f>
        <v>Trek Precaliber 24 (21-Speed) - Girls - 2017</v>
      </c>
      <c r="I2055" t="str">
        <f>Query1[[#This Row],[category_name]]</f>
        <v>Children Bicycles</v>
      </c>
      <c r="J2055" t="str">
        <f>Query1[[#This Row],[store_name]]</f>
        <v>Baldwin Bikes</v>
      </c>
      <c r="K2055" t="str">
        <f>Query1[[#This Row],[sales_rep]]</f>
        <v>Venita Daniel</v>
      </c>
      <c r="L2055" t="str">
        <f>Query1[[#This Row],[brand_name]]</f>
        <v>Trek</v>
      </c>
    </row>
    <row r="2056" spans="1:12" x14ac:dyDescent="0.3">
      <c r="A2056">
        <f>Query1[[#This Row],[order_id]]</f>
        <v>726</v>
      </c>
      <c r="B2056" t="str">
        <f>Query1[[#This Row],[customers]]</f>
        <v>Jennell Solis</v>
      </c>
      <c r="C2056" t="str">
        <f>Query1[[#This Row],[city]]</f>
        <v>Rochester</v>
      </c>
      <c r="D2056" t="str">
        <f>Query1[[#This Row],[state]]</f>
        <v>NY</v>
      </c>
      <c r="E2056">
        <f>Query1[[#This Row],[order_date]]</f>
        <v>42785</v>
      </c>
      <c r="F2056">
        <f>Query1[[#This Row],[total_units]]</f>
        <v>1</v>
      </c>
      <c r="G2056">
        <f>Query1[[#This Row],[revenue]]</f>
        <v>489.99</v>
      </c>
      <c r="H2056" t="str">
        <f>Query1[[#This Row],[product_name]]</f>
        <v>Electra Townie Original 7D - 2017</v>
      </c>
      <c r="I2056" t="str">
        <f>Query1[[#This Row],[category_name]]</f>
        <v>Cruisers Bicycles</v>
      </c>
      <c r="J2056" t="str">
        <f>Query1[[#This Row],[store_name]]</f>
        <v>Baldwin Bikes</v>
      </c>
      <c r="K2056" t="str">
        <f>Query1[[#This Row],[sales_rep]]</f>
        <v>Marcelene Boyer</v>
      </c>
      <c r="L2056" t="str">
        <f>Query1[[#This Row],[brand_name]]</f>
        <v>Electra</v>
      </c>
    </row>
    <row r="2057" spans="1:12" x14ac:dyDescent="0.3">
      <c r="A2057">
        <f>Query1[[#This Row],[order_id]]</f>
        <v>727</v>
      </c>
      <c r="B2057" t="str">
        <f>Query1[[#This Row],[customers]]</f>
        <v>Maple Griffin</v>
      </c>
      <c r="C2057" t="str">
        <f>Query1[[#This Row],[city]]</f>
        <v>Copperas Cove</v>
      </c>
      <c r="D2057" t="str">
        <f>Query1[[#This Row],[state]]</f>
        <v>TX</v>
      </c>
      <c r="E2057">
        <f>Query1[[#This Row],[order_date]]</f>
        <v>42785</v>
      </c>
      <c r="F2057">
        <f>Query1[[#This Row],[total_units]]</f>
        <v>2</v>
      </c>
      <c r="G2057">
        <f>Query1[[#This Row],[revenue]]</f>
        <v>1319.98</v>
      </c>
      <c r="H2057" t="str">
        <f>Query1[[#This Row],[product_name]]</f>
        <v>Electra Amsterdam Original 3i Ladies' - 2017</v>
      </c>
      <c r="I2057" t="str">
        <f>Query1[[#This Row],[category_name]]</f>
        <v>Cruisers Bicycles</v>
      </c>
      <c r="J2057" t="str">
        <f>Query1[[#This Row],[store_name]]</f>
        <v>Rowlett Bikes</v>
      </c>
      <c r="K2057" t="str">
        <f>Query1[[#This Row],[sales_rep]]</f>
        <v>Layla Terrell</v>
      </c>
      <c r="L2057" t="str">
        <f>Query1[[#This Row],[brand_name]]</f>
        <v>Electra</v>
      </c>
    </row>
    <row r="2058" spans="1:12" x14ac:dyDescent="0.3">
      <c r="A2058">
        <f>Query1[[#This Row],[order_id]]</f>
        <v>727</v>
      </c>
      <c r="B2058" t="str">
        <f>Query1[[#This Row],[customers]]</f>
        <v>Maple Griffin</v>
      </c>
      <c r="C2058" t="str">
        <f>Query1[[#This Row],[city]]</f>
        <v>Copperas Cove</v>
      </c>
      <c r="D2058" t="str">
        <f>Query1[[#This Row],[state]]</f>
        <v>TX</v>
      </c>
      <c r="E2058">
        <f>Query1[[#This Row],[order_date]]</f>
        <v>42785</v>
      </c>
      <c r="F2058">
        <f>Query1[[#This Row],[total_units]]</f>
        <v>1</v>
      </c>
      <c r="G2058">
        <f>Query1[[#This Row],[revenue]]</f>
        <v>647.99</v>
      </c>
      <c r="H2058" t="str">
        <f>Query1[[#This Row],[product_name]]</f>
        <v>Sun Bicycles Biscayne Tandem CB - 2017</v>
      </c>
      <c r="I2058" t="str">
        <f>Query1[[#This Row],[category_name]]</f>
        <v>Cruisers Bicycles</v>
      </c>
      <c r="J2058" t="str">
        <f>Query1[[#This Row],[store_name]]</f>
        <v>Rowlett Bikes</v>
      </c>
      <c r="K2058" t="str">
        <f>Query1[[#This Row],[sales_rep]]</f>
        <v>Layla Terrell</v>
      </c>
      <c r="L2058" t="str">
        <f>Query1[[#This Row],[brand_name]]</f>
        <v>Sun</v>
      </c>
    </row>
    <row r="2059" spans="1:12" x14ac:dyDescent="0.3">
      <c r="A2059">
        <f>Query1[[#This Row],[order_id]]</f>
        <v>728</v>
      </c>
      <c r="B2059" t="str">
        <f>Query1[[#This Row],[customers]]</f>
        <v>Hubert Stone</v>
      </c>
      <c r="C2059" t="str">
        <f>Query1[[#This Row],[city]]</f>
        <v>Ridgecrest</v>
      </c>
      <c r="D2059" t="str">
        <f>Query1[[#This Row],[state]]</f>
        <v>CA</v>
      </c>
      <c r="E2059">
        <f>Query1[[#This Row],[order_date]]</f>
        <v>42786</v>
      </c>
      <c r="F2059">
        <f>Query1[[#This Row],[total_units]]</f>
        <v>1</v>
      </c>
      <c r="G2059">
        <f>Query1[[#This Row],[revenue]]</f>
        <v>659.99</v>
      </c>
      <c r="H2059" t="str">
        <f>Query1[[#This Row],[product_name]]</f>
        <v>Electra Amsterdam Original 3i - 2015/2017</v>
      </c>
      <c r="I2059" t="str">
        <f>Query1[[#This Row],[category_name]]</f>
        <v>Cruisers Bicycles</v>
      </c>
      <c r="J2059" t="str">
        <f>Query1[[#This Row],[store_name]]</f>
        <v>Santa Cruz Bikes</v>
      </c>
      <c r="K2059" t="str">
        <f>Query1[[#This Row],[sales_rep]]</f>
        <v>Genna Serrano</v>
      </c>
      <c r="L2059" t="str">
        <f>Query1[[#This Row],[brand_name]]</f>
        <v>Electra</v>
      </c>
    </row>
    <row r="2060" spans="1:12" x14ac:dyDescent="0.3">
      <c r="A2060">
        <f>Query1[[#This Row],[order_id]]</f>
        <v>728</v>
      </c>
      <c r="B2060" t="str">
        <f>Query1[[#This Row],[customers]]</f>
        <v>Hubert Stone</v>
      </c>
      <c r="C2060" t="str">
        <f>Query1[[#This Row],[city]]</f>
        <v>Ridgecrest</v>
      </c>
      <c r="D2060" t="str">
        <f>Query1[[#This Row],[state]]</f>
        <v>CA</v>
      </c>
      <c r="E2060">
        <f>Query1[[#This Row],[order_date]]</f>
        <v>42786</v>
      </c>
      <c r="F2060">
        <f>Query1[[#This Row],[total_units]]</f>
        <v>1</v>
      </c>
      <c r="G2060">
        <f>Query1[[#This Row],[revenue]]</f>
        <v>5499.99</v>
      </c>
      <c r="H2060" t="str">
        <f>Query1[[#This Row],[product_name]]</f>
        <v>Trek Domane SLR 6 Disc - 2017</v>
      </c>
      <c r="I2060" t="str">
        <f>Query1[[#This Row],[category_name]]</f>
        <v>Road Bikes</v>
      </c>
      <c r="J2060" t="str">
        <f>Query1[[#This Row],[store_name]]</f>
        <v>Santa Cruz Bikes</v>
      </c>
      <c r="K2060" t="str">
        <f>Query1[[#This Row],[sales_rep]]</f>
        <v>Genna Serrano</v>
      </c>
      <c r="L2060" t="str">
        <f>Query1[[#This Row],[brand_name]]</f>
        <v>Trek</v>
      </c>
    </row>
    <row r="2061" spans="1:12" x14ac:dyDescent="0.3">
      <c r="A2061">
        <f>Query1[[#This Row],[order_id]]</f>
        <v>728</v>
      </c>
      <c r="B2061" t="str">
        <f>Query1[[#This Row],[customers]]</f>
        <v>Hubert Stone</v>
      </c>
      <c r="C2061" t="str">
        <f>Query1[[#This Row],[city]]</f>
        <v>Ridgecrest</v>
      </c>
      <c r="D2061" t="str">
        <f>Query1[[#This Row],[state]]</f>
        <v>CA</v>
      </c>
      <c r="E2061">
        <f>Query1[[#This Row],[order_date]]</f>
        <v>42786</v>
      </c>
      <c r="F2061">
        <f>Query1[[#This Row],[total_units]]</f>
        <v>1</v>
      </c>
      <c r="G2061">
        <f>Query1[[#This Row],[revenue]]</f>
        <v>4999.99</v>
      </c>
      <c r="H2061" t="str">
        <f>Query1[[#This Row],[product_name]]</f>
        <v>Trek Madone 9.2 - 2017</v>
      </c>
      <c r="I2061" t="str">
        <f>Query1[[#This Row],[category_name]]</f>
        <v>Road Bikes</v>
      </c>
      <c r="J2061" t="str">
        <f>Query1[[#This Row],[store_name]]</f>
        <v>Santa Cruz Bikes</v>
      </c>
      <c r="K2061" t="str">
        <f>Query1[[#This Row],[sales_rep]]</f>
        <v>Genna Serrano</v>
      </c>
      <c r="L2061" t="str">
        <f>Query1[[#This Row],[brand_name]]</f>
        <v>Trek</v>
      </c>
    </row>
    <row r="2062" spans="1:12" x14ac:dyDescent="0.3">
      <c r="A2062">
        <f>Query1[[#This Row],[order_id]]</f>
        <v>728</v>
      </c>
      <c r="B2062" t="str">
        <f>Query1[[#This Row],[customers]]</f>
        <v>Hubert Stone</v>
      </c>
      <c r="C2062" t="str">
        <f>Query1[[#This Row],[city]]</f>
        <v>Ridgecrest</v>
      </c>
      <c r="D2062" t="str">
        <f>Query1[[#This Row],[state]]</f>
        <v>CA</v>
      </c>
      <c r="E2062">
        <f>Query1[[#This Row],[order_date]]</f>
        <v>42786</v>
      </c>
      <c r="F2062">
        <f>Query1[[#This Row],[total_units]]</f>
        <v>1</v>
      </c>
      <c r="G2062">
        <f>Query1[[#This Row],[revenue]]</f>
        <v>349.99</v>
      </c>
      <c r="H2062" t="str">
        <f>Query1[[#This Row],[product_name]]</f>
        <v>Trek Precaliber 24 (21-Speed) - Girls - 2017</v>
      </c>
      <c r="I2062" t="str">
        <f>Query1[[#This Row],[category_name]]</f>
        <v>Children Bicycles</v>
      </c>
      <c r="J2062" t="str">
        <f>Query1[[#This Row],[store_name]]</f>
        <v>Santa Cruz Bikes</v>
      </c>
      <c r="K2062" t="str">
        <f>Query1[[#This Row],[sales_rep]]</f>
        <v>Genna Serrano</v>
      </c>
      <c r="L2062" t="str">
        <f>Query1[[#This Row],[brand_name]]</f>
        <v>Trek</v>
      </c>
    </row>
    <row r="2063" spans="1:12" x14ac:dyDescent="0.3">
      <c r="A2063">
        <f>Query1[[#This Row],[order_id]]</f>
        <v>729</v>
      </c>
      <c r="B2063" t="str">
        <f>Query1[[#This Row],[customers]]</f>
        <v>Bettyann Acosta</v>
      </c>
      <c r="C2063" t="str">
        <f>Query1[[#This Row],[city]]</f>
        <v>Lancaster</v>
      </c>
      <c r="D2063" t="str">
        <f>Query1[[#This Row],[state]]</f>
        <v>NY</v>
      </c>
      <c r="E2063">
        <f>Query1[[#This Row],[order_date]]</f>
        <v>42786</v>
      </c>
      <c r="F2063">
        <f>Query1[[#This Row],[total_units]]</f>
        <v>2</v>
      </c>
      <c r="G2063">
        <f>Query1[[#This Row],[revenue]]</f>
        <v>679.98</v>
      </c>
      <c r="H2063" t="str">
        <f>Query1[[#This Row],[product_name]]</f>
        <v>Electra Townie 7D (20-inch) - Boys' - 2017</v>
      </c>
      <c r="I2063" t="str">
        <f>Query1[[#This Row],[category_name]]</f>
        <v>Children Bicycles</v>
      </c>
      <c r="J2063" t="str">
        <f>Query1[[#This Row],[store_name]]</f>
        <v>Baldwin Bikes</v>
      </c>
      <c r="K2063" t="str">
        <f>Query1[[#This Row],[sales_rep]]</f>
        <v>Venita Daniel</v>
      </c>
      <c r="L2063" t="str">
        <f>Query1[[#This Row],[brand_name]]</f>
        <v>Electra</v>
      </c>
    </row>
    <row r="2064" spans="1:12" x14ac:dyDescent="0.3">
      <c r="A2064">
        <f>Query1[[#This Row],[order_id]]</f>
        <v>730</v>
      </c>
      <c r="B2064" t="str">
        <f>Query1[[#This Row],[customers]]</f>
        <v>Moira Lester</v>
      </c>
      <c r="C2064" t="str">
        <f>Query1[[#This Row],[city]]</f>
        <v>Jackson Heights</v>
      </c>
      <c r="D2064" t="str">
        <f>Query1[[#This Row],[state]]</f>
        <v>NY</v>
      </c>
      <c r="E2064">
        <f>Query1[[#This Row],[order_date]]</f>
        <v>42787</v>
      </c>
      <c r="F2064">
        <f>Query1[[#This Row],[total_units]]</f>
        <v>1</v>
      </c>
      <c r="G2064">
        <f>Query1[[#This Row],[revenue]]</f>
        <v>269.99</v>
      </c>
      <c r="H2064" t="str">
        <f>Query1[[#This Row],[product_name]]</f>
        <v>Electra Cruiser 1 (24-Inch) - 2016</v>
      </c>
      <c r="I2064" t="str">
        <f>Query1[[#This Row],[category_name]]</f>
        <v>Cruisers Bicycles</v>
      </c>
      <c r="J2064" t="str">
        <f>Query1[[#This Row],[store_name]]</f>
        <v>Baldwin Bikes</v>
      </c>
      <c r="K2064" t="str">
        <f>Query1[[#This Row],[sales_rep]]</f>
        <v>Marcelene Boyer</v>
      </c>
      <c r="L2064" t="str">
        <f>Query1[[#This Row],[brand_name]]</f>
        <v>Electra</v>
      </c>
    </row>
    <row r="2065" spans="1:12" x14ac:dyDescent="0.3">
      <c r="A2065">
        <f>Query1[[#This Row],[order_id]]</f>
        <v>730</v>
      </c>
      <c r="B2065" t="str">
        <f>Query1[[#This Row],[customers]]</f>
        <v>Moira Lester</v>
      </c>
      <c r="C2065" t="str">
        <f>Query1[[#This Row],[city]]</f>
        <v>Jackson Heights</v>
      </c>
      <c r="D2065" t="str">
        <f>Query1[[#This Row],[state]]</f>
        <v>NY</v>
      </c>
      <c r="E2065">
        <f>Query1[[#This Row],[order_date]]</f>
        <v>42787</v>
      </c>
      <c r="F2065">
        <f>Query1[[#This Row],[total_units]]</f>
        <v>2</v>
      </c>
      <c r="G2065">
        <f>Query1[[#This Row],[revenue]]</f>
        <v>699.98</v>
      </c>
      <c r="H2065" t="str">
        <f>Query1[[#This Row],[product_name]]</f>
        <v>Electra Moto 3i (20-inch) - Boy's - 2017</v>
      </c>
      <c r="I2065" t="str">
        <f>Query1[[#This Row],[category_name]]</f>
        <v>Children Bicycles</v>
      </c>
      <c r="J2065" t="str">
        <f>Query1[[#This Row],[store_name]]</f>
        <v>Baldwin Bikes</v>
      </c>
      <c r="K2065" t="str">
        <f>Query1[[#This Row],[sales_rep]]</f>
        <v>Marcelene Boyer</v>
      </c>
      <c r="L2065" t="str">
        <f>Query1[[#This Row],[brand_name]]</f>
        <v>Electra</v>
      </c>
    </row>
    <row r="2066" spans="1:12" x14ac:dyDescent="0.3">
      <c r="A2066">
        <f>Query1[[#This Row],[order_id]]</f>
        <v>730</v>
      </c>
      <c r="B2066" t="str">
        <f>Query1[[#This Row],[customers]]</f>
        <v>Moira Lester</v>
      </c>
      <c r="C2066" t="str">
        <f>Query1[[#This Row],[city]]</f>
        <v>Jackson Heights</v>
      </c>
      <c r="D2066" t="str">
        <f>Query1[[#This Row],[state]]</f>
        <v>NY</v>
      </c>
      <c r="E2066">
        <f>Query1[[#This Row],[order_date]]</f>
        <v>42787</v>
      </c>
      <c r="F2066">
        <f>Query1[[#This Row],[total_units]]</f>
        <v>1</v>
      </c>
      <c r="G2066">
        <f>Query1[[#This Row],[revenue]]</f>
        <v>402.99</v>
      </c>
      <c r="H2066" t="str">
        <f>Query1[[#This Row],[product_name]]</f>
        <v>Sun Bicycles Boardwalk (24-inch Wheels) - 2017</v>
      </c>
      <c r="I2066" t="str">
        <f>Query1[[#This Row],[category_name]]</f>
        <v>Cruisers Bicycles</v>
      </c>
      <c r="J2066" t="str">
        <f>Query1[[#This Row],[store_name]]</f>
        <v>Baldwin Bikes</v>
      </c>
      <c r="K2066" t="str">
        <f>Query1[[#This Row],[sales_rep]]</f>
        <v>Marcelene Boyer</v>
      </c>
      <c r="L2066" t="str">
        <f>Query1[[#This Row],[brand_name]]</f>
        <v>Sun</v>
      </c>
    </row>
    <row r="2067" spans="1:12" x14ac:dyDescent="0.3">
      <c r="A2067">
        <f>Query1[[#This Row],[order_id]]</f>
        <v>730</v>
      </c>
      <c r="B2067" t="str">
        <f>Query1[[#This Row],[customers]]</f>
        <v>Moira Lester</v>
      </c>
      <c r="C2067" t="str">
        <f>Query1[[#This Row],[city]]</f>
        <v>Jackson Heights</v>
      </c>
      <c r="D2067" t="str">
        <f>Query1[[#This Row],[state]]</f>
        <v>NY</v>
      </c>
      <c r="E2067">
        <f>Query1[[#This Row],[order_date]]</f>
        <v>42787</v>
      </c>
      <c r="F2067">
        <f>Query1[[#This Row],[total_units]]</f>
        <v>2</v>
      </c>
      <c r="G2067">
        <f>Query1[[#This Row],[revenue]]</f>
        <v>5199.9799999999996</v>
      </c>
      <c r="H2067" t="str">
        <f>Query1[[#This Row],[product_name]]</f>
        <v>Trek Domane S 5 Disc - 2017</v>
      </c>
      <c r="I2067" t="str">
        <f>Query1[[#This Row],[category_name]]</f>
        <v>Road Bikes</v>
      </c>
      <c r="J2067" t="str">
        <f>Query1[[#This Row],[store_name]]</f>
        <v>Baldwin Bikes</v>
      </c>
      <c r="K2067" t="str">
        <f>Query1[[#This Row],[sales_rep]]</f>
        <v>Marcelene Boyer</v>
      </c>
      <c r="L2067" t="str">
        <f>Query1[[#This Row],[brand_name]]</f>
        <v>Trek</v>
      </c>
    </row>
    <row r="2068" spans="1:12" x14ac:dyDescent="0.3">
      <c r="A2068">
        <f>Query1[[#This Row],[order_id]]</f>
        <v>731</v>
      </c>
      <c r="B2068" t="str">
        <f>Query1[[#This Row],[customers]]</f>
        <v>Elenore William</v>
      </c>
      <c r="C2068" t="str">
        <f>Query1[[#This Row],[city]]</f>
        <v>Mcallen</v>
      </c>
      <c r="D2068" t="str">
        <f>Query1[[#This Row],[state]]</f>
        <v>TX</v>
      </c>
      <c r="E2068">
        <f>Query1[[#This Row],[order_date]]</f>
        <v>42791</v>
      </c>
      <c r="F2068">
        <f>Query1[[#This Row],[total_units]]</f>
        <v>2</v>
      </c>
      <c r="G2068">
        <f>Query1[[#This Row],[revenue]]</f>
        <v>501.98</v>
      </c>
      <c r="H2068" t="str">
        <f>Query1[[#This Row],[product_name]]</f>
        <v>Sun Bicycles Revolutions 24 - Girl's - 2017</v>
      </c>
      <c r="I2068" t="str">
        <f>Query1[[#This Row],[category_name]]</f>
        <v>Cruisers Bicycles</v>
      </c>
      <c r="J2068" t="str">
        <f>Query1[[#This Row],[store_name]]</f>
        <v>Rowlett Bikes</v>
      </c>
      <c r="K2068" t="str">
        <f>Query1[[#This Row],[sales_rep]]</f>
        <v>Layla Terrell</v>
      </c>
      <c r="L2068" t="str">
        <f>Query1[[#This Row],[brand_name]]</f>
        <v>Sun</v>
      </c>
    </row>
    <row r="2069" spans="1:12" x14ac:dyDescent="0.3">
      <c r="A2069">
        <f>Query1[[#This Row],[order_id]]</f>
        <v>731</v>
      </c>
      <c r="B2069" t="str">
        <f>Query1[[#This Row],[customers]]</f>
        <v>Elenore William</v>
      </c>
      <c r="C2069" t="str">
        <f>Query1[[#This Row],[city]]</f>
        <v>Mcallen</v>
      </c>
      <c r="D2069" t="str">
        <f>Query1[[#This Row],[state]]</f>
        <v>TX</v>
      </c>
      <c r="E2069">
        <f>Query1[[#This Row],[order_date]]</f>
        <v>42791</v>
      </c>
      <c r="F2069">
        <f>Query1[[#This Row],[total_units]]</f>
        <v>1</v>
      </c>
      <c r="G2069">
        <f>Query1[[#This Row],[revenue]]</f>
        <v>3499.99</v>
      </c>
      <c r="H2069" t="str">
        <f>Query1[[#This Row],[product_name]]</f>
        <v>Trek Domane SL 6 - 2017</v>
      </c>
      <c r="I2069" t="str">
        <f>Query1[[#This Row],[category_name]]</f>
        <v>Road Bikes</v>
      </c>
      <c r="J2069" t="str">
        <f>Query1[[#This Row],[store_name]]</f>
        <v>Rowlett Bikes</v>
      </c>
      <c r="K2069" t="str">
        <f>Query1[[#This Row],[sales_rep]]</f>
        <v>Layla Terrell</v>
      </c>
      <c r="L2069" t="str">
        <f>Query1[[#This Row],[brand_name]]</f>
        <v>Trek</v>
      </c>
    </row>
    <row r="2070" spans="1:12" x14ac:dyDescent="0.3">
      <c r="A2070">
        <f>Query1[[#This Row],[order_id]]</f>
        <v>731</v>
      </c>
      <c r="B2070" t="str">
        <f>Query1[[#This Row],[customers]]</f>
        <v>Elenore William</v>
      </c>
      <c r="C2070" t="str">
        <f>Query1[[#This Row],[city]]</f>
        <v>Mcallen</v>
      </c>
      <c r="D2070" t="str">
        <f>Query1[[#This Row],[state]]</f>
        <v>TX</v>
      </c>
      <c r="E2070">
        <f>Query1[[#This Row],[order_date]]</f>
        <v>42791</v>
      </c>
      <c r="F2070">
        <f>Query1[[#This Row],[total_units]]</f>
        <v>1</v>
      </c>
      <c r="G2070">
        <f>Query1[[#This Row],[revenue]]</f>
        <v>349.99</v>
      </c>
      <c r="H2070" t="str">
        <f>Query1[[#This Row],[product_name]]</f>
        <v>Trek Precaliber 24 (21-Speed) - Girls - 2017</v>
      </c>
      <c r="I2070" t="str">
        <f>Query1[[#This Row],[category_name]]</f>
        <v>Children Bicycles</v>
      </c>
      <c r="J2070" t="str">
        <f>Query1[[#This Row],[store_name]]</f>
        <v>Rowlett Bikes</v>
      </c>
      <c r="K2070" t="str">
        <f>Query1[[#This Row],[sales_rep]]</f>
        <v>Layla Terrell</v>
      </c>
      <c r="L2070" t="str">
        <f>Query1[[#This Row],[brand_name]]</f>
        <v>Trek</v>
      </c>
    </row>
    <row r="2071" spans="1:12" x14ac:dyDescent="0.3">
      <c r="A2071">
        <f>Query1[[#This Row],[order_id]]</f>
        <v>731</v>
      </c>
      <c r="B2071" t="str">
        <f>Query1[[#This Row],[customers]]</f>
        <v>Elenore William</v>
      </c>
      <c r="C2071" t="str">
        <f>Query1[[#This Row],[city]]</f>
        <v>Mcallen</v>
      </c>
      <c r="D2071" t="str">
        <f>Query1[[#This Row],[state]]</f>
        <v>TX</v>
      </c>
      <c r="E2071">
        <f>Query1[[#This Row],[order_date]]</f>
        <v>42791</v>
      </c>
      <c r="F2071">
        <f>Query1[[#This Row],[total_units]]</f>
        <v>1</v>
      </c>
      <c r="G2071">
        <f>Query1[[#This Row],[revenue]]</f>
        <v>999.99</v>
      </c>
      <c r="H2071" t="str">
        <f>Query1[[#This Row],[product_name]]</f>
        <v>Trek X-Caliber 8 - 2017</v>
      </c>
      <c r="I2071" t="str">
        <f>Query1[[#This Row],[category_name]]</f>
        <v>Mountain Bikes</v>
      </c>
      <c r="J2071" t="str">
        <f>Query1[[#This Row],[store_name]]</f>
        <v>Rowlett Bikes</v>
      </c>
      <c r="K2071" t="str">
        <f>Query1[[#This Row],[sales_rep]]</f>
        <v>Layla Terrell</v>
      </c>
      <c r="L2071" t="str">
        <f>Query1[[#This Row],[brand_name]]</f>
        <v>Trek</v>
      </c>
    </row>
    <row r="2072" spans="1:12" x14ac:dyDescent="0.3">
      <c r="A2072">
        <f>Query1[[#This Row],[order_id]]</f>
        <v>732</v>
      </c>
      <c r="B2072" t="str">
        <f>Query1[[#This Row],[customers]]</f>
        <v>Bernetta Marquez</v>
      </c>
      <c r="C2072" t="str">
        <f>Query1[[#This Row],[city]]</f>
        <v>Smithtown</v>
      </c>
      <c r="D2072" t="str">
        <f>Query1[[#This Row],[state]]</f>
        <v>NY</v>
      </c>
      <c r="E2072">
        <f>Query1[[#This Row],[order_date]]</f>
        <v>42792</v>
      </c>
      <c r="F2072">
        <f>Query1[[#This Row],[total_units]]</f>
        <v>2</v>
      </c>
      <c r="G2072">
        <f>Query1[[#This Row],[revenue]]</f>
        <v>5799.98</v>
      </c>
      <c r="H2072" t="str">
        <f>Query1[[#This Row],[product_name]]</f>
        <v>Trek Fuel EX 8 29 - 2016</v>
      </c>
      <c r="I2072" t="str">
        <f>Query1[[#This Row],[category_name]]</f>
        <v>Mountain Bikes</v>
      </c>
      <c r="J2072" t="str">
        <f>Query1[[#This Row],[store_name]]</f>
        <v>Baldwin Bikes</v>
      </c>
      <c r="K2072" t="str">
        <f>Query1[[#This Row],[sales_rep]]</f>
        <v>Venita Daniel</v>
      </c>
      <c r="L2072" t="str">
        <f>Query1[[#This Row],[brand_name]]</f>
        <v>Trek</v>
      </c>
    </row>
    <row r="2073" spans="1:12" x14ac:dyDescent="0.3">
      <c r="A2073">
        <f>Query1[[#This Row],[order_id]]</f>
        <v>732</v>
      </c>
      <c r="B2073" t="str">
        <f>Query1[[#This Row],[customers]]</f>
        <v>Bernetta Marquez</v>
      </c>
      <c r="C2073" t="str">
        <f>Query1[[#This Row],[city]]</f>
        <v>Smithtown</v>
      </c>
      <c r="D2073" t="str">
        <f>Query1[[#This Row],[state]]</f>
        <v>NY</v>
      </c>
      <c r="E2073">
        <f>Query1[[#This Row],[order_date]]</f>
        <v>42792</v>
      </c>
      <c r="F2073">
        <f>Query1[[#This Row],[total_units]]</f>
        <v>1</v>
      </c>
      <c r="G2073">
        <f>Query1[[#This Row],[revenue]]</f>
        <v>5299.99</v>
      </c>
      <c r="H2073" t="str">
        <f>Query1[[#This Row],[product_name]]</f>
        <v>Trek Remedy 9.8 - 2017</v>
      </c>
      <c r="I2073" t="str">
        <f>Query1[[#This Row],[category_name]]</f>
        <v>Mountain Bikes</v>
      </c>
      <c r="J2073" t="str">
        <f>Query1[[#This Row],[store_name]]</f>
        <v>Baldwin Bikes</v>
      </c>
      <c r="K2073" t="str">
        <f>Query1[[#This Row],[sales_rep]]</f>
        <v>Venita Daniel</v>
      </c>
      <c r="L2073" t="str">
        <f>Query1[[#This Row],[brand_name]]</f>
        <v>Trek</v>
      </c>
    </row>
    <row r="2074" spans="1:12" x14ac:dyDescent="0.3">
      <c r="A2074">
        <f>Query1[[#This Row],[order_id]]</f>
        <v>733</v>
      </c>
      <c r="B2074" t="str">
        <f>Query1[[#This Row],[customers]]</f>
        <v>Pamala Fowler</v>
      </c>
      <c r="C2074" t="str">
        <f>Query1[[#This Row],[city]]</f>
        <v>Ballston Spa</v>
      </c>
      <c r="D2074" t="str">
        <f>Query1[[#This Row],[state]]</f>
        <v>NY</v>
      </c>
      <c r="E2074">
        <f>Query1[[#This Row],[order_date]]</f>
        <v>42792</v>
      </c>
      <c r="F2074">
        <f>Query1[[#This Row],[total_units]]</f>
        <v>2</v>
      </c>
      <c r="G2074">
        <f>Query1[[#This Row],[revenue]]</f>
        <v>979.98</v>
      </c>
      <c r="H2074" t="str">
        <f>Query1[[#This Row],[product_name]]</f>
        <v>Electra Townie Original 7D - 2017</v>
      </c>
      <c r="I2074" t="str">
        <f>Query1[[#This Row],[category_name]]</f>
        <v>Comfort Bicycles</v>
      </c>
      <c r="J2074" t="str">
        <f>Query1[[#This Row],[store_name]]</f>
        <v>Baldwin Bikes</v>
      </c>
      <c r="K2074" t="str">
        <f>Query1[[#This Row],[sales_rep]]</f>
        <v>Venita Daniel</v>
      </c>
      <c r="L2074" t="str">
        <f>Query1[[#This Row],[brand_name]]</f>
        <v>Electra</v>
      </c>
    </row>
    <row r="2075" spans="1:12" x14ac:dyDescent="0.3">
      <c r="A2075">
        <f>Query1[[#This Row],[order_id]]</f>
        <v>733</v>
      </c>
      <c r="B2075" t="str">
        <f>Query1[[#This Row],[customers]]</f>
        <v>Pamala Fowler</v>
      </c>
      <c r="C2075" t="str">
        <f>Query1[[#This Row],[city]]</f>
        <v>Ballston Spa</v>
      </c>
      <c r="D2075" t="str">
        <f>Query1[[#This Row],[state]]</f>
        <v>NY</v>
      </c>
      <c r="E2075">
        <f>Query1[[#This Row],[order_date]]</f>
        <v>42792</v>
      </c>
      <c r="F2075">
        <f>Query1[[#This Row],[total_units]]</f>
        <v>1</v>
      </c>
      <c r="G2075">
        <f>Query1[[#This Row],[revenue]]</f>
        <v>109.99</v>
      </c>
      <c r="H2075" t="str">
        <f>Query1[[#This Row],[product_name]]</f>
        <v>Sun Bicycles Lil Kitt'n - 2017</v>
      </c>
      <c r="I2075" t="str">
        <f>Query1[[#This Row],[category_name]]</f>
        <v>Children Bicycles</v>
      </c>
      <c r="J2075" t="str">
        <f>Query1[[#This Row],[store_name]]</f>
        <v>Baldwin Bikes</v>
      </c>
      <c r="K2075" t="str">
        <f>Query1[[#This Row],[sales_rep]]</f>
        <v>Venita Daniel</v>
      </c>
      <c r="L2075" t="str">
        <f>Query1[[#This Row],[brand_name]]</f>
        <v>Sun</v>
      </c>
    </row>
    <row r="2076" spans="1:12" x14ac:dyDescent="0.3">
      <c r="A2076">
        <f>Query1[[#This Row],[order_id]]</f>
        <v>733</v>
      </c>
      <c r="B2076" t="str">
        <f>Query1[[#This Row],[customers]]</f>
        <v>Pamala Fowler</v>
      </c>
      <c r="C2076" t="str">
        <f>Query1[[#This Row],[city]]</f>
        <v>Ballston Spa</v>
      </c>
      <c r="D2076" t="str">
        <f>Query1[[#This Row],[state]]</f>
        <v>NY</v>
      </c>
      <c r="E2076">
        <f>Query1[[#This Row],[order_date]]</f>
        <v>42792</v>
      </c>
      <c r="F2076">
        <f>Query1[[#This Row],[total_units]]</f>
        <v>1</v>
      </c>
      <c r="G2076">
        <f>Query1[[#This Row],[revenue]]</f>
        <v>2699.99</v>
      </c>
      <c r="H2076" t="str">
        <f>Query1[[#This Row],[product_name]]</f>
        <v>Trek Domane S 6 - 2017</v>
      </c>
      <c r="I2076" t="str">
        <f>Query1[[#This Row],[category_name]]</f>
        <v>Road Bikes</v>
      </c>
      <c r="J2076" t="str">
        <f>Query1[[#This Row],[store_name]]</f>
        <v>Baldwin Bikes</v>
      </c>
      <c r="K2076" t="str">
        <f>Query1[[#This Row],[sales_rep]]</f>
        <v>Venita Daniel</v>
      </c>
      <c r="L2076" t="str">
        <f>Query1[[#This Row],[brand_name]]</f>
        <v>Trek</v>
      </c>
    </row>
    <row r="2077" spans="1:12" x14ac:dyDescent="0.3">
      <c r="A2077">
        <f>Query1[[#This Row],[order_id]]</f>
        <v>734</v>
      </c>
      <c r="B2077" t="str">
        <f>Query1[[#This Row],[customers]]</f>
        <v>Maximina Hutchinson</v>
      </c>
      <c r="C2077" t="str">
        <f>Query1[[#This Row],[city]]</f>
        <v>Corpus Christi</v>
      </c>
      <c r="D2077" t="str">
        <f>Query1[[#This Row],[state]]</f>
        <v>TX</v>
      </c>
      <c r="E2077">
        <f>Query1[[#This Row],[order_date]]</f>
        <v>42792</v>
      </c>
      <c r="F2077">
        <f>Query1[[#This Row],[total_units]]</f>
        <v>1</v>
      </c>
      <c r="G2077">
        <f>Query1[[#This Row],[revenue]]</f>
        <v>599.99</v>
      </c>
      <c r="H2077" t="str">
        <f>Query1[[#This Row],[product_name]]</f>
        <v>Electra Townie Original 7D EQ - 2016</v>
      </c>
      <c r="I2077" t="str">
        <f>Query1[[#This Row],[category_name]]</f>
        <v>Comfort Bicycles</v>
      </c>
      <c r="J2077" t="str">
        <f>Query1[[#This Row],[store_name]]</f>
        <v>Rowlett Bikes</v>
      </c>
      <c r="K2077" t="str">
        <f>Query1[[#This Row],[sales_rep]]</f>
        <v>Layla Terrell</v>
      </c>
      <c r="L2077" t="str">
        <f>Query1[[#This Row],[brand_name]]</f>
        <v>Electra</v>
      </c>
    </row>
    <row r="2078" spans="1:12" x14ac:dyDescent="0.3">
      <c r="A2078">
        <f>Query1[[#This Row],[order_id]]</f>
        <v>734</v>
      </c>
      <c r="B2078" t="str">
        <f>Query1[[#This Row],[customers]]</f>
        <v>Maximina Hutchinson</v>
      </c>
      <c r="C2078" t="str">
        <f>Query1[[#This Row],[city]]</f>
        <v>Corpus Christi</v>
      </c>
      <c r="D2078" t="str">
        <f>Query1[[#This Row],[state]]</f>
        <v>TX</v>
      </c>
      <c r="E2078">
        <f>Query1[[#This Row],[order_date]]</f>
        <v>42792</v>
      </c>
      <c r="F2078">
        <f>Query1[[#This Row],[total_units]]</f>
        <v>2</v>
      </c>
      <c r="G2078">
        <f>Query1[[#This Row],[revenue]]</f>
        <v>693.98</v>
      </c>
      <c r="H2078" t="str">
        <f>Query1[[#This Row],[product_name]]</f>
        <v>Sun Bicycles Lil Bolt Type-R - 2017</v>
      </c>
      <c r="I2078" t="str">
        <f>Query1[[#This Row],[category_name]]</f>
        <v>Cruisers Bicycles</v>
      </c>
      <c r="J2078" t="str">
        <f>Query1[[#This Row],[store_name]]</f>
        <v>Rowlett Bikes</v>
      </c>
      <c r="K2078" t="str">
        <f>Query1[[#This Row],[sales_rep]]</f>
        <v>Layla Terrell</v>
      </c>
      <c r="L2078" t="str">
        <f>Query1[[#This Row],[brand_name]]</f>
        <v>Sun</v>
      </c>
    </row>
    <row r="2079" spans="1:12" x14ac:dyDescent="0.3">
      <c r="A2079">
        <f>Query1[[#This Row],[order_id]]</f>
        <v>734</v>
      </c>
      <c r="B2079" t="str">
        <f>Query1[[#This Row],[customers]]</f>
        <v>Maximina Hutchinson</v>
      </c>
      <c r="C2079" t="str">
        <f>Query1[[#This Row],[city]]</f>
        <v>Corpus Christi</v>
      </c>
      <c r="D2079" t="str">
        <f>Query1[[#This Row],[state]]</f>
        <v>TX</v>
      </c>
      <c r="E2079">
        <f>Query1[[#This Row],[order_date]]</f>
        <v>42792</v>
      </c>
      <c r="F2079">
        <f>Query1[[#This Row],[total_units]]</f>
        <v>2</v>
      </c>
      <c r="G2079">
        <f>Query1[[#This Row],[revenue]]</f>
        <v>219.98</v>
      </c>
      <c r="H2079" t="str">
        <f>Query1[[#This Row],[product_name]]</f>
        <v>Sun Bicycles Lil Kitt'n - 2017</v>
      </c>
      <c r="I2079" t="str">
        <f>Query1[[#This Row],[category_name]]</f>
        <v>Children Bicycles</v>
      </c>
      <c r="J2079" t="str">
        <f>Query1[[#This Row],[store_name]]</f>
        <v>Rowlett Bikes</v>
      </c>
      <c r="K2079" t="str">
        <f>Query1[[#This Row],[sales_rep]]</f>
        <v>Layla Terrell</v>
      </c>
      <c r="L2079" t="str">
        <f>Query1[[#This Row],[brand_name]]</f>
        <v>Sun</v>
      </c>
    </row>
    <row r="2080" spans="1:12" x14ac:dyDescent="0.3">
      <c r="A2080">
        <f>Query1[[#This Row],[order_id]]</f>
        <v>734</v>
      </c>
      <c r="B2080" t="str">
        <f>Query1[[#This Row],[customers]]</f>
        <v>Maximina Hutchinson</v>
      </c>
      <c r="C2080" t="str">
        <f>Query1[[#This Row],[city]]</f>
        <v>Corpus Christi</v>
      </c>
      <c r="D2080" t="str">
        <f>Query1[[#This Row],[state]]</f>
        <v>TX</v>
      </c>
      <c r="E2080">
        <f>Query1[[#This Row],[order_date]]</f>
        <v>42792</v>
      </c>
      <c r="F2080">
        <f>Query1[[#This Row],[total_units]]</f>
        <v>1</v>
      </c>
      <c r="G2080">
        <f>Query1[[#This Row],[revenue]]</f>
        <v>999.99</v>
      </c>
      <c r="H2080" t="str">
        <f>Query1[[#This Row],[product_name]]</f>
        <v>Surly Wednesday Frameset - 2016</v>
      </c>
      <c r="I2080" t="str">
        <f>Query1[[#This Row],[category_name]]</f>
        <v>Mountain Bikes</v>
      </c>
      <c r="J2080" t="str">
        <f>Query1[[#This Row],[store_name]]</f>
        <v>Rowlett Bikes</v>
      </c>
      <c r="K2080" t="str">
        <f>Query1[[#This Row],[sales_rep]]</f>
        <v>Layla Terrell</v>
      </c>
      <c r="L2080" t="str">
        <f>Query1[[#This Row],[brand_name]]</f>
        <v>Surly</v>
      </c>
    </row>
    <row r="2081" spans="1:12" x14ac:dyDescent="0.3">
      <c r="A2081">
        <f>Query1[[#This Row],[order_id]]</f>
        <v>735</v>
      </c>
      <c r="B2081" t="str">
        <f>Query1[[#This Row],[customers]]</f>
        <v>Aleta Shepard</v>
      </c>
      <c r="C2081" t="str">
        <f>Query1[[#This Row],[city]]</f>
        <v>Sugar Land</v>
      </c>
      <c r="D2081" t="str">
        <f>Query1[[#This Row],[state]]</f>
        <v>TX</v>
      </c>
      <c r="E2081">
        <f>Query1[[#This Row],[order_date]]</f>
        <v>42793</v>
      </c>
      <c r="F2081">
        <f>Query1[[#This Row],[total_units]]</f>
        <v>2</v>
      </c>
      <c r="G2081">
        <f>Query1[[#This Row],[revenue]]</f>
        <v>833.98</v>
      </c>
      <c r="H2081" t="str">
        <f>Query1[[#This Row],[product_name]]</f>
        <v>Sun Bicycles Atlas X-Type - 2017</v>
      </c>
      <c r="I2081" t="str">
        <f>Query1[[#This Row],[category_name]]</f>
        <v>Cruisers Bicycles</v>
      </c>
      <c r="J2081" t="str">
        <f>Query1[[#This Row],[store_name]]</f>
        <v>Rowlett Bikes</v>
      </c>
      <c r="K2081" t="str">
        <f>Query1[[#This Row],[sales_rep]]</f>
        <v>Layla Terrell</v>
      </c>
      <c r="L2081" t="str">
        <f>Query1[[#This Row],[brand_name]]</f>
        <v>Sun</v>
      </c>
    </row>
    <row r="2082" spans="1:12" x14ac:dyDescent="0.3">
      <c r="A2082">
        <f>Query1[[#This Row],[order_id]]</f>
        <v>735</v>
      </c>
      <c r="B2082" t="str">
        <f>Query1[[#This Row],[customers]]</f>
        <v>Aleta Shepard</v>
      </c>
      <c r="C2082" t="str">
        <f>Query1[[#This Row],[city]]</f>
        <v>Sugar Land</v>
      </c>
      <c r="D2082" t="str">
        <f>Query1[[#This Row],[state]]</f>
        <v>TX</v>
      </c>
      <c r="E2082">
        <f>Query1[[#This Row],[order_date]]</f>
        <v>42793</v>
      </c>
      <c r="F2082">
        <f>Query1[[#This Row],[total_units]]</f>
        <v>2</v>
      </c>
      <c r="G2082">
        <f>Query1[[#This Row],[revenue]]</f>
        <v>3098</v>
      </c>
      <c r="H2082" t="str">
        <f>Query1[[#This Row],[product_name]]</f>
        <v>Surly Straggler - 2016</v>
      </c>
      <c r="I2082" t="str">
        <f>Query1[[#This Row],[category_name]]</f>
        <v>Cyclocross Bicycles</v>
      </c>
      <c r="J2082" t="str">
        <f>Query1[[#This Row],[store_name]]</f>
        <v>Rowlett Bikes</v>
      </c>
      <c r="K2082" t="str">
        <f>Query1[[#This Row],[sales_rep]]</f>
        <v>Layla Terrell</v>
      </c>
      <c r="L2082" t="str">
        <f>Query1[[#This Row],[brand_name]]</f>
        <v>Surly</v>
      </c>
    </row>
    <row r="2083" spans="1:12" x14ac:dyDescent="0.3">
      <c r="A2083">
        <f>Query1[[#This Row],[order_id]]</f>
        <v>736</v>
      </c>
      <c r="B2083" t="str">
        <f>Query1[[#This Row],[customers]]</f>
        <v>Klara Stanley</v>
      </c>
      <c r="C2083" t="str">
        <f>Query1[[#This Row],[city]]</f>
        <v>Webster</v>
      </c>
      <c r="D2083" t="str">
        <f>Query1[[#This Row],[state]]</f>
        <v>NY</v>
      </c>
      <c r="E2083">
        <f>Query1[[#This Row],[order_date]]</f>
        <v>42793</v>
      </c>
      <c r="F2083">
        <f>Query1[[#This Row],[total_units]]</f>
        <v>1</v>
      </c>
      <c r="G2083">
        <f>Query1[[#This Row],[revenue]]</f>
        <v>429</v>
      </c>
      <c r="H2083" t="str">
        <f>Query1[[#This Row],[product_name]]</f>
        <v>Pure Cycles Vine 8-Speed - 2016</v>
      </c>
      <c r="I2083" t="str">
        <f>Query1[[#This Row],[category_name]]</f>
        <v>Cruisers Bicycles</v>
      </c>
      <c r="J2083" t="str">
        <f>Query1[[#This Row],[store_name]]</f>
        <v>Baldwin Bikes</v>
      </c>
      <c r="K2083" t="str">
        <f>Query1[[#This Row],[sales_rep]]</f>
        <v>Venita Daniel</v>
      </c>
      <c r="L2083" t="str">
        <f>Query1[[#This Row],[brand_name]]</f>
        <v>Pure Cycles</v>
      </c>
    </row>
    <row r="2084" spans="1:12" x14ac:dyDescent="0.3">
      <c r="A2084">
        <f>Query1[[#This Row],[order_id]]</f>
        <v>736</v>
      </c>
      <c r="B2084" t="str">
        <f>Query1[[#This Row],[customers]]</f>
        <v>Klara Stanley</v>
      </c>
      <c r="C2084" t="str">
        <f>Query1[[#This Row],[city]]</f>
        <v>Webster</v>
      </c>
      <c r="D2084" t="str">
        <f>Query1[[#This Row],[state]]</f>
        <v>NY</v>
      </c>
      <c r="E2084">
        <f>Query1[[#This Row],[order_date]]</f>
        <v>42793</v>
      </c>
      <c r="F2084">
        <f>Query1[[#This Row],[total_units]]</f>
        <v>2</v>
      </c>
      <c r="G2084">
        <f>Query1[[#This Row],[revenue]]</f>
        <v>6999.98</v>
      </c>
      <c r="H2084" t="str">
        <f>Query1[[#This Row],[product_name]]</f>
        <v>Trek Boone 7 - 2017</v>
      </c>
      <c r="I2084" t="str">
        <f>Query1[[#This Row],[category_name]]</f>
        <v>Cyclocross Bicycles</v>
      </c>
      <c r="J2084" t="str">
        <f>Query1[[#This Row],[store_name]]</f>
        <v>Baldwin Bikes</v>
      </c>
      <c r="K2084" t="str">
        <f>Query1[[#This Row],[sales_rep]]</f>
        <v>Venita Daniel</v>
      </c>
      <c r="L2084" t="str">
        <f>Query1[[#This Row],[brand_name]]</f>
        <v>Trek</v>
      </c>
    </row>
    <row r="2085" spans="1:12" x14ac:dyDescent="0.3">
      <c r="A2085">
        <f>Query1[[#This Row],[order_id]]</f>
        <v>736</v>
      </c>
      <c r="B2085" t="str">
        <f>Query1[[#This Row],[customers]]</f>
        <v>Klara Stanley</v>
      </c>
      <c r="C2085" t="str">
        <f>Query1[[#This Row],[city]]</f>
        <v>Webster</v>
      </c>
      <c r="D2085" t="str">
        <f>Query1[[#This Row],[state]]</f>
        <v>NY</v>
      </c>
      <c r="E2085">
        <f>Query1[[#This Row],[order_date]]</f>
        <v>42793</v>
      </c>
      <c r="F2085">
        <f>Query1[[#This Row],[total_units]]</f>
        <v>2</v>
      </c>
      <c r="G2085">
        <f>Query1[[#This Row],[revenue]]</f>
        <v>10999.98</v>
      </c>
      <c r="H2085" t="str">
        <f>Query1[[#This Row],[product_name]]</f>
        <v>Trek Domane SLR 6 Disc - 2017</v>
      </c>
      <c r="I2085" t="str">
        <f>Query1[[#This Row],[category_name]]</f>
        <v>Road Bikes</v>
      </c>
      <c r="J2085" t="str">
        <f>Query1[[#This Row],[store_name]]</f>
        <v>Baldwin Bikes</v>
      </c>
      <c r="K2085" t="str">
        <f>Query1[[#This Row],[sales_rep]]</f>
        <v>Venita Daniel</v>
      </c>
      <c r="L2085" t="str">
        <f>Query1[[#This Row],[brand_name]]</f>
        <v>Trek</v>
      </c>
    </row>
    <row r="2086" spans="1:12" x14ac:dyDescent="0.3">
      <c r="A2086">
        <f>Query1[[#This Row],[order_id]]</f>
        <v>737</v>
      </c>
      <c r="B2086" t="str">
        <f>Query1[[#This Row],[customers]]</f>
        <v>Lanie Dunn</v>
      </c>
      <c r="C2086" t="str">
        <f>Query1[[#This Row],[city]]</f>
        <v>North Tonawanda</v>
      </c>
      <c r="D2086" t="str">
        <f>Query1[[#This Row],[state]]</f>
        <v>NY</v>
      </c>
      <c r="E2086">
        <f>Query1[[#This Row],[order_date]]</f>
        <v>42793</v>
      </c>
      <c r="F2086">
        <f>Query1[[#This Row],[total_units]]</f>
        <v>2</v>
      </c>
      <c r="G2086">
        <f>Query1[[#This Row],[revenue]]</f>
        <v>1599.98</v>
      </c>
      <c r="H2086" t="str">
        <f>Query1[[#This Row],[product_name]]</f>
        <v>Electra Glam Punk 3i Ladies' - 2017</v>
      </c>
      <c r="I2086" t="str">
        <f>Query1[[#This Row],[category_name]]</f>
        <v>Cruisers Bicycles</v>
      </c>
      <c r="J2086" t="str">
        <f>Query1[[#This Row],[store_name]]</f>
        <v>Baldwin Bikes</v>
      </c>
      <c r="K2086" t="str">
        <f>Query1[[#This Row],[sales_rep]]</f>
        <v>Marcelene Boyer</v>
      </c>
      <c r="L2086" t="str">
        <f>Query1[[#This Row],[brand_name]]</f>
        <v>Electra</v>
      </c>
    </row>
    <row r="2087" spans="1:12" x14ac:dyDescent="0.3">
      <c r="A2087">
        <f>Query1[[#This Row],[order_id]]</f>
        <v>737</v>
      </c>
      <c r="B2087" t="str">
        <f>Query1[[#This Row],[customers]]</f>
        <v>Lanie Dunn</v>
      </c>
      <c r="C2087" t="str">
        <f>Query1[[#This Row],[city]]</f>
        <v>North Tonawanda</v>
      </c>
      <c r="D2087" t="str">
        <f>Query1[[#This Row],[state]]</f>
        <v>NY</v>
      </c>
      <c r="E2087">
        <f>Query1[[#This Row],[order_date]]</f>
        <v>42793</v>
      </c>
      <c r="F2087">
        <f>Query1[[#This Row],[total_units]]</f>
        <v>2</v>
      </c>
      <c r="G2087">
        <f>Query1[[#This Row],[revenue]]</f>
        <v>898</v>
      </c>
      <c r="H2087" t="str">
        <f>Query1[[#This Row],[product_name]]</f>
        <v>Pure Cycles William 3-Speed - 2016</v>
      </c>
      <c r="I2087" t="str">
        <f>Query1[[#This Row],[category_name]]</f>
        <v>Cruisers Bicycles</v>
      </c>
      <c r="J2087" t="str">
        <f>Query1[[#This Row],[store_name]]</f>
        <v>Baldwin Bikes</v>
      </c>
      <c r="K2087" t="str">
        <f>Query1[[#This Row],[sales_rep]]</f>
        <v>Marcelene Boyer</v>
      </c>
      <c r="L2087" t="str">
        <f>Query1[[#This Row],[brand_name]]</f>
        <v>Pure Cycles</v>
      </c>
    </row>
    <row r="2088" spans="1:12" x14ac:dyDescent="0.3">
      <c r="A2088">
        <f>Query1[[#This Row],[order_id]]</f>
        <v>737</v>
      </c>
      <c r="B2088" t="str">
        <f>Query1[[#This Row],[customers]]</f>
        <v>Lanie Dunn</v>
      </c>
      <c r="C2088" t="str">
        <f>Query1[[#This Row],[city]]</f>
        <v>North Tonawanda</v>
      </c>
      <c r="D2088" t="str">
        <f>Query1[[#This Row],[state]]</f>
        <v>NY</v>
      </c>
      <c r="E2088">
        <f>Query1[[#This Row],[order_date]]</f>
        <v>42793</v>
      </c>
      <c r="F2088">
        <f>Query1[[#This Row],[total_units]]</f>
        <v>1</v>
      </c>
      <c r="G2088">
        <f>Query1[[#This Row],[revenue]]</f>
        <v>875.99</v>
      </c>
      <c r="H2088" t="str">
        <f>Query1[[#This Row],[product_name]]</f>
        <v>Surly Steamroller - 2017</v>
      </c>
      <c r="I2088" t="str">
        <f>Query1[[#This Row],[category_name]]</f>
        <v>Road Bikes</v>
      </c>
      <c r="J2088" t="str">
        <f>Query1[[#This Row],[store_name]]</f>
        <v>Baldwin Bikes</v>
      </c>
      <c r="K2088" t="str">
        <f>Query1[[#This Row],[sales_rep]]</f>
        <v>Marcelene Boyer</v>
      </c>
      <c r="L2088" t="str">
        <f>Query1[[#This Row],[brand_name]]</f>
        <v>Surly</v>
      </c>
    </row>
    <row r="2089" spans="1:12" x14ac:dyDescent="0.3">
      <c r="A2089">
        <f>Query1[[#This Row],[order_id]]</f>
        <v>737</v>
      </c>
      <c r="B2089" t="str">
        <f>Query1[[#This Row],[customers]]</f>
        <v>Lanie Dunn</v>
      </c>
      <c r="C2089" t="str">
        <f>Query1[[#This Row],[city]]</f>
        <v>North Tonawanda</v>
      </c>
      <c r="D2089" t="str">
        <f>Query1[[#This Row],[state]]</f>
        <v>NY</v>
      </c>
      <c r="E2089">
        <f>Query1[[#This Row],[order_date]]</f>
        <v>42793</v>
      </c>
      <c r="F2089">
        <f>Query1[[#This Row],[total_units]]</f>
        <v>1</v>
      </c>
      <c r="G2089">
        <f>Query1[[#This Row],[revenue]]</f>
        <v>469.99</v>
      </c>
      <c r="H2089" t="str">
        <f>Query1[[#This Row],[product_name]]</f>
        <v>Trek Session DH 27.5 Carbon Frameset - 2017</v>
      </c>
      <c r="I2089" t="str">
        <f>Query1[[#This Row],[category_name]]</f>
        <v>Mountain Bikes</v>
      </c>
      <c r="J2089" t="str">
        <f>Query1[[#This Row],[store_name]]</f>
        <v>Baldwin Bikes</v>
      </c>
      <c r="K2089" t="str">
        <f>Query1[[#This Row],[sales_rep]]</f>
        <v>Marcelene Boyer</v>
      </c>
      <c r="L2089" t="str">
        <f>Query1[[#This Row],[brand_name]]</f>
        <v>Trek</v>
      </c>
    </row>
    <row r="2090" spans="1:12" x14ac:dyDescent="0.3">
      <c r="A2090">
        <f>Query1[[#This Row],[order_id]]</f>
        <v>738</v>
      </c>
      <c r="B2090" t="str">
        <f>Query1[[#This Row],[customers]]</f>
        <v>Jeni Booker</v>
      </c>
      <c r="C2090" t="str">
        <f>Query1[[#This Row],[city]]</f>
        <v>South El Monte</v>
      </c>
      <c r="D2090" t="str">
        <f>Query1[[#This Row],[state]]</f>
        <v>CA</v>
      </c>
      <c r="E2090">
        <f>Query1[[#This Row],[order_date]]</f>
        <v>42794</v>
      </c>
      <c r="F2090">
        <f>Query1[[#This Row],[total_units]]</f>
        <v>2</v>
      </c>
      <c r="G2090">
        <f>Query1[[#This Row],[revenue]]</f>
        <v>1319.98</v>
      </c>
      <c r="H2090" t="str">
        <f>Query1[[#This Row],[product_name]]</f>
        <v>Electra Amsterdam Original 3i Ladies' - 2017</v>
      </c>
      <c r="I2090" t="str">
        <f>Query1[[#This Row],[category_name]]</f>
        <v>Cruisers Bicycles</v>
      </c>
      <c r="J2090" t="str">
        <f>Query1[[#This Row],[store_name]]</f>
        <v>Santa Cruz Bikes</v>
      </c>
      <c r="K2090" t="str">
        <f>Query1[[#This Row],[sales_rep]]</f>
        <v>Mireya Copeland</v>
      </c>
      <c r="L2090" t="str">
        <f>Query1[[#This Row],[brand_name]]</f>
        <v>Electra</v>
      </c>
    </row>
    <row r="2091" spans="1:12" x14ac:dyDescent="0.3">
      <c r="A2091">
        <f>Query1[[#This Row],[order_id]]</f>
        <v>738</v>
      </c>
      <c r="B2091" t="str">
        <f>Query1[[#This Row],[customers]]</f>
        <v>Jeni Booker</v>
      </c>
      <c r="C2091" t="str">
        <f>Query1[[#This Row],[city]]</f>
        <v>South El Monte</v>
      </c>
      <c r="D2091" t="str">
        <f>Query1[[#This Row],[state]]</f>
        <v>CA</v>
      </c>
      <c r="E2091">
        <f>Query1[[#This Row],[order_date]]</f>
        <v>42794</v>
      </c>
      <c r="F2091">
        <f>Query1[[#This Row],[total_units]]</f>
        <v>1</v>
      </c>
      <c r="G2091">
        <f>Query1[[#This Row],[revenue]]</f>
        <v>499.99</v>
      </c>
      <c r="H2091" t="str">
        <f>Query1[[#This Row],[product_name]]</f>
        <v>Electra Townie Original 7D - 2015/2016</v>
      </c>
      <c r="I2091" t="str">
        <f>Query1[[#This Row],[category_name]]</f>
        <v>Comfort Bicycles</v>
      </c>
      <c r="J2091" t="str">
        <f>Query1[[#This Row],[store_name]]</f>
        <v>Santa Cruz Bikes</v>
      </c>
      <c r="K2091" t="str">
        <f>Query1[[#This Row],[sales_rep]]</f>
        <v>Mireya Copeland</v>
      </c>
      <c r="L2091" t="str">
        <f>Query1[[#This Row],[brand_name]]</f>
        <v>Electra</v>
      </c>
    </row>
    <row r="2092" spans="1:12" x14ac:dyDescent="0.3">
      <c r="A2092">
        <f>Query1[[#This Row],[order_id]]</f>
        <v>738</v>
      </c>
      <c r="B2092" t="str">
        <f>Query1[[#This Row],[customers]]</f>
        <v>Jeni Booker</v>
      </c>
      <c r="C2092" t="str">
        <f>Query1[[#This Row],[city]]</f>
        <v>South El Monte</v>
      </c>
      <c r="D2092" t="str">
        <f>Query1[[#This Row],[state]]</f>
        <v>CA</v>
      </c>
      <c r="E2092">
        <f>Query1[[#This Row],[order_date]]</f>
        <v>42794</v>
      </c>
      <c r="F2092">
        <f>Query1[[#This Row],[total_units]]</f>
        <v>2</v>
      </c>
      <c r="G2092">
        <f>Query1[[#This Row],[revenue]]</f>
        <v>1099.98</v>
      </c>
      <c r="H2092" t="str">
        <f>Query1[[#This Row],[product_name]]</f>
        <v>Haro Flightline Two 26 Plus - 2017</v>
      </c>
      <c r="I2092" t="str">
        <f>Query1[[#This Row],[category_name]]</f>
        <v>Mountain Bikes</v>
      </c>
      <c r="J2092" t="str">
        <f>Query1[[#This Row],[store_name]]</f>
        <v>Santa Cruz Bikes</v>
      </c>
      <c r="K2092" t="str">
        <f>Query1[[#This Row],[sales_rep]]</f>
        <v>Mireya Copeland</v>
      </c>
      <c r="L2092" t="str">
        <f>Query1[[#This Row],[brand_name]]</f>
        <v>Haro</v>
      </c>
    </row>
    <row r="2093" spans="1:12" x14ac:dyDescent="0.3">
      <c r="A2093">
        <f>Query1[[#This Row],[order_id]]</f>
        <v>738</v>
      </c>
      <c r="B2093" t="str">
        <f>Query1[[#This Row],[customers]]</f>
        <v>Jeni Booker</v>
      </c>
      <c r="C2093" t="str">
        <f>Query1[[#This Row],[city]]</f>
        <v>South El Monte</v>
      </c>
      <c r="D2093" t="str">
        <f>Query1[[#This Row],[state]]</f>
        <v>CA</v>
      </c>
      <c r="E2093">
        <f>Query1[[#This Row],[order_date]]</f>
        <v>42794</v>
      </c>
      <c r="F2093">
        <f>Query1[[#This Row],[total_units]]</f>
        <v>1</v>
      </c>
      <c r="G2093">
        <f>Query1[[#This Row],[revenue]]</f>
        <v>3499.99</v>
      </c>
      <c r="H2093" t="str">
        <f>Query1[[#This Row],[product_name]]</f>
        <v>Trek Boone Race Shop Limited - 2017</v>
      </c>
      <c r="I2093" t="str">
        <f>Query1[[#This Row],[category_name]]</f>
        <v>Cyclocross Bicycles</v>
      </c>
      <c r="J2093" t="str">
        <f>Query1[[#This Row],[store_name]]</f>
        <v>Santa Cruz Bikes</v>
      </c>
      <c r="K2093" t="str">
        <f>Query1[[#This Row],[sales_rep]]</f>
        <v>Mireya Copeland</v>
      </c>
      <c r="L2093" t="str">
        <f>Query1[[#This Row],[brand_name]]</f>
        <v>Trek</v>
      </c>
    </row>
    <row r="2094" spans="1:12" x14ac:dyDescent="0.3">
      <c r="A2094">
        <f>Query1[[#This Row],[order_id]]</f>
        <v>739</v>
      </c>
      <c r="B2094" t="str">
        <f>Query1[[#This Row],[customers]]</f>
        <v>Caroll Hays</v>
      </c>
      <c r="C2094" t="str">
        <f>Query1[[#This Row],[city]]</f>
        <v>Fairport</v>
      </c>
      <c r="D2094" t="str">
        <f>Query1[[#This Row],[state]]</f>
        <v>NY</v>
      </c>
      <c r="E2094">
        <f>Query1[[#This Row],[order_date]]</f>
        <v>42794</v>
      </c>
      <c r="F2094">
        <f>Query1[[#This Row],[total_units]]</f>
        <v>1</v>
      </c>
      <c r="G2094">
        <f>Query1[[#This Row],[revenue]]</f>
        <v>999.99</v>
      </c>
      <c r="H2094" t="str">
        <f>Query1[[#This Row],[product_name]]</f>
        <v>Surly Wednesday Frameset - 2016</v>
      </c>
      <c r="I2094" t="str">
        <f>Query1[[#This Row],[category_name]]</f>
        <v>Mountain Bikes</v>
      </c>
      <c r="J2094" t="str">
        <f>Query1[[#This Row],[store_name]]</f>
        <v>Baldwin Bikes</v>
      </c>
      <c r="K2094" t="str">
        <f>Query1[[#This Row],[sales_rep]]</f>
        <v>Marcelene Boyer</v>
      </c>
      <c r="L2094" t="str">
        <f>Query1[[#This Row],[brand_name]]</f>
        <v>Surly</v>
      </c>
    </row>
    <row r="2095" spans="1:12" x14ac:dyDescent="0.3">
      <c r="A2095">
        <f>Query1[[#This Row],[order_id]]</f>
        <v>740</v>
      </c>
      <c r="B2095" t="str">
        <f>Query1[[#This Row],[customers]]</f>
        <v>Kendra Harrington</v>
      </c>
      <c r="C2095" t="str">
        <f>Query1[[#This Row],[city]]</f>
        <v>Jamestown</v>
      </c>
      <c r="D2095" t="str">
        <f>Query1[[#This Row],[state]]</f>
        <v>NY</v>
      </c>
      <c r="E2095">
        <f>Query1[[#This Row],[order_date]]</f>
        <v>42794</v>
      </c>
      <c r="F2095">
        <f>Query1[[#This Row],[total_units]]</f>
        <v>1</v>
      </c>
      <c r="G2095">
        <f>Query1[[#This Row],[revenue]]</f>
        <v>1099.99</v>
      </c>
      <c r="H2095" t="str">
        <f>Query1[[#This Row],[product_name]]</f>
        <v>Electra Amsterdam Fashion 7i Ladies' - 2017</v>
      </c>
      <c r="I2095" t="str">
        <f>Query1[[#This Row],[category_name]]</f>
        <v>Cruisers Bicycles</v>
      </c>
      <c r="J2095" t="str">
        <f>Query1[[#This Row],[store_name]]</f>
        <v>Baldwin Bikes</v>
      </c>
      <c r="K2095" t="str">
        <f>Query1[[#This Row],[sales_rep]]</f>
        <v>Marcelene Boyer</v>
      </c>
      <c r="L2095" t="str">
        <f>Query1[[#This Row],[brand_name]]</f>
        <v>Electra</v>
      </c>
    </row>
    <row r="2096" spans="1:12" x14ac:dyDescent="0.3">
      <c r="A2096">
        <f>Query1[[#This Row],[order_id]]</f>
        <v>740</v>
      </c>
      <c r="B2096" t="str">
        <f>Query1[[#This Row],[customers]]</f>
        <v>Kendra Harrington</v>
      </c>
      <c r="C2096" t="str">
        <f>Query1[[#This Row],[city]]</f>
        <v>Jamestown</v>
      </c>
      <c r="D2096" t="str">
        <f>Query1[[#This Row],[state]]</f>
        <v>NY</v>
      </c>
      <c r="E2096">
        <f>Query1[[#This Row],[order_date]]</f>
        <v>42794</v>
      </c>
      <c r="F2096">
        <f>Query1[[#This Row],[total_units]]</f>
        <v>2</v>
      </c>
      <c r="G2096">
        <f>Query1[[#This Row],[revenue]]</f>
        <v>1099.98</v>
      </c>
      <c r="H2096" t="str">
        <f>Query1[[#This Row],[product_name]]</f>
        <v>Electra Townie Original 21D - 2016</v>
      </c>
      <c r="I2096" t="str">
        <f>Query1[[#This Row],[category_name]]</f>
        <v>Cruisers Bicycles</v>
      </c>
      <c r="J2096" t="str">
        <f>Query1[[#This Row],[store_name]]</f>
        <v>Baldwin Bikes</v>
      </c>
      <c r="K2096" t="str">
        <f>Query1[[#This Row],[sales_rep]]</f>
        <v>Marcelene Boyer</v>
      </c>
      <c r="L2096" t="str">
        <f>Query1[[#This Row],[brand_name]]</f>
        <v>Electra</v>
      </c>
    </row>
    <row r="2097" spans="1:12" x14ac:dyDescent="0.3">
      <c r="A2097">
        <f>Query1[[#This Row],[order_id]]</f>
        <v>740</v>
      </c>
      <c r="B2097" t="str">
        <f>Query1[[#This Row],[customers]]</f>
        <v>Kendra Harrington</v>
      </c>
      <c r="C2097" t="str">
        <f>Query1[[#This Row],[city]]</f>
        <v>Jamestown</v>
      </c>
      <c r="D2097" t="str">
        <f>Query1[[#This Row],[state]]</f>
        <v>NY</v>
      </c>
      <c r="E2097">
        <f>Query1[[#This Row],[order_date]]</f>
        <v>42794</v>
      </c>
      <c r="F2097">
        <f>Query1[[#This Row],[total_units]]</f>
        <v>2</v>
      </c>
      <c r="G2097">
        <f>Query1[[#This Row],[revenue]]</f>
        <v>499.98</v>
      </c>
      <c r="H2097" t="str">
        <f>Query1[[#This Row],[product_name]]</f>
        <v>Haro Shredder Pro 20 - 2017</v>
      </c>
      <c r="I2097" t="str">
        <f>Query1[[#This Row],[category_name]]</f>
        <v>Children Bicycles</v>
      </c>
      <c r="J2097" t="str">
        <f>Query1[[#This Row],[store_name]]</f>
        <v>Baldwin Bikes</v>
      </c>
      <c r="K2097" t="str">
        <f>Query1[[#This Row],[sales_rep]]</f>
        <v>Marcelene Boyer</v>
      </c>
      <c r="L2097" t="str">
        <f>Query1[[#This Row],[brand_name]]</f>
        <v>Haro</v>
      </c>
    </row>
    <row r="2098" spans="1:12" x14ac:dyDescent="0.3">
      <c r="A2098">
        <f>Query1[[#This Row],[order_id]]</f>
        <v>740</v>
      </c>
      <c r="B2098" t="str">
        <f>Query1[[#This Row],[customers]]</f>
        <v>Kendra Harrington</v>
      </c>
      <c r="C2098" t="str">
        <f>Query1[[#This Row],[city]]</f>
        <v>Jamestown</v>
      </c>
      <c r="D2098" t="str">
        <f>Query1[[#This Row],[state]]</f>
        <v>NY</v>
      </c>
      <c r="E2098">
        <f>Query1[[#This Row],[order_date]]</f>
        <v>42794</v>
      </c>
      <c r="F2098">
        <f>Query1[[#This Row],[total_units]]</f>
        <v>1</v>
      </c>
      <c r="G2098">
        <f>Query1[[#This Row],[revenue]]</f>
        <v>449</v>
      </c>
      <c r="H2098" t="str">
        <f>Query1[[#This Row],[product_name]]</f>
        <v>Pure Cycles William 3-Speed - 2016</v>
      </c>
      <c r="I2098" t="str">
        <f>Query1[[#This Row],[category_name]]</f>
        <v>Cruisers Bicycles</v>
      </c>
      <c r="J2098" t="str">
        <f>Query1[[#This Row],[store_name]]</f>
        <v>Baldwin Bikes</v>
      </c>
      <c r="K2098" t="str">
        <f>Query1[[#This Row],[sales_rep]]</f>
        <v>Marcelene Boyer</v>
      </c>
      <c r="L2098" t="str">
        <f>Query1[[#This Row],[brand_name]]</f>
        <v>Pure Cycles</v>
      </c>
    </row>
    <row r="2099" spans="1:12" x14ac:dyDescent="0.3">
      <c r="A2099">
        <f>Query1[[#This Row],[order_id]]</f>
        <v>740</v>
      </c>
      <c r="B2099" t="str">
        <f>Query1[[#This Row],[customers]]</f>
        <v>Kendra Harrington</v>
      </c>
      <c r="C2099" t="str">
        <f>Query1[[#This Row],[city]]</f>
        <v>Jamestown</v>
      </c>
      <c r="D2099" t="str">
        <f>Query1[[#This Row],[state]]</f>
        <v>NY</v>
      </c>
      <c r="E2099">
        <f>Query1[[#This Row],[order_date]]</f>
        <v>42794</v>
      </c>
      <c r="F2099">
        <f>Query1[[#This Row],[total_units]]</f>
        <v>1</v>
      </c>
      <c r="G2099">
        <f>Query1[[#This Row],[revenue]]</f>
        <v>1680.99</v>
      </c>
      <c r="H2099" t="str">
        <f>Query1[[#This Row],[product_name]]</f>
        <v>Surly Straggler 650b - 2016</v>
      </c>
      <c r="I2099" t="str">
        <f>Query1[[#This Row],[category_name]]</f>
        <v>Cyclocross Bicycles</v>
      </c>
      <c r="J2099" t="str">
        <f>Query1[[#This Row],[store_name]]</f>
        <v>Baldwin Bikes</v>
      </c>
      <c r="K2099" t="str">
        <f>Query1[[#This Row],[sales_rep]]</f>
        <v>Marcelene Boyer</v>
      </c>
      <c r="L2099" t="str">
        <f>Query1[[#This Row],[brand_name]]</f>
        <v>Surly</v>
      </c>
    </row>
    <row r="2100" spans="1:12" x14ac:dyDescent="0.3">
      <c r="A2100">
        <f>Query1[[#This Row],[order_id]]</f>
        <v>741</v>
      </c>
      <c r="B2100" t="str">
        <f>Query1[[#This Row],[customers]]</f>
        <v>Thalia Dillard</v>
      </c>
      <c r="C2100" t="str">
        <f>Query1[[#This Row],[city]]</f>
        <v>San Angelo</v>
      </c>
      <c r="D2100" t="str">
        <f>Query1[[#This Row],[state]]</f>
        <v>TX</v>
      </c>
      <c r="E2100">
        <f>Query1[[#This Row],[order_date]]</f>
        <v>42794</v>
      </c>
      <c r="F2100">
        <f>Query1[[#This Row],[total_units]]</f>
        <v>2</v>
      </c>
      <c r="G2100">
        <f>Query1[[#This Row],[revenue]]</f>
        <v>539.98</v>
      </c>
      <c r="H2100" t="str">
        <f>Query1[[#This Row],[product_name]]</f>
        <v>Electra Cruiser 1 (24-Inch) - 2016</v>
      </c>
      <c r="I2100" t="str">
        <f>Query1[[#This Row],[category_name]]</f>
        <v>Children Bicycles</v>
      </c>
      <c r="J2100" t="str">
        <f>Query1[[#This Row],[store_name]]</f>
        <v>Rowlett Bikes</v>
      </c>
      <c r="K2100" t="str">
        <f>Query1[[#This Row],[sales_rep]]</f>
        <v>Kali Vargas</v>
      </c>
      <c r="L2100" t="str">
        <f>Query1[[#This Row],[brand_name]]</f>
        <v>Electra</v>
      </c>
    </row>
    <row r="2101" spans="1:12" x14ac:dyDescent="0.3">
      <c r="A2101">
        <f>Query1[[#This Row],[order_id]]</f>
        <v>741</v>
      </c>
      <c r="B2101" t="str">
        <f>Query1[[#This Row],[customers]]</f>
        <v>Thalia Dillard</v>
      </c>
      <c r="C2101" t="str">
        <f>Query1[[#This Row],[city]]</f>
        <v>San Angelo</v>
      </c>
      <c r="D2101" t="str">
        <f>Query1[[#This Row],[state]]</f>
        <v>TX</v>
      </c>
      <c r="E2101">
        <f>Query1[[#This Row],[order_date]]</f>
        <v>42794</v>
      </c>
      <c r="F2101">
        <f>Query1[[#This Row],[total_units]]</f>
        <v>1</v>
      </c>
      <c r="G2101">
        <f>Query1[[#This Row],[revenue]]</f>
        <v>299.99</v>
      </c>
      <c r="H2101" t="str">
        <f>Query1[[#This Row],[product_name]]</f>
        <v>Electra Girl's Hawaii 1 16" - 2017</v>
      </c>
      <c r="I2101" t="str">
        <f>Query1[[#This Row],[category_name]]</f>
        <v>Cruisers Bicycles</v>
      </c>
      <c r="J2101" t="str">
        <f>Query1[[#This Row],[store_name]]</f>
        <v>Rowlett Bikes</v>
      </c>
      <c r="K2101" t="str">
        <f>Query1[[#This Row],[sales_rep]]</f>
        <v>Kali Vargas</v>
      </c>
      <c r="L2101" t="str">
        <f>Query1[[#This Row],[brand_name]]</f>
        <v>Electra</v>
      </c>
    </row>
    <row r="2102" spans="1:12" x14ac:dyDescent="0.3">
      <c r="A2102">
        <f>Query1[[#This Row],[order_id]]</f>
        <v>741</v>
      </c>
      <c r="B2102" t="str">
        <f>Query1[[#This Row],[customers]]</f>
        <v>Thalia Dillard</v>
      </c>
      <c r="C2102" t="str">
        <f>Query1[[#This Row],[city]]</f>
        <v>San Angelo</v>
      </c>
      <c r="D2102" t="str">
        <f>Query1[[#This Row],[state]]</f>
        <v>TX</v>
      </c>
      <c r="E2102">
        <f>Query1[[#This Row],[order_date]]</f>
        <v>42794</v>
      </c>
      <c r="F2102">
        <f>Query1[[#This Row],[total_units]]</f>
        <v>2</v>
      </c>
      <c r="G2102">
        <f>Query1[[#This Row],[revenue]]</f>
        <v>10999.98</v>
      </c>
      <c r="H2102" t="str">
        <f>Query1[[#This Row],[product_name]]</f>
        <v>Trek Domane SLR 6 Disc - 2017</v>
      </c>
      <c r="I2102" t="str">
        <f>Query1[[#This Row],[category_name]]</f>
        <v>Road Bikes</v>
      </c>
      <c r="J2102" t="str">
        <f>Query1[[#This Row],[store_name]]</f>
        <v>Rowlett Bikes</v>
      </c>
      <c r="K2102" t="str">
        <f>Query1[[#This Row],[sales_rep]]</f>
        <v>Kali Vargas</v>
      </c>
      <c r="L2102" t="str">
        <f>Query1[[#This Row],[brand_name]]</f>
        <v>Trek</v>
      </c>
    </row>
    <row r="2103" spans="1:12" x14ac:dyDescent="0.3">
      <c r="A2103">
        <f>Query1[[#This Row],[order_id]]</f>
        <v>741</v>
      </c>
      <c r="B2103" t="str">
        <f>Query1[[#This Row],[customers]]</f>
        <v>Thalia Dillard</v>
      </c>
      <c r="C2103" t="str">
        <f>Query1[[#This Row],[city]]</f>
        <v>San Angelo</v>
      </c>
      <c r="D2103" t="str">
        <f>Query1[[#This Row],[state]]</f>
        <v>TX</v>
      </c>
      <c r="E2103">
        <f>Query1[[#This Row],[order_date]]</f>
        <v>42794</v>
      </c>
      <c r="F2103">
        <f>Query1[[#This Row],[total_units]]</f>
        <v>1</v>
      </c>
      <c r="G2103">
        <f>Query1[[#This Row],[revenue]]</f>
        <v>4999.99</v>
      </c>
      <c r="H2103" t="str">
        <f>Query1[[#This Row],[product_name]]</f>
        <v>Trek Madone 9.2 - 2017</v>
      </c>
      <c r="I2103" t="str">
        <f>Query1[[#This Row],[category_name]]</f>
        <v>Road Bikes</v>
      </c>
      <c r="J2103" t="str">
        <f>Query1[[#This Row],[store_name]]</f>
        <v>Rowlett Bikes</v>
      </c>
      <c r="K2103" t="str">
        <f>Query1[[#This Row],[sales_rep]]</f>
        <v>Kali Vargas</v>
      </c>
      <c r="L2103" t="str">
        <f>Query1[[#This Row],[brand_name]]</f>
        <v>Trek</v>
      </c>
    </row>
    <row r="2104" spans="1:12" x14ac:dyDescent="0.3">
      <c r="A2104">
        <f>Query1[[#This Row],[order_id]]</f>
        <v>742</v>
      </c>
      <c r="B2104" t="str">
        <f>Query1[[#This Row],[customers]]</f>
        <v>Holly Nieves</v>
      </c>
      <c r="C2104" t="str">
        <f>Query1[[#This Row],[city]]</f>
        <v>Longview</v>
      </c>
      <c r="D2104" t="str">
        <f>Query1[[#This Row],[state]]</f>
        <v>TX</v>
      </c>
      <c r="E2104">
        <f>Query1[[#This Row],[order_date]]</f>
        <v>42794</v>
      </c>
      <c r="F2104">
        <f>Query1[[#This Row],[total_units]]</f>
        <v>1</v>
      </c>
      <c r="G2104">
        <f>Query1[[#This Row],[revenue]]</f>
        <v>869.99</v>
      </c>
      <c r="H2104" t="str">
        <f>Query1[[#This Row],[product_name]]</f>
        <v>Haro SR 1.2 - 2017</v>
      </c>
      <c r="I2104" t="str">
        <f>Query1[[#This Row],[category_name]]</f>
        <v>Mountain Bikes</v>
      </c>
      <c r="J2104" t="str">
        <f>Query1[[#This Row],[store_name]]</f>
        <v>Rowlett Bikes</v>
      </c>
      <c r="K2104" t="str">
        <f>Query1[[#This Row],[sales_rep]]</f>
        <v>Layla Terrell</v>
      </c>
      <c r="L2104" t="str">
        <f>Query1[[#This Row],[brand_name]]</f>
        <v>Haro</v>
      </c>
    </row>
    <row r="2105" spans="1:12" x14ac:dyDescent="0.3">
      <c r="A2105">
        <f>Query1[[#This Row],[order_id]]</f>
        <v>742</v>
      </c>
      <c r="B2105" t="str">
        <f>Query1[[#This Row],[customers]]</f>
        <v>Holly Nieves</v>
      </c>
      <c r="C2105" t="str">
        <f>Query1[[#This Row],[city]]</f>
        <v>Longview</v>
      </c>
      <c r="D2105" t="str">
        <f>Query1[[#This Row],[state]]</f>
        <v>TX</v>
      </c>
      <c r="E2105">
        <f>Query1[[#This Row],[order_date]]</f>
        <v>42794</v>
      </c>
      <c r="F2105">
        <f>Query1[[#This Row],[total_units]]</f>
        <v>2</v>
      </c>
      <c r="G2105">
        <f>Query1[[#This Row],[revenue]]</f>
        <v>833.98</v>
      </c>
      <c r="H2105" t="str">
        <f>Query1[[#This Row],[product_name]]</f>
        <v>Sun Bicycles Cruz 7 - 2017</v>
      </c>
      <c r="I2105" t="str">
        <f>Query1[[#This Row],[category_name]]</f>
        <v>Comfort Bicycles</v>
      </c>
      <c r="J2105" t="str">
        <f>Query1[[#This Row],[store_name]]</f>
        <v>Rowlett Bikes</v>
      </c>
      <c r="K2105" t="str">
        <f>Query1[[#This Row],[sales_rep]]</f>
        <v>Layla Terrell</v>
      </c>
      <c r="L2105" t="str">
        <f>Query1[[#This Row],[brand_name]]</f>
        <v>Sun</v>
      </c>
    </row>
    <row r="2106" spans="1:12" x14ac:dyDescent="0.3">
      <c r="A2106">
        <f>Query1[[#This Row],[order_id]]</f>
        <v>743</v>
      </c>
      <c r="B2106" t="str">
        <f>Query1[[#This Row],[customers]]</f>
        <v>Shonta Mercer</v>
      </c>
      <c r="C2106" t="str">
        <f>Query1[[#This Row],[city]]</f>
        <v>Massapequa</v>
      </c>
      <c r="D2106" t="str">
        <f>Query1[[#This Row],[state]]</f>
        <v>NY</v>
      </c>
      <c r="E2106">
        <f>Query1[[#This Row],[order_date]]</f>
        <v>42795</v>
      </c>
      <c r="F2106">
        <f>Query1[[#This Row],[total_units]]</f>
        <v>1</v>
      </c>
      <c r="G2106">
        <f>Query1[[#This Row],[revenue]]</f>
        <v>761.99</v>
      </c>
      <c r="H2106" t="str">
        <f>Query1[[#This Row],[product_name]]</f>
        <v>Sun Bicycles Brickell Tandem CB - 2017</v>
      </c>
      <c r="I2106" t="str">
        <f>Query1[[#This Row],[category_name]]</f>
        <v>Cruisers Bicycles</v>
      </c>
      <c r="J2106" t="str">
        <f>Query1[[#This Row],[store_name]]</f>
        <v>Baldwin Bikes</v>
      </c>
      <c r="K2106" t="str">
        <f>Query1[[#This Row],[sales_rep]]</f>
        <v>Marcelene Boyer</v>
      </c>
      <c r="L2106" t="str">
        <f>Query1[[#This Row],[brand_name]]</f>
        <v>Sun</v>
      </c>
    </row>
    <row r="2107" spans="1:12" x14ac:dyDescent="0.3">
      <c r="A2107">
        <f>Query1[[#This Row],[order_id]]</f>
        <v>744</v>
      </c>
      <c r="B2107" t="str">
        <f>Query1[[#This Row],[customers]]</f>
        <v>Lena Mills</v>
      </c>
      <c r="C2107" t="str">
        <f>Query1[[#This Row],[city]]</f>
        <v>Woodhaven</v>
      </c>
      <c r="D2107" t="str">
        <f>Query1[[#This Row],[state]]</f>
        <v>NY</v>
      </c>
      <c r="E2107">
        <f>Query1[[#This Row],[order_date]]</f>
        <v>42795</v>
      </c>
      <c r="F2107">
        <f>Query1[[#This Row],[total_units]]</f>
        <v>2</v>
      </c>
      <c r="G2107">
        <f>Query1[[#This Row],[revenue]]</f>
        <v>939.98</v>
      </c>
      <c r="H2107" t="str">
        <f>Query1[[#This Row],[product_name]]</f>
        <v>Surly Wednesday Frameset - 2017</v>
      </c>
      <c r="I2107" t="str">
        <f>Query1[[#This Row],[category_name]]</f>
        <v>Mountain Bikes</v>
      </c>
      <c r="J2107" t="str">
        <f>Query1[[#This Row],[store_name]]</f>
        <v>Baldwin Bikes</v>
      </c>
      <c r="K2107" t="str">
        <f>Query1[[#This Row],[sales_rep]]</f>
        <v>Venita Daniel</v>
      </c>
      <c r="L2107" t="str">
        <f>Query1[[#This Row],[brand_name]]</f>
        <v>Surly</v>
      </c>
    </row>
    <row r="2108" spans="1:12" x14ac:dyDescent="0.3">
      <c r="A2108">
        <f>Query1[[#This Row],[order_id]]</f>
        <v>745</v>
      </c>
      <c r="B2108" t="str">
        <f>Query1[[#This Row],[customers]]</f>
        <v>Charleen Joyner</v>
      </c>
      <c r="C2108" t="str">
        <f>Query1[[#This Row],[city]]</f>
        <v>Corona</v>
      </c>
      <c r="D2108" t="str">
        <f>Query1[[#This Row],[state]]</f>
        <v>NY</v>
      </c>
      <c r="E2108">
        <f>Query1[[#This Row],[order_date]]</f>
        <v>42795</v>
      </c>
      <c r="F2108">
        <f>Query1[[#This Row],[total_units]]</f>
        <v>2</v>
      </c>
      <c r="G2108">
        <f>Query1[[#This Row],[revenue]]</f>
        <v>539.98</v>
      </c>
      <c r="H2108" t="str">
        <f>Query1[[#This Row],[product_name]]</f>
        <v>Electra Girl's Hawaii 1 (16-inch) - 2015/2016</v>
      </c>
      <c r="I2108" t="str">
        <f>Query1[[#This Row],[category_name]]</f>
        <v>Children Bicycles</v>
      </c>
      <c r="J2108" t="str">
        <f>Query1[[#This Row],[store_name]]</f>
        <v>Baldwin Bikes</v>
      </c>
      <c r="K2108" t="str">
        <f>Query1[[#This Row],[sales_rep]]</f>
        <v>Venita Daniel</v>
      </c>
      <c r="L2108" t="str">
        <f>Query1[[#This Row],[brand_name]]</f>
        <v>Electra</v>
      </c>
    </row>
    <row r="2109" spans="1:12" x14ac:dyDescent="0.3">
      <c r="A2109">
        <f>Query1[[#This Row],[order_id]]</f>
        <v>745</v>
      </c>
      <c r="B2109" t="str">
        <f>Query1[[#This Row],[customers]]</f>
        <v>Charleen Joyner</v>
      </c>
      <c r="C2109" t="str">
        <f>Query1[[#This Row],[city]]</f>
        <v>Corona</v>
      </c>
      <c r="D2109" t="str">
        <f>Query1[[#This Row],[state]]</f>
        <v>NY</v>
      </c>
      <c r="E2109">
        <f>Query1[[#This Row],[order_date]]</f>
        <v>42795</v>
      </c>
      <c r="F2109">
        <f>Query1[[#This Row],[total_units]]</f>
        <v>2</v>
      </c>
      <c r="G2109">
        <f>Query1[[#This Row],[revenue]]</f>
        <v>599.98</v>
      </c>
      <c r="H2109" t="str">
        <f>Query1[[#This Row],[product_name]]</f>
        <v>Electra Girl's Hawaii 1 16" - 2017</v>
      </c>
      <c r="I2109" t="str">
        <f>Query1[[#This Row],[category_name]]</f>
        <v>Children Bicycles</v>
      </c>
      <c r="J2109" t="str">
        <f>Query1[[#This Row],[store_name]]</f>
        <v>Baldwin Bikes</v>
      </c>
      <c r="K2109" t="str">
        <f>Query1[[#This Row],[sales_rep]]</f>
        <v>Venita Daniel</v>
      </c>
      <c r="L2109" t="str">
        <f>Query1[[#This Row],[brand_name]]</f>
        <v>Electra</v>
      </c>
    </row>
    <row r="2110" spans="1:12" x14ac:dyDescent="0.3">
      <c r="A2110">
        <f>Query1[[#This Row],[order_id]]</f>
        <v>745</v>
      </c>
      <c r="B2110" t="str">
        <f>Query1[[#This Row],[customers]]</f>
        <v>Charleen Joyner</v>
      </c>
      <c r="C2110" t="str">
        <f>Query1[[#This Row],[city]]</f>
        <v>Corona</v>
      </c>
      <c r="D2110" t="str">
        <f>Query1[[#This Row],[state]]</f>
        <v>NY</v>
      </c>
      <c r="E2110">
        <f>Query1[[#This Row],[order_date]]</f>
        <v>42795</v>
      </c>
      <c r="F2110">
        <f>Query1[[#This Row],[total_units]]</f>
        <v>1</v>
      </c>
      <c r="G2110">
        <f>Query1[[#This Row],[revenue]]</f>
        <v>647.99</v>
      </c>
      <c r="H2110" t="str">
        <f>Query1[[#This Row],[product_name]]</f>
        <v>Sun Bicycles Biscayne Tandem CB - 2017</v>
      </c>
      <c r="I2110" t="str">
        <f>Query1[[#This Row],[category_name]]</f>
        <v>Cruisers Bicycles</v>
      </c>
      <c r="J2110" t="str">
        <f>Query1[[#This Row],[store_name]]</f>
        <v>Baldwin Bikes</v>
      </c>
      <c r="K2110" t="str">
        <f>Query1[[#This Row],[sales_rep]]</f>
        <v>Venita Daniel</v>
      </c>
      <c r="L2110" t="str">
        <f>Query1[[#This Row],[brand_name]]</f>
        <v>Sun</v>
      </c>
    </row>
    <row r="2111" spans="1:12" x14ac:dyDescent="0.3">
      <c r="A2111">
        <f>Query1[[#This Row],[order_id]]</f>
        <v>746</v>
      </c>
      <c r="B2111" t="str">
        <f>Query1[[#This Row],[customers]]</f>
        <v>Vernita Ball</v>
      </c>
      <c r="C2111" t="str">
        <f>Query1[[#This Row],[city]]</f>
        <v>Los Banos</v>
      </c>
      <c r="D2111" t="str">
        <f>Query1[[#This Row],[state]]</f>
        <v>CA</v>
      </c>
      <c r="E2111">
        <f>Query1[[#This Row],[order_date]]</f>
        <v>42796</v>
      </c>
      <c r="F2111">
        <f>Query1[[#This Row],[total_units]]</f>
        <v>1</v>
      </c>
      <c r="G2111">
        <f>Query1[[#This Row],[revenue]]</f>
        <v>299.99</v>
      </c>
      <c r="H2111" t="str">
        <f>Query1[[#This Row],[product_name]]</f>
        <v>Electra Sugar Skulls 1 (20-inch) - Girl's - 2017</v>
      </c>
      <c r="I2111" t="str">
        <f>Query1[[#This Row],[category_name]]</f>
        <v>Children Bicycles</v>
      </c>
      <c r="J2111" t="str">
        <f>Query1[[#This Row],[store_name]]</f>
        <v>Santa Cruz Bikes</v>
      </c>
      <c r="K2111" t="str">
        <f>Query1[[#This Row],[sales_rep]]</f>
        <v>Genna Serrano</v>
      </c>
      <c r="L2111" t="str">
        <f>Query1[[#This Row],[brand_name]]</f>
        <v>Electra</v>
      </c>
    </row>
    <row r="2112" spans="1:12" x14ac:dyDescent="0.3">
      <c r="A2112">
        <f>Query1[[#This Row],[order_id]]</f>
        <v>747</v>
      </c>
      <c r="B2112" t="str">
        <f>Query1[[#This Row],[customers]]</f>
        <v>Yan Mcgowan</v>
      </c>
      <c r="C2112" t="str">
        <f>Query1[[#This Row],[city]]</f>
        <v>Duarte</v>
      </c>
      <c r="D2112" t="str">
        <f>Query1[[#This Row],[state]]</f>
        <v>CA</v>
      </c>
      <c r="E2112">
        <f>Query1[[#This Row],[order_date]]</f>
        <v>42797</v>
      </c>
      <c r="F2112">
        <f>Query1[[#This Row],[total_units]]</f>
        <v>1</v>
      </c>
      <c r="G2112">
        <f>Query1[[#This Row],[revenue]]</f>
        <v>1099.99</v>
      </c>
      <c r="H2112" t="str">
        <f>Query1[[#This Row],[product_name]]</f>
        <v>Electra Amsterdam Fashion 7i Ladies' - 2017</v>
      </c>
      <c r="I2112" t="str">
        <f>Query1[[#This Row],[category_name]]</f>
        <v>Cruisers Bicycles</v>
      </c>
      <c r="J2112" t="str">
        <f>Query1[[#This Row],[store_name]]</f>
        <v>Santa Cruz Bikes</v>
      </c>
      <c r="K2112" t="str">
        <f>Query1[[#This Row],[sales_rep]]</f>
        <v>Genna Serrano</v>
      </c>
      <c r="L2112" t="str">
        <f>Query1[[#This Row],[brand_name]]</f>
        <v>Electra</v>
      </c>
    </row>
    <row r="2113" spans="1:12" x14ac:dyDescent="0.3">
      <c r="A2113">
        <f>Query1[[#This Row],[order_id]]</f>
        <v>747</v>
      </c>
      <c r="B2113" t="str">
        <f>Query1[[#This Row],[customers]]</f>
        <v>Yan Mcgowan</v>
      </c>
      <c r="C2113" t="str">
        <f>Query1[[#This Row],[city]]</f>
        <v>Duarte</v>
      </c>
      <c r="D2113" t="str">
        <f>Query1[[#This Row],[state]]</f>
        <v>CA</v>
      </c>
      <c r="E2113">
        <f>Query1[[#This Row],[order_date]]</f>
        <v>42797</v>
      </c>
      <c r="F2113">
        <f>Query1[[#This Row],[total_units]]</f>
        <v>1</v>
      </c>
      <c r="G2113">
        <f>Query1[[#This Row],[revenue]]</f>
        <v>470.99</v>
      </c>
      <c r="H2113" t="str">
        <f>Query1[[#This Row],[product_name]]</f>
        <v>Sun Bicycles Drifter 7 - 2017</v>
      </c>
      <c r="I2113" t="str">
        <f>Query1[[#This Row],[category_name]]</f>
        <v>Comfort Bicycles</v>
      </c>
      <c r="J2113" t="str">
        <f>Query1[[#This Row],[store_name]]</f>
        <v>Santa Cruz Bikes</v>
      </c>
      <c r="K2113" t="str">
        <f>Query1[[#This Row],[sales_rep]]</f>
        <v>Genna Serrano</v>
      </c>
      <c r="L2113" t="str">
        <f>Query1[[#This Row],[brand_name]]</f>
        <v>Sun</v>
      </c>
    </row>
    <row r="2114" spans="1:12" x14ac:dyDescent="0.3">
      <c r="A2114">
        <f>Query1[[#This Row],[order_id]]</f>
        <v>747</v>
      </c>
      <c r="B2114" t="str">
        <f>Query1[[#This Row],[customers]]</f>
        <v>Yan Mcgowan</v>
      </c>
      <c r="C2114" t="str">
        <f>Query1[[#This Row],[city]]</f>
        <v>Duarte</v>
      </c>
      <c r="D2114" t="str">
        <f>Query1[[#This Row],[state]]</f>
        <v>CA</v>
      </c>
      <c r="E2114">
        <f>Query1[[#This Row],[order_date]]</f>
        <v>42797</v>
      </c>
      <c r="F2114">
        <f>Query1[[#This Row],[total_units]]</f>
        <v>2</v>
      </c>
      <c r="G2114">
        <f>Query1[[#This Row],[revenue]]</f>
        <v>939.98</v>
      </c>
      <c r="H2114" t="str">
        <f>Query1[[#This Row],[product_name]]</f>
        <v>Surly Wednesday Frameset - 2017</v>
      </c>
      <c r="I2114" t="str">
        <f>Query1[[#This Row],[category_name]]</f>
        <v>Mountain Bikes</v>
      </c>
      <c r="J2114" t="str">
        <f>Query1[[#This Row],[store_name]]</f>
        <v>Santa Cruz Bikes</v>
      </c>
      <c r="K2114" t="str">
        <f>Query1[[#This Row],[sales_rep]]</f>
        <v>Genna Serrano</v>
      </c>
      <c r="L2114" t="str">
        <f>Query1[[#This Row],[brand_name]]</f>
        <v>Surly</v>
      </c>
    </row>
    <row r="2115" spans="1:12" x14ac:dyDescent="0.3">
      <c r="A2115">
        <f>Query1[[#This Row],[order_id]]</f>
        <v>747</v>
      </c>
      <c r="B2115" t="str">
        <f>Query1[[#This Row],[customers]]</f>
        <v>Yan Mcgowan</v>
      </c>
      <c r="C2115" t="str">
        <f>Query1[[#This Row],[city]]</f>
        <v>Duarte</v>
      </c>
      <c r="D2115" t="str">
        <f>Query1[[#This Row],[state]]</f>
        <v>CA</v>
      </c>
      <c r="E2115">
        <f>Query1[[#This Row],[order_date]]</f>
        <v>42797</v>
      </c>
      <c r="F2115">
        <f>Query1[[#This Row],[total_units]]</f>
        <v>1</v>
      </c>
      <c r="G2115">
        <f>Query1[[#This Row],[revenue]]</f>
        <v>149.99</v>
      </c>
      <c r="H2115" t="str">
        <f>Query1[[#This Row],[product_name]]</f>
        <v>Trek Girl's Kickster - 2017</v>
      </c>
      <c r="I2115" t="str">
        <f>Query1[[#This Row],[category_name]]</f>
        <v>Children Bicycles</v>
      </c>
      <c r="J2115" t="str">
        <f>Query1[[#This Row],[store_name]]</f>
        <v>Santa Cruz Bikes</v>
      </c>
      <c r="K2115" t="str">
        <f>Query1[[#This Row],[sales_rep]]</f>
        <v>Genna Serrano</v>
      </c>
      <c r="L2115" t="str">
        <f>Query1[[#This Row],[brand_name]]</f>
        <v>Trek</v>
      </c>
    </row>
    <row r="2116" spans="1:12" x14ac:dyDescent="0.3">
      <c r="A2116">
        <f>Query1[[#This Row],[order_id]]</f>
        <v>748</v>
      </c>
      <c r="B2116" t="str">
        <f>Query1[[#This Row],[customers]]</f>
        <v>Maryalice Henry</v>
      </c>
      <c r="C2116" t="str">
        <f>Query1[[#This Row],[city]]</f>
        <v>Richardson</v>
      </c>
      <c r="D2116" t="str">
        <f>Query1[[#This Row],[state]]</f>
        <v>TX</v>
      </c>
      <c r="E2116">
        <f>Query1[[#This Row],[order_date]]</f>
        <v>42797</v>
      </c>
      <c r="F2116">
        <f>Query1[[#This Row],[total_units]]</f>
        <v>2</v>
      </c>
      <c r="G2116">
        <f>Query1[[#This Row],[revenue]]</f>
        <v>1199.98</v>
      </c>
      <c r="H2116" t="str">
        <f>Query1[[#This Row],[product_name]]</f>
        <v>Electra Townie Original 7D EQ - 2016</v>
      </c>
      <c r="I2116" t="str">
        <f>Query1[[#This Row],[category_name]]</f>
        <v>Cruisers Bicycles</v>
      </c>
      <c r="J2116" t="str">
        <f>Query1[[#This Row],[store_name]]</f>
        <v>Rowlett Bikes</v>
      </c>
      <c r="K2116" t="str">
        <f>Query1[[#This Row],[sales_rep]]</f>
        <v>Kali Vargas</v>
      </c>
      <c r="L2116" t="str">
        <f>Query1[[#This Row],[brand_name]]</f>
        <v>Electra</v>
      </c>
    </row>
    <row r="2117" spans="1:12" x14ac:dyDescent="0.3">
      <c r="A2117">
        <f>Query1[[#This Row],[order_id]]</f>
        <v>748</v>
      </c>
      <c r="B2117" t="str">
        <f>Query1[[#This Row],[customers]]</f>
        <v>Maryalice Henry</v>
      </c>
      <c r="C2117" t="str">
        <f>Query1[[#This Row],[city]]</f>
        <v>Richardson</v>
      </c>
      <c r="D2117" t="str">
        <f>Query1[[#This Row],[state]]</f>
        <v>TX</v>
      </c>
      <c r="E2117">
        <f>Query1[[#This Row],[order_date]]</f>
        <v>42797</v>
      </c>
      <c r="F2117">
        <f>Query1[[#This Row],[total_units]]</f>
        <v>1</v>
      </c>
      <c r="G2117">
        <f>Query1[[#This Row],[revenue]]</f>
        <v>1469.99</v>
      </c>
      <c r="H2117" t="str">
        <f>Query1[[#This Row],[product_name]]</f>
        <v>Haro Shift R3 - 2017</v>
      </c>
      <c r="I2117" t="str">
        <f>Query1[[#This Row],[category_name]]</f>
        <v>Mountain Bikes</v>
      </c>
      <c r="J2117" t="str">
        <f>Query1[[#This Row],[store_name]]</f>
        <v>Rowlett Bikes</v>
      </c>
      <c r="K2117" t="str">
        <f>Query1[[#This Row],[sales_rep]]</f>
        <v>Kali Vargas</v>
      </c>
      <c r="L2117" t="str">
        <f>Query1[[#This Row],[brand_name]]</f>
        <v>Haro</v>
      </c>
    </row>
    <row r="2118" spans="1:12" x14ac:dyDescent="0.3">
      <c r="A2118">
        <f>Query1[[#This Row],[order_id]]</f>
        <v>748</v>
      </c>
      <c r="B2118" t="str">
        <f>Query1[[#This Row],[customers]]</f>
        <v>Maryalice Henry</v>
      </c>
      <c r="C2118" t="str">
        <f>Query1[[#This Row],[city]]</f>
        <v>Richardson</v>
      </c>
      <c r="D2118" t="str">
        <f>Query1[[#This Row],[state]]</f>
        <v>TX</v>
      </c>
      <c r="E2118">
        <f>Query1[[#This Row],[order_date]]</f>
        <v>42797</v>
      </c>
      <c r="F2118">
        <f>Query1[[#This Row],[total_units]]</f>
        <v>2</v>
      </c>
      <c r="G2118">
        <f>Query1[[#This Row],[revenue]]</f>
        <v>1665.98</v>
      </c>
      <c r="H2118" t="str">
        <f>Query1[[#This Row],[product_name]]</f>
        <v>Sun Bicycles Spider 3i - 2017</v>
      </c>
      <c r="I2118" t="str">
        <f>Query1[[#This Row],[category_name]]</f>
        <v>Mountain Bikes</v>
      </c>
      <c r="J2118" t="str">
        <f>Query1[[#This Row],[store_name]]</f>
        <v>Rowlett Bikes</v>
      </c>
      <c r="K2118" t="str">
        <f>Query1[[#This Row],[sales_rep]]</f>
        <v>Kali Vargas</v>
      </c>
      <c r="L2118" t="str">
        <f>Query1[[#This Row],[brand_name]]</f>
        <v>Sun</v>
      </c>
    </row>
    <row r="2119" spans="1:12" x14ac:dyDescent="0.3">
      <c r="A2119">
        <f>Query1[[#This Row],[order_id]]</f>
        <v>748</v>
      </c>
      <c r="B2119" t="str">
        <f>Query1[[#This Row],[customers]]</f>
        <v>Maryalice Henry</v>
      </c>
      <c r="C2119" t="str">
        <f>Query1[[#This Row],[city]]</f>
        <v>Richardson</v>
      </c>
      <c r="D2119" t="str">
        <f>Query1[[#This Row],[state]]</f>
        <v>TX</v>
      </c>
      <c r="E2119">
        <f>Query1[[#This Row],[order_date]]</f>
        <v>42797</v>
      </c>
      <c r="F2119">
        <f>Query1[[#This Row],[total_units]]</f>
        <v>2</v>
      </c>
      <c r="G2119">
        <f>Query1[[#This Row],[revenue]]</f>
        <v>299.98</v>
      </c>
      <c r="H2119" t="str">
        <f>Query1[[#This Row],[product_name]]</f>
        <v>Trek Boy's Kickster - 2015/2017</v>
      </c>
      <c r="I2119" t="str">
        <f>Query1[[#This Row],[category_name]]</f>
        <v>Children Bicycles</v>
      </c>
      <c r="J2119" t="str">
        <f>Query1[[#This Row],[store_name]]</f>
        <v>Rowlett Bikes</v>
      </c>
      <c r="K2119" t="str">
        <f>Query1[[#This Row],[sales_rep]]</f>
        <v>Kali Vargas</v>
      </c>
      <c r="L2119" t="str">
        <f>Query1[[#This Row],[brand_name]]</f>
        <v>Trek</v>
      </c>
    </row>
    <row r="2120" spans="1:12" x14ac:dyDescent="0.3">
      <c r="A2120">
        <f>Query1[[#This Row],[order_id]]</f>
        <v>749</v>
      </c>
      <c r="B2120" t="str">
        <f>Query1[[#This Row],[customers]]</f>
        <v>Flossie Holder</v>
      </c>
      <c r="C2120" t="str">
        <f>Query1[[#This Row],[city]]</f>
        <v>Massapequa Park</v>
      </c>
      <c r="D2120" t="str">
        <f>Query1[[#This Row],[state]]</f>
        <v>NY</v>
      </c>
      <c r="E2120">
        <f>Query1[[#This Row],[order_date]]</f>
        <v>42798</v>
      </c>
      <c r="F2120">
        <f>Query1[[#This Row],[total_units]]</f>
        <v>1</v>
      </c>
      <c r="G2120">
        <f>Query1[[#This Row],[revenue]]</f>
        <v>549.99</v>
      </c>
      <c r="H2120" t="str">
        <f>Query1[[#This Row],[product_name]]</f>
        <v>Electra Townie Original 21D - 2016</v>
      </c>
      <c r="I2120" t="str">
        <f>Query1[[#This Row],[category_name]]</f>
        <v>Comfort Bicycles</v>
      </c>
      <c r="J2120" t="str">
        <f>Query1[[#This Row],[store_name]]</f>
        <v>Baldwin Bikes</v>
      </c>
      <c r="K2120" t="str">
        <f>Query1[[#This Row],[sales_rep]]</f>
        <v>Venita Daniel</v>
      </c>
      <c r="L2120" t="str">
        <f>Query1[[#This Row],[brand_name]]</f>
        <v>Electra</v>
      </c>
    </row>
    <row r="2121" spans="1:12" x14ac:dyDescent="0.3">
      <c r="A2121">
        <f>Query1[[#This Row],[order_id]]</f>
        <v>749</v>
      </c>
      <c r="B2121" t="str">
        <f>Query1[[#This Row],[customers]]</f>
        <v>Flossie Holder</v>
      </c>
      <c r="C2121" t="str">
        <f>Query1[[#This Row],[city]]</f>
        <v>Massapequa Park</v>
      </c>
      <c r="D2121" t="str">
        <f>Query1[[#This Row],[state]]</f>
        <v>NY</v>
      </c>
      <c r="E2121">
        <f>Query1[[#This Row],[order_date]]</f>
        <v>42798</v>
      </c>
      <c r="F2121">
        <f>Query1[[#This Row],[total_units]]</f>
        <v>1</v>
      </c>
      <c r="G2121">
        <f>Query1[[#This Row],[revenue]]</f>
        <v>402.99</v>
      </c>
      <c r="H2121" t="str">
        <f>Query1[[#This Row],[product_name]]</f>
        <v>Sun Bicycles Boardwalk (24-inch Wheels) - 2017</v>
      </c>
      <c r="I2121" t="str">
        <f>Query1[[#This Row],[category_name]]</f>
        <v>Cruisers Bicycles</v>
      </c>
      <c r="J2121" t="str">
        <f>Query1[[#This Row],[store_name]]</f>
        <v>Baldwin Bikes</v>
      </c>
      <c r="K2121" t="str">
        <f>Query1[[#This Row],[sales_rep]]</f>
        <v>Venita Daniel</v>
      </c>
      <c r="L2121" t="str">
        <f>Query1[[#This Row],[brand_name]]</f>
        <v>Sun</v>
      </c>
    </row>
    <row r="2122" spans="1:12" x14ac:dyDescent="0.3">
      <c r="A2122">
        <f>Query1[[#This Row],[order_id]]</f>
        <v>749</v>
      </c>
      <c r="B2122" t="str">
        <f>Query1[[#This Row],[customers]]</f>
        <v>Flossie Holder</v>
      </c>
      <c r="C2122" t="str">
        <f>Query1[[#This Row],[city]]</f>
        <v>Massapequa Park</v>
      </c>
      <c r="D2122" t="str">
        <f>Query1[[#This Row],[state]]</f>
        <v>NY</v>
      </c>
      <c r="E2122">
        <f>Query1[[#This Row],[order_date]]</f>
        <v>42798</v>
      </c>
      <c r="F2122">
        <f>Query1[[#This Row],[total_units]]</f>
        <v>1</v>
      </c>
      <c r="G2122">
        <f>Query1[[#This Row],[revenue]]</f>
        <v>2499.9899999999998</v>
      </c>
      <c r="H2122" t="str">
        <f>Query1[[#This Row],[product_name]]</f>
        <v>Surly Karate Monkey 27.5+ Frameset - 2017</v>
      </c>
      <c r="I2122" t="str">
        <f>Query1[[#This Row],[category_name]]</f>
        <v>Mountain Bikes</v>
      </c>
      <c r="J2122" t="str">
        <f>Query1[[#This Row],[store_name]]</f>
        <v>Baldwin Bikes</v>
      </c>
      <c r="K2122" t="str">
        <f>Query1[[#This Row],[sales_rep]]</f>
        <v>Venita Daniel</v>
      </c>
      <c r="L2122" t="str">
        <f>Query1[[#This Row],[brand_name]]</f>
        <v>Surly</v>
      </c>
    </row>
    <row r="2123" spans="1:12" x14ac:dyDescent="0.3">
      <c r="A2123">
        <f>Query1[[#This Row],[order_id]]</f>
        <v>749</v>
      </c>
      <c r="B2123" t="str">
        <f>Query1[[#This Row],[customers]]</f>
        <v>Flossie Holder</v>
      </c>
      <c r="C2123" t="str">
        <f>Query1[[#This Row],[city]]</f>
        <v>Massapequa Park</v>
      </c>
      <c r="D2123" t="str">
        <f>Query1[[#This Row],[state]]</f>
        <v>NY</v>
      </c>
      <c r="E2123">
        <f>Query1[[#This Row],[order_date]]</f>
        <v>42798</v>
      </c>
      <c r="F2123">
        <f>Query1[[#This Row],[total_units]]</f>
        <v>1</v>
      </c>
      <c r="G2123">
        <f>Query1[[#This Row],[revenue]]</f>
        <v>2999.99</v>
      </c>
      <c r="H2123" t="str">
        <f>Query1[[#This Row],[product_name]]</f>
        <v>Trek Conduit+ - 2016</v>
      </c>
      <c r="I2123" t="str">
        <f>Query1[[#This Row],[category_name]]</f>
        <v>Electric Bikes</v>
      </c>
      <c r="J2123" t="str">
        <f>Query1[[#This Row],[store_name]]</f>
        <v>Baldwin Bikes</v>
      </c>
      <c r="K2123" t="str">
        <f>Query1[[#This Row],[sales_rep]]</f>
        <v>Venita Daniel</v>
      </c>
      <c r="L2123" t="str">
        <f>Query1[[#This Row],[brand_name]]</f>
        <v>Trek</v>
      </c>
    </row>
    <row r="2124" spans="1:12" x14ac:dyDescent="0.3">
      <c r="A2124">
        <f>Query1[[#This Row],[order_id]]</f>
        <v>749</v>
      </c>
      <c r="B2124" t="str">
        <f>Query1[[#This Row],[customers]]</f>
        <v>Flossie Holder</v>
      </c>
      <c r="C2124" t="str">
        <f>Query1[[#This Row],[city]]</f>
        <v>Massapequa Park</v>
      </c>
      <c r="D2124" t="str">
        <f>Query1[[#This Row],[state]]</f>
        <v>NY</v>
      </c>
      <c r="E2124">
        <f>Query1[[#This Row],[order_date]]</f>
        <v>42798</v>
      </c>
      <c r="F2124">
        <f>Query1[[#This Row],[total_units]]</f>
        <v>1</v>
      </c>
      <c r="G2124">
        <f>Query1[[#This Row],[revenue]]</f>
        <v>4999.99</v>
      </c>
      <c r="H2124" t="str">
        <f>Query1[[#This Row],[product_name]]</f>
        <v>Trek Fuel EX 9.8 29 - 2017</v>
      </c>
      <c r="I2124" t="str">
        <f>Query1[[#This Row],[category_name]]</f>
        <v>Mountain Bikes</v>
      </c>
      <c r="J2124" t="str">
        <f>Query1[[#This Row],[store_name]]</f>
        <v>Baldwin Bikes</v>
      </c>
      <c r="K2124" t="str">
        <f>Query1[[#This Row],[sales_rep]]</f>
        <v>Venita Daniel</v>
      </c>
      <c r="L2124" t="str">
        <f>Query1[[#This Row],[brand_name]]</f>
        <v>Trek</v>
      </c>
    </row>
    <row r="2125" spans="1:12" x14ac:dyDescent="0.3">
      <c r="A2125">
        <f>Query1[[#This Row],[order_id]]</f>
        <v>750</v>
      </c>
      <c r="B2125" t="str">
        <f>Query1[[#This Row],[customers]]</f>
        <v>Freddie Mathis</v>
      </c>
      <c r="C2125" t="str">
        <f>Query1[[#This Row],[city]]</f>
        <v>Euless</v>
      </c>
      <c r="D2125" t="str">
        <f>Query1[[#This Row],[state]]</f>
        <v>TX</v>
      </c>
      <c r="E2125">
        <f>Query1[[#This Row],[order_date]]</f>
        <v>42798</v>
      </c>
      <c r="F2125">
        <f>Query1[[#This Row],[total_units]]</f>
        <v>1</v>
      </c>
      <c r="G2125">
        <f>Query1[[#This Row],[revenue]]</f>
        <v>619.99</v>
      </c>
      <c r="H2125" t="str">
        <f>Query1[[#This Row],[product_name]]</f>
        <v>Sun Bicycles Biscayne Tandem 7 - 2017</v>
      </c>
      <c r="I2125" t="str">
        <f>Query1[[#This Row],[category_name]]</f>
        <v>Cruisers Bicycles</v>
      </c>
      <c r="J2125" t="str">
        <f>Query1[[#This Row],[store_name]]</f>
        <v>Rowlett Bikes</v>
      </c>
      <c r="K2125" t="str">
        <f>Query1[[#This Row],[sales_rep]]</f>
        <v>Kali Vargas</v>
      </c>
      <c r="L2125" t="str">
        <f>Query1[[#This Row],[brand_name]]</f>
        <v>Sun</v>
      </c>
    </row>
    <row r="2126" spans="1:12" x14ac:dyDescent="0.3">
      <c r="A2126">
        <f>Query1[[#This Row],[order_id]]</f>
        <v>750</v>
      </c>
      <c r="B2126" t="str">
        <f>Query1[[#This Row],[customers]]</f>
        <v>Freddie Mathis</v>
      </c>
      <c r="C2126" t="str">
        <f>Query1[[#This Row],[city]]</f>
        <v>Euless</v>
      </c>
      <c r="D2126" t="str">
        <f>Query1[[#This Row],[state]]</f>
        <v>TX</v>
      </c>
      <c r="E2126">
        <f>Query1[[#This Row],[order_date]]</f>
        <v>42798</v>
      </c>
      <c r="F2126">
        <f>Query1[[#This Row],[total_units]]</f>
        <v>2</v>
      </c>
      <c r="G2126">
        <f>Query1[[#This Row],[revenue]]</f>
        <v>1295.98</v>
      </c>
      <c r="H2126" t="str">
        <f>Query1[[#This Row],[product_name]]</f>
        <v>Sun Bicycles Biscayne Tandem CB - 2017</v>
      </c>
      <c r="I2126" t="str">
        <f>Query1[[#This Row],[category_name]]</f>
        <v>Cruisers Bicycles</v>
      </c>
      <c r="J2126" t="str">
        <f>Query1[[#This Row],[store_name]]</f>
        <v>Rowlett Bikes</v>
      </c>
      <c r="K2126" t="str">
        <f>Query1[[#This Row],[sales_rep]]</f>
        <v>Kali Vargas</v>
      </c>
      <c r="L2126" t="str">
        <f>Query1[[#This Row],[brand_name]]</f>
        <v>Sun</v>
      </c>
    </row>
    <row r="2127" spans="1:12" x14ac:dyDescent="0.3">
      <c r="A2127">
        <f>Query1[[#This Row],[order_id]]</f>
        <v>751</v>
      </c>
      <c r="B2127" t="str">
        <f>Query1[[#This Row],[customers]]</f>
        <v>Hilary Savage</v>
      </c>
      <c r="C2127" t="str">
        <f>Query1[[#This Row],[city]]</f>
        <v>Oxnard</v>
      </c>
      <c r="D2127" t="str">
        <f>Query1[[#This Row],[state]]</f>
        <v>CA</v>
      </c>
      <c r="E2127">
        <f>Query1[[#This Row],[order_date]]</f>
        <v>42799</v>
      </c>
      <c r="F2127">
        <f>Query1[[#This Row],[total_units]]</f>
        <v>2</v>
      </c>
      <c r="G2127">
        <f>Query1[[#This Row],[revenue]]</f>
        <v>1739.98</v>
      </c>
      <c r="H2127" t="str">
        <f>Query1[[#This Row],[product_name]]</f>
        <v>Haro SR 1.2 - 2017</v>
      </c>
      <c r="I2127" t="str">
        <f>Query1[[#This Row],[category_name]]</f>
        <v>Mountain Bikes</v>
      </c>
      <c r="J2127" t="str">
        <f>Query1[[#This Row],[store_name]]</f>
        <v>Santa Cruz Bikes</v>
      </c>
      <c r="K2127" t="str">
        <f>Query1[[#This Row],[sales_rep]]</f>
        <v>Genna Serrano</v>
      </c>
      <c r="L2127" t="str">
        <f>Query1[[#This Row],[brand_name]]</f>
        <v>Haro</v>
      </c>
    </row>
    <row r="2128" spans="1:12" x14ac:dyDescent="0.3">
      <c r="A2128">
        <f>Query1[[#This Row],[order_id]]</f>
        <v>752</v>
      </c>
      <c r="B2128" t="str">
        <f>Query1[[#This Row],[customers]]</f>
        <v>Scarlet Reed</v>
      </c>
      <c r="C2128" t="str">
        <f>Query1[[#This Row],[city]]</f>
        <v>Bronx</v>
      </c>
      <c r="D2128" t="str">
        <f>Query1[[#This Row],[state]]</f>
        <v>NY</v>
      </c>
      <c r="E2128">
        <f>Query1[[#This Row],[order_date]]</f>
        <v>42799</v>
      </c>
      <c r="F2128">
        <f>Query1[[#This Row],[total_units]]</f>
        <v>2</v>
      </c>
      <c r="G2128">
        <f>Query1[[#This Row],[revenue]]</f>
        <v>1099.98</v>
      </c>
      <c r="H2128" t="str">
        <f>Query1[[#This Row],[product_name]]</f>
        <v>Electra Townie Original 21D - 2016</v>
      </c>
      <c r="I2128" t="str">
        <f>Query1[[#This Row],[category_name]]</f>
        <v>Cruisers Bicycles</v>
      </c>
      <c r="J2128" t="str">
        <f>Query1[[#This Row],[store_name]]</f>
        <v>Baldwin Bikes</v>
      </c>
      <c r="K2128" t="str">
        <f>Query1[[#This Row],[sales_rep]]</f>
        <v>Marcelene Boyer</v>
      </c>
      <c r="L2128" t="str">
        <f>Query1[[#This Row],[brand_name]]</f>
        <v>Electra</v>
      </c>
    </row>
    <row r="2129" spans="1:12" x14ac:dyDescent="0.3">
      <c r="A2129">
        <f>Query1[[#This Row],[order_id]]</f>
        <v>752</v>
      </c>
      <c r="B2129" t="str">
        <f>Query1[[#This Row],[customers]]</f>
        <v>Scarlet Reed</v>
      </c>
      <c r="C2129" t="str">
        <f>Query1[[#This Row],[city]]</f>
        <v>Bronx</v>
      </c>
      <c r="D2129" t="str">
        <f>Query1[[#This Row],[state]]</f>
        <v>NY</v>
      </c>
      <c r="E2129">
        <f>Query1[[#This Row],[order_date]]</f>
        <v>42799</v>
      </c>
      <c r="F2129">
        <f>Query1[[#This Row],[total_units]]</f>
        <v>2</v>
      </c>
      <c r="G2129">
        <f>Query1[[#This Row],[revenue]]</f>
        <v>3265.98</v>
      </c>
      <c r="H2129" t="str">
        <f>Query1[[#This Row],[product_name]]</f>
        <v>Surly Wednesday - 2017</v>
      </c>
      <c r="I2129" t="str">
        <f>Query1[[#This Row],[category_name]]</f>
        <v>Mountain Bikes</v>
      </c>
      <c r="J2129" t="str">
        <f>Query1[[#This Row],[store_name]]</f>
        <v>Baldwin Bikes</v>
      </c>
      <c r="K2129" t="str">
        <f>Query1[[#This Row],[sales_rep]]</f>
        <v>Marcelene Boyer</v>
      </c>
      <c r="L2129" t="str">
        <f>Query1[[#This Row],[brand_name]]</f>
        <v>Surly</v>
      </c>
    </row>
    <row r="2130" spans="1:12" x14ac:dyDescent="0.3">
      <c r="A2130">
        <f>Query1[[#This Row],[order_id]]</f>
        <v>753</v>
      </c>
      <c r="B2130" t="str">
        <f>Query1[[#This Row],[customers]]</f>
        <v>Nita Guy</v>
      </c>
      <c r="C2130" t="str">
        <f>Query1[[#This Row],[city]]</f>
        <v>Port Chester</v>
      </c>
      <c r="D2130" t="str">
        <f>Query1[[#This Row],[state]]</f>
        <v>NY</v>
      </c>
      <c r="E2130">
        <f>Query1[[#This Row],[order_date]]</f>
        <v>42799</v>
      </c>
      <c r="F2130">
        <f>Query1[[#This Row],[total_units]]</f>
        <v>1</v>
      </c>
      <c r="G2130">
        <f>Query1[[#This Row],[revenue]]</f>
        <v>299.99</v>
      </c>
      <c r="H2130" t="str">
        <f>Query1[[#This Row],[product_name]]</f>
        <v>Electra Girl's Hawaii 1 16" - 2017</v>
      </c>
      <c r="I2130" t="str">
        <f>Query1[[#This Row],[category_name]]</f>
        <v>Children Bicycles</v>
      </c>
      <c r="J2130" t="str">
        <f>Query1[[#This Row],[store_name]]</f>
        <v>Baldwin Bikes</v>
      </c>
      <c r="K2130" t="str">
        <f>Query1[[#This Row],[sales_rep]]</f>
        <v>Venita Daniel</v>
      </c>
      <c r="L2130" t="str">
        <f>Query1[[#This Row],[brand_name]]</f>
        <v>Electra</v>
      </c>
    </row>
    <row r="2131" spans="1:12" x14ac:dyDescent="0.3">
      <c r="A2131">
        <f>Query1[[#This Row],[order_id]]</f>
        <v>753</v>
      </c>
      <c r="B2131" t="str">
        <f>Query1[[#This Row],[customers]]</f>
        <v>Nita Guy</v>
      </c>
      <c r="C2131" t="str">
        <f>Query1[[#This Row],[city]]</f>
        <v>Port Chester</v>
      </c>
      <c r="D2131" t="str">
        <f>Query1[[#This Row],[state]]</f>
        <v>NY</v>
      </c>
      <c r="E2131">
        <f>Query1[[#This Row],[order_date]]</f>
        <v>42799</v>
      </c>
      <c r="F2131">
        <f>Query1[[#This Row],[total_units]]</f>
        <v>1</v>
      </c>
      <c r="G2131">
        <f>Query1[[#This Row],[revenue]]</f>
        <v>250.99</v>
      </c>
      <c r="H2131" t="str">
        <f>Query1[[#This Row],[product_name]]</f>
        <v>Sun Bicycles Revolutions 24 - 2017</v>
      </c>
      <c r="I2131" t="str">
        <f>Query1[[#This Row],[category_name]]</f>
        <v>Cruisers Bicycles</v>
      </c>
      <c r="J2131" t="str">
        <f>Query1[[#This Row],[store_name]]</f>
        <v>Baldwin Bikes</v>
      </c>
      <c r="K2131" t="str">
        <f>Query1[[#This Row],[sales_rep]]</f>
        <v>Venita Daniel</v>
      </c>
      <c r="L2131" t="str">
        <f>Query1[[#This Row],[brand_name]]</f>
        <v>Sun</v>
      </c>
    </row>
    <row r="2132" spans="1:12" x14ac:dyDescent="0.3">
      <c r="A2132">
        <f>Query1[[#This Row],[order_id]]</f>
        <v>753</v>
      </c>
      <c r="B2132" t="str">
        <f>Query1[[#This Row],[customers]]</f>
        <v>Nita Guy</v>
      </c>
      <c r="C2132" t="str">
        <f>Query1[[#This Row],[city]]</f>
        <v>Port Chester</v>
      </c>
      <c r="D2132" t="str">
        <f>Query1[[#This Row],[state]]</f>
        <v>NY</v>
      </c>
      <c r="E2132">
        <f>Query1[[#This Row],[order_date]]</f>
        <v>42799</v>
      </c>
      <c r="F2132">
        <f>Query1[[#This Row],[total_units]]</f>
        <v>2</v>
      </c>
      <c r="G2132">
        <f>Query1[[#This Row],[revenue]]</f>
        <v>1067.98</v>
      </c>
      <c r="H2132" t="str">
        <f>Query1[[#This Row],[product_name]]</f>
        <v>Sun Bicycles Streamway 7 - 2017</v>
      </c>
      <c r="I2132" t="str">
        <f>Query1[[#This Row],[category_name]]</f>
        <v>Comfort Bicycles</v>
      </c>
      <c r="J2132" t="str">
        <f>Query1[[#This Row],[store_name]]</f>
        <v>Baldwin Bikes</v>
      </c>
      <c r="K2132" t="str">
        <f>Query1[[#This Row],[sales_rep]]</f>
        <v>Venita Daniel</v>
      </c>
      <c r="L2132" t="str">
        <f>Query1[[#This Row],[brand_name]]</f>
        <v>Sun</v>
      </c>
    </row>
    <row r="2133" spans="1:12" x14ac:dyDescent="0.3">
      <c r="A2133">
        <f>Query1[[#This Row],[order_id]]</f>
        <v>753</v>
      </c>
      <c r="B2133" t="str">
        <f>Query1[[#This Row],[customers]]</f>
        <v>Nita Guy</v>
      </c>
      <c r="C2133" t="str">
        <f>Query1[[#This Row],[city]]</f>
        <v>Port Chester</v>
      </c>
      <c r="D2133" t="str">
        <f>Query1[[#This Row],[state]]</f>
        <v>NY</v>
      </c>
      <c r="E2133">
        <f>Query1[[#This Row],[order_date]]</f>
        <v>42799</v>
      </c>
      <c r="F2133">
        <f>Query1[[#This Row],[total_units]]</f>
        <v>2</v>
      </c>
      <c r="G2133">
        <f>Query1[[#This Row],[revenue]]</f>
        <v>1665.98</v>
      </c>
      <c r="H2133" t="str">
        <f>Query1[[#This Row],[product_name]]</f>
        <v>Surly Troll Frameset - 2017</v>
      </c>
      <c r="I2133" t="str">
        <f>Query1[[#This Row],[category_name]]</f>
        <v>Mountain Bikes</v>
      </c>
      <c r="J2133" t="str">
        <f>Query1[[#This Row],[store_name]]</f>
        <v>Baldwin Bikes</v>
      </c>
      <c r="K2133" t="str">
        <f>Query1[[#This Row],[sales_rep]]</f>
        <v>Venita Daniel</v>
      </c>
      <c r="L2133" t="str">
        <f>Query1[[#This Row],[brand_name]]</f>
        <v>Surly</v>
      </c>
    </row>
    <row r="2134" spans="1:12" x14ac:dyDescent="0.3">
      <c r="A2134">
        <f>Query1[[#This Row],[order_id]]</f>
        <v>753</v>
      </c>
      <c r="B2134" t="str">
        <f>Query1[[#This Row],[customers]]</f>
        <v>Nita Guy</v>
      </c>
      <c r="C2134" t="str">
        <f>Query1[[#This Row],[city]]</f>
        <v>Port Chester</v>
      </c>
      <c r="D2134" t="str">
        <f>Query1[[#This Row],[state]]</f>
        <v>NY</v>
      </c>
      <c r="E2134">
        <f>Query1[[#This Row],[order_date]]</f>
        <v>42799</v>
      </c>
      <c r="F2134">
        <f>Query1[[#This Row],[total_units]]</f>
        <v>2</v>
      </c>
      <c r="G2134">
        <f>Query1[[#This Row],[revenue]]</f>
        <v>7999.98</v>
      </c>
      <c r="H2134" t="str">
        <f>Query1[[#This Row],[product_name]]</f>
        <v>Trek Slash 8 27.5 - 2016</v>
      </c>
      <c r="I2134" t="str">
        <f>Query1[[#This Row],[category_name]]</f>
        <v>Mountain Bikes</v>
      </c>
      <c r="J2134" t="str">
        <f>Query1[[#This Row],[store_name]]</f>
        <v>Baldwin Bikes</v>
      </c>
      <c r="K2134" t="str">
        <f>Query1[[#This Row],[sales_rep]]</f>
        <v>Venita Daniel</v>
      </c>
      <c r="L2134" t="str">
        <f>Query1[[#This Row],[brand_name]]</f>
        <v>Trek</v>
      </c>
    </row>
    <row r="2135" spans="1:12" x14ac:dyDescent="0.3">
      <c r="A2135">
        <f>Query1[[#This Row],[order_id]]</f>
        <v>754</v>
      </c>
      <c r="B2135" t="str">
        <f>Query1[[#This Row],[customers]]</f>
        <v>Ann Heath</v>
      </c>
      <c r="C2135" t="str">
        <f>Query1[[#This Row],[city]]</f>
        <v>South El Monte</v>
      </c>
      <c r="D2135" t="str">
        <f>Query1[[#This Row],[state]]</f>
        <v>CA</v>
      </c>
      <c r="E2135">
        <f>Query1[[#This Row],[order_date]]</f>
        <v>42800</v>
      </c>
      <c r="F2135">
        <f>Query1[[#This Row],[total_units]]</f>
        <v>2</v>
      </c>
      <c r="G2135">
        <f>Query1[[#This Row],[revenue]]</f>
        <v>879.98</v>
      </c>
      <c r="H2135" t="str">
        <f>Query1[[#This Row],[product_name]]</f>
        <v>Electra Cruiser Lux 1 - 2017</v>
      </c>
      <c r="I2135" t="str">
        <f>Query1[[#This Row],[category_name]]</f>
        <v>Cruisers Bicycles</v>
      </c>
      <c r="J2135" t="str">
        <f>Query1[[#This Row],[store_name]]</f>
        <v>Santa Cruz Bikes</v>
      </c>
      <c r="K2135" t="str">
        <f>Query1[[#This Row],[sales_rep]]</f>
        <v>Mireya Copeland</v>
      </c>
      <c r="L2135" t="str">
        <f>Query1[[#This Row],[brand_name]]</f>
        <v>Electra</v>
      </c>
    </row>
    <row r="2136" spans="1:12" x14ac:dyDescent="0.3">
      <c r="A2136">
        <f>Query1[[#This Row],[order_id]]</f>
        <v>754</v>
      </c>
      <c r="B2136" t="str">
        <f>Query1[[#This Row],[customers]]</f>
        <v>Ann Heath</v>
      </c>
      <c r="C2136" t="str">
        <f>Query1[[#This Row],[city]]</f>
        <v>South El Monte</v>
      </c>
      <c r="D2136" t="str">
        <f>Query1[[#This Row],[state]]</f>
        <v>CA</v>
      </c>
      <c r="E2136">
        <f>Query1[[#This Row],[order_date]]</f>
        <v>42800</v>
      </c>
      <c r="F2136">
        <f>Query1[[#This Row],[total_units]]</f>
        <v>2</v>
      </c>
      <c r="G2136">
        <f>Query1[[#This Row],[revenue]]</f>
        <v>1099.98</v>
      </c>
      <c r="H2136" t="str">
        <f>Query1[[#This Row],[product_name]]</f>
        <v>Electra Townie Original 21D - 2016</v>
      </c>
      <c r="I2136" t="str">
        <f>Query1[[#This Row],[category_name]]</f>
        <v>Cruisers Bicycles</v>
      </c>
      <c r="J2136" t="str">
        <f>Query1[[#This Row],[store_name]]</f>
        <v>Santa Cruz Bikes</v>
      </c>
      <c r="K2136" t="str">
        <f>Query1[[#This Row],[sales_rep]]</f>
        <v>Mireya Copeland</v>
      </c>
      <c r="L2136" t="str">
        <f>Query1[[#This Row],[brand_name]]</f>
        <v>Electra</v>
      </c>
    </row>
    <row r="2137" spans="1:12" x14ac:dyDescent="0.3">
      <c r="A2137">
        <f>Query1[[#This Row],[order_id]]</f>
        <v>754</v>
      </c>
      <c r="B2137" t="str">
        <f>Query1[[#This Row],[customers]]</f>
        <v>Ann Heath</v>
      </c>
      <c r="C2137" t="str">
        <f>Query1[[#This Row],[city]]</f>
        <v>South El Monte</v>
      </c>
      <c r="D2137" t="str">
        <f>Query1[[#This Row],[state]]</f>
        <v>CA</v>
      </c>
      <c r="E2137">
        <f>Query1[[#This Row],[order_date]]</f>
        <v>42800</v>
      </c>
      <c r="F2137">
        <f>Query1[[#This Row],[total_units]]</f>
        <v>2</v>
      </c>
      <c r="G2137">
        <f>Query1[[#This Row],[revenue]]</f>
        <v>501.98</v>
      </c>
      <c r="H2137" t="str">
        <f>Query1[[#This Row],[product_name]]</f>
        <v>Sun Bicycles Revolutions 24 - Girl's - 2017</v>
      </c>
      <c r="I2137" t="str">
        <f>Query1[[#This Row],[category_name]]</f>
        <v>Cruisers Bicycles</v>
      </c>
      <c r="J2137" t="str">
        <f>Query1[[#This Row],[store_name]]</f>
        <v>Santa Cruz Bikes</v>
      </c>
      <c r="K2137" t="str">
        <f>Query1[[#This Row],[sales_rep]]</f>
        <v>Mireya Copeland</v>
      </c>
      <c r="L2137" t="str">
        <f>Query1[[#This Row],[brand_name]]</f>
        <v>Sun</v>
      </c>
    </row>
    <row r="2138" spans="1:12" x14ac:dyDescent="0.3">
      <c r="A2138">
        <f>Query1[[#This Row],[order_id]]</f>
        <v>754</v>
      </c>
      <c r="B2138" t="str">
        <f>Query1[[#This Row],[customers]]</f>
        <v>Ann Heath</v>
      </c>
      <c r="C2138" t="str">
        <f>Query1[[#This Row],[city]]</f>
        <v>South El Monte</v>
      </c>
      <c r="D2138" t="str">
        <f>Query1[[#This Row],[state]]</f>
        <v>CA</v>
      </c>
      <c r="E2138">
        <f>Query1[[#This Row],[order_date]]</f>
        <v>42800</v>
      </c>
      <c r="F2138">
        <f>Query1[[#This Row],[total_units]]</f>
        <v>1</v>
      </c>
      <c r="G2138">
        <f>Query1[[#This Row],[revenue]]</f>
        <v>999.99</v>
      </c>
      <c r="H2138" t="str">
        <f>Query1[[#This Row],[product_name]]</f>
        <v>Surly Wednesday Frameset - 2016</v>
      </c>
      <c r="I2138" t="str">
        <f>Query1[[#This Row],[category_name]]</f>
        <v>Mountain Bikes</v>
      </c>
      <c r="J2138" t="str">
        <f>Query1[[#This Row],[store_name]]</f>
        <v>Santa Cruz Bikes</v>
      </c>
      <c r="K2138" t="str">
        <f>Query1[[#This Row],[sales_rep]]</f>
        <v>Mireya Copeland</v>
      </c>
      <c r="L2138" t="str">
        <f>Query1[[#This Row],[brand_name]]</f>
        <v>Surly</v>
      </c>
    </row>
    <row r="2139" spans="1:12" x14ac:dyDescent="0.3">
      <c r="A2139">
        <f>Query1[[#This Row],[order_id]]</f>
        <v>754</v>
      </c>
      <c r="B2139" t="str">
        <f>Query1[[#This Row],[customers]]</f>
        <v>Ann Heath</v>
      </c>
      <c r="C2139" t="str">
        <f>Query1[[#This Row],[city]]</f>
        <v>South El Monte</v>
      </c>
      <c r="D2139" t="str">
        <f>Query1[[#This Row],[state]]</f>
        <v>CA</v>
      </c>
      <c r="E2139">
        <f>Query1[[#This Row],[order_date]]</f>
        <v>42800</v>
      </c>
      <c r="F2139">
        <f>Query1[[#This Row],[total_units]]</f>
        <v>1</v>
      </c>
      <c r="G2139">
        <f>Query1[[#This Row],[revenue]]</f>
        <v>3999.99</v>
      </c>
      <c r="H2139" t="str">
        <f>Query1[[#This Row],[product_name]]</f>
        <v>Trek Slash 8 27.5 - 2016</v>
      </c>
      <c r="I2139" t="str">
        <f>Query1[[#This Row],[category_name]]</f>
        <v>Mountain Bikes</v>
      </c>
      <c r="J2139" t="str">
        <f>Query1[[#This Row],[store_name]]</f>
        <v>Santa Cruz Bikes</v>
      </c>
      <c r="K2139" t="str">
        <f>Query1[[#This Row],[sales_rep]]</f>
        <v>Mireya Copeland</v>
      </c>
      <c r="L2139" t="str">
        <f>Query1[[#This Row],[brand_name]]</f>
        <v>Trek</v>
      </c>
    </row>
    <row r="2140" spans="1:12" x14ac:dyDescent="0.3">
      <c r="A2140">
        <f>Query1[[#This Row],[order_id]]</f>
        <v>755</v>
      </c>
      <c r="B2140" t="str">
        <f>Query1[[#This Row],[customers]]</f>
        <v>Kimberely Bowen</v>
      </c>
      <c r="C2140" t="str">
        <f>Query1[[#This Row],[city]]</f>
        <v>Troy</v>
      </c>
      <c r="D2140" t="str">
        <f>Query1[[#This Row],[state]]</f>
        <v>NY</v>
      </c>
      <c r="E2140">
        <f>Query1[[#This Row],[order_date]]</f>
        <v>42800</v>
      </c>
      <c r="F2140">
        <f>Query1[[#This Row],[total_units]]</f>
        <v>2</v>
      </c>
      <c r="G2140">
        <f>Query1[[#This Row],[revenue]]</f>
        <v>1523.98</v>
      </c>
      <c r="H2140" t="str">
        <f>Query1[[#This Row],[product_name]]</f>
        <v>Sun Bicycles Brickell Tandem CB - 2017</v>
      </c>
      <c r="I2140" t="str">
        <f>Query1[[#This Row],[category_name]]</f>
        <v>Cruisers Bicycles</v>
      </c>
      <c r="J2140" t="str">
        <f>Query1[[#This Row],[store_name]]</f>
        <v>Baldwin Bikes</v>
      </c>
      <c r="K2140" t="str">
        <f>Query1[[#This Row],[sales_rep]]</f>
        <v>Marcelene Boyer</v>
      </c>
      <c r="L2140" t="str">
        <f>Query1[[#This Row],[brand_name]]</f>
        <v>Sun</v>
      </c>
    </row>
    <row r="2141" spans="1:12" x14ac:dyDescent="0.3">
      <c r="A2141">
        <f>Query1[[#This Row],[order_id]]</f>
        <v>755</v>
      </c>
      <c r="B2141" t="str">
        <f>Query1[[#This Row],[customers]]</f>
        <v>Kimberely Bowen</v>
      </c>
      <c r="C2141" t="str">
        <f>Query1[[#This Row],[city]]</f>
        <v>Troy</v>
      </c>
      <c r="D2141" t="str">
        <f>Query1[[#This Row],[state]]</f>
        <v>NY</v>
      </c>
      <c r="E2141">
        <f>Query1[[#This Row],[order_date]]</f>
        <v>42800</v>
      </c>
      <c r="F2141">
        <f>Query1[[#This Row],[total_units]]</f>
        <v>2</v>
      </c>
      <c r="G2141">
        <f>Query1[[#This Row],[revenue]]</f>
        <v>3999.98</v>
      </c>
      <c r="H2141" t="str">
        <f>Query1[[#This Row],[product_name]]</f>
        <v>Trek Emonda S 5 - 2017</v>
      </c>
      <c r="I2141" t="str">
        <f>Query1[[#This Row],[category_name]]</f>
        <v>Road Bikes</v>
      </c>
      <c r="J2141" t="str">
        <f>Query1[[#This Row],[store_name]]</f>
        <v>Baldwin Bikes</v>
      </c>
      <c r="K2141" t="str">
        <f>Query1[[#This Row],[sales_rep]]</f>
        <v>Marcelene Boyer</v>
      </c>
      <c r="L2141" t="str">
        <f>Query1[[#This Row],[brand_name]]</f>
        <v>Trek</v>
      </c>
    </row>
    <row r="2142" spans="1:12" x14ac:dyDescent="0.3">
      <c r="A2142">
        <f>Query1[[#This Row],[order_id]]</f>
        <v>755</v>
      </c>
      <c r="B2142" t="str">
        <f>Query1[[#This Row],[customers]]</f>
        <v>Kimberely Bowen</v>
      </c>
      <c r="C2142" t="str">
        <f>Query1[[#This Row],[city]]</f>
        <v>Troy</v>
      </c>
      <c r="D2142" t="str">
        <f>Query1[[#This Row],[state]]</f>
        <v>NY</v>
      </c>
      <c r="E2142">
        <f>Query1[[#This Row],[order_date]]</f>
        <v>42800</v>
      </c>
      <c r="F2142">
        <f>Query1[[#This Row],[total_units]]</f>
        <v>2</v>
      </c>
      <c r="G2142">
        <f>Query1[[#This Row],[revenue]]</f>
        <v>10599.98</v>
      </c>
      <c r="H2142" t="str">
        <f>Query1[[#This Row],[product_name]]</f>
        <v>Trek Fuel EX 9.8 27.5 Plus - 2017</v>
      </c>
      <c r="I2142" t="str">
        <f>Query1[[#This Row],[category_name]]</f>
        <v>Mountain Bikes</v>
      </c>
      <c r="J2142" t="str">
        <f>Query1[[#This Row],[store_name]]</f>
        <v>Baldwin Bikes</v>
      </c>
      <c r="K2142" t="str">
        <f>Query1[[#This Row],[sales_rep]]</f>
        <v>Marcelene Boyer</v>
      </c>
      <c r="L2142" t="str">
        <f>Query1[[#This Row],[brand_name]]</f>
        <v>Trek</v>
      </c>
    </row>
    <row r="2143" spans="1:12" x14ac:dyDescent="0.3">
      <c r="A2143">
        <f>Query1[[#This Row],[order_id]]</f>
        <v>756</v>
      </c>
      <c r="B2143" t="str">
        <f>Query1[[#This Row],[customers]]</f>
        <v>Sommer Hopkins</v>
      </c>
      <c r="C2143" t="str">
        <f>Query1[[#This Row],[city]]</f>
        <v>Tonawanda</v>
      </c>
      <c r="D2143" t="str">
        <f>Query1[[#This Row],[state]]</f>
        <v>NY</v>
      </c>
      <c r="E2143">
        <f>Query1[[#This Row],[order_date]]</f>
        <v>42800</v>
      </c>
      <c r="F2143">
        <f>Query1[[#This Row],[total_units]]</f>
        <v>1</v>
      </c>
      <c r="G2143">
        <f>Query1[[#This Row],[revenue]]</f>
        <v>489.99</v>
      </c>
      <c r="H2143" t="str">
        <f>Query1[[#This Row],[product_name]]</f>
        <v>Electra Townie Original 7D - 2017</v>
      </c>
      <c r="I2143" t="str">
        <f>Query1[[#This Row],[category_name]]</f>
        <v>Cruisers Bicycles</v>
      </c>
      <c r="J2143" t="str">
        <f>Query1[[#This Row],[store_name]]</f>
        <v>Baldwin Bikes</v>
      </c>
      <c r="K2143" t="str">
        <f>Query1[[#This Row],[sales_rep]]</f>
        <v>Marcelene Boyer</v>
      </c>
      <c r="L2143" t="str">
        <f>Query1[[#This Row],[brand_name]]</f>
        <v>Electra</v>
      </c>
    </row>
    <row r="2144" spans="1:12" x14ac:dyDescent="0.3">
      <c r="A2144">
        <f>Query1[[#This Row],[order_id]]</f>
        <v>756</v>
      </c>
      <c r="B2144" t="str">
        <f>Query1[[#This Row],[customers]]</f>
        <v>Sommer Hopkins</v>
      </c>
      <c r="C2144" t="str">
        <f>Query1[[#This Row],[city]]</f>
        <v>Tonawanda</v>
      </c>
      <c r="D2144" t="str">
        <f>Query1[[#This Row],[state]]</f>
        <v>NY</v>
      </c>
      <c r="E2144">
        <f>Query1[[#This Row],[order_date]]</f>
        <v>42800</v>
      </c>
      <c r="F2144">
        <f>Query1[[#This Row],[total_units]]</f>
        <v>2</v>
      </c>
      <c r="G2144">
        <f>Query1[[#This Row],[revenue]]</f>
        <v>858</v>
      </c>
      <c r="H2144" t="str">
        <f>Query1[[#This Row],[product_name]]</f>
        <v>Pure Cycles Vine 8-Speed - 2016</v>
      </c>
      <c r="I2144" t="str">
        <f>Query1[[#This Row],[category_name]]</f>
        <v>Cruisers Bicycles</v>
      </c>
      <c r="J2144" t="str">
        <f>Query1[[#This Row],[store_name]]</f>
        <v>Baldwin Bikes</v>
      </c>
      <c r="K2144" t="str">
        <f>Query1[[#This Row],[sales_rep]]</f>
        <v>Marcelene Boyer</v>
      </c>
      <c r="L2144" t="str">
        <f>Query1[[#This Row],[brand_name]]</f>
        <v>Pure Cycles</v>
      </c>
    </row>
    <row r="2145" spans="1:12" x14ac:dyDescent="0.3">
      <c r="A2145">
        <f>Query1[[#This Row],[order_id]]</f>
        <v>757</v>
      </c>
      <c r="B2145" t="str">
        <f>Query1[[#This Row],[customers]]</f>
        <v>Joe Melton</v>
      </c>
      <c r="C2145" t="str">
        <f>Query1[[#This Row],[city]]</f>
        <v>New Windsor</v>
      </c>
      <c r="D2145" t="str">
        <f>Query1[[#This Row],[state]]</f>
        <v>NY</v>
      </c>
      <c r="E2145">
        <f>Query1[[#This Row],[order_date]]</f>
        <v>42800</v>
      </c>
      <c r="F2145">
        <f>Query1[[#This Row],[total_units]]</f>
        <v>1</v>
      </c>
      <c r="G2145">
        <f>Query1[[#This Row],[revenue]]</f>
        <v>299.99</v>
      </c>
      <c r="H2145" t="str">
        <f>Query1[[#This Row],[product_name]]</f>
        <v>Electra Girl's Hawaii 1 16" - 2017</v>
      </c>
      <c r="I2145" t="str">
        <f>Query1[[#This Row],[category_name]]</f>
        <v>Children Bicycles</v>
      </c>
      <c r="J2145" t="str">
        <f>Query1[[#This Row],[store_name]]</f>
        <v>Baldwin Bikes</v>
      </c>
      <c r="K2145" t="str">
        <f>Query1[[#This Row],[sales_rep]]</f>
        <v>Venita Daniel</v>
      </c>
      <c r="L2145" t="str">
        <f>Query1[[#This Row],[brand_name]]</f>
        <v>Electra</v>
      </c>
    </row>
    <row r="2146" spans="1:12" x14ac:dyDescent="0.3">
      <c r="A2146">
        <f>Query1[[#This Row],[order_id]]</f>
        <v>758</v>
      </c>
      <c r="B2146" t="str">
        <f>Query1[[#This Row],[customers]]</f>
        <v>Kattie Stevenson</v>
      </c>
      <c r="C2146" t="str">
        <f>Query1[[#This Row],[city]]</f>
        <v>Helotes</v>
      </c>
      <c r="D2146" t="str">
        <f>Query1[[#This Row],[state]]</f>
        <v>TX</v>
      </c>
      <c r="E2146">
        <f>Query1[[#This Row],[order_date]]</f>
        <v>42800</v>
      </c>
      <c r="F2146">
        <f>Query1[[#This Row],[total_units]]</f>
        <v>2</v>
      </c>
      <c r="G2146">
        <f>Query1[[#This Row],[revenue]]</f>
        <v>539.98</v>
      </c>
      <c r="H2146" t="str">
        <f>Query1[[#This Row],[product_name]]</f>
        <v>Electra Girl's Hawaii 1 (16-inch) - 2015/2016</v>
      </c>
      <c r="I2146" t="str">
        <f>Query1[[#This Row],[category_name]]</f>
        <v>Children Bicycles</v>
      </c>
      <c r="J2146" t="str">
        <f>Query1[[#This Row],[store_name]]</f>
        <v>Rowlett Bikes</v>
      </c>
      <c r="K2146" t="str">
        <f>Query1[[#This Row],[sales_rep]]</f>
        <v>Layla Terrell</v>
      </c>
      <c r="L2146" t="str">
        <f>Query1[[#This Row],[brand_name]]</f>
        <v>Electra</v>
      </c>
    </row>
    <row r="2147" spans="1:12" x14ac:dyDescent="0.3">
      <c r="A2147">
        <f>Query1[[#This Row],[order_id]]</f>
        <v>758</v>
      </c>
      <c r="B2147" t="str">
        <f>Query1[[#This Row],[customers]]</f>
        <v>Kattie Stevenson</v>
      </c>
      <c r="C2147" t="str">
        <f>Query1[[#This Row],[city]]</f>
        <v>Helotes</v>
      </c>
      <c r="D2147" t="str">
        <f>Query1[[#This Row],[state]]</f>
        <v>TX</v>
      </c>
      <c r="E2147">
        <f>Query1[[#This Row],[order_date]]</f>
        <v>42800</v>
      </c>
      <c r="F2147">
        <f>Query1[[#This Row],[total_units]]</f>
        <v>1</v>
      </c>
      <c r="G2147">
        <f>Query1[[#This Row],[revenue]]</f>
        <v>299.99</v>
      </c>
      <c r="H2147" t="str">
        <f>Query1[[#This Row],[product_name]]</f>
        <v>Electra Sugar Skulls 1 (20-inch) - Girl's - 2017</v>
      </c>
      <c r="I2147" t="str">
        <f>Query1[[#This Row],[category_name]]</f>
        <v>Children Bicycles</v>
      </c>
      <c r="J2147" t="str">
        <f>Query1[[#This Row],[store_name]]</f>
        <v>Rowlett Bikes</v>
      </c>
      <c r="K2147" t="str">
        <f>Query1[[#This Row],[sales_rep]]</f>
        <v>Layla Terrell</v>
      </c>
      <c r="L2147" t="str">
        <f>Query1[[#This Row],[brand_name]]</f>
        <v>Electra</v>
      </c>
    </row>
    <row r="2148" spans="1:12" x14ac:dyDescent="0.3">
      <c r="A2148">
        <f>Query1[[#This Row],[order_id]]</f>
        <v>758</v>
      </c>
      <c r="B2148" t="str">
        <f>Query1[[#This Row],[customers]]</f>
        <v>Kattie Stevenson</v>
      </c>
      <c r="C2148" t="str">
        <f>Query1[[#This Row],[city]]</f>
        <v>Helotes</v>
      </c>
      <c r="D2148" t="str">
        <f>Query1[[#This Row],[state]]</f>
        <v>TX</v>
      </c>
      <c r="E2148">
        <f>Query1[[#This Row],[order_date]]</f>
        <v>42800</v>
      </c>
      <c r="F2148">
        <f>Query1[[#This Row],[total_units]]</f>
        <v>1</v>
      </c>
      <c r="G2148">
        <f>Query1[[#This Row],[revenue]]</f>
        <v>416.99</v>
      </c>
      <c r="H2148" t="str">
        <f>Query1[[#This Row],[product_name]]</f>
        <v>Sun Bicycles Cruz 7 - Women's - 2017</v>
      </c>
      <c r="I2148" t="str">
        <f>Query1[[#This Row],[category_name]]</f>
        <v>Comfort Bicycles</v>
      </c>
      <c r="J2148" t="str">
        <f>Query1[[#This Row],[store_name]]</f>
        <v>Rowlett Bikes</v>
      </c>
      <c r="K2148" t="str">
        <f>Query1[[#This Row],[sales_rep]]</f>
        <v>Layla Terrell</v>
      </c>
      <c r="L2148" t="str">
        <f>Query1[[#This Row],[brand_name]]</f>
        <v>Sun</v>
      </c>
    </row>
    <row r="2149" spans="1:12" x14ac:dyDescent="0.3">
      <c r="A2149">
        <f>Query1[[#This Row],[order_id]]</f>
        <v>758</v>
      </c>
      <c r="B2149" t="str">
        <f>Query1[[#This Row],[customers]]</f>
        <v>Kattie Stevenson</v>
      </c>
      <c r="C2149" t="str">
        <f>Query1[[#This Row],[city]]</f>
        <v>Helotes</v>
      </c>
      <c r="D2149" t="str">
        <f>Query1[[#This Row],[state]]</f>
        <v>TX</v>
      </c>
      <c r="E2149">
        <f>Query1[[#This Row],[order_date]]</f>
        <v>42800</v>
      </c>
      <c r="F2149">
        <f>Query1[[#This Row],[total_units]]</f>
        <v>2</v>
      </c>
      <c r="G2149">
        <f>Query1[[#This Row],[revenue]]</f>
        <v>693.98</v>
      </c>
      <c r="H2149" t="str">
        <f>Query1[[#This Row],[product_name]]</f>
        <v>Sun Bicycles Lil Bolt Type-R - 2017</v>
      </c>
      <c r="I2149" t="str">
        <f>Query1[[#This Row],[category_name]]</f>
        <v>Cruisers Bicycles</v>
      </c>
      <c r="J2149" t="str">
        <f>Query1[[#This Row],[store_name]]</f>
        <v>Rowlett Bikes</v>
      </c>
      <c r="K2149" t="str">
        <f>Query1[[#This Row],[sales_rep]]</f>
        <v>Layla Terrell</v>
      </c>
      <c r="L2149" t="str">
        <f>Query1[[#This Row],[brand_name]]</f>
        <v>Sun</v>
      </c>
    </row>
    <row r="2150" spans="1:12" x14ac:dyDescent="0.3">
      <c r="A2150">
        <f>Query1[[#This Row],[order_id]]</f>
        <v>758</v>
      </c>
      <c r="B2150" t="str">
        <f>Query1[[#This Row],[customers]]</f>
        <v>Kattie Stevenson</v>
      </c>
      <c r="C2150" t="str">
        <f>Query1[[#This Row],[city]]</f>
        <v>Helotes</v>
      </c>
      <c r="D2150" t="str">
        <f>Query1[[#This Row],[state]]</f>
        <v>TX</v>
      </c>
      <c r="E2150">
        <f>Query1[[#This Row],[order_date]]</f>
        <v>42800</v>
      </c>
      <c r="F2150">
        <f>Query1[[#This Row],[total_units]]</f>
        <v>1</v>
      </c>
      <c r="G2150">
        <f>Query1[[#This Row],[revenue]]</f>
        <v>999.99</v>
      </c>
      <c r="H2150" t="str">
        <f>Query1[[#This Row],[product_name]]</f>
        <v>Surly Big Dummy Frameset - 2017</v>
      </c>
      <c r="I2150" t="str">
        <f>Query1[[#This Row],[category_name]]</f>
        <v>Mountain Bikes</v>
      </c>
      <c r="J2150" t="str">
        <f>Query1[[#This Row],[store_name]]</f>
        <v>Rowlett Bikes</v>
      </c>
      <c r="K2150" t="str">
        <f>Query1[[#This Row],[sales_rep]]</f>
        <v>Layla Terrell</v>
      </c>
      <c r="L2150" t="str">
        <f>Query1[[#This Row],[brand_name]]</f>
        <v>Surly</v>
      </c>
    </row>
    <row r="2151" spans="1:12" x14ac:dyDescent="0.3">
      <c r="A2151">
        <f>Query1[[#This Row],[order_id]]</f>
        <v>759</v>
      </c>
      <c r="B2151" t="str">
        <f>Query1[[#This Row],[customers]]</f>
        <v>Susann Bass</v>
      </c>
      <c r="C2151" t="str">
        <f>Query1[[#This Row],[city]]</f>
        <v>Commack</v>
      </c>
      <c r="D2151" t="str">
        <f>Query1[[#This Row],[state]]</f>
        <v>NY</v>
      </c>
      <c r="E2151">
        <f>Query1[[#This Row],[order_date]]</f>
        <v>42801</v>
      </c>
      <c r="F2151">
        <f>Query1[[#This Row],[total_units]]</f>
        <v>2</v>
      </c>
      <c r="G2151">
        <f>Query1[[#This Row],[revenue]]</f>
        <v>419.98</v>
      </c>
      <c r="H2151" t="str">
        <f>Query1[[#This Row],[product_name]]</f>
        <v>Haro Shredder 20 Girls - 2017</v>
      </c>
      <c r="I2151" t="str">
        <f>Query1[[#This Row],[category_name]]</f>
        <v>Children Bicycles</v>
      </c>
      <c r="J2151" t="str">
        <f>Query1[[#This Row],[store_name]]</f>
        <v>Baldwin Bikes</v>
      </c>
      <c r="K2151" t="str">
        <f>Query1[[#This Row],[sales_rep]]</f>
        <v>Venita Daniel</v>
      </c>
      <c r="L2151" t="str">
        <f>Query1[[#This Row],[brand_name]]</f>
        <v>Haro</v>
      </c>
    </row>
    <row r="2152" spans="1:12" x14ac:dyDescent="0.3">
      <c r="A2152">
        <f>Query1[[#This Row],[order_id]]</f>
        <v>759</v>
      </c>
      <c r="B2152" t="str">
        <f>Query1[[#This Row],[customers]]</f>
        <v>Susann Bass</v>
      </c>
      <c r="C2152" t="str">
        <f>Query1[[#This Row],[city]]</f>
        <v>Commack</v>
      </c>
      <c r="D2152" t="str">
        <f>Query1[[#This Row],[state]]</f>
        <v>NY</v>
      </c>
      <c r="E2152">
        <f>Query1[[#This Row],[order_date]]</f>
        <v>42801</v>
      </c>
      <c r="F2152">
        <f>Query1[[#This Row],[total_units]]</f>
        <v>1</v>
      </c>
      <c r="G2152">
        <f>Query1[[#This Row],[revenue]]</f>
        <v>647.99</v>
      </c>
      <c r="H2152" t="str">
        <f>Query1[[#This Row],[product_name]]</f>
        <v>Sun Bicycles Biscayne Tandem CB - 2017</v>
      </c>
      <c r="I2152" t="str">
        <f>Query1[[#This Row],[category_name]]</f>
        <v>Cruisers Bicycles</v>
      </c>
      <c r="J2152" t="str">
        <f>Query1[[#This Row],[store_name]]</f>
        <v>Baldwin Bikes</v>
      </c>
      <c r="K2152" t="str">
        <f>Query1[[#This Row],[sales_rep]]</f>
        <v>Venita Daniel</v>
      </c>
      <c r="L2152" t="str">
        <f>Query1[[#This Row],[brand_name]]</f>
        <v>Sun</v>
      </c>
    </row>
    <row r="2153" spans="1:12" x14ac:dyDescent="0.3">
      <c r="A2153">
        <f>Query1[[#This Row],[order_id]]</f>
        <v>760</v>
      </c>
      <c r="B2153" t="str">
        <f>Query1[[#This Row],[customers]]</f>
        <v>Khalilah Robertson</v>
      </c>
      <c r="C2153" t="str">
        <f>Query1[[#This Row],[city]]</f>
        <v>Spring Valley</v>
      </c>
      <c r="D2153" t="str">
        <f>Query1[[#This Row],[state]]</f>
        <v>NY</v>
      </c>
      <c r="E2153">
        <f>Query1[[#This Row],[order_date]]</f>
        <v>42801</v>
      </c>
      <c r="F2153">
        <f>Query1[[#This Row],[total_units]]</f>
        <v>2</v>
      </c>
      <c r="G2153">
        <f>Query1[[#This Row],[revenue]]</f>
        <v>539.98</v>
      </c>
      <c r="H2153" t="str">
        <f>Query1[[#This Row],[product_name]]</f>
        <v>Electra Cruiser 1 (24-Inch) - 2016</v>
      </c>
      <c r="I2153" t="str">
        <f>Query1[[#This Row],[category_name]]</f>
        <v>Children Bicycles</v>
      </c>
      <c r="J2153" t="str">
        <f>Query1[[#This Row],[store_name]]</f>
        <v>Baldwin Bikes</v>
      </c>
      <c r="K2153" t="str">
        <f>Query1[[#This Row],[sales_rep]]</f>
        <v>Marcelene Boyer</v>
      </c>
      <c r="L2153" t="str">
        <f>Query1[[#This Row],[brand_name]]</f>
        <v>Electra</v>
      </c>
    </row>
    <row r="2154" spans="1:12" x14ac:dyDescent="0.3">
      <c r="A2154">
        <f>Query1[[#This Row],[order_id]]</f>
        <v>760</v>
      </c>
      <c r="B2154" t="str">
        <f>Query1[[#This Row],[customers]]</f>
        <v>Khalilah Robertson</v>
      </c>
      <c r="C2154" t="str">
        <f>Query1[[#This Row],[city]]</f>
        <v>Spring Valley</v>
      </c>
      <c r="D2154" t="str">
        <f>Query1[[#This Row],[state]]</f>
        <v>NY</v>
      </c>
      <c r="E2154">
        <f>Query1[[#This Row],[order_date]]</f>
        <v>42801</v>
      </c>
      <c r="F2154">
        <f>Query1[[#This Row],[total_units]]</f>
        <v>2</v>
      </c>
      <c r="G2154">
        <f>Query1[[#This Row],[revenue]]</f>
        <v>1999.98</v>
      </c>
      <c r="H2154" t="str">
        <f>Query1[[#This Row],[product_name]]</f>
        <v>Trek X-Caliber 8 - 2017</v>
      </c>
      <c r="I2154" t="str">
        <f>Query1[[#This Row],[category_name]]</f>
        <v>Mountain Bikes</v>
      </c>
      <c r="J2154" t="str">
        <f>Query1[[#This Row],[store_name]]</f>
        <v>Baldwin Bikes</v>
      </c>
      <c r="K2154" t="str">
        <f>Query1[[#This Row],[sales_rep]]</f>
        <v>Marcelene Boyer</v>
      </c>
      <c r="L2154" t="str">
        <f>Query1[[#This Row],[brand_name]]</f>
        <v>Trek</v>
      </c>
    </row>
    <row r="2155" spans="1:12" x14ac:dyDescent="0.3">
      <c r="A2155">
        <f>Query1[[#This Row],[order_id]]</f>
        <v>761</v>
      </c>
      <c r="B2155" t="str">
        <f>Query1[[#This Row],[customers]]</f>
        <v>Shiloh Bates</v>
      </c>
      <c r="C2155" t="str">
        <f>Query1[[#This Row],[city]]</f>
        <v>Monsey</v>
      </c>
      <c r="D2155" t="str">
        <f>Query1[[#This Row],[state]]</f>
        <v>NY</v>
      </c>
      <c r="E2155">
        <f>Query1[[#This Row],[order_date]]</f>
        <v>42801</v>
      </c>
      <c r="F2155">
        <f>Query1[[#This Row],[total_units]]</f>
        <v>2</v>
      </c>
      <c r="G2155">
        <f>Query1[[#This Row],[revenue]]</f>
        <v>1751.98</v>
      </c>
      <c r="H2155" t="str">
        <f>Query1[[#This Row],[product_name]]</f>
        <v>Surly Steamroller - 2017</v>
      </c>
      <c r="I2155" t="str">
        <f>Query1[[#This Row],[category_name]]</f>
        <v>Road Bikes</v>
      </c>
      <c r="J2155" t="str">
        <f>Query1[[#This Row],[store_name]]</f>
        <v>Baldwin Bikes</v>
      </c>
      <c r="K2155" t="str">
        <f>Query1[[#This Row],[sales_rep]]</f>
        <v>Venita Daniel</v>
      </c>
      <c r="L2155" t="str">
        <f>Query1[[#This Row],[brand_name]]</f>
        <v>Surly</v>
      </c>
    </row>
    <row r="2156" spans="1:12" x14ac:dyDescent="0.3">
      <c r="A2156">
        <f>Query1[[#This Row],[order_id]]</f>
        <v>761</v>
      </c>
      <c r="B2156" t="str">
        <f>Query1[[#This Row],[customers]]</f>
        <v>Shiloh Bates</v>
      </c>
      <c r="C2156" t="str">
        <f>Query1[[#This Row],[city]]</f>
        <v>Monsey</v>
      </c>
      <c r="D2156" t="str">
        <f>Query1[[#This Row],[state]]</f>
        <v>NY</v>
      </c>
      <c r="E2156">
        <f>Query1[[#This Row],[order_date]]</f>
        <v>42801</v>
      </c>
      <c r="F2156">
        <f>Query1[[#This Row],[total_units]]</f>
        <v>1</v>
      </c>
      <c r="G2156">
        <f>Query1[[#This Row],[revenue]]</f>
        <v>5299.99</v>
      </c>
      <c r="H2156" t="str">
        <f>Query1[[#This Row],[product_name]]</f>
        <v>Trek Fuel EX 9.8 27.5 Plus - 2017</v>
      </c>
      <c r="I2156" t="str">
        <f>Query1[[#This Row],[category_name]]</f>
        <v>Mountain Bikes</v>
      </c>
      <c r="J2156" t="str">
        <f>Query1[[#This Row],[store_name]]</f>
        <v>Baldwin Bikes</v>
      </c>
      <c r="K2156" t="str">
        <f>Query1[[#This Row],[sales_rep]]</f>
        <v>Venita Daniel</v>
      </c>
      <c r="L2156" t="str">
        <f>Query1[[#This Row],[brand_name]]</f>
        <v>Trek</v>
      </c>
    </row>
    <row r="2157" spans="1:12" x14ac:dyDescent="0.3">
      <c r="A2157">
        <f>Query1[[#This Row],[order_id]]</f>
        <v>762</v>
      </c>
      <c r="B2157" t="str">
        <f>Query1[[#This Row],[customers]]</f>
        <v>Wm Pope</v>
      </c>
      <c r="C2157" t="str">
        <f>Query1[[#This Row],[city]]</f>
        <v>Auburn</v>
      </c>
      <c r="D2157" t="str">
        <f>Query1[[#This Row],[state]]</f>
        <v>NY</v>
      </c>
      <c r="E2157">
        <f>Query1[[#This Row],[order_date]]</f>
        <v>42802</v>
      </c>
      <c r="F2157">
        <f>Query1[[#This Row],[total_units]]</f>
        <v>2</v>
      </c>
      <c r="G2157">
        <f>Query1[[#This Row],[revenue]]</f>
        <v>979.98</v>
      </c>
      <c r="H2157" t="str">
        <f>Query1[[#This Row],[product_name]]</f>
        <v>Electra Townie Original 7D - 2017</v>
      </c>
      <c r="I2157" t="str">
        <f>Query1[[#This Row],[category_name]]</f>
        <v>Comfort Bicycles</v>
      </c>
      <c r="J2157" t="str">
        <f>Query1[[#This Row],[store_name]]</f>
        <v>Baldwin Bikes</v>
      </c>
      <c r="K2157" t="str">
        <f>Query1[[#This Row],[sales_rep]]</f>
        <v>Marcelene Boyer</v>
      </c>
      <c r="L2157" t="str">
        <f>Query1[[#This Row],[brand_name]]</f>
        <v>Electra</v>
      </c>
    </row>
    <row r="2158" spans="1:12" x14ac:dyDescent="0.3">
      <c r="A2158">
        <f>Query1[[#This Row],[order_id]]</f>
        <v>763</v>
      </c>
      <c r="B2158" t="str">
        <f>Query1[[#This Row],[customers]]</f>
        <v>Giselle Robles</v>
      </c>
      <c r="C2158" t="str">
        <f>Query1[[#This Row],[city]]</f>
        <v>San Angelo</v>
      </c>
      <c r="D2158" t="str">
        <f>Query1[[#This Row],[state]]</f>
        <v>TX</v>
      </c>
      <c r="E2158">
        <f>Query1[[#This Row],[order_date]]</f>
        <v>42802</v>
      </c>
      <c r="F2158">
        <f>Query1[[#This Row],[total_units]]</f>
        <v>1</v>
      </c>
      <c r="G2158">
        <f>Query1[[#This Row],[revenue]]</f>
        <v>551.99</v>
      </c>
      <c r="H2158" t="str">
        <f>Query1[[#This Row],[product_name]]</f>
        <v>Sun Bicycles Streamway 3 - 2017</v>
      </c>
      <c r="I2158" t="str">
        <f>Query1[[#This Row],[category_name]]</f>
        <v>Comfort Bicycles</v>
      </c>
      <c r="J2158" t="str">
        <f>Query1[[#This Row],[store_name]]</f>
        <v>Rowlett Bikes</v>
      </c>
      <c r="K2158" t="str">
        <f>Query1[[#This Row],[sales_rep]]</f>
        <v>Layla Terrell</v>
      </c>
      <c r="L2158" t="str">
        <f>Query1[[#This Row],[brand_name]]</f>
        <v>Sun</v>
      </c>
    </row>
    <row r="2159" spans="1:12" x14ac:dyDescent="0.3">
      <c r="A2159">
        <f>Query1[[#This Row],[order_id]]</f>
        <v>763</v>
      </c>
      <c r="B2159" t="str">
        <f>Query1[[#This Row],[customers]]</f>
        <v>Giselle Robles</v>
      </c>
      <c r="C2159" t="str">
        <f>Query1[[#This Row],[city]]</f>
        <v>San Angelo</v>
      </c>
      <c r="D2159" t="str">
        <f>Query1[[#This Row],[state]]</f>
        <v>TX</v>
      </c>
      <c r="E2159">
        <f>Query1[[#This Row],[order_date]]</f>
        <v>42802</v>
      </c>
      <c r="F2159">
        <f>Query1[[#This Row],[total_units]]</f>
        <v>1</v>
      </c>
      <c r="G2159">
        <f>Query1[[#This Row],[revenue]]</f>
        <v>209.99</v>
      </c>
      <c r="H2159" t="str">
        <f>Query1[[#This Row],[product_name]]</f>
        <v>Trek Precaliber 16 Girls - 2017</v>
      </c>
      <c r="I2159" t="str">
        <f>Query1[[#This Row],[category_name]]</f>
        <v>Children Bicycles</v>
      </c>
      <c r="J2159" t="str">
        <f>Query1[[#This Row],[store_name]]</f>
        <v>Rowlett Bikes</v>
      </c>
      <c r="K2159" t="str">
        <f>Query1[[#This Row],[sales_rep]]</f>
        <v>Layla Terrell</v>
      </c>
      <c r="L2159" t="str">
        <f>Query1[[#This Row],[brand_name]]</f>
        <v>Trek</v>
      </c>
    </row>
    <row r="2160" spans="1:12" x14ac:dyDescent="0.3">
      <c r="A2160">
        <f>Query1[[#This Row],[order_id]]</f>
        <v>764</v>
      </c>
      <c r="B2160" t="str">
        <f>Query1[[#This Row],[customers]]</f>
        <v>Alysia Nicholson</v>
      </c>
      <c r="C2160" t="str">
        <f>Query1[[#This Row],[city]]</f>
        <v>Oxnard</v>
      </c>
      <c r="D2160" t="str">
        <f>Query1[[#This Row],[state]]</f>
        <v>CA</v>
      </c>
      <c r="E2160">
        <f>Query1[[#This Row],[order_date]]</f>
        <v>42803</v>
      </c>
      <c r="F2160">
        <f>Query1[[#This Row],[total_units]]</f>
        <v>2</v>
      </c>
      <c r="G2160">
        <f>Query1[[#This Row],[revenue]]</f>
        <v>2199.98</v>
      </c>
      <c r="H2160" t="str">
        <f>Query1[[#This Row],[product_name]]</f>
        <v>Electra Amsterdam Fashion 7i Ladies' - 2017</v>
      </c>
      <c r="I2160" t="str">
        <f>Query1[[#This Row],[category_name]]</f>
        <v>Cruisers Bicycles</v>
      </c>
      <c r="J2160" t="str">
        <f>Query1[[#This Row],[store_name]]</f>
        <v>Santa Cruz Bikes</v>
      </c>
      <c r="K2160" t="str">
        <f>Query1[[#This Row],[sales_rep]]</f>
        <v>Mireya Copeland</v>
      </c>
      <c r="L2160" t="str">
        <f>Query1[[#This Row],[brand_name]]</f>
        <v>Electra</v>
      </c>
    </row>
    <row r="2161" spans="1:12" x14ac:dyDescent="0.3">
      <c r="A2161">
        <f>Query1[[#This Row],[order_id]]</f>
        <v>764</v>
      </c>
      <c r="B2161" t="str">
        <f>Query1[[#This Row],[customers]]</f>
        <v>Alysia Nicholson</v>
      </c>
      <c r="C2161" t="str">
        <f>Query1[[#This Row],[city]]</f>
        <v>Oxnard</v>
      </c>
      <c r="D2161" t="str">
        <f>Query1[[#This Row],[state]]</f>
        <v>CA</v>
      </c>
      <c r="E2161">
        <f>Query1[[#This Row],[order_date]]</f>
        <v>42803</v>
      </c>
      <c r="F2161">
        <f>Query1[[#This Row],[total_units]]</f>
        <v>2</v>
      </c>
      <c r="G2161">
        <f>Query1[[#This Row],[revenue]]</f>
        <v>599.98</v>
      </c>
      <c r="H2161" t="str">
        <f>Query1[[#This Row],[product_name]]</f>
        <v>Electra Girl's Hawaii 1 16" - 2017</v>
      </c>
      <c r="I2161" t="str">
        <f>Query1[[#This Row],[category_name]]</f>
        <v>Children Bicycles</v>
      </c>
      <c r="J2161" t="str">
        <f>Query1[[#This Row],[store_name]]</f>
        <v>Santa Cruz Bikes</v>
      </c>
      <c r="K2161" t="str">
        <f>Query1[[#This Row],[sales_rep]]</f>
        <v>Mireya Copeland</v>
      </c>
      <c r="L2161" t="str">
        <f>Query1[[#This Row],[brand_name]]</f>
        <v>Electra</v>
      </c>
    </row>
    <row r="2162" spans="1:12" x14ac:dyDescent="0.3">
      <c r="A2162">
        <f>Query1[[#This Row],[order_id]]</f>
        <v>764</v>
      </c>
      <c r="B2162" t="str">
        <f>Query1[[#This Row],[customers]]</f>
        <v>Alysia Nicholson</v>
      </c>
      <c r="C2162" t="str">
        <f>Query1[[#This Row],[city]]</f>
        <v>Oxnard</v>
      </c>
      <c r="D2162" t="str">
        <f>Query1[[#This Row],[state]]</f>
        <v>CA</v>
      </c>
      <c r="E2162">
        <f>Query1[[#This Row],[order_date]]</f>
        <v>42803</v>
      </c>
      <c r="F2162">
        <f>Query1[[#This Row],[total_units]]</f>
        <v>1</v>
      </c>
      <c r="G2162">
        <f>Query1[[#This Row],[revenue]]</f>
        <v>2699.99</v>
      </c>
      <c r="H2162" t="str">
        <f>Query1[[#This Row],[product_name]]</f>
        <v>Trek Domane S 6 - 2017</v>
      </c>
      <c r="I2162" t="str">
        <f>Query1[[#This Row],[category_name]]</f>
        <v>Road Bikes</v>
      </c>
      <c r="J2162" t="str">
        <f>Query1[[#This Row],[store_name]]</f>
        <v>Santa Cruz Bikes</v>
      </c>
      <c r="K2162" t="str">
        <f>Query1[[#This Row],[sales_rep]]</f>
        <v>Mireya Copeland</v>
      </c>
      <c r="L2162" t="str">
        <f>Query1[[#This Row],[brand_name]]</f>
        <v>Trek</v>
      </c>
    </row>
    <row r="2163" spans="1:12" x14ac:dyDescent="0.3">
      <c r="A2163">
        <f>Query1[[#This Row],[order_id]]</f>
        <v>765</v>
      </c>
      <c r="B2163" t="str">
        <f>Query1[[#This Row],[customers]]</f>
        <v>Tuyet Rosa</v>
      </c>
      <c r="C2163" t="str">
        <f>Query1[[#This Row],[city]]</f>
        <v>South El Monte</v>
      </c>
      <c r="D2163" t="str">
        <f>Query1[[#This Row],[state]]</f>
        <v>CA</v>
      </c>
      <c r="E2163">
        <f>Query1[[#This Row],[order_date]]</f>
        <v>42803</v>
      </c>
      <c r="F2163">
        <f>Query1[[#This Row],[total_units]]</f>
        <v>1</v>
      </c>
      <c r="G2163">
        <f>Query1[[#This Row],[revenue]]</f>
        <v>549.99</v>
      </c>
      <c r="H2163" t="str">
        <f>Query1[[#This Row],[product_name]]</f>
        <v>Electra Townie Original 21D - 2016</v>
      </c>
      <c r="I2163" t="str">
        <f>Query1[[#This Row],[category_name]]</f>
        <v>Cruisers Bicycles</v>
      </c>
      <c r="J2163" t="str">
        <f>Query1[[#This Row],[store_name]]</f>
        <v>Santa Cruz Bikes</v>
      </c>
      <c r="K2163" t="str">
        <f>Query1[[#This Row],[sales_rep]]</f>
        <v>Mireya Copeland</v>
      </c>
      <c r="L2163" t="str">
        <f>Query1[[#This Row],[brand_name]]</f>
        <v>Electra</v>
      </c>
    </row>
    <row r="2164" spans="1:12" x14ac:dyDescent="0.3">
      <c r="A2164">
        <f>Query1[[#This Row],[order_id]]</f>
        <v>765</v>
      </c>
      <c r="B2164" t="str">
        <f>Query1[[#This Row],[customers]]</f>
        <v>Tuyet Rosa</v>
      </c>
      <c r="C2164" t="str">
        <f>Query1[[#This Row],[city]]</f>
        <v>South El Monte</v>
      </c>
      <c r="D2164" t="str">
        <f>Query1[[#This Row],[state]]</f>
        <v>CA</v>
      </c>
      <c r="E2164">
        <f>Query1[[#This Row],[order_date]]</f>
        <v>42803</v>
      </c>
      <c r="F2164">
        <f>Query1[[#This Row],[total_units]]</f>
        <v>1</v>
      </c>
      <c r="G2164">
        <f>Query1[[#This Row],[revenue]]</f>
        <v>499.99</v>
      </c>
      <c r="H2164" t="str">
        <f>Query1[[#This Row],[product_name]]</f>
        <v>Electra Townie Original 7D - 2015/2016</v>
      </c>
      <c r="I2164" t="str">
        <f>Query1[[#This Row],[category_name]]</f>
        <v>Comfort Bicycles</v>
      </c>
      <c r="J2164" t="str">
        <f>Query1[[#This Row],[store_name]]</f>
        <v>Santa Cruz Bikes</v>
      </c>
      <c r="K2164" t="str">
        <f>Query1[[#This Row],[sales_rep]]</f>
        <v>Mireya Copeland</v>
      </c>
      <c r="L2164" t="str">
        <f>Query1[[#This Row],[brand_name]]</f>
        <v>Electra</v>
      </c>
    </row>
    <row r="2165" spans="1:12" x14ac:dyDescent="0.3">
      <c r="A2165">
        <f>Query1[[#This Row],[order_id]]</f>
        <v>765</v>
      </c>
      <c r="B2165" t="str">
        <f>Query1[[#This Row],[customers]]</f>
        <v>Tuyet Rosa</v>
      </c>
      <c r="C2165" t="str">
        <f>Query1[[#This Row],[city]]</f>
        <v>South El Monte</v>
      </c>
      <c r="D2165" t="str">
        <f>Query1[[#This Row],[state]]</f>
        <v>CA</v>
      </c>
      <c r="E2165">
        <f>Query1[[#This Row],[order_date]]</f>
        <v>42803</v>
      </c>
      <c r="F2165">
        <f>Query1[[#This Row],[total_units]]</f>
        <v>1</v>
      </c>
      <c r="G2165">
        <f>Query1[[#This Row],[revenue]]</f>
        <v>346.99</v>
      </c>
      <c r="H2165" t="str">
        <f>Query1[[#This Row],[product_name]]</f>
        <v>Sun Bicycles Lil Bolt Type-R - 2017</v>
      </c>
      <c r="I2165" t="str">
        <f>Query1[[#This Row],[category_name]]</f>
        <v>Cruisers Bicycles</v>
      </c>
      <c r="J2165" t="str">
        <f>Query1[[#This Row],[store_name]]</f>
        <v>Santa Cruz Bikes</v>
      </c>
      <c r="K2165" t="str">
        <f>Query1[[#This Row],[sales_rep]]</f>
        <v>Mireya Copeland</v>
      </c>
      <c r="L2165" t="str">
        <f>Query1[[#This Row],[brand_name]]</f>
        <v>Sun</v>
      </c>
    </row>
    <row r="2166" spans="1:12" x14ac:dyDescent="0.3">
      <c r="A2166">
        <f>Query1[[#This Row],[order_id]]</f>
        <v>765</v>
      </c>
      <c r="B2166" t="str">
        <f>Query1[[#This Row],[customers]]</f>
        <v>Tuyet Rosa</v>
      </c>
      <c r="C2166" t="str">
        <f>Query1[[#This Row],[city]]</f>
        <v>South El Monte</v>
      </c>
      <c r="D2166" t="str">
        <f>Query1[[#This Row],[state]]</f>
        <v>CA</v>
      </c>
      <c r="E2166">
        <f>Query1[[#This Row],[order_date]]</f>
        <v>42803</v>
      </c>
      <c r="F2166">
        <f>Query1[[#This Row],[total_units]]</f>
        <v>2</v>
      </c>
      <c r="G2166">
        <f>Query1[[#This Row],[revenue]]</f>
        <v>4999.9799999999996</v>
      </c>
      <c r="H2166" t="str">
        <f>Query1[[#This Row],[product_name]]</f>
        <v>Surly Karate Monkey 27.5+ Frameset - 2017</v>
      </c>
      <c r="I2166" t="str">
        <f>Query1[[#This Row],[category_name]]</f>
        <v>Mountain Bikes</v>
      </c>
      <c r="J2166" t="str">
        <f>Query1[[#This Row],[store_name]]</f>
        <v>Santa Cruz Bikes</v>
      </c>
      <c r="K2166" t="str">
        <f>Query1[[#This Row],[sales_rep]]</f>
        <v>Mireya Copeland</v>
      </c>
      <c r="L2166" t="str">
        <f>Query1[[#This Row],[brand_name]]</f>
        <v>Surly</v>
      </c>
    </row>
    <row r="2167" spans="1:12" x14ac:dyDescent="0.3">
      <c r="A2167">
        <f>Query1[[#This Row],[order_id]]</f>
        <v>765</v>
      </c>
      <c r="B2167" t="str">
        <f>Query1[[#This Row],[customers]]</f>
        <v>Tuyet Rosa</v>
      </c>
      <c r="C2167" t="str">
        <f>Query1[[#This Row],[city]]</f>
        <v>South El Monte</v>
      </c>
      <c r="D2167" t="str">
        <f>Query1[[#This Row],[state]]</f>
        <v>CA</v>
      </c>
      <c r="E2167">
        <f>Query1[[#This Row],[order_date]]</f>
        <v>42803</v>
      </c>
      <c r="F2167">
        <f>Query1[[#This Row],[total_units]]</f>
        <v>1</v>
      </c>
      <c r="G2167">
        <f>Query1[[#This Row],[revenue]]</f>
        <v>749.99</v>
      </c>
      <c r="H2167" t="str">
        <f>Query1[[#This Row],[product_name]]</f>
        <v>Surly Ogre Frameset - 2017</v>
      </c>
      <c r="I2167" t="str">
        <f>Query1[[#This Row],[category_name]]</f>
        <v>Road Bikes</v>
      </c>
      <c r="J2167" t="str">
        <f>Query1[[#This Row],[store_name]]</f>
        <v>Santa Cruz Bikes</v>
      </c>
      <c r="K2167" t="str">
        <f>Query1[[#This Row],[sales_rep]]</f>
        <v>Mireya Copeland</v>
      </c>
      <c r="L2167" t="str">
        <f>Query1[[#This Row],[brand_name]]</f>
        <v>Surly</v>
      </c>
    </row>
    <row r="2168" spans="1:12" x14ac:dyDescent="0.3">
      <c r="A2168">
        <f>Query1[[#This Row],[order_id]]</f>
        <v>766</v>
      </c>
      <c r="B2168" t="str">
        <f>Query1[[#This Row],[customers]]</f>
        <v>Ramiro Byers</v>
      </c>
      <c r="C2168" t="str">
        <f>Query1[[#This Row],[city]]</f>
        <v>Saint Albans</v>
      </c>
      <c r="D2168" t="str">
        <f>Query1[[#This Row],[state]]</f>
        <v>NY</v>
      </c>
      <c r="E2168">
        <f>Query1[[#This Row],[order_date]]</f>
        <v>42803</v>
      </c>
      <c r="F2168">
        <f>Query1[[#This Row],[total_units]]</f>
        <v>1</v>
      </c>
      <c r="G2168">
        <f>Query1[[#This Row],[revenue]]</f>
        <v>470.99</v>
      </c>
      <c r="H2168" t="str">
        <f>Query1[[#This Row],[product_name]]</f>
        <v>Sun Bicycles Drifter 7 - Women's - 2017</v>
      </c>
      <c r="I2168" t="str">
        <f>Query1[[#This Row],[category_name]]</f>
        <v>Comfort Bicycles</v>
      </c>
      <c r="J2168" t="str">
        <f>Query1[[#This Row],[store_name]]</f>
        <v>Baldwin Bikes</v>
      </c>
      <c r="K2168" t="str">
        <f>Query1[[#This Row],[sales_rep]]</f>
        <v>Marcelene Boyer</v>
      </c>
      <c r="L2168" t="str">
        <f>Query1[[#This Row],[brand_name]]</f>
        <v>Sun</v>
      </c>
    </row>
    <row r="2169" spans="1:12" x14ac:dyDescent="0.3">
      <c r="A2169">
        <f>Query1[[#This Row],[order_id]]</f>
        <v>767</v>
      </c>
      <c r="B2169" t="str">
        <f>Query1[[#This Row],[customers]]</f>
        <v>Bettie Pierce</v>
      </c>
      <c r="C2169" t="str">
        <f>Query1[[#This Row],[city]]</f>
        <v>Farmingdale</v>
      </c>
      <c r="D2169" t="str">
        <f>Query1[[#This Row],[state]]</f>
        <v>NY</v>
      </c>
      <c r="E2169">
        <f>Query1[[#This Row],[order_date]]</f>
        <v>42803</v>
      </c>
      <c r="F2169">
        <f>Query1[[#This Row],[total_units]]</f>
        <v>2</v>
      </c>
      <c r="G2169">
        <f>Query1[[#This Row],[revenue]]</f>
        <v>1599.98</v>
      </c>
      <c r="H2169" t="str">
        <f>Query1[[#This Row],[product_name]]</f>
        <v>Electra Glam Punk 3i Ladies' - 2017</v>
      </c>
      <c r="I2169" t="str">
        <f>Query1[[#This Row],[category_name]]</f>
        <v>Cruisers Bicycles</v>
      </c>
      <c r="J2169" t="str">
        <f>Query1[[#This Row],[store_name]]</f>
        <v>Baldwin Bikes</v>
      </c>
      <c r="K2169" t="str">
        <f>Query1[[#This Row],[sales_rep]]</f>
        <v>Venita Daniel</v>
      </c>
      <c r="L2169" t="str">
        <f>Query1[[#This Row],[brand_name]]</f>
        <v>Electra</v>
      </c>
    </row>
    <row r="2170" spans="1:12" x14ac:dyDescent="0.3">
      <c r="A2170">
        <f>Query1[[#This Row],[order_id]]</f>
        <v>767</v>
      </c>
      <c r="B2170" t="str">
        <f>Query1[[#This Row],[customers]]</f>
        <v>Bettie Pierce</v>
      </c>
      <c r="C2170" t="str">
        <f>Query1[[#This Row],[city]]</f>
        <v>Farmingdale</v>
      </c>
      <c r="D2170" t="str">
        <f>Query1[[#This Row],[state]]</f>
        <v>NY</v>
      </c>
      <c r="E2170">
        <f>Query1[[#This Row],[order_date]]</f>
        <v>42803</v>
      </c>
      <c r="F2170">
        <f>Query1[[#This Row],[total_units]]</f>
        <v>2</v>
      </c>
      <c r="G2170">
        <f>Query1[[#This Row],[revenue]]</f>
        <v>2939.98</v>
      </c>
      <c r="H2170" t="str">
        <f>Query1[[#This Row],[product_name]]</f>
        <v>Haro Shift R3 - 2017</v>
      </c>
      <c r="I2170" t="str">
        <f>Query1[[#This Row],[category_name]]</f>
        <v>Mountain Bikes</v>
      </c>
      <c r="J2170" t="str">
        <f>Query1[[#This Row],[store_name]]</f>
        <v>Baldwin Bikes</v>
      </c>
      <c r="K2170" t="str">
        <f>Query1[[#This Row],[sales_rep]]</f>
        <v>Venita Daniel</v>
      </c>
      <c r="L2170" t="str">
        <f>Query1[[#This Row],[brand_name]]</f>
        <v>Haro</v>
      </c>
    </row>
    <row r="2171" spans="1:12" x14ac:dyDescent="0.3">
      <c r="A2171">
        <f>Query1[[#This Row],[order_id]]</f>
        <v>767</v>
      </c>
      <c r="B2171" t="str">
        <f>Query1[[#This Row],[customers]]</f>
        <v>Bettie Pierce</v>
      </c>
      <c r="C2171" t="str">
        <f>Query1[[#This Row],[city]]</f>
        <v>Farmingdale</v>
      </c>
      <c r="D2171" t="str">
        <f>Query1[[#This Row],[state]]</f>
        <v>NY</v>
      </c>
      <c r="E2171">
        <f>Query1[[#This Row],[order_date]]</f>
        <v>42803</v>
      </c>
      <c r="F2171">
        <f>Query1[[#This Row],[total_units]]</f>
        <v>1</v>
      </c>
      <c r="G2171">
        <f>Query1[[#This Row],[revenue]]</f>
        <v>3499.99</v>
      </c>
      <c r="H2171" t="str">
        <f>Query1[[#This Row],[product_name]]</f>
        <v>Trek Boone Race Shop Limited - 2017</v>
      </c>
      <c r="I2171" t="str">
        <f>Query1[[#This Row],[category_name]]</f>
        <v>Cyclocross Bicycles</v>
      </c>
      <c r="J2171" t="str">
        <f>Query1[[#This Row],[store_name]]</f>
        <v>Baldwin Bikes</v>
      </c>
      <c r="K2171" t="str">
        <f>Query1[[#This Row],[sales_rep]]</f>
        <v>Venita Daniel</v>
      </c>
      <c r="L2171" t="str">
        <f>Query1[[#This Row],[brand_name]]</f>
        <v>Trek</v>
      </c>
    </row>
    <row r="2172" spans="1:12" x14ac:dyDescent="0.3">
      <c r="A2172">
        <f>Query1[[#This Row],[order_id]]</f>
        <v>767</v>
      </c>
      <c r="B2172" t="str">
        <f>Query1[[#This Row],[customers]]</f>
        <v>Bettie Pierce</v>
      </c>
      <c r="C2172" t="str">
        <f>Query1[[#This Row],[city]]</f>
        <v>Farmingdale</v>
      </c>
      <c r="D2172" t="str">
        <f>Query1[[#This Row],[state]]</f>
        <v>NY</v>
      </c>
      <c r="E2172">
        <f>Query1[[#This Row],[order_date]]</f>
        <v>42803</v>
      </c>
      <c r="F2172">
        <f>Query1[[#This Row],[total_units]]</f>
        <v>1</v>
      </c>
      <c r="G2172">
        <f>Query1[[#This Row],[revenue]]</f>
        <v>999.99</v>
      </c>
      <c r="H2172" t="str">
        <f>Query1[[#This Row],[product_name]]</f>
        <v>Trek X-Caliber 8 - 2017</v>
      </c>
      <c r="I2172" t="str">
        <f>Query1[[#This Row],[category_name]]</f>
        <v>Mountain Bikes</v>
      </c>
      <c r="J2172" t="str">
        <f>Query1[[#This Row],[store_name]]</f>
        <v>Baldwin Bikes</v>
      </c>
      <c r="K2172" t="str">
        <f>Query1[[#This Row],[sales_rep]]</f>
        <v>Venita Daniel</v>
      </c>
      <c r="L2172" t="str">
        <f>Query1[[#This Row],[brand_name]]</f>
        <v>Trek</v>
      </c>
    </row>
    <row r="2173" spans="1:12" x14ac:dyDescent="0.3">
      <c r="A2173">
        <f>Query1[[#This Row],[order_id]]</f>
        <v>768</v>
      </c>
      <c r="B2173" t="str">
        <f>Query1[[#This Row],[customers]]</f>
        <v>Manie Maxwell</v>
      </c>
      <c r="C2173" t="str">
        <f>Query1[[#This Row],[city]]</f>
        <v>Ronkonkoma</v>
      </c>
      <c r="D2173" t="str">
        <f>Query1[[#This Row],[state]]</f>
        <v>NY</v>
      </c>
      <c r="E2173">
        <f>Query1[[#This Row],[order_date]]</f>
        <v>42803</v>
      </c>
      <c r="F2173">
        <f>Query1[[#This Row],[total_units]]</f>
        <v>1</v>
      </c>
      <c r="G2173">
        <f>Query1[[#This Row],[revenue]]</f>
        <v>299.99</v>
      </c>
      <c r="H2173" t="str">
        <f>Query1[[#This Row],[product_name]]</f>
        <v>Electra Girl's Hawaii 1 16" - 2017</v>
      </c>
      <c r="I2173" t="str">
        <f>Query1[[#This Row],[category_name]]</f>
        <v>Cruisers Bicycles</v>
      </c>
      <c r="J2173" t="str">
        <f>Query1[[#This Row],[store_name]]</f>
        <v>Baldwin Bikes</v>
      </c>
      <c r="K2173" t="str">
        <f>Query1[[#This Row],[sales_rep]]</f>
        <v>Venita Daniel</v>
      </c>
      <c r="L2173" t="str">
        <f>Query1[[#This Row],[brand_name]]</f>
        <v>Electra</v>
      </c>
    </row>
    <row r="2174" spans="1:12" x14ac:dyDescent="0.3">
      <c r="A2174">
        <f>Query1[[#This Row],[order_id]]</f>
        <v>768</v>
      </c>
      <c r="B2174" t="str">
        <f>Query1[[#This Row],[customers]]</f>
        <v>Manie Maxwell</v>
      </c>
      <c r="C2174" t="str">
        <f>Query1[[#This Row],[city]]</f>
        <v>Ronkonkoma</v>
      </c>
      <c r="D2174" t="str">
        <f>Query1[[#This Row],[state]]</f>
        <v>NY</v>
      </c>
      <c r="E2174">
        <f>Query1[[#This Row],[order_date]]</f>
        <v>42803</v>
      </c>
      <c r="F2174">
        <f>Query1[[#This Row],[total_units]]</f>
        <v>1</v>
      </c>
      <c r="G2174">
        <f>Query1[[#This Row],[revenue]]</f>
        <v>1632.99</v>
      </c>
      <c r="H2174" t="str">
        <f>Query1[[#This Row],[product_name]]</f>
        <v>Surly Wednesday - 2017</v>
      </c>
      <c r="I2174" t="str">
        <f>Query1[[#This Row],[category_name]]</f>
        <v>Mountain Bikes</v>
      </c>
      <c r="J2174" t="str">
        <f>Query1[[#This Row],[store_name]]</f>
        <v>Baldwin Bikes</v>
      </c>
      <c r="K2174" t="str">
        <f>Query1[[#This Row],[sales_rep]]</f>
        <v>Venita Daniel</v>
      </c>
      <c r="L2174" t="str">
        <f>Query1[[#This Row],[brand_name]]</f>
        <v>Surly</v>
      </c>
    </row>
    <row r="2175" spans="1:12" x14ac:dyDescent="0.3">
      <c r="A2175">
        <f>Query1[[#This Row],[order_id]]</f>
        <v>769</v>
      </c>
      <c r="B2175" t="str">
        <f>Query1[[#This Row],[customers]]</f>
        <v>Angella Bridges</v>
      </c>
      <c r="C2175" t="str">
        <f>Query1[[#This Row],[city]]</f>
        <v>Pittsford</v>
      </c>
      <c r="D2175" t="str">
        <f>Query1[[#This Row],[state]]</f>
        <v>NY</v>
      </c>
      <c r="E2175">
        <f>Query1[[#This Row],[order_date]]</f>
        <v>42803</v>
      </c>
      <c r="F2175">
        <f>Query1[[#This Row],[total_units]]</f>
        <v>2</v>
      </c>
      <c r="G2175">
        <f>Query1[[#This Row],[revenue]]</f>
        <v>939.98</v>
      </c>
      <c r="H2175" t="str">
        <f>Query1[[#This Row],[product_name]]</f>
        <v>Surly Ice Cream Truck Frameset - 2016</v>
      </c>
      <c r="I2175" t="str">
        <f>Query1[[#This Row],[category_name]]</f>
        <v>Mountain Bikes</v>
      </c>
      <c r="J2175" t="str">
        <f>Query1[[#This Row],[store_name]]</f>
        <v>Baldwin Bikes</v>
      </c>
      <c r="K2175" t="str">
        <f>Query1[[#This Row],[sales_rep]]</f>
        <v>Marcelene Boyer</v>
      </c>
      <c r="L2175" t="str">
        <f>Query1[[#This Row],[brand_name]]</f>
        <v>Surly</v>
      </c>
    </row>
    <row r="2176" spans="1:12" x14ac:dyDescent="0.3">
      <c r="A2176">
        <f>Query1[[#This Row],[order_id]]</f>
        <v>769</v>
      </c>
      <c r="B2176" t="str">
        <f>Query1[[#This Row],[customers]]</f>
        <v>Angella Bridges</v>
      </c>
      <c r="C2176" t="str">
        <f>Query1[[#This Row],[city]]</f>
        <v>Pittsford</v>
      </c>
      <c r="D2176" t="str">
        <f>Query1[[#This Row],[state]]</f>
        <v>NY</v>
      </c>
      <c r="E2176">
        <f>Query1[[#This Row],[order_date]]</f>
        <v>42803</v>
      </c>
      <c r="F2176">
        <f>Query1[[#This Row],[total_units]]</f>
        <v>2</v>
      </c>
      <c r="G2176">
        <f>Query1[[#This Row],[revenue]]</f>
        <v>1665.98</v>
      </c>
      <c r="H2176" t="str">
        <f>Query1[[#This Row],[product_name]]</f>
        <v>Surly Troll Frameset - 2017</v>
      </c>
      <c r="I2176" t="str">
        <f>Query1[[#This Row],[category_name]]</f>
        <v>Mountain Bikes</v>
      </c>
      <c r="J2176" t="str">
        <f>Query1[[#This Row],[store_name]]</f>
        <v>Baldwin Bikes</v>
      </c>
      <c r="K2176" t="str">
        <f>Query1[[#This Row],[sales_rep]]</f>
        <v>Marcelene Boyer</v>
      </c>
      <c r="L2176" t="str">
        <f>Query1[[#This Row],[brand_name]]</f>
        <v>Surly</v>
      </c>
    </row>
    <row r="2177" spans="1:12" x14ac:dyDescent="0.3">
      <c r="A2177">
        <f>Query1[[#This Row],[order_id]]</f>
        <v>769</v>
      </c>
      <c r="B2177" t="str">
        <f>Query1[[#This Row],[customers]]</f>
        <v>Angella Bridges</v>
      </c>
      <c r="C2177" t="str">
        <f>Query1[[#This Row],[city]]</f>
        <v>Pittsford</v>
      </c>
      <c r="D2177" t="str">
        <f>Query1[[#This Row],[state]]</f>
        <v>NY</v>
      </c>
      <c r="E2177">
        <f>Query1[[#This Row],[order_date]]</f>
        <v>42803</v>
      </c>
      <c r="F2177">
        <f>Query1[[#This Row],[total_units]]</f>
        <v>1</v>
      </c>
      <c r="G2177">
        <f>Query1[[#This Row],[revenue]]</f>
        <v>1799.99</v>
      </c>
      <c r="H2177" t="str">
        <f>Query1[[#This Row],[product_name]]</f>
        <v>Trek Remedy 29 Carbon Frameset - 2016</v>
      </c>
      <c r="I2177" t="str">
        <f>Query1[[#This Row],[category_name]]</f>
        <v>Mountain Bikes</v>
      </c>
      <c r="J2177" t="str">
        <f>Query1[[#This Row],[store_name]]</f>
        <v>Baldwin Bikes</v>
      </c>
      <c r="K2177" t="str">
        <f>Query1[[#This Row],[sales_rep]]</f>
        <v>Marcelene Boyer</v>
      </c>
      <c r="L2177" t="str">
        <f>Query1[[#This Row],[brand_name]]</f>
        <v>Trek</v>
      </c>
    </row>
    <row r="2178" spans="1:12" x14ac:dyDescent="0.3">
      <c r="A2178">
        <f>Query1[[#This Row],[order_id]]</f>
        <v>770</v>
      </c>
      <c r="B2178" t="str">
        <f>Query1[[#This Row],[customers]]</f>
        <v>Dorthey Jackson</v>
      </c>
      <c r="C2178" t="str">
        <f>Query1[[#This Row],[city]]</f>
        <v>Houston</v>
      </c>
      <c r="D2178" t="str">
        <f>Query1[[#This Row],[state]]</f>
        <v>TX</v>
      </c>
      <c r="E2178">
        <f>Query1[[#This Row],[order_date]]</f>
        <v>42803</v>
      </c>
      <c r="F2178">
        <f>Query1[[#This Row],[total_units]]</f>
        <v>1</v>
      </c>
      <c r="G2178">
        <f>Query1[[#This Row],[revenue]]</f>
        <v>470.99</v>
      </c>
      <c r="H2178" t="str">
        <f>Query1[[#This Row],[product_name]]</f>
        <v>Sun Bicycles Drifter 7 - 2017</v>
      </c>
      <c r="I2178" t="str">
        <f>Query1[[#This Row],[category_name]]</f>
        <v>Comfort Bicycles</v>
      </c>
      <c r="J2178" t="str">
        <f>Query1[[#This Row],[store_name]]</f>
        <v>Rowlett Bikes</v>
      </c>
      <c r="K2178" t="str">
        <f>Query1[[#This Row],[sales_rep]]</f>
        <v>Layla Terrell</v>
      </c>
      <c r="L2178" t="str">
        <f>Query1[[#This Row],[brand_name]]</f>
        <v>Sun</v>
      </c>
    </row>
    <row r="2179" spans="1:12" x14ac:dyDescent="0.3">
      <c r="A2179">
        <f>Query1[[#This Row],[order_id]]</f>
        <v>770</v>
      </c>
      <c r="B2179" t="str">
        <f>Query1[[#This Row],[customers]]</f>
        <v>Dorthey Jackson</v>
      </c>
      <c r="C2179" t="str">
        <f>Query1[[#This Row],[city]]</f>
        <v>Houston</v>
      </c>
      <c r="D2179" t="str">
        <f>Query1[[#This Row],[state]]</f>
        <v>TX</v>
      </c>
      <c r="E2179">
        <f>Query1[[#This Row],[order_date]]</f>
        <v>42803</v>
      </c>
      <c r="F2179">
        <f>Query1[[#This Row],[total_units]]</f>
        <v>1</v>
      </c>
      <c r="G2179">
        <f>Query1[[#This Row],[revenue]]</f>
        <v>551.99</v>
      </c>
      <c r="H2179" t="str">
        <f>Query1[[#This Row],[product_name]]</f>
        <v>Sun Bicycles Streamway 3 - 2017</v>
      </c>
      <c r="I2179" t="str">
        <f>Query1[[#This Row],[category_name]]</f>
        <v>Comfort Bicycles</v>
      </c>
      <c r="J2179" t="str">
        <f>Query1[[#This Row],[store_name]]</f>
        <v>Rowlett Bikes</v>
      </c>
      <c r="K2179" t="str">
        <f>Query1[[#This Row],[sales_rep]]</f>
        <v>Layla Terrell</v>
      </c>
      <c r="L2179" t="str">
        <f>Query1[[#This Row],[brand_name]]</f>
        <v>Sun</v>
      </c>
    </row>
    <row r="2180" spans="1:12" x14ac:dyDescent="0.3">
      <c r="A2180">
        <f>Query1[[#This Row],[order_id]]</f>
        <v>770</v>
      </c>
      <c r="B2180" t="str">
        <f>Query1[[#This Row],[customers]]</f>
        <v>Dorthey Jackson</v>
      </c>
      <c r="C2180" t="str">
        <f>Query1[[#This Row],[city]]</f>
        <v>Houston</v>
      </c>
      <c r="D2180" t="str">
        <f>Query1[[#This Row],[state]]</f>
        <v>TX</v>
      </c>
      <c r="E2180">
        <f>Query1[[#This Row],[order_date]]</f>
        <v>42803</v>
      </c>
      <c r="F2180">
        <f>Query1[[#This Row],[total_units]]</f>
        <v>2</v>
      </c>
      <c r="G2180">
        <f>Query1[[#This Row],[revenue]]</f>
        <v>3361.98</v>
      </c>
      <c r="H2180" t="str">
        <f>Query1[[#This Row],[product_name]]</f>
        <v>Surly Straggler 650b - 2016</v>
      </c>
      <c r="I2180" t="str">
        <f>Query1[[#This Row],[category_name]]</f>
        <v>Cyclocross Bicycles</v>
      </c>
      <c r="J2180" t="str">
        <f>Query1[[#This Row],[store_name]]</f>
        <v>Rowlett Bikes</v>
      </c>
      <c r="K2180" t="str">
        <f>Query1[[#This Row],[sales_rep]]</f>
        <v>Layla Terrell</v>
      </c>
      <c r="L2180" t="str">
        <f>Query1[[#This Row],[brand_name]]</f>
        <v>Surly</v>
      </c>
    </row>
    <row r="2181" spans="1:12" x14ac:dyDescent="0.3">
      <c r="A2181">
        <f>Query1[[#This Row],[order_id]]</f>
        <v>770</v>
      </c>
      <c r="B2181" t="str">
        <f>Query1[[#This Row],[customers]]</f>
        <v>Dorthey Jackson</v>
      </c>
      <c r="C2181" t="str">
        <f>Query1[[#This Row],[city]]</f>
        <v>Houston</v>
      </c>
      <c r="D2181" t="str">
        <f>Query1[[#This Row],[state]]</f>
        <v>TX</v>
      </c>
      <c r="E2181">
        <f>Query1[[#This Row],[order_date]]</f>
        <v>42803</v>
      </c>
      <c r="F2181">
        <f>Query1[[#This Row],[total_units]]</f>
        <v>1</v>
      </c>
      <c r="G2181">
        <f>Query1[[#This Row],[revenue]]</f>
        <v>2299.9899999999998</v>
      </c>
      <c r="H2181" t="str">
        <f>Query1[[#This Row],[product_name]]</f>
        <v>Trek Fuel EX 5 27.5 Plus - 2017</v>
      </c>
      <c r="I2181" t="str">
        <f>Query1[[#This Row],[category_name]]</f>
        <v>Mountain Bikes</v>
      </c>
      <c r="J2181" t="str">
        <f>Query1[[#This Row],[store_name]]</f>
        <v>Rowlett Bikes</v>
      </c>
      <c r="K2181" t="str">
        <f>Query1[[#This Row],[sales_rep]]</f>
        <v>Layla Terrell</v>
      </c>
      <c r="L2181" t="str">
        <f>Query1[[#This Row],[brand_name]]</f>
        <v>Trek</v>
      </c>
    </row>
    <row r="2182" spans="1:12" x14ac:dyDescent="0.3">
      <c r="A2182">
        <f>Query1[[#This Row],[order_id]]</f>
        <v>771</v>
      </c>
      <c r="B2182" t="str">
        <f>Query1[[#This Row],[customers]]</f>
        <v>Jennette Baker</v>
      </c>
      <c r="C2182" t="str">
        <f>Query1[[#This Row],[city]]</f>
        <v>Banning</v>
      </c>
      <c r="D2182" t="str">
        <f>Query1[[#This Row],[state]]</f>
        <v>CA</v>
      </c>
      <c r="E2182">
        <f>Query1[[#This Row],[order_date]]</f>
        <v>42805</v>
      </c>
      <c r="F2182">
        <f>Query1[[#This Row],[total_units]]</f>
        <v>2</v>
      </c>
      <c r="G2182">
        <f>Query1[[#This Row],[revenue]]</f>
        <v>539.98</v>
      </c>
      <c r="H2182" t="str">
        <f>Query1[[#This Row],[product_name]]</f>
        <v>Electra Cruiser 1 (24-Inch) - 2016</v>
      </c>
      <c r="I2182" t="str">
        <f>Query1[[#This Row],[category_name]]</f>
        <v>Cruisers Bicycles</v>
      </c>
      <c r="J2182" t="str">
        <f>Query1[[#This Row],[store_name]]</f>
        <v>Santa Cruz Bikes</v>
      </c>
      <c r="K2182" t="str">
        <f>Query1[[#This Row],[sales_rep]]</f>
        <v>Genna Serrano</v>
      </c>
      <c r="L2182" t="str">
        <f>Query1[[#This Row],[brand_name]]</f>
        <v>Electra</v>
      </c>
    </row>
    <row r="2183" spans="1:12" x14ac:dyDescent="0.3">
      <c r="A2183">
        <f>Query1[[#This Row],[order_id]]</f>
        <v>771</v>
      </c>
      <c r="B2183" t="str">
        <f>Query1[[#This Row],[customers]]</f>
        <v>Jennette Baker</v>
      </c>
      <c r="C2183" t="str">
        <f>Query1[[#This Row],[city]]</f>
        <v>Banning</v>
      </c>
      <c r="D2183" t="str">
        <f>Query1[[#This Row],[state]]</f>
        <v>CA</v>
      </c>
      <c r="E2183">
        <f>Query1[[#This Row],[order_date]]</f>
        <v>42805</v>
      </c>
      <c r="F2183">
        <f>Query1[[#This Row],[total_units]]</f>
        <v>1</v>
      </c>
      <c r="G2183">
        <f>Query1[[#This Row],[revenue]]</f>
        <v>189.99</v>
      </c>
      <c r="H2183" t="str">
        <f>Query1[[#This Row],[product_name]]</f>
        <v>Trek Precaliber 12 Girls - 2017</v>
      </c>
      <c r="I2183" t="str">
        <f>Query1[[#This Row],[category_name]]</f>
        <v>Children Bicycles</v>
      </c>
      <c r="J2183" t="str">
        <f>Query1[[#This Row],[store_name]]</f>
        <v>Santa Cruz Bikes</v>
      </c>
      <c r="K2183" t="str">
        <f>Query1[[#This Row],[sales_rep]]</f>
        <v>Genna Serrano</v>
      </c>
      <c r="L2183" t="str">
        <f>Query1[[#This Row],[brand_name]]</f>
        <v>Trek</v>
      </c>
    </row>
    <row r="2184" spans="1:12" x14ac:dyDescent="0.3">
      <c r="A2184">
        <f>Query1[[#This Row],[order_id]]</f>
        <v>772</v>
      </c>
      <c r="B2184" t="str">
        <f>Query1[[#This Row],[customers]]</f>
        <v>Janella Bright</v>
      </c>
      <c r="C2184" t="str">
        <f>Query1[[#This Row],[city]]</f>
        <v>Rochester</v>
      </c>
      <c r="D2184" t="str">
        <f>Query1[[#This Row],[state]]</f>
        <v>NY</v>
      </c>
      <c r="E2184">
        <f>Query1[[#This Row],[order_date]]</f>
        <v>42805</v>
      </c>
      <c r="F2184">
        <f>Query1[[#This Row],[total_units]]</f>
        <v>1</v>
      </c>
      <c r="G2184">
        <f>Query1[[#This Row],[revenue]]</f>
        <v>551.99</v>
      </c>
      <c r="H2184" t="str">
        <f>Query1[[#This Row],[product_name]]</f>
        <v>Sun Bicycles Streamway 3 - 2017</v>
      </c>
      <c r="I2184" t="str">
        <f>Query1[[#This Row],[category_name]]</f>
        <v>Comfort Bicycles</v>
      </c>
      <c r="J2184" t="str">
        <f>Query1[[#This Row],[store_name]]</f>
        <v>Baldwin Bikes</v>
      </c>
      <c r="K2184" t="str">
        <f>Query1[[#This Row],[sales_rep]]</f>
        <v>Venita Daniel</v>
      </c>
      <c r="L2184" t="str">
        <f>Query1[[#This Row],[brand_name]]</f>
        <v>Sun</v>
      </c>
    </row>
    <row r="2185" spans="1:12" x14ac:dyDescent="0.3">
      <c r="A2185">
        <f>Query1[[#This Row],[order_id]]</f>
        <v>773</v>
      </c>
      <c r="B2185" t="str">
        <f>Query1[[#This Row],[customers]]</f>
        <v>Kenton Hughes</v>
      </c>
      <c r="C2185" t="str">
        <f>Query1[[#This Row],[city]]</f>
        <v>Canandaigua</v>
      </c>
      <c r="D2185" t="str">
        <f>Query1[[#This Row],[state]]</f>
        <v>NY</v>
      </c>
      <c r="E2185">
        <f>Query1[[#This Row],[order_date]]</f>
        <v>42805</v>
      </c>
      <c r="F2185">
        <f>Query1[[#This Row],[total_units]]</f>
        <v>1</v>
      </c>
      <c r="G2185">
        <f>Query1[[#This Row],[revenue]]</f>
        <v>269.99</v>
      </c>
      <c r="H2185" t="str">
        <f>Query1[[#This Row],[product_name]]</f>
        <v>Electra Girl's Hawaii 1 (16-inch) - 2015/2016</v>
      </c>
      <c r="I2185" t="str">
        <f>Query1[[#This Row],[category_name]]</f>
        <v>Cruisers Bicycles</v>
      </c>
      <c r="J2185" t="str">
        <f>Query1[[#This Row],[store_name]]</f>
        <v>Baldwin Bikes</v>
      </c>
      <c r="K2185" t="str">
        <f>Query1[[#This Row],[sales_rep]]</f>
        <v>Marcelene Boyer</v>
      </c>
      <c r="L2185" t="str">
        <f>Query1[[#This Row],[brand_name]]</f>
        <v>Electra</v>
      </c>
    </row>
    <row r="2186" spans="1:12" x14ac:dyDescent="0.3">
      <c r="A2186">
        <f>Query1[[#This Row],[order_id]]</f>
        <v>773</v>
      </c>
      <c r="B2186" t="str">
        <f>Query1[[#This Row],[customers]]</f>
        <v>Kenton Hughes</v>
      </c>
      <c r="C2186" t="str">
        <f>Query1[[#This Row],[city]]</f>
        <v>Canandaigua</v>
      </c>
      <c r="D2186" t="str">
        <f>Query1[[#This Row],[state]]</f>
        <v>NY</v>
      </c>
      <c r="E2186">
        <f>Query1[[#This Row],[order_date]]</f>
        <v>42805</v>
      </c>
      <c r="F2186">
        <f>Query1[[#This Row],[total_units]]</f>
        <v>1</v>
      </c>
      <c r="G2186">
        <f>Query1[[#This Row],[revenue]]</f>
        <v>209.99</v>
      </c>
      <c r="H2186" t="str">
        <f>Query1[[#This Row],[product_name]]</f>
        <v>Haro Shredder 20 - 2017</v>
      </c>
      <c r="I2186" t="str">
        <f>Query1[[#This Row],[category_name]]</f>
        <v>Children Bicycles</v>
      </c>
      <c r="J2186" t="str">
        <f>Query1[[#This Row],[store_name]]</f>
        <v>Baldwin Bikes</v>
      </c>
      <c r="K2186" t="str">
        <f>Query1[[#This Row],[sales_rep]]</f>
        <v>Marcelene Boyer</v>
      </c>
      <c r="L2186" t="str">
        <f>Query1[[#This Row],[brand_name]]</f>
        <v>Haro</v>
      </c>
    </row>
    <row r="2187" spans="1:12" x14ac:dyDescent="0.3">
      <c r="A2187">
        <f>Query1[[#This Row],[order_id]]</f>
        <v>773</v>
      </c>
      <c r="B2187" t="str">
        <f>Query1[[#This Row],[customers]]</f>
        <v>Kenton Hughes</v>
      </c>
      <c r="C2187" t="str">
        <f>Query1[[#This Row],[city]]</f>
        <v>Canandaigua</v>
      </c>
      <c r="D2187" t="str">
        <f>Query1[[#This Row],[state]]</f>
        <v>NY</v>
      </c>
      <c r="E2187">
        <f>Query1[[#This Row],[order_date]]</f>
        <v>42805</v>
      </c>
      <c r="F2187">
        <f>Query1[[#This Row],[total_units]]</f>
        <v>2</v>
      </c>
      <c r="G2187">
        <f>Query1[[#This Row],[revenue]]</f>
        <v>858</v>
      </c>
      <c r="H2187" t="str">
        <f>Query1[[#This Row],[product_name]]</f>
        <v>Pure Cycles Vine 8-Speed - 2016</v>
      </c>
      <c r="I2187" t="str">
        <f>Query1[[#This Row],[category_name]]</f>
        <v>Cruisers Bicycles</v>
      </c>
      <c r="J2187" t="str">
        <f>Query1[[#This Row],[store_name]]</f>
        <v>Baldwin Bikes</v>
      </c>
      <c r="K2187" t="str">
        <f>Query1[[#This Row],[sales_rep]]</f>
        <v>Marcelene Boyer</v>
      </c>
      <c r="L2187" t="str">
        <f>Query1[[#This Row],[brand_name]]</f>
        <v>Pure Cycles</v>
      </c>
    </row>
    <row r="2188" spans="1:12" x14ac:dyDescent="0.3">
      <c r="A2188">
        <f>Query1[[#This Row],[order_id]]</f>
        <v>773</v>
      </c>
      <c r="B2188" t="str">
        <f>Query1[[#This Row],[customers]]</f>
        <v>Kenton Hughes</v>
      </c>
      <c r="C2188" t="str">
        <f>Query1[[#This Row],[city]]</f>
        <v>Canandaigua</v>
      </c>
      <c r="D2188" t="str">
        <f>Query1[[#This Row],[state]]</f>
        <v>NY</v>
      </c>
      <c r="E2188">
        <f>Query1[[#This Row],[order_date]]</f>
        <v>42805</v>
      </c>
      <c r="F2188">
        <f>Query1[[#This Row],[total_units]]</f>
        <v>2</v>
      </c>
      <c r="G2188">
        <f>Query1[[#This Row],[revenue]]</f>
        <v>939.98</v>
      </c>
      <c r="H2188" t="str">
        <f>Query1[[#This Row],[product_name]]</f>
        <v>Surly Wednesday Frameset - 2017</v>
      </c>
      <c r="I2188" t="str">
        <f>Query1[[#This Row],[category_name]]</f>
        <v>Mountain Bikes</v>
      </c>
      <c r="J2188" t="str">
        <f>Query1[[#This Row],[store_name]]</f>
        <v>Baldwin Bikes</v>
      </c>
      <c r="K2188" t="str">
        <f>Query1[[#This Row],[sales_rep]]</f>
        <v>Marcelene Boyer</v>
      </c>
      <c r="L2188" t="str">
        <f>Query1[[#This Row],[brand_name]]</f>
        <v>Surly</v>
      </c>
    </row>
    <row r="2189" spans="1:12" x14ac:dyDescent="0.3">
      <c r="A2189">
        <f>Query1[[#This Row],[order_id]]</f>
        <v>774</v>
      </c>
      <c r="B2189" t="str">
        <f>Query1[[#This Row],[customers]]</f>
        <v>Yevette Elliott</v>
      </c>
      <c r="C2189" t="str">
        <f>Query1[[#This Row],[city]]</f>
        <v>Jackson Heights</v>
      </c>
      <c r="D2189" t="str">
        <f>Query1[[#This Row],[state]]</f>
        <v>NY</v>
      </c>
      <c r="E2189">
        <f>Query1[[#This Row],[order_date]]</f>
        <v>42806</v>
      </c>
      <c r="F2189">
        <f>Query1[[#This Row],[total_units]]</f>
        <v>1</v>
      </c>
      <c r="G2189">
        <f>Query1[[#This Row],[revenue]]</f>
        <v>599.99</v>
      </c>
      <c r="H2189" t="str">
        <f>Query1[[#This Row],[product_name]]</f>
        <v>Electra Townie Original 7D EQ - Women's - 2016</v>
      </c>
      <c r="I2189" t="str">
        <f>Query1[[#This Row],[category_name]]</f>
        <v>Cruisers Bicycles</v>
      </c>
      <c r="J2189" t="str">
        <f>Query1[[#This Row],[store_name]]</f>
        <v>Baldwin Bikes</v>
      </c>
      <c r="K2189" t="str">
        <f>Query1[[#This Row],[sales_rep]]</f>
        <v>Marcelene Boyer</v>
      </c>
      <c r="L2189" t="str">
        <f>Query1[[#This Row],[brand_name]]</f>
        <v>Electra</v>
      </c>
    </row>
    <row r="2190" spans="1:12" x14ac:dyDescent="0.3">
      <c r="A2190">
        <f>Query1[[#This Row],[order_id]]</f>
        <v>774</v>
      </c>
      <c r="B2190" t="str">
        <f>Query1[[#This Row],[customers]]</f>
        <v>Yevette Elliott</v>
      </c>
      <c r="C2190" t="str">
        <f>Query1[[#This Row],[city]]</f>
        <v>Jackson Heights</v>
      </c>
      <c r="D2190" t="str">
        <f>Query1[[#This Row],[state]]</f>
        <v>NY</v>
      </c>
      <c r="E2190">
        <f>Query1[[#This Row],[order_date]]</f>
        <v>42806</v>
      </c>
      <c r="F2190">
        <f>Query1[[#This Row],[total_units]]</f>
        <v>1</v>
      </c>
      <c r="G2190">
        <f>Query1[[#This Row],[revenue]]</f>
        <v>749.99</v>
      </c>
      <c r="H2190" t="str">
        <f>Query1[[#This Row],[product_name]]</f>
        <v>Sun Bicycles Brickell Tandem 7 - 2017</v>
      </c>
      <c r="I2190" t="str">
        <f>Query1[[#This Row],[category_name]]</f>
        <v>Cruisers Bicycles</v>
      </c>
      <c r="J2190" t="str">
        <f>Query1[[#This Row],[store_name]]</f>
        <v>Baldwin Bikes</v>
      </c>
      <c r="K2190" t="str">
        <f>Query1[[#This Row],[sales_rep]]</f>
        <v>Marcelene Boyer</v>
      </c>
      <c r="L2190" t="str">
        <f>Query1[[#This Row],[brand_name]]</f>
        <v>Sun</v>
      </c>
    </row>
    <row r="2191" spans="1:12" x14ac:dyDescent="0.3">
      <c r="A2191">
        <f>Query1[[#This Row],[order_id]]</f>
        <v>774</v>
      </c>
      <c r="B2191" t="str">
        <f>Query1[[#This Row],[customers]]</f>
        <v>Yevette Elliott</v>
      </c>
      <c r="C2191" t="str">
        <f>Query1[[#This Row],[city]]</f>
        <v>Jackson Heights</v>
      </c>
      <c r="D2191" t="str">
        <f>Query1[[#This Row],[state]]</f>
        <v>NY</v>
      </c>
      <c r="E2191">
        <f>Query1[[#This Row],[order_date]]</f>
        <v>42806</v>
      </c>
      <c r="F2191">
        <f>Query1[[#This Row],[total_units]]</f>
        <v>1</v>
      </c>
      <c r="G2191">
        <f>Query1[[#This Row],[revenue]]</f>
        <v>346.99</v>
      </c>
      <c r="H2191" t="str">
        <f>Query1[[#This Row],[product_name]]</f>
        <v>Sun Bicycles Lil Bolt Type-R - 2017</v>
      </c>
      <c r="I2191" t="str">
        <f>Query1[[#This Row],[category_name]]</f>
        <v>Cruisers Bicycles</v>
      </c>
      <c r="J2191" t="str">
        <f>Query1[[#This Row],[store_name]]</f>
        <v>Baldwin Bikes</v>
      </c>
      <c r="K2191" t="str">
        <f>Query1[[#This Row],[sales_rep]]</f>
        <v>Marcelene Boyer</v>
      </c>
      <c r="L2191" t="str">
        <f>Query1[[#This Row],[brand_name]]</f>
        <v>Sun</v>
      </c>
    </row>
    <row r="2192" spans="1:12" x14ac:dyDescent="0.3">
      <c r="A2192">
        <f>Query1[[#This Row],[order_id]]</f>
        <v>774</v>
      </c>
      <c r="B2192" t="str">
        <f>Query1[[#This Row],[customers]]</f>
        <v>Yevette Elliott</v>
      </c>
      <c r="C2192" t="str">
        <f>Query1[[#This Row],[city]]</f>
        <v>Jackson Heights</v>
      </c>
      <c r="D2192" t="str">
        <f>Query1[[#This Row],[state]]</f>
        <v>NY</v>
      </c>
      <c r="E2192">
        <f>Query1[[#This Row],[order_date]]</f>
        <v>42806</v>
      </c>
      <c r="F2192">
        <f>Query1[[#This Row],[total_units]]</f>
        <v>2</v>
      </c>
      <c r="G2192">
        <f>Query1[[#This Row],[revenue]]</f>
        <v>1665.98</v>
      </c>
      <c r="H2192" t="str">
        <f>Query1[[#This Row],[product_name]]</f>
        <v>Surly Troll Frameset - 2017</v>
      </c>
      <c r="I2192" t="str">
        <f>Query1[[#This Row],[category_name]]</f>
        <v>Mountain Bikes</v>
      </c>
      <c r="J2192" t="str">
        <f>Query1[[#This Row],[store_name]]</f>
        <v>Baldwin Bikes</v>
      </c>
      <c r="K2192" t="str">
        <f>Query1[[#This Row],[sales_rep]]</f>
        <v>Marcelene Boyer</v>
      </c>
      <c r="L2192" t="str">
        <f>Query1[[#This Row],[brand_name]]</f>
        <v>Surly</v>
      </c>
    </row>
    <row r="2193" spans="1:12" x14ac:dyDescent="0.3">
      <c r="A2193">
        <f>Query1[[#This Row],[order_id]]</f>
        <v>774</v>
      </c>
      <c r="B2193" t="str">
        <f>Query1[[#This Row],[customers]]</f>
        <v>Yevette Elliott</v>
      </c>
      <c r="C2193" t="str">
        <f>Query1[[#This Row],[city]]</f>
        <v>Jackson Heights</v>
      </c>
      <c r="D2193" t="str">
        <f>Query1[[#This Row],[state]]</f>
        <v>NY</v>
      </c>
      <c r="E2193">
        <f>Query1[[#This Row],[order_date]]</f>
        <v>42806</v>
      </c>
      <c r="F2193">
        <f>Query1[[#This Row],[total_units]]</f>
        <v>2</v>
      </c>
      <c r="G2193">
        <f>Query1[[#This Row],[revenue]]</f>
        <v>9999.98</v>
      </c>
      <c r="H2193" t="str">
        <f>Query1[[#This Row],[product_name]]</f>
        <v>Trek Madone 9.2 - 2017</v>
      </c>
      <c r="I2193" t="str">
        <f>Query1[[#This Row],[category_name]]</f>
        <v>Road Bikes</v>
      </c>
      <c r="J2193" t="str">
        <f>Query1[[#This Row],[store_name]]</f>
        <v>Baldwin Bikes</v>
      </c>
      <c r="K2193" t="str">
        <f>Query1[[#This Row],[sales_rep]]</f>
        <v>Marcelene Boyer</v>
      </c>
      <c r="L2193" t="str">
        <f>Query1[[#This Row],[brand_name]]</f>
        <v>Trek</v>
      </c>
    </row>
    <row r="2194" spans="1:12" x14ac:dyDescent="0.3">
      <c r="A2194">
        <f>Query1[[#This Row],[order_id]]</f>
        <v>775</v>
      </c>
      <c r="B2194" t="str">
        <f>Query1[[#This Row],[customers]]</f>
        <v>Jonna Brown</v>
      </c>
      <c r="C2194" t="str">
        <f>Query1[[#This Row],[city]]</f>
        <v>Mahopac</v>
      </c>
      <c r="D2194" t="str">
        <f>Query1[[#This Row],[state]]</f>
        <v>NY</v>
      </c>
      <c r="E2194">
        <f>Query1[[#This Row],[order_date]]</f>
        <v>42806</v>
      </c>
      <c r="F2194">
        <f>Query1[[#This Row],[total_units]]</f>
        <v>1</v>
      </c>
      <c r="G2194">
        <f>Query1[[#This Row],[revenue]]</f>
        <v>1499.99</v>
      </c>
      <c r="H2194" t="str">
        <f>Query1[[#This Row],[product_name]]</f>
        <v>Trek Stache 5 - 2017</v>
      </c>
      <c r="I2194" t="str">
        <f>Query1[[#This Row],[category_name]]</f>
        <v>Mountain Bikes</v>
      </c>
      <c r="J2194" t="str">
        <f>Query1[[#This Row],[store_name]]</f>
        <v>Baldwin Bikes</v>
      </c>
      <c r="K2194" t="str">
        <f>Query1[[#This Row],[sales_rep]]</f>
        <v>Marcelene Boyer</v>
      </c>
      <c r="L2194" t="str">
        <f>Query1[[#This Row],[brand_name]]</f>
        <v>Trek</v>
      </c>
    </row>
    <row r="2195" spans="1:12" x14ac:dyDescent="0.3">
      <c r="A2195">
        <f>Query1[[#This Row],[order_id]]</f>
        <v>776</v>
      </c>
      <c r="B2195" t="str">
        <f>Query1[[#This Row],[customers]]</f>
        <v>Yu Mcdonald</v>
      </c>
      <c r="C2195" t="str">
        <f>Query1[[#This Row],[city]]</f>
        <v>Ossining</v>
      </c>
      <c r="D2195" t="str">
        <f>Query1[[#This Row],[state]]</f>
        <v>NY</v>
      </c>
      <c r="E2195">
        <f>Query1[[#This Row],[order_date]]</f>
        <v>42807</v>
      </c>
      <c r="F2195">
        <f>Query1[[#This Row],[total_units]]</f>
        <v>1</v>
      </c>
      <c r="G2195">
        <f>Query1[[#This Row],[revenue]]</f>
        <v>416.99</v>
      </c>
      <c r="H2195" t="str">
        <f>Query1[[#This Row],[product_name]]</f>
        <v>Sun Bicycles Atlas X-Type - 2017</v>
      </c>
      <c r="I2195" t="str">
        <f>Query1[[#This Row],[category_name]]</f>
        <v>Cruisers Bicycles</v>
      </c>
      <c r="J2195" t="str">
        <f>Query1[[#This Row],[store_name]]</f>
        <v>Baldwin Bikes</v>
      </c>
      <c r="K2195" t="str">
        <f>Query1[[#This Row],[sales_rep]]</f>
        <v>Marcelene Boyer</v>
      </c>
      <c r="L2195" t="str">
        <f>Query1[[#This Row],[brand_name]]</f>
        <v>Sun</v>
      </c>
    </row>
    <row r="2196" spans="1:12" x14ac:dyDescent="0.3">
      <c r="A2196">
        <f>Query1[[#This Row],[order_id]]</f>
        <v>776</v>
      </c>
      <c r="B2196" t="str">
        <f>Query1[[#This Row],[customers]]</f>
        <v>Yu Mcdonald</v>
      </c>
      <c r="C2196" t="str">
        <f>Query1[[#This Row],[city]]</f>
        <v>Ossining</v>
      </c>
      <c r="D2196" t="str">
        <f>Query1[[#This Row],[state]]</f>
        <v>NY</v>
      </c>
      <c r="E2196">
        <f>Query1[[#This Row],[order_date]]</f>
        <v>42807</v>
      </c>
      <c r="F2196">
        <f>Query1[[#This Row],[total_units]]</f>
        <v>1</v>
      </c>
      <c r="G2196">
        <f>Query1[[#This Row],[revenue]]</f>
        <v>832.99</v>
      </c>
      <c r="H2196" t="str">
        <f>Query1[[#This Row],[product_name]]</f>
        <v>Sun Bicycles Spider 3i - 2017</v>
      </c>
      <c r="I2196" t="str">
        <f>Query1[[#This Row],[category_name]]</f>
        <v>Mountain Bikes</v>
      </c>
      <c r="J2196" t="str">
        <f>Query1[[#This Row],[store_name]]</f>
        <v>Baldwin Bikes</v>
      </c>
      <c r="K2196" t="str">
        <f>Query1[[#This Row],[sales_rep]]</f>
        <v>Marcelene Boyer</v>
      </c>
      <c r="L2196" t="str">
        <f>Query1[[#This Row],[brand_name]]</f>
        <v>Sun</v>
      </c>
    </row>
    <row r="2197" spans="1:12" x14ac:dyDescent="0.3">
      <c r="A2197">
        <f>Query1[[#This Row],[order_id]]</f>
        <v>776</v>
      </c>
      <c r="B2197" t="str">
        <f>Query1[[#This Row],[customers]]</f>
        <v>Yu Mcdonald</v>
      </c>
      <c r="C2197" t="str">
        <f>Query1[[#This Row],[city]]</f>
        <v>Ossining</v>
      </c>
      <c r="D2197" t="str">
        <f>Query1[[#This Row],[state]]</f>
        <v>NY</v>
      </c>
      <c r="E2197">
        <f>Query1[[#This Row],[order_date]]</f>
        <v>42807</v>
      </c>
      <c r="F2197">
        <f>Query1[[#This Row],[total_units]]</f>
        <v>1</v>
      </c>
      <c r="G2197">
        <f>Query1[[#This Row],[revenue]]</f>
        <v>2499.9899999999998</v>
      </c>
      <c r="H2197" t="str">
        <f>Query1[[#This Row],[product_name]]</f>
        <v>Surly Karate Monkey 27.5+ Frameset - 2017</v>
      </c>
      <c r="I2197" t="str">
        <f>Query1[[#This Row],[category_name]]</f>
        <v>Mountain Bikes</v>
      </c>
      <c r="J2197" t="str">
        <f>Query1[[#This Row],[store_name]]</f>
        <v>Baldwin Bikes</v>
      </c>
      <c r="K2197" t="str">
        <f>Query1[[#This Row],[sales_rep]]</f>
        <v>Marcelene Boyer</v>
      </c>
      <c r="L2197" t="str">
        <f>Query1[[#This Row],[brand_name]]</f>
        <v>Surly</v>
      </c>
    </row>
    <row r="2198" spans="1:12" x14ac:dyDescent="0.3">
      <c r="A2198">
        <f>Query1[[#This Row],[order_id]]</f>
        <v>776</v>
      </c>
      <c r="B2198" t="str">
        <f>Query1[[#This Row],[customers]]</f>
        <v>Yu Mcdonald</v>
      </c>
      <c r="C2198" t="str">
        <f>Query1[[#This Row],[city]]</f>
        <v>Ossining</v>
      </c>
      <c r="D2198" t="str">
        <f>Query1[[#This Row],[state]]</f>
        <v>NY</v>
      </c>
      <c r="E2198">
        <f>Query1[[#This Row],[order_date]]</f>
        <v>42807</v>
      </c>
      <c r="F2198">
        <f>Query1[[#This Row],[total_units]]</f>
        <v>2</v>
      </c>
      <c r="G2198">
        <f>Query1[[#This Row],[revenue]]</f>
        <v>4599.9799999999996</v>
      </c>
      <c r="H2198" t="str">
        <f>Query1[[#This Row],[product_name]]</f>
        <v>Trek Fuel EX 5 27.5 Plus - 2017</v>
      </c>
      <c r="I2198" t="str">
        <f>Query1[[#This Row],[category_name]]</f>
        <v>Mountain Bikes</v>
      </c>
      <c r="J2198" t="str">
        <f>Query1[[#This Row],[store_name]]</f>
        <v>Baldwin Bikes</v>
      </c>
      <c r="K2198" t="str">
        <f>Query1[[#This Row],[sales_rep]]</f>
        <v>Marcelene Boyer</v>
      </c>
      <c r="L2198" t="str">
        <f>Query1[[#This Row],[brand_name]]</f>
        <v>Trek</v>
      </c>
    </row>
    <row r="2199" spans="1:12" x14ac:dyDescent="0.3">
      <c r="A2199">
        <f>Query1[[#This Row],[order_id]]</f>
        <v>777</v>
      </c>
      <c r="B2199" t="str">
        <f>Query1[[#This Row],[customers]]</f>
        <v>Shu Mays</v>
      </c>
      <c r="C2199" t="str">
        <f>Query1[[#This Row],[city]]</f>
        <v>Astoria</v>
      </c>
      <c r="D2199" t="str">
        <f>Query1[[#This Row],[state]]</f>
        <v>NY</v>
      </c>
      <c r="E2199">
        <f>Query1[[#This Row],[order_date]]</f>
        <v>42807</v>
      </c>
      <c r="F2199">
        <f>Query1[[#This Row],[total_units]]</f>
        <v>1</v>
      </c>
      <c r="G2199">
        <f>Query1[[#This Row],[revenue]]</f>
        <v>1320.99</v>
      </c>
      <c r="H2199" t="str">
        <f>Query1[[#This Row],[product_name]]</f>
        <v>Heller Shagamaw Frame - 2016</v>
      </c>
      <c r="I2199" t="str">
        <f>Query1[[#This Row],[category_name]]</f>
        <v>Mountain Bikes</v>
      </c>
      <c r="J2199" t="str">
        <f>Query1[[#This Row],[store_name]]</f>
        <v>Baldwin Bikes</v>
      </c>
      <c r="K2199" t="str">
        <f>Query1[[#This Row],[sales_rep]]</f>
        <v>Marcelene Boyer</v>
      </c>
      <c r="L2199" t="str">
        <f>Query1[[#This Row],[brand_name]]</f>
        <v>Heller</v>
      </c>
    </row>
    <row r="2200" spans="1:12" x14ac:dyDescent="0.3">
      <c r="A2200">
        <f>Query1[[#This Row],[order_id]]</f>
        <v>777</v>
      </c>
      <c r="B2200" t="str">
        <f>Query1[[#This Row],[customers]]</f>
        <v>Shu Mays</v>
      </c>
      <c r="C2200" t="str">
        <f>Query1[[#This Row],[city]]</f>
        <v>Astoria</v>
      </c>
      <c r="D2200" t="str">
        <f>Query1[[#This Row],[state]]</f>
        <v>NY</v>
      </c>
      <c r="E2200">
        <f>Query1[[#This Row],[order_date]]</f>
        <v>42807</v>
      </c>
      <c r="F2200">
        <f>Query1[[#This Row],[total_units]]</f>
        <v>1</v>
      </c>
      <c r="G2200">
        <f>Query1[[#This Row],[revenue]]</f>
        <v>749.99</v>
      </c>
      <c r="H2200" t="str">
        <f>Query1[[#This Row],[product_name]]</f>
        <v>Ritchey Timberwolf Frameset - 2016</v>
      </c>
      <c r="I2200" t="str">
        <f>Query1[[#This Row],[category_name]]</f>
        <v>Mountain Bikes</v>
      </c>
      <c r="J2200" t="str">
        <f>Query1[[#This Row],[store_name]]</f>
        <v>Baldwin Bikes</v>
      </c>
      <c r="K2200" t="str">
        <f>Query1[[#This Row],[sales_rep]]</f>
        <v>Marcelene Boyer</v>
      </c>
      <c r="L2200" t="str">
        <f>Query1[[#This Row],[brand_name]]</f>
        <v>Ritchey</v>
      </c>
    </row>
    <row r="2201" spans="1:12" x14ac:dyDescent="0.3">
      <c r="A2201">
        <f>Query1[[#This Row],[order_id]]</f>
        <v>777</v>
      </c>
      <c r="B2201" t="str">
        <f>Query1[[#This Row],[customers]]</f>
        <v>Shu Mays</v>
      </c>
      <c r="C2201" t="str">
        <f>Query1[[#This Row],[city]]</f>
        <v>Astoria</v>
      </c>
      <c r="D2201" t="str">
        <f>Query1[[#This Row],[state]]</f>
        <v>NY</v>
      </c>
      <c r="E2201">
        <f>Query1[[#This Row],[order_date]]</f>
        <v>42807</v>
      </c>
      <c r="F2201">
        <f>Query1[[#This Row],[total_units]]</f>
        <v>2</v>
      </c>
      <c r="G2201">
        <f>Query1[[#This Row],[revenue]]</f>
        <v>7999.98</v>
      </c>
      <c r="H2201" t="str">
        <f>Query1[[#This Row],[product_name]]</f>
        <v>Trek Slash 8 27.5 - 2016</v>
      </c>
      <c r="I2201" t="str">
        <f>Query1[[#This Row],[category_name]]</f>
        <v>Mountain Bikes</v>
      </c>
      <c r="J2201" t="str">
        <f>Query1[[#This Row],[store_name]]</f>
        <v>Baldwin Bikes</v>
      </c>
      <c r="K2201" t="str">
        <f>Query1[[#This Row],[sales_rep]]</f>
        <v>Marcelene Boyer</v>
      </c>
      <c r="L2201" t="str">
        <f>Query1[[#This Row],[brand_name]]</f>
        <v>Trek</v>
      </c>
    </row>
    <row r="2202" spans="1:12" x14ac:dyDescent="0.3">
      <c r="A2202">
        <f>Query1[[#This Row],[order_id]]</f>
        <v>778</v>
      </c>
      <c r="B2202" t="str">
        <f>Query1[[#This Row],[customers]]</f>
        <v>Lolita Mosley</v>
      </c>
      <c r="C2202" t="str">
        <f>Query1[[#This Row],[city]]</f>
        <v>Houston</v>
      </c>
      <c r="D2202" t="str">
        <f>Query1[[#This Row],[state]]</f>
        <v>TX</v>
      </c>
      <c r="E2202">
        <f>Query1[[#This Row],[order_date]]</f>
        <v>42809</v>
      </c>
      <c r="F2202">
        <f>Query1[[#This Row],[total_units]]</f>
        <v>1</v>
      </c>
      <c r="G2202">
        <f>Query1[[#This Row],[revenue]]</f>
        <v>489.99</v>
      </c>
      <c r="H2202" t="str">
        <f>Query1[[#This Row],[product_name]]</f>
        <v>Electra Townie Original 7D - 2017</v>
      </c>
      <c r="I2202" t="str">
        <f>Query1[[#This Row],[category_name]]</f>
        <v>Cruisers Bicycles</v>
      </c>
      <c r="J2202" t="str">
        <f>Query1[[#This Row],[store_name]]</f>
        <v>Rowlett Bikes</v>
      </c>
      <c r="K2202" t="str">
        <f>Query1[[#This Row],[sales_rep]]</f>
        <v>Layla Terrell</v>
      </c>
      <c r="L2202" t="str">
        <f>Query1[[#This Row],[brand_name]]</f>
        <v>Electra</v>
      </c>
    </row>
    <row r="2203" spans="1:12" x14ac:dyDescent="0.3">
      <c r="A2203">
        <f>Query1[[#This Row],[order_id]]</f>
        <v>778</v>
      </c>
      <c r="B2203" t="str">
        <f>Query1[[#This Row],[customers]]</f>
        <v>Lolita Mosley</v>
      </c>
      <c r="C2203" t="str">
        <f>Query1[[#This Row],[city]]</f>
        <v>Houston</v>
      </c>
      <c r="D2203" t="str">
        <f>Query1[[#This Row],[state]]</f>
        <v>TX</v>
      </c>
      <c r="E2203">
        <f>Query1[[#This Row],[order_date]]</f>
        <v>42809</v>
      </c>
      <c r="F2203">
        <f>Query1[[#This Row],[total_units]]</f>
        <v>1</v>
      </c>
      <c r="G2203">
        <f>Query1[[#This Row],[revenue]]</f>
        <v>329.99</v>
      </c>
      <c r="H2203" t="str">
        <f>Query1[[#This Row],[product_name]]</f>
        <v>Haro Downtown 16 - 2017</v>
      </c>
      <c r="I2203" t="str">
        <f>Query1[[#This Row],[category_name]]</f>
        <v>Children Bicycles</v>
      </c>
      <c r="J2203" t="str">
        <f>Query1[[#This Row],[store_name]]</f>
        <v>Rowlett Bikes</v>
      </c>
      <c r="K2203" t="str">
        <f>Query1[[#This Row],[sales_rep]]</f>
        <v>Layla Terrell</v>
      </c>
      <c r="L2203" t="str">
        <f>Query1[[#This Row],[brand_name]]</f>
        <v>Haro</v>
      </c>
    </row>
    <row r="2204" spans="1:12" x14ac:dyDescent="0.3">
      <c r="A2204">
        <f>Query1[[#This Row],[order_id]]</f>
        <v>779</v>
      </c>
      <c r="B2204" t="str">
        <f>Query1[[#This Row],[customers]]</f>
        <v>Blanca Hooper</v>
      </c>
      <c r="C2204" t="str">
        <f>Query1[[#This Row],[city]]</f>
        <v>Ozone Park</v>
      </c>
      <c r="D2204" t="str">
        <f>Query1[[#This Row],[state]]</f>
        <v>NY</v>
      </c>
      <c r="E2204">
        <f>Query1[[#This Row],[order_date]]</f>
        <v>42809</v>
      </c>
      <c r="F2204">
        <f>Query1[[#This Row],[total_units]]</f>
        <v>1</v>
      </c>
      <c r="G2204">
        <f>Query1[[#This Row],[revenue]]</f>
        <v>339.99</v>
      </c>
      <c r="H2204" t="str">
        <f>Query1[[#This Row],[product_name]]</f>
        <v>Electra Townie 7D (20-inch) - Boys' - 2017</v>
      </c>
      <c r="I2204" t="str">
        <f>Query1[[#This Row],[category_name]]</f>
        <v>Children Bicycles</v>
      </c>
      <c r="J2204" t="str">
        <f>Query1[[#This Row],[store_name]]</f>
        <v>Baldwin Bikes</v>
      </c>
      <c r="K2204" t="str">
        <f>Query1[[#This Row],[sales_rep]]</f>
        <v>Marcelene Boyer</v>
      </c>
      <c r="L2204" t="str">
        <f>Query1[[#This Row],[brand_name]]</f>
        <v>Electra</v>
      </c>
    </row>
    <row r="2205" spans="1:12" x14ac:dyDescent="0.3">
      <c r="A2205">
        <f>Query1[[#This Row],[order_id]]</f>
        <v>779</v>
      </c>
      <c r="B2205" t="str">
        <f>Query1[[#This Row],[customers]]</f>
        <v>Blanca Hooper</v>
      </c>
      <c r="C2205" t="str">
        <f>Query1[[#This Row],[city]]</f>
        <v>Ozone Park</v>
      </c>
      <c r="D2205" t="str">
        <f>Query1[[#This Row],[state]]</f>
        <v>NY</v>
      </c>
      <c r="E2205">
        <f>Query1[[#This Row],[order_date]]</f>
        <v>42809</v>
      </c>
      <c r="F2205">
        <f>Query1[[#This Row],[total_units]]</f>
        <v>1</v>
      </c>
      <c r="G2205">
        <f>Query1[[#This Row],[revenue]]</f>
        <v>329.99</v>
      </c>
      <c r="H2205" t="str">
        <f>Query1[[#This Row],[product_name]]</f>
        <v>Haro Downtown 16 - 2017</v>
      </c>
      <c r="I2205" t="str">
        <f>Query1[[#This Row],[category_name]]</f>
        <v>Children Bicycles</v>
      </c>
      <c r="J2205" t="str">
        <f>Query1[[#This Row],[store_name]]</f>
        <v>Baldwin Bikes</v>
      </c>
      <c r="K2205" t="str">
        <f>Query1[[#This Row],[sales_rep]]</f>
        <v>Marcelene Boyer</v>
      </c>
      <c r="L2205" t="str">
        <f>Query1[[#This Row],[brand_name]]</f>
        <v>Haro</v>
      </c>
    </row>
    <row r="2206" spans="1:12" x14ac:dyDescent="0.3">
      <c r="A2206">
        <f>Query1[[#This Row],[order_id]]</f>
        <v>779</v>
      </c>
      <c r="B2206" t="str">
        <f>Query1[[#This Row],[customers]]</f>
        <v>Blanca Hooper</v>
      </c>
      <c r="C2206" t="str">
        <f>Query1[[#This Row],[city]]</f>
        <v>Ozone Park</v>
      </c>
      <c r="D2206" t="str">
        <f>Query1[[#This Row],[state]]</f>
        <v>NY</v>
      </c>
      <c r="E2206">
        <f>Query1[[#This Row],[order_date]]</f>
        <v>42809</v>
      </c>
      <c r="F2206">
        <f>Query1[[#This Row],[total_units]]</f>
        <v>2</v>
      </c>
      <c r="G2206">
        <f>Query1[[#This Row],[revenue]]</f>
        <v>419.98</v>
      </c>
      <c r="H2206" t="str">
        <f>Query1[[#This Row],[product_name]]</f>
        <v>Trek Precaliber 16 Girls - 2017</v>
      </c>
      <c r="I2206" t="str">
        <f>Query1[[#This Row],[category_name]]</f>
        <v>Children Bicycles</v>
      </c>
      <c r="J2206" t="str">
        <f>Query1[[#This Row],[store_name]]</f>
        <v>Baldwin Bikes</v>
      </c>
      <c r="K2206" t="str">
        <f>Query1[[#This Row],[sales_rep]]</f>
        <v>Marcelene Boyer</v>
      </c>
      <c r="L2206" t="str">
        <f>Query1[[#This Row],[brand_name]]</f>
        <v>Trek</v>
      </c>
    </row>
    <row r="2207" spans="1:12" x14ac:dyDescent="0.3">
      <c r="A2207">
        <f>Query1[[#This Row],[order_id]]</f>
        <v>779</v>
      </c>
      <c r="B2207" t="str">
        <f>Query1[[#This Row],[customers]]</f>
        <v>Blanca Hooper</v>
      </c>
      <c r="C2207" t="str">
        <f>Query1[[#This Row],[city]]</f>
        <v>Ozone Park</v>
      </c>
      <c r="D2207" t="str">
        <f>Query1[[#This Row],[state]]</f>
        <v>NY</v>
      </c>
      <c r="E2207">
        <f>Query1[[#This Row],[order_date]]</f>
        <v>42809</v>
      </c>
      <c r="F2207">
        <f>Query1[[#This Row],[total_units]]</f>
        <v>1</v>
      </c>
      <c r="G2207">
        <f>Query1[[#This Row],[revenue]]</f>
        <v>1799.99</v>
      </c>
      <c r="H2207" t="str">
        <f>Query1[[#This Row],[product_name]]</f>
        <v>Trek Remedy 29 Carbon Frameset - 2016</v>
      </c>
      <c r="I2207" t="str">
        <f>Query1[[#This Row],[category_name]]</f>
        <v>Mountain Bikes</v>
      </c>
      <c r="J2207" t="str">
        <f>Query1[[#This Row],[store_name]]</f>
        <v>Baldwin Bikes</v>
      </c>
      <c r="K2207" t="str">
        <f>Query1[[#This Row],[sales_rep]]</f>
        <v>Marcelene Boyer</v>
      </c>
      <c r="L2207" t="str">
        <f>Query1[[#This Row],[brand_name]]</f>
        <v>Trek</v>
      </c>
    </row>
    <row r="2208" spans="1:12" x14ac:dyDescent="0.3">
      <c r="A2208">
        <f>Query1[[#This Row],[order_id]]</f>
        <v>779</v>
      </c>
      <c r="B2208" t="str">
        <f>Query1[[#This Row],[customers]]</f>
        <v>Blanca Hooper</v>
      </c>
      <c r="C2208" t="str">
        <f>Query1[[#This Row],[city]]</f>
        <v>Ozone Park</v>
      </c>
      <c r="D2208" t="str">
        <f>Query1[[#This Row],[state]]</f>
        <v>NY</v>
      </c>
      <c r="E2208">
        <f>Query1[[#This Row],[order_date]]</f>
        <v>42809</v>
      </c>
      <c r="F2208">
        <f>Query1[[#This Row],[total_units]]</f>
        <v>1</v>
      </c>
      <c r="G2208">
        <f>Query1[[#This Row],[revenue]]</f>
        <v>5299.99</v>
      </c>
      <c r="H2208" t="str">
        <f>Query1[[#This Row],[product_name]]</f>
        <v>Trek Remedy 9.8 - 2017</v>
      </c>
      <c r="I2208" t="str">
        <f>Query1[[#This Row],[category_name]]</f>
        <v>Mountain Bikes</v>
      </c>
      <c r="J2208" t="str">
        <f>Query1[[#This Row],[store_name]]</f>
        <v>Baldwin Bikes</v>
      </c>
      <c r="K2208" t="str">
        <f>Query1[[#This Row],[sales_rep]]</f>
        <v>Marcelene Boyer</v>
      </c>
      <c r="L2208" t="str">
        <f>Query1[[#This Row],[brand_name]]</f>
        <v>Trek</v>
      </c>
    </row>
    <row r="2209" spans="1:12" x14ac:dyDescent="0.3">
      <c r="A2209">
        <f>Query1[[#This Row],[order_id]]</f>
        <v>780</v>
      </c>
      <c r="B2209" t="str">
        <f>Query1[[#This Row],[customers]]</f>
        <v>Joni Lee</v>
      </c>
      <c r="C2209" t="str">
        <f>Query1[[#This Row],[city]]</f>
        <v>Centereach</v>
      </c>
      <c r="D2209" t="str">
        <f>Query1[[#This Row],[state]]</f>
        <v>NY</v>
      </c>
      <c r="E2209">
        <f>Query1[[#This Row],[order_date]]</f>
        <v>42809</v>
      </c>
      <c r="F2209">
        <f>Query1[[#This Row],[total_units]]</f>
        <v>1</v>
      </c>
      <c r="G2209">
        <f>Query1[[#This Row],[revenue]]</f>
        <v>469.99</v>
      </c>
      <c r="H2209" t="str">
        <f>Query1[[#This Row],[product_name]]</f>
        <v>Trek Farley Alloy Frameset - 2017</v>
      </c>
      <c r="I2209" t="str">
        <f>Query1[[#This Row],[category_name]]</f>
        <v>Mountain Bikes</v>
      </c>
      <c r="J2209" t="str">
        <f>Query1[[#This Row],[store_name]]</f>
        <v>Baldwin Bikes</v>
      </c>
      <c r="K2209" t="str">
        <f>Query1[[#This Row],[sales_rep]]</f>
        <v>Marcelene Boyer</v>
      </c>
      <c r="L2209" t="str">
        <f>Query1[[#This Row],[brand_name]]</f>
        <v>Trek</v>
      </c>
    </row>
    <row r="2210" spans="1:12" x14ac:dyDescent="0.3">
      <c r="A2210">
        <f>Query1[[#This Row],[order_id]]</f>
        <v>781</v>
      </c>
      <c r="B2210" t="str">
        <f>Query1[[#This Row],[customers]]</f>
        <v>Carita Salinas</v>
      </c>
      <c r="C2210" t="str">
        <f>Query1[[#This Row],[city]]</f>
        <v>Maspeth</v>
      </c>
      <c r="D2210" t="str">
        <f>Query1[[#This Row],[state]]</f>
        <v>NY</v>
      </c>
      <c r="E2210">
        <f>Query1[[#This Row],[order_date]]</f>
        <v>42809</v>
      </c>
      <c r="F2210">
        <f>Query1[[#This Row],[total_units]]</f>
        <v>2</v>
      </c>
      <c r="G2210">
        <f>Query1[[#This Row],[revenue]]</f>
        <v>833.98</v>
      </c>
      <c r="H2210" t="str">
        <f>Query1[[#This Row],[product_name]]</f>
        <v>Sun Bicycles Cruz 7 - Women's - 2017</v>
      </c>
      <c r="I2210" t="str">
        <f>Query1[[#This Row],[category_name]]</f>
        <v>Comfort Bicycles</v>
      </c>
      <c r="J2210" t="str">
        <f>Query1[[#This Row],[store_name]]</f>
        <v>Baldwin Bikes</v>
      </c>
      <c r="K2210" t="str">
        <f>Query1[[#This Row],[sales_rep]]</f>
        <v>Marcelene Boyer</v>
      </c>
      <c r="L2210" t="str">
        <f>Query1[[#This Row],[brand_name]]</f>
        <v>Sun</v>
      </c>
    </row>
    <row r="2211" spans="1:12" x14ac:dyDescent="0.3">
      <c r="A2211">
        <f>Query1[[#This Row],[order_id]]</f>
        <v>781</v>
      </c>
      <c r="B2211" t="str">
        <f>Query1[[#This Row],[customers]]</f>
        <v>Carita Salinas</v>
      </c>
      <c r="C2211" t="str">
        <f>Query1[[#This Row],[city]]</f>
        <v>Maspeth</v>
      </c>
      <c r="D2211" t="str">
        <f>Query1[[#This Row],[state]]</f>
        <v>NY</v>
      </c>
      <c r="E2211">
        <f>Query1[[#This Row],[order_date]]</f>
        <v>42809</v>
      </c>
      <c r="F2211">
        <f>Query1[[#This Row],[total_units]]</f>
        <v>2</v>
      </c>
      <c r="G2211">
        <f>Query1[[#This Row],[revenue]]</f>
        <v>3999.98</v>
      </c>
      <c r="H2211" t="str">
        <f>Query1[[#This Row],[product_name]]</f>
        <v>Trek Emonda S 5 - 2017</v>
      </c>
      <c r="I2211" t="str">
        <f>Query1[[#This Row],[category_name]]</f>
        <v>Road Bikes</v>
      </c>
      <c r="J2211" t="str">
        <f>Query1[[#This Row],[store_name]]</f>
        <v>Baldwin Bikes</v>
      </c>
      <c r="K2211" t="str">
        <f>Query1[[#This Row],[sales_rep]]</f>
        <v>Marcelene Boyer</v>
      </c>
      <c r="L2211" t="str">
        <f>Query1[[#This Row],[brand_name]]</f>
        <v>Trek</v>
      </c>
    </row>
    <row r="2212" spans="1:12" x14ac:dyDescent="0.3">
      <c r="A2212">
        <f>Query1[[#This Row],[order_id]]</f>
        <v>781</v>
      </c>
      <c r="B2212" t="str">
        <f>Query1[[#This Row],[customers]]</f>
        <v>Carita Salinas</v>
      </c>
      <c r="C2212" t="str">
        <f>Query1[[#This Row],[city]]</f>
        <v>Maspeth</v>
      </c>
      <c r="D2212" t="str">
        <f>Query1[[#This Row],[state]]</f>
        <v>NY</v>
      </c>
      <c r="E2212">
        <f>Query1[[#This Row],[order_date]]</f>
        <v>42809</v>
      </c>
      <c r="F2212">
        <f>Query1[[#This Row],[total_units]]</f>
        <v>2</v>
      </c>
      <c r="G2212">
        <f>Query1[[#This Row],[revenue]]</f>
        <v>7999.98</v>
      </c>
      <c r="H2212" t="str">
        <f>Query1[[#This Row],[product_name]]</f>
        <v>Trek Slash 8 27.5 - 2016</v>
      </c>
      <c r="I2212" t="str">
        <f>Query1[[#This Row],[category_name]]</f>
        <v>Mountain Bikes</v>
      </c>
      <c r="J2212" t="str">
        <f>Query1[[#This Row],[store_name]]</f>
        <v>Baldwin Bikes</v>
      </c>
      <c r="K2212" t="str">
        <f>Query1[[#This Row],[sales_rep]]</f>
        <v>Marcelene Boyer</v>
      </c>
      <c r="L2212" t="str">
        <f>Query1[[#This Row],[brand_name]]</f>
        <v>Trek</v>
      </c>
    </row>
    <row r="2213" spans="1:12" x14ac:dyDescent="0.3">
      <c r="A2213">
        <f>Query1[[#This Row],[order_id]]</f>
        <v>782</v>
      </c>
      <c r="B2213" t="str">
        <f>Query1[[#This Row],[customers]]</f>
        <v>Trudy Riddle</v>
      </c>
      <c r="C2213" t="str">
        <f>Query1[[#This Row],[city]]</f>
        <v>Schenectady</v>
      </c>
      <c r="D2213" t="str">
        <f>Query1[[#This Row],[state]]</f>
        <v>NY</v>
      </c>
      <c r="E2213">
        <f>Query1[[#This Row],[order_date]]</f>
        <v>42809</v>
      </c>
      <c r="F2213">
        <f>Query1[[#This Row],[total_units]]</f>
        <v>1</v>
      </c>
      <c r="G2213">
        <f>Query1[[#This Row],[revenue]]</f>
        <v>299.99</v>
      </c>
      <c r="H2213" t="str">
        <f>Query1[[#This Row],[product_name]]</f>
        <v>Electra Sugar Skulls 1 (20-inch) - Girl's - 2017</v>
      </c>
      <c r="I2213" t="str">
        <f>Query1[[#This Row],[category_name]]</f>
        <v>Children Bicycles</v>
      </c>
      <c r="J2213" t="str">
        <f>Query1[[#This Row],[store_name]]</f>
        <v>Baldwin Bikes</v>
      </c>
      <c r="K2213" t="str">
        <f>Query1[[#This Row],[sales_rep]]</f>
        <v>Venita Daniel</v>
      </c>
      <c r="L2213" t="str">
        <f>Query1[[#This Row],[brand_name]]</f>
        <v>Electra</v>
      </c>
    </row>
    <row r="2214" spans="1:12" x14ac:dyDescent="0.3">
      <c r="A2214">
        <f>Query1[[#This Row],[order_id]]</f>
        <v>782</v>
      </c>
      <c r="B2214" t="str">
        <f>Query1[[#This Row],[customers]]</f>
        <v>Trudy Riddle</v>
      </c>
      <c r="C2214" t="str">
        <f>Query1[[#This Row],[city]]</f>
        <v>Schenectady</v>
      </c>
      <c r="D2214" t="str">
        <f>Query1[[#This Row],[state]]</f>
        <v>NY</v>
      </c>
      <c r="E2214">
        <f>Query1[[#This Row],[order_date]]</f>
        <v>42809</v>
      </c>
      <c r="F2214">
        <f>Query1[[#This Row],[total_units]]</f>
        <v>2</v>
      </c>
      <c r="G2214">
        <f>Query1[[#This Row],[revenue]]</f>
        <v>1199.98</v>
      </c>
      <c r="H2214" t="str">
        <f>Query1[[#This Row],[product_name]]</f>
        <v>Electra Townie Original 7D EQ - 2016</v>
      </c>
      <c r="I2214" t="str">
        <f>Query1[[#This Row],[category_name]]</f>
        <v>Cruisers Bicycles</v>
      </c>
      <c r="J2214" t="str">
        <f>Query1[[#This Row],[store_name]]</f>
        <v>Baldwin Bikes</v>
      </c>
      <c r="K2214" t="str">
        <f>Query1[[#This Row],[sales_rep]]</f>
        <v>Venita Daniel</v>
      </c>
      <c r="L2214" t="str">
        <f>Query1[[#This Row],[brand_name]]</f>
        <v>Electra</v>
      </c>
    </row>
    <row r="2215" spans="1:12" x14ac:dyDescent="0.3">
      <c r="A2215">
        <f>Query1[[#This Row],[order_id]]</f>
        <v>782</v>
      </c>
      <c r="B2215" t="str">
        <f>Query1[[#This Row],[customers]]</f>
        <v>Trudy Riddle</v>
      </c>
      <c r="C2215" t="str">
        <f>Query1[[#This Row],[city]]</f>
        <v>Schenectady</v>
      </c>
      <c r="D2215" t="str">
        <f>Query1[[#This Row],[state]]</f>
        <v>NY</v>
      </c>
      <c r="E2215">
        <f>Query1[[#This Row],[order_date]]</f>
        <v>42809</v>
      </c>
      <c r="F2215">
        <f>Query1[[#This Row],[total_units]]</f>
        <v>2</v>
      </c>
      <c r="G2215">
        <f>Query1[[#This Row],[revenue]]</f>
        <v>1199.98</v>
      </c>
      <c r="H2215" t="str">
        <f>Query1[[#This Row],[product_name]]</f>
        <v>Electra Townie Original 7D EQ - Women's - 2016</v>
      </c>
      <c r="I2215" t="str">
        <f>Query1[[#This Row],[category_name]]</f>
        <v>Cruisers Bicycles</v>
      </c>
      <c r="J2215" t="str">
        <f>Query1[[#This Row],[store_name]]</f>
        <v>Baldwin Bikes</v>
      </c>
      <c r="K2215" t="str">
        <f>Query1[[#This Row],[sales_rep]]</f>
        <v>Venita Daniel</v>
      </c>
      <c r="L2215" t="str">
        <f>Query1[[#This Row],[brand_name]]</f>
        <v>Electra</v>
      </c>
    </row>
    <row r="2216" spans="1:12" x14ac:dyDescent="0.3">
      <c r="A2216">
        <f>Query1[[#This Row],[order_id]]</f>
        <v>782</v>
      </c>
      <c r="B2216" t="str">
        <f>Query1[[#This Row],[customers]]</f>
        <v>Trudy Riddle</v>
      </c>
      <c r="C2216" t="str">
        <f>Query1[[#This Row],[city]]</f>
        <v>Schenectady</v>
      </c>
      <c r="D2216" t="str">
        <f>Query1[[#This Row],[state]]</f>
        <v>NY</v>
      </c>
      <c r="E2216">
        <f>Query1[[#This Row],[order_date]]</f>
        <v>42809</v>
      </c>
      <c r="F2216">
        <f>Query1[[#This Row],[total_units]]</f>
        <v>1</v>
      </c>
      <c r="G2216">
        <f>Query1[[#This Row],[revenue]]</f>
        <v>1999.99</v>
      </c>
      <c r="H2216" t="str">
        <f>Query1[[#This Row],[product_name]]</f>
        <v>Trek Emonda S 5 - 2017</v>
      </c>
      <c r="I2216" t="str">
        <f>Query1[[#This Row],[category_name]]</f>
        <v>Road Bikes</v>
      </c>
      <c r="J2216" t="str">
        <f>Query1[[#This Row],[store_name]]</f>
        <v>Baldwin Bikes</v>
      </c>
      <c r="K2216" t="str">
        <f>Query1[[#This Row],[sales_rep]]</f>
        <v>Venita Daniel</v>
      </c>
      <c r="L2216" t="str">
        <f>Query1[[#This Row],[brand_name]]</f>
        <v>Trek</v>
      </c>
    </row>
    <row r="2217" spans="1:12" x14ac:dyDescent="0.3">
      <c r="A2217">
        <f>Query1[[#This Row],[order_id]]</f>
        <v>783</v>
      </c>
      <c r="B2217" t="str">
        <f>Query1[[#This Row],[customers]]</f>
        <v>Jama Rodriquez</v>
      </c>
      <c r="C2217" t="str">
        <f>Query1[[#This Row],[city]]</f>
        <v>Upland</v>
      </c>
      <c r="D2217" t="str">
        <f>Query1[[#This Row],[state]]</f>
        <v>CA</v>
      </c>
      <c r="E2217">
        <f>Query1[[#This Row],[order_date]]</f>
        <v>42810</v>
      </c>
      <c r="F2217">
        <f>Query1[[#This Row],[total_units]]</f>
        <v>2</v>
      </c>
      <c r="G2217">
        <f>Query1[[#This Row],[revenue]]</f>
        <v>539.98</v>
      </c>
      <c r="H2217" t="str">
        <f>Query1[[#This Row],[product_name]]</f>
        <v>Electra Girl's Hawaii 1 (16-inch) - 2015/2016</v>
      </c>
      <c r="I2217" t="str">
        <f>Query1[[#This Row],[category_name]]</f>
        <v>Children Bicycles</v>
      </c>
      <c r="J2217" t="str">
        <f>Query1[[#This Row],[store_name]]</f>
        <v>Santa Cruz Bikes</v>
      </c>
      <c r="K2217" t="str">
        <f>Query1[[#This Row],[sales_rep]]</f>
        <v>Mireya Copeland</v>
      </c>
      <c r="L2217" t="str">
        <f>Query1[[#This Row],[brand_name]]</f>
        <v>Electra</v>
      </c>
    </row>
    <row r="2218" spans="1:12" x14ac:dyDescent="0.3">
      <c r="A2218">
        <f>Query1[[#This Row],[order_id]]</f>
        <v>783</v>
      </c>
      <c r="B2218" t="str">
        <f>Query1[[#This Row],[customers]]</f>
        <v>Jama Rodriquez</v>
      </c>
      <c r="C2218" t="str">
        <f>Query1[[#This Row],[city]]</f>
        <v>Upland</v>
      </c>
      <c r="D2218" t="str">
        <f>Query1[[#This Row],[state]]</f>
        <v>CA</v>
      </c>
      <c r="E2218">
        <f>Query1[[#This Row],[order_date]]</f>
        <v>42810</v>
      </c>
      <c r="F2218">
        <f>Query1[[#This Row],[total_units]]</f>
        <v>1</v>
      </c>
      <c r="G2218">
        <f>Query1[[#This Row],[revenue]]</f>
        <v>209.99</v>
      </c>
      <c r="H2218" t="str">
        <f>Query1[[#This Row],[product_name]]</f>
        <v>Haro Shredder 20 - 2017</v>
      </c>
      <c r="I2218" t="str">
        <f>Query1[[#This Row],[category_name]]</f>
        <v>Children Bicycles</v>
      </c>
      <c r="J2218" t="str">
        <f>Query1[[#This Row],[store_name]]</f>
        <v>Santa Cruz Bikes</v>
      </c>
      <c r="K2218" t="str">
        <f>Query1[[#This Row],[sales_rep]]</f>
        <v>Mireya Copeland</v>
      </c>
      <c r="L2218" t="str">
        <f>Query1[[#This Row],[brand_name]]</f>
        <v>Haro</v>
      </c>
    </row>
    <row r="2219" spans="1:12" x14ac:dyDescent="0.3">
      <c r="A2219">
        <f>Query1[[#This Row],[order_id]]</f>
        <v>783</v>
      </c>
      <c r="B2219" t="str">
        <f>Query1[[#This Row],[customers]]</f>
        <v>Jama Rodriquez</v>
      </c>
      <c r="C2219" t="str">
        <f>Query1[[#This Row],[city]]</f>
        <v>Upland</v>
      </c>
      <c r="D2219" t="str">
        <f>Query1[[#This Row],[state]]</f>
        <v>CA</v>
      </c>
      <c r="E2219">
        <f>Query1[[#This Row],[order_date]]</f>
        <v>42810</v>
      </c>
      <c r="F2219">
        <f>Query1[[#This Row],[total_units]]</f>
        <v>1</v>
      </c>
      <c r="G2219">
        <f>Query1[[#This Row],[revenue]]</f>
        <v>249.99</v>
      </c>
      <c r="H2219" t="str">
        <f>Query1[[#This Row],[product_name]]</f>
        <v>Haro Shredder Pro 20 - 2017</v>
      </c>
      <c r="I2219" t="str">
        <f>Query1[[#This Row],[category_name]]</f>
        <v>Children Bicycles</v>
      </c>
      <c r="J2219" t="str">
        <f>Query1[[#This Row],[store_name]]</f>
        <v>Santa Cruz Bikes</v>
      </c>
      <c r="K2219" t="str">
        <f>Query1[[#This Row],[sales_rep]]</f>
        <v>Mireya Copeland</v>
      </c>
      <c r="L2219" t="str">
        <f>Query1[[#This Row],[brand_name]]</f>
        <v>Haro</v>
      </c>
    </row>
    <row r="2220" spans="1:12" x14ac:dyDescent="0.3">
      <c r="A2220">
        <f>Query1[[#This Row],[order_id]]</f>
        <v>783</v>
      </c>
      <c r="B2220" t="str">
        <f>Query1[[#This Row],[customers]]</f>
        <v>Jama Rodriquez</v>
      </c>
      <c r="C2220" t="str">
        <f>Query1[[#This Row],[city]]</f>
        <v>Upland</v>
      </c>
      <c r="D2220" t="str">
        <f>Query1[[#This Row],[state]]</f>
        <v>CA</v>
      </c>
      <c r="E2220">
        <f>Query1[[#This Row],[order_date]]</f>
        <v>42810</v>
      </c>
      <c r="F2220">
        <f>Query1[[#This Row],[total_units]]</f>
        <v>1</v>
      </c>
      <c r="G2220">
        <f>Query1[[#This Row],[revenue]]</f>
        <v>999.99</v>
      </c>
      <c r="H2220" t="str">
        <f>Query1[[#This Row],[product_name]]</f>
        <v>Trek X-Caliber 8 - 2017</v>
      </c>
      <c r="I2220" t="str">
        <f>Query1[[#This Row],[category_name]]</f>
        <v>Mountain Bikes</v>
      </c>
      <c r="J2220" t="str">
        <f>Query1[[#This Row],[store_name]]</f>
        <v>Santa Cruz Bikes</v>
      </c>
      <c r="K2220" t="str">
        <f>Query1[[#This Row],[sales_rep]]</f>
        <v>Mireya Copeland</v>
      </c>
      <c r="L2220" t="str">
        <f>Query1[[#This Row],[brand_name]]</f>
        <v>Trek</v>
      </c>
    </row>
    <row r="2221" spans="1:12" x14ac:dyDescent="0.3">
      <c r="A2221">
        <f>Query1[[#This Row],[order_id]]</f>
        <v>784</v>
      </c>
      <c r="B2221" t="str">
        <f>Query1[[#This Row],[customers]]</f>
        <v>Kandi Mcneil</v>
      </c>
      <c r="C2221" t="str">
        <f>Query1[[#This Row],[city]]</f>
        <v>Massapequa Park</v>
      </c>
      <c r="D2221" t="str">
        <f>Query1[[#This Row],[state]]</f>
        <v>NY</v>
      </c>
      <c r="E2221">
        <f>Query1[[#This Row],[order_date]]</f>
        <v>42810</v>
      </c>
      <c r="F2221">
        <f>Query1[[#This Row],[total_units]]</f>
        <v>1</v>
      </c>
      <c r="G2221">
        <f>Query1[[#This Row],[revenue]]</f>
        <v>269.99</v>
      </c>
      <c r="H2221" t="str">
        <f>Query1[[#This Row],[product_name]]</f>
        <v>Electra Girl's Hawaii 1 (16-inch) - 2015/2016</v>
      </c>
      <c r="I2221" t="str">
        <f>Query1[[#This Row],[category_name]]</f>
        <v>Children Bicycles</v>
      </c>
      <c r="J2221" t="str">
        <f>Query1[[#This Row],[store_name]]</f>
        <v>Baldwin Bikes</v>
      </c>
      <c r="K2221" t="str">
        <f>Query1[[#This Row],[sales_rep]]</f>
        <v>Venita Daniel</v>
      </c>
      <c r="L2221" t="str">
        <f>Query1[[#This Row],[brand_name]]</f>
        <v>Electra</v>
      </c>
    </row>
    <row r="2222" spans="1:12" x14ac:dyDescent="0.3">
      <c r="A2222">
        <f>Query1[[#This Row],[order_id]]</f>
        <v>784</v>
      </c>
      <c r="B2222" t="str">
        <f>Query1[[#This Row],[customers]]</f>
        <v>Kandi Mcneil</v>
      </c>
      <c r="C2222" t="str">
        <f>Query1[[#This Row],[city]]</f>
        <v>Massapequa Park</v>
      </c>
      <c r="D2222" t="str">
        <f>Query1[[#This Row],[state]]</f>
        <v>NY</v>
      </c>
      <c r="E2222">
        <f>Query1[[#This Row],[order_date]]</f>
        <v>42810</v>
      </c>
      <c r="F2222">
        <f>Query1[[#This Row],[total_units]]</f>
        <v>1</v>
      </c>
      <c r="G2222">
        <f>Query1[[#This Row],[revenue]]</f>
        <v>599.99</v>
      </c>
      <c r="H2222" t="str">
        <f>Query1[[#This Row],[product_name]]</f>
        <v>Electra Townie Original 7D EQ - 2016</v>
      </c>
      <c r="I2222" t="str">
        <f>Query1[[#This Row],[category_name]]</f>
        <v>Cruisers Bicycles</v>
      </c>
      <c r="J2222" t="str">
        <f>Query1[[#This Row],[store_name]]</f>
        <v>Baldwin Bikes</v>
      </c>
      <c r="K2222" t="str">
        <f>Query1[[#This Row],[sales_rep]]</f>
        <v>Venita Daniel</v>
      </c>
      <c r="L2222" t="str">
        <f>Query1[[#This Row],[brand_name]]</f>
        <v>Electra</v>
      </c>
    </row>
    <row r="2223" spans="1:12" x14ac:dyDescent="0.3">
      <c r="A2223">
        <f>Query1[[#This Row],[order_id]]</f>
        <v>784</v>
      </c>
      <c r="B2223" t="str">
        <f>Query1[[#This Row],[customers]]</f>
        <v>Kandi Mcneil</v>
      </c>
      <c r="C2223" t="str">
        <f>Query1[[#This Row],[city]]</f>
        <v>Massapequa Park</v>
      </c>
      <c r="D2223" t="str">
        <f>Query1[[#This Row],[state]]</f>
        <v>NY</v>
      </c>
      <c r="E2223">
        <f>Query1[[#This Row],[order_date]]</f>
        <v>42810</v>
      </c>
      <c r="F2223">
        <f>Query1[[#This Row],[total_units]]</f>
        <v>2</v>
      </c>
      <c r="G2223">
        <f>Query1[[#This Row],[revenue]]</f>
        <v>1239.98</v>
      </c>
      <c r="H2223" t="str">
        <f>Query1[[#This Row],[product_name]]</f>
        <v>Sun Bicycles Biscayne Tandem 7 - 2017</v>
      </c>
      <c r="I2223" t="str">
        <f>Query1[[#This Row],[category_name]]</f>
        <v>Cruisers Bicycles</v>
      </c>
      <c r="J2223" t="str">
        <f>Query1[[#This Row],[store_name]]</f>
        <v>Baldwin Bikes</v>
      </c>
      <c r="K2223" t="str">
        <f>Query1[[#This Row],[sales_rep]]</f>
        <v>Venita Daniel</v>
      </c>
      <c r="L2223" t="str">
        <f>Query1[[#This Row],[brand_name]]</f>
        <v>Sun</v>
      </c>
    </row>
    <row r="2224" spans="1:12" x14ac:dyDescent="0.3">
      <c r="A2224">
        <f>Query1[[#This Row],[order_id]]</f>
        <v>785</v>
      </c>
      <c r="B2224" t="str">
        <f>Query1[[#This Row],[customers]]</f>
        <v>Donette Mccarthy</v>
      </c>
      <c r="C2224" t="str">
        <f>Query1[[#This Row],[city]]</f>
        <v>Redondo Beach</v>
      </c>
      <c r="D2224" t="str">
        <f>Query1[[#This Row],[state]]</f>
        <v>CA</v>
      </c>
      <c r="E2224">
        <f>Query1[[#This Row],[order_date]]</f>
        <v>42812</v>
      </c>
      <c r="F2224">
        <f>Query1[[#This Row],[total_units]]</f>
        <v>1</v>
      </c>
      <c r="G2224">
        <f>Query1[[#This Row],[revenue]]</f>
        <v>499.99</v>
      </c>
      <c r="H2224" t="str">
        <f>Query1[[#This Row],[product_name]]</f>
        <v>Electra Townie Original 7D - 2015/2016</v>
      </c>
      <c r="I2224" t="str">
        <f>Query1[[#This Row],[category_name]]</f>
        <v>Comfort Bicycles</v>
      </c>
      <c r="J2224" t="str">
        <f>Query1[[#This Row],[store_name]]</f>
        <v>Santa Cruz Bikes</v>
      </c>
      <c r="K2224" t="str">
        <f>Query1[[#This Row],[sales_rep]]</f>
        <v>Mireya Copeland</v>
      </c>
      <c r="L2224" t="str">
        <f>Query1[[#This Row],[brand_name]]</f>
        <v>Electra</v>
      </c>
    </row>
    <row r="2225" spans="1:12" x14ac:dyDescent="0.3">
      <c r="A2225">
        <f>Query1[[#This Row],[order_id]]</f>
        <v>785</v>
      </c>
      <c r="B2225" t="str">
        <f>Query1[[#This Row],[customers]]</f>
        <v>Donette Mccarthy</v>
      </c>
      <c r="C2225" t="str">
        <f>Query1[[#This Row],[city]]</f>
        <v>Redondo Beach</v>
      </c>
      <c r="D2225" t="str">
        <f>Query1[[#This Row],[state]]</f>
        <v>CA</v>
      </c>
      <c r="E2225">
        <f>Query1[[#This Row],[order_date]]</f>
        <v>42812</v>
      </c>
      <c r="F2225">
        <f>Query1[[#This Row],[total_units]]</f>
        <v>2</v>
      </c>
      <c r="G2225">
        <f>Query1[[#This Row],[revenue]]</f>
        <v>5199.9799999999996</v>
      </c>
      <c r="H2225" t="str">
        <f>Query1[[#This Row],[product_name]]</f>
        <v>Trek Domane S 5 Disc - 2017</v>
      </c>
      <c r="I2225" t="str">
        <f>Query1[[#This Row],[category_name]]</f>
        <v>Road Bikes</v>
      </c>
      <c r="J2225" t="str">
        <f>Query1[[#This Row],[store_name]]</f>
        <v>Santa Cruz Bikes</v>
      </c>
      <c r="K2225" t="str">
        <f>Query1[[#This Row],[sales_rep]]</f>
        <v>Mireya Copeland</v>
      </c>
      <c r="L2225" t="str">
        <f>Query1[[#This Row],[brand_name]]</f>
        <v>Trek</v>
      </c>
    </row>
    <row r="2226" spans="1:12" x14ac:dyDescent="0.3">
      <c r="A2226">
        <f>Query1[[#This Row],[order_id]]</f>
        <v>785</v>
      </c>
      <c r="B2226" t="str">
        <f>Query1[[#This Row],[customers]]</f>
        <v>Donette Mccarthy</v>
      </c>
      <c r="C2226" t="str">
        <f>Query1[[#This Row],[city]]</f>
        <v>Redondo Beach</v>
      </c>
      <c r="D2226" t="str">
        <f>Query1[[#This Row],[state]]</f>
        <v>CA</v>
      </c>
      <c r="E2226">
        <f>Query1[[#This Row],[order_date]]</f>
        <v>42812</v>
      </c>
      <c r="F2226">
        <f>Query1[[#This Row],[total_units]]</f>
        <v>1</v>
      </c>
      <c r="G2226">
        <f>Query1[[#This Row],[revenue]]</f>
        <v>4999.99</v>
      </c>
      <c r="H2226" t="str">
        <f>Query1[[#This Row],[product_name]]</f>
        <v>Trek Fuel EX 9.8 29 - 2017</v>
      </c>
      <c r="I2226" t="str">
        <f>Query1[[#This Row],[category_name]]</f>
        <v>Mountain Bikes</v>
      </c>
      <c r="J2226" t="str">
        <f>Query1[[#This Row],[store_name]]</f>
        <v>Santa Cruz Bikes</v>
      </c>
      <c r="K2226" t="str">
        <f>Query1[[#This Row],[sales_rep]]</f>
        <v>Mireya Copeland</v>
      </c>
      <c r="L2226" t="str">
        <f>Query1[[#This Row],[brand_name]]</f>
        <v>Trek</v>
      </c>
    </row>
    <row r="2227" spans="1:12" x14ac:dyDescent="0.3">
      <c r="A2227">
        <f>Query1[[#This Row],[order_id]]</f>
        <v>786</v>
      </c>
      <c r="B2227" t="str">
        <f>Query1[[#This Row],[customers]]</f>
        <v>Magda Eaton</v>
      </c>
      <c r="C2227" t="str">
        <f>Query1[[#This Row],[city]]</f>
        <v>Ossining</v>
      </c>
      <c r="D2227" t="str">
        <f>Query1[[#This Row],[state]]</f>
        <v>NY</v>
      </c>
      <c r="E2227">
        <f>Query1[[#This Row],[order_date]]</f>
        <v>42812</v>
      </c>
      <c r="F2227">
        <f>Query1[[#This Row],[total_units]]</f>
        <v>1</v>
      </c>
      <c r="G2227">
        <f>Query1[[#This Row],[revenue]]</f>
        <v>761.99</v>
      </c>
      <c r="H2227" t="str">
        <f>Query1[[#This Row],[product_name]]</f>
        <v>Sun Bicycles Brickell Tandem CB - 2017</v>
      </c>
      <c r="I2227" t="str">
        <f>Query1[[#This Row],[category_name]]</f>
        <v>Cruisers Bicycles</v>
      </c>
      <c r="J2227" t="str">
        <f>Query1[[#This Row],[store_name]]</f>
        <v>Baldwin Bikes</v>
      </c>
      <c r="K2227" t="str">
        <f>Query1[[#This Row],[sales_rep]]</f>
        <v>Marcelene Boyer</v>
      </c>
      <c r="L2227" t="str">
        <f>Query1[[#This Row],[brand_name]]</f>
        <v>Sun</v>
      </c>
    </row>
    <row r="2228" spans="1:12" x14ac:dyDescent="0.3">
      <c r="A2228">
        <f>Query1[[#This Row],[order_id]]</f>
        <v>787</v>
      </c>
      <c r="B2228" t="str">
        <f>Query1[[#This Row],[customers]]</f>
        <v>Collene Knox</v>
      </c>
      <c r="C2228" t="str">
        <f>Query1[[#This Row],[city]]</f>
        <v>Corpus Christi</v>
      </c>
      <c r="D2228" t="str">
        <f>Query1[[#This Row],[state]]</f>
        <v>TX</v>
      </c>
      <c r="E2228">
        <f>Query1[[#This Row],[order_date]]</f>
        <v>42812</v>
      </c>
      <c r="F2228">
        <f>Query1[[#This Row],[total_units]]</f>
        <v>2</v>
      </c>
      <c r="G2228">
        <f>Query1[[#This Row],[revenue]]</f>
        <v>501.98</v>
      </c>
      <c r="H2228" t="str">
        <f>Query1[[#This Row],[product_name]]</f>
        <v>Sun Bicycles Revolutions 24 - 2017</v>
      </c>
      <c r="I2228" t="str">
        <f>Query1[[#This Row],[category_name]]</f>
        <v>Cruisers Bicycles</v>
      </c>
      <c r="J2228" t="str">
        <f>Query1[[#This Row],[store_name]]</f>
        <v>Rowlett Bikes</v>
      </c>
      <c r="K2228" t="str">
        <f>Query1[[#This Row],[sales_rep]]</f>
        <v>Layla Terrell</v>
      </c>
      <c r="L2228" t="str">
        <f>Query1[[#This Row],[brand_name]]</f>
        <v>Sun</v>
      </c>
    </row>
    <row r="2229" spans="1:12" x14ac:dyDescent="0.3">
      <c r="A2229">
        <f>Query1[[#This Row],[order_id]]</f>
        <v>787</v>
      </c>
      <c r="B2229" t="str">
        <f>Query1[[#This Row],[customers]]</f>
        <v>Collene Knox</v>
      </c>
      <c r="C2229" t="str">
        <f>Query1[[#This Row],[city]]</f>
        <v>Corpus Christi</v>
      </c>
      <c r="D2229" t="str">
        <f>Query1[[#This Row],[state]]</f>
        <v>TX</v>
      </c>
      <c r="E2229">
        <f>Query1[[#This Row],[order_date]]</f>
        <v>42812</v>
      </c>
      <c r="F2229">
        <f>Query1[[#This Row],[total_units]]</f>
        <v>2</v>
      </c>
      <c r="G2229">
        <f>Query1[[#This Row],[revenue]]</f>
        <v>12999.98</v>
      </c>
      <c r="H2229" t="str">
        <f>Query1[[#This Row],[product_name]]</f>
        <v>Trek Silque SLR 8 Women's - 2017</v>
      </c>
      <c r="I2229" t="str">
        <f>Query1[[#This Row],[category_name]]</f>
        <v>Road Bikes</v>
      </c>
      <c r="J2229" t="str">
        <f>Query1[[#This Row],[store_name]]</f>
        <v>Rowlett Bikes</v>
      </c>
      <c r="K2229" t="str">
        <f>Query1[[#This Row],[sales_rep]]</f>
        <v>Layla Terrell</v>
      </c>
      <c r="L2229" t="str">
        <f>Query1[[#This Row],[brand_name]]</f>
        <v>Trek</v>
      </c>
    </row>
    <row r="2230" spans="1:12" x14ac:dyDescent="0.3">
      <c r="A2230">
        <f>Query1[[#This Row],[order_id]]</f>
        <v>788</v>
      </c>
      <c r="B2230" t="str">
        <f>Query1[[#This Row],[customers]]</f>
        <v>Nestor Haynes</v>
      </c>
      <c r="C2230" t="str">
        <f>Query1[[#This Row],[city]]</f>
        <v>Houston</v>
      </c>
      <c r="D2230" t="str">
        <f>Query1[[#This Row],[state]]</f>
        <v>TX</v>
      </c>
      <c r="E2230">
        <f>Query1[[#This Row],[order_date]]</f>
        <v>42812</v>
      </c>
      <c r="F2230">
        <f>Query1[[#This Row],[total_units]]</f>
        <v>1</v>
      </c>
      <c r="G2230">
        <f>Query1[[#This Row],[revenue]]</f>
        <v>269.99</v>
      </c>
      <c r="H2230" t="str">
        <f>Query1[[#This Row],[product_name]]</f>
        <v>Electra Cruiser 1 (24-Inch) - 2016</v>
      </c>
      <c r="I2230" t="str">
        <f>Query1[[#This Row],[category_name]]</f>
        <v>Cruisers Bicycles</v>
      </c>
      <c r="J2230" t="str">
        <f>Query1[[#This Row],[store_name]]</f>
        <v>Rowlett Bikes</v>
      </c>
      <c r="K2230" t="str">
        <f>Query1[[#This Row],[sales_rep]]</f>
        <v>Layla Terrell</v>
      </c>
      <c r="L2230" t="str">
        <f>Query1[[#This Row],[brand_name]]</f>
        <v>Electra</v>
      </c>
    </row>
    <row r="2231" spans="1:12" x14ac:dyDescent="0.3">
      <c r="A2231">
        <f>Query1[[#This Row],[order_id]]</f>
        <v>788</v>
      </c>
      <c r="B2231" t="str">
        <f>Query1[[#This Row],[customers]]</f>
        <v>Nestor Haynes</v>
      </c>
      <c r="C2231" t="str">
        <f>Query1[[#This Row],[city]]</f>
        <v>Houston</v>
      </c>
      <c r="D2231" t="str">
        <f>Query1[[#This Row],[state]]</f>
        <v>TX</v>
      </c>
      <c r="E2231">
        <f>Query1[[#This Row],[order_date]]</f>
        <v>42812</v>
      </c>
      <c r="F2231">
        <f>Query1[[#This Row],[total_units]]</f>
        <v>1</v>
      </c>
      <c r="G2231">
        <f>Query1[[#This Row],[revenue]]</f>
        <v>449</v>
      </c>
      <c r="H2231" t="str">
        <f>Query1[[#This Row],[product_name]]</f>
        <v>Pure Cycles William 3-Speed - 2016</v>
      </c>
      <c r="I2231" t="str">
        <f>Query1[[#This Row],[category_name]]</f>
        <v>Cruisers Bicycles</v>
      </c>
      <c r="J2231" t="str">
        <f>Query1[[#This Row],[store_name]]</f>
        <v>Rowlett Bikes</v>
      </c>
      <c r="K2231" t="str">
        <f>Query1[[#This Row],[sales_rep]]</f>
        <v>Layla Terrell</v>
      </c>
      <c r="L2231" t="str">
        <f>Query1[[#This Row],[brand_name]]</f>
        <v>Pure Cycles</v>
      </c>
    </row>
    <row r="2232" spans="1:12" x14ac:dyDescent="0.3">
      <c r="A2232">
        <f>Query1[[#This Row],[order_id]]</f>
        <v>788</v>
      </c>
      <c r="B2232" t="str">
        <f>Query1[[#This Row],[customers]]</f>
        <v>Nestor Haynes</v>
      </c>
      <c r="C2232" t="str">
        <f>Query1[[#This Row],[city]]</f>
        <v>Houston</v>
      </c>
      <c r="D2232" t="str">
        <f>Query1[[#This Row],[state]]</f>
        <v>TX</v>
      </c>
      <c r="E2232">
        <f>Query1[[#This Row],[order_date]]</f>
        <v>42812</v>
      </c>
      <c r="F2232">
        <f>Query1[[#This Row],[total_units]]</f>
        <v>1</v>
      </c>
      <c r="G2232">
        <f>Query1[[#This Row],[revenue]]</f>
        <v>1499.99</v>
      </c>
      <c r="H2232" t="str">
        <f>Query1[[#This Row],[product_name]]</f>
        <v>Trek Emonda S 4 - 2017</v>
      </c>
      <c r="I2232" t="str">
        <f>Query1[[#This Row],[category_name]]</f>
        <v>Road Bikes</v>
      </c>
      <c r="J2232" t="str">
        <f>Query1[[#This Row],[store_name]]</f>
        <v>Rowlett Bikes</v>
      </c>
      <c r="K2232" t="str">
        <f>Query1[[#This Row],[sales_rep]]</f>
        <v>Layla Terrell</v>
      </c>
      <c r="L2232" t="str">
        <f>Query1[[#This Row],[brand_name]]</f>
        <v>Trek</v>
      </c>
    </row>
    <row r="2233" spans="1:12" x14ac:dyDescent="0.3">
      <c r="A2233">
        <f>Query1[[#This Row],[order_id]]</f>
        <v>789</v>
      </c>
      <c r="B2233" t="str">
        <f>Query1[[#This Row],[customers]]</f>
        <v>Latricia Lindsey</v>
      </c>
      <c r="C2233" t="str">
        <f>Query1[[#This Row],[city]]</f>
        <v>Yorktown Heights</v>
      </c>
      <c r="D2233" t="str">
        <f>Query1[[#This Row],[state]]</f>
        <v>NY</v>
      </c>
      <c r="E2233">
        <f>Query1[[#This Row],[order_date]]</f>
        <v>42813</v>
      </c>
      <c r="F2233">
        <f>Query1[[#This Row],[total_units]]</f>
        <v>2</v>
      </c>
      <c r="G2233">
        <f>Query1[[#This Row],[revenue]]</f>
        <v>979.98</v>
      </c>
      <c r="H2233" t="str">
        <f>Query1[[#This Row],[product_name]]</f>
        <v>Electra Townie 3i EQ (20-inch) - Boys' - 2017</v>
      </c>
      <c r="I2233" t="str">
        <f>Query1[[#This Row],[category_name]]</f>
        <v>Children Bicycles</v>
      </c>
      <c r="J2233" t="str">
        <f>Query1[[#This Row],[store_name]]</f>
        <v>Baldwin Bikes</v>
      </c>
      <c r="K2233" t="str">
        <f>Query1[[#This Row],[sales_rep]]</f>
        <v>Marcelene Boyer</v>
      </c>
      <c r="L2233" t="str">
        <f>Query1[[#This Row],[brand_name]]</f>
        <v>Electra</v>
      </c>
    </row>
    <row r="2234" spans="1:12" x14ac:dyDescent="0.3">
      <c r="A2234">
        <f>Query1[[#This Row],[order_id]]</f>
        <v>789</v>
      </c>
      <c r="B2234" t="str">
        <f>Query1[[#This Row],[customers]]</f>
        <v>Latricia Lindsey</v>
      </c>
      <c r="C2234" t="str">
        <f>Query1[[#This Row],[city]]</f>
        <v>Yorktown Heights</v>
      </c>
      <c r="D2234" t="str">
        <f>Query1[[#This Row],[state]]</f>
        <v>NY</v>
      </c>
      <c r="E2234">
        <f>Query1[[#This Row],[order_date]]</f>
        <v>42813</v>
      </c>
      <c r="F2234">
        <f>Query1[[#This Row],[total_units]]</f>
        <v>2</v>
      </c>
      <c r="G2234">
        <f>Query1[[#This Row],[revenue]]</f>
        <v>419.98</v>
      </c>
      <c r="H2234" t="str">
        <f>Query1[[#This Row],[product_name]]</f>
        <v>Haro Shredder 20 Girls - 2017</v>
      </c>
      <c r="I2234" t="str">
        <f>Query1[[#This Row],[category_name]]</f>
        <v>Children Bicycles</v>
      </c>
      <c r="J2234" t="str">
        <f>Query1[[#This Row],[store_name]]</f>
        <v>Baldwin Bikes</v>
      </c>
      <c r="K2234" t="str">
        <f>Query1[[#This Row],[sales_rep]]</f>
        <v>Marcelene Boyer</v>
      </c>
      <c r="L2234" t="str">
        <f>Query1[[#This Row],[brand_name]]</f>
        <v>Haro</v>
      </c>
    </row>
    <row r="2235" spans="1:12" x14ac:dyDescent="0.3">
      <c r="A2235">
        <f>Query1[[#This Row],[order_id]]</f>
        <v>790</v>
      </c>
      <c r="B2235" t="str">
        <f>Query1[[#This Row],[customers]]</f>
        <v>Nichelle Rosario</v>
      </c>
      <c r="C2235" t="str">
        <f>Query1[[#This Row],[city]]</f>
        <v>Garden City</v>
      </c>
      <c r="D2235" t="str">
        <f>Query1[[#This Row],[state]]</f>
        <v>NY</v>
      </c>
      <c r="E2235">
        <f>Query1[[#This Row],[order_date]]</f>
        <v>42813</v>
      </c>
      <c r="F2235">
        <f>Query1[[#This Row],[total_units]]</f>
        <v>2</v>
      </c>
      <c r="G2235">
        <f>Query1[[#This Row],[revenue]]</f>
        <v>6999.98</v>
      </c>
      <c r="H2235" t="str">
        <f>Query1[[#This Row],[product_name]]</f>
        <v>Trek Boone 7 - 2017</v>
      </c>
      <c r="I2235" t="str">
        <f>Query1[[#This Row],[category_name]]</f>
        <v>Cyclocross Bicycles</v>
      </c>
      <c r="J2235" t="str">
        <f>Query1[[#This Row],[store_name]]</f>
        <v>Baldwin Bikes</v>
      </c>
      <c r="K2235" t="str">
        <f>Query1[[#This Row],[sales_rep]]</f>
        <v>Venita Daniel</v>
      </c>
      <c r="L2235" t="str">
        <f>Query1[[#This Row],[brand_name]]</f>
        <v>Trek</v>
      </c>
    </row>
    <row r="2236" spans="1:12" x14ac:dyDescent="0.3">
      <c r="A2236">
        <f>Query1[[#This Row],[order_id]]</f>
        <v>790</v>
      </c>
      <c r="B2236" t="str">
        <f>Query1[[#This Row],[customers]]</f>
        <v>Nichelle Rosario</v>
      </c>
      <c r="C2236" t="str">
        <f>Query1[[#This Row],[city]]</f>
        <v>Garden City</v>
      </c>
      <c r="D2236" t="str">
        <f>Query1[[#This Row],[state]]</f>
        <v>NY</v>
      </c>
      <c r="E2236">
        <f>Query1[[#This Row],[order_date]]</f>
        <v>42813</v>
      </c>
      <c r="F2236">
        <f>Query1[[#This Row],[total_units]]</f>
        <v>1</v>
      </c>
      <c r="G2236">
        <f>Query1[[#This Row],[revenue]]</f>
        <v>349.99</v>
      </c>
      <c r="H2236" t="str">
        <f>Query1[[#This Row],[product_name]]</f>
        <v>Trek Precaliber 24 (21-Speed) - Girls - 2017</v>
      </c>
      <c r="I2236" t="str">
        <f>Query1[[#This Row],[category_name]]</f>
        <v>Children Bicycles</v>
      </c>
      <c r="J2236" t="str">
        <f>Query1[[#This Row],[store_name]]</f>
        <v>Baldwin Bikes</v>
      </c>
      <c r="K2236" t="str">
        <f>Query1[[#This Row],[sales_rep]]</f>
        <v>Venita Daniel</v>
      </c>
      <c r="L2236" t="str">
        <f>Query1[[#This Row],[brand_name]]</f>
        <v>Trek</v>
      </c>
    </row>
    <row r="2237" spans="1:12" x14ac:dyDescent="0.3">
      <c r="A2237">
        <f>Query1[[#This Row],[order_id]]</f>
        <v>791</v>
      </c>
      <c r="B2237" t="str">
        <f>Query1[[#This Row],[customers]]</f>
        <v>Julius Holt</v>
      </c>
      <c r="C2237" t="str">
        <f>Query1[[#This Row],[city]]</f>
        <v>East Meadow</v>
      </c>
      <c r="D2237" t="str">
        <f>Query1[[#This Row],[state]]</f>
        <v>NY</v>
      </c>
      <c r="E2237">
        <f>Query1[[#This Row],[order_date]]</f>
        <v>42814</v>
      </c>
      <c r="F2237">
        <f>Query1[[#This Row],[total_units]]</f>
        <v>2</v>
      </c>
      <c r="G2237">
        <f>Query1[[#This Row],[revenue]]</f>
        <v>999.98</v>
      </c>
      <c r="H2237" t="str">
        <f>Query1[[#This Row],[product_name]]</f>
        <v>Electra Townie Original 7D - 2015/2016</v>
      </c>
      <c r="I2237" t="str">
        <f>Query1[[#This Row],[category_name]]</f>
        <v>Comfort Bicycles</v>
      </c>
      <c r="J2237" t="str">
        <f>Query1[[#This Row],[store_name]]</f>
        <v>Baldwin Bikes</v>
      </c>
      <c r="K2237" t="str">
        <f>Query1[[#This Row],[sales_rep]]</f>
        <v>Marcelene Boyer</v>
      </c>
      <c r="L2237" t="str">
        <f>Query1[[#This Row],[brand_name]]</f>
        <v>Electra</v>
      </c>
    </row>
    <row r="2238" spans="1:12" x14ac:dyDescent="0.3">
      <c r="A2238">
        <f>Query1[[#This Row],[order_id]]</f>
        <v>791</v>
      </c>
      <c r="B2238" t="str">
        <f>Query1[[#This Row],[customers]]</f>
        <v>Julius Holt</v>
      </c>
      <c r="C2238" t="str">
        <f>Query1[[#This Row],[city]]</f>
        <v>East Meadow</v>
      </c>
      <c r="D2238" t="str">
        <f>Query1[[#This Row],[state]]</f>
        <v>NY</v>
      </c>
      <c r="E2238">
        <f>Query1[[#This Row],[order_date]]</f>
        <v>42814</v>
      </c>
      <c r="F2238">
        <f>Query1[[#This Row],[total_units]]</f>
        <v>1</v>
      </c>
      <c r="G2238">
        <f>Query1[[#This Row],[revenue]]</f>
        <v>3199.99</v>
      </c>
      <c r="H2238" t="str">
        <f>Query1[[#This Row],[product_name]]</f>
        <v>Trek Domane SL Disc Frameset - 2017</v>
      </c>
      <c r="I2238" t="str">
        <f>Query1[[#This Row],[category_name]]</f>
        <v>Road Bikes</v>
      </c>
      <c r="J2238" t="str">
        <f>Query1[[#This Row],[store_name]]</f>
        <v>Baldwin Bikes</v>
      </c>
      <c r="K2238" t="str">
        <f>Query1[[#This Row],[sales_rep]]</f>
        <v>Marcelene Boyer</v>
      </c>
      <c r="L2238" t="str">
        <f>Query1[[#This Row],[brand_name]]</f>
        <v>Trek</v>
      </c>
    </row>
    <row r="2239" spans="1:12" x14ac:dyDescent="0.3">
      <c r="A2239">
        <f>Query1[[#This Row],[order_id]]</f>
        <v>792</v>
      </c>
      <c r="B2239" t="str">
        <f>Query1[[#This Row],[customers]]</f>
        <v>Gertha Mejia</v>
      </c>
      <c r="C2239" t="str">
        <f>Query1[[#This Row],[city]]</f>
        <v>Flushing</v>
      </c>
      <c r="D2239" t="str">
        <f>Query1[[#This Row],[state]]</f>
        <v>NY</v>
      </c>
      <c r="E2239">
        <f>Query1[[#This Row],[order_date]]</f>
        <v>42816</v>
      </c>
      <c r="F2239">
        <f>Query1[[#This Row],[total_units]]</f>
        <v>2</v>
      </c>
      <c r="G2239">
        <f>Query1[[#This Row],[revenue]]</f>
        <v>1199.98</v>
      </c>
      <c r="H2239" t="str">
        <f>Query1[[#This Row],[product_name]]</f>
        <v>Electra Townie Original 7D EQ - 2016</v>
      </c>
      <c r="I2239" t="str">
        <f>Query1[[#This Row],[category_name]]</f>
        <v>Cruisers Bicycles</v>
      </c>
      <c r="J2239" t="str">
        <f>Query1[[#This Row],[store_name]]</f>
        <v>Baldwin Bikes</v>
      </c>
      <c r="K2239" t="str">
        <f>Query1[[#This Row],[sales_rep]]</f>
        <v>Marcelene Boyer</v>
      </c>
      <c r="L2239" t="str">
        <f>Query1[[#This Row],[brand_name]]</f>
        <v>Electra</v>
      </c>
    </row>
    <row r="2240" spans="1:12" x14ac:dyDescent="0.3">
      <c r="A2240">
        <f>Query1[[#This Row],[order_id]]</f>
        <v>792</v>
      </c>
      <c r="B2240" t="str">
        <f>Query1[[#This Row],[customers]]</f>
        <v>Gertha Mejia</v>
      </c>
      <c r="C2240" t="str">
        <f>Query1[[#This Row],[city]]</f>
        <v>Flushing</v>
      </c>
      <c r="D2240" t="str">
        <f>Query1[[#This Row],[state]]</f>
        <v>NY</v>
      </c>
      <c r="E2240">
        <f>Query1[[#This Row],[order_date]]</f>
        <v>42816</v>
      </c>
      <c r="F2240">
        <f>Query1[[#This Row],[total_units]]</f>
        <v>1</v>
      </c>
      <c r="G2240">
        <f>Query1[[#This Row],[revenue]]</f>
        <v>749.99</v>
      </c>
      <c r="H2240" t="str">
        <f>Query1[[#This Row],[product_name]]</f>
        <v>Ritchey Timberwolf Frameset - 2016</v>
      </c>
      <c r="I2240" t="str">
        <f>Query1[[#This Row],[category_name]]</f>
        <v>Mountain Bikes</v>
      </c>
      <c r="J2240" t="str">
        <f>Query1[[#This Row],[store_name]]</f>
        <v>Baldwin Bikes</v>
      </c>
      <c r="K2240" t="str">
        <f>Query1[[#This Row],[sales_rep]]</f>
        <v>Marcelene Boyer</v>
      </c>
      <c r="L2240" t="str">
        <f>Query1[[#This Row],[brand_name]]</f>
        <v>Ritchey</v>
      </c>
    </row>
    <row r="2241" spans="1:12" x14ac:dyDescent="0.3">
      <c r="A2241">
        <f>Query1[[#This Row],[order_id]]</f>
        <v>792</v>
      </c>
      <c r="B2241" t="str">
        <f>Query1[[#This Row],[customers]]</f>
        <v>Gertha Mejia</v>
      </c>
      <c r="C2241" t="str">
        <f>Query1[[#This Row],[city]]</f>
        <v>Flushing</v>
      </c>
      <c r="D2241" t="str">
        <f>Query1[[#This Row],[state]]</f>
        <v>NY</v>
      </c>
      <c r="E2241">
        <f>Query1[[#This Row],[order_date]]</f>
        <v>42816</v>
      </c>
      <c r="F2241">
        <f>Query1[[#This Row],[total_units]]</f>
        <v>1</v>
      </c>
      <c r="G2241">
        <f>Query1[[#This Row],[revenue]]</f>
        <v>999.99</v>
      </c>
      <c r="H2241" t="str">
        <f>Query1[[#This Row],[product_name]]</f>
        <v>Surly Ice Cream Truck Frameset - 2017</v>
      </c>
      <c r="I2241" t="str">
        <f>Query1[[#This Row],[category_name]]</f>
        <v>Mountain Bikes</v>
      </c>
      <c r="J2241" t="str">
        <f>Query1[[#This Row],[store_name]]</f>
        <v>Baldwin Bikes</v>
      </c>
      <c r="K2241" t="str">
        <f>Query1[[#This Row],[sales_rep]]</f>
        <v>Marcelene Boyer</v>
      </c>
      <c r="L2241" t="str">
        <f>Query1[[#This Row],[brand_name]]</f>
        <v>Surly</v>
      </c>
    </row>
    <row r="2242" spans="1:12" x14ac:dyDescent="0.3">
      <c r="A2242">
        <f>Query1[[#This Row],[order_id]]</f>
        <v>792</v>
      </c>
      <c r="B2242" t="str">
        <f>Query1[[#This Row],[customers]]</f>
        <v>Gertha Mejia</v>
      </c>
      <c r="C2242" t="str">
        <f>Query1[[#This Row],[city]]</f>
        <v>Flushing</v>
      </c>
      <c r="D2242" t="str">
        <f>Query1[[#This Row],[state]]</f>
        <v>NY</v>
      </c>
      <c r="E2242">
        <f>Query1[[#This Row],[order_date]]</f>
        <v>42816</v>
      </c>
      <c r="F2242">
        <f>Query1[[#This Row],[total_units]]</f>
        <v>1</v>
      </c>
      <c r="G2242">
        <f>Query1[[#This Row],[revenue]]</f>
        <v>5499.99</v>
      </c>
      <c r="H2242" t="str">
        <f>Query1[[#This Row],[product_name]]</f>
        <v>Trek Domane SLR 6 Disc - 2017</v>
      </c>
      <c r="I2242" t="str">
        <f>Query1[[#This Row],[category_name]]</f>
        <v>Road Bikes</v>
      </c>
      <c r="J2242" t="str">
        <f>Query1[[#This Row],[store_name]]</f>
        <v>Baldwin Bikes</v>
      </c>
      <c r="K2242" t="str">
        <f>Query1[[#This Row],[sales_rep]]</f>
        <v>Marcelene Boyer</v>
      </c>
      <c r="L2242" t="str">
        <f>Query1[[#This Row],[brand_name]]</f>
        <v>Trek</v>
      </c>
    </row>
    <row r="2243" spans="1:12" x14ac:dyDescent="0.3">
      <c r="A2243">
        <f>Query1[[#This Row],[order_id]]</f>
        <v>792</v>
      </c>
      <c r="B2243" t="str">
        <f>Query1[[#This Row],[customers]]</f>
        <v>Gertha Mejia</v>
      </c>
      <c r="C2243" t="str">
        <f>Query1[[#This Row],[city]]</f>
        <v>Flushing</v>
      </c>
      <c r="D2243" t="str">
        <f>Query1[[#This Row],[state]]</f>
        <v>NY</v>
      </c>
      <c r="E2243">
        <f>Query1[[#This Row],[order_date]]</f>
        <v>42816</v>
      </c>
      <c r="F2243">
        <f>Query1[[#This Row],[total_units]]</f>
        <v>1</v>
      </c>
      <c r="G2243">
        <f>Query1[[#This Row],[revenue]]</f>
        <v>1499.99</v>
      </c>
      <c r="H2243" t="str">
        <f>Query1[[#This Row],[product_name]]</f>
        <v>Trek Stache 5 - 2017</v>
      </c>
      <c r="I2243" t="str">
        <f>Query1[[#This Row],[category_name]]</f>
        <v>Mountain Bikes</v>
      </c>
      <c r="J2243" t="str">
        <f>Query1[[#This Row],[store_name]]</f>
        <v>Baldwin Bikes</v>
      </c>
      <c r="K2243" t="str">
        <f>Query1[[#This Row],[sales_rep]]</f>
        <v>Marcelene Boyer</v>
      </c>
      <c r="L2243" t="str">
        <f>Query1[[#This Row],[brand_name]]</f>
        <v>Trek</v>
      </c>
    </row>
    <row r="2244" spans="1:12" x14ac:dyDescent="0.3">
      <c r="A2244">
        <f>Query1[[#This Row],[order_id]]</f>
        <v>793</v>
      </c>
      <c r="B2244" t="str">
        <f>Query1[[#This Row],[customers]]</f>
        <v>Florencio Davenport</v>
      </c>
      <c r="C2244" t="str">
        <f>Query1[[#This Row],[city]]</f>
        <v>Jamestown</v>
      </c>
      <c r="D2244" t="str">
        <f>Query1[[#This Row],[state]]</f>
        <v>NY</v>
      </c>
      <c r="E2244">
        <f>Query1[[#This Row],[order_date]]</f>
        <v>42817</v>
      </c>
      <c r="F2244">
        <f>Query1[[#This Row],[total_units]]</f>
        <v>2</v>
      </c>
      <c r="G2244">
        <f>Query1[[#This Row],[revenue]]</f>
        <v>1199.98</v>
      </c>
      <c r="H2244" t="str">
        <f>Query1[[#This Row],[product_name]]</f>
        <v>Electra Cruiser Lux Fat Tire 1 Ladies - 2017</v>
      </c>
      <c r="I2244" t="str">
        <f>Query1[[#This Row],[category_name]]</f>
        <v>Cruisers Bicycles</v>
      </c>
      <c r="J2244" t="str">
        <f>Query1[[#This Row],[store_name]]</f>
        <v>Baldwin Bikes</v>
      </c>
      <c r="K2244" t="str">
        <f>Query1[[#This Row],[sales_rep]]</f>
        <v>Marcelene Boyer</v>
      </c>
      <c r="L2244" t="str">
        <f>Query1[[#This Row],[brand_name]]</f>
        <v>Electra</v>
      </c>
    </row>
    <row r="2245" spans="1:12" x14ac:dyDescent="0.3">
      <c r="A2245">
        <f>Query1[[#This Row],[order_id]]</f>
        <v>793</v>
      </c>
      <c r="B2245" t="str">
        <f>Query1[[#This Row],[customers]]</f>
        <v>Florencio Davenport</v>
      </c>
      <c r="C2245" t="str">
        <f>Query1[[#This Row],[city]]</f>
        <v>Jamestown</v>
      </c>
      <c r="D2245" t="str">
        <f>Query1[[#This Row],[state]]</f>
        <v>NY</v>
      </c>
      <c r="E2245">
        <f>Query1[[#This Row],[order_date]]</f>
        <v>42817</v>
      </c>
      <c r="F2245">
        <f>Query1[[#This Row],[total_units]]</f>
        <v>2</v>
      </c>
      <c r="G2245">
        <f>Query1[[#This Row],[revenue]]</f>
        <v>599.98</v>
      </c>
      <c r="H2245" t="str">
        <f>Query1[[#This Row],[product_name]]</f>
        <v>Electra Girl's Hawaii 1 16" - 2017</v>
      </c>
      <c r="I2245" t="str">
        <f>Query1[[#This Row],[category_name]]</f>
        <v>Children Bicycles</v>
      </c>
      <c r="J2245" t="str">
        <f>Query1[[#This Row],[store_name]]</f>
        <v>Baldwin Bikes</v>
      </c>
      <c r="K2245" t="str">
        <f>Query1[[#This Row],[sales_rep]]</f>
        <v>Marcelene Boyer</v>
      </c>
      <c r="L2245" t="str">
        <f>Query1[[#This Row],[brand_name]]</f>
        <v>Electra</v>
      </c>
    </row>
    <row r="2246" spans="1:12" x14ac:dyDescent="0.3">
      <c r="A2246">
        <f>Query1[[#This Row],[order_id]]</f>
        <v>793</v>
      </c>
      <c r="B2246" t="str">
        <f>Query1[[#This Row],[customers]]</f>
        <v>Florencio Davenport</v>
      </c>
      <c r="C2246" t="str">
        <f>Query1[[#This Row],[city]]</f>
        <v>Jamestown</v>
      </c>
      <c r="D2246" t="str">
        <f>Query1[[#This Row],[state]]</f>
        <v>NY</v>
      </c>
      <c r="E2246">
        <f>Query1[[#This Row],[order_date]]</f>
        <v>42817</v>
      </c>
      <c r="F2246">
        <f>Query1[[#This Row],[total_units]]</f>
        <v>1</v>
      </c>
      <c r="G2246">
        <f>Query1[[#This Row],[revenue]]</f>
        <v>1559.99</v>
      </c>
      <c r="H2246" t="str">
        <f>Query1[[#This Row],[product_name]]</f>
        <v>Sun Bicycles ElectroLite - 2017</v>
      </c>
      <c r="I2246" t="str">
        <f>Query1[[#This Row],[category_name]]</f>
        <v>Electric Bikes</v>
      </c>
      <c r="J2246" t="str">
        <f>Query1[[#This Row],[store_name]]</f>
        <v>Baldwin Bikes</v>
      </c>
      <c r="K2246" t="str">
        <f>Query1[[#This Row],[sales_rep]]</f>
        <v>Marcelene Boyer</v>
      </c>
      <c r="L2246" t="str">
        <f>Query1[[#This Row],[brand_name]]</f>
        <v>Sun</v>
      </c>
    </row>
    <row r="2247" spans="1:12" x14ac:dyDescent="0.3">
      <c r="A2247">
        <f>Query1[[#This Row],[order_id]]</f>
        <v>794</v>
      </c>
      <c r="B2247" t="str">
        <f>Query1[[#This Row],[customers]]</f>
        <v>Shonta Preston</v>
      </c>
      <c r="C2247" t="str">
        <f>Query1[[#This Row],[city]]</f>
        <v>Utica</v>
      </c>
      <c r="D2247" t="str">
        <f>Query1[[#This Row],[state]]</f>
        <v>NY</v>
      </c>
      <c r="E2247">
        <f>Query1[[#This Row],[order_date]]</f>
        <v>42817</v>
      </c>
      <c r="F2247">
        <f>Query1[[#This Row],[total_units]]</f>
        <v>2</v>
      </c>
      <c r="G2247">
        <f>Query1[[#This Row],[revenue]]</f>
        <v>2939.98</v>
      </c>
      <c r="H2247" t="str">
        <f>Query1[[#This Row],[product_name]]</f>
        <v>Haro Shift R3 - 2017</v>
      </c>
      <c r="I2247" t="str">
        <f>Query1[[#This Row],[category_name]]</f>
        <v>Mountain Bikes</v>
      </c>
      <c r="J2247" t="str">
        <f>Query1[[#This Row],[store_name]]</f>
        <v>Baldwin Bikes</v>
      </c>
      <c r="K2247" t="str">
        <f>Query1[[#This Row],[sales_rep]]</f>
        <v>Venita Daniel</v>
      </c>
      <c r="L2247" t="str">
        <f>Query1[[#This Row],[brand_name]]</f>
        <v>Haro</v>
      </c>
    </row>
    <row r="2248" spans="1:12" x14ac:dyDescent="0.3">
      <c r="A2248">
        <f>Query1[[#This Row],[order_id]]</f>
        <v>794</v>
      </c>
      <c r="B2248" t="str">
        <f>Query1[[#This Row],[customers]]</f>
        <v>Shonta Preston</v>
      </c>
      <c r="C2248" t="str">
        <f>Query1[[#This Row],[city]]</f>
        <v>Utica</v>
      </c>
      <c r="D2248" t="str">
        <f>Query1[[#This Row],[state]]</f>
        <v>NY</v>
      </c>
      <c r="E2248">
        <f>Query1[[#This Row],[order_date]]</f>
        <v>42817</v>
      </c>
      <c r="F2248">
        <f>Query1[[#This Row],[total_units]]</f>
        <v>1</v>
      </c>
      <c r="G2248">
        <f>Query1[[#This Row],[revenue]]</f>
        <v>429</v>
      </c>
      <c r="H2248" t="str">
        <f>Query1[[#This Row],[product_name]]</f>
        <v>Pure Cycles Vine 8-Speed - 2016</v>
      </c>
      <c r="I2248" t="str">
        <f>Query1[[#This Row],[category_name]]</f>
        <v>Cruisers Bicycles</v>
      </c>
      <c r="J2248" t="str">
        <f>Query1[[#This Row],[store_name]]</f>
        <v>Baldwin Bikes</v>
      </c>
      <c r="K2248" t="str">
        <f>Query1[[#This Row],[sales_rep]]</f>
        <v>Venita Daniel</v>
      </c>
      <c r="L2248" t="str">
        <f>Query1[[#This Row],[brand_name]]</f>
        <v>Pure Cycles</v>
      </c>
    </row>
    <row r="2249" spans="1:12" x14ac:dyDescent="0.3">
      <c r="A2249">
        <f>Query1[[#This Row],[order_id]]</f>
        <v>794</v>
      </c>
      <c r="B2249" t="str">
        <f>Query1[[#This Row],[customers]]</f>
        <v>Shonta Preston</v>
      </c>
      <c r="C2249" t="str">
        <f>Query1[[#This Row],[city]]</f>
        <v>Utica</v>
      </c>
      <c r="D2249" t="str">
        <f>Query1[[#This Row],[state]]</f>
        <v>NY</v>
      </c>
      <c r="E2249">
        <f>Query1[[#This Row],[order_date]]</f>
        <v>42817</v>
      </c>
      <c r="F2249">
        <f>Query1[[#This Row],[total_units]]</f>
        <v>1</v>
      </c>
      <c r="G2249">
        <f>Query1[[#This Row],[revenue]]</f>
        <v>449.99</v>
      </c>
      <c r="H2249" t="str">
        <f>Query1[[#This Row],[product_name]]</f>
        <v>Sun Bicycles Cruz 3 - 2017</v>
      </c>
      <c r="I2249" t="str">
        <f>Query1[[#This Row],[category_name]]</f>
        <v>Cruisers Bicycles</v>
      </c>
      <c r="J2249" t="str">
        <f>Query1[[#This Row],[store_name]]</f>
        <v>Baldwin Bikes</v>
      </c>
      <c r="K2249" t="str">
        <f>Query1[[#This Row],[sales_rep]]</f>
        <v>Venita Daniel</v>
      </c>
      <c r="L2249" t="str">
        <f>Query1[[#This Row],[brand_name]]</f>
        <v>Sun</v>
      </c>
    </row>
    <row r="2250" spans="1:12" x14ac:dyDescent="0.3">
      <c r="A2250">
        <f>Query1[[#This Row],[order_id]]</f>
        <v>794</v>
      </c>
      <c r="B2250" t="str">
        <f>Query1[[#This Row],[customers]]</f>
        <v>Shonta Preston</v>
      </c>
      <c r="C2250" t="str">
        <f>Query1[[#This Row],[city]]</f>
        <v>Utica</v>
      </c>
      <c r="D2250" t="str">
        <f>Query1[[#This Row],[state]]</f>
        <v>NY</v>
      </c>
      <c r="E2250">
        <f>Query1[[#This Row],[order_date]]</f>
        <v>42817</v>
      </c>
      <c r="F2250">
        <f>Query1[[#This Row],[total_units]]</f>
        <v>1</v>
      </c>
      <c r="G2250">
        <f>Query1[[#This Row],[revenue]]</f>
        <v>2499.9899999999998</v>
      </c>
      <c r="H2250" t="str">
        <f>Query1[[#This Row],[product_name]]</f>
        <v>Surly Karate Monkey 27.5+ Frameset - 2017</v>
      </c>
      <c r="I2250" t="str">
        <f>Query1[[#This Row],[category_name]]</f>
        <v>Mountain Bikes</v>
      </c>
      <c r="J2250" t="str">
        <f>Query1[[#This Row],[store_name]]</f>
        <v>Baldwin Bikes</v>
      </c>
      <c r="K2250" t="str">
        <f>Query1[[#This Row],[sales_rep]]</f>
        <v>Venita Daniel</v>
      </c>
      <c r="L2250" t="str">
        <f>Query1[[#This Row],[brand_name]]</f>
        <v>Surly</v>
      </c>
    </row>
    <row r="2251" spans="1:12" x14ac:dyDescent="0.3">
      <c r="A2251">
        <f>Query1[[#This Row],[order_id]]</f>
        <v>795</v>
      </c>
      <c r="B2251" t="str">
        <f>Query1[[#This Row],[customers]]</f>
        <v>Chere Alston</v>
      </c>
      <c r="C2251" t="str">
        <f>Query1[[#This Row],[city]]</f>
        <v>Patchogue</v>
      </c>
      <c r="D2251" t="str">
        <f>Query1[[#This Row],[state]]</f>
        <v>NY</v>
      </c>
      <c r="E2251">
        <f>Query1[[#This Row],[order_date]]</f>
        <v>42817</v>
      </c>
      <c r="F2251">
        <f>Query1[[#This Row],[total_units]]</f>
        <v>2</v>
      </c>
      <c r="G2251">
        <f>Query1[[#This Row],[revenue]]</f>
        <v>599.98</v>
      </c>
      <c r="H2251" t="str">
        <f>Query1[[#This Row],[product_name]]</f>
        <v>Electra Girl's Hawaii 1 16" - 2017</v>
      </c>
      <c r="I2251" t="str">
        <f>Query1[[#This Row],[category_name]]</f>
        <v>Children Bicycles</v>
      </c>
      <c r="J2251" t="str">
        <f>Query1[[#This Row],[store_name]]</f>
        <v>Baldwin Bikes</v>
      </c>
      <c r="K2251" t="str">
        <f>Query1[[#This Row],[sales_rep]]</f>
        <v>Venita Daniel</v>
      </c>
      <c r="L2251" t="str">
        <f>Query1[[#This Row],[brand_name]]</f>
        <v>Electra</v>
      </c>
    </row>
    <row r="2252" spans="1:12" x14ac:dyDescent="0.3">
      <c r="A2252">
        <f>Query1[[#This Row],[order_id]]</f>
        <v>795</v>
      </c>
      <c r="B2252" t="str">
        <f>Query1[[#This Row],[customers]]</f>
        <v>Chere Alston</v>
      </c>
      <c r="C2252" t="str">
        <f>Query1[[#This Row],[city]]</f>
        <v>Patchogue</v>
      </c>
      <c r="D2252" t="str">
        <f>Query1[[#This Row],[state]]</f>
        <v>NY</v>
      </c>
      <c r="E2252">
        <f>Query1[[#This Row],[order_date]]</f>
        <v>42817</v>
      </c>
      <c r="F2252">
        <f>Query1[[#This Row],[total_units]]</f>
        <v>2</v>
      </c>
      <c r="G2252">
        <f>Query1[[#This Row],[revenue]]</f>
        <v>599.98</v>
      </c>
      <c r="H2252" t="str">
        <f>Query1[[#This Row],[product_name]]</f>
        <v>Electra Sugar Skulls 1 (20-inch) - Girl's - 2017</v>
      </c>
      <c r="I2252" t="str">
        <f>Query1[[#This Row],[category_name]]</f>
        <v>Children Bicycles</v>
      </c>
      <c r="J2252" t="str">
        <f>Query1[[#This Row],[store_name]]</f>
        <v>Baldwin Bikes</v>
      </c>
      <c r="K2252" t="str">
        <f>Query1[[#This Row],[sales_rep]]</f>
        <v>Venita Daniel</v>
      </c>
      <c r="L2252" t="str">
        <f>Query1[[#This Row],[brand_name]]</f>
        <v>Electra</v>
      </c>
    </row>
    <row r="2253" spans="1:12" x14ac:dyDescent="0.3">
      <c r="A2253">
        <f>Query1[[#This Row],[order_id]]</f>
        <v>796</v>
      </c>
      <c r="B2253" t="str">
        <f>Query1[[#This Row],[customers]]</f>
        <v>Jenise Preston</v>
      </c>
      <c r="C2253" t="str">
        <f>Query1[[#This Row],[city]]</f>
        <v>Helotes</v>
      </c>
      <c r="D2253" t="str">
        <f>Query1[[#This Row],[state]]</f>
        <v>TX</v>
      </c>
      <c r="E2253">
        <f>Query1[[#This Row],[order_date]]</f>
        <v>42817</v>
      </c>
      <c r="F2253">
        <f>Query1[[#This Row],[total_units]]</f>
        <v>2</v>
      </c>
      <c r="G2253">
        <f>Query1[[#This Row],[revenue]]</f>
        <v>939.98</v>
      </c>
      <c r="H2253" t="str">
        <f>Query1[[#This Row],[product_name]]</f>
        <v>Surly Ice Cream Truck Frameset - 2016</v>
      </c>
      <c r="I2253" t="str">
        <f>Query1[[#This Row],[category_name]]</f>
        <v>Mountain Bikes</v>
      </c>
      <c r="J2253" t="str">
        <f>Query1[[#This Row],[store_name]]</f>
        <v>Rowlett Bikes</v>
      </c>
      <c r="K2253" t="str">
        <f>Query1[[#This Row],[sales_rep]]</f>
        <v>Layla Terrell</v>
      </c>
      <c r="L2253" t="str">
        <f>Query1[[#This Row],[brand_name]]</f>
        <v>Surly</v>
      </c>
    </row>
    <row r="2254" spans="1:12" x14ac:dyDescent="0.3">
      <c r="A2254">
        <f>Query1[[#This Row],[order_id]]</f>
        <v>797</v>
      </c>
      <c r="B2254" t="str">
        <f>Query1[[#This Row],[customers]]</f>
        <v>Candelaria Coffey</v>
      </c>
      <c r="C2254" t="str">
        <f>Query1[[#This Row],[city]]</f>
        <v>Merrick</v>
      </c>
      <c r="D2254" t="str">
        <f>Query1[[#This Row],[state]]</f>
        <v>NY</v>
      </c>
      <c r="E2254">
        <f>Query1[[#This Row],[order_date]]</f>
        <v>42818</v>
      </c>
      <c r="F2254">
        <f>Query1[[#This Row],[total_units]]</f>
        <v>1</v>
      </c>
      <c r="G2254">
        <f>Query1[[#This Row],[revenue]]</f>
        <v>439.99</v>
      </c>
      <c r="H2254" t="str">
        <f>Query1[[#This Row],[product_name]]</f>
        <v>Electra Cruiser Lux 1 - 2017</v>
      </c>
      <c r="I2254" t="str">
        <f>Query1[[#This Row],[category_name]]</f>
        <v>Cruisers Bicycles</v>
      </c>
      <c r="J2254" t="str">
        <f>Query1[[#This Row],[store_name]]</f>
        <v>Baldwin Bikes</v>
      </c>
      <c r="K2254" t="str">
        <f>Query1[[#This Row],[sales_rep]]</f>
        <v>Venita Daniel</v>
      </c>
      <c r="L2254" t="str">
        <f>Query1[[#This Row],[brand_name]]</f>
        <v>Electra</v>
      </c>
    </row>
    <row r="2255" spans="1:12" x14ac:dyDescent="0.3">
      <c r="A2255">
        <f>Query1[[#This Row],[order_id]]</f>
        <v>797</v>
      </c>
      <c r="B2255" t="str">
        <f>Query1[[#This Row],[customers]]</f>
        <v>Candelaria Coffey</v>
      </c>
      <c r="C2255" t="str">
        <f>Query1[[#This Row],[city]]</f>
        <v>Merrick</v>
      </c>
      <c r="D2255" t="str">
        <f>Query1[[#This Row],[state]]</f>
        <v>NY</v>
      </c>
      <c r="E2255">
        <f>Query1[[#This Row],[order_date]]</f>
        <v>42818</v>
      </c>
      <c r="F2255">
        <f>Query1[[#This Row],[total_units]]</f>
        <v>1</v>
      </c>
      <c r="G2255">
        <f>Query1[[#This Row],[revenue]]</f>
        <v>416.99</v>
      </c>
      <c r="H2255" t="str">
        <f>Query1[[#This Row],[product_name]]</f>
        <v>Sun Bicycles Cruz 7 - 2017</v>
      </c>
      <c r="I2255" t="str">
        <f>Query1[[#This Row],[category_name]]</f>
        <v>Cruisers Bicycles</v>
      </c>
      <c r="J2255" t="str">
        <f>Query1[[#This Row],[store_name]]</f>
        <v>Baldwin Bikes</v>
      </c>
      <c r="K2255" t="str">
        <f>Query1[[#This Row],[sales_rep]]</f>
        <v>Venita Daniel</v>
      </c>
      <c r="L2255" t="str">
        <f>Query1[[#This Row],[brand_name]]</f>
        <v>Sun</v>
      </c>
    </row>
    <row r="2256" spans="1:12" x14ac:dyDescent="0.3">
      <c r="A2256">
        <f>Query1[[#This Row],[order_id]]</f>
        <v>797</v>
      </c>
      <c r="B2256" t="str">
        <f>Query1[[#This Row],[customers]]</f>
        <v>Candelaria Coffey</v>
      </c>
      <c r="C2256" t="str">
        <f>Query1[[#This Row],[city]]</f>
        <v>Merrick</v>
      </c>
      <c r="D2256" t="str">
        <f>Query1[[#This Row],[state]]</f>
        <v>NY</v>
      </c>
      <c r="E2256">
        <f>Query1[[#This Row],[order_date]]</f>
        <v>42818</v>
      </c>
      <c r="F2256">
        <f>Query1[[#This Row],[total_units]]</f>
        <v>1</v>
      </c>
      <c r="G2256">
        <f>Query1[[#This Row],[revenue]]</f>
        <v>1680.99</v>
      </c>
      <c r="H2256" t="str">
        <f>Query1[[#This Row],[product_name]]</f>
        <v>Surly Straggler 650b - 2016</v>
      </c>
      <c r="I2256" t="str">
        <f>Query1[[#This Row],[category_name]]</f>
        <v>Cyclocross Bicycles</v>
      </c>
      <c r="J2256" t="str">
        <f>Query1[[#This Row],[store_name]]</f>
        <v>Baldwin Bikes</v>
      </c>
      <c r="K2256" t="str">
        <f>Query1[[#This Row],[sales_rep]]</f>
        <v>Venita Daniel</v>
      </c>
      <c r="L2256" t="str">
        <f>Query1[[#This Row],[brand_name]]</f>
        <v>Surly</v>
      </c>
    </row>
    <row r="2257" spans="1:12" x14ac:dyDescent="0.3">
      <c r="A2257">
        <f>Query1[[#This Row],[order_id]]</f>
        <v>797</v>
      </c>
      <c r="B2257" t="str">
        <f>Query1[[#This Row],[customers]]</f>
        <v>Candelaria Coffey</v>
      </c>
      <c r="C2257" t="str">
        <f>Query1[[#This Row],[city]]</f>
        <v>Merrick</v>
      </c>
      <c r="D2257" t="str">
        <f>Query1[[#This Row],[state]]</f>
        <v>NY</v>
      </c>
      <c r="E2257">
        <f>Query1[[#This Row],[order_date]]</f>
        <v>42818</v>
      </c>
      <c r="F2257">
        <f>Query1[[#This Row],[total_units]]</f>
        <v>2</v>
      </c>
      <c r="G2257">
        <f>Query1[[#This Row],[revenue]]</f>
        <v>6999.98</v>
      </c>
      <c r="H2257" t="str">
        <f>Query1[[#This Row],[product_name]]</f>
        <v>Trek Boone 7 - 2017</v>
      </c>
      <c r="I2257" t="str">
        <f>Query1[[#This Row],[category_name]]</f>
        <v>Cyclocross Bicycles</v>
      </c>
      <c r="J2257" t="str">
        <f>Query1[[#This Row],[store_name]]</f>
        <v>Baldwin Bikes</v>
      </c>
      <c r="K2257" t="str">
        <f>Query1[[#This Row],[sales_rep]]</f>
        <v>Venita Daniel</v>
      </c>
      <c r="L2257" t="str">
        <f>Query1[[#This Row],[brand_name]]</f>
        <v>Trek</v>
      </c>
    </row>
    <row r="2258" spans="1:12" x14ac:dyDescent="0.3">
      <c r="A2258">
        <f>Query1[[#This Row],[order_id]]</f>
        <v>797</v>
      </c>
      <c r="B2258" t="str">
        <f>Query1[[#This Row],[customers]]</f>
        <v>Candelaria Coffey</v>
      </c>
      <c r="C2258" t="str">
        <f>Query1[[#This Row],[city]]</f>
        <v>Merrick</v>
      </c>
      <c r="D2258" t="str">
        <f>Query1[[#This Row],[state]]</f>
        <v>NY</v>
      </c>
      <c r="E2258">
        <f>Query1[[#This Row],[order_date]]</f>
        <v>42818</v>
      </c>
      <c r="F2258">
        <f>Query1[[#This Row],[total_units]]</f>
        <v>2</v>
      </c>
      <c r="G2258">
        <f>Query1[[#This Row],[revenue]]</f>
        <v>6399.98</v>
      </c>
      <c r="H2258" t="str">
        <f>Query1[[#This Row],[product_name]]</f>
        <v>Trek Domane SL Disc Frameset - 2017</v>
      </c>
      <c r="I2258" t="str">
        <f>Query1[[#This Row],[category_name]]</f>
        <v>Road Bikes</v>
      </c>
      <c r="J2258" t="str">
        <f>Query1[[#This Row],[store_name]]</f>
        <v>Baldwin Bikes</v>
      </c>
      <c r="K2258" t="str">
        <f>Query1[[#This Row],[sales_rep]]</f>
        <v>Venita Daniel</v>
      </c>
      <c r="L2258" t="str">
        <f>Query1[[#This Row],[brand_name]]</f>
        <v>Trek</v>
      </c>
    </row>
    <row r="2259" spans="1:12" x14ac:dyDescent="0.3">
      <c r="A2259">
        <f>Query1[[#This Row],[order_id]]</f>
        <v>798</v>
      </c>
      <c r="B2259" t="str">
        <f>Query1[[#This Row],[customers]]</f>
        <v>Ana Palmer</v>
      </c>
      <c r="C2259" t="str">
        <f>Query1[[#This Row],[city]]</f>
        <v>Anaheim</v>
      </c>
      <c r="D2259" t="str">
        <f>Query1[[#This Row],[state]]</f>
        <v>CA</v>
      </c>
      <c r="E2259">
        <f>Query1[[#This Row],[order_date]]</f>
        <v>42820</v>
      </c>
      <c r="F2259">
        <f>Query1[[#This Row],[total_units]]</f>
        <v>1</v>
      </c>
      <c r="G2259">
        <f>Query1[[#This Row],[revenue]]</f>
        <v>299.99</v>
      </c>
      <c r="H2259" t="str">
        <f>Query1[[#This Row],[product_name]]</f>
        <v>Electra Girl's Hawaii 1 (20-inch) - 2015/2016</v>
      </c>
      <c r="I2259" t="str">
        <f>Query1[[#This Row],[category_name]]</f>
        <v>Children Bicycles</v>
      </c>
      <c r="J2259" t="str">
        <f>Query1[[#This Row],[store_name]]</f>
        <v>Santa Cruz Bikes</v>
      </c>
      <c r="K2259" t="str">
        <f>Query1[[#This Row],[sales_rep]]</f>
        <v>Genna Serrano</v>
      </c>
      <c r="L2259" t="str">
        <f>Query1[[#This Row],[brand_name]]</f>
        <v>Electra</v>
      </c>
    </row>
    <row r="2260" spans="1:12" x14ac:dyDescent="0.3">
      <c r="A2260">
        <f>Query1[[#This Row],[order_id]]</f>
        <v>798</v>
      </c>
      <c r="B2260" t="str">
        <f>Query1[[#This Row],[customers]]</f>
        <v>Ana Palmer</v>
      </c>
      <c r="C2260" t="str">
        <f>Query1[[#This Row],[city]]</f>
        <v>Anaheim</v>
      </c>
      <c r="D2260" t="str">
        <f>Query1[[#This Row],[state]]</f>
        <v>CA</v>
      </c>
      <c r="E2260">
        <f>Query1[[#This Row],[order_date]]</f>
        <v>42820</v>
      </c>
      <c r="F2260">
        <f>Query1[[#This Row],[total_units]]</f>
        <v>2</v>
      </c>
      <c r="G2260">
        <f>Query1[[#This Row],[revenue]]</f>
        <v>1199.98</v>
      </c>
      <c r="H2260" t="str">
        <f>Query1[[#This Row],[product_name]]</f>
        <v>Electra Townie Original 7D EQ - 2016</v>
      </c>
      <c r="I2260" t="str">
        <f>Query1[[#This Row],[category_name]]</f>
        <v>Comfort Bicycles</v>
      </c>
      <c r="J2260" t="str">
        <f>Query1[[#This Row],[store_name]]</f>
        <v>Santa Cruz Bikes</v>
      </c>
      <c r="K2260" t="str">
        <f>Query1[[#This Row],[sales_rep]]</f>
        <v>Genna Serrano</v>
      </c>
      <c r="L2260" t="str">
        <f>Query1[[#This Row],[brand_name]]</f>
        <v>Electra</v>
      </c>
    </row>
    <row r="2261" spans="1:12" x14ac:dyDescent="0.3">
      <c r="A2261">
        <f>Query1[[#This Row],[order_id]]</f>
        <v>798</v>
      </c>
      <c r="B2261" t="str">
        <f>Query1[[#This Row],[customers]]</f>
        <v>Ana Palmer</v>
      </c>
      <c r="C2261" t="str">
        <f>Query1[[#This Row],[city]]</f>
        <v>Anaheim</v>
      </c>
      <c r="D2261" t="str">
        <f>Query1[[#This Row],[state]]</f>
        <v>CA</v>
      </c>
      <c r="E2261">
        <f>Query1[[#This Row],[order_date]]</f>
        <v>42820</v>
      </c>
      <c r="F2261">
        <f>Query1[[#This Row],[total_units]]</f>
        <v>1</v>
      </c>
      <c r="G2261">
        <f>Query1[[#This Row],[revenue]]</f>
        <v>2299.9899999999998</v>
      </c>
      <c r="H2261" t="str">
        <f>Query1[[#This Row],[product_name]]</f>
        <v>Trek Fuel EX 5 27.5 Plus - 2017</v>
      </c>
      <c r="I2261" t="str">
        <f>Query1[[#This Row],[category_name]]</f>
        <v>Mountain Bikes</v>
      </c>
      <c r="J2261" t="str">
        <f>Query1[[#This Row],[store_name]]</f>
        <v>Santa Cruz Bikes</v>
      </c>
      <c r="K2261" t="str">
        <f>Query1[[#This Row],[sales_rep]]</f>
        <v>Genna Serrano</v>
      </c>
      <c r="L2261" t="str">
        <f>Query1[[#This Row],[brand_name]]</f>
        <v>Trek</v>
      </c>
    </row>
    <row r="2262" spans="1:12" x14ac:dyDescent="0.3">
      <c r="A2262">
        <f>Query1[[#This Row],[order_id]]</f>
        <v>798</v>
      </c>
      <c r="B2262" t="str">
        <f>Query1[[#This Row],[customers]]</f>
        <v>Ana Palmer</v>
      </c>
      <c r="C2262" t="str">
        <f>Query1[[#This Row],[city]]</f>
        <v>Anaheim</v>
      </c>
      <c r="D2262" t="str">
        <f>Query1[[#This Row],[state]]</f>
        <v>CA</v>
      </c>
      <c r="E2262">
        <f>Query1[[#This Row],[order_date]]</f>
        <v>42820</v>
      </c>
      <c r="F2262">
        <f>Query1[[#This Row],[total_units]]</f>
        <v>1</v>
      </c>
      <c r="G2262">
        <f>Query1[[#This Row],[revenue]]</f>
        <v>209.99</v>
      </c>
      <c r="H2262" t="str">
        <f>Query1[[#This Row],[product_name]]</f>
        <v>Trek Precaliber 16 Girls - 2017</v>
      </c>
      <c r="I2262" t="str">
        <f>Query1[[#This Row],[category_name]]</f>
        <v>Children Bicycles</v>
      </c>
      <c r="J2262" t="str">
        <f>Query1[[#This Row],[store_name]]</f>
        <v>Santa Cruz Bikes</v>
      </c>
      <c r="K2262" t="str">
        <f>Query1[[#This Row],[sales_rep]]</f>
        <v>Genna Serrano</v>
      </c>
      <c r="L2262" t="str">
        <f>Query1[[#This Row],[brand_name]]</f>
        <v>Trek</v>
      </c>
    </row>
    <row r="2263" spans="1:12" x14ac:dyDescent="0.3">
      <c r="A2263">
        <f>Query1[[#This Row],[order_id]]</f>
        <v>798</v>
      </c>
      <c r="B2263" t="str">
        <f>Query1[[#This Row],[customers]]</f>
        <v>Ana Palmer</v>
      </c>
      <c r="C2263" t="str">
        <f>Query1[[#This Row],[city]]</f>
        <v>Anaheim</v>
      </c>
      <c r="D2263" t="str">
        <f>Query1[[#This Row],[state]]</f>
        <v>CA</v>
      </c>
      <c r="E2263">
        <f>Query1[[#This Row],[order_date]]</f>
        <v>42820</v>
      </c>
      <c r="F2263">
        <f>Query1[[#This Row],[total_units]]</f>
        <v>2</v>
      </c>
      <c r="G2263">
        <f>Query1[[#This Row],[revenue]]</f>
        <v>699.98</v>
      </c>
      <c r="H2263" t="str">
        <f>Query1[[#This Row],[product_name]]</f>
        <v>Trek Precaliber 24 (21-Speed) - Girls - 2017</v>
      </c>
      <c r="I2263" t="str">
        <f>Query1[[#This Row],[category_name]]</f>
        <v>Children Bicycles</v>
      </c>
      <c r="J2263" t="str">
        <f>Query1[[#This Row],[store_name]]</f>
        <v>Santa Cruz Bikes</v>
      </c>
      <c r="K2263" t="str">
        <f>Query1[[#This Row],[sales_rep]]</f>
        <v>Genna Serrano</v>
      </c>
      <c r="L2263" t="str">
        <f>Query1[[#This Row],[brand_name]]</f>
        <v>Trek</v>
      </c>
    </row>
    <row r="2264" spans="1:12" x14ac:dyDescent="0.3">
      <c r="A2264">
        <f>Query1[[#This Row],[order_id]]</f>
        <v>799</v>
      </c>
      <c r="B2264" t="str">
        <f>Query1[[#This Row],[customers]]</f>
        <v>Paul Lester</v>
      </c>
      <c r="C2264" t="str">
        <f>Query1[[#This Row],[city]]</f>
        <v>Vista</v>
      </c>
      <c r="D2264" t="str">
        <f>Query1[[#This Row],[state]]</f>
        <v>CA</v>
      </c>
      <c r="E2264">
        <f>Query1[[#This Row],[order_date]]</f>
        <v>42821</v>
      </c>
      <c r="F2264">
        <f>Query1[[#This Row],[total_units]]</f>
        <v>2</v>
      </c>
      <c r="G2264">
        <f>Query1[[#This Row],[revenue]]</f>
        <v>2641.98</v>
      </c>
      <c r="H2264" t="str">
        <f>Query1[[#This Row],[product_name]]</f>
        <v>Heller Shagamaw Frame - 2016</v>
      </c>
      <c r="I2264" t="str">
        <f>Query1[[#This Row],[category_name]]</f>
        <v>Mountain Bikes</v>
      </c>
      <c r="J2264" t="str">
        <f>Query1[[#This Row],[store_name]]</f>
        <v>Santa Cruz Bikes</v>
      </c>
      <c r="K2264" t="str">
        <f>Query1[[#This Row],[sales_rep]]</f>
        <v>Genna Serrano</v>
      </c>
      <c r="L2264" t="str">
        <f>Query1[[#This Row],[brand_name]]</f>
        <v>Heller</v>
      </c>
    </row>
    <row r="2265" spans="1:12" x14ac:dyDescent="0.3">
      <c r="A2265">
        <f>Query1[[#This Row],[order_id]]</f>
        <v>799</v>
      </c>
      <c r="B2265" t="str">
        <f>Query1[[#This Row],[customers]]</f>
        <v>Paul Lester</v>
      </c>
      <c r="C2265" t="str">
        <f>Query1[[#This Row],[city]]</f>
        <v>Vista</v>
      </c>
      <c r="D2265" t="str">
        <f>Query1[[#This Row],[state]]</f>
        <v>CA</v>
      </c>
      <c r="E2265">
        <f>Query1[[#This Row],[order_date]]</f>
        <v>42821</v>
      </c>
      <c r="F2265">
        <f>Query1[[#This Row],[total_units]]</f>
        <v>1</v>
      </c>
      <c r="G2265">
        <f>Query1[[#This Row],[revenue]]</f>
        <v>3499.99</v>
      </c>
      <c r="H2265" t="str">
        <f>Query1[[#This Row],[product_name]]</f>
        <v>Trek Boone Race Shop Limited - 2017</v>
      </c>
      <c r="I2265" t="str">
        <f>Query1[[#This Row],[category_name]]</f>
        <v>Cyclocross Bicycles</v>
      </c>
      <c r="J2265" t="str">
        <f>Query1[[#This Row],[store_name]]</f>
        <v>Santa Cruz Bikes</v>
      </c>
      <c r="K2265" t="str">
        <f>Query1[[#This Row],[sales_rep]]</f>
        <v>Genna Serrano</v>
      </c>
      <c r="L2265" t="str">
        <f>Query1[[#This Row],[brand_name]]</f>
        <v>Trek</v>
      </c>
    </row>
    <row r="2266" spans="1:12" x14ac:dyDescent="0.3">
      <c r="A2266">
        <f>Query1[[#This Row],[order_id]]</f>
        <v>799</v>
      </c>
      <c r="B2266" t="str">
        <f>Query1[[#This Row],[customers]]</f>
        <v>Paul Lester</v>
      </c>
      <c r="C2266" t="str">
        <f>Query1[[#This Row],[city]]</f>
        <v>Vista</v>
      </c>
      <c r="D2266" t="str">
        <f>Query1[[#This Row],[state]]</f>
        <v>CA</v>
      </c>
      <c r="E2266">
        <f>Query1[[#This Row],[order_date]]</f>
        <v>42821</v>
      </c>
      <c r="F2266">
        <f>Query1[[#This Row],[total_units]]</f>
        <v>2</v>
      </c>
      <c r="G2266">
        <f>Query1[[#This Row],[revenue]]</f>
        <v>9999.98</v>
      </c>
      <c r="H2266" t="str">
        <f>Query1[[#This Row],[product_name]]</f>
        <v>Trek Madone 9.2 - 2017</v>
      </c>
      <c r="I2266" t="str">
        <f>Query1[[#This Row],[category_name]]</f>
        <v>Road Bikes</v>
      </c>
      <c r="J2266" t="str">
        <f>Query1[[#This Row],[store_name]]</f>
        <v>Santa Cruz Bikes</v>
      </c>
      <c r="K2266" t="str">
        <f>Query1[[#This Row],[sales_rep]]</f>
        <v>Genna Serrano</v>
      </c>
      <c r="L2266" t="str">
        <f>Query1[[#This Row],[brand_name]]</f>
        <v>Trek</v>
      </c>
    </row>
    <row r="2267" spans="1:12" x14ac:dyDescent="0.3">
      <c r="A2267">
        <f>Query1[[#This Row],[order_id]]</f>
        <v>799</v>
      </c>
      <c r="B2267" t="str">
        <f>Query1[[#This Row],[customers]]</f>
        <v>Paul Lester</v>
      </c>
      <c r="C2267" t="str">
        <f>Query1[[#This Row],[city]]</f>
        <v>Vista</v>
      </c>
      <c r="D2267" t="str">
        <f>Query1[[#This Row],[state]]</f>
        <v>CA</v>
      </c>
      <c r="E2267">
        <f>Query1[[#This Row],[order_date]]</f>
        <v>42821</v>
      </c>
      <c r="F2267">
        <f>Query1[[#This Row],[total_units]]</f>
        <v>2</v>
      </c>
      <c r="G2267">
        <f>Query1[[#This Row],[revenue]]</f>
        <v>939.98</v>
      </c>
      <c r="H2267" t="str">
        <f>Query1[[#This Row],[product_name]]</f>
        <v>Trek Session DH 27.5 Carbon Frameset - 2017</v>
      </c>
      <c r="I2267" t="str">
        <f>Query1[[#This Row],[category_name]]</f>
        <v>Mountain Bikes</v>
      </c>
      <c r="J2267" t="str">
        <f>Query1[[#This Row],[store_name]]</f>
        <v>Santa Cruz Bikes</v>
      </c>
      <c r="K2267" t="str">
        <f>Query1[[#This Row],[sales_rep]]</f>
        <v>Genna Serrano</v>
      </c>
      <c r="L2267" t="str">
        <f>Query1[[#This Row],[brand_name]]</f>
        <v>Trek</v>
      </c>
    </row>
    <row r="2268" spans="1:12" x14ac:dyDescent="0.3">
      <c r="A2268">
        <f>Query1[[#This Row],[order_id]]</f>
        <v>799</v>
      </c>
      <c r="B2268" t="str">
        <f>Query1[[#This Row],[customers]]</f>
        <v>Paul Lester</v>
      </c>
      <c r="C2268" t="str">
        <f>Query1[[#This Row],[city]]</f>
        <v>Vista</v>
      </c>
      <c r="D2268" t="str">
        <f>Query1[[#This Row],[state]]</f>
        <v>CA</v>
      </c>
      <c r="E2268">
        <f>Query1[[#This Row],[order_date]]</f>
        <v>42821</v>
      </c>
      <c r="F2268">
        <f>Query1[[#This Row],[total_units]]</f>
        <v>2</v>
      </c>
      <c r="G2268">
        <f>Query1[[#This Row],[revenue]]</f>
        <v>1999.98</v>
      </c>
      <c r="H2268" t="str">
        <f>Query1[[#This Row],[product_name]]</f>
        <v>Trek X-Caliber 8 - 2017</v>
      </c>
      <c r="I2268" t="str">
        <f>Query1[[#This Row],[category_name]]</f>
        <v>Mountain Bikes</v>
      </c>
      <c r="J2268" t="str">
        <f>Query1[[#This Row],[store_name]]</f>
        <v>Santa Cruz Bikes</v>
      </c>
      <c r="K2268" t="str">
        <f>Query1[[#This Row],[sales_rep]]</f>
        <v>Genna Serrano</v>
      </c>
      <c r="L2268" t="str">
        <f>Query1[[#This Row],[brand_name]]</f>
        <v>Trek</v>
      </c>
    </row>
    <row r="2269" spans="1:12" x14ac:dyDescent="0.3">
      <c r="A2269">
        <f>Query1[[#This Row],[order_id]]</f>
        <v>800</v>
      </c>
      <c r="B2269" t="str">
        <f>Query1[[#This Row],[customers]]</f>
        <v>Conchita Boone</v>
      </c>
      <c r="C2269" t="str">
        <f>Query1[[#This Row],[city]]</f>
        <v>Mount Vernon</v>
      </c>
      <c r="D2269" t="str">
        <f>Query1[[#This Row],[state]]</f>
        <v>NY</v>
      </c>
      <c r="E2269">
        <f>Query1[[#This Row],[order_date]]</f>
        <v>42821</v>
      </c>
      <c r="F2269">
        <f>Query1[[#This Row],[total_units]]</f>
        <v>2</v>
      </c>
      <c r="G2269">
        <f>Query1[[#This Row],[revenue]]</f>
        <v>599.98</v>
      </c>
      <c r="H2269" t="str">
        <f>Query1[[#This Row],[product_name]]</f>
        <v>Electra Girl's Hawaii 1 16" - 2017</v>
      </c>
      <c r="I2269" t="str">
        <f>Query1[[#This Row],[category_name]]</f>
        <v>Children Bicycles</v>
      </c>
      <c r="J2269" t="str">
        <f>Query1[[#This Row],[store_name]]</f>
        <v>Baldwin Bikes</v>
      </c>
      <c r="K2269" t="str">
        <f>Query1[[#This Row],[sales_rep]]</f>
        <v>Marcelene Boyer</v>
      </c>
      <c r="L2269" t="str">
        <f>Query1[[#This Row],[brand_name]]</f>
        <v>Electra</v>
      </c>
    </row>
    <row r="2270" spans="1:12" x14ac:dyDescent="0.3">
      <c r="A2270">
        <f>Query1[[#This Row],[order_id]]</f>
        <v>800</v>
      </c>
      <c r="B2270" t="str">
        <f>Query1[[#This Row],[customers]]</f>
        <v>Conchita Boone</v>
      </c>
      <c r="C2270" t="str">
        <f>Query1[[#This Row],[city]]</f>
        <v>Mount Vernon</v>
      </c>
      <c r="D2270" t="str">
        <f>Query1[[#This Row],[state]]</f>
        <v>NY</v>
      </c>
      <c r="E2270">
        <f>Query1[[#This Row],[order_date]]</f>
        <v>42821</v>
      </c>
      <c r="F2270">
        <f>Query1[[#This Row],[total_units]]</f>
        <v>2</v>
      </c>
      <c r="G2270">
        <f>Query1[[#This Row],[revenue]]</f>
        <v>693.98</v>
      </c>
      <c r="H2270" t="str">
        <f>Query1[[#This Row],[product_name]]</f>
        <v>Sun Bicycles Lil Bolt Type-R - 2017</v>
      </c>
      <c r="I2270" t="str">
        <f>Query1[[#This Row],[category_name]]</f>
        <v>Cruisers Bicycles</v>
      </c>
      <c r="J2270" t="str">
        <f>Query1[[#This Row],[store_name]]</f>
        <v>Baldwin Bikes</v>
      </c>
      <c r="K2270" t="str">
        <f>Query1[[#This Row],[sales_rep]]</f>
        <v>Marcelene Boyer</v>
      </c>
      <c r="L2270" t="str">
        <f>Query1[[#This Row],[brand_name]]</f>
        <v>Sun</v>
      </c>
    </row>
    <row r="2271" spans="1:12" x14ac:dyDescent="0.3">
      <c r="A2271">
        <f>Query1[[#This Row],[order_id]]</f>
        <v>800</v>
      </c>
      <c r="B2271" t="str">
        <f>Query1[[#This Row],[customers]]</f>
        <v>Conchita Boone</v>
      </c>
      <c r="C2271" t="str">
        <f>Query1[[#This Row],[city]]</f>
        <v>Mount Vernon</v>
      </c>
      <c r="D2271" t="str">
        <f>Query1[[#This Row],[state]]</f>
        <v>NY</v>
      </c>
      <c r="E2271">
        <f>Query1[[#This Row],[order_date]]</f>
        <v>42821</v>
      </c>
      <c r="F2271">
        <f>Query1[[#This Row],[total_units]]</f>
        <v>2</v>
      </c>
      <c r="G2271">
        <f>Query1[[#This Row],[revenue]]</f>
        <v>939.98</v>
      </c>
      <c r="H2271" t="str">
        <f>Query1[[#This Row],[product_name]]</f>
        <v>Surly Ice Cream Truck Frameset - 2016</v>
      </c>
      <c r="I2271" t="str">
        <f>Query1[[#This Row],[category_name]]</f>
        <v>Mountain Bikes</v>
      </c>
      <c r="J2271" t="str">
        <f>Query1[[#This Row],[store_name]]</f>
        <v>Baldwin Bikes</v>
      </c>
      <c r="K2271" t="str">
        <f>Query1[[#This Row],[sales_rep]]</f>
        <v>Marcelene Boyer</v>
      </c>
      <c r="L2271" t="str">
        <f>Query1[[#This Row],[brand_name]]</f>
        <v>Surly</v>
      </c>
    </row>
    <row r="2272" spans="1:12" x14ac:dyDescent="0.3">
      <c r="A2272">
        <f>Query1[[#This Row],[order_id]]</f>
        <v>800</v>
      </c>
      <c r="B2272" t="str">
        <f>Query1[[#This Row],[customers]]</f>
        <v>Conchita Boone</v>
      </c>
      <c r="C2272" t="str">
        <f>Query1[[#This Row],[city]]</f>
        <v>Mount Vernon</v>
      </c>
      <c r="D2272" t="str">
        <f>Query1[[#This Row],[state]]</f>
        <v>NY</v>
      </c>
      <c r="E2272">
        <f>Query1[[#This Row],[order_date]]</f>
        <v>42821</v>
      </c>
      <c r="F2272">
        <f>Query1[[#This Row],[total_units]]</f>
        <v>1</v>
      </c>
      <c r="G2272">
        <f>Query1[[#This Row],[revenue]]</f>
        <v>875.99</v>
      </c>
      <c r="H2272" t="str">
        <f>Query1[[#This Row],[product_name]]</f>
        <v>Surly Steamroller - 2017</v>
      </c>
      <c r="I2272" t="str">
        <f>Query1[[#This Row],[category_name]]</f>
        <v>Road Bikes</v>
      </c>
      <c r="J2272" t="str">
        <f>Query1[[#This Row],[store_name]]</f>
        <v>Baldwin Bikes</v>
      </c>
      <c r="K2272" t="str">
        <f>Query1[[#This Row],[sales_rep]]</f>
        <v>Marcelene Boyer</v>
      </c>
      <c r="L2272" t="str">
        <f>Query1[[#This Row],[brand_name]]</f>
        <v>Surly</v>
      </c>
    </row>
    <row r="2273" spans="1:12" x14ac:dyDescent="0.3">
      <c r="A2273">
        <f>Query1[[#This Row],[order_id]]</f>
        <v>800</v>
      </c>
      <c r="B2273" t="str">
        <f>Query1[[#This Row],[customers]]</f>
        <v>Conchita Boone</v>
      </c>
      <c r="C2273" t="str">
        <f>Query1[[#This Row],[city]]</f>
        <v>Mount Vernon</v>
      </c>
      <c r="D2273" t="str">
        <f>Query1[[#This Row],[state]]</f>
        <v>NY</v>
      </c>
      <c r="E2273">
        <f>Query1[[#This Row],[order_date]]</f>
        <v>42821</v>
      </c>
      <c r="F2273">
        <f>Query1[[#This Row],[total_units]]</f>
        <v>1</v>
      </c>
      <c r="G2273">
        <f>Query1[[#This Row],[revenue]]</f>
        <v>3199.99</v>
      </c>
      <c r="H2273" t="str">
        <f>Query1[[#This Row],[product_name]]</f>
        <v>Trek Domane SL Disc Frameset - 2017</v>
      </c>
      <c r="I2273" t="str">
        <f>Query1[[#This Row],[category_name]]</f>
        <v>Road Bikes</v>
      </c>
      <c r="J2273" t="str">
        <f>Query1[[#This Row],[store_name]]</f>
        <v>Baldwin Bikes</v>
      </c>
      <c r="K2273" t="str">
        <f>Query1[[#This Row],[sales_rep]]</f>
        <v>Marcelene Boyer</v>
      </c>
      <c r="L2273" t="str">
        <f>Query1[[#This Row],[brand_name]]</f>
        <v>Trek</v>
      </c>
    </row>
    <row r="2274" spans="1:12" x14ac:dyDescent="0.3">
      <c r="A2274">
        <f>Query1[[#This Row],[order_id]]</f>
        <v>801</v>
      </c>
      <c r="B2274" t="str">
        <f>Query1[[#This Row],[customers]]</f>
        <v>Chi Goff</v>
      </c>
      <c r="C2274" t="str">
        <f>Query1[[#This Row],[city]]</f>
        <v>Palos Verdes Peninsula</v>
      </c>
      <c r="D2274" t="str">
        <f>Query1[[#This Row],[state]]</f>
        <v>CA</v>
      </c>
      <c r="E2274">
        <f>Query1[[#This Row],[order_date]]</f>
        <v>42822</v>
      </c>
      <c r="F2274">
        <f>Query1[[#This Row],[total_units]]</f>
        <v>1</v>
      </c>
      <c r="G2274">
        <f>Query1[[#This Row],[revenue]]</f>
        <v>339.99</v>
      </c>
      <c r="H2274" t="str">
        <f>Query1[[#This Row],[product_name]]</f>
        <v>Electra Townie 7D (20-inch) - Boys' - 2017</v>
      </c>
      <c r="I2274" t="str">
        <f>Query1[[#This Row],[category_name]]</f>
        <v>Children Bicycles</v>
      </c>
      <c r="J2274" t="str">
        <f>Query1[[#This Row],[store_name]]</f>
        <v>Santa Cruz Bikes</v>
      </c>
      <c r="K2274" t="str">
        <f>Query1[[#This Row],[sales_rep]]</f>
        <v>Mireya Copeland</v>
      </c>
      <c r="L2274" t="str">
        <f>Query1[[#This Row],[brand_name]]</f>
        <v>Electra</v>
      </c>
    </row>
    <row r="2275" spans="1:12" x14ac:dyDescent="0.3">
      <c r="A2275">
        <f>Query1[[#This Row],[order_id]]</f>
        <v>802</v>
      </c>
      <c r="B2275" t="str">
        <f>Query1[[#This Row],[customers]]</f>
        <v>Yanira Bradshaw</v>
      </c>
      <c r="C2275" t="str">
        <f>Query1[[#This Row],[city]]</f>
        <v>Smithtown</v>
      </c>
      <c r="D2275" t="str">
        <f>Query1[[#This Row],[state]]</f>
        <v>NY</v>
      </c>
      <c r="E2275">
        <f>Query1[[#This Row],[order_date]]</f>
        <v>42822</v>
      </c>
      <c r="F2275">
        <f>Query1[[#This Row],[total_units]]</f>
        <v>1</v>
      </c>
      <c r="G2275">
        <f>Query1[[#This Row],[revenue]]</f>
        <v>999.99</v>
      </c>
      <c r="H2275" t="str">
        <f>Query1[[#This Row],[product_name]]</f>
        <v>Surly Ice Cream Truck Frameset - 2017</v>
      </c>
      <c r="I2275" t="str">
        <f>Query1[[#This Row],[category_name]]</f>
        <v>Mountain Bikes</v>
      </c>
      <c r="J2275" t="str">
        <f>Query1[[#This Row],[store_name]]</f>
        <v>Baldwin Bikes</v>
      </c>
      <c r="K2275" t="str">
        <f>Query1[[#This Row],[sales_rep]]</f>
        <v>Marcelene Boyer</v>
      </c>
      <c r="L2275" t="str">
        <f>Query1[[#This Row],[brand_name]]</f>
        <v>Surly</v>
      </c>
    </row>
    <row r="2276" spans="1:12" x14ac:dyDescent="0.3">
      <c r="A2276">
        <f>Query1[[#This Row],[order_id]]</f>
        <v>802</v>
      </c>
      <c r="B2276" t="str">
        <f>Query1[[#This Row],[customers]]</f>
        <v>Yanira Bradshaw</v>
      </c>
      <c r="C2276" t="str">
        <f>Query1[[#This Row],[city]]</f>
        <v>Smithtown</v>
      </c>
      <c r="D2276" t="str">
        <f>Query1[[#This Row],[state]]</f>
        <v>NY</v>
      </c>
      <c r="E2276">
        <f>Query1[[#This Row],[order_date]]</f>
        <v>42822</v>
      </c>
      <c r="F2276">
        <f>Query1[[#This Row],[total_units]]</f>
        <v>1</v>
      </c>
      <c r="G2276">
        <f>Query1[[#This Row],[revenue]]</f>
        <v>2499.9899999999998</v>
      </c>
      <c r="H2276" t="str">
        <f>Query1[[#This Row],[product_name]]</f>
        <v>Surly Karate Monkey 27.5+ Frameset - 2017</v>
      </c>
      <c r="I2276" t="str">
        <f>Query1[[#This Row],[category_name]]</f>
        <v>Mountain Bikes</v>
      </c>
      <c r="J2276" t="str">
        <f>Query1[[#This Row],[store_name]]</f>
        <v>Baldwin Bikes</v>
      </c>
      <c r="K2276" t="str">
        <f>Query1[[#This Row],[sales_rep]]</f>
        <v>Marcelene Boyer</v>
      </c>
      <c r="L2276" t="str">
        <f>Query1[[#This Row],[brand_name]]</f>
        <v>Surly</v>
      </c>
    </row>
    <row r="2277" spans="1:12" x14ac:dyDescent="0.3">
      <c r="A2277">
        <f>Query1[[#This Row],[order_id]]</f>
        <v>802</v>
      </c>
      <c r="B2277" t="str">
        <f>Query1[[#This Row],[customers]]</f>
        <v>Yanira Bradshaw</v>
      </c>
      <c r="C2277" t="str">
        <f>Query1[[#This Row],[city]]</f>
        <v>Smithtown</v>
      </c>
      <c r="D2277" t="str">
        <f>Query1[[#This Row],[state]]</f>
        <v>NY</v>
      </c>
      <c r="E2277">
        <f>Query1[[#This Row],[order_date]]</f>
        <v>42822</v>
      </c>
      <c r="F2277">
        <f>Query1[[#This Row],[total_units]]</f>
        <v>2</v>
      </c>
      <c r="G2277">
        <f>Query1[[#This Row],[revenue]]</f>
        <v>1665.98</v>
      </c>
      <c r="H2277" t="str">
        <f>Query1[[#This Row],[product_name]]</f>
        <v>Surly Troll Frameset - 2017</v>
      </c>
      <c r="I2277" t="str">
        <f>Query1[[#This Row],[category_name]]</f>
        <v>Mountain Bikes</v>
      </c>
      <c r="J2277" t="str">
        <f>Query1[[#This Row],[store_name]]</f>
        <v>Baldwin Bikes</v>
      </c>
      <c r="K2277" t="str">
        <f>Query1[[#This Row],[sales_rep]]</f>
        <v>Marcelene Boyer</v>
      </c>
      <c r="L2277" t="str">
        <f>Query1[[#This Row],[brand_name]]</f>
        <v>Surly</v>
      </c>
    </row>
    <row r="2278" spans="1:12" x14ac:dyDescent="0.3">
      <c r="A2278">
        <f>Query1[[#This Row],[order_id]]</f>
        <v>802</v>
      </c>
      <c r="B2278" t="str">
        <f>Query1[[#This Row],[customers]]</f>
        <v>Yanira Bradshaw</v>
      </c>
      <c r="C2278" t="str">
        <f>Query1[[#This Row],[city]]</f>
        <v>Smithtown</v>
      </c>
      <c r="D2278" t="str">
        <f>Query1[[#This Row],[state]]</f>
        <v>NY</v>
      </c>
      <c r="E2278">
        <f>Query1[[#This Row],[order_date]]</f>
        <v>42822</v>
      </c>
      <c r="F2278">
        <f>Query1[[#This Row],[total_units]]</f>
        <v>1</v>
      </c>
      <c r="G2278">
        <f>Query1[[#This Row],[revenue]]</f>
        <v>4999.99</v>
      </c>
      <c r="H2278" t="str">
        <f>Query1[[#This Row],[product_name]]</f>
        <v>Trek Fuel EX 9.8 29 - 2017</v>
      </c>
      <c r="I2278" t="str">
        <f>Query1[[#This Row],[category_name]]</f>
        <v>Mountain Bikes</v>
      </c>
      <c r="J2278" t="str">
        <f>Query1[[#This Row],[store_name]]</f>
        <v>Baldwin Bikes</v>
      </c>
      <c r="K2278" t="str">
        <f>Query1[[#This Row],[sales_rep]]</f>
        <v>Marcelene Boyer</v>
      </c>
      <c r="L2278" t="str">
        <f>Query1[[#This Row],[brand_name]]</f>
        <v>Trek</v>
      </c>
    </row>
    <row r="2279" spans="1:12" x14ac:dyDescent="0.3">
      <c r="A2279">
        <f>Query1[[#This Row],[order_id]]</f>
        <v>803</v>
      </c>
      <c r="B2279" t="str">
        <f>Query1[[#This Row],[customers]]</f>
        <v>Armando Black</v>
      </c>
      <c r="C2279" t="str">
        <f>Query1[[#This Row],[city]]</f>
        <v>Richardson</v>
      </c>
      <c r="D2279" t="str">
        <f>Query1[[#This Row],[state]]</f>
        <v>TX</v>
      </c>
      <c r="E2279">
        <f>Query1[[#This Row],[order_date]]</f>
        <v>42822</v>
      </c>
      <c r="F2279">
        <f>Query1[[#This Row],[total_units]]</f>
        <v>1</v>
      </c>
      <c r="G2279">
        <f>Query1[[#This Row],[revenue]]</f>
        <v>489.99</v>
      </c>
      <c r="H2279" t="str">
        <f>Query1[[#This Row],[product_name]]</f>
        <v>Electra Townie Original 7D - 2017</v>
      </c>
      <c r="I2279" t="str">
        <f>Query1[[#This Row],[category_name]]</f>
        <v>Comfort Bicycles</v>
      </c>
      <c r="J2279" t="str">
        <f>Query1[[#This Row],[store_name]]</f>
        <v>Rowlett Bikes</v>
      </c>
      <c r="K2279" t="str">
        <f>Query1[[#This Row],[sales_rep]]</f>
        <v>Kali Vargas</v>
      </c>
      <c r="L2279" t="str">
        <f>Query1[[#This Row],[brand_name]]</f>
        <v>Electra</v>
      </c>
    </row>
    <row r="2280" spans="1:12" x14ac:dyDescent="0.3">
      <c r="A2280">
        <f>Query1[[#This Row],[order_id]]</f>
        <v>803</v>
      </c>
      <c r="B2280" t="str">
        <f>Query1[[#This Row],[customers]]</f>
        <v>Armando Black</v>
      </c>
      <c r="C2280" t="str">
        <f>Query1[[#This Row],[city]]</f>
        <v>Richardson</v>
      </c>
      <c r="D2280" t="str">
        <f>Query1[[#This Row],[state]]</f>
        <v>TX</v>
      </c>
      <c r="E2280">
        <f>Query1[[#This Row],[order_date]]</f>
        <v>42822</v>
      </c>
      <c r="F2280">
        <f>Query1[[#This Row],[total_units]]</f>
        <v>1</v>
      </c>
      <c r="G2280">
        <f>Query1[[#This Row],[revenue]]</f>
        <v>470.99</v>
      </c>
      <c r="H2280" t="str">
        <f>Query1[[#This Row],[product_name]]</f>
        <v>Sun Bicycles Drifter 7 - Women's - 2017</v>
      </c>
      <c r="I2280" t="str">
        <f>Query1[[#This Row],[category_name]]</f>
        <v>Comfort Bicycles</v>
      </c>
      <c r="J2280" t="str">
        <f>Query1[[#This Row],[store_name]]</f>
        <v>Rowlett Bikes</v>
      </c>
      <c r="K2280" t="str">
        <f>Query1[[#This Row],[sales_rep]]</f>
        <v>Kali Vargas</v>
      </c>
      <c r="L2280" t="str">
        <f>Query1[[#This Row],[brand_name]]</f>
        <v>Sun</v>
      </c>
    </row>
    <row r="2281" spans="1:12" x14ac:dyDescent="0.3">
      <c r="A2281">
        <f>Query1[[#This Row],[order_id]]</f>
        <v>803</v>
      </c>
      <c r="B2281" t="str">
        <f>Query1[[#This Row],[customers]]</f>
        <v>Armando Black</v>
      </c>
      <c r="C2281" t="str">
        <f>Query1[[#This Row],[city]]</f>
        <v>Richardson</v>
      </c>
      <c r="D2281" t="str">
        <f>Query1[[#This Row],[state]]</f>
        <v>TX</v>
      </c>
      <c r="E2281">
        <f>Query1[[#This Row],[order_date]]</f>
        <v>42822</v>
      </c>
      <c r="F2281">
        <f>Query1[[#This Row],[total_units]]</f>
        <v>2</v>
      </c>
      <c r="G2281">
        <f>Query1[[#This Row],[revenue]]</f>
        <v>1751.98</v>
      </c>
      <c r="H2281" t="str">
        <f>Query1[[#This Row],[product_name]]</f>
        <v>Surly Steamroller - 2017</v>
      </c>
      <c r="I2281" t="str">
        <f>Query1[[#This Row],[category_name]]</f>
        <v>Road Bikes</v>
      </c>
      <c r="J2281" t="str">
        <f>Query1[[#This Row],[store_name]]</f>
        <v>Rowlett Bikes</v>
      </c>
      <c r="K2281" t="str">
        <f>Query1[[#This Row],[sales_rep]]</f>
        <v>Kali Vargas</v>
      </c>
      <c r="L2281" t="str">
        <f>Query1[[#This Row],[brand_name]]</f>
        <v>Surly</v>
      </c>
    </row>
    <row r="2282" spans="1:12" x14ac:dyDescent="0.3">
      <c r="A2282">
        <f>Query1[[#This Row],[order_id]]</f>
        <v>803</v>
      </c>
      <c r="B2282" t="str">
        <f>Query1[[#This Row],[customers]]</f>
        <v>Armando Black</v>
      </c>
      <c r="C2282" t="str">
        <f>Query1[[#This Row],[city]]</f>
        <v>Richardson</v>
      </c>
      <c r="D2282" t="str">
        <f>Query1[[#This Row],[state]]</f>
        <v>TX</v>
      </c>
      <c r="E2282">
        <f>Query1[[#This Row],[order_date]]</f>
        <v>42822</v>
      </c>
      <c r="F2282">
        <f>Query1[[#This Row],[total_units]]</f>
        <v>2</v>
      </c>
      <c r="G2282">
        <f>Query1[[#This Row],[revenue]]</f>
        <v>299.98</v>
      </c>
      <c r="H2282" t="str">
        <f>Query1[[#This Row],[product_name]]</f>
        <v>Trek Boy's Kickster - 2015/2017</v>
      </c>
      <c r="I2282" t="str">
        <f>Query1[[#This Row],[category_name]]</f>
        <v>Children Bicycles</v>
      </c>
      <c r="J2282" t="str">
        <f>Query1[[#This Row],[store_name]]</f>
        <v>Rowlett Bikes</v>
      </c>
      <c r="K2282" t="str">
        <f>Query1[[#This Row],[sales_rep]]</f>
        <v>Kali Vargas</v>
      </c>
      <c r="L2282" t="str">
        <f>Query1[[#This Row],[brand_name]]</f>
        <v>Trek</v>
      </c>
    </row>
    <row r="2283" spans="1:12" x14ac:dyDescent="0.3">
      <c r="A2283">
        <f>Query1[[#This Row],[order_id]]</f>
        <v>804</v>
      </c>
      <c r="B2283" t="str">
        <f>Query1[[#This Row],[customers]]</f>
        <v>Letitia Franco</v>
      </c>
      <c r="C2283" t="str">
        <f>Query1[[#This Row],[city]]</f>
        <v>Saratoga Springs</v>
      </c>
      <c r="D2283" t="str">
        <f>Query1[[#This Row],[state]]</f>
        <v>NY</v>
      </c>
      <c r="E2283">
        <f>Query1[[#This Row],[order_date]]</f>
        <v>42823</v>
      </c>
      <c r="F2283">
        <f>Query1[[#This Row],[total_units]]</f>
        <v>1</v>
      </c>
      <c r="G2283">
        <f>Query1[[#This Row],[revenue]]</f>
        <v>749.99</v>
      </c>
      <c r="H2283" t="str">
        <f>Query1[[#This Row],[product_name]]</f>
        <v>Surly Ogre Frameset - 2017</v>
      </c>
      <c r="I2283" t="str">
        <f>Query1[[#This Row],[category_name]]</f>
        <v>Road Bikes</v>
      </c>
      <c r="J2283" t="str">
        <f>Query1[[#This Row],[store_name]]</f>
        <v>Baldwin Bikes</v>
      </c>
      <c r="K2283" t="str">
        <f>Query1[[#This Row],[sales_rep]]</f>
        <v>Marcelene Boyer</v>
      </c>
      <c r="L2283" t="str">
        <f>Query1[[#This Row],[brand_name]]</f>
        <v>Surly</v>
      </c>
    </row>
    <row r="2284" spans="1:12" x14ac:dyDescent="0.3">
      <c r="A2284">
        <f>Query1[[#This Row],[order_id]]</f>
        <v>804</v>
      </c>
      <c r="B2284" t="str">
        <f>Query1[[#This Row],[customers]]</f>
        <v>Letitia Franco</v>
      </c>
      <c r="C2284" t="str">
        <f>Query1[[#This Row],[city]]</f>
        <v>Saratoga Springs</v>
      </c>
      <c r="D2284" t="str">
        <f>Query1[[#This Row],[state]]</f>
        <v>NY</v>
      </c>
      <c r="E2284">
        <f>Query1[[#This Row],[order_date]]</f>
        <v>42823</v>
      </c>
      <c r="F2284">
        <f>Query1[[#This Row],[total_units]]</f>
        <v>2</v>
      </c>
      <c r="G2284">
        <f>Query1[[#This Row],[revenue]]</f>
        <v>419.98</v>
      </c>
      <c r="H2284" t="str">
        <f>Query1[[#This Row],[product_name]]</f>
        <v>Trek Precaliber 16 Boys - 2017</v>
      </c>
      <c r="I2284" t="str">
        <f>Query1[[#This Row],[category_name]]</f>
        <v>Children Bicycles</v>
      </c>
      <c r="J2284" t="str">
        <f>Query1[[#This Row],[store_name]]</f>
        <v>Baldwin Bikes</v>
      </c>
      <c r="K2284" t="str">
        <f>Query1[[#This Row],[sales_rep]]</f>
        <v>Marcelene Boyer</v>
      </c>
      <c r="L2284" t="str">
        <f>Query1[[#This Row],[brand_name]]</f>
        <v>Trek</v>
      </c>
    </row>
    <row r="2285" spans="1:12" x14ac:dyDescent="0.3">
      <c r="A2285">
        <f>Query1[[#This Row],[order_id]]</f>
        <v>804</v>
      </c>
      <c r="B2285" t="str">
        <f>Query1[[#This Row],[customers]]</f>
        <v>Letitia Franco</v>
      </c>
      <c r="C2285" t="str">
        <f>Query1[[#This Row],[city]]</f>
        <v>Saratoga Springs</v>
      </c>
      <c r="D2285" t="str">
        <f>Query1[[#This Row],[state]]</f>
        <v>NY</v>
      </c>
      <c r="E2285">
        <f>Query1[[#This Row],[order_date]]</f>
        <v>42823</v>
      </c>
      <c r="F2285">
        <f>Query1[[#This Row],[total_units]]</f>
        <v>2</v>
      </c>
      <c r="G2285">
        <f>Query1[[#This Row],[revenue]]</f>
        <v>11999.98</v>
      </c>
      <c r="H2285" t="str">
        <f>Query1[[#This Row],[product_name]]</f>
        <v>Trek Silque SLR 7 Women's - 2017</v>
      </c>
      <c r="I2285" t="str">
        <f>Query1[[#This Row],[category_name]]</f>
        <v>Road Bikes</v>
      </c>
      <c r="J2285" t="str">
        <f>Query1[[#This Row],[store_name]]</f>
        <v>Baldwin Bikes</v>
      </c>
      <c r="K2285" t="str">
        <f>Query1[[#This Row],[sales_rep]]</f>
        <v>Marcelene Boyer</v>
      </c>
      <c r="L2285" t="str">
        <f>Query1[[#This Row],[brand_name]]</f>
        <v>Trek</v>
      </c>
    </row>
    <row r="2286" spans="1:12" x14ac:dyDescent="0.3">
      <c r="A2286">
        <f>Query1[[#This Row],[order_id]]</f>
        <v>805</v>
      </c>
      <c r="B2286" t="str">
        <f>Query1[[#This Row],[customers]]</f>
        <v>Vince Schneider</v>
      </c>
      <c r="C2286" t="str">
        <f>Query1[[#This Row],[city]]</f>
        <v>Merrick</v>
      </c>
      <c r="D2286" t="str">
        <f>Query1[[#This Row],[state]]</f>
        <v>NY</v>
      </c>
      <c r="E2286">
        <f>Query1[[#This Row],[order_date]]</f>
        <v>42823</v>
      </c>
      <c r="F2286">
        <f>Query1[[#This Row],[total_units]]</f>
        <v>1</v>
      </c>
      <c r="G2286">
        <f>Query1[[#This Row],[revenue]]</f>
        <v>549.99</v>
      </c>
      <c r="H2286" t="str">
        <f>Query1[[#This Row],[product_name]]</f>
        <v>Electra Townie Original 21D - 2016</v>
      </c>
      <c r="I2286" t="str">
        <f>Query1[[#This Row],[category_name]]</f>
        <v>Comfort Bicycles</v>
      </c>
      <c r="J2286" t="str">
        <f>Query1[[#This Row],[store_name]]</f>
        <v>Baldwin Bikes</v>
      </c>
      <c r="K2286" t="str">
        <f>Query1[[#This Row],[sales_rep]]</f>
        <v>Marcelene Boyer</v>
      </c>
      <c r="L2286" t="str">
        <f>Query1[[#This Row],[brand_name]]</f>
        <v>Electra</v>
      </c>
    </row>
    <row r="2287" spans="1:12" x14ac:dyDescent="0.3">
      <c r="A2287">
        <f>Query1[[#This Row],[order_id]]</f>
        <v>805</v>
      </c>
      <c r="B2287" t="str">
        <f>Query1[[#This Row],[customers]]</f>
        <v>Vince Schneider</v>
      </c>
      <c r="C2287" t="str">
        <f>Query1[[#This Row],[city]]</f>
        <v>Merrick</v>
      </c>
      <c r="D2287" t="str">
        <f>Query1[[#This Row],[state]]</f>
        <v>NY</v>
      </c>
      <c r="E2287">
        <f>Query1[[#This Row],[order_date]]</f>
        <v>42823</v>
      </c>
      <c r="F2287">
        <f>Query1[[#This Row],[total_units]]</f>
        <v>2</v>
      </c>
      <c r="G2287">
        <f>Query1[[#This Row],[revenue]]</f>
        <v>939.98</v>
      </c>
      <c r="H2287" t="str">
        <f>Query1[[#This Row],[product_name]]</f>
        <v>Surly Ice Cream Truck Frameset - 2016</v>
      </c>
      <c r="I2287" t="str">
        <f>Query1[[#This Row],[category_name]]</f>
        <v>Mountain Bikes</v>
      </c>
      <c r="J2287" t="str">
        <f>Query1[[#This Row],[store_name]]</f>
        <v>Baldwin Bikes</v>
      </c>
      <c r="K2287" t="str">
        <f>Query1[[#This Row],[sales_rep]]</f>
        <v>Marcelene Boyer</v>
      </c>
      <c r="L2287" t="str">
        <f>Query1[[#This Row],[brand_name]]</f>
        <v>Surly</v>
      </c>
    </row>
    <row r="2288" spans="1:12" x14ac:dyDescent="0.3">
      <c r="A2288">
        <f>Query1[[#This Row],[order_id]]</f>
        <v>805</v>
      </c>
      <c r="B2288" t="str">
        <f>Query1[[#This Row],[customers]]</f>
        <v>Vince Schneider</v>
      </c>
      <c r="C2288" t="str">
        <f>Query1[[#This Row],[city]]</f>
        <v>Merrick</v>
      </c>
      <c r="D2288" t="str">
        <f>Query1[[#This Row],[state]]</f>
        <v>NY</v>
      </c>
      <c r="E2288">
        <f>Query1[[#This Row],[order_date]]</f>
        <v>42823</v>
      </c>
      <c r="F2288">
        <f>Query1[[#This Row],[total_units]]</f>
        <v>2</v>
      </c>
      <c r="G2288">
        <f>Query1[[#This Row],[revenue]]</f>
        <v>939.98</v>
      </c>
      <c r="H2288" t="str">
        <f>Query1[[#This Row],[product_name]]</f>
        <v>Surly Wednesday Frameset - 2017</v>
      </c>
      <c r="I2288" t="str">
        <f>Query1[[#This Row],[category_name]]</f>
        <v>Mountain Bikes</v>
      </c>
      <c r="J2288" t="str">
        <f>Query1[[#This Row],[store_name]]</f>
        <v>Baldwin Bikes</v>
      </c>
      <c r="K2288" t="str">
        <f>Query1[[#This Row],[sales_rep]]</f>
        <v>Marcelene Boyer</v>
      </c>
      <c r="L2288" t="str">
        <f>Query1[[#This Row],[brand_name]]</f>
        <v>Surly</v>
      </c>
    </row>
    <row r="2289" spans="1:12" x14ac:dyDescent="0.3">
      <c r="A2289">
        <f>Query1[[#This Row],[order_id]]</f>
        <v>805</v>
      </c>
      <c r="B2289" t="str">
        <f>Query1[[#This Row],[customers]]</f>
        <v>Vince Schneider</v>
      </c>
      <c r="C2289" t="str">
        <f>Query1[[#This Row],[city]]</f>
        <v>Merrick</v>
      </c>
      <c r="D2289" t="str">
        <f>Query1[[#This Row],[state]]</f>
        <v>NY</v>
      </c>
      <c r="E2289">
        <f>Query1[[#This Row],[order_date]]</f>
        <v>42823</v>
      </c>
      <c r="F2289">
        <f>Query1[[#This Row],[total_units]]</f>
        <v>2</v>
      </c>
      <c r="G2289">
        <f>Query1[[#This Row],[revenue]]</f>
        <v>6999.98</v>
      </c>
      <c r="H2289" t="str">
        <f>Query1[[#This Row],[product_name]]</f>
        <v>Trek Boone 7 - 2017</v>
      </c>
      <c r="I2289" t="str">
        <f>Query1[[#This Row],[category_name]]</f>
        <v>Cyclocross Bicycles</v>
      </c>
      <c r="J2289" t="str">
        <f>Query1[[#This Row],[store_name]]</f>
        <v>Baldwin Bikes</v>
      </c>
      <c r="K2289" t="str">
        <f>Query1[[#This Row],[sales_rep]]</f>
        <v>Marcelene Boyer</v>
      </c>
      <c r="L2289" t="str">
        <f>Query1[[#This Row],[brand_name]]</f>
        <v>Trek</v>
      </c>
    </row>
    <row r="2290" spans="1:12" x14ac:dyDescent="0.3">
      <c r="A2290">
        <f>Query1[[#This Row],[order_id]]</f>
        <v>805</v>
      </c>
      <c r="B2290" t="str">
        <f>Query1[[#This Row],[customers]]</f>
        <v>Vince Schneider</v>
      </c>
      <c r="C2290" t="str">
        <f>Query1[[#This Row],[city]]</f>
        <v>Merrick</v>
      </c>
      <c r="D2290" t="str">
        <f>Query1[[#This Row],[state]]</f>
        <v>NY</v>
      </c>
      <c r="E2290">
        <f>Query1[[#This Row],[order_date]]</f>
        <v>42823</v>
      </c>
      <c r="F2290">
        <f>Query1[[#This Row],[total_units]]</f>
        <v>1</v>
      </c>
      <c r="G2290">
        <f>Query1[[#This Row],[revenue]]</f>
        <v>469.99</v>
      </c>
      <c r="H2290" t="str">
        <f>Query1[[#This Row],[product_name]]</f>
        <v>Trek Farley Alloy Frameset - 2017</v>
      </c>
      <c r="I2290" t="str">
        <f>Query1[[#This Row],[category_name]]</f>
        <v>Mountain Bikes</v>
      </c>
      <c r="J2290" t="str">
        <f>Query1[[#This Row],[store_name]]</f>
        <v>Baldwin Bikes</v>
      </c>
      <c r="K2290" t="str">
        <f>Query1[[#This Row],[sales_rep]]</f>
        <v>Marcelene Boyer</v>
      </c>
      <c r="L2290" t="str">
        <f>Query1[[#This Row],[brand_name]]</f>
        <v>Trek</v>
      </c>
    </row>
    <row r="2291" spans="1:12" x14ac:dyDescent="0.3">
      <c r="A2291">
        <f>Query1[[#This Row],[order_id]]</f>
        <v>806</v>
      </c>
      <c r="B2291" t="str">
        <f>Query1[[#This Row],[customers]]</f>
        <v>Winfred Harris</v>
      </c>
      <c r="C2291" t="str">
        <f>Query1[[#This Row],[city]]</f>
        <v>East Meadow</v>
      </c>
      <c r="D2291" t="str">
        <f>Query1[[#This Row],[state]]</f>
        <v>NY</v>
      </c>
      <c r="E2291">
        <f>Query1[[#This Row],[order_date]]</f>
        <v>42824</v>
      </c>
      <c r="F2291">
        <f>Query1[[#This Row],[total_units]]</f>
        <v>2</v>
      </c>
      <c r="G2291">
        <f>Query1[[#This Row],[revenue]]</f>
        <v>1319.98</v>
      </c>
      <c r="H2291" t="str">
        <f>Query1[[#This Row],[product_name]]</f>
        <v>Electra Amsterdam Original 3i Ladies' - 2017</v>
      </c>
      <c r="I2291" t="str">
        <f>Query1[[#This Row],[category_name]]</f>
        <v>Cruisers Bicycles</v>
      </c>
      <c r="J2291" t="str">
        <f>Query1[[#This Row],[store_name]]</f>
        <v>Baldwin Bikes</v>
      </c>
      <c r="K2291" t="str">
        <f>Query1[[#This Row],[sales_rep]]</f>
        <v>Venita Daniel</v>
      </c>
      <c r="L2291" t="str">
        <f>Query1[[#This Row],[brand_name]]</f>
        <v>Electra</v>
      </c>
    </row>
    <row r="2292" spans="1:12" x14ac:dyDescent="0.3">
      <c r="A2292">
        <f>Query1[[#This Row],[order_id]]</f>
        <v>806</v>
      </c>
      <c r="B2292" t="str">
        <f>Query1[[#This Row],[customers]]</f>
        <v>Winfred Harris</v>
      </c>
      <c r="C2292" t="str">
        <f>Query1[[#This Row],[city]]</f>
        <v>East Meadow</v>
      </c>
      <c r="D2292" t="str">
        <f>Query1[[#This Row],[state]]</f>
        <v>NY</v>
      </c>
      <c r="E2292">
        <f>Query1[[#This Row],[order_date]]</f>
        <v>42824</v>
      </c>
      <c r="F2292">
        <f>Query1[[#This Row],[total_units]]</f>
        <v>2</v>
      </c>
      <c r="G2292">
        <f>Query1[[#This Row],[revenue]]</f>
        <v>1599.98</v>
      </c>
      <c r="H2292" t="str">
        <f>Query1[[#This Row],[product_name]]</f>
        <v>Electra Glam Punk 3i Ladies' - 2017</v>
      </c>
      <c r="I2292" t="str">
        <f>Query1[[#This Row],[category_name]]</f>
        <v>Cruisers Bicycles</v>
      </c>
      <c r="J2292" t="str">
        <f>Query1[[#This Row],[store_name]]</f>
        <v>Baldwin Bikes</v>
      </c>
      <c r="K2292" t="str">
        <f>Query1[[#This Row],[sales_rep]]</f>
        <v>Venita Daniel</v>
      </c>
      <c r="L2292" t="str">
        <f>Query1[[#This Row],[brand_name]]</f>
        <v>Electra</v>
      </c>
    </row>
    <row r="2293" spans="1:12" x14ac:dyDescent="0.3">
      <c r="A2293">
        <f>Query1[[#This Row],[order_id]]</f>
        <v>806</v>
      </c>
      <c r="B2293" t="str">
        <f>Query1[[#This Row],[customers]]</f>
        <v>Winfred Harris</v>
      </c>
      <c r="C2293" t="str">
        <f>Query1[[#This Row],[city]]</f>
        <v>East Meadow</v>
      </c>
      <c r="D2293" t="str">
        <f>Query1[[#This Row],[state]]</f>
        <v>NY</v>
      </c>
      <c r="E2293">
        <f>Query1[[#This Row],[order_date]]</f>
        <v>42824</v>
      </c>
      <c r="F2293">
        <f>Query1[[#This Row],[total_units]]</f>
        <v>1</v>
      </c>
      <c r="G2293">
        <f>Query1[[#This Row],[revenue]]</f>
        <v>349.99</v>
      </c>
      <c r="H2293" t="str">
        <f>Query1[[#This Row],[product_name]]</f>
        <v>Electra Savannah 3i (20-inch) - Girl's - 2017</v>
      </c>
      <c r="I2293" t="str">
        <f>Query1[[#This Row],[category_name]]</f>
        <v>Children Bicycles</v>
      </c>
      <c r="J2293" t="str">
        <f>Query1[[#This Row],[store_name]]</f>
        <v>Baldwin Bikes</v>
      </c>
      <c r="K2293" t="str">
        <f>Query1[[#This Row],[sales_rep]]</f>
        <v>Venita Daniel</v>
      </c>
      <c r="L2293" t="str">
        <f>Query1[[#This Row],[brand_name]]</f>
        <v>Electra</v>
      </c>
    </row>
    <row r="2294" spans="1:12" x14ac:dyDescent="0.3">
      <c r="A2294">
        <f>Query1[[#This Row],[order_id]]</f>
        <v>806</v>
      </c>
      <c r="B2294" t="str">
        <f>Query1[[#This Row],[customers]]</f>
        <v>Winfred Harris</v>
      </c>
      <c r="C2294" t="str">
        <f>Query1[[#This Row],[city]]</f>
        <v>East Meadow</v>
      </c>
      <c r="D2294" t="str">
        <f>Query1[[#This Row],[state]]</f>
        <v>NY</v>
      </c>
      <c r="E2294">
        <f>Query1[[#This Row],[order_date]]</f>
        <v>42824</v>
      </c>
      <c r="F2294">
        <f>Query1[[#This Row],[total_units]]</f>
        <v>2</v>
      </c>
      <c r="G2294">
        <f>Query1[[#This Row],[revenue]]</f>
        <v>419.98</v>
      </c>
      <c r="H2294" t="str">
        <f>Query1[[#This Row],[product_name]]</f>
        <v>Haro Shredder 20 Girls - 2017</v>
      </c>
      <c r="I2294" t="str">
        <f>Query1[[#This Row],[category_name]]</f>
        <v>Children Bicycles</v>
      </c>
      <c r="J2294" t="str">
        <f>Query1[[#This Row],[store_name]]</f>
        <v>Baldwin Bikes</v>
      </c>
      <c r="K2294" t="str">
        <f>Query1[[#This Row],[sales_rep]]</f>
        <v>Venita Daniel</v>
      </c>
      <c r="L2294" t="str">
        <f>Query1[[#This Row],[brand_name]]</f>
        <v>Haro</v>
      </c>
    </row>
    <row r="2295" spans="1:12" x14ac:dyDescent="0.3">
      <c r="A2295">
        <f>Query1[[#This Row],[order_id]]</f>
        <v>806</v>
      </c>
      <c r="B2295" t="str">
        <f>Query1[[#This Row],[customers]]</f>
        <v>Winfred Harris</v>
      </c>
      <c r="C2295" t="str">
        <f>Query1[[#This Row],[city]]</f>
        <v>East Meadow</v>
      </c>
      <c r="D2295" t="str">
        <f>Query1[[#This Row],[state]]</f>
        <v>NY</v>
      </c>
      <c r="E2295">
        <f>Query1[[#This Row],[order_date]]</f>
        <v>42824</v>
      </c>
      <c r="F2295">
        <f>Query1[[#This Row],[total_units]]</f>
        <v>2</v>
      </c>
      <c r="G2295">
        <f>Query1[[#This Row],[revenue]]</f>
        <v>699.98</v>
      </c>
      <c r="H2295" t="str">
        <f>Query1[[#This Row],[product_name]]</f>
        <v>Trek Precaliber 24 (21-Speed) - Girls - 2017</v>
      </c>
      <c r="I2295" t="str">
        <f>Query1[[#This Row],[category_name]]</f>
        <v>Children Bicycles</v>
      </c>
      <c r="J2295" t="str">
        <f>Query1[[#This Row],[store_name]]</f>
        <v>Baldwin Bikes</v>
      </c>
      <c r="K2295" t="str">
        <f>Query1[[#This Row],[sales_rep]]</f>
        <v>Venita Daniel</v>
      </c>
      <c r="L2295" t="str">
        <f>Query1[[#This Row],[brand_name]]</f>
        <v>Trek</v>
      </c>
    </row>
    <row r="2296" spans="1:12" x14ac:dyDescent="0.3">
      <c r="A2296">
        <f>Query1[[#This Row],[order_id]]</f>
        <v>807</v>
      </c>
      <c r="B2296" t="str">
        <f>Query1[[#This Row],[customers]]</f>
        <v>Lenore Valdez</v>
      </c>
      <c r="C2296" t="str">
        <f>Query1[[#This Row],[city]]</f>
        <v>Spring Valley</v>
      </c>
      <c r="D2296" t="str">
        <f>Query1[[#This Row],[state]]</f>
        <v>NY</v>
      </c>
      <c r="E2296">
        <f>Query1[[#This Row],[order_date]]</f>
        <v>42824</v>
      </c>
      <c r="F2296">
        <f>Query1[[#This Row],[total_units]]</f>
        <v>2</v>
      </c>
      <c r="G2296">
        <f>Query1[[#This Row],[revenue]]</f>
        <v>539.98</v>
      </c>
      <c r="H2296" t="str">
        <f>Query1[[#This Row],[product_name]]</f>
        <v>Electra Cruiser 1 (24-Inch) - 2016</v>
      </c>
      <c r="I2296" t="str">
        <f>Query1[[#This Row],[category_name]]</f>
        <v>Children Bicycles</v>
      </c>
      <c r="J2296" t="str">
        <f>Query1[[#This Row],[store_name]]</f>
        <v>Baldwin Bikes</v>
      </c>
      <c r="K2296" t="str">
        <f>Query1[[#This Row],[sales_rep]]</f>
        <v>Marcelene Boyer</v>
      </c>
      <c r="L2296" t="str">
        <f>Query1[[#This Row],[brand_name]]</f>
        <v>Electra</v>
      </c>
    </row>
    <row r="2297" spans="1:12" x14ac:dyDescent="0.3">
      <c r="A2297">
        <f>Query1[[#This Row],[order_id]]</f>
        <v>807</v>
      </c>
      <c r="B2297" t="str">
        <f>Query1[[#This Row],[customers]]</f>
        <v>Lenore Valdez</v>
      </c>
      <c r="C2297" t="str">
        <f>Query1[[#This Row],[city]]</f>
        <v>Spring Valley</v>
      </c>
      <c r="D2297" t="str">
        <f>Query1[[#This Row],[state]]</f>
        <v>NY</v>
      </c>
      <c r="E2297">
        <f>Query1[[#This Row],[order_date]]</f>
        <v>42824</v>
      </c>
      <c r="F2297">
        <f>Query1[[#This Row],[total_units]]</f>
        <v>1</v>
      </c>
      <c r="G2297">
        <f>Query1[[#This Row],[revenue]]</f>
        <v>599.99</v>
      </c>
      <c r="H2297" t="str">
        <f>Query1[[#This Row],[product_name]]</f>
        <v>Electra Townie Original 7D EQ - 2016</v>
      </c>
      <c r="I2297" t="str">
        <f>Query1[[#This Row],[category_name]]</f>
        <v>Cruisers Bicycles</v>
      </c>
      <c r="J2297" t="str">
        <f>Query1[[#This Row],[store_name]]</f>
        <v>Baldwin Bikes</v>
      </c>
      <c r="K2297" t="str">
        <f>Query1[[#This Row],[sales_rep]]</f>
        <v>Marcelene Boyer</v>
      </c>
      <c r="L2297" t="str">
        <f>Query1[[#This Row],[brand_name]]</f>
        <v>Electra</v>
      </c>
    </row>
    <row r="2298" spans="1:12" x14ac:dyDescent="0.3">
      <c r="A2298">
        <f>Query1[[#This Row],[order_id]]</f>
        <v>807</v>
      </c>
      <c r="B2298" t="str">
        <f>Query1[[#This Row],[customers]]</f>
        <v>Lenore Valdez</v>
      </c>
      <c r="C2298" t="str">
        <f>Query1[[#This Row],[city]]</f>
        <v>Spring Valley</v>
      </c>
      <c r="D2298" t="str">
        <f>Query1[[#This Row],[state]]</f>
        <v>NY</v>
      </c>
      <c r="E2298">
        <f>Query1[[#This Row],[order_date]]</f>
        <v>42824</v>
      </c>
      <c r="F2298">
        <f>Query1[[#This Row],[total_units]]</f>
        <v>1</v>
      </c>
      <c r="G2298">
        <f>Query1[[#This Row],[revenue]]</f>
        <v>469.99</v>
      </c>
      <c r="H2298" t="str">
        <f>Query1[[#This Row],[product_name]]</f>
        <v>Surly Ice Cream Truck Frameset - 2016</v>
      </c>
      <c r="I2298" t="str">
        <f>Query1[[#This Row],[category_name]]</f>
        <v>Mountain Bikes</v>
      </c>
      <c r="J2298" t="str">
        <f>Query1[[#This Row],[store_name]]</f>
        <v>Baldwin Bikes</v>
      </c>
      <c r="K2298" t="str">
        <f>Query1[[#This Row],[sales_rep]]</f>
        <v>Marcelene Boyer</v>
      </c>
      <c r="L2298" t="str">
        <f>Query1[[#This Row],[brand_name]]</f>
        <v>Surly</v>
      </c>
    </row>
    <row r="2299" spans="1:12" x14ac:dyDescent="0.3">
      <c r="A2299">
        <f>Query1[[#This Row],[order_id]]</f>
        <v>807</v>
      </c>
      <c r="B2299" t="str">
        <f>Query1[[#This Row],[customers]]</f>
        <v>Lenore Valdez</v>
      </c>
      <c r="C2299" t="str">
        <f>Query1[[#This Row],[city]]</f>
        <v>Spring Valley</v>
      </c>
      <c r="D2299" t="str">
        <f>Query1[[#This Row],[state]]</f>
        <v>NY</v>
      </c>
      <c r="E2299">
        <f>Query1[[#This Row],[order_date]]</f>
        <v>42824</v>
      </c>
      <c r="F2299">
        <f>Query1[[#This Row],[total_units]]</f>
        <v>2</v>
      </c>
      <c r="G2299">
        <f>Query1[[#This Row],[revenue]]</f>
        <v>1999.98</v>
      </c>
      <c r="H2299" t="str">
        <f>Query1[[#This Row],[product_name]]</f>
        <v>Surly Wednesday Frameset - 2016</v>
      </c>
      <c r="I2299" t="str">
        <f>Query1[[#This Row],[category_name]]</f>
        <v>Mountain Bikes</v>
      </c>
      <c r="J2299" t="str">
        <f>Query1[[#This Row],[store_name]]</f>
        <v>Baldwin Bikes</v>
      </c>
      <c r="K2299" t="str">
        <f>Query1[[#This Row],[sales_rep]]</f>
        <v>Marcelene Boyer</v>
      </c>
      <c r="L2299" t="str">
        <f>Query1[[#This Row],[brand_name]]</f>
        <v>Surly</v>
      </c>
    </row>
    <row r="2300" spans="1:12" x14ac:dyDescent="0.3">
      <c r="A2300">
        <f>Query1[[#This Row],[order_id]]</f>
        <v>807</v>
      </c>
      <c r="B2300" t="str">
        <f>Query1[[#This Row],[customers]]</f>
        <v>Lenore Valdez</v>
      </c>
      <c r="C2300" t="str">
        <f>Query1[[#This Row],[city]]</f>
        <v>Spring Valley</v>
      </c>
      <c r="D2300" t="str">
        <f>Query1[[#This Row],[state]]</f>
        <v>NY</v>
      </c>
      <c r="E2300">
        <f>Query1[[#This Row],[order_date]]</f>
        <v>42824</v>
      </c>
      <c r="F2300">
        <f>Query1[[#This Row],[total_units]]</f>
        <v>2</v>
      </c>
      <c r="G2300">
        <f>Query1[[#This Row],[revenue]]</f>
        <v>5999.98</v>
      </c>
      <c r="H2300" t="str">
        <f>Query1[[#This Row],[product_name]]</f>
        <v>Trek Conduit+ - 2016</v>
      </c>
      <c r="I2300" t="str">
        <f>Query1[[#This Row],[category_name]]</f>
        <v>Electric Bikes</v>
      </c>
      <c r="J2300" t="str">
        <f>Query1[[#This Row],[store_name]]</f>
        <v>Baldwin Bikes</v>
      </c>
      <c r="K2300" t="str">
        <f>Query1[[#This Row],[sales_rep]]</f>
        <v>Marcelene Boyer</v>
      </c>
      <c r="L2300" t="str">
        <f>Query1[[#This Row],[brand_name]]</f>
        <v>Trek</v>
      </c>
    </row>
    <row r="2301" spans="1:12" x14ac:dyDescent="0.3">
      <c r="A2301">
        <f>Query1[[#This Row],[order_id]]</f>
        <v>808</v>
      </c>
      <c r="B2301" t="str">
        <f>Query1[[#This Row],[customers]]</f>
        <v>Justina Jenkins</v>
      </c>
      <c r="C2301" t="str">
        <f>Query1[[#This Row],[city]]</f>
        <v>Baldwin</v>
      </c>
      <c r="D2301" t="str">
        <f>Query1[[#This Row],[state]]</f>
        <v>NY</v>
      </c>
      <c r="E2301">
        <f>Query1[[#This Row],[order_date]]</f>
        <v>42825</v>
      </c>
      <c r="F2301">
        <f>Query1[[#This Row],[total_units]]</f>
        <v>2</v>
      </c>
      <c r="G2301">
        <f>Query1[[#This Row],[revenue]]</f>
        <v>699.98</v>
      </c>
      <c r="H2301" t="str">
        <f>Query1[[#This Row],[product_name]]</f>
        <v>Electra Moto 3i (20-inch) - Boy's - 2017</v>
      </c>
      <c r="I2301" t="str">
        <f>Query1[[#This Row],[category_name]]</f>
        <v>Children Bicycles</v>
      </c>
      <c r="J2301" t="str">
        <f>Query1[[#This Row],[store_name]]</f>
        <v>Baldwin Bikes</v>
      </c>
      <c r="K2301" t="str">
        <f>Query1[[#This Row],[sales_rep]]</f>
        <v>Marcelene Boyer</v>
      </c>
      <c r="L2301" t="str">
        <f>Query1[[#This Row],[brand_name]]</f>
        <v>Electra</v>
      </c>
    </row>
    <row r="2302" spans="1:12" x14ac:dyDescent="0.3">
      <c r="A2302">
        <f>Query1[[#This Row],[order_id]]</f>
        <v>808</v>
      </c>
      <c r="B2302" t="str">
        <f>Query1[[#This Row],[customers]]</f>
        <v>Justina Jenkins</v>
      </c>
      <c r="C2302" t="str">
        <f>Query1[[#This Row],[city]]</f>
        <v>Baldwin</v>
      </c>
      <c r="D2302" t="str">
        <f>Query1[[#This Row],[state]]</f>
        <v>NY</v>
      </c>
      <c r="E2302">
        <f>Query1[[#This Row],[order_date]]</f>
        <v>42825</v>
      </c>
      <c r="F2302">
        <f>Query1[[#This Row],[total_units]]</f>
        <v>1</v>
      </c>
      <c r="G2302">
        <f>Query1[[#This Row],[revenue]]</f>
        <v>329.99</v>
      </c>
      <c r="H2302" t="str">
        <f>Query1[[#This Row],[product_name]]</f>
        <v>Haro Downtown 16 - 2017</v>
      </c>
      <c r="I2302" t="str">
        <f>Query1[[#This Row],[category_name]]</f>
        <v>Children Bicycles</v>
      </c>
      <c r="J2302" t="str">
        <f>Query1[[#This Row],[store_name]]</f>
        <v>Baldwin Bikes</v>
      </c>
      <c r="K2302" t="str">
        <f>Query1[[#This Row],[sales_rep]]</f>
        <v>Marcelene Boyer</v>
      </c>
      <c r="L2302" t="str">
        <f>Query1[[#This Row],[brand_name]]</f>
        <v>Haro</v>
      </c>
    </row>
    <row r="2303" spans="1:12" x14ac:dyDescent="0.3">
      <c r="A2303">
        <f>Query1[[#This Row],[order_id]]</f>
        <v>808</v>
      </c>
      <c r="B2303" t="str">
        <f>Query1[[#This Row],[customers]]</f>
        <v>Justina Jenkins</v>
      </c>
      <c r="C2303" t="str">
        <f>Query1[[#This Row],[city]]</f>
        <v>Baldwin</v>
      </c>
      <c r="D2303" t="str">
        <f>Query1[[#This Row],[state]]</f>
        <v>NY</v>
      </c>
      <c r="E2303">
        <f>Query1[[#This Row],[order_date]]</f>
        <v>42825</v>
      </c>
      <c r="F2303">
        <f>Query1[[#This Row],[total_units]]</f>
        <v>1</v>
      </c>
      <c r="G2303">
        <f>Query1[[#This Row],[revenue]]</f>
        <v>449</v>
      </c>
      <c r="H2303" t="str">
        <f>Query1[[#This Row],[product_name]]</f>
        <v>Pure Cycles Western 3-Speed - Women's - 2015/2016</v>
      </c>
      <c r="I2303" t="str">
        <f>Query1[[#This Row],[category_name]]</f>
        <v>Cruisers Bicycles</v>
      </c>
      <c r="J2303" t="str">
        <f>Query1[[#This Row],[store_name]]</f>
        <v>Baldwin Bikes</v>
      </c>
      <c r="K2303" t="str">
        <f>Query1[[#This Row],[sales_rep]]</f>
        <v>Marcelene Boyer</v>
      </c>
      <c r="L2303" t="str">
        <f>Query1[[#This Row],[brand_name]]</f>
        <v>Pure Cycles</v>
      </c>
    </row>
    <row r="2304" spans="1:12" x14ac:dyDescent="0.3">
      <c r="A2304">
        <f>Query1[[#This Row],[order_id]]</f>
        <v>808</v>
      </c>
      <c r="B2304" t="str">
        <f>Query1[[#This Row],[customers]]</f>
        <v>Justina Jenkins</v>
      </c>
      <c r="C2304" t="str">
        <f>Query1[[#This Row],[city]]</f>
        <v>Baldwin</v>
      </c>
      <c r="D2304" t="str">
        <f>Query1[[#This Row],[state]]</f>
        <v>NY</v>
      </c>
      <c r="E2304">
        <f>Query1[[#This Row],[order_date]]</f>
        <v>42825</v>
      </c>
      <c r="F2304">
        <f>Query1[[#This Row],[total_units]]</f>
        <v>2</v>
      </c>
      <c r="G2304">
        <f>Query1[[#This Row],[revenue]]</f>
        <v>898</v>
      </c>
      <c r="H2304" t="str">
        <f>Query1[[#This Row],[product_name]]</f>
        <v>Pure Cycles William 3-Speed - 2016</v>
      </c>
      <c r="I2304" t="str">
        <f>Query1[[#This Row],[category_name]]</f>
        <v>Cruisers Bicycles</v>
      </c>
      <c r="J2304" t="str">
        <f>Query1[[#This Row],[store_name]]</f>
        <v>Baldwin Bikes</v>
      </c>
      <c r="K2304" t="str">
        <f>Query1[[#This Row],[sales_rep]]</f>
        <v>Marcelene Boyer</v>
      </c>
      <c r="L2304" t="str">
        <f>Query1[[#This Row],[brand_name]]</f>
        <v>Pure Cycles</v>
      </c>
    </row>
    <row r="2305" spans="1:12" x14ac:dyDescent="0.3">
      <c r="A2305">
        <f>Query1[[#This Row],[order_id]]</f>
        <v>809</v>
      </c>
      <c r="B2305" t="str">
        <f>Query1[[#This Row],[customers]]</f>
        <v>Geraldine O'donnell</v>
      </c>
      <c r="C2305" t="str">
        <f>Query1[[#This Row],[city]]</f>
        <v>Flushing</v>
      </c>
      <c r="D2305" t="str">
        <f>Query1[[#This Row],[state]]</f>
        <v>NY</v>
      </c>
      <c r="E2305">
        <f>Query1[[#This Row],[order_date]]</f>
        <v>42825</v>
      </c>
      <c r="F2305">
        <f>Query1[[#This Row],[total_units]]</f>
        <v>1</v>
      </c>
      <c r="G2305">
        <f>Query1[[#This Row],[revenue]]</f>
        <v>599.99</v>
      </c>
      <c r="H2305" t="str">
        <f>Query1[[#This Row],[product_name]]</f>
        <v>Electra Townie Original 7D EQ - 2016</v>
      </c>
      <c r="I2305" t="str">
        <f>Query1[[#This Row],[category_name]]</f>
        <v>Comfort Bicycles</v>
      </c>
      <c r="J2305" t="str">
        <f>Query1[[#This Row],[store_name]]</f>
        <v>Baldwin Bikes</v>
      </c>
      <c r="K2305" t="str">
        <f>Query1[[#This Row],[sales_rep]]</f>
        <v>Venita Daniel</v>
      </c>
      <c r="L2305" t="str">
        <f>Query1[[#This Row],[brand_name]]</f>
        <v>Electra</v>
      </c>
    </row>
    <row r="2306" spans="1:12" x14ac:dyDescent="0.3">
      <c r="A2306">
        <f>Query1[[#This Row],[order_id]]</f>
        <v>809</v>
      </c>
      <c r="B2306" t="str">
        <f>Query1[[#This Row],[customers]]</f>
        <v>Geraldine O'donnell</v>
      </c>
      <c r="C2306" t="str">
        <f>Query1[[#This Row],[city]]</f>
        <v>Flushing</v>
      </c>
      <c r="D2306" t="str">
        <f>Query1[[#This Row],[state]]</f>
        <v>NY</v>
      </c>
      <c r="E2306">
        <f>Query1[[#This Row],[order_date]]</f>
        <v>42825</v>
      </c>
      <c r="F2306">
        <f>Query1[[#This Row],[total_units]]</f>
        <v>2</v>
      </c>
      <c r="G2306">
        <f>Query1[[#This Row],[revenue]]</f>
        <v>419.98</v>
      </c>
      <c r="H2306" t="str">
        <f>Query1[[#This Row],[product_name]]</f>
        <v>Haro Shredder 20 - 2017</v>
      </c>
      <c r="I2306" t="str">
        <f>Query1[[#This Row],[category_name]]</f>
        <v>Children Bicycles</v>
      </c>
      <c r="J2306" t="str">
        <f>Query1[[#This Row],[store_name]]</f>
        <v>Baldwin Bikes</v>
      </c>
      <c r="K2306" t="str">
        <f>Query1[[#This Row],[sales_rep]]</f>
        <v>Venita Daniel</v>
      </c>
      <c r="L2306" t="str">
        <f>Query1[[#This Row],[brand_name]]</f>
        <v>Haro</v>
      </c>
    </row>
    <row r="2307" spans="1:12" x14ac:dyDescent="0.3">
      <c r="A2307">
        <f>Query1[[#This Row],[order_id]]</f>
        <v>809</v>
      </c>
      <c r="B2307" t="str">
        <f>Query1[[#This Row],[customers]]</f>
        <v>Geraldine O'donnell</v>
      </c>
      <c r="C2307" t="str">
        <f>Query1[[#This Row],[city]]</f>
        <v>Flushing</v>
      </c>
      <c r="D2307" t="str">
        <f>Query1[[#This Row],[state]]</f>
        <v>NY</v>
      </c>
      <c r="E2307">
        <f>Query1[[#This Row],[order_date]]</f>
        <v>42825</v>
      </c>
      <c r="F2307">
        <f>Query1[[#This Row],[total_units]]</f>
        <v>1</v>
      </c>
      <c r="G2307">
        <f>Query1[[#This Row],[revenue]]</f>
        <v>647.99</v>
      </c>
      <c r="H2307" t="str">
        <f>Query1[[#This Row],[product_name]]</f>
        <v>Sun Bicycles Biscayne Tandem CB - 2017</v>
      </c>
      <c r="I2307" t="str">
        <f>Query1[[#This Row],[category_name]]</f>
        <v>Cruisers Bicycles</v>
      </c>
      <c r="J2307" t="str">
        <f>Query1[[#This Row],[store_name]]</f>
        <v>Baldwin Bikes</v>
      </c>
      <c r="K2307" t="str">
        <f>Query1[[#This Row],[sales_rep]]</f>
        <v>Venita Daniel</v>
      </c>
      <c r="L2307" t="str">
        <f>Query1[[#This Row],[brand_name]]</f>
        <v>Sun</v>
      </c>
    </row>
    <row r="2308" spans="1:12" x14ac:dyDescent="0.3">
      <c r="A2308">
        <f>Query1[[#This Row],[order_id]]</f>
        <v>810</v>
      </c>
      <c r="B2308" t="str">
        <f>Query1[[#This Row],[customers]]</f>
        <v>Laraine Robbins</v>
      </c>
      <c r="C2308" t="str">
        <f>Query1[[#This Row],[city]]</f>
        <v>San Angelo</v>
      </c>
      <c r="D2308" t="str">
        <f>Query1[[#This Row],[state]]</f>
        <v>TX</v>
      </c>
      <c r="E2308">
        <f>Query1[[#This Row],[order_date]]</f>
        <v>42826</v>
      </c>
      <c r="F2308">
        <f>Query1[[#This Row],[total_units]]</f>
        <v>1</v>
      </c>
      <c r="G2308">
        <f>Query1[[#This Row],[revenue]]</f>
        <v>269.99</v>
      </c>
      <c r="H2308" t="str">
        <f>Query1[[#This Row],[product_name]]</f>
        <v>Electra Girl's Hawaii 1 (16-inch) - 2015/2016</v>
      </c>
      <c r="I2308" t="str">
        <f>Query1[[#This Row],[category_name]]</f>
        <v>Children Bicycles</v>
      </c>
      <c r="J2308" t="str">
        <f>Query1[[#This Row],[store_name]]</f>
        <v>Rowlett Bikes</v>
      </c>
      <c r="K2308" t="str">
        <f>Query1[[#This Row],[sales_rep]]</f>
        <v>Kali Vargas</v>
      </c>
      <c r="L2308" t="str">
        <f>Query1[[#This Row],[brand_name]]</f>
        <v>Electra</v>
      </c>
    </row>
    <row r="2309" spans="1:12" x14ac:dyDescent="0.3">
      <c r="A2309">
        <f>Query1[[#This Row],[order_id]]</f>
        <v>810</v>
      </c>
      <c r="B2309" t="str">
        <f>Query1[[#This Row],[customers]]</f>
        <v>Laraine Robbins</v>
      </c>
      <c r="C2309" t="str">
        <f>Query1[[#This Row],[city]]</f>
        <v>San Angelo</v>
      </c>
      <c r="D2309" t="str">
        <f>Query1[[#This Row],[state]]</f>
        <v>TX</v>
      </c>
      <c r="E2309">
        <f>Query1[[#This Row],[order_date]]</f>
        <v>42826</v>
      </c>
      <c r="F2309">
        <f>Query1[[#This Row],[total_units]]</f>
        <v>1</v>
      </c>
      <c r="G2309">
        <f>Query1[[#This Row],[revenue]]</f>
        <v>489.99</v>
      </c>
      <c r="H2309" t="str">
        <f>Query1[[#This Row],[product_name]]</f>
        <v>Electra Townie 3i EQ (20-inch) - Boys' - 2017</v>
      </c>
      <c r="I2309" t="str">
        <f>Query1[[#This Row],[category_name]]</f>
        <v>Children Bicycles</v>
      </c>
      <c r="J2309" t="str">
        <f>Query1[[#This Row],[store_name]]</f>
        <v>Rowlett Bikes</v>
      </c>
      <c r="K2309" t="str">
        <f>Query1[[#This Row],[sales_rep]]</f>
        <v>Kali Vargas</v>
      </c>
      <c r="L2309" t="str">
        <f>Query1[[#This Row],[brand_name]]</f>
        <v>Electra</v>
      </c>
    </row>
    <row r="2310" spans="1:12" x14ac:dyDescent="0.3">
      <c r="A2310">
        <f>Query1[[#This Row],[order_id]]</f>
        <v>810</v>
      </c>
      <c r="B2310" t="str">
        <f>Query1[[#This Row],[customers]]</f>
        <v>Laraine Robbins</v>
      </c>
      <c r="C2310" t="str">
        <f>Query1[[#This Row],[city]]</f>
        <v>San Angelo</v>
      </c>
      <c r="D2310" t="str">
        <f>Query1[[#This Row],[state]]</f>
        <v>TX</v>
      </c>
      <c r="E2310">
        <f>Query1[[#This Row],[order_date]]</f>
        <v>42826</v>
      </c>
      <c r="F2310">
        <f>Query1[[#This Row],[total_units]]</f>
        <v>2</v>
      </c>
      <c r="G2310">
        <f>Query1[[#This Row],[revenue]]</f>
        <v>1103.98</v>
      </c>
      <c r="H2310" t="str">
        <f>Query1[[#This Row],[product_name]]</f>
        <v>Sun Bicycles Streamway 3 - 2017</v>
      </c>
      <c r="I2310" t="str">
        <f>Query1[[#This Row],[category_name]]</f>
        <v>Comfort Bicycles</v>
      </c>
      <c r="J2310" t="str">
        <f>Query1[[#This Row],[store_name]]</f>
        <v>Rowlett Bikes</v>
      </c>
      <c r="K2310" t="str">
        <f>Query1[[#This Row],[sales_rep]]</f>
        <v>Kali Vargas</v>
      </c>
      <c r="L2310" t="str">
        <f>Query1[[#This Row],[brand_name]]</f>
        <v>Sun</v>
      </c>
    </row>
    <row r="2311" spans="1:12" x14ac:dyDescent="0.3">
      <c r="A2311">
        <f>Query1[[#This Row],[order_id]]</f>
        <v>810</v>
      </c>
      <c r="B2311" t="str">
        <f>Query1[[#This Row],[customers]]</f>
        <v>Laraine Robbins</v>
      </c>
      <c r="C2311" t="str">
        <f>Query1[[#This Row],[city]]</f>
        <v>San Angelo</v>
      </c>
      <c r="D2311" t="str">
        <f>Query1[[#This Row],[state]]</f>
        <v>TX</v>
      </c>
      <c r="E2311">
        <f>Query1[[#This Row],[order_date]]</f>
        <v>42826</v>
      </c>
      <c r="F2311">
        <f>Query1[[#This Row],[total_units]]</f>
        <v>1</v>
      </c>
      <c r="G2311">
        <f>Query1[[#This Row],[revenue]]</f>
        <v>5499.99</v>
      </c>
      <c r="H2311" t="str">
        <f>Query1[[#This Row],[product_name]]</f>
        <v>Trek Domane SLR 6 Disc - 2017</v>
      </c>
      <c r="I2311" t="str">
        <f>Query1[[#This Row],[category_name]]</f>
        <v>Road Bikes</v>
      </c>
      <c r="J2311" t="str">
        <f>Query1[[#This Row],[store_name]]</f>
        <v>Rowlett Bikes</v>
      </c>
      <c r="K2311" t="str">
        <f>Query1[[#This Row],[sales_rep]]</f>
        <v>Kali Vargas</v>
      </c>
      <c r="L2311" t="str">
        <f>Query1[[#This Row],[brand_name]]</f>
        <v>Trek</v>
      </c>
    </row>
    <row r="2312" spans="1:12" x14ac:dyDescent="0.3">
      <c r="A2312">
        <f>Query1[[#This Row],[order_id]]</f>
        <v>811</v>
      </c>
      <c r="B2312" t="str">
        <f>Query1[[#This Row],[customers]]</f>
        <v>Larraine Horn</v>
      </c>
      <c r="C2312" t="str">
        <f>Query1[[#This Row],[city]]</f>
        <v>Utica</v>
      </c>
      <c r="D2312" t="str">
        <f>Query1[[#This Row],[state]]</f>
        <v>NY</v>
      </c>
      <c r="E2312">
        <f>Query1[[#This Row],[order_date]]</f>
        <v>42826</v>
      </c>
      <c r="F2312">
        <f>Query1[[#This Row],[total_units]]</f>
        <v>1</v>
      </c>
      <c r="G2312">
        <f>Query1[[#This Row],[revenue]]</f>
        <v>659.99</v>
      </c>
      <c r="H2312" t="str">
        <f>Query1[[#This Row],[product_name]]</f>
        <v>Electra Amsterdam Original 3i - 2015/2017</v>
      </c>
      <c r="I2312" t="str">
        <f>Query1[[#This Row],[category_name]]</f>
        <v>Cruisers Bicycles</v>
      </c>
      <c r="J2312" t="str">
        <f>Query1[[#This Row],[store_name]]</f>
        <v>Baldwin Bikes</v>
      </c>
      <c r="K2312" t="str">
        <f>Query1[[#This Row],[sales_rep]]</f>
        <v>Venita Daniel</v>
      </c>
      <c r="L2312" t="str">
        <f>Query1[[#This Row],[brand_name]]</f>
        <v>Electra</v>
      </c>
    </row>
    <row r="2313" spans="1:12" x14ac:dyDescent="0.3">
      <c r="A2313">
        <f>Query1[[#This Row],[order_id]]</f>
        <v>811</v>
      </c>
      <c r="B2313" t="str">
        <f>Query1[[#This Row],[customers]]</f>
        <v>Larraine Horn</v>
      </c>
      <c r="C2313" t="str">
        <f>Query1[[#This Row],[city]]</f>
        <v>Utica</v>
      </c>
      <c r="D2313" t="str">
        <f>Query1[[#This Row],[state]]</f>
        <v>NY</v>
      </c>
      <c r="E2313">
        <f>Query1[[#This Row],[order_date]]</f>
        <v>42826</v>
      </c>
      <c r="F2313">
        <f>Query1[[#This Row],[total_units]]</f>
        <v>2</v>
      </c>
      <c r="G2313">
        <f>Query1[[#This Row],[revenue]]</f>
        <v>1739.98</v>
      </c>
      <c r="H2313" t="str">
        <f>Query1[[#This Row],[product_name]]</f>
        <v>Haro SR 1.2 - 2017</v>
      </c>
      <c r="I2313" t="str">
        <f>Query1[[#This Row],[category_name]]</f>
        <v>Mountain Bikes</v>
      </c>
      <c r="J2313" t="str">
        <f>Query1[[#This Row],[store_name]]</f>
        <v>Baldwin Bikes</v>
      </c>
      <c r="K2313" t="str">
        <f>Query1[[#This Row],[sales_rep]]</f>
        <v>Venita Daniel</v>
      </c>
      <c r="L2313" t="str">
        <f>Query1[[#This Row],[brand_name]]</f>
        <v>Haro</v>
      </c>
    </row>
    <row r="2314" spans="1:12" x14ac:dyDescent="0.3">
      <c r="A2314">
        <f>Query1[[#This Row],[order_id]]</f>
        <v>811</v>
      </c>
      <c r="B2314" t="str">
        <f>Query1[[#This Row],[customers]]</f>
        <v>Larraine Horn</v>
      </c>
      <c r="C2314" t="str">
        <f>Query1[[#This Row],[city]]</f>
        <v>Utica</v>
      </c>
      <c r="D2314" t="str">
        <f>Query1[[#This Row],[state]]</f>
        <v>NY</v>
      </c>
      <c r="E2314">
        <f>Query1[[#This Row],[order_date]]</f>
        <v>42826</v>
      </c>
      <c r="F2314">
        <f>Query1[[#This Row],[total_units]]</f>
        <v>1</v>
      </c>
      <c r="G2314">
        <f>Query1[[#This Row],[revenue]]</f>
        <v>250.99</v>
      </c>
      <c r="H2314" t="str">
        <f>Query1[[#This Row],[product_name]]</f>
        <v>Sun Bicycles Revolutions 24 - 2017</v>
      </c>
      <c r="I2314" t="str">
        <f>Query1[[#This Row],[category_name]]</f>
        <v>Cruisers Bicycles</v>
      </c>
      <c r="J2314" t="str">
        <f>Query1[[#This Row],[store_name]]</f>
        <v>Baldwin Bikes</v>
      </c>
      <c r="K2314" t="str">
        <f>Query1[[#This Row],[sales_rep]]</f>
        <v>Venita Daniel</v>
      </c>
      <c r="L2314" t="str">
        <f>Query1[[#This Row],[brand_name]]</f>
        <v>Sun</v>
      </c>
    </row>
    <row r="2315" spans="1:12" x14ac:dyDescent="0.3">
      <c r="A2315">
        <f>Query1[[#This Row],[order_id]]</f>
        <v>811</v>
      </c>
      <c r="B2315" t="str">
        <f>Query1[[#This Row],[customers]]</f>
        <v>Larraine Horn</v>
      </c>
      <c r="C2315" t="str">
        <f>Query1[[#This Row],[city]]</f>
        <v>Utica</v>
      </c>
      <c r="D2315" t="str">
        <f>Query1[[#This Row],[state]]</f>
        <v>NY</v>
      </c>
      <c r="E2315">
        <f>Query1[[#This Row],[order_date]]</f>
        <v>42826</v>
      </c>
      <c r="F2315">
        <f>Query1[[#This Row],[total_units]]</f>
        <v>1</v>
      </c>
      <c r="G2315">
        <f>Query1[[#This Row],[revenue]]</f>
        <v>3199.99</v>
      </c>
      <c r="H2315" t="str">
        <f>Query1[[#This Row],[product_name]]</f>
        <v>Trek Domane SL Disc Frameset - 2017</v>
      </c>
      <c r="I2315" t="str">
        <f>Query1[[#This Row],[category_name]]</f>
        <v>Road Bikes</v>
      </c>
      <c r="J2315" t="str">
        <f>Query1[[#This Row],[store_name]]</f>
        <v>Baldwin Bikes</v>
      </c>
      <c r="K2315" t="str">
        <f>Query1[[#This Row],[sales_rep]]</f>
        <v>Venita Daniel</v>
      </c>
      <c r="L2315" t="str">
        <f>Query1[[#This Row],[brand_name]]</f>
        <v>Trek</v>
      </c>
    </row>
    <row r="2316" spans="1:12" x14ac:dyDescent="0.3">
      <c r="A2316">
        <f>Query1[[#This Row],[order_id]]</f>
        <v>812</v>
      </c>
      <c r="B2316" t="str">
        <f>Query1[[#This Row],[customers]]</f>
        <v>Patrina Tanner</v>
      </c>
      <c r="C2316" t="str">
        <f>Query1[[#This Row],[city]]</f>
        <v>Scarsdale</v>
      </c>
      <c r="D2316" t="str">
        <f>Query1[[#This Row],[state]]</f>
        <v>NY</v>
      </c>
      <c r="E2316">
        <f>Query1[[#This Row],[order_date]]</f>
        <v>42826</v>
      </c>
      <c r="F2316">
        <f>Query1[[#This Row],[total_units]]</f>
        <v>2</v>
      </c>
      <c r="G2316">
        <f>Query1[[#This Row],[revenue]]</f>
        <v>599.98</v>
      </c>
      <c r="H2316" t="str">
        <f>Query1[[#This Row],[product_name]]</f>
        <v>Electra Girl's Hawaii 1 16" - 2017</v>
      </c>
      <c r="I2316" t="str">
        <f>Query1[[#This Row],[category_name]]</f>
        <v>Cruisers Bicycles</v>
      </c>
      <c r="J2316" t="str">
        <f>Query1[[#This Row],[store_name]]</f>
        <v>Baldwin Bikes</v>
      </c>
      <c r="K2316" t="str">
        <f>Query1[[#This Row],[sales_rep]]</f>
        <v>Venita Daniel</v>
      </c>
      <c r="L2316" t="str">
        <f>Query1[[#This Row],[brand_name]]</f>
        <v>Electra</v>
      </c>
    </row>
    <row r="2317" spans="1:12" x14ac:dyDescent="0.3">
      <c r="A2317">
        <f>Query1[[#This Row],[order_id]]</f>
        <v>812</v>
      </c>
      <c r="B2317" t="str">
        <f>Query1[[#This Row],[customers]]</f>
        <v>Patrina Tanner</v>
      </c>
      <c r="C2317" t="str">
        <f>Query1[[#This Row],[city]]</f>
        <v>Scarsdale</v>
      </c>
      <c r="D2317" t="str">
        <f>Query1[[#This Row],[state]]</f>
        <v>NY</v>
      </c>
      <c r="E2317">
        <f>Query1[[#This Row],[order_date]]</f>
        <v>42826</v>
      </c>
      <c r="F2317">
        <f>Query1[[#This Row],[total_units]]</f>
        <v>1</v>
      </c>
      <c r="G2317">
        <f>Query1[[#This Row],[revenue]]</f>
        <v>4999.99</v>
      </c>
      <c r="H2317" t="str">
        <f>Query1[[#This Row],[product_name]]</f>
        <v>Trek Fuel EX 9.8 29 - 2017</v>
      </c>
      <c r="I2317" t="str">
        <f>Query1[[#This Row],[category_name]]</f>
        <v>Mountain Bikes</v>
      </c>
      <c r="J2317" t="str">
        <f>Query1[[#This Row],[store_name]]</f>
        <v>Baldwin Bikes</v>
      </c>
      <c r="K2317" t="str">
        <f>Query1[[#This Row],[sales_rep]]</f>
        <v>Venita Daniel</v>
      </c>
      <c r="L2317" t="str">
        <f>Query1[[#This Row],[brand_name]]</f>
        <v>Trek</v>
      </c>
    </row>
    <row r="2318" spans="1:12" x14ac:dyDescent="0.3">
      <c r="A2318">
        <f>Query1[[#This Row],[order_id]]</f>
        <v>813</v>
      </c>
      <c r="B2318" t="str">
        <f>Query1[[#This Row],[customers]]</f>
        <v>Georgeann Rojas</v>
      </c>
      <c r="C2318" t="str">
        <f>Query1[[#This Row],[city]]</f>
        <v>Desoto</v>
      </c>
      <c r="D2318" t="str">
        <f>Query1[[#This Row],[state]]</f>
        <v>TX</v>
      </c>
      <c r="E2318">
        <f>Query1[[#This Row],[order_date]]</f>
        <v>42826</v>
      </c>
      <c r="F2318">
        <f>Query1[[#This Row],[total_units]]</f>
        <v>2</v>
      </c>
      <c r="G2318">
        <f>Query1[[#This Row],[revenue]]</f>
        <v>699.98</v>
      </c>
      <c r="H2318" t="str">
        <f>Query1[[#This Row],[product_name]]</f>
        <v>Electra Moto 3i (20-inch) - Boy's - 2017</v>
      </c>
      <c r="I2318" t="str">
        <f>Query1[[#This Row],[category_name]]</f>
        <v>Children Bicycles</v>
      </c>
      <c r="J2318" t="str">
        <f>Query1[[#This Row],[store_name]]</f>
        <v>Rowlett Bikes</v>
      </c>
      <c r="K2318" t="str">
        <f>Query1[[#This Row],[sales_rep]]</f>
        <v>Layla Terrell</v>
      </c>
      <c r="L2318" t="str">
        <f>Query1[[#This Row],[brand_name]]</f>
        <v>Electra</v>
      </c>
    </row>
    <row r="2319" spans="1:12" x14ac:dyDescent="0.3">
      <c r="A2319">
        <f>Query1[[#This Row],[order_id]]</f>
        <v>813</v>
      </c>
      <c r="B2319" t="str">
        <f>Query1[[#This Row],[customers]]</f>
        <v>Georgeann Rojas</v>
      </c>
      <c r="C2319" t="str">
        <f>Query1[[#This Row],[city]]</f>
        <v>Desoto</v>
      </c>
      <c r="D2319" t="str">
        <f>Query1[[#This Row],[state]]</f>
        <v>TX</v>
      </c>
      <c r="E2319">
        <f>Query1[[#This Row],[order_date]]</f>
        <v>42826</v>
      </c>
      <c r="F2319">
        <f>Query1[[#This Row],[total_units]]</f>
        <v>2</v>
      </c>
      <c r="G2319">
        <f>Query1[[#This Row],[revenue]]</f>
        <v>1199.98</v>
      </c>
      <c r="H2319" t="str">
        <f>Query1[[#This Row],[product_name]]</f>
        <v>Electra Townie Original 7D EQ - 2016</v>
      </c>
      <c r="I2319" t="str">
        <f>Query1[[#This Row],[category_name]]</f>
        <v>Comfort Bicycles</v>
      </c>
      <c r="J2319" t="str">
        <f>Query1[[#This Row],[store_name]]</f>
        <v>Rowlett Bikes</v>
      </c>
      <c r="K2319" t="str">
        <f>Query1[[#This Row],[sales_rep]]</f>
        <v>Layla Terrell</v>
      </c>
      <c r="L2319" t="str">
        <f>Query1[[#This Row],[brand_name]]</f>
        <v>Electra</v>
      </c>
    </row>
    <row r="2320" spans="1:12" x14ac:dyDescent="0.3">
      <c r="A2320">
        <f>Query1[[#This Row],[order_id]]</f>
        <v>813</v>
      </c>
      <c r="B2320" t="str">
        <f>Query1[[#This Row],[customers]]</f>
        <v>Georgeann Rojas</v>
      </c>
      <c r="C2320" t="str">
        <f>Query1[[#This Row],[city]]</f>
        <v>Desoto</v>
      </c>
      <c r="D2320" t="str">
        <f>Query1[[#This Row],[state]]</f>
        <v>TX</v>
      </c>
      <c r="E2320">
        <f>Query1[[#This Row],[order_date]]</f>
        <v>42826</v>
      </c>
      <c r="F2320">
        <f>Query1[[#This Row],[total_units]]</f>
        <v>2</v>
      </c>
      <c r="G2320">
        <f>Query1[[#This Row],[revenue]]</f>
        <v>659.98</v>
      </c>
      <c r="H2320" t="str">
        <f>Query1[[#This Row],[product_name]]</f>
        <v>Haro Downtown 16 - 2017</v>
      </c>
      <c r="I2320" t="str">
        <f>Query1[[#This Row],[category_name]]</f>
        <v>Children Bicycles</v>
      </c>
      <c r="J2320" t="str">
        <f>Query1[[#This Row],[store_name]]</f>
        <v>Rowlett Bikes</v>
      </c>
      <c r="K2320" t="str">
        <f>Query1[[#This Row],[sales_rep]]</f>
        <v>Layla Terrell</v>
      </c>
      <c r="L2320" t="str">
        <f>Query1[[#This Row],[brand_name]]</f>
        <v>Haro</v>
      </c>
    </row>
    <row r="2321" spans="1:12" x14ac:dyDescent="0.3">
      <c r="A2321">
        <f>Query1[[#This Row],[order_id]]</f>
        <v>813</v>
      </c>
      <c r="B2321" t="str">
        <f>Query1[[#This Row],[customers]]</f>
        <v>Georgeann Rojas</v>
      </c>
      <c r="C2321" t="str">
        <f>Query1[[#This Row],[city]]</f>
        <v>Desoto</v>
      </c>
      <c r="D2321" t="str">
        <f>Query1[[#This Row],[state]]</f>
        <v>TX</v>
      </c>
      <c r="E2321">
        <f>Query1[[#This Row],[order_date]]</f>
        <v>42826</v>
      </c>
      <c r="F2321">
        <f>Query1[[#This Row],[total_units]]</f>
        <v>2</v>
      </c>
      <c r="G2321">
        <f>Query1[[#This Row],[revenue]]</f>
        <v>833.98</v>
      </c>
      <c r="H2321" t="str">
        <f>Query1[[#This Row],[product_name]]</f>
        <v>Sun Bicycles Atlas X-Type - 2017</v>
      </c>
      <c r="I2321" t="str">
        <f>Query1[[#This Row],[category_name]]</f>
        <v>Cruisers Bicycles</v>
      </c>
      <c r="J2321" t="str">
        <f>Query1[[#This Row],[store_name]]</f>
        <v>Rowlett Bikes</v>
      </c>
      <c r="K2321" t="str">
        <f>Query1[[#This Row],[sales_rep]]</f>
        <v>Layla Terrell</v>
      </c>
      <c r="L2321" t="str">
        <f>Query1[[#This Row],[brand_name]]</f>
        <v>Sun</v>
      </c>
    </row>
    <row r="2322" spans="1:12" x14ac:dyDescent="0.3">
      <c r="A2322">
        <f>Query1[[#This Row],[order_id]]</f>
        <v>813</v>
      </c>
      <c r="B2322" t="str">
        <f>Query1[[#This Row],[customers]]</f>
        <v>Georgeann Rojas</v>
      </c>
      <c r="C2322" t="str">
        <f>Query1[[#This Row],[city]]</f>
        <v>Desoto</v>
      </c>
      <c r="D2322" t="str">
        <f>Query1[[#This Row],[state]]</f>
        <v>TX</v>
      </c>
      <c r="E2322">
        <f>Query1[[#This Row],[order_date]]</f>
        <v>42826</v>
      </c>
      <c r="F2322">
        <f>Query1[[#This Row],[total_units]]</f>
        <v>2</v>
      </c>
      <c r="G2322">
        <f>Query1[[#This Row],[revenue]]</f>
        <v>939.98</v>
      </c>
      <c r="H2322" t="str">
        <f>Query1[[#This Row],[product_name]]</f>
        <v>Surly Wednesday Frameset - 2017</v>
      </c>
      <c r="I2322" t="str">
        <f>Query1[[#This Row],[category_name]]</f>
        <v>Mountain Bikes</v>
      </c>
      <c r="J2322" t="str">
        <f>Query1[[#This Row],[store_name]]</f>
        <v>Rowlett Bikes</v>
      </c>
      <c r="K2322" t="str">
        <f>Query1[[#This Row],[sales_rep]]</f>
        <v>Layla Terrell</v>
      </c>
      <c r="L2322" t="str">
        <f>Query1[[#This Row],[brand_name]]</f>
        <v>Surly</v>
      </c>
    </row>
    <row r="2323" spans="1:12" x14ac:dyDescent="0.3">
      <c r="A2323">
        <f>Query1[[#This Row],[order_id]]</f>
        <v>814</v>
      </c>
      <c r="B2323" t="str">
        <f>Query1[[#This Row],[customers]]</f>
        <v>Evelina Byrd</v>
      </c>
      <c r="C2323" t="str">
        <f>Query1[[#This Row],[city]]</f>
        <v>Buffalo</v>
      </c>
      <c r="D2323" t="str">
        <f>Query1[[#This Row],[state]]</f>
        <v>NY</v>
      </c>
      <c r="E2323">
        <f>Query1[[#This Row],[order_date]]</f>
        <v>42827</v>
      </c>
      <c r="F2323">
        <f>Query1[[#This Row],[total_units]]</f>
        <v>1</v>
      </c>
      <c r="G2323">
        <f>Query1[[#This Row],[revenue]]</f>
        <v>489.99</v>
      </c>
      <c r="H2323" t="str">
        <f>Query1[[#This Row],[product_name]]</f>
        <v>Electra Townie 3i EQ (20-inch) - Boys' - 2017</v>
      </c>
      <c r="I2323" t="str">
        <f>Query1[[#This Row],[category_name]]</f>
        <v>Children Bicycles</v>
      </c>
      <c r="J2323" t="str">
        <f>Query1[[#This Row],[store_name]]</f>
        <v>Baldwin Bikes</v>
      </c>
      <c r="K2323" t="str">
        <f>Query1[[#This Row],[sales_rep]]</f>
        <v>Venita Daniel</v>
      </c>
      <c r="L2323" t="str">
        <f>Query1[[#This Row],[brand_name]]</f>
        <v>Electra</v>
      </c>
    </row>
    <row r="2324" spans="1:12" x14ac:dyDescent="0.3">
      <c r="A2324">
        <f>Query1[[#This Row],[order_id]]</f>
        <v>814</v>
      </c>
      <c r="B2324" t="str">
        <f>Query1[[#This Row],[customers]]</f>
        <v>Evelina Byrd</v>
      </c>
      <c r="C2324" t="str">
        <f>Query1[[#This Row],[city]]</f>
        <v>Buffalo</v>
      </c>
      <c r="D2324" t="str">
        <f>Query1[[#This Row],[state]]</f>
        <v>NY</v>
      </c>
      <c r="E2324">
        <f>Query1[[#This Row],[order_date]]</f>
        <v>42827</v>
      </c>
      <c r="F2324">
        <f>Query1[[#This Row],[total_units]]</f>
        <v>2</v>
      </c>
      <c r="G2324">
        <f>Query1[[#This Row],[revenue]]</f>
        <v>833.98</v>
      </c>
      <c r="H2324" t="str">
        <f>Query1[[#This Row],[product_name]]</f>
        <v>Sun Bicycles Cruz 7 - 2017</v>
      </c>
      <c r="I2324" t="str">
        <f>Query1[[#This Row],[category_name]]</f>
        <v>Cruisers Bicycles</v>
      </c>
      <c r="J2324" t="str">
        <f>Query1[[#This Row],[store_name]]</f>
        <v>Baldwin Bikes</v>
      </c>
      <c r="K2324" t="str">
        <f>Query1[[#This Row],[sales_rep]]</f>
        <v>Venita Daniel</v>
      </c>
      <c r="L2324" t="str">
        <f>Query1[[#This Row],[brand_name]]</f>
        <v>Sun</v>
      </c>
    </row>
    <row r="2325" spans="1:12" x14ac:dyDescent="0.3">
      <c r="A2325">
        <f>Query1[[#This Row],[order_id]]</f>
        <v>814</v>
      </c>
      <c r="B2325" t="str">
        <f>Query1[[#This Row],[customers]]</f>
        <v>Evelina Byrd</v>
      </c>
      <c r="C2325" t="str">
        <f>Query1[[#This Row],[city]]</f>
        <v>Buffalo</v>
      </c>
      <c r="D2325" t="str">
        <f>Query1[[#This Row],[state]]</f>
        <v>NY</v>
      </c>
      <c r="E2325">
        <f>Query1[[#This Row],[order_date]]</f>
        <v>42827</v>
      </c>
      <c r="F2325">
        <f>Query1[[#This Row],[total_units]]</f>
        <v>1</v>
      </c>
      <c r="G2325">
        <f>Query1[[#This Row],[revenue]]</f>
        <v>346.99</v>
      </c>
      <c r="H2325" t="str">
        <f>Query1[[#This Row],[product_name]]</f>
        <v>Sun Bicycles Lil Bolt Type-R - 2017</v>
      </c>
      <c r="I2325" t="str">
        <f>Query1[[#This Row],[category_name]]</f>
        <v>Cruisers Bicycles</v>
      </c>
      <c r="J2325" t="str">
        <f>Query1[[#This Row],[store_name]]</f>
        <v>Baldwin Bikes</v>
      </c>
      <c r="K2325" t="str">
        <f>Query1[[#This Row],[sales_rep]]</f>
        <v>Venita Daniel</v>
      </c>
      <c r="L2325" t="str">
        <f>Query1[[#This Row],[brand_name]]</f>
        <v>Sun</v>
      </c>
    </row>
    <row r="2326" spans="1:12" x14ac:dyDescent="0.3">
      <c r="A2326">
        <f>Query1[[#This Row],[order_id]]</f>
        <v>814</v>
      </c>
      <c r="B2326" t="str">
        <f>Query1[[#This Row],[customers]]</f>
        <v>Evelina Byrd</v>
      </c>
      <c r="C2326" t="str">
        <f>Query1[[#This Row],[city]]</f>
        <v>Buffalo</v>
      </c>
      <c r="D2326" t="str">
        <f>Query1[[#This Row],[state]]</f>
        <v>NY</v>
      </c>
      <c r="E2326">
        <f>Query1[[#This Row],[order_date]]</f>
        <v>42827</v>
      </c>
      <c r="F2326">
        <f>Query1[[#This Row],[total_units]]</f>
        <v>2</v>
      </c>
      <c r="G2326">
        <f>Query1[[#This Row],[revenue]]</f>
        <v>299.98</v>
      </c>
      <c r="H2326" t="str">
        <f>Query1[[#This Row],[product_name]]</f>
        <v>Trek Boy's Kickster - 2015/2017</v>
      </c>
      <c r="I2326" t="str">
        <f>Query1[[#This Row],[category_name]]</f>
        <v>Children Bicycles</v>
      </c>
      <c r="J2326" t="str">
        <f>Query1[[#This Row],[store_name]]</f>
        <v>Baldwin Bikes</v>
      </c>
      <c r="K2326" t="str">
        <f>Query1[[#This Row],[sales_rep]]</f>
        <v>Venita Daniel</v>
      </c>
      <c r="L2326" t="str">
        <f>Query1[[#This Row],[brand_name]]</f>
        <v>Trek</v>
      </c>
    </row>
    <row r="2327" spans="1:12" x14ac:dyDescent="0.3">
      <c r="A2327">
        <f>Query1[[#This Row],[order_id]]</f>
        <v>815</v>
      </c>
      <c r="B2327" t="str">
        <f>Query1[[#This Row],[customers]]</f>
        <v>Nanette Roman</v>
      </c>
      <c r="C2327" t="str">
        <f>Query1[[#This Row],[city]]</f>
        <v>Glendora</v>
      </c>
      <c r="D2327" t="str">
        <f>Query1[[#This Row],[state]]</f>
        <v>CA</v>
      </c>
      <c r="E2327">
        <f>Query1[[#This Row],[order_date]]</f>
        <v>42828</v>
      </c>
      <c r="F2327">
        <f>Query1[[#This Row],[total_units]]</f>
        <v>1</v>
      </c>
      <c r="G2327">
        <f>Query1[[#This Row],[revenue]]</f>
        <v>299.99</v>
      </c>
      <c r="H2327" t="str">
        <f>Query1[[#This Row],[product_name]]</f>
        <v>Electra Girl's Hawaii 1 (20-inch) - 2015/2016</v>
      </c>
      <c r="I2327" t="str">
        <f>Query1[[#This Row],[category_name]]</f>
        <v>Children Bicycles</v>
      </c>
      <c r="J2327" t="str">
        <f>Query1[[#This Row],[store_name]]</f>
        <v>Santa Cruz Bikes</v>
      </c>
      <c r="K2327" t="str">
        <f>Query1[[#This Row],[sales_rep]]</f>
        <v>Genna Serrano</v>
      </c>
      <c r="L2327" t="str">
        <f>Query1[[#This Row],[brand_name]]</f>
        <v>Electra</v>
      </c>
    </row>
    <row r="2328" spans="1:12" x14ac:dyDescent="0.3">
      <c r="A2328">
        <f>Query1[[#This Row],[order_id]]</f>
        <v>815</v>
      </c>
      <c r="B2328" t="str">
        <f>Query1[[#This Row],[customers]]</f>
        <v>Nanette Roman</v>
      </c>
      <c r="C2328" t="str">
        <f>Query1[[#This Row],[city]]</f>
        <v>Glendora</v>
      </c>
      <c r="D2328" t="str">
        <f>Query1[[#This Row],[state]]</f>
        <v>CA</v>
      </c>
      <c r="E2328">
        <f>Query1[[#This Row],[order_date]]</f>
        <v>42828</v>
      </c>
      <c r="F2328">
        <f>Query1[[#This Row],[total_units]]</f>
        <v>2</v>
      </c>
      <c r="G2328">
        <f>Query1[[#This Row],[revenue]]</f>
        <v>979.98</v>
      </c>
      <c r="H2328" t="str">
        <f>Query1[[#This Row],[product_name]]</f>
        <v>Electra Townie Original 7D - 2017</v>
      </c>
      <c r="I2328" t="str">
        <f>Query1[[#This Row],[category_name]]</f>
        <v>Comfort Bicycles</v>
      </c>
      <c r="J2328" t="str">
        <f>Query1[[#This Row],[store_name]]</f>
        <v>Santa Cruz Bikes</v>
      </c>
      <c r="K2328" t="str">
        <f>Query1[[#This Row],[sales_rep]]</f>
        <v>Genna Serrano</v>
      </c>
      <c r="L2328" t="str">
        <f>Query1[[#This Row],[brand_name]]</f>
        <v>Electra</v>
      </c>
    </row>
    <row r="2329" spans="1:12" x14ac:dyDescent="0.3">
      <c r="A2329">
        <f>Query1[[#This Row],[order_id]]</f>
        <v>815</v>
      </c>
      <c r="B2329" t="str">
        <f>Query1[[#This Row],[customers]]</f>
        <v>Nanette Roman</v>
      </c>
      <c r="C2329" t="str">
        <f>Query1[[#This Row],[city]]</f>
        <v>Glendora</v>
      </c>
      <c r="D2329" t="str">
        <f>Query1[[#This Row],[state]]</f>
        <v>CA</v>
      </c>
      <c r="E2329">
        <f>Query1[[#This Row],[order_date]]</f>
        <v>42828</v>
      </c>
      <c r="F2329">
        <f>Query1[[#This Row],[total_units]]</f>
        <v>2</v>
      </c>
      <c r="G2329">
        <f>Query1[[#This Row],[revenue]]</f>
        <v>1067.98</v>
      </c>
      <c r="H2329" t="str">
        <f>Query1[[#This Row],[product_name]]</f>
        <v>Sun Bicycles Streamway 7 - 2017</v>
      </c>
      <c r="I2329" t="str">
        <f>Query1[[#This Row],[category_name]]</f>
        <v>Comfort Bicycles</v>
      </c>
      <c r="J2329" t="str">
        <f>Query1[[#This Row],[store_name]]</f>
        <v>Santa Cruz Bikes</v>
      </c>
      <c r="K2329" t="str">
        <f>Query1[[#This Row],[sales_rep]]</f>
        <v>Genna Serrano</v>
      </c>
      <c r="L2329" t="str">
        <f>Query1[[#This Row],[brand_name]]</f>
        <v>Sun</v>
      </c>
    </row>
    <row r="2330" spans="1:12" x14ac:dyDescent="0.3">
      <c r="A2330">
        <f>Query1[[#This Row],[order_id]]</f>
        <v>815</v>
      </c>
      <c r="B2330" t="str">
        <f>Query1[[#This Row],[customers]]</f>
        <v>Nanette Roman</v>
      </c>
      <c r="C2330" t="str">
        <f>Query1[[#This Row],[city]]</f>
        <v>Glendora</v>
      </c>
      <c r="D2330" t="str">
        <f>Query1[[#This Row],[state]]</f>
        <v>CA</v>
      </c>
      <c r="E2330">
        <f>Query1[[#This Row],[order_date]]</f>
        <v>42828</v>
      </c>
      <c r="F2330">
        <f>Query1[[#This Row],[total_units]]</f>
        <v>2</v>
      </c>
      <c r="G2330">
        <f>Query1[[#This Row],[revenue]]</f>
        <v>379.98</v>
      </c>
      <c r="H2330" t="str">
        <f>Query1[[#This Row],[product_name]]</f>
        <v>Trek Precaliber 12 Boys - 2017</v>
      </c>
      <c r="I2330" t="str">
        <f>Query1[[#This Row],[category_name]]</f>
        <v>Children Bicycles</v>
      </c>
      <c r="J2330" t="str">
        <f>Query1[[#This Row],[store_name]]</f>
        <v>Santa Cruz Bikes</v>
      </c>
      <c r="K2330" t="str">
        <f>Query1[[#This Row],[sales_rep]]</f>
        <v>Genna Serrano</v>
      </c>
      <c r="L2330" t="str">
        <f>Query1[[#This Row],[brand_name]]</f>
        <v>Trek</v>
      </c>
    </row>
    <row r="2331" spans="1:12" x14ac:dyDescent="0.3">
      <c r="A2331">
        <f>Query1[[#This Row],[order_id]]</f>
        <v>816</v>
      </c>
      <c r="B2331" t="str">
        <f>Query1[[#This Row],[customers]]</f>
        <v>Shanti Johnston</v>
      </c>
      <c r="C2331" t="str">
        <f>Query1[[#This Row],[city]]</f>
        <v>Staten Island</v>
      </c>
      <c r="D2331" t="str">
        <f>Query1[[#This Row],[state]]</f>
        <v>NY</v>
      </c>
      <c r="E2331">
        <f>Query1[[#This Row],[order_date]]</f>
        <v>42828</v>
      </c>
      <c r="F2331">
        <f>Query1[[#This Row],[total_units]]</f>
        <v>2</v>
      </c>
      <c r="G2331">
        <f>Query1[[#This Row],[revenue]]</f>
        <v>1199.98</v>
      </c>
      <c r="H2331" t="str">
        <f>Query1[[#This Row],[product_name]]</f>
        <v>Electra Cruiser Lux Fat Tire 1 Ladies - 2017</v>
      </c>
      <c r="I2331" t="str">
        <f>Query1[[#This Row],[category_name]]</f>
        <v>Cruisers Bicycles</v>
      </c>
      <c r="J2331" t="str">
        <f>Query1[[#This Row],[store_name]]</f>
        <v>Baldwin Bikes</v>
      </c>
      <c r="K2331" t="str">
        <f>Query1[[#This Row],[sales_rep]]</f>
        <v>Marcelene Boyer</v>
      </c>
      <c r="L2331" t="str">
        <f>Query1[[#This Row],[brand_name]]</f>
        <v>Electra</v>
      </c>
    </row>
    <row r="2332" spans="1:12" x14ac:dyDescent="0.3">
      <c r="A2332">
        <f>Query1[[#This Row],[order_id]]</f>
        <v>816</v>
      </c>
      <c r="B2332" t="str">
        <f>Query1[[#This Row],[customers]]</f>
        <v>Shanti Johnston</v>
      </c>
      <c r="C2332" t="str">
        <f>Query1[[#This Row],[city]]</f>
        <v>Staten Island</v>
      </c>
      <c r="D2332" t="str">
        <f>Query1[[#This Row],[state]]</f>
        <v>NY</v>
      </c>
      <c r="E2332">
        <f>Query1[[#This Row],[order_date]]</f>
        <v>42828</v>
      </c>
      <c r="F2332">
        <f>Query1[[#This Row],[total_units]]</f>
        <v>2</v>
      </c>
      <c r="G2332">
        <f>Query1[[#This Row],[revenue]]</f>
        <v>979.98</v>
      </c>
      <c r="H2332" t="str">
        <f>Query1[[#This Row],[product_name]]</f>
        <v>Electra Townie Original 7D - 2017</v>
      </c>
      <c r="I2332" t="str">
        <f>Query1[[#This Row],[category_name]]</f>
        <v>Cruisers Bicycles</v>
      </c>
      <c r="J2332" t="str">
        <f>Query1[[#This Row],[store_name]]</f>
        <v>Baldwin Bikes</v>
      </c>
      <c r="K2332" t="str">
        <f>Query1[[#This Row],[sales_rep]]</f>
        <v>Marcelene Boyer</v>
      </c>
      <c r="L2332" t="str">
        <f>Query1[[#This Row],[brand_name]]</f>
        <v>Electra</v>
      </c>
    </row>
    <row r="2333" spans="1:12" x14ac:dyDescent="0.3">
      <c r="A2333">
        <f>Query1[[#This Row],[order_id]]</f>
        <v>817</v>
      </c>
      <c r="B2333" t="str">
        <f>Query1[[#This Row],[customers]]</f>
        <v>Annett Garrett</v>
      </c>
      <c r="C2333" t="str">
        <f>Query1[[#This Row],[city]]</f>
        <v>Scarsdale</v>
      </c>
      <c r="D2333" t="str">
        <f>Query1[[#This Row],[state]]</f>
        <v>NY</v>
      </c>
      <c r="E2333">
        <f>Query1[[#This Row],[order_date]]</f>
        <v>42829</v>
      </c>
      <c r="F2333">
        <f>Query1[[#This Row],[total_units]]</f>
        <v>1</v>
      </c>
      <c r="G2333">
        <f>Query1[[#This Row],[revenue]]</f>
        <v>329.99</v>
      </c>
      <c r="H2333" t="str">
        <f>Query1[[#This Row],[product_name]]</f>
        <v>Haro Downtown 16 - 2017</v>
      </c>
      <c r="I2333" t="str">
        <f>Query1[[#This Row],[category_name]]</f>
        <v>Children Bicycles</v>
      </c>
      <c r="J2333" t="str">
        <f>Query1[[#This Row],[store_name]]</f>
        <v>Baldwin Bikes</v>
      </c>
      <c r="K2333" t="str">
        <f>Query1[[#This Row],[sales_rep]]</f>
        <v>Venita Daniel</v>
      </c>
      <c r="L2333" t="str">
        <f>Query1[[#This Row],[brand_name]]</f>
        <v>Haro</v>
      </c>
    </row>
    <row r="2334" spans="1:12" x14ac:dyDescent="0.3">
      <c r="A2334">
        <f>Query1[[#This Row],[order_id]]</f>
        <v>817</v>
      </c>
      <c r="B2334" t="str">
        <f>Query1[[#This Row],[customers]]</f>
        <v>Annett Garrett</v>
      </c>
      <c r="C2334" t="str">
        <f>Query1[[#This Row],[city]]</f>
        <v>Scarsdale</v>
      </c>
      <c r="D2334" t="str">
        <f>Query1[[#This Row],[state]]</f>
        <v>NY</v>
      </c>
      <c r="E2334">
        <f>Query1[[#This Row],[order_date]]</f>
        <v>42829</v>
      </c>
      <c r="F2334">
        <f>Query1[[#This Row],[total_units]]</f>
        <v>2</v>
      </c>
      <c r="G2334">
        <f>Query1[[#This Row],[revenue]]</f>
        <v>1067.98</v>
      </c>
      <c r="H2334" t="str">
        <f>Query1[[#This Row],[product_name]]</f>
        <v>Sun Bicycles Streamway 7 - 2017</v>
      </c>
      <c r="I2334" t="str">
        <f>Query1[[#This Row],[category_name]]</f>
        <v>Comfort Bicycles</v>
      </c>
      <c r="J2334" t="str">
        <f>Query1[[#This Row],[store_name]]</f>
        <v>Baldwin Bikes</v>
      </c>
      <c r="K2334" t="str">
        <f>Query1[[#This Row],[sales_rep]]</f>
        <v>Venita Daniel</v>
      </c>
      <c r="L2334" t="str">
        <f>Query1[[#This Row],[brand_name]]</f>
        <v>Sun</v>
      </c>
    </row>
    <row r="2335" spans="1:12" x14ac:dyDescent="0.3">
      <c r="A2335">
        <f>Query1[[#This Row],[order_id]]</f>
        <v>817</v>
      </c>
      <c r="B2335" t="str">
        <f>Query1[[#This Row],[customers]]</f>
        <v>Annett Garrett</v>
      </c>
      <c r="C2335" t="str">
        <f>Query1[[#This Row],[city]]</f>
        <v>Scarsdale</v>
      </c>
      <c r="D2335" t="str">
        <f>Query1[[#This Row],[state]]</f>
        <v>NY</v>
      </c>
      <c r="E2335">
        <f>Query1[[#This Row],[order_date]]</f>
        <v>42829</v>
      </c>
      <c r="F2335">
        <f>Query1[[#This Row],[total_units]]</f>
        <v>2</v>
      </c>
      <c r="G2335">
        <f>Query1[[#This Row],[revenue]]</f>
        <v>2999.98</v>
      </c>
      <c r="H2335" t="str">
        <f>Query1[[#This Row],[product_name]]</f>
        <v>Trek Emonda S 4 - 2017</v>
      </c>
      <c r="I2335" t="str">
        <f>Query1[[#This Row],[category_name]]</f>
        <v>Road Bikes</v>
      </c>
      <c r="J2335" t="str">
        <f>Query1[[#This Row],[store_name]]</f>
        <v>Baldwin Bikes</v>
      </c>
      <c r="K2335" t="str">
        <f>Query1[[#This Row],[sales_rep]]</f>
        <v>Venita Daniel</v>
      </c>
      <c r="L2335" t="str">
        <f>Query1[[#This Row],[brand_name]]</f>
        <v>Trek</v>
      </c>
    </row>
    <row r="2336" spans="1:12" x14ac:dyDescent="0.3">
      <c r="A2336">
        <f>Query1[[#This Row],[order_id]]</f>
        <v>818</v>
      </c>
      <c r="B2336" t="str">
        <f>Query1[[#This Row],[customers]]</f>
        <v>Claris Santiago</v>
      </c>
      <c r="C2336" t="str">
        <f>Query1[[#This Row],[city]]</f>
        <v>Newburgh</v>
      </c>
      <c r="D2336" t="str">
        <f>Query1[[#This Row],[state]]</f>
        <v>NY</v>
      </c>
      <c r="E2336">
        <f>Query1[[#This Row],[order_date]]</f>
        <v>42829</v>
      </c>
      <c r="F2336">
        <f>Query1[[#This Row],[total_units]]</f>
        <v>2</v>
      </c>
      <c r="G2336">
        <f>Query1[[#This Row],[revenue]]</f>
        <v>1079.98</v>
      </c>
      <c r="H2336" t="str">
        <f>Query1[[#This Row],[product_name]]</f>
        <v>Haro SR 1.1 - 2017</v>
      </c>
      <c r="I2336" t="str">
        <f>Query1[[#This Row],[category_name]]</f>
        <v>Mountain Bikes</v>
      </c>
      <c r="J2336" t="str">
        <f>Query1[[#This Row],[store_name]]</f>
        <v>Baldwin Bikes</v>
      </c>
      <c r="K2336" t="str">
        <f>Query1[[#This Row],[sales_rep]]</f>
        <v>Marcelene Boyer</v>
      </c>
      <c r="L2336" t="str">
        <f>Query1[[#This Row],[brand_name]]</f>
        <v>Haro</v>
      </c>
    </row>
    <row r="2337" spans="1:12" x14ac:dyDescent="0.3">
      <c r="A2337">
        <f>Query1[[#This Row],[order_id]]</f>
        <v>818</v>
      </c>
      <c r="B2337" t="str">
        <f>Query1[[#This Row],[customers]]</f>
        <v>Claris Santiago</v>
      </c>
      <c r="C2337" t="str">
        <f>Query1[[#This Row],[city]]</f>
        <v>Newburgh</v>
      </c>
      <c r="D2337" t="str">
        <f>Query1[[#This Row],[state]]</f>
        <v>NY</v>
      </c>
      <c r="E2337">
        <f>Query1[[#This Row],[order_date]]</f>
        <v>42829</v>
      </c>
      <c r="F2337">
        <f>Query1[[#This Row],[total_units]]</f>
        <v>2</v>
      </c>
      <c r="G2337">
        <f>Query1[[#This Row],[revenue]]</f>
        <v>898</v>
      </c>
      <c r="H2337" t="str">
        <f>Query1[[#This Row],[product_name]]</f>
        <v>Pure Cycles William 3-Speed - 2016</v>
      </c>
      <c r="I2337" t="str">
        <f>Query1[[#This Row],[category_name]]</f>
        <v>Cruisers Bicycles</v>
      </c>
      <c r="J2337" t="str">
        <f>Query1[[#This Row],[store_name]]</f>
        <v>Baldwin Bikes</v>
      </c>
      <c r="K2337" t="str">
        <f>Query1[[#This Row],[sales_rep]]</f>
        <v>Marcelene Boyer</v>
      </c>
      <c r="L2337" t="str">
        <f>Query1[[#This Row],[brand_name]]</f>
        <v>Pure Cycles</v>
      </c>
    </row>
    <row r="2338" spans="1:12" x14ac:dyDescent="0.3">
      <c r="A2338">
        <f>Query1[[#This Row],[order_id]]</f>
        <v>818</v>
      </c>
      <c r="B2338" t="str">
        <f>Query1[[#This Row],[customers]]</f>
        <v>Claris Santiago</v>
      </c>
      <c r="C2338" t="str">
        <f>Query1[[#This Row],[city]]</f>
        <v>Newburgh</v>
      </c>
      <c r="D2338" t="str">
        <f>Query1[[#This Row],[state]]</f>
        <v>NY</v>
      </c>
      <c r="E2338">
        <f>Query1[[#This Row],[order_date]]</f>
        <v>42829</v>
      </c>
      <c r="F2338">
        <f>Query1[[#This Row],[total_units]]</f>
        <v>1</v>
      </c>
      <c r="G2338">
        <f>Query1[[#This Row],[revenue]]</f>
        <v>551.99</v>
      </c>
      <c r="H2338" t="str">
        <f>Query1[[#This Row],[product_name]]</f>
        <v>Sun Bicycles Streamway 3 - 2017</v>
      </c>
      <c r="I2338" t="str">
        <f>Query1[[#This Row],[category_name]]</f>
        <v>Comfort Bicycles</v>
      </c>
      <c r="J2338" t="str">
        <f>Query1[[#This Row],[store_name]]</f>
        <v>Baldwin Bikes</v>
      </c>
      <c r="K2338" t="str">
        <f>Query1[[#This Row],[sales_rep]]</f>
        <v>Marcelene Boyer</v>
      </c>
      <c r="L2338" t="str">
        <f>Query1[[#This Row],[brand_name]]</f>
        <v>Sun</v>
      </c>
    </row>
    <row r="2339" spans="1:12" x14ac:dyDescent="0.3">
      <c r="A2339">
        <f>Query1[[#This Row],[order_id]]</f>
        <v>818</v>
      </c>
      <c r="B2339" t="str">
        <f>Query1[[#This Row],[customers]]</f>
        <v>Claris Santiago</v>
      </c>
      <c r="C2339" t="str">
        <f>Query1[[#This Row],[city]]</f>
        <v>Newburgh</v>
      </c>
      <c r="D2339" t="str">
        <f>Query1[[#This Row],[state]]</f>
        <v>NY</v>
      </c>
      <c r="E2339">
        <f>Query1[[#This Row],[order_date]]</f>
        <v>42829</v>
      </c>
      <c r="F2339">
        <f>Query1[[#This Row],[total_units]]</f>
        <v>2</v>
      </c>
      <c r="G2339">
        <f>Query1[[#This Row],[revenue]]</f>
        <v>2999.98</v>
      </c>
      <c r="H2339" t="str">
        <f>Query1[[#This Row],[product_name]]</f>
        <v>Trek Emonda S 4 - 2017</v>
      </c>
      <c r="I2339" t="str">
        <f>Query1[[#This Row],[category_name]]</f>
        <v>Road Bikes</v>
      </c>
      <c r="J2339" t="str">
        <f>Query1[[#This Row],[store_name]]</f>
        <v>Baldwin Bikes</v>
      </c>
      <c r="K2339" t="str">
        <f>Query1[[#This Row],[sales_rep]]</f>
        <v>Marcelene Boyer</v>
      </c>
      <c r="L2339" t="str">
        <f>Query1[[#This Row],[brand_name]]</f>
        <v>Trek</v>
      </c>
    </row>
    <row r="2340" spans="1:12" x14ac:dyDescent="0.3">
      <c r="A2340">
        <f>Query1[[#This Row],[order_id]]</f>
        <v>819</v>
      </c>
      <c r="B2340" t="str">
        <f>Query1[[#This Row],[customers]]</f>
        <v>Clementine Mooney</v>
      </c>
      <c r="C2340" t="str">
        <f>Query1[[#This Row],[city]]</f>
        <v>Mcallen</v>
      </c>
      <c r="D2340" t="str">
        <f>Query1[[#This Row],[state]]</f>
        <v>TX</v>
      </c>
      <c r="E2340">
        <f>Query1[[#This Row],[order_date]]</f>
        <v>42829</v>
      </c>
      <c r="F2340">
        <f>Query1[[#This Row],[total_units]]</f>
        <v>1</v>
      </c>
      <c r="G2340">
        <f>Query1[[#This Row],[revenue]]</f>
        <v>249.99</v>
      </c>
      <c r="H2340" t="str">
        <f>Query1[[#This Row],[product_name]]</f>
        <v>Haro Shredder Pro 20 - 2017</v>
      </c>
      <c r="I2340" t="str">
        <f>Query1[[#This Row],[category_name]]</f>
        <v>Children Bicycles</v>
      </c>
      <c r="J2340" t="str">
        <f>Query1[[#This Row],[store_name]]</f>
        <v>Rowlett Bikes</v>
      </c>
      <c r="K2340" t="str">
        <f>Query1[[#This Row],[sales_rep]]</f>
        <v>Layla Terrell</v>
      </c>
      <c r="L2340" t="str">
        <f>Query1[[#This Row],[brand_name]]</f>
        <v>Haro</v>
      </c>
    </row>
    <row r="2341" spans="1:12" x14ac:dyDescent="0.3">
      <c r="A2341">
        <f>Query1[[#This Row],[order_id]]</f>
        <v>820</v>
      </c>
      <c r="B2341" t="str">
        <f>Query1[[#This Row],[customers]]</f>
        <v>Carola Mcpherson</v>
      </c>
      <c r="C2341" t="str">
        <f>Query1[[#This Row],[city]]</f>
        <v>Rego Park</v>
      </c>
      <c r="D2341" t="str">
        <f>Query1[[#This Row],[state]]</f>
        <v>NY</v>
      </c>
      <c r="E2341">
        <f>Query1[[#This Row],[order_date]]</f>
        <v>42830</v>
      </c>
      <c r="F2341">
        <f>Query1[[#This Row],[total_units]]</f>
        <v>1</v>
      </c>
      <c r="G2341">
        <f>Query1[[#This Row],[revenue]]</f>
        <v>416.99</v>
      </c>
      <c r="H2341" t="str">
        <f>Query1[[#This Row],[product_name]]</f>
        <v>Sun Bicycles Cruz 7 - 2017</v>
      </c>
      <c r="I2341" t="str">
        <f>Query1[[#This Row],[category_name]]</f>
        <v>Comfort Bicycles</v>
      </c>
      <c r="J2341" t="str">
        <f>Query1[[#This Row],[store_name]]</f>
        <v>Baldwin Bikes</v>
      </c>
      <c r="K2341" t="str">
        <f>Query1[[#This Row],[sales_rep]]</f>
        <v>Venita Daniel</v>
      </c>
      <c r="L2341" t="str">
        <f>Query1[[#This Row],[brand_name]]</f>
        <v>Sun</v>
      </c>
    </row>
    <row r="2342" spans="1:12" x14ac:dyDescent="0.3">
      <c r="A2342">
        <f>Query1[[#This Row],[order_id]]</f>
        <v>821</v>
      </c>
      <c r="B2342" t="str">
        <f>Query1[[#This Row],[customers]]</f>
        <v>Agustina Lawrence</v>
      </c>
      <c r="C2342" t="str">
        <f>Query1[[#This Row],[city]]</f>
        <v>Brooklyn</v>
      </c>
      <c r="D2342" t="str">
        <f>Query1[[#This Row],[state]]</f>
        <v>NY</v>
      </c>
      <c r="E2342">
        <f>Query1[[#This Row],[order_date]]</f>
        <v>42830</v>
      </c>
      <c r="F2342">
        <f>Query1[[#This Row],[total_units]]</f>
        <v>2</v>
      </c>
      <c r="G2342">
        <f>Query1[[#This Row],[revenue]]</f>
        <v>1319.98</v>
      </c>
      <c r="H2342" t="str">
        <f>Query1[[#This Row],[product_name]]</f>
        <v>Electra Amsterdam Original 3i - 2015/2017</v>
      </c>
      <c r="I2342" t="str">
        <f>Query1[[#This Row],[category_name]]</f>
        <v>Cruisers Bicycles</v>
      </c>
      <c r="J2342" t="str">
        <f>Query1[[#This Row],[store_name]]</f>
        <v>Baldwin Bikes</v>
      </c>
      <c r="K2342" t="str">
        <f>Query1[[#This Row],[sales_rep]]</f>
        <v>Venita Daniel</v>
      </c>
      <c r="L2342" t="str">
        <f>Query1[[#This Row],[brand_name]]</f>
        <v>Electra</v>
      </c>
    </row>
    <row r="2343" spans="1:12" x14ac:dyDescent="0.3">
      <c r="A2343">
        <f>Query1[[#This Row],[order_id]]</f>
        <v>821</v>
      </c>
      <c r="B2343" t="str">
        <f>Query1[[#This Row],[customers]]</f>
        <v>Agustina Lawrence</v>
      </c>
      <c r="C2343" t="str">
        <f>Query1[[#This Row],[city]]</f>
        <v>Brooklyn</v>
      </c>
      <c r="D2343" t="str">
        <f>Query1[[#This Row],[state]]</f>
        <v>NY</v>
      </c>
      <c r="E2343">
        <f>Query1[[#This Row],[order_date]]</f>
        <v>42830</v>
      </c>
      <c r="F2343">
        <f>Query1[[#This Row],[total_units]]</f>
        <v>1</v>
      </c>
      <c r="G2343">
        <f>Query1[[#This Row],[revenue]]</f>
        <v>489.99</v>
      </c>
      <c r="H2343" t="str">
        <f>Query1[[#This Row],[product_name]]</f>
        <v>Electra Townie Original 7D - 2017</v>
      </c>
      <c r="I2343" t="str">
        <f>Query1[[#This Row],[category_name]]</f>
        <v>Comfort Bicycles</v>
      </c>
      <c r="J2343" t="str">
        <f>Query1[[#This Row],[store_name]]</f>
        <v>Baldwin Bikes</v>
      </c>
      <c r="K2343" t="str">
        <f>Query1[[#This Row],[sales_rep]]</f>
        <v>Venita Daniel</v>
      </c>
      <c r="L2343" t="str">
        <f>Query1[[#This Row],[brand_name]]</f>
        <v>Electra</v>
      </c>
    </row>
    <row r="2344" spans="1:12" x14ac:dyDescent="0.3">
      <c r="A2344">
        <f>Query1[[#This Row],[order_id]]</f>
        <v>821</v>
      </c>
      <c r="B2344" t="str">
        <f>Query1[[#This Row],[customers]]</f>
        <v>Agustina Lawrence</v>
      </c>
      <c r="C2344" t="str">
        <f>Query1[[#This Row],[city]]</f>
        <v>Brooklyn</v>
      </c>
      <c r="D2344" t="str">
        <f>Query1[[#This Row],[state]]</f>
        <v>NY</v>
      </c>
      <c r="E2344">
        <f>Query1[[#This Row],[order_date]]</f>
        <v>42830</v>
      </c>
      <c r="F2344">
        <f>Query1[[#This Row],[total_units]]</f>
        <v>1</v>
      </c>
      <c r="G2344">
        <f>Query1[[#This Row],[revenue]]</f>
        <v>416.99</v>
      </c>
      <c r="H2344" t="str">
        <f>Query1[[#This Row],[product_name]]</f>
        <v>Sun Bicycles Cruz 7 - 2017</v>
      </c>
      <c r="I2344" t="str">
        <f>Query1[[#This Row],[category_name]]</f>
        <v>Comfort Bicycles</v>
      </c>
      <c r="J2344" t="str">
        <f>Query1[[#This Row],[store_name]]</f>
        <v>Baldwin Bikes</v>
      </c>
      <c r="K2344" t="str">
        <f>Query1[[#This Row],[sales_rep]]</f>
        <v>Venita Daniel</v>
      </c>
      <c r="L2344" t="str">
        <f>Query1[[#This Row],[brand_name]]</f>
        <v>Sun</v>
      </c>
    </row>
    <row r="2345" spans="1:12" x14ac:dyDescent="0.3">
      <c r="A2345">
        <f>Query1[[#This Row],[order_id]]</f>
        <v>821</v>
      </c>
      <c r="B2345" t="str">
        <f>Query1[[#This Row],[customers]]</f>
        <v>Agustina Lawrence</v>
      </c>
      <c r="C2345" t="str">
        <f>Query1[[#This Row],[city]]</f>
        <v>Brooklyn</v>
      </c>
      <c r="D2345" t="str">
        <f>Query1[[#This Row],[state]]</f>
        <v>NY</v>
      </c>
      <c r="E2345">
        <f>Query1[[#This Row],[order_date]]</f>
        <v>42830</v>
      </c>
      <c r="F2345">
        <f>Query1[[#This Row],[total_units]]</f>
        <v>1</v>
      </c>
      <c r="G2345">
        <f>Query1[[#This Row],[revenue]]</f>
        <v>469.99</v>
      </c>
      <c r="H2345" t="str">
        <f>Query1[[#This Row],[product_name]]</f>
        <v>Surly Ice Cream Truck Frameset - 2016</v>
      </c>
      <c r="I2345" t="str">
        <f>Query1[[#This Row],[category_name]]</f>
        <v>Mountain Bikes</v>
      </c>
      <c r="J2345" t="str">
        <f>Query1[[#This Row],[store_name]]</f>
        <v>Baldwin Bikes</v>
      </c>
      <c r="K2345" t="str">
        <f>Query1[[#This Row],[sales_rep]]</f>
        <v>Venita Daniel</v>
      </c>
      <c r="L2345" t="str">
        <f>Query1[[#This Row],[brand_name]]</f>
        <v>Surly</v>
      </c>
    </row>
    <row r="2346" spans="1:12" x14ac:dyDescent="0.3">
      <c r="A2346">
        <f>Query1[[#This Row],[order_id]]</f>
        <v>822</v>
      </c>
      <c r="B2346" t="str">
        <f>Query1[[#This Row],[customers]]</f>
        <v>Clementina Sargent</v>
      </c>
      <c r="C2346" t="str">
        <f>Query1[[#This Row],[city]]</f>
        <v>Rome</v>
      </c>
      <c r="D2346" t="str">
        <f>Query1[[#This Row],[state]]</f>
        <v>NY</v>
      </c>
      <c r="E2346">
        <f>Query1[[#This Row],[order_date]]</f>
        <v>42831</v>
      </c>
      <c r="F2346">
        <f>Query1[[#This Row],[total_units]]</f>
        <v>1</v>
      </c>
      <c r="G2346">
        <f>Query1[[#This Row],[revenue]]</f>
        <v>619.99</v>
      </c>
      <c r="H2346" t="str">
        <f>Query1[[#This Row],[product_name]]</f>
        <v>Sun Bicycles Biscayne Tandem 7 - 2017</v>
      </c>
      <c r="I2346" t="str">
        <f>Query1[[#This Row],[category_name]]</f>
        <v>Cruisers Bicycles</v>
      </c>
      <c r="J2346" t="str">
        <f>Query1[[#This Row],[store_name]]</f>
        <v>Baldwin Bikes</v>
      </c>
      <c r="K2346" t="str">
        <f>Query1[[#This Row],[sales_rep]]</f>
        <v>Venita Daniel</v>
      </c>
      <c r="L2346" t="str">
        <f>Query1[[#This Row],[brand_name]]</f>
        <v>Sun</v>
      </c>
    </row>
    <row r="2347" spans="1:12" x14ac:dyDescent="0.3">
      <c r="A2347">
        <f>Query1[[#This Row],[order_id]]</f>
        <v>822</v>
      </c>
      <c r="B2347" t="str">
        <f>Query1[[#This Row],[customers]]</f>
        <v>Clementina Sargent</v>
      </c>
      <c r="C2347" t="str">
        <f>Query1[[#This Row],[city]]</f>
        <v>Rome</v>
      </c>
      <c r="D2347" t="str">
        <f>Query1[[#This Row],[state]]</f>
        <v>NY</v>
      </c>
      <c r="E2347">
        <f>Query1[[#This Row],[order_date]]</f>
        <v>42831</v>
      </c>
      <c r="F2347">
        <f>Query1[[#This Row],[total_units]]</f>
        <v>1</v>
      </c>
      <c r="G2347">
        <f>Query1[[#This Row],[revenue]]</f>
        <v>749.99</v>
      </c>
      <c r="H2347" t="str">
        <f>Query1[[#This Row],[product_name]]</f>
        <v>Surly Ogre Frameset - 2017</v>
      </c>
      <c r="I2347" t="str">
        <f>Query1[[#This Row],[category_name]]</f>
        <v>Road Bikes</v>
      </c>
      <c r="J2347" t="str">
        <f>Query1[[#This Row],[store_name]]</f>
        <v>Baldwin Bikes</v>
      </c>
      <c r="K2347" t="str">
        <f>Query1[[#This Row],[sales_rep]]</f>
        <v>Venita Daniel</v>
      </c>
      <c r="L2347" t="str">
        <f>Query1[[#This Row],[brand_name]]</f>
        <v>Surly</v>
      </c>
    </row>
    <row r="2348" spans="1:12" x14ac:dyDescent="0.3">
      <c r="A2348">
        <f>Query1[[#This Row],[order_id]]</f>
        <v>823</v>
      </c>
      <c r="B2348" t="str">
        <f>Query1[[#This Row],[customers]]</f>
        <v>Gwendolyn Miller</v>
      </c>
      <c r="C2348" t="str">
        <f>Query1[[#This Row],[city]]</f>
        <v>Harlingen</v>
      </c>
      <c r="D2348" t="str">
        <f>Query1[[#This Row],[state]]</f>
        <v>TX</v>
      </c>
      <c r="E2348">
        <f>Query1[[#This Row],[order_date]]</f>
        <v>42831</v>
      </c>
      <c r="F2348">
        <f>Query1[[#This Row],[total_units]]</f>
        <v>1</v>
      </c>
      <c r="G2348">
        <f>Query1[[#This Row],[revenue]]</f>
        <v>1099.99</v>
      </c>
      <c r="H2348" t="str">
        <f>Query1[[#This Row],[product_name]]</f>
        <v>Electra Amsterdam Fashion 7i Ladies' - 2017</v>
      </c>
      <c r="I2348" t="str">
        <f>Query1[[#This Row],[category_name]]</f>
        <v>Cruisers Bicycles</v>
      </c>
      <c r="J2348" t="str">
        <f>Query1[[#This Row],[store_name]]</f>
        <v>Rowlett Bikes</v>
      </c>
      <c r="K2348" t="str">
        <f>Query1[[#This Row],[sales_rep]]</f>
        <v>Kali Vargas</v>
      </c>
      <c r="L2348" t="str">
        <f>Query1[[#This Row],[brand_name]]</f>
        <v>Electra</v>
      </c>
    </row>
    <row r="2349" spans="1:12" x14ac:dyDescent="0.3">
      <c r="A2349">
        <f>Query1[[#This Row],[order_id]]</f>
        <v>823</v>
      </c>
      <c r="B2349" t="str">
        <f>Query1[[#This Row],[customers]]</f>
        <v>Gwendolyn Miller</v>
      </c>
      <c r="C2349" t="str">
        <f>Query1[[#This Row],[city]]</f>
        <v>Harlingen</v>
      </c>
      <c r="D2349" t="str">
        <f>Query1[[#This Row],[state]]</f>
        <v>TX</v>
      </c>
      <c r="E2349">
        <f>Query1[[#This Row],[order_date]]</f>
        <v>42831</v>
      </c>
      <c r="F2349">
        <f>Query1[[#This Row],[total_units]]</f>
        <v>2</v>
      </c>
      <c r="G2349">
        <f>Query1[[#This Row],[revenue]]</f>
        <v>10999.98</v>
      </c>
      <c r="H2349" t="str">
        <f>Query1[[#This Row],[product_name]]</f>
        <v>Trek Domane SLR 6 Disc - 2017</v>
      </c>
      <c r="I2349" t="str">
        <f>Query1[[#This Row],[category_name]]</f>
        <v>Road Bikes</v>
      </c>
      <c r="J2349" t="str">
        <f>Query1[[#This Row],[store_name]]</f>
        <v>Rowlett Bikes</v>
      </c>
      <c r="K2349" t="str">
        <f>Query1[[#This Row],[sales_rep]]</f>
        <v>Kali Vargas</v>
      </c>
      <c r="L2349" t="str">
        <f>Query1[[#This Row],[brand_name]]</f>
        <v>Trek</v>
      </c>
    </row>
    <row r="2350" spans="1:12" x14ac:dyDescent="0.3">
      <c r="A2350">
        <f>Query1[[#This Row],[order_id]]</f>
        <v>823</v>
      </c>
      <c r="B2350" t="str">
        <f>Query1[[#This Row],[customers]]</f>
        <v>Gwendolyn Miller</v>
      </c>
      <c r="C2350" t="str">
        <f>Query1[[#This Row],[city]]</f>
        <v>Harlingen</v>
      </c>
      <c r="D2350" t="str">
        <f>Query1[[#This Row],[state]]</f>
        <v>TX</v>
      </c>
      <c r="E2350">
        <f>Query1[[#This Row],[order_date]]</f>
        <v>42831</v>
      </c>
      <c r="F2350">
        <f>Query1[[#This Row],[total_units]]</f>
        <v>2</v>
      </c>
      <c r="G2350">
        <f>Query1[[#This Row],[revenue]]</f>
        <v>299.98</v>
      </c>
      <c r="H2350" t="str">
        <f>Query1[[#This Row],[product_name]]</f>
        <v>Trek Girl's Kickster - 2017</v>
      </c>
      <c r="I2350" t="str">
        <f>Query1[[#This Row],[category_name]]</f>
        <v>Children Bicycles</v>
      </c>
      <c r="J2350" t="str">
        <f>Query1[[#This Row],[store_name]]</f>
        <v>Rowlett Bikes</v>
      </c>
      <c r="K2350" t="str">
        <f>Query1[[#This Row],[sales_rep]]</f>
        <v>Kali Vargas</v>
      </c>
      <c r="L2350" t="str">
        <f>Query1[[#This Row],[brand_name]]</f>
        <v>Trek</v>
      </c>
    </row>
    <row r="2351" spans="1:12" x14ac:dyDescent="0.3">
      <c r="A2351">
        <f>Query1[[#This Row],[order_id]]</f>
        <v>824</v>
      </c>
      <c r="B2351" t="str">
        <f>Query1[[#This Row],[customers]]</f>
        <v>Giovanna Jefferson</v>
      </c>
      <c r="C2351" t="str">
        <f>Query1[[#This Row],[city]]</f>
        <v>Ridgecrest</v>
      </c>
      <c r="D2351" t="str">
        <f>Query1[[#This Row],[state]]</f>
        <v>CA</v>
      </c>
      <c r="E2351">
        <f>Query1[[#This Row],[order_date]]</f>
        <v>42832</v>
      </c>
      <c r="F2351">
        <f>Query1[[#This Row],[total_units]]</f>
        <v>2</v>
      </c>
      <c r="G2351">
        <f>Query1[[#This Row],[revenue]]</f>
        <v>419.98</v>
      </c>
      <c r="H2351" t="str">
        <f>Query1[[#This Row],[product_name]]</f>
        <v>Haro Shredder 20 - 2017</v>
      </c>
      <c r="I2351" t="str">
        <f>Query1[[#This Row],[category_name]]</f>
        <v>Children Bicycles</v>
      </c>
      <c r="J2351" t="str">
        <f>Query1[[#This Row],[store_name]]</f>
        <v>Santa Cruz Bikes</v>
      </c>
      <c r="K2351" t="str">
        <f>Query1[[#This Row],[sales_rep]]</f>
        <v>Mireya Copeland</v>
      </c>
      <c r="L2351" t="str">
        <f>Query1[[#This Row],[brand_name]]</f>
        <v>Haro</v>
      </c>
    </row>
    <row r="2352" spans="1:12" x14ac:dyDescent="0.3">
      <c r="A2352">
        <f>Query1[[#This Row],[order_id]]</f>
        <v>825</v>
      </c>
      <c r="B2352" t="str">
        <f>Query1[[#This Row],[customers]]</f>
        <v>Pamelia Newman</v>
      </c>
      <c r="C2352" t="str">
        <f>Query1[[#This Row],[city]]</f>
        <v>Monroe</v>
      </c>
      <c r="D2352" t="str">
        <f>Query1[[#This Row],[state]]</f>
        <v>NY</v>
      </c>
      <c r="E2352">
        <f>Query1[[#This Row],[order_date]]</f>
        <v>42832</v>
      </c>
      <c r="F2352">
        <f>Query1[[#This Row],[total_units]]</f>
        <v>1</v>
      </c>
      <c r="G2352">
        <f>Query1[[#This Row],[revenue]]</f>
        <v>449</v>
      </c>
      <c r="H2352" t="str">
        <f>Query1[[#This Row],[product_name]]</f>
        <v>Pure Cycles William 3-Speed - 2016</v>
      </c>
      <c r="I2352" t="str">
        <f>Query1[[#This Row],[category_name]]</f>
        <v>Cruisers Bicycles</v>
      </c>
      <c r="J2352" t="str">
        <f>Query1[[#This Row],[store_name]]</f>
        <v>Baldwin Bikes</v>
      </c>
      <c r="K2352" t="str">
        <f>Query1[[#This Row],[sales_rep]]</f>
        <v>Venita Daniel</v>
      </c>
      <c r="L2352" t="str">
        <f>Query1[[#This Row],[brand_name]]</f>
        <v>Pure Cycles</v>
      </c>
    </row>
    <row r="2353" spans="1:12" x14ac:dyDescent="0.3">
      <c r="A2353">
        <f>Query1[[#This Row],[order_id]]</f>
        <v>825</v>
      </c>
      <c r="B2353" t="str">
        <f>Query1[[#This Row],[customers]]</f>
        <v>Pamelia Newman</v>
      </c>
      <c r="C2353" t="str">
        <f>Query1[[#This Row],[city]]</f>
        <v>Monroe</v>
      </c>
      <c r="D2353" t="str">
        <f>Query1[[#This Row],[state]]</f>
        <v>NY</v>
      </c>
      <c r="E2353">
        <f>Query1[[#This Row],[order_date]]</f>
        <v>42832</v>
      </c>
      <c r="F2353">
        <f>Query1[[#This Row],[total_units]]</f>
        <v>2</v>
      </c>
      <c r="G2353">
        <f>Query1[[#This Row],[revenue]]</f>
        <v>1999.98</v>
      </c>
      <c r="H2353" t="str">
        <f>Query1[[#This Row],[product_name]]</f>
        <v>Surly Ice Cream Truck Frameset - 2017</v>
      </c>
      <c r="I2353" t="str">
        <f>Query1[[#This Row],[category_name]]</f>
        <v>Mountain Bikes</v>
      </c>
      <c r="J2353" t="str">
        <f>Query1[[#This Row],[store_name]]</f>
        <v>Baldwin Bikes</v>
      </c>
      <c r="K2353" t="str">
        <f>Query1[[#This Row],[sales_rep]]</f>
        <v>Venita Daniel</v>
      </c>
      <c r="L2353" t="str">
        <f>Query1[[#This Row],[brand_name]]</f>
        <v>Surly</v>
      </c>
    </row>
    <row r="2354" spans="1:12" x14ac:dyDescent="0.3">
      <c r="A2354">
        <f>Query1[[#This Row],[order_id]]</f>
        <v>826</v>
      </c>
      <c r="B2354" t="str">
        <f>Query1[[#This Row],[customers]]</f>
        <v>Bennett Armstrong</v>
      </c>
      <c r="C2354" t="str">
        <f>Query1[[#This Row],[city]]</f>
        <v>Bethpage</v>
      </c>
      <c r="D2354" t="str">
        <f>Query1[[#This Row],[state]]</f>
        <v>NY</v>
      </c>
      <c r="E2354">
        <f>Query1[[#This Row],[order_date]]</f>
        <v>42832</v>
      </c>
      <c r="F2354">
        <f>Query1[[#This Row],[total_units]]</f>
        <v>2</v>
      </c>
      <c r="G2354">
        <f>Query1[[#This Row],[revenue]]</f>
        <v>1739.98</v>
      </c>
      <c r="H2354" t="str">
        <f>Query1[[#This Row],[product_name]]</f>
        <v>Haro SR 1.2 - 2017</v>
      </c>
      <c r="I2354" t="str">
        <f>Query1[[#This Row],[category_name]]</f>
        <v>Mountain Bikes</v>
      </c>
      <c r="J2354" t="str">
        <f>Query1[[#This Row],[store_name]]</f>
        <v>Baldwin Bikes</v>
      </c>
      <c r="K2354" t="str">
        <f>Query1[[#This Row],[sales_rep]]</f>
        <v>Marcelene Boyer</v>
      </c>
      <c r="L2354" t="str">
        <f>Query1[[#This Row],[brand_name]]</f>
        <v>Haro</v>
      </c>
    </row>
    <row r="2355" spans="1:12" x14ac:dyDescent="0.3">
      <c r="A2355">
        <f>Query1[[#This Row],[order_id]]</f>
        <v>826</v>
      </c>
      <c r="B2355" t="str">
        <f>Query1[[#This Row],[customers]]</f>
        <v>Bennett Armstrong</v>
      </c>
      <c r="C2355" t="str">
        <f>Query1[[#This Row],[city]]</f>
        <v>Bethpage</v>
      </c>
      <c r="D2355" t="str">
        <f>Query1[[#This Row],[state]]</f>
        <v>NY</v>
      </c>
      <c r="E2355">
        <f>Query1[[#This Row],[order_date]]</f>
        <v>42832</v>
      </c>
      <c r="F2355">
        <f>Query1[[#This Row],[total_units]]</f>
        <v>1</v>
      </c>
      <c r="G2355">
        <f>Query1[[#This Row],[revenue]]</f>
        <v>832.99</v>
      </c>
      <c r="H2355" t="str">
        <f>Query1[[#This Row],[product_name]]</f>
        <v>Surly Troll Frameset - 2017</v>
      </c>
      <c r="I2355" t="str">
        <f>Query1[[#This Row],[category_name]]</f>
        <v>Mountain Bikes</v>
      </c>
      <c r="J2355" t="str">
        <f>Query1[[#This Row],[store_name]]</f>
        <v>Baldwin Bikes</v>
      </c>
      <c r="K2355" t="str">
        <f>Query1[[#This Row],[sales_rep]]</f>
        <v>Marcelene Boyer</v>
      </c>
      <c r="L2355" t="str">
        <f>Query1[[#This Row],[brand_name]]</f>
        <v>Surly</v>
      </c>
    </row>
    <row r="2356" spans="1:12" x14ac:dyDescent="0.3">
      <c r="A2356">
        <f>Query1[[#This Row],[order_id]]</f>
        <v>827</v>
      </c>
      <c r="B2356" t="str">
        <f>Query1[[#This Row],[customers]]</f>
        <v>Brittni Green</v>
      </c>
      <c r="C2356" t="str">
        <f>Query1[[#This Row],[city]]</f>
        <v>Floral Park</v>
      </c>
      <c r="D2356" t="str">
        <f>Query1[[#This Row],[state]]</f>
        <v>NY</v>
      </c>
      <c r="E2356">
        <f>Query1[[#This Row],[order_date]]</f>
        <v>42832</v>
      </c>
      <c r="F2356">
        <f>Query1[[#This Row],[total_units]]</f>
        <v>1</v>
      </c>
      <c r="G2356">
        <f>Query1[[#This Row],[revenue]]</f>
        <v>1469.99</v>
      </c>
      <c r="H2356" t="str">
        <f>Query1[[#This Row],[product_name]]</f>
        <v>Haro Shift R3 - 2017</v>
      </c>
      <c r="I2356" t="str">
        <f>Query1[[#This Row],[category_name]]</f>
        <v>Mountain Bikes</v>
      </c>
      <c r="J2356" t="str">
        <f>Query1[[#This Row],[store_name]]</f>
        <v>Baldwin Bikes</v>
      </c>
      <c r="K2356" t="str">
        <f>Query1[[#This Row],[sales_rep]]</f>
        <v>Venita Daniel</v>
      </c>
      <c r="L2356" t="str">
        <f>Query1[[#This Row],[brand_name]]</f>
        <v>Haro</v>
      </c>
    </row>
    <row r="2357" spans="1:12" x14ac:dyDescent="0.3">
      <c r="A2357">
        <f>Query1[[#This Row],[order_id]]</f>
        <v>827</v>
      </c>
      <c r="B2357" t="str">
        <f>Query1[[#This Row],[customers]]</f>
        <v>Brittni Green</v>
      </c>
      <c r="C2357" t="str">
        <f>Query1[[#This Row],[city]]</f>
        <v>Floral Park</v>
      </c>
      <c r="D2357" t="str">
        <f>Query1[[#This Row],[state]]</f>
        <v>NY</v>
      </c>
      <c r="E2357">
        <f>Query1[[#This Row],[order_date]]</f>
        <v>42832</v>
      </c>
      <c r="F2357">
        <f>Query1[[#This Row],[total_units]]</f>
        <v>1</v>
      </c>
      <c r="G2357">
        <f>Query1[[#This Row],[revenue]]</f>
        <v>449.99</v>
      </c>
      <c r="H2357" t="str">
        <f>Query1[[#This Row],[product_name]]</f>
        <v>Sun Bicycles Cruz 3 - Women's - 2017</v>
      </c>
      <c r="I2357" t="str">
        <f>Query1[[#This Row],[category_name]]</f>
        <v>Comfort Bicycles</v>
      </c>
      <c r="J2357" t="str">
        <f>Query1[[#This Row],[store_name]]</f>
        <v>Baldwin Bikes</v>
      </c>
      <c r="K2357" t="str">
        <f>Query1[[#This Row],[sales_rep]]</f>
        <v>Venita Daniel</v>
      </c>
      <c r="L2357" t="str">
        <f>Query1[[#This Row],[brand_name]]</f>
        <v>Sun</v>
      </c>
    </row>
    <row r="2358" spans="1:12" x14ac:dyDescent="0.3">
      <c r="A2358">
        <f>Query1[[#This Row],[order_id]]</f>
        <v>827</v>
      </c>
      <c r="B2358" t="str">
        <f>Query1[[#This Row],[customers]]</f>
        <v>Brittni Green</v>
      </c>
      <c r="C2358" t="str">
        <f>Query1[[#This Row],[city]]</f>
        <v>Floral Park</v>
      </c>
      <c r="D2358" t="str">
        <f>Query1[[#This Row],[state]]</f>
        <v>NY</v>
      </c>
      <c r="E2358">
        <f>Query1[[#This Row],[order_date]]</f>
        <v>42832</v>
      </c>
      <c r="F2358">
        <f>Query1[[#This Row],[total_units]]</f>
        <v>1</v>
      </c>
      <c r="G2358">
        <f>Query1[[#This Row],[revenue]]</f>
        <v>2499.9899999999998</v>
      </c>
      <c r="H2358" t="str">
        <f>Query1[[#This Row],[product_name]]</f>
        <v>Surly Karate Monkey 27.5+ Frameset - 2017</v>
      </c>
      <c r="I2358" t="str">
        <f>Query1[[#This Row],[category_name]]</f>
        <v>Mountain Bikes</v>
      </c>
      <c r="J2358" t="str">
        <f>Query1[[#This Row],[store_name]]</f>
        <v>Baldwin Bikes</v>
      </c>
      <c r="K2358" t="str">
        <f>Query1[[#This Row],[sales_rep]]</f>
        <v>Venita Daniel</v>
      </c>
      <c r="L2358" t="str">
        <f>Query1[[#This Row],[brand_name]]</f>
        <v>Surly</v>
      </c>
    </row>
    <row r="2359" spans="1:12" x14ac:dyDescent="0.3">
      <c r="A2359">
        <f>Query1[[#This Row],[order_id]]</f>
        <v>827</v>
      </c>
      <c r="B2359" t="str">
        <f>Query1[[#This Row],[customers]]</f>
        <v>Brittni Green</v>
      </c>
      <c r="C2359" t="str">
        <f>Query1[[#This Row],[city]]</f>
        <v>Floral Park</v>
      </c>
      <c r="D2359" t="str">
        <f>Query1[[#This Row],[state]]</f>
        <v>NY</v>
      </c>
      <c r="E2359">
        <f>Query1[[#This Row],[order_date]]</f>
        <v>42832</v>
      </c>
      <c r="F2359">
        <f>Query1[[#This Row],[total_units]]</f>
        <v>1</v>
      </c>
      <c r="G2359">
        <f>Query1[[#This Row],[revenue]]</f>
        <v>5299.99</v>
      </c>
      <c r="H2359" t="str">
        <f>Query1[[#This Row],[product_name]]</f>
        <v>Trek Fuel EX 9.8 27.5 Plus - 2017</v>
      </c>
      <c r="I2359" t="str">
        <f>Query1[[#This Row],[category_name]]</f>
        <v>Mountain Bikes</v>
      </c>
      <c r="J2359" t="str">
        <f>Query1[[#This Row],[store_name]]</f>
        <v>Baldwin Bikes</v>
      </c>
      <c r="K2359" t="str">
        <f>Query1[[#This Row],[sales_rep]]</f>
        <v>Venita Daniel</v>
      </c>
      <c r="L2359" t="str">
        <f>Query1[[#This Row],[brand_name]]</f>
        <v>Trek</v>
      </c>
    </row>
    <row r="2360" spans="1:12" x14ac:dyDescent="0.3">
      <c r="A2360">
        <f>Query1[[#This Row],[order_id]]</f>
        <v>828</v>
      </c>
      <c r="B2360" t="str">
        <f>Query1[[#This Row],[customers]]</f>
        <v>Dionne Norris</v>
      </c>
      <c r="C2360" t="str">
        <f>Query1[[#This Row],[city]]</f>
        <v>Niagara Falls</v>
      </c>
      <c r="D2360" t="str">
        <f>Query1[[#This Row],[state]]</f>
        <v>NY</v>
      </c>
      <c r="E2360">
        <f>Query1[[#This Row],[order_date]]</f>
        <v>42834</v>
      </c>
      <c r="F2360">
        <f>Query1[[#This Row],[total_units]]</f>
        <v>1</v>
      </c>
      <c r="G2360">
        <f>Query1[[#This Row],[revenue]]</f>
        <v>549.99</v>
      </c>
      <c r="H2360" t="str">
        <f>Query1[[#This Row],[product_name]]</f>
        <v>Electra Townie Original 21D - 2016</v>
      </c>
      <c r="I2360" t="str">
        <f>Query1[[#This Row],[category_name]]</f>
        <v>Comfort Bicycles</v>
      </c>
      <c r="J2360" t="str">
        <f>Query1[[#This Row],[store_name]]</f>
        <v>Baldwin Bikes</v>
      </c>
      <c r="K2360" t="str">
        <f>Query1[[#This Row],[sales_rep]]</f>
        <v>Marcelene Boyer</v>
      </c>
      <c r="L2360" t="str">
        <f>Query1[[#This Row],[brand_name]]</f>
        <v>Electra</v>
      </c>
    </row>
    <row r="2361" spans="1:12" x14ac:dyDescent="0.3">
      <c r="A2361">
        <f>Query1[[#This Row],[order_id]]</f>
        <v>828</v>
      </c>
      <c r="B2361" t="str">
        <f>Query1[[#This Row],[customers]]</f>
        <v>Dionne Norris</v>
      </c>
      <c r="C2361" t="str">
        <f>Query1[[#This Row],[city]]</f>
        <v>Niagara Falls</v>
      </c>
      <c r="D2361" t="str">
        <f>Query1[[#This Row],[state]]</f>
        <v>NY</v>
      </c>
      <c r="E2361">
        <f>Query1[[#This Row],[order_date]]</f>
        <v>42834</v>
      </c>
      <c r="F2361">
        <f>Query1[[#This Row],[total_units]]</f>
        <v>2</v>
      </c>
      <c r="G2361">
        <f>Query1[[#This Row],[revenue]]</f>
        <v>999.98</v>
      </c>
      <c r="H2361" t="str">
        <f>Query1[[#This Row],[product_name]]</f>
        <v>Electra Townie Original 7D - 2015/2016</v>
      </c>
      <c r="I2361" t="str">
        <f>Query1[[#This Row],[category_name]]</f>
        <v>Comfort Bicycles</v>
      </c>
      <c r="J2361" t="str">
        <f>Query1[[#This Row],[store_name]]</f>
        <v>Baldwin Bikes</v>
      </c>
      <c r="K2361" t="str">
        <f>Query1[[#This Row],[sales_rep]]</f>
        <v>Marcelene Boyer</v>
      </c>
      <c r="L2361" t="str">
        <f>Query1[[#This Row],[brand_name]]</f>
        <v>Electra</v>
      </c>
    </row>
    <row r="2362" spans="1:12" x14ac:dyDescent="0.3">
      <c r="A2362">
        <f>Query1[[#This Row],[order_id]]</f>
        <v>828</v>
      </c>
      <c r="B2362" t="str">
        <f>Query1[[#This Row],[customers]]</f>
        <v>Dionne Norris</v>
      </c>
      <c r="C2362" t="str">
        <f>Query1[[#This Row],[city]]</f>
        <v>Niagara Falls</v>
      </c>
      <c r="D2362" t="str">
        <f>Query1[[#This Row],[state]]</f>
        <v>NY</v>
      </c>
      <c r="E2362">
        <f>Query1[[#This Row],[order_date]]</f>
        <v>42834</v>
      </c>
      <c r="F2362">
        <f>Query1[[#This Row],[total_units]]</f>
        <v>2</v>
      </c>
      <c r="G2362">
        <f>Query1[[#This Row],[revenue]]</f>
        <v>5399.98</v>
      </c>
      <c r="H2362" t="str">
        <f>Query1[[#This Row],[product_name]]</f>
        <v>Trek Domane S 6 - 2017</v>
      </c>
      <c r="I2362" t="str">
        <f>Query1[[#This Row],[category_name]]</f>
        <v>Road Bikes</v>
      </c>
      <c r="J2362" t="str">
        <f>Query1[[#This Row],[store_name]]</f>
        <v>Baldwin Bikes</v>
      </c>
      <c r="K2362" t="str">
        <f>Query1[[#This Row],[sales_rep]]</f>
        <v>Marcelene Boyer</v>
      </c>
      <c r="L2362" t="str">
        <f>Query1[[#This Row],[brand_name]]</f>
        <v>Trek</v>
      </c>
    </row>
    <row r="2363" spans="1:12" x14ac:dyDescent="0.3">
      <c r="A2363">
        <f>Query1[[#This Row],[order_id]]</f>
        <v>829</v>
      </c>
      <c r="B2363" t="str">
        <f>Query1[[#This Row],[customers]]</f>
        <v>Ira Moore</v>
      </c>
      <c r="C2363" t="str">
        <f>Query1[[#This Row],[city]]</f>
        <v>Saratoga Springs</v>
      </c>
      <c r="D2363" t="str">
        <f>Query1[[#This Row],[state]]</f>
        <v>NY</v>
      </c>
      <c r="E2363">
        <f>Query1[[#This Row],[order_date]]</f>
        <v>42834</v>
      </c>
      <c r="F2363">
        <f>Query1[[#This Row],[total_units]]</f>
        <v>1</v>
      </c>
      <c r="G2363">
        <f>Query1[[#This Row],[revenue]]</f>
        <v>551.99</v>
      </c>
      <c r="H2363" t="str">
        <f>Query1[[#This Row],[product_name]]</f>
        <v>Sun Bicycles Streamway 3 - 2017</v>
      </c>
      <c r="I2363" t="str">
        <f>Query1[[#This Row],[category_name]]</f>
        <v>Comfort Bicycles</v>
      </c>
      <c r="J2363" t="str">
        <f>Query1[[#This Row],[store_name]]</f>
        <v>Baldwin Bikes</v>
      </c>
      <c r="K2363" t="str">
        <f>Query1[[#This Row],[sales_rep]]</f>
        <v>Venita Daniel</v>
      </c>
      <c r="L2363" t="str">
        <f>Query1[[#This Row],[brand_name]]</f>
        <v>Sun</v>
      </c>
    </row>
    <row r="2364" spans="1:12" x14ac:dyDescent="0.3">
      <c r="A2364">
        <f>Query1[[#This Row],[order_id]]</f>
        <v>829</v>
      </c>
      <c r="B2364" t="str">
        <f>Query1[[#This Row],[customers]]</f>
        <v>Ira Moore</v>
      </c>
      <c r="C2364" t="str">
        <f>Query1[[#This Row],[city]]</f>
        <v>Saratoga Springs</v>
      </c>
      <c r="D2364" t="str">
        <f>Query1[[#This Row],[state]]</f>
        <v>NY</v>
      </c>
      <c r="E2364">
        <f>Query1[[#This Row],[order_date]]</f>
        <v>42834</v>
      </c>
      <c r="F2364">
        <f>Query1[[#This Row],[total_units]]</f>
        <v>2</v>
      </c>
      <c r="G2364">
        <f>Query1[[#This Row],[revenue]]</f>
        <v>1067.98</v>
      </c>
      <c r="H2364" t="str">
        <f>Query1[[#This Row],[product_name]]</f>
        <v>Sun Bicycles Streamway 7 - 2017</v>
      </c>
      <c r="I2364" t="str">
        <f>Query1[[#This Row],[category_name]]</f>
        <v>Comfort Bicycles</v>
      </c>
      <c r="J2364" t="str">
        <f>Query1[[#This Row],[store_name]]</f>
        <v>Baldwin Bikes</v>
      </c>
      <c r="K2364" t="str">
        <f>Query1[[#This Row],[sales_rep]]</f>
        <v>Venita Daniel</v>
      </c>
      <c r="L2364" t="str">
        <f>Query1[[#This Row],[brand_name]]</f>
        <v>Sun</v>
      </c>
    </row>
    <row r="2365" spans="1:12" x14ac:dyDescent="0.3">
      <c r="A2365">
        <f>Query1[[#This Row],[order_id]]</f>
        <v>830</v>
      </c>
      <c r="B2365" t="str">
        <f>Query1[[#This Row],[customers]]</f>
        <v>Luciano Marsh</v>
      </c>
      <c r="C2365" t="str">
        <f>Query1[[#This Row],[city]]</f>
        <v>Bellmore</v>
      </c>
      <c r="D2365" t="str">
        <f>Query1[[#This Row],[state]]</f>
        <v>NY</v>
      </c>
      <c r="E2365">
        <f>Query1[[#This Row],[order_date]]</f>
        <v>42836</v>
      </c>
      <c r="F2365">
        <f>Query1[[#This Row],[total_units]]</f>
        <v>2</v>
      </c>
      <c r="G2365">
        <f>Query1[[#This Row],[revenue]]</f>
        <v>699.98</v>
      </c>
      <c r="H2365" t="str">
        <f>Query1[[#This Row],[product_name]]</f>
        <v>Electra Moto 3i (20-inch) - Boy's - 2017</v>
      </c>
      <c r="I2365" t="str">
        <f>Query1[[#This Row],[category_name]]</f>
        <v>Children Bicycles</v>
      </c>
      <c r="J2365" t="str">
        <f>Query1[[#This Row],[store_name]]</f>
        <v>Baldwin Bikes</v>
      </c>
      <c r="K2365" t="str">
        <f>Query1[[#This Row],[sales_rep]]</f>
        <v>Marcelene Boyer</v>
      </c>
      <c r="L2365" t="str">
        <f>Query1[[#This Row],[brand_name]]</f>
        <v>Electra</v>
      </c>
    </row>
    <row r="2366" spans="1:12" x14ac:dyDescent="0.3">
      <c r="A2366">
        <f>Query1[[#This Row],[order_id]]</f>
        <v>830</v>
      </c>
      <c r="B2366" t="str">
        <f>Query1[[#This Row],[customers]]</f>
        <v>Luciano Marsh</v>
      </c>
      <c r="C2366" t="str">
        <f>Query1[[#This Row],[city]]</f>
        <v>Bellmore</v>
      </c>
      <c r="D2366" t="str">
        <f>Query1[[#This Row],[state]]</f>
        <v>NY</v>
      </c>
      <c r="E2366">
        <f>Query1[[#This Row],[order_date]]</f>
        <v>42836</v>
      </c>
      <c r="F2366">
        <f>Query1[[#This Row],[total_units]]</f>
        <v>2</v>
      </c>
      <c r="G2366">
        <f>Query1[[#This Row],[revenue]]</f>
        <v>979.98</v>
      </c>
      <c r="H2366" t="str">
        <f>Query1[[#This Row],[product_name]]</f>
        <v>Electra Townie 3i EQ (20-inch) - Boys' - 2017</v>
      </c>
      <c r="I2366" t="str">
        <f>Query1[[#This Row],[category_name]]</f>
        <v>Children Bicycles</v>
      </c>
      <c r="J2366" t="str">
        <f>Query1[[#This Row],[store_name]]</f>
        <v>Baldwin Bikes</v>
      </c>
      <c r="K2366" t="str">
        <f>Query1[[#This Row],[sales_rep]]</f>
        <v>Marcelene Boyer</v>
      </c>
      <c r="L2366" t="str">
        <f>Query1[[#This Row],[brand_name]]</f>
        <v>Electra</v>
      </c>
    </row>
    <row r="2367" spans="1:12" x14ac:dyDescent="0.3">
      <c r="A2367">
        <f>Query1[[#This Row],[order_id]]</f>
        <v>830</v>
      </c>
      <c r="B2367" t="str">
        <f>Query1[[#This Row],[customers]]</f>
        <v>Luciano Marsh</v>
      </c>
      <c r="C2367" t="str">
        <f>Query1[[#This Row],[city]]</f>
        <v>Bellmore</v>
      </c>
      <c r="D2367" t="str">
        <f>Query1[[#This Row],[state]]</f>
        <v>NY</v>
      </c>
      <c r="E2367">
        <f>Query1[[#This Row],[order_date]]</f>
        <v>42836</v>
      </c>
      <c r="F2367">
        <f>Query1[[#This Row],[total_units]]</f>
        <v>2</v>
      </c>
      <c r="G2367">
        <f>Query1[[#This Row],[revenue]]</f>
        <v>659.98</v>
      </c>
      <c r="H2367" t="str">
        <f>Query1[[#This Row],[product_name]]</f>
        <v>Haro Downtown 16 - 2017</v>
      </c>
      <c r="I2367" t="str">
        <f>Query1[[#This Row],[category_name]]</f>
        <v>Children Bicycles</v>
      </c>
      <c r="J2367" t="str">
        <f>Query1[[#This Row],[store_name]]</f>
        <v>Baldwin Bikes</v>
      </c>
      <c r="K2367" t="str">
        <f>Query1[[#This Row],[sales_rep]]</f>
        <v>Marcelene Boyer</v>
      </c>
      <c r="L2367" t="str">
        <f>Query1[[#This Row],[brand_name]]</f>
        <v>Haro</v>
      </c>
    </row>
    <row r="2368" spans="1:12" x14ac:dyDescent="0.3">
      <c r="A2368">
        <f>Query1[[#This Row],[order_id]]</f>
        <v>831</v>
      </c>
      <c r="B2368" t="str">
        <f>Query1[[#This Row],[customers]]</f>
        <v>Shiloh Reeves</v>
      </c>
      <c r="C2368" t="str">
        <f>Query1[[#This Row],[city]]</f>
        <v>West Babylon</v>
      </c>
      <c r="D2368" t="str">
        <f>Query1[[#This Row],[state]]</f>
        <v>NY</v>
      </c>
      <c r="E2368">
        <f>Query1[[#This Row],[order_date]]</f>
        <v>42836</v>
      </c>
      <c r="F2368">
        <f>Query1[[#This Row],[total_units]]</f>
        <v>1</v>
      </c>
      <c r="G2368">
        <f>Query1[[#This Row],[revenue]]</f>
        <v>449.99</v>
      </c>
      <c r="H2368" t="str">
        <f>Query1[[#This Row],[product_name]]</f>
        <v>Sun Bicycles Cruz 3 - 2017</v>
      </c>
      <c r="I2368" t="str">
        <f>Query1[[#This Row],[category_name]]</f>
        <v>Cruisers Bicycles</v>
      </c>
      <c r="J2368" t="str">
        <f>Query1[[#This Row],[store_name]]</f>
        <v>Baldwin Bikes</v>
      </c>
      <c r="K2368" t="str">
        <f>Query1[[#This Row],[sales_rep]]</f>
        <v>Venita Daniel</v>
      </c>
      <c r="L2368" t="str">
        <f>Query1[[#This Row],[brand_name]]</f>
        <v>Sun</v>
      </c>
    </row>
    <row r="2369" spans="1:12" x14ac:dyDescent="0.3">
      <c r="A2369">
        <f>Query1[[#This Row],[order_id]]</f>
        <v>831</v>
      </c>
      <c r="B2369" t="str">
        <f>Query1[[#This Row],[customers]]</f>
        <v>Shiloh Reeves</v>
      </c>
      <c r="C2369" t="str">
        <f>Query1[[#This Row],[city]]</f>
        <v>West Babylon</v>
      </c>
      <c r="D2369" t="str">
        <f>Query1[[#This Row],[state]]</f>
        <v>NY</v>
      </c>
      <c r="E2369">
        <f>Query1[[#This Row],[order_date]]</f>
        <v>42836</v>
      </c>
      <c r="F2369">
        <f>Query1[[#This Row],[total_units]]</f>
        <v>1</v>
      </c>
      <c r="G2369">
        <f>Query1[[#This Row],[revenue]]</f>
        <v>250.99</v>
      </c>
      <c r="H2369" t="str">
        <f>Query1[[#This Row],[product_name]]</f>
        <v>Sun Bicycles Revolutions 24 - Girl's - 2017</v>
      </c>
      <c r="I2369" t="str">
        <f>Query1[[#This Row],[category_name]]</f>
        <v>Cruisers Bicycles</v>
      </c>
      <c r="J2369" t="str">
        <f>Query1[[#This Row],[store_name]]</f>
        <v>Baldwin Bikes</v>
      </c>
      <c r="K2369" t="str">
        <f>Query1[[#This Row],[sales_rep]]</f>
        <v>Venita Daniel</v>
      </c>
      <c r="L2369" t="str">
        <f>Query1[[#This Row],[brand_name]]</f>
        <v>Sun</v>
      </c>
    </row>
    <row r="2370" spans="1:12" x14ac:dyDescent="0.3">
      <c r="A2370">
        <f>Query1[[#This Row],[order_id]]</f>
        <v>831</v>
      </c>
      <c r="B2370" t="str">
        <f>Query1[[#This Row],[customers]]</f>
        <v>Shiloh Reeves</v>
      </c>
      <c r="C2370" t="str">
        <f>Query1[[#This Row],[city]]</f>
        <v>West Babylon</v>
      </c>
      <c r="D2370" t="str">
        <f>Query1[[#This Row],[state]]</f>
        <v>NY</v>
      </c>
      <c r="E2370">
        <f>Query1[[#This Row],[order_date]]</f>
        <v>42836</v>
      </c>
      <c r="F2370">
        <f>Query1[[#This Row],[total_units]]</f>
        <v>1</v>
      </c>
      <c r="G2370">
        <f>Query1[[#This Row],[revenue]]</f>
        <v>1680.99</v>
      </c>
      <c r="H2370" t="str">
        <f>Query1[[#This Row],[product_name]]</f>
        <v>Surly Straggler 650b - 2016</v>
      </c>
      <c r="I2370" t="str">
        <f>Query1[[#This Row],[category_name]]</f>
        <v>Cyclocross Bicycles</v>
      </c>
      <c r="J2370" t="str">
        <f>Query1[[#This Row],[store_name]]</f>
        <v>Baldwin Bikes</v>
      </c>
      <c r="K2370" t="str">
        <f>Query1[[#This Row],[sales_rep]]</f>
        <v>Venita Daniel</v>
      </c>
      <c r="L2370" t="str">
        <f>Query1[[#This Row],[brand_name]]</f>
        <v>Surly</v>
      </c>
    </row>
    <row r="2371" spans="1:12" x14ac:dyDescent="0.3">
      <c r="A2371">
        <f>Query1[[#This Row],[order_id]]</f>
        <v>832</v>
      </c>
      <c r="B2371" t="str">
        <f>Query1[[#This Row],[customers]]</f>
        <v>Karl Stephens</v>
      </c>
      <c r="C2371" t="str">
        <f>Query1[[#This Row],[city]]</f>
        <v>Rockville Centre</v>
      </c>
      <c r="D2371" t="str">
        <f>Query1[[#This Row],[state]]</f>
        <v>NY</v>
      </c>
      <c r="E2371">
        <f>Query1[[#This Row],[order_date]]</f>
        <v>42836</v>
      </c>
      <c r="F2371">
        <f>Query1[[#This Row],[total_units]]</f>
        <v>2</v>
      </c>
      <c r="G2371">
        <f>Query1[[#This Row],[revenue]]</f>
        <v>1199.98</v>
      </c>
      <c r="H2371" t="str">
        <f>Query1[[#This Row],[product_name]]</f>
        <v>Electra Townie Original 7D EQ - 2016</v>
      </c>
      <c r="I2371" t="str">
        <f>Query1[[#This Row],[category_name]]</f>
        <v>Cruisers Bicycles</v>
      </c>
      <c r="J2371" t="str">
        <f>Query1[[#This Row],[store_name]]</f>
        <v>Baldwin Bikes</v>
      </c>
      <c r="K2371" t="str">
        <f>Query1[[#This Row],[sales_rep]]</f>
        <v>Venita Daniel</v>
      </c>
      <c r="L2371" t="str">
        <f>Query1[[#This Row],[brand_name]]</f>
        <v>Electra</v>
      </c>
    </row>
    <row r="2372" spans="1:12" x14ac:dyDescent="0.3">
      <c r="A2372">
        <f>Query1[[#This Row],[order_id]]</f>
        <v>832</v>
      </c>
      <c r="B2372" t="str">
        <f>Query1[[#This Row],[customers]]</f>
        <v>Karl Stephens</v>
      </c>
      <c r="C2372" t="str">
        <f>Query1[[#This Row],[city]]</f>
        <v>Rockville Centre</v>
      </c>
      <c r="D2372" t="str">
        <f>Query1[[#This Row],[state]]</f>
        <v>NY</v>
      </c>
      <c r="E2372">
        <f>Query1[[#This Row],[order_date]]</f>
        <v>42836</v>
      </c>
      <c r="F2372">
        <f>Query1[[#This Row],[total_units]]</f>
        <v>1</v>
      </c>
      <c r="G2372">
        <f>Query1[[#This Row],[revenue]]</f>
        <v>869.99</v>
      </c>
      <c r="H2372" t="str">
        <f>Query1[[#This Row],[product_name]]</f>
        <v>Haro SR 1.2 - 2017</v>
      </c>
      <c r="I2372" t="str">
        <f>Query1[[#This Row],[category_name]]</f>
        <v>Mountain Bikes</v>
      </c>
      <c r="J2372" t="str">
        <f>Query1[[#This Row],[store_name]]</f>
        <v>Baldwin Bikes</v>
      </c>
      <c r="K2372" t="str">
        <f>Query1[[#This Row],[sales_rep]]</f>
        <v>Venita Daniel</v>
      </c>
      <c r="L2372" t="str">
        <f>Query1[[#This Row],[brand_name]]</f>
        <v>Haro</v>
      </c>
    </row>
    <row r="2373" spans="1:12" x14ac:dyDescent="0.3">
      <c r="A2373">
        <f>Query1[[#This Row],[order_id]]</f>
        <v>832</v>
      </c>
      <c r="B2373" t="str">
        <f>Query1[[#This Row],[customers]]</f>
        <v>Karl Stephens</v>
      </c>
      <c r="C2373" t="str">
        <f>Query1[[#This Row],[city]]</f>
        <v>Rockville Centre</v>
      </c>
      <c r="D2373" t="str">
        <f>Query1[[#This Row],[state]]</f>
        <v>NY</v>
      </c>
      <c r="E2373">
        <f>Query1[[#This Row],[order_date]]</f>
        <v>42836</v>
      </c>
      <c r="F2373">
        <f>Query1[[#This Row],[total_units]]</f>
        <v>1</v>
      </c>
      <c r="G2373">
        <f>Query1[[#This Row],[revenue]]</f>
        <v>999.99</v>
      </c>
      <c r="H2373" t="str">
        <f>Query1[[#This Row],[product_name]]</f>
        <v>Surly Big Dummy Frameset - 2017</v>
      </c>
      <c r="I2373" t="str">
        <f>Query1[[#This Row],[category_name]]</f>
        <v>Mountain Bikes</v>
      </c>
      <c r="J2373" t="str">
        <f>Query1[[#This Row],[store_name]]</f>
        <v>Baldwin Bikes</v>
      </c>
      <c r="K2373" t="str">
        <f>Query1[[#This Row],[sales_rep]]</f>
        <v>Venita Daniel</v>
      </c>
      <c r="L2373" t="str">
        <f>Query1[[#This Row],[brand_name]]</f>
        <v>Surly</v>
      </c>
    </row>
    <row r="2374" spans="1:12" x14ac:dyDescent="0.3">
      <c r="A2374">
        <f>Query1[[#This Row],[order_id]]</f>
        <v>832</v>
      </c>
      <c r="B2374" t="str">
        <f>Query1[[#This Row],[customers]]</f>
        <v>Karl Stephens</v>
      </c>
      <c r="C2374" t="str">
        <f>Query1[[#This Row],[city]]</f>
        <v>Rockville Centre</v>
      </c>
      <c r="D2374" t="str">
        <f>Query1[[#This Row],[state]]</f>
        <v>NY</v>
      </c>
      <c r="E2374">
        <f>Query1[[#This Row],[order_date]]</f>
        <v>42836</v>
      </c>
      <c r="F2374">
        <f>Query1[[#This Row],[total_units]]</f>
        <v>1</v>
      </c>
      <c r="G2374">
        <f>Query1[[#This Row],[revenue]]</f>
        <v>3199.99</v>
      </c>
      <c r="H2374" t="str">
        <f>Query1[[#This Row],[product_name]]</f>
        <v>Trek Domane SL Disc Frameset - 2017</v>
      </c>
      <c r="I2374" t="str">
        <f>Query1[[#This Row],[category_name]]</f>
        <v>Road Bikes</v>
      </c>
      <c r="J2374" t="str">
        <f>Query1[[#This Row],[store_name]]</f>
        <v>Baldwin Bikes</v>
      </c>
      <c r="K2374" t="str">
        <f>Query1[[#This Row],[sales_rep]]</f>
        <v>Venita Daniel</v>
      </c>
      <c r="L2374" t="str">
        <f>Query1[[#This Row],[brand_name]]</f>
        <v>Trek</v>
      </c>
    </row>
    <row r="2375" spans="1:12" x14ac:dyDescent="0.3">
      <c r="A2375">
        <f>Query1[[#This Row],[order_id]]</f>
        <v>833</v>
      </c>
      <c r="B2375" t="str">
        <f>Query1[[#This Row],[customers]]</f>
        <v>Kerrie O'neill</v>
      </c>
      <c r="C2375" t="str">
        <f>Query1[[#This Row],[city]]</f>
        <v>Shirley</v>
      </c>
      <c r="D2375" t="str">
        <f>Query1[[#This Row],[state]]</f>
        <v>NY</v>
      </c>
      <c r="E2375">
        <f>Query1[[#This Row],[order_date]]</f>
        <v>42837</v>
      </c>
      <c r="F2375">
        <f>Query1[[#This Row],[total_units]]</f>
        <v>2</v>
      </c>
      <c r="G2375">
        <f>Query1[[#This Row],[revenue]]</f>
        <v>1199.98</v>
      </c>
      <c r="H2375" t="str">
        <f>Query1[[#This Row],[product_name]]</f>
        <v>Electra Townie Original 7D EQ - Women's - 2016</v>
      </c>
      <c r="I2375" t="str">
        <f>Query1[[#This Row],[category_name]]</f>
        <v>Cruisers Bicycles</v>
      </c>
      <c r="J2375" t="str">
        <f>Query1[[#This Row],[store_name]]</f>
        <v>Baldwin Bikes</v>
      </c>
      <c r="K2375" t="str">
        <f>Query1[[#This Row],[sales_rep]]</f>
        <v>Venita Daniel</v>
      </c>
      <c r="L2375" t="str">
        <f>Query1[[#This Row],[brand_name]]</f>
        <v>Electra</v>
      </c>
    </row>
    <row r="2376" spans="1:12" x14ac:dyDescent="0.3">
      <c r="A2376">
        <f>Query1[[#This Row],[order_id]]</f>
        <v>834</v>
      </c>
      <c r="B2376" t="str">
        <f>Query1[[#This Row],[customers]]</f>
        <v>Rosanne George</v>
      </c>
      <c r="C2376" t="str">
        <f>Query1[[#This Row],[city]]</f>
        <v>Ossining</v>
      </c>
      <c r="D2376" t="str">
        <f>Query1[[#This Row],[state]]</f>
        <v>NY</v>
      </c>
      <c r="E2376">
        <f>Query1[[#This Row],[order_date]]</f>
        <v>42837</v>
      </c>
      <c r="F2376">
        <f>Query1[[#This Row],[total_units]]</f>
        <v>1</v>
      </c>
      <c r="G2376">
        <f>Query1[[#This Row],[revenue]]</f>
        <v>269.99</v>
      </c>
      <c r="H2376" t="str">
        <f>Query1[[#This Row],[product_name]]</f>
        <v>Electra Cruiser 1 (24-Inch) - 2016</v>
      </c>
      <c r="I2376" t="str">
        <f>Query1[[#This Row],[category_name]]</f>
        <v>Children Bicycles</v>
      </c>
      <c r="J2376" t="str">
        <f>Query1[[#This Row],[store_name]]</f>
        <v>Baldwin Bikes</v>
      </c>
      <c r="K2376" t="str">
        <f>Query1[[#This Row],[sales_rep]]</f>
        <v>Marcelene Boyer</v>
      </c>
      <c r="L2376" t="str">
        <f>Query1[[#This Row],[brand_name]]</f>
        <v>Electra</v>
      </c>
    </row>
    <row r="2377" spans="1:12" x14ac:dyDescent="0.3">
      <c r="A2377">
        <f>Query1[[#This Row],[order_id]]</f>
        <v>834</v>
      </c>
      <c r="B2377" t="str">
        <f>Query1[[#This Row],[customers]]</f>
        <v>Rosanne George</v>
      </c>
      <c r="C2377" t="str">
        <f>Query1[[#This Row],[city]]</f>
        <v>Ossining</v>
      </c>
      <c r="D2377" t="str">
        <f>Query1[[#This Row],[state]]</f>
        <v>NY</v>
      </c>
      <c r="E2377">
        <f>Query1[[#This Row],[order_date]]</f>
        <v>42837</v>
      </c>
      <c r="F2377">
        <f>Query1[[#This Row],[total_units]]</f>
        <v>1</v>
      </c>
      <c r="G2377">
        <f>Query1[[#This Row],[revenue]]</f>
        <v>647.99</v>
      </c>
      <c r="H2377" t="str">
        <f>Query1[[#This Row],[product_name]]</f>
        <v>Sun Bicycles Biscayne Tandem CB - 2017</v>
      </c>
      <c r="I2377" t="str">
        <f>Query1[[#This Row],[category_name]]</f>
        <v>Cruisers Bicycles</v>
      </c>
      <c r="J2377" t="str">
        <f>Query1[[#This Row],[store_name]]</f>
        <v>Baldwin Bikes</v>
      </c>
      <c r="K2377" t="str">
        <f>Query1[[#This Row],[sales_rep]]</f>
        <v>Marcelene Boyer</v>
      </c>
      <c r="L2377" t="str">
        <f>Query1[[#This Row],[brand_name]]</f>
        <v>Sun</v>
      </c>
    </row>
    <row r="2378" spans="1:12" x14ac:dyDescent="0.3">
      <c r="A2378">
        <f>Query1[[#This Row],[order_id]]</f>
        <v>834</v>
      </c>
      <c r="B2378" t="str">
        <f>Query1[[#This Row],[customers]]</f>
        <v>Rosanne George</v>
      </c>
      <c r="C2378" t="str">
        <f>Query1[[#This Row],[city]]</f>
        <v>Ossining</v>
      </c>
      <c r="D2378" t="str">
        <f>Query1[[#This Row],[state]]</f>
        <v>NY</v>
      </c>
      <c r="E2378">
        <f>Query1[[#This Row],[order_date]]</f>
        <v>42837</v>
      </c>
      <c r="F2378">
        <f>Query1[[#This Row],[total_units]]</f>
        <v>1</v>
      </c>
      <c r="G2378">
        <f>Query1[[#This Row],[revenue]]</f>
        <v>3199.99</v>
      </c>
      <c r="H2378" t="str">
        <f>Query1[[#This Row],[product_name]]</f>
        <v>Trek Domane SL Disc Frameset - 2017</v>
      </c>
      <c r="I2378" t="str">
        <f>Query1[[#This Row],[category_name]]</f>
        <v>Road Bikes</v>
      </c>
      <c r="J2378" t="str">
        <f>Query1[[#This Row],[store_name]]</f>
        <v>Baldwin Bikes</v>
      </c>
      <c r="K2378" t="str">
        <f>Query1[[#This Row],[sales_rep]]</f>
        <v>Marcelene Boyer</v>
      </c>
      <c r="L2378" t="str">
        <f>Query1[[#This Row],[brand_name]]</f>
        <v>Trek</v>
      </c>
    </row>
    <row r="2379" spans="1:12" x14ac:dyDescent="0.3">
      <c r="A2379">
        <f>Query1[[#This Row],[order_id]]</f>
        <v>835</v>
      </c>
      <c r="B2379" t="str">
        <f>Query1[[#This Row],[customers]]</f>
        <v>Marina Hinton</v>
      </c>
      <c r="C2379" t="str">
        <f>Query1[[#This Row],[city]]</f>
        <v>Encino</v>
      </c>
      <c r="D2379" t="str">
        <f>Query1[[#This Row],[state]]</f>
        <v>CA</v>
      </c>
      <c r="E2379">
        <f>Query1[[#This Row],[order_date]]</f>
        <v>42838</v>
      </c>
      <c r="F2379">
        <f>Query1[[#This Row],[total_units]]</f>
        <v>1</v>
      </c>
      <c r="G2379">
        <f>Query1[[#This Row],[revenue]]</f>
        <v>659.99</v>
      </c>
      <c r="H2379" t="str">
        <f>Query1[[#This Row],[product_name]]</f>
        <v>Electra Amsterdam Original 3i Ladies' - 2017</v>
      </c>
      <c r="I2379" t="str">
        <f>Query1[[#This Row],[category_name]]</f>
        <v>Cruisers Bicycles</v>
      </c>
      <c r="J2379" t="str">
        <f>Query1[[#This Row],[store_name]]</f>
        <v>Santa Cruz Bikes</v>
      </c>
      <c r="K2379" t="str">
        <f>Query1[[#This Row],[sales_rep]]</f>
        <v>Mireya Copeland</v>
      </c>
      <c r="L2379" t="str">
        <f>Query1[[#This Row],[brand_name]]</f>
        <v>Electra</v>
      </c>
    </row>
    <row r="2380" spans="1:12" x14ac:dyDescent="0.3">
      <c r="A2380">
        <f>Query1[[#This Row],[order_id]]</f>
        <v>835</v>
      </c>
      <c r="B2380" t="str">
        <f>Query1[[#This Row],[customers]]</f>
        <v>Marina Hinton</v>
      </c>
      <c r="C2380" t="str">
        <f>Query1[[#This Row],[city]]</f>
        <v>Encino</v>
      </c>
      <c r="D2380" t="str">
        <f>Query1[[#This Row],[state]]</f>
        <v>CA</v>
      </c>
      <c r="E2380">
        <f>Query1[[#This Row],[order_date]]</f>
        <v>42838</v>
      </c>
      <c r="F2380">
        <f>Query1[[#This Row],[total_units]]</f>
        <v>1</v>
      </c>
      <c r="G2380">
        <f>Query1[[#This Row],[revenue]]</f>
        <v>749.99</v>
      </c>
      <c r="H2380" t="str">
        <f>Query1[[#This Row],[product_name]]</f>
        <v>Ritchey Timberwolf Frameset - 2016</v>
      </c>
      <c r="I2380" t="str">
        <f>Query1[[#This Row],[category_name]]</f>
        <v>Mountain Bikes</v>
      </c>
      <c r="J2380" t="str">
        <f>Query1[[#This Row],[store_name]]</f>
        <v>Santa Cruz Bikes</v>
      </c>
      <c r="K2380" t="str">
        <f>Query1[[#This Row],[sales_rep]]</f>
        <v>Mireya Copeland</v>
      </c>
      <c r="L2380" t="str">
        <f>Query1[[#This Row],[brand_name]]</f>
        <v>Ritchey</v>
      </c>
    </row>
    <row r="2381" spans="1:12" x14ac:dyDescent="0.3">
      <c r="A2381">
        <f>Query1[[#This Row],[order_id]]</f>
        <v>835</v>
      </c>
      <c r="B2381" t="str">
        <f>Query1[[#This Row],[customers]]</f>
        <v>Marina Hinton</v>
      </c>
      <c r="C2381" t="str">
        <f>Query1[[#This Row],[city]]</f>
        <v>Encino</v>
      </c>
      <c r="D2381" t="str">
        <f>Query1[[#This Row],[state]]</f>
        <v>CA</v>
      </c>
      <c r="E2381">
        <f>Query1[[#This Row],[order_date]]</f>
        <v>42838</v>
      </c>
      <c r="F2381">
        <f>Query1[[#This Row],[total_units]]</f>
        <v>2</v>
      </c>
      <c r="G2381">
        <f>Query1[[#This Row],[revenue]]</f>
        <v>693.98</v>
      </c>
      <c r="H2381" t="str">
        <f>Query1[[#This Row],[product_name]]</f>
        <v>Sun Bicycles Lil Bolt Type-R - 2017</v>
      </c>
      <c r="I2381" t="str">
        <f>Query1[[#This Row],[category_name]]</f>
        <v>Cruisers Bicycles</v>
      </c>
      <c r="J2381" t="str">
        <f>Query1[[#This Row],[store_name]]</f>
        <v>Santa Cruz Bikes</v>
      </c>
      <c r="K2381" t="str">
        <f>Query1[[#This Row],[sales_rep]]</f>
        <v>Mireya Copeland</v>
      </c>
      <c r="L2381" t="str">
        <f>Query1[[#This Row],[brand_name]]</f>
        <v>Sun</v>
      </c>
    </row>
    <row r="2382" spans="1:12" x14ac:dyDescent="0.3">
      <c r="A2382">
        <f>Query1[[#This Row],[order_id]]</f>
        <v>836</v>
      </c>
      <c r="B2382" t="str">
        <f>Query1[[#This Row],[customers]]</f>
        <v>Sherita Cherry</v>
      </c>
      <c r="C2382" t="str">
        <f>Query1[[#This Row],[city]]</f>
        <v>Liverpool</v>
      </c>
      <c r="D2382" t="str">
        <f>Query1[[#This Row],[state]]</f>
        <v>NY</v>
      </c>
      <c r="E2382">
        <f>Query1[[#This Row],[order_date]]</f>
        <v>42838</v>
      </c>
      <c r="F2382">
        <f>Query1[[#This Row],[total_units]]</f>
        <v>2</v>
      </c>
      <c r="G2382">
        <f>Query1[[#This Row],[revenue]]</f>
        <v>899.98</v>
      </c>
      <c r="H2382" t="str">
        <f>Query1[[#This Row],[product_name]]</f>
        <v>Sun Bicycles Cruz 3 - Women's - 2017</v>
      </c>
      <c r="I2382" t="str">
        <f>Query1[[#This Row],[category_name]]</f>
        <v>Comfort Bicycles</v>
      </c>
      <c r="J2382" t="str">
        <f>Query1[[#This Row],[store_name]]</f>
        <v>Baldwin Bikes</v>
      </c>
      <c r="K2382" t="str">
        <f>Query1[[#This Row],[sales_rep]]</f>
        <v>Marcelene Boyer</v>
      </c>
      <c r="L2382" t="str">
        <f>Query1[[#This Row],[brand_name]]</f>
        <v>Sun</v>
      </c>
    </row>
    <row r="2383" spans="1:12" x14ac:dyDescent="0.3">
      <c r="A2383">
        <f>Query1[[#This Row],[order_id]]</f>
        <v>837</v>
      </c>
      <c r="B2383" t="str">
        <f>Query1[[#This Row],[customers]]</f>
        <v>Siobhan Lang</v>
      </c>
      <c r="C2383" t="str">
        <f>Query1[[#This Row],[city]]</f>
        <v>Levittown</v>
      </c>
      <c r="D2383" t="str">
        <f>Query1[[#This Row],[state]]</f>
        <v>NY</v>
      </c>
      <c r="E2383">
        <f>Query1[[#This Row],[order_date]]</f>
        <v>42838</v>
      </c>
      <c r="F2383">
        <f>Query1[[#This Row],[total_units]]</f>
        <v>1</v>
      </c>
      <c r="G2383">
        <f>Query1[[#This Row],[revenue]]</f>
        <v>349.99</v>
      </c>
      <c r="H2383" t="str">
        <f>Query1[[#This Row],[product_name]]</f>
        <v>Electra Savannah 3i (20-inch) - Girl's - 2017</v>
      </c>
      <c r="I2383" t="str">
        <f>Query1[[#This Row],[category_name]]</f>
        <v>Children Bicycles</v>
      </c>
      <c r="J2383" t="str">
        <f>Query1[[#This Row],[store_name]]</f>
        <v>Baldwin Bikes</v>
      </c>
      <c r="K2383" t="str">
        <f>Query1[[#This Row],[sales_rep]]</f>
        <v>Venita Daniel</v>
      </c>
      <c r="L2383" t="str">
        <f>Query1[[#This Row],[brand_name]]</f>
        <v>Electra</v>
      </c>
    </row>
    <row r="2384" spans="1:12" x14ac:dyDescent="0.3">
      <c r="A2384">
        <f>Query1[[#This Row],[order_id]]</f>
        <v>837</v>
      </c>
      <c r="B2384" t="str">
        <f>Query1[[#This Row],[customers]]</f>
        <v>Siobhan Lang</v>
      </c>
      <c r="C2384" t="str">
        <f>Query1[[#This Row],[city]]</f>
        <v>Levittown</v>
      </c>
      <c r="D2384" t="str">
        <f>Query1[[#This Row],[state]]</f>
        <v>NY</v>
      </c>
      <c r="E2384">
        <f>Query1[[#This Row],[order_date]]</f>
        <v>42838</v>
      </c>
      <c r="F2384">
        <f>Query1[[#This Row],[total_units]]</f>
        <v>2</v>
      </c>
      <c r="G2384">
        <f>Query1[[#This Row],[revenue]]</f>
        <v>379.98</v>
      </c>
      <c r="H2384" t="str">
        <f>Query1[[#This Row],[product_name]]</f>
        <v>Trek Precaliber 12 Boys - 2017</v>
      </c>
      <c r="I2384" t="str">
        <f>Query1[[#This Row],[category_name]]</f>
        <v>Children Bicycles</v>
      </c>
      <c r="J2384" t="str">
        <f>Query1[[#This Row],[store_name]]</f>
        <v>Baldwin Bikes</v>
      </c>
      <c r="K2384" t="str">
        <f>Query1[[#This Row],[sales_rep]]</f>
        <v>Venita Daniel</v>
      </c>
      <c r="L2384" t="str">
        <f>Query1[[#This Row],[brand_name]]</f>
        <v>Trek</v>
      </c>
    </row>
    <row r="2385" spans="1:12" x14ac:dyDescent="0.3">
      <c r="A2385">
        <f>Query1[[#This Row],[order_id]]</f>
        <v>837</v>
      </c>
      <c r="B2385" t="str">
        <f>Query1[[#This Row],[customers]]</f>
        <v>Siobhan Lang</v>
      </c>
      <c r="C2385" t="str">
        <f>Query1[[#This Row],[city]]</f>
        <v>Levittown</v>
      </c>
      <c r="D2385" t="str">
        <f>Query1[[#This Row],[state]]</f>
        <v>NY</v>
      </c>
      <c r="E2385">
        <f>Query1[[#This Row],[order_date]]</f>
        <v>42838</v>
      </c>
      <c r="F2385">
        <f>Query1[[#This Row],[total_units]]</f>
        <v>1</v>
      </c>
      <c r="G2385">
        <f>Query1[[#This Row],[revenue]]</f>
        <v>6499.99</v>
      </c>
      <c r="H2385" t="str">
        <f>Query1[[#This Row],[product_name]]</f>
        <v>Trek Silque SLR 8 Women's - 2017</v>
      </c>
      <c r="I2385" t="str">
        <f>Query1[[#This Row],[category_name]]</f>
        <v>Road Bikes</v>
      </c>
      <c r="J2385" t="str">
        <f>Query1[[#This Row],[store_name]]</f>
        <v>Baldwin Bikes</v>
      </c>
      <c r="K2385" t="str">
        <f>Query1[[#This Row],[sales_rep]]</f>
        <v>Venita Daniel</v>
      </c>
      <c r="L2385" t="str">
        <f>Query1[[#This Row],[brand_name]]</f>
        <v>Trek</v>
      </c>
    </row>
    <row r="2386" spans="1:12" x14ac:dyDescent="0.3">
      <c r="A2386">
        <f>Query1[[#This Row],[order_id]]</f>
        <v>838</v>
      </c>
      <c r="B2386" t="str">
        <f>Query1[[#This Row],[customers]]</f>
        <v>Eliseo Knight</v>
      </c>
      <c r="C2386" t="str">
        <f>Query1[[#This Row],[city]]</f>
        <v>Woodhaven</v>
      </c>
      <c r="D2386" t="str">
        <f>Query1[[#This Row],[state]]</f>
        <v>NY</v>
      </c>
      <c r="E2386">
        <f>Query1[[#This Row],[order_date]]</f>
        <v>42839</v>
      </c>
      <c r="F2386">
        <f>Query1[[#This Row],[total_units]]</f>
        <v>2</v>
      </c>
      <c r="G2386">
        <f>Query1[[#This Row],[revenue]]</f>
        <v>979.98</v>
      </c>
      <c r="H2386" t="str">
        <f>Query1[[#This Row],[product_name]]</f>
        <v>Electra Townie 3i EQ (20-inch) - Boys' - 2017</v>
      </c>
      <c r="I2386" t="str">
        <f>Query1[[#This Row],[category_name]]</f>
        <v>Children Bicycles</v>
      </c>
      <c r="J2386" t="str">
        <f>Query1[[#This Row],[store_name]]</f>
        <v>Baldwin Bikes</v>
      </c>
      <c r="K2386" t="str">
        <f>Query1[[#This Row],[sales_rep]]</f>
        <v>Venita Daniel</v>
      </c>
      <c r="L2386" t="str">
        <f>Query1[[#This Row],[brand_name]]</f>
        <v>Electra</v>
      </c>
    </row>
    <row r="2387" spans="1:12" x14ac:dyDescent="0.3">
      <c r="A2387">
        <f>Query1[[#This Row],[order_id]]</f>
        <v>838</v>
      </c>
      <c r="B2387" t="str">
        <f>Query1[[#This Row],[customers]]</f>
        <v>Eliseo Knight</v>
      </c>
      <c r="C2387" t="str">
        <f>Query1[[#This Row],[city]]</f>
        <v>Woodhaven</v>
      </c>
      <c r="D2387" t="str">
        <f>Query1[[#This Row],[state]]</f>
        <v>NY</v>
      </c>
      <c r="E2387">
        <f>Query1[[#This Row],[order_date]]</f>
        <v>42839</v>
      </c>
      <c r="F2387">
        <f>Query1[[#This Row],[total_units]]</f>
        <v>2</v>
      </c>
      <c r="G2387">
        <f>Query1[[#This Row],[revenue]]</f>
        <v>693.98</v>
      </c>
      <c r="H2387" t="str">
        <f>Query1[[#This Row],[product_name]]</f>
        <v>Sun Bicycles Lil Bolt Type-R - 2017</v>
      </c>
      <c r="I2387" t="str">
        <f>Query1[[#This Row],[category_name]]</f>
        <v>Cruisers Bicycles</v>
      </c>
      <c r="J2387" t="str">
        <f>Query1[[#This Row],[store_name]]</f>
        <v>Baldwin Bikes</v>
      </c>
      <c r="K2387" t="str">
        <f>Query1[[#This Row],[sales_rep]]</f>
        <v>Venita Daniel</v>
      </c>
      <c r="L2387" t="str">
        <f>Query1[[#This Row],[brand_name]]</f>
        <v>Sun</v>
      </c>
    </row>
    <row r="2388" spans="1:12" x14ac:dyDescent="0.3">
      <c r="A2388">
        <f>Query1[[#This Row],[order_id]]</f>
        <v>838</v>
      </c>
      <c r="B2388" t="str">
        <f>Query1[[#This Row],[customers]]</f>
        <v>Eliseo Knight</v>
      </c>
      <c r="C2388" t="str">
        <f>Query1[[#This Row],[city]]</f>
        <v>Woodhaven</v>
      </c>
      <c r="D2388" t="str">
        <f>Query1[[#This Row],[state]]</f>
        <v>NY</v>
      </c>
      <c r="E2388">
        <f>Query1[[#This Row],[order_date]]</f>
        <v>42839</v>
      </c>
      <c r="F2388">
        <f>Query1[[#This Row],[total_units]]</f>
        <v>1</v>
      </c>
      <c r="G2388">
        <f>Query1[[#This Row],[revenue]]</f>
        <v>2499.9899999999998</v>
      </c>
      <c r="H2388" t="str">
        <f>Query1[[#This Row],[product_name]]</f>
        <v>Surly Karate Monkey 27.5+ Frameset - 2017</v>
      </c>
      <c r="I2388" t="str">
        <f>Query1[[#This Row],[category_name]]</f>
        <v>Mountain Bikes</v>
      </c>
      <c r="J2388" t="str">
        <f>Query1[[#This Row],[store_name]]</f>
        <v>Baldwin Bikes</v>
      </c>
      <c r="K2388" t="str">
        <f>Query1[[#This Row],[sales_rep]]</f>
        <v>Venita Daniel</v>
      </c>
      <c r="L2388" t="str">
        <f>Query1[[#This Row],[brand_name]]</f>
        <v>Surly</v>
      </c>
    </row>
    <row r="2389" spans="1:12" x14ac:dyDescent="0.3">
      <c r="A2389">
        <f>Query1[[#This Row],[order_id]]</f>
        <v>838</v>
      </c>
      <c r="B2389" t="str">
        <f>Query1[[#This Row],[customers]]</f>
        <v>Eliseo Knight</v>
      </c>
      <c r="C2389" t="str">
        <f>Query1[[#This Row],[city]]</f>
        <v>Woodhaven</v>
      </c>
      <c r="D2389" t="str">
        <f>Query1[[#This Row],[state]]</f>
        <v>NY</v>
      </c>
      <c r="E2389">
        <f>Query1[[#This Row],[order_date]]</f>
        <v>42839</v>
      </c>
      <c r="F2389">
        <f>Query1[[#This Row],[total_units]]</f>
        <v>1</v>
      </c>
      <c r="G2389">
        <f>Query1[[#This Row],[revenue]]</f>
        <v>1549</v>
      </c>
      <c r="H2389" t="str">
        <f>Query1[[#This Row],[product_name]]</f>
        <v>Surly Straggler - 2016</v>
      </c>
      <c r="I2389" t="str">
        <f>Query1[[#This Row],[category_name]]</f>
        <v>Cyclocross Bicycles</v>
      </c>
      <c r="J2389" t="str">
        <f>Query1[[#This Row],[store_name]]</f>
        <v>Baldwin Bikes</v>
      </c>
      <c r="K2389" t="str">
        <f>Query1[[#This Row],[sales_rep]]</f>
        <v>Venita Daniel</v>
      </c>
      <c r="L2389" t="str">
        <f>Query1[[#This Row],[brand_name]]</f>
        <v>Surly</v>
      </c>
    </row>
    <row r="2390" spans="1:12" x14ac:dyDescent="0.3">
      <c r="A2390">
        <f>Query1[[#This Row],[order_id]]</f>
        <v>839</v>
      </c>
      <c r="B2390" t="str">
        <f>Query1[[#This Row],[customers]]</f>
        <v>Novella Ross</v>
      </c>
      <c r="C2390" t="str">
        <f>Query1[[#This Row],[city]]</f>
        <v>Glendora</v>
      </c>
      <c r="D2390" t="str">
        <f>Query1[[#This Row],[state]]</f>
        <v>CA</v>
      </c>
      <c r="E2390">
        <f>Query1[[#This Row],[order_date]]</f>
        <v>42840</v>
      </c>
      <c r="F2390">
        <f>Query1[[#This Row],[total_units]]</f>
        <v>1</v>
      </c>
      <c r="G2390">
        <f>Query1[[#This Row],[revenue]]</f>
        <v>329.99</v>
      </c>
      <c r="H2390" t="str">
        <f>Query1[[#This Row],[product_name]]</f>
        <v>Haro Downtown 16 - 2017</v>
      </c>
      <c r="I2390" t="str">
        <f>Query1[[#This Row],[category_name]]</f>
        <v>Children Bicycles</v>
      </c>
      <c r="J2390" t="str">
        <f>Query1[[#This Row],[store_name]]</f>
        <v>Santa Cruz Bikes</v>
      </c>
      <c r="K2390" t="str">
        <f>Query1[[#This Row],[sales_rep]]</f>
        <v>Genna Serrano</v>
      </c>
      <c r="L2390" t="str">
        <f>Query1[[#This Row],[brand_name]]</f>
        <v>Haro</v>
      </c>
    </row>
    <row r="2391" spans="1:12" x14ac:dyDescent="0.3">
      <c r="A2391">
        <f>Query1[[#This Row],[order_id]]</f>
        <v>839</v>
      </c>
      <c r="B2391" t="str">
        <f>Query1[[#This Row],[customers]]</f>
        <v>Novella Ross</v>
      </c>
      <c r="C2391" t="str">
        <f>Query1[[#This Row],[city]]</f>
        <v>Glendora</v>
      </c>
      <c r="D2391" t="str">
        <f>Query1[[#This Row],[state]]</f>
        <v>CA</v>
      </c>
      <c r="E2391">
        <f>Query1[[#This Row],[order_date]]</f>
        <v>42840</v>
      </c>
      <c r="F2391">
        <f>Query1[[#This Row],[total_units]]</f>
        <v>1</v>
      </c>
      <c r="G2391">
        <f>Query1[[#This Row],[revenue]]</f>
        <v>2699.99</v>
      </c>
      <c r="H2391" t="str">
        <f>Query1[[#This Row],[product_name]]</f>
        <v>Trek Domane S 6 - 2017</v>
      </c>
      <c r="I2391" t="str">
        <f>Query1[[#This Row],[category_name]]</f>
        <v>Road Bikes</v>
      </c>
      <c r="J2391" t="str">
        <f>Query1[[#This Row],[store_name]]</f>
        <v>Santa Cruz Bikes</v>
      </c>
      <c r="K2391" t="str">
        <f>Query1[[#This Row],[sales_rep]]</f>
        <v>Genna Serrano</v>
      </c>
      <c r="L2391" t="str">
        <f>Query1[[#This Row],[brand_name]]</f>
        <v>Trek</v>
      </c>
    </row>
    <row r="2392" spans="1:12" x14ac:dyDescent="0.3">
      <c r="A2392">
        <f>Query1[[#This Row],[order_id]]</f>
        <v>839</v>
      </c>
      <c r="B2392" t="str">
        <f>Query1[[#This Row],[customers]]</f>
        <v>Novella Ross</v>
      </c>
      <c r="C2392" t="str">
        <f>Query1[[#This Row],[city]]</f>
        <v>Glendora</v>
      </c>
      <c r="D2392" t="str">
        <f>Query1[[#This Row],[state]]</f>
        <v>CA</v>
      </c>
      <c r="E2392">
        <f>Query1[[#This Row],[order_date]]</f>
        <v>42840</v>
      </c>
      <c r="F2392">
        <f>Query1[[#This Row],[total_units]]</f>
        <v>2</v>
      </c>
      <c r="G2392">
        <f>Query1[[#This Row],[revenue]]</f>
        <v>9999.98</v>
      </c>
      <c r="H2392" t="str">
        <f>Query1[[#This Row],[product_name]]</f>
        <v>Trek Madone 9.2 - 2017</v>
      </c>
      <c r="I2392" t="str">
        <f>Query1[[#This Row],[category_name]]</f>
        <v>Road Bikes</v>
      </c>
      <c r="J2392" t="str">
        <f>Query1[[#This Row],[store_name]]</f>
        <v>Santa Cruz Bikes</v>
      </c>
      <c r="K2392" t="str">
        <f>Query1[[#This Row],[sales_rep]]</f>
        <v>Genna Serrano</v>
      </c>
      <c r="L2392" t="str">
        <f>Query1[[#This Row],[brand_name]]</f>
        <v>Trek</v>
      </c>
    </row>
    <row r="2393" spans="1:12" x14ac:dyDescent="0.3">
      <c r="A2393">
        <f>Query1[[#This Row],[order_id]]</f>
        <v>840</v>
      </c>
      <c r="B2393" t="str">
        <f>Query1[[#This Row],[customers]]</f>
        <v>Collene Roman</v>
      </c>
      <c r="C2393" t="str">
        <f>Query1[[#This Row],[city]]</f>
        <v>Wappingers Falls</v>
      </c>
      <c r="D2393" t="str">
        <f>Query1[[#This Row],[state]]</f>
        <v>NY</v>
      </c>
      <c r="E2393">
        <f>Query1[[#This Row],[order_date]]</f>
        <v>42840</v>
      </c>
      <c r="F2393">
        <f>Query1[[#This Row],[total_units]]</f>
        <v>2</v>
      </c>
      <c r="G2393">
        <f>Query1[[#This Row],[revenue]]</f>
        <v>899.98</v>
      </c>
      <c r="H2393" t="str">
        <f>Query1[[#This Row],[product_name]]</f>
        <v>Sun Bicycles Cruz 3 - 2017</v>
      </c>
      <c r="I2393" t="str">
        <f>Query1[[#This Row],[category_name]]</f>
        <v>Comfort Bicycles</v>
      </c>
      <c r="J2393" t="str">
        <f>Query1[[#This Row],[store_name]]</f>
        <v>Baldwin Bikes</v>
      </c>
      <c r="K2393" t="str">
        <f>Query1[[#This Row],[sales_rep]]</f>
        <v>Marcelene Boyer</v>
      </c>
      <c r="L2393" t="str">
        <f>Query1[[#This Row],[brand_name]]</f>
        <v>Sun</v>
      </c>
    </row>
    <row r="2394" spans="1:12" x14ac:dyDescent="0.3">
      <c r="A2394">
        <f>Query1[[#This Row],[order_id]]</f>
        <v>840</v>
      </c>
      <c r="B2394" t="str">
        <f>Query1[[#This Row],[customers]]</f>
        <v>Collene Roman</v>
      </c>
      <c r="C2394" t="str">
        <f>Query1[[#This Row],[city]]</f>
        <v>Wappingers Falls</v>
      </c>
      <c r="D2394" t="str">
        <f>Query1[[#This Row],[state]]</f>
        <v>NY</v>
      </c>
      <c r="E2394">
        <f>Query1[[#This Row],[order_date]]</f>
        <v>42840</v>
      </c>
      <c r="F2394">
        <f>Query1[[#This Row],[total_units]]</f>
        <v>1</v>
      </c>
      <c r="G2394">
        <f>Query1[[#This Row],[revenue]]</f>
        <v>999.99</v>
      </c>
      <c r="H2394" t="str">
        <f>Query1[[#This Row],[product_name]]</f>
        <v>Surly Big Dummy Frameset - 2017</v>
      </c>
      <c r="I2394" t="str">
        <f>Query1[[#This Row],[category_name]]</f>
        <v>Mountain Bikes</v>
      </c>
      <c r="J2394" t="str">
        <f>Query1[[#This Row],[store_name]]</f>
        <v>Baldwin Bikes</v>
      </c>
      <c r="K2394" t="str">
        <f>Query1[[#This Row],[sales_rep]]</f>
        <v>Marcelene Boyer</v>
      </c>
      <c r="L2394" t="str">
        <f>Query1[[#This Row],[brand_name]]</f>
        <v>Surly</v>
      </c>
    </row>
    <row r="2395" spans="1:12" x14ac:dyDescent="0.3">
      <c r="A2395">
        <f>Query1[[#This Row],[order_id]]</f>
        <v>840</v>
      </c>
      <c r="B2395" t="str">
        <f>Query1[[#This Row],[customers]]</f>
        <v>Collene Roman</v>
      </c>
      <c r="C2395" t="str">
        <f>Query1[[#This Row],[city]]</f>
        <v>Wappingers Falls</v>
      </c>
      <c r="D2395" t="str">
        <f>Query1[[#This Row],[state]]</f>
        <v>NY</v>
      </c>
      <c r="E2395">
        <f>Query1[[#This Row],[order_date]]</f>
        <v>42840</v>
      </c>
      <c r="F2395">
        <f>Query1[[#This Row],[total_units]]</f>
        <v>1</v>
      </c>
      <c r="G2395">
        <f>Query1[[#This Row],[revenue]]</f>
        <v>5299.99</v>
      </c>
      <c r="H2395" t="str">
        <f>Query1[[#This Row],[product_name]]</f>
        <v>Trek Fuel EX 9.8 27.5 Plus - 2017</v>
      </c>
      <c r="I2395" t="str">
        <f>Query1[[#This Row],[category_name]]</f>
        <v>Mountain Bikes</v>
      </c>
      <c r="J2395" t="str">
        <f>Query1[[#This Row],[store_name]]</f>
        <v>Baldwin Bikes</v>
      </c>
      <c r="K2395" t="str">
        <f>Query1[[#This Row],[sales_rep]]</f>
        <v>Marcelene Boyer</v>
      </c>
      <c r="L2395" t="str">
        <f>Query1[[#This Row],[brand_name]]</f>
        <v>Trek</v>
      </c>
    </row>
    <row r="2396" spans="1:12" x14ac:dyDescent="0.3">
      <c r="A2396">
        <f>Query1[[#This Row],[order_id]]</f>
        <v>841</v>
      </c>
      <c r="B2396" t="str">
        <f>Query1[[#This Row],[customers]]</f>
        <v>Hipolito Padilla</v>
      </c>
      <c r="C2396" t="str">
        <f>Query1[[#This Row],[city]]</f>
        <v>New Rochelle</v>
      </c>
      <c r="D2396" t="str">
        <f>Query1[[#This Row],[state]]</f>
        <v>NY</v>
      </c>
      <c r="E2396">
        <f>Query1[[#This Row],[order_date]]</f>
        <v>42840</v>
      </c>
      <c r="F2396">
        <f>Query1[[#This Row],[total_units]]</f>
        <v>2</v>
      </c>
      <c r="G2396">
        <f>Query1[[#This Row],[revenue]]</f>
        <v>539.98</v>
      </c>
      <c r="H2396" t="str">
        <f>Query1[[#This Row],[product_name]]</f>
        <v>Electra Girl's Hawaii 1 (16-inch) - 2015/2016</v>
      </c>
      <c r="I2396" t="str">
        <f>Query1[[#This Row],[category_name]]</f>
        <v>Children Bicycles</v>
      </c>
      <c r="J2396" t="str">
        <f>Query1[[#This Row],[store_name]]</f>
        <v>Baldwin Bikes</v>
      </c>
      <c r="K2396" t="str">
        <f>Query1[[#This Row],[sales_rep]]</f>
        <v>Venita Daniel</v>
      </c>
      <c r="L2396" t="str">
        <f>Query1[[#This Row],[brand_name]]</f>
        <v>Electra</v>
      </c>
    </row>
    <row r="2397" spans="1:12" x14ac:dyDescent="0.3">
      <c r="A2397">
        <f>Query1[[#This Row],[order_id]]</f>
        <v>841</v>
      </c>
      <c r="B2397" t="str">
        <f>Query1[[#This Row],[customers]]</f>
        <v>Hipolito Padilla</v>
      </c>
      <c r="C2397" t="str">
        <f>Query1[[#This Row],[city]]</f>
        <v>New Rochelle</v>
      </c>
      <c r="D2397" t="str">
        <f>Query1[[#This Row],[state]]</f>
        <v>NY</v>
      </c>
      <c r="E2397">
        <f>Query1[[#This Row],[order_date]]</f>
        <v>42840</v>
      </c>
      <c r="F2397">
        <f>Query1[[#This Row],[total_units]]</f>
        <v>1</v>
      </c>
      <c r="G2397">
        <f>Query1[[#This Row],[revenue]]</f>
        <v>489.99</v>
      </c>
      <c r="H2397" t="str">
        <f>Query1[[#This Row],[product_name]]</f>
        <v>Electra Townie 3i EQ (20-inch) - Boys' - 2017</v>
      </c>
      <c r="I2397" t="str">
        <f>Query1[[#This Row],[category_name]]</f>
        <v>Children Bicycles</v>
      </c>
      <c r="J2397" t="str">
        <f>Query1[[#This Row],[store_name]]</f>
        <v>Baldwin Bikes</v>
      </c>
      <c r="K2397" t="str">
        <f>Query1[[#This Row],[sales_rep]]</f>
        <v>Venita Daniel</v>
      </c>
      <c r="L2397" t="str">
        <f>Query1[[#This Row],[brand_name]]</f>
        <v>Electra</v>
      </c>
    </row>
    <row r="2398" spans="1:12" x14ac:dyDescent="0.3">
      <c r="A2398">
        <f>Query1[[#This Row],[order_id]]</f>
        <v>841</v>
      </c>
      <c r="B2398" t="str">
        <f>Query1[[#This Row],[customers]]</f>
        <v>Hipolito Padilla</v>
      </c>
      <c r="C2398" t="str">
        <f>Query1[[#This Row],[city]]</f>
        <v>New Rochelle</v>
      </c>
      <c r="D2398" t="str">
        <f>Query1[[#This Row],[state]]</f>
        <v>NY</v>
      </c>
      <c r="E2398">
        <f>Query1[[#This Row],[order_date]]</f>
        <v>42840</v>
      </c>
      <c r="F2398">
        <f>Query1[[#This Row],[total_units]]</f>
        <v>1</v>
      </c>
      <c r="G2398">
        <f>Query1[[#This Row],[revenue]]</f>
        <v>1680.99</v>
      </c>
      <c r="H2398" t="str">
        <f>Query1[[#This Row],[product_name]]</f>
        <v>Surly Straggler 650b - 2016</v>
      </c>
      <c r="I2398" t="str">
        <f>Query1[[#This Row],[category_name]]</f>
        <v>Cyclocross Bicycles</v>
      </c>
      <c r="J2398" t="str">
        <f>Query1[[#This Row],[store_name]]</f>
        <v>Baldwin Bikes</v>
      </c>
      <c r="K2398" t="str">
        <f>Query1[[#This Row],[sales_rep]]</f>
        <v>Venita Daniel</v>
      </c>
      <c r="L2398" t="str">
        <f>Query1[[#This Row],[brand_name]]</f>
        <v>Surly</v>
      </c>
    </row>
    <row r="2399" spans="1:12" x14ac:dyDescent="0.3">
      <c r="A2399">
        <f>Query1[[#This Row],[order_id]]</f>
        <v>841</v>
      </c>
      <c r="B2399" t="str">
        <f>Query1[[#This Row],[customers]]</f>
        <v>Hipolito Padilla</v>
      </c>
      <c r="C2399" t="str">
        <f>Query1[[#This Row],[city]]</f>
        <v>New Rochelle</v>
      </c>
      <c r="D2399" t="str">
        <f>Query1[[#This Row],[state]]</f>
        <v>NY</v>
      </c>
      <c r="E2399">
        <f>Query1[[#This Row],[order_date]]</f>
        <v>42840</v>
      </c>
      <c r="F2399">
        <f>Query1[[#This Row],[total_units]]</f>
        <v>1</v>
      </c>
      <c r="G2399">
        <f>Query1[[#This Row],[revenue]]</f>
        <v>2999.99</v>
      </c>
      <c r="H2399" t="str">
        <f>Query1[[#This Row],[product_name]]</f>
        <v>Trek Conduit+ - 2016</v>
      </c>
      <c r="I2399" t="str">
        <f>Query1[[#This Row],[category_name]]</f>
        <v>Electric Bikes</v>
      </c>
      <c r="J2399" t="str">
        <f>Query1[[#This Row],[store_name]]</f>
        <v>Baldwin Bikes</v>
      </c>
      <c r="K2399" t="str">
        <f>Query1[[#This Row],[sales_rep]]</f>
        <v>Venita Daniel</v>
      </c>
      <c r="L2399" t="str">
        <f>Query1[[#This Row],[brand_name]]</f>
        <v>Trek</v>
      </c>
    </row>
    <row r="2400" spans="1:12" x14ac:dyDescent="0.3">
      <c r="A2400">
        <f>Query1[[#This Row],[order_id]]</f>
        <v>841</v>
      </c>
      <c r="B2400" t="str">
        <f>Query1[[#This Row],[customers]]</f>
        <v>Hipolito Padilla</v>
      </c>
      <c r="C2400" t="str">
        <f>Query1[[#This Row],[city]]</f>
        <v>New Rochelle</v>
      </c>
      <c r="D2400" t="str">
        <f>Query1[[#This Row],[state]]</f>
        <v>NY</v>
      </c>
      <c r="E2400">
        <f>Query1[[#This Row],[order_date]]</f>
        <v>42840</v>
      </c>
      <c r="F2400">
        <f>Query1[[#This Row],[total_units]]</f>
        <v>2</v>
      </c>
      <c r="G2400">
        <f>Query1[[#This Row],[revenue]]</f>
        <v>419.98</v>
      </c>
      <c r="H2400" t="str">
        <f>Query1[[#This Row],[product_name]]</f>
        <v>Trek Precaliber 16 Girls - 2017</v>
      </c>
      <c r="I2400" t="str">
        <f>Query1[[#This Row],[category_name]]</f>
        <v>Children Bicycles</v>
      </c>
      <c r="J2400" t="str">
        <f>Query1[[#This Row],[store_name]]</f>
        <v>Baldwin Bikes</v>
      </c>
      <c r="K2400" t="str">
        <f>Query1[[#This Row],[sales_rep]]</f>
        <v>Venita Daniel</v>
      </c>
      <c r="L2400" t="str">
        <f>Query1[[#This Row],[brand_name]]</f>
        <v>Trek</v>
      </c>
    </row>
    <row r="2401" spans="1:12" x14ac:dyDescent="0.3">
      <c r="A2401">
        <f>Query1[[#This Row],[order_id]]</f>
        <v>842</v>
      </c>
      <c r="B2401" t="str">
        <f>Query1[[#This Row],[customers]]</f>
        <v>Dung King</v>
      </c>
      <c r="C2401" t="str">
        <f>Query1[[#This Row],[city]]</f>
        <v>West Islip</v>
      </c>
      <c r="D2401" t="str">
        <f>Query1[[#This Row],[state]]</f>
        <v>NY</v>
      </c>
      <c r="E2401">
        <f>Query1[[#This Row],[order_date]]</f>
        <v>42840</v>
      </c>
      <c r="F2401">
        <f>Query1[[#This Row],[total_units]]</f>
        <v>2</v>
      </c>
      <c r="G2401">
        <f>Query1[[#This Row],[revenue]]</f>
        <v>2199.98</v>
      </c>
      <c r="H2401" t="str">
        <f>Query1[[#This Row],[product_name]]</f>
        <v>Electra Amsterdam Fashion 7i Ladies' - 2017</v>
      </c>
      <c r="I2401" t="str">
        <f>Query1[[#This Row],[category_name]]</f>
        <v>Cruisers Bicycles</v>
      </c>
      <c r="J2401" t="str">
        <f>Query1[[#This Row],[store_name]]</f>
        <v>Baldwin Bikes</v>
      </c>
      <c r="K2401" t="str">
        <f>Query1[[#This Row],[sales_rep]]</f>
        <v>Marcelene Boyer</v>
      </c>
      <c r="L2401" t="str">
        <f>Query1[[#This Row],[brand_name]]</f>
        <v>Electra</v>
      </c>
    </row>
    <row r="2402" spans="1:12" x14ac:dyDescent="0.3">
      <c r="A2402">
        <f>Query1[[#This Row],[order_id]]</f>
        <v>842</v>
      </c>
      <c r="B2402" t="str">
        <f>Query1[[#This Row],[customers]]</f>
        <v>Dung King</v>
      </c>
      <c r="C2402" t="str">
        <f>Query1[[#This Row],[city]]</f>
        <v>West Islip</v>
      </c>
      <c r="D2402" t="str">
        <f>Query1[[#This Row],[state]]</f>
        <v>NY</v>
      </c>
      <c r="E2402">
        <f>Query1[[#This Row],[order_date]]</f>
        <v>42840</v>
      </c>
      <c r="F2402">
        <f>Query1[[#This Row],[total_units]]</f>
        <v>1</v>
      </c>
      <c r="G2402">
        <f>Query1[[#This Row],[revenue]]</f>
        <v>2299.9899999999998</v>
      </c>
      <c r="H2402" t="str">
        <f>Query1[[#This Row],[product_name]]</f>
        <v>Trek Fuel EX 5 27.5 Plus - 2017</v>
      </c>
      <c r="I2402" t="str">
        <f>Query1[[#This Row],[category_name]]</f>
        <v>Mountain Bikes</v>
      </c>
      <c r="J2402" t="str">
        <f>Query1[[#This Row],[store_name]]</f>
        <v>Baldwin Bikes</v>
      </c>
      <c r="K2402" t="str">
        <f>Query1[[#This Row],[sales_rep]]</f>
        <v>Marcelene Boyer</v>
      </c>
      <c r="L2402" t="str">
        <f>Query1[[#This Row],[brand_name]]</f>
        <v>Trek</v>
      </c>
    </row>
    <row r="2403" spans="1:12" x14ac:dyDescent="0.3">
      <c r="A2403">
        <f>Query1[[#This Row],[order_id]]</f>
        <v>843</v>
      </c>
      <c r="B2403" t="str">
        <f>Query1[[#This Row],[customers]]</f>
        <v>Season Harvey</v>
      </c>
      <c r="C2403" t="str">
        <f>Query1[[#This Row],[city]]</f>
        <v>East Northport</v>
      </c>
      <c r="D2403" t="str">
        <f>Query1[[#This Row],[state]]</f>
        <v>NY</v>
      </c>
      <c r="E2403">
        <f>Query1[[#This Row],[order_date]]</f>
        <v>42841</v>
      </c>
      <c r="F2403">
        <f>Query1[[#This Row],[total_units]]</f>
        <v>1</v>
      </c>
      <c r="G2403">
        <f>Query1[[#This Row],[revenue]]</f>
        <v>1099.99</v>
      </c>
      <c r="H2403" t="str">
        <f>Query1[[#This Row],[product_name]]</f>
        <v>Electra Amsterdam Fashion 7i Ladies' - 2017</v>
      </c>
      <c r="I2403" t="str">
        <f>Query1[[#This Row],[category_name]]</f>
        <v>Cruisers Bicycles</v>
      </c>
      <c r="J2403" t="str">
        <f>Query1[[#This Row],[store_name]]</f>
        <v>Baldwin Bikes</v>
      </c>
      <c r="K2403" t="str">
        <f>Query1[[#This Row],[sales_rep]]</f>
        <v>Venita Daniel</v>
      </c>
      <c r="L2403" t="str">
        <f>Query1[[#This Row],[brand_name]]</f>
        <v>Electra</v>
      </c>
    </row>
    <row r="2404" spans="1:12" x14ac:dyDescent="0.3">
      <c r="A2404">
        <f>Query1[[#This Row],[order_id]]</f>
        <v>843</v>
      </c>
      <c r="B2404" t="str">
        <f>Query1[[#This Row],[customers]]</f>
        <v>Season Harvey</v>
      </c>
      <c r="C2404" t="str">
        <f>Query1[[#This Row],[city]]</f>
        <v>East Northport</v>
      </c>
      <c r="D2404" t="str">
        <f>Query1[[#This Row],[state]]</f>
        <v>NY</v>
      </c>
      <c r="E2404">
        <f>Query1[[#This Row],[order_date]]</f>
        <v>42841</v>
      </c>
      <c r="F2404">
        <f>Query1[[#This Row],[total_units]]</f>
        <v>2</v>
      </c>
      <c r="G2404">
        <f>Query1[[#This Row],[revenue]]</f>
        <v>1199.98</v>
      </c>
      <c r="H2404" t="str">
        <f>Query1[[#This Row],[product_name]]</f>
        <v>Electra Cruiser Lux Fat Tire 1 Ladies - 2017</v>
      </c>
      <c r="I2404" t="str">
        <f>Query1[[#This Row],[category_name]]</f>
        <v>Cruisers Bicycles</v>
      </c>
      <c r="J2404" t="str">
        <f>Query1[[#This Row],[store_name]]</f>
        <v>Baldwin Bikes</v>
      </c>
      <c r="K2404" t="str">
        <f>Query1[[#This Row],[sales_rep]]</f>
        <v>Venita Daniel</v>
      </c>
      <c r="L2404" t="str">
        <f>Query1[[#This Row],[brand_name]]</f>
        <v>Electra</v>
      </c>
    </row>
    <row r="2405" spans="1:12" x14ac:dyDescent="0.3">
      <c r="A2405">
        <f>Query1[[#This Row],[order_id]]</f>
        <v>843</v>
      </c>
      <c r="B2405" t="str">
        <f>Query1[[#This Row],[customers]]</f>
        <v>Season Harvey</v>
      </c>
      <c r="C2405" t="str">
        <f>Query1[[#This Row],[city]]</f>
        <v>East Northport</v>
      </c>
      <c r="D2405" t="str">
        <f>Query1[[#This Row],[state]]</f>
        <v>NY</v>
      </c>
      <c r="E2405">
        <f>Query1[[#This Row],[order_date]]</f>
        <v>42841</v>
      </c>
      <c r="F2405">
        <f>Query1[[#This Row],[total_units]]</f>
        <v>2</v>
      </c>
      <c r="G2405">
        <f>Query1[[#This Row],[revenue]]</f>
        <v>599.98</v>
      </c>
      <c r="H2405" t="str">
        <f>Query1[[#This Row],[product_name]]</f>
        <v>Electra Girl's Hawaii 1 (20-inch) - 2015/2016</v>
      </c>
      <c r="I2405" t="str">
        <f>Query1[[#This Row],[category_name]]</f>
        <v>Children Bicycles</v>
      </c>
      <c r="J2405" t="str">
        <f>Query1[[#This Row],[store_name]]</f>
        <v>Baldwin Bikes</v>
      </c>
      <c r="K2405" t="str">
        <f>Query1[[#This Row],[sales_rep]]</f>
        <v>Venita Daniel</v>
      </c>
      <c r="L2405" t="str">
        <f>Query1[[#This Row],[brand_name]]</f>
        <v>Electra</v>
      </c>
    </row>
    <row r="2406" spans="1:12" x14ac:dyDescent="0.3">
      <c r="A2406">
        <f>Query1[[#This Row],[order_id]]</f>
        <v>843</v>
      </c>
      <c r="B2406" t="str">
        <f>Query1[[#This Row],[customers]]</f>
        <v>Season Harvey</v>
      </c>
      <c r="C2406" t="str">
        <f>Query1[[#This Row],[city]]</f>
        <v>East Northport</v>
      </c>
      <c r="D2406" t="str">
        <f>Query1[[#This Row],[state]]</f>
        <v>NY</v>
      </c>
      <c r="E2406">
        <f>Query1[[#This Row],[order_date]]</f>
        <v>42841</v>
      </c>
      <c r="F2406">
        <f>Query1[[#This Row],[total_units]]</f>
        <v>1</v>
      </c>
      <c r="G2406">
        <f>Query1[[#This Row],[revenue]]</f>
        <v>619.99</v>
      </c>
      <c r="H2406" t="str">
        <f>Query1[[#This Row],[product_name]]</f>
        <v>Sun Bicycles Biscayne Tandem 7 - 2017</v>
      </c>
      <c r="I2406" t="str">
        <f>Query1[[#This Row],[category_name]]</f>
        <v>Cruisers Bicycles</v>
      </c>
      <c r="J2406" t="str">
        <f>Query1[[#This Row],[store_name]]</f>
        <v>Baldwin Bikes</v>
      </c>
      <c r="K2406" t="str">
        <f>Query1[[#This Row],[sales_rep]]</f>
        <v>Venita Daniel</v>
      </c>
      <c r="L2406" t="str">
        <f>Query1[[#This Row],[brand_name]]</f>
        <v>Sun</v>
      </c>
    </row>
    <row r="2407" spans="1:12" x14ac:dyDescent="0.3">
      <c r="A2407">
        <f>Query1[[#This Row],[order_id]]</f>
        <v>844</v>
      </c>
      <c r="B2407" t="str">
        <f>Query1[[#This Row],[customers]]</f>
        <v>Macie Ayers</v>
      </c>
      <c r="C2407" t="str">
        <f>Query1[[#This Row],[city]]</f>
        <v>Bellmore</v>
      </c>
      <c r="D2407" t="str">
        <f>Query1[[#This Row],[state]]</f>
        <v>NY</v>
      </c>
      <c r="E2407">
        <f>Query1[[#This Row],[order_date]]</f>
        <v>42841</v>
      </c>
      <c r="F2407">
        <f>Query1[[#This Row],[total_units]]</f>
        <v>1</v>
      </c>
      <c r="G2407">
        <f>Query1[[#This Row],[revenue]]</f>
        <v>549.99</v>
      </c>
      <c r="H2407" t="str">
        <f>Query1[[#This Row],[product_name]]</f>
        <v>Electra Townie Original 21D - 2016</v>
      </c>
      <c r="I2407" t="str">
        <f>Query1[[#This Row],[category_name]]</f>
        <v>Cruisers Bicycles</v>
      </c>
      <c r="J2407" t="str">
        <f>Query1[[#This Row],[store_name]]</f>
        <v>Baldwin Bikes</v>
      </c>
      <c r="K2407" t="str">
        <f>Query1[[#This Row],[sales_rep]]</f>
        <v>Marcelene Boyer</v>
      </c>
      <c r="L2407" t="str">
        <f>Query1[[#This Row],[brand_name]]</f>
        <v>Electra</v>
      </c>
    </row>
    <row r="2408" spans="1:12" x14ac:dyDescent="0.3">
      <c r="A2408">
        <f>Query1[[#This Row],[order_id]]</f>
        <v>844</v>
      </c>
      <c r="B2408" t="str">
        <f>Query1[[#This Row],[customers]]</f>
        <v>Macie Ayers</v>
      </c>
      <c r="C2408" t="str">
        <f>Query1[[#This Row],[city]]</f>
        <v>Bellmore</v>
      </c>
      <c r="D2408" t="str">
        <f>Query1[[#This Row],[state]]</f>
        <v>NY</v>
      </c>
      <c r="E2408">
        <f>Query1[[#This Row],[order_date]]</f>
        <v>42841</v>
      </c>
      <c r="F2408">
        <f>Query1[[#This Row],[total_units]]</f>
        <v>2</v>
      </c>
      <c r="G2408">
        <f>Query1[[#This Row],[revenue]]</f>
        <v>805.98</v>
      </c>
      <c r="H2408" t="str">
        <f>Query1[[#This Row],[product_name]]</f>
        <v>Sun Bicycles Boardwalk (24-inch Wheels) - 2017</v>
      </c>
      <c r="I2408" t="str">
        <f>Query1[[#This Row],[category_name]]</f>
        <v>Cruisers Bicycles</v>
      </c>
      <c r="J2408" t="str">
        <f>Query1[[#This Row],[store_name]]</f>
        <v>Baldwin Bikes</v>
      </c>
      <c r="K2408" t="str">
        <f>Query1[[#This Row],[sales_rep]]</f>
        <v>Marcelene Boyer</v>
      </c>
      <c r="L2408" t="str">
        <f>Query1[[#This Row],[brand_name]]</f>
        <v>Sun</v>
      </c>
    </row>
    <row r="2409" spans="1:12" x14ac:dyDescent="0.3">
      <c r="A2409">
        <f>Query1[[#This Row],[order_id]]</f>
        <v>844</v>
      </c>
      <c r="B2409" t="str">
        <f>Query1[[#This Row],[customers]]</f>
        <v>Macie Ayers</v>
      </c>
      <c r="C2409" t="str">
        <f>Query1[[#This Row],[city]]</f>
        <v>Bellmore</v>
      </c>
      <c r="D2409" t="str">
        <f>Query1[[#This Row],[state]]</f>
        <v>NY</v>
      </c>
      <c r="E2409">
        <f>Query1[[#This Row],[order_date]]</f>
        <v>42841</v>
      </c>
      <c r="F2409">
        <f>Query1[[#This Row],[total_units]]</f>
        <v>2</v>
      </c>
      <c r="G2409">
        <f>Query1[[#This Row],[revenue]]</f>
        <v>6999.98</v>
      </c>
      <c r="H2409" t="str">
        <f>Query1[[#This Row],[product_name]]</f>
        <v>Trek Boone Race Shop Limited - 2017</v>
      </c>
      <c r="I2409" t="str">
        <f>Query1[[#This Row],[category_name]]</f>
        <v>Cyclocross Bicycles</v>
      </c>
      <c r="J2409" t="str">
        <f>Query1[[#This Row],[store_name]]</f>
        <v>Baldwin Bikes</v>
      </c>
      <c r="K2409" t="str">
        <f>Query1[[#This Row],[sales_rep]]</f>
        <v>Marcelene Boyer</v>
      </c>
      <c r="L2409" t="str">
        <f>Query1[[#This Row],[brand_name]]</f>
        <v>Trek</v>
      </c>
    </row>
    <row r="2410" spans="1:12" x14ac:dyDescent="0.3">
      <c r="A2410">
        <f>Query1[[#This Row],[order_id]]</f>
        <v>844</v>
      </c>
      <c r="B2410" t="str">
        <f>Query1[[#This Row],[customers]]</f>
        <v>Macie Ayers</v>
      </c>
      <c r="C2410" t="str">
        <f>Query1[[#This Row],[city]]</f>
        <v>Bellmore</v>
      </c>
      <c r="D2410" t="str">
        <f>Query1[[#This Row],[state]]</f>
        <v>NY</v>
      </c>
      <c r="E2410">
        <f>Query1[[#This Row],[order_date]]</f>
        <v>42841</v>
      </c>
      <c r="F2410">
        <f>Query1[[#This Row],[total_units]]</f>
        <v>2</v>
      </c>
      <c r="G2410">
        <f>Query1[[#This Row],[revenue]]</f>
        <v>299.98</v>
      </c>
      <c r="H2410" t="str">
        <f>Query1[[#This Row],[product_name]]</f>
        <v>Trek Boy's Kickster - 2015/2017</v>
      </c>
      <c r="I2410" t="str">
        <f>Query1[[#This Row],[category_name]]</f>
        <v>Children Bicycles</v>
      </c>
      <c r="J2410" t="str">
        <f>Query1[[#This Row],[store_name]]</f>
        <v>Baldwin Bikes</v>
      </c>
      <c r="K2410" t="str">
        <f>Query1[[#This Row],[sales_rep]]</f>
        <v>Marcelene Boyer</v>
      </c>
      <c r="L2410" t="str">
        <f>Query1[[#This Row],[brand_name]]</f>
        <v>Trek</v>
      </c>
    </row>
    <row r="2411" spans="1:12" x14ac:dyDescent="0.3">
      <c r="A2411">
        <f>Query1[[#This Row],[order_id]]</f>
        <v>844</v>
      </c>
      <c r="B2411" t="str">
        <f>Query1[[#This Row],[customers]]</f>
        <v>Macie Ayers</v>
      </c>
      <c r="C2411" t="str">
        <f>Query1[[#This Row],[city]]</f>
        <v>Bellmore</v>
      </c>
      <c r="D2411" t="str">
        <f>Query1[[#This Row],[state]]</f>
        <v>NY</v>
      </c>
      <c r="E2411">
        <f>Query1[[#This Row],[order_date]]</f>
        <v>42841</v>
      </c>
      <c r="F2411">
        <f>Query1[[#This Row],[total_units]]</f>
        <v>1</v>
      </c>
      <c r="G2411">
        <f>Query1[[#This Row],[revenue]]</f>
        <v>1499.99</v>
      </c>
      <c r="H2411" t="str">
        <f>Query1[[#This Row],[product_name]]</f>
        <v>Trek Emonda S 4 - 2017</v>
      </c>
      <c r="I2411" t="str">
        <f>Query1[[#This Row],[category_name]]</f>
        <v>Road Bikes</v>
      </c>
      <c r="J2411" t="str">
        <f>Query1[[#This Row],[store_name]]</f>
        <v>Baldwin Bikes</v>
      </c>
      <c r="K2411" t="str">
        <f>Query1[[#This Row],[sales_rep]]</f>
        <v>Marcelene Boyer</v>
      </c>
      <c r="L2411" t="str">
        <f>Query1[[#This Row],[brand_name]]</f>
        <v>Trek</v>
      </c>
    </row>
    <row r="2412" spans="1:12" x14ac:dyDescent="0.3">
      <c r="A2412">
        <f>Query1[[#This Row],[order_id]]</f>
        <v>845</v>
      </c>
      <c r="B2412" t="str">
        <f>Query1[[#This Row],[customers]]</f>
        <v>Loraine Sykes</v>
      </c>
      <c r="C2412" t="str">
        <f>Query1[[#This Row],[city]]</f>
        <v>Scarsdale</v>
      </c>
      <c r="D2412" t="str">
        <f>Query1[[#This Row],[state]]</f>
        <v>NY</v>
      </c>
      <c r="E2412">
        <f>Query1[[#This Row],[order_date]]</f>
        <v>42842</v>
      </c>
      <c r="F2412">
        <f>Query1[[#This Row],[total_units]]</f>
        <v>1</v>
      </c>
      <c r="G2412">
        <f>Query1[[#This Row],[revenue]]</f>
        <v>599.99</v>
      </c>
      <c r="H2412" t="str">
        <f>Query1[[#This Row],[product_name]]</f>
        <v>Electra Cruiser Lux Fat Tire 1 Ladies - 2017</v>
      </c>
      <c r="I2412" t="str">
        <f>Query1[[#This Row],[category_name]]</f>
        <v>Cruisers Bicycles</v>
      </c>
      <c r="J2412" t="str">
        <f>Query1[[#This Row],[store_name]]</f>
        <v>Baldwin Bikes</v>
      </c>
      <c r="K2412" t="str">
        <f>Query1[[#This Row],[sales_rep]]</f>
        <v>Venita Daniel</v>
      </c>
      <c r="L2412" t="str">
        <f>Query1[[#This Row],[brand_name]]</f>
        <v>Electra</v>
      </c>
    </row>
    <row r="2413" spans="1:12" x14ac:dyDescent="0.3">
      <c r="A2413">
        <f>Query1[[#This Row],[order_id]]</f>
        <v>845</v>
      </c>
      <c r="B2413" t="str">
        <f>Query1[[#This Row],[customers]]</f>
        <v>Loraine Sykes</v>
      </c>
      <c r="C2413" t="str">
        <f>Query1[[#This Row],[city]]</f>
        <v>Scarsdale</v>
      </c>
      <c r="D2413" t="str">
        <f>Query1[[#This Row],[state]]</f>
        <v>NY</v>
      </c>
      <c r="E2413">
        <f>Query1[[#This Row],[order_date]]</f>
        <v>42842</v>
      </c>
      <c r="F2413">
        <f>Query1[[#This Row],[total_units]]</f>
        <v>2</v>
      </c>
      <c r="G2413">
        <f>Query1[[#This Row],[revenue]]</f>
        <v>1199.98</v>
      </c>
      <c r="H2413" t="str">
        <f>Query1[[#This Row],[product_name]]</f>
        <v>Electra Townie Original 7D EQ - 2016</v>
      </c>
      <c r="I2413" t="str">
        <f>Query1[[#This Row],[category_name]]</f>
        <v>Comfort Bicycles</v>
      </c>
      <c r="J2413" t="str">
        <f>Query1[[#This Row],[store_name]]</f>
        <v>Baldwin Bikes</v>
      </c>
      <c r="K2413" t="str">
        <f>Query1[[#This Row],[sales_rep]]</f>
        <v>Venita Daniel</v>
      </c>
      <c r="L2413" t="str">
        <f>Query1[[#This Row],[brand_name]]</f>
        <v>Electra</v>
      </c>
    </row>
    <row r="2414" spans="1:12" x14ac:dyDescent="0.3">
      <c r="A2414">
        <f>Query1[[#This Row],[order_id]]</f>
        <v>845</v>
      </c>
      <c r="B2414" t="str">
        <f>Query1[[#This Row],[customers]]</f>
        <v>Loraine Sykes</v>
      </c>
      <c r="C2414" t="str">
        <f>Query1[[#This Row],[city]]</f>
        <v>Scarsdale</v>
      </c>
      <c r="D2414" t="str">
        <f>Query1[[#This Row],[state]]</f>
        <v>NY</v>
      </c>
      <c r="E2414">
        <f>Query1[[#This Row],[order_date]]</f>
        <v>42842</v>
      </c>
      <c r="F2414">
        <f>Query1[[#This Row],[total_units]]</f>
        <v>2</v>
      </c>
      <c r="G2414">
        <f>Query1[[#This Row],[revenue]]</f>
        <v>1199.98</v>
      </c>
      <c r="H2414" t="str">
        <f>Query1[[#This Row],[product_name]]</f>
        <v>Electra Townie Original 7D EQ - 2016</v>
      </c>
      <c r="I2414" t="str">
        <f>Query1[[#This Row],[category_name]]</f>
        <v>Cruisers Bicycles</v>
      </c>
      <c r="J2414" t="str">
        <f>Query1[[#This Row],[store_name]]</f>
        <v>Baldwin Bikes</v>
      </c>
      <c r="K2414" t="str">
        <f>Query1[[#This Row],[sales_rep]]</f>
        <v>Venita Daniel</v>
      </c>
      <c r="L2414" t="str">
        <f>Query1[[#This Row],[brand_name]]</f>
        <v>Electra</v>
      </c>
    </row>
    <row r="2415" spans="1:12" x14ac:dyDescent="0.3">
      <c r="A2415">
        <f>Query1[[#This Row],[order_id]]</f>
        <v>845</v>
      </c>
      <c r="B2415" t="str">
        <f>Query1[[#This Row],[customers]]</f>
        <v>Loraine Sykes</v>
      </c>
      <c r="C2415" t="str">
        <f>Query1[[#This Row],[city]]</f>
        <v>Scarsdale</v>
      </c>
      <c r="D2415" t="str">
        <f>Query1[[#This Row],[state]]</f>
        <v>NY</v>
      </c>
      <c r="E2415">
        <f>Query1[[#This Row],[order_date]]</f>
        <v>42842</v>
      </c>
      <c r="F2415">
        <f>Query1[[#This Row],[total_units]]</f>
        <v>2</v>
      </c>
      <c r="G2415">
        <f>Query1[[#This Row],[revenue]]</f>
        <v>1499.98</v>
      </c>
      <c r="H2415" t="str">
        <f>Query1[[#This Row],[product_name]]</f>
        <v>Sun Bicycles Brickell Tandem 7 - 2017</v>
      </c>
      <c r="I2415" t="str">
        <f>Query1[[#This Row],[category_name]]</f>
        <v>Cruisers Bicycles</v>
      </c>
      <c r="J2415" t="str">
        <f>Query1[[#This Row],[store_name]]</f>
        <v>Baldwin Bikes</v>
      </c>
      <c r="K2415" t="str">
        <f>Query1[[#This Row],[sales_rep]]</f>
        <v>Venita Daniel</v>
      </c>
      <c r="L2415" t="str">
        <f>Query1[[#This Row],[brand_name]]</f>
        <v>Sun</v>
      </c>
    </row>
    <row r="2416" spans="1:12" x14ac:dyDescent="0.3">
      <c r="A2416">
        <f>Query1[[#This Row],[order_id]]</f>
        <v>845</v>
      </c>
      <c r="B2416" t="str">
        <f>Query1[[#This Row],[customers]]</f>
        <v>Loraine Sykes</v>
      </c>
      <c r="C2416" t="str">
        <f>Query1[[#This Row],[city]]</f>
        <v>Scarsdale</v>
      </c>
      <c r="D2416" t="str">
        <f>Query1[[#This Row],[state]]</f>
        <v>NY</v>
      </c>
      <c r="E2416">
        <f>Query1[[#This Row],[order_date]]</f>
        <v>42842</v>
      </c>
      <c r="F2416">
        <f>Query1[[#This Row],[total_units]]</f>
        <v>1</v>
      </c>
      <c r="G2416">
        <f>Query1[[#This Row],[revenue]]</f>
        <v>189.99</v>
      </c>
      <c r="H2416" t="str">
        <f>Query1[[#This Row],[product_name]]</f>
        <v>Trek Precaliber 12 Girls - 2017</v>
      </c>
      <c r="I2416" t="str">
        <f>Query1[[#This Row],[category_name]]</f>
        <v>Children Bicycles</v>
      </c>
      <c r="J2416" t="str">
        <f>Query1[[#This Row],[store_name]]</f>
        <v>Baldwin Bikes</v>
      </c>
      <c r="K2416" t="str">
        <f>Query1[[#This Row],[sales_rep]]</f>
        <v>Venita Daniel</v>
      </c>
      <c r="L2416" t="str">
        <f>Query1[[#This Row],[brand_name]]</f>
        <v>Trek</v>
      </c>
    </row>
    <row r="2417" spans="1:12" x14ac:dyDescent="0.3">
      <c r="A2417">
        <f>Query1[[#This Row],[order_id]]</f>
        <v>846</v>
      </c>
      <c r="B2417" t="str">
        <f>Query1[[#This Row],[customers]]</f>
        <v>Larae Carney</v>
      </c>
      <c r="C2417" t="str">
        <f>Query1[[#This Row],[city]]</f>
        <v>Sunnyside</v>
      </c>
      <c r="D2417" t="str">
        <f>Query1[[#This Row],[state]]</f>
        <v>NY</v>
      </c>
      <c r="E2417">
        <f>Query1[[#This Row],[order_date]]</f>
        <v>42842</v>
      </c>
      <c r="F2417">
        <f>Query1[[#This Row],[total_units]]</f>
        <v>2</v>
      </c>
      <c r="G2417">
        <f>Query1[[#This Row],[revenue]]</f>
        <v>2819.98</v>
      </c>
      <c r="H2417" t="str">
        <f>Query1[[#This Row],[product_name]]</f>
        <v>Haro SR 1.3 - 2017</v>
      </c>
      <c r="I2417" t="str">
        <f>Query1[[#This Row],[category_name]]</f>
        <v>Mountain Bikes</v>
      </c>
      <c r="J2417" t="str">
        <f>Query1[[#This Row],[store_name]]</f>
        <v>Baldwin Bikes</v>
      </c>
      <c r="K2417" t="str">
        <f>Query1[[#This Row],[sales_rep]]</f>
        <v>Marcelene Boyer</v>
      </c>
      <c r="L2417" t="str">
        <f>Query1[[#This Row],[brand_name]]</f>
        <v>Haro</v>
      </c>
    </row>
    <row r="2418" spans="1:12" x14ac:dyDescent="0.3">
      <c r="A2418">
        <f>Query1[[#This Row],[order_id]]</f>
        <v>846</v>
      </c>
      <c r="B2418" t="str">
        <f>Query1[[#This Row],[customers]]</f>
        <v>Larae Carney</v>
      </c>
      <c r="C2418" t="str">
        <f>Query1[[#This Row],[city]]</f>
        <v>Sunnyside</v>
      </c>
      <c r="D2418" t="str">
        <f>Query1[[#This Row],[state]]</f>
        <v>NY</v>
      </c>
      <c r="E2418">
        <f>Query1[[#This Row],[order_date]]</f>
        <v>42842</v>
      </c>
      <c r="F2418">
        <f>Query1[[#This Row],[total_units]]</f>
        <v>1</v>
      </c>
      <c r="G2418">
        <f>Query1[[#This Row],[revenue]]</f>
        <v>416.99</v>
      </c>
      <c r="H2418" t="str">
        <f>Query1[[#This Row],[product_name]]</f>
        <v>Sun Bicycles Atlas X-Type - 2017</v>
      </c>
      <c r="I2418" t="str">
        <f>Query1[[#This Row],[category_name]]</f>
        <v>Cruisers Bicycles</v>
      </c>
      <c r="J2418" t="str">
        <f>Query1[[#This Row],[store_name]]</f>
        <v>Baldwin Bikes</v>
      </c>
      <c r="K2418" t="str">
        <f>Query1[[#This Row],[sales_rep]]</f>
        <v>Marcelene Boyer</v>
      </c>
      <c r="L2418" t="str">
        <f>Query1[[#This Row],[brand_name]]</f>
        <v>Sun</v>
      </c>
    </row>
    <row r="2419" spans="1:12" x14ac:dyDescent="0.3">
      <c r="A2419">
        <f>Query1[[#This Row],[order_id]]</f>
        <v>846</v>
      </c>
      <c r="B2419" t="str">
        <f>Query1[[#This Row],[customers]]</f>
        <v>Larae Carney</v>
      </c>
      <c r="C2419" t="str">
        <f>Query1[[#This Row],[city]]</f>
        <v>Sunnyside</v>
      </c>
      <c r="D2419" t="str">
        <f>Query1[[#This Row],[state]]</f>
        <v>NY</v>
      </c>
      <c r="E2419">
        <f>Query1[[#This Row],[order_date]]</f>
        <v>42842</v>
      </c>
      <c r="F2419">
        <f>Query1[[#This Row],[total_units]]</f>
        <v>2</v>
      </c>
      <c r="G2419">
        <f>Query1[[#This Row],[revenue]]</f>
        <v>1239.98</v>
      </c>
      <c r="H2419" t="str">
        <f>Query1[[#This Row],[product_name]]</f>
        <v>Sun Bicycles Biscayne Tandem 7 - 2017</v>
      </c>
      <c r="I2419" t="str">
        <f>Query1[[#This Row],[category_name]]</f>
        <v>Cruisers Bicycles</v>
      </c>
      <c r="J2419" t="str">
        <f>Query1[[#This Row],[store_name]]</f>
        <v>Baldwin Bikes</v>
      </c>
      <c r="K2419" t="str">
        <f>Query1[[#This Row],[sales_rep]]</f>
        <v>Marcelene Boyer</v>
      </c>
      <c r="L2419" t="str">
        <f>Query1[[#This Row],[brand_name]]</f>
        <v>Sun</v>
      </c>
    </row>
    <row r="2420" spans="1:12" x14ac:dyDescent="0.3">
      <c r="A2420">
        <f>Query1[[#This Row],[order_id]]</f>
        <v>846</v>
      </c>
      <c r="B2420" t="str">
        <f>Query1[[#This Row],[customers]]</f>
        <v>Larae Carney</v>
      </c>
      <c r="C2420" t="str">
        <f>Query1[[#This Row],[city]]</f>
        <v>Sunnyside</v>
      </c>
      <c r="D2420" t="str">
        <f>Query1[[#This Row],[state]]</f>
        <v>NY</v>
      </c>
      <c r="E2420">
        <f>Query1[[#This Row],[order_date]]</f>
        <v>42842</v>
      </c>
      <c r="F2420">
        <f>Query1[[#This Row],[total_units]]</f>
        <v>2</v>
      </c>
      <c r="G2420">
        <f>Query1[[#This Row],[revenue]]</f>
        <v>1103.98</v>
      </c>
      <c r="H2420" t="str">
        <f>Query1[[#This Row],[product_name]]</f>
        <v>Sun Bicycles Streamway 3 - 2017</v>
      </c>
      <c r="I2420" t="str">
        <f>Query1[[#This Row],[category_name]]</f>
        <v>Comfort Bicycles</v>
      </c>
      <c r="J2420" t="str">
        <f>Query1[[#This Row],[store_name]]</f>
        <v>Baldwin Bikes</v>
      </c>
      <c r="K2420" t="str">
        <f>Query1[[#This Row],[sales_rep]]</f>
        <v>Marcelene Boyer</v>
      </c>
      <c r="L2420" t="str">
        <f>Query1[[#This Row],[brand_name]]</f>
        <v>Sun</v>
      </c>
    </row>
    <row r="2421" spans="1:12" x14ac:dyDescent="0.3">
      <c r="A2421">
        <f>Query1[[#This Row],[order_id]]</f>
        <v>846</v>
      </c>
      <c r="B2421" t="str">
        <f>Query1[[#This Row],[customers]]</f>
        <v>Larae Carney</v>
      </c>
      <c r="C2421" t="str">
        <f>Query1[[#This Row],[city]]</f>
        <v>Sunnyside</v>
      </c>
      <c r="D2421" t="str">
        <f>Query1[[#This Row],[state]]</f>
        <v>NY</v>
      </c>
      <c r="E2421">
        <f>Query1[[#This Row],[order_date]]</f>
        <v>42842</v>
      </c>
      <c r="F2421">
        <f>Query1[[#This Row],[total_units]]</f>
        <v>1</v>
      </c>
      <c r="G2421">
        <f>Query1[[#This Row],[revenue]]</f>
        <v>5299.99</v>
      </c>
      <c r="H2421" t="str">
        <f>Query1[[#This Row],[product_name]]</f>
        <v>Trek Remedy 9.8 - 2017</v>
      </c>
      <c r="I2421" t="str">
        <f>Query1[[#This Row],[category_name]]</f>
        <v>Mountain Bikes</v>
      </c>
      <c r="J2421" t="str">
        <f>Query1[[#This Row],[store_name]]</f>
        <v>Baldwin Bikes</v>
      </c>
      <c r="K2421" t="str">
        <f>Query1[[#This Row],[sales_rep]]</f>
        <v>Marcelene Boyer</v>
      </c>
      <c r="L2421" t="str">
        <f>Query1[[#This Row],[brand_name]]</f>
        <v>Trek</v>
      </c>
    </row>
    <row r="2422" spans="1:12" x14ac:dyDescent="0.3">
      <c r="A2422">
        <f>Query1[[#This Row],[order_id]]</f>
        <v>847</v>
      </c>
      <c r="B2422" t="str">
        <f>Query1[[#This Row],[customers]]</f>
        <v>Marilyn Frank</v>
      </c>
      <c r="C2422" t="str">
        <f>Query1[[#This Row],[city]]</f>
        <v>Port Chester</v>
      </c>
      <c r="D2422" t="str">
        <f>Query1[[#This Row],[state]]</f>
        <v>NY</v>
      </c>
      <c r="E2422">
        <f>Query1[[#This Row],[order_date]]</f>
        <v>42843</v>
      </c>
      <c r="F2422">
        <f>Query1[[#This Row],[total_units]]</f>
        <v>2</v>
      </c>
      <c r="G2422">
        <f>Query1[[#This Row],[revenue]]</f>
        <v>9999.98</v>
      </c>
      <c r="H2422" t="str">
        <f>Query1[[#This Row],[product_name]]</f>
        <v>Trek Powerfly 8 FS Plus - 2017</v>
      </c>
      <c r="I2422" t="str">
        <f>Query1[[#This Row],[category_name]]</f>
        <v>Electric Bikes</v>
      </c>
      <c r="J2422" t="str">
        <f>Query1[[#This Row],[store_name]]</f>
        <v>Baldwin Bikes</v>
      </c>
      <c r="K2422" t="str">
        <f>Query1[[#This Row],[sales_rep]]</f>
        <v>Venita Daniel</v>
      </c>
      <c r="L2422" t="str">
        <f>Query1[[#This Row],[brand_name]]</f>
        <v>Trek</v>
      </c>
    </row>
    <row r="2423" spans="1:12" x14ac:dyDescent="0.3">
      <c r="A2423">
        <f>Query1[[#This Row],[order_id]]</f>
        <v>848</v>
      </c>
      <c r="B2423" t="str">
        <f>Query1[[#This Row],[customers]]</f>
        <v>Rudolf Moran</v>
      </c>
      <c r="C2423" t="str">
        <f>Query1[[#This Row],[city]]</f>
        <v>Maspeth</v>
      </c>
      <c r="D2423" t="str">
        <f>Query1[[#This Row],[state]]</f>
        <v>NY</v>
      </c>
      <c r="E2423">
        <f>Query1[[#This Row],[order_date]]</f>
        <v>42843</v>
      </c>
      <c r="F2423">
        <f>Query1[[#This Row],[total_units]]</f>
        <v>2</v>
      </c>
      <c r="G2423">
        <f>Query1[[#This Row],[revenue]]</f>
        <v>979.98</v>
      </c>
      <c r="H2423" t="str">
        <f>Query1[[#This Row],[product_name]]</f>
        <v>Electra Townie 3i EQ (20-inch) - Boys' - 2017</v>
      </c>
      <c r="I2423" t="str">
        <f>Query1[[#This Row],[category_name]]</f>
        <v>Children Bicycles</v>
      </c>
      <c r="J2423" t="str">
        <f>Query1[[#This Row],[store_name]]</f>
        <v>Baldwin Bikes</v>
      </c>
      <c r="K2423" t="str">
        <f>Query1[[#This Row],[sales_rep]]</f>
        <v>Venita Daniel</v>
      </c>
      <c r="L2423" t="str">
        <f>Query1[[#This Row],[brand_name]]</f>
        <v>Electra</v>
      </c>
    </row>
    <row r="2424" spans="1:12" x14ac:dyDescent="0.3">
      <c r="A2424">
        <f>Query1[[#This Row],[order_id]]</f>
        <v>848</v>
      </c>
      <c r="B2424" t="str">
        <f>Query1[[#This Row],[customers]]</f>
        <v>Rudolf Moran</v>
      </c>
      <c r="C2424" t="str">
        <f>Query1[[#This Row],[city]]</f>
        <v>Maspeth</v>
      </c>
      <c r="D2424" t="str">
        <f>Query1[[#This Row],[state]]</f>
        <v>NY</v>
      </c>
      <c r="E2424">
        <f>Query1[[#This Row],[order_date]]</f>
        <v>42843</v>
      </c>
      <c r="F2424">
        <f>Query1[[#This Row],[total_units]]</f>
        <v>2</v>
      </c>
      <c r="G2424">
        <f>Query1[[#This Row],[revenue]]</f>
        <v>2939.98</v>
      </c>
      <c r="H2424" t="str">
        <f>Query1[[#This Row],[product_name]]</f>
        <v>Haro Shift R3 - 2017</v>
      </c>
      <c r="I2424" t="str">
        <f>Query1[[#This Row],[category_name]]</f>
        <v>Mountain Bikes</v>
      </c>
      <c r="J2424" t="str">
        <f>Query1[[#This Row],[store_name]]</f>
        <v>Baldwin Bikes</v>
      </c>
      <c r="K2424" t="str">
        <f>Query1[[#This Row],[sales_rep]]</f>
        <v>Venita Daniel</v>
      </c>
      <c r="L2424" t="str">
        <f>Query1[[#This Row],[brand_name]]</f>
        <v>Haro</v>
      </c>
    </row>
    <row r="2425" spans="1:12" x14ac:dyDescent="0.3">
      <c r="A2425">
        <f>Query1[[#This Row],[order_id]]</f>
        <v>848</v>
      </c>
      <c r="B2425" t="str">
        <f>Query1[[#This Row],[customers]]</f>
        <v>Rudolf Moran</v>
      </c>
      <c r="C2425" t="str">
        <f>Query1[[#This Row],[city]]</f>
        <v>Maspeth</v>
      </c>
      <c r="D2425" t="str">
        <f>Query1[[#This Row],[state]]</f>
        <v>NY</v>
      </c>
      <c r="E2425">
        <f>Query1[[#This Row],[order_date]]</f>
        <v>42843</v>
      </c>
      <c r="F2425">
        <f>Query1[[#This Row],[total_units]]</f>
        <v>1</v>
      </c>
      <c r="G2425">
        <f>Query1[[#This Row],[revenue]]</f>
        <v>209.99</v>
      </c>
      <c r="H2425" t="str">
        <f>Query1[[#This Row],[product_name]]</f>
        <v>Haro Shredder 20 Girls - 2017</v>
      </c>
      <c r="I2425" t="str">
        <f>Query1[[#This Row],[category_name]]</f>
        <v>Children Bicycles</v>
      </c>
      <c r="J2425" t="str">
        <f>Query1[[#This Row],[store_name]]</f>
        <v>Baldwin Bikes</v>
      </c>
      <c r="K2425" t="str">
        <f>Query1[[#This Row],[sales_rep]]</f>
        <v>Venita Daniel</v>
      </c>
      <c r="L2425" t="str">
        <f>Query1[[#This Row],[brand_name]]</f>
        <v>Haro</v>
      </c>
    </row>
    <row r="2426" spans="1:12" x14ac:dyDescent="0.3">
      <c r="A2426">
        <f>Query1[[#This Row],[order_id]]</f>
        <v>848</v>
      </c>
      <c r="B2426" t="str">
        <f>Query1[[#This Row],[customers]]</f>
        <v>Rudolf Moran</v>
      </c>
      <c r="C2426" t="str">
        <f>Query1[[#This Row],[city]]</f>
        <v>Maspeth</v>
      </c>
      <c r="D2426" t="str">
        <f>Query1[[#This Row],[state]]</f>
        <v>NY</v>
      </c>
      <c r="E2426">
        <f>Query1[[#This Row],[order_date]]</f>
        <v>42843</v>
      </c>
      <c r="F2426">
        <f>Query1[[#This Row],[total_units]]</f>
        <v>2</v>
      </c>
      <c r="G2426">
        <f>Query1[[#This Row],[revenue]]</f>
        <v>379.98</v>
      </c>
      <c r="H2426" t="str">
        <f>Query1[[#This Row],[product_name]]</f>
        <v>Trek Precaliber 12 Girls - 2017</v>
      </c>
      <c r="I2426" t="str">
        <f>Query1[[#This Row],[category_name]]</f>
        <v>Children Bicycles</v>
      </c>
      <c r="J2426" t="str">
        <f>Query1[[#This Row],[store_name]]</f>
        <v>Baldwin Bikes</v>
      </c>
      <c r="K2426" t="str">
        <f>Query1[[#This Row],[sales_rep]]</f>
        <v>Venita Daniel</v>
      </c>
      <c r="L2426" t="str">
        <f>Query1[[#This Row],[brand_name]]</f>
        <v>Trek</v>
      </c>
    </row>
    <row r="2427" spans="1:12" x14ac:dyDescent="0.3">
      <c r="A2427">
        <f>Query1[[#This Row],[order_id]]</f>
        <v>849</v>
      </c>
      <c r="B2427" t="str">
        <f>Query1[[#This Row],[customers]]</f>
        <v>Angelique Merrill</v>
      </c>
      <c r="C2427" t="str">
        <f>Query1[[#This Row],[city]]</f>
        <v>South El Monte</v>
      </c>
      <c r="D2427" t="str">
        <f>Query1[[#This Row],[state]]</f>
        <v>CA</v>
      </c>
      <c r="E2427">
        <f>Query1[[#This Row],[order_date]]</f>
        <v>42844</v>
      </c>
      <c r="F2427">
        <f>Query1[[#This Row],[total_units]]</f>
        <v>1</v>
      </c>
      <c r="G2427">
        <f>Query1[[#This Row],[revenue]]</f>
        <v>416.99</v>
      </c>
      <c r="H2427" t="str">
        <f>Query1[[#This Row],[product_name]]</f>
        <v>Sun Bicycles Cruz 7 - Women's - 2017</v>
      </c>
      <c r="I2427" t="str">
        <f>Query1[[#This Row],[category_name]]</f>
        <v>Comfort Bicycles</v>
      </c>
      <c r="J2427" t="str">
        <f>Query1[[#This Row],[store_name]]</f>
        <v>Santa Cruz Bikes</v>
      </c>
      <c r="K2427" t="str">
        <f>Query1[[#This Row],[sales_rep]]</f>
        <v>Mireya Copeland</v>
      </c>
      <c r="L2427" t="str">
        <f>Query1[[#This Row],[brand_name]]</f>
        <v>Sun</v>
      </c>
    </row>
    <row r="2428" spans="1:12" x14ac:dyDescent="0.3">
      <c r="A2428">
        <f>Query1[[#This Row],[order_id]]</f>
        <v>850</v>
      </c>
      <c r="B2428" t="str">
        <f>Query1[[#This Row],[customers]]</f>
        <v>Sanora Webster</v>
      </c>
      <c r="C2428" t="str">
        <f>Query1[[#This Row],[city]]</f>
        <v>Los Angeles</v>
      </c>
      <c r="D2428" t="str">
        <f>Query1[[#This Row],[state]]</f>
        <v>CA</v>
      </c>
      <c r="E2428">
        <f>Query1[[#This Row],[order_date]]</f>
        <v>42844</v>
      </c>
      <c r="F2428">
        <f>Query1[[#This Row],[total_units]]</f>
        <v>2</v>
      </c>
      <c r="G2428">
        <f>Query1[[#This Row],[revenue]]</f>
        <v>679.98</v>
      </c>
      <c r="H2428" t="str">
        <f>Query1[[#This Row],[product_name]]</f>
        <v>Electra Townie 7D (20-inch) - Boys' - 2017</v>
      </c>
      <c r="I2428" t="str">
        <f>Query1[[#This Row],[category_name]]</f>
        <v>Children Bicycles</v>
      </c>
      <c r="J2428" t="str">
        <f>Query1[[#This Row],[store_name]]</f>
        <v>Santa Cruz Bikes</v>
      </c>
      <c r="K2428" t="str">
        <f>Query1[[#This Row],[sales_rep]]</f>
        <v>Genna Serrano</v>
      </c>
      <c r="L2428" t="str">
        <f>Query1[[#This Row],[brand_name]]</f>
        <v>Electra</v>
      </c>
    </row>
    <row r="2429" spans="1:12" x14ac:dyDescent="0.3">
      <c r="A2429">
        <f>Query1[[#This Row],[order_id]]</f>
        <v>850</v>
      </c>
      <c r="B2429" t="str">
        <f>Query1[[#This Row],[customers]]</f>
        <v>Sanora Webster</v>
      </c>
      <c r="C2429" t="str">
        <f>Query1[[#This Row],[city]]</f>
        <v>Los Angeles</v>
      </c>
      <c r="D2429" t="str">
        <f>Query1[[#This Row],[state]]</f>
        <v>CA</v>
      </c>
      <c r="E2429">
        <f>Query1[[#This Row],[order_date]]</f>
        <v>42844</v>
      </c>
      <c r="F2429">
        <f>Query1[[#This Row],[total_units]]</f>
        <v>1</v>
      </c>
      <c r="G2429">
        <f>Query1[[#This Row],[revenue]]</f>
        <v>379.99</v>
      </c>
      <c r="H2429" t="str">
        <f>Query1[[#This Row],[product_name]]</f>
        <v>Haro Flightline One ST - 2017</v>
      </c>
      <c r="I2429" t="str">
        <f>Query1[[#This Row],[category_name]]</f>
        <v>Mountain Bikes</v>
      </c>
      <c r="J2429" t="str">
        <f>Query1[[#This Row],[store_name]]</f>
        <v>Santa Cruz Bikes</v>
      </c>
      <c r="K2429" t="str">
        <f>Query1[[#This Row],[sales_rep]]</f>
        <v>Genna Serrano</v>
      </c>
      <c r="L2429" t="str">
        <f>Query1[[#This Row],[brand_name]]</f>
        <v>Haro</v>
      </c>
    </row>
    <row r="2430" spans="1:12" x14ac:dyDescent="0.3">
      <c r="A2430">
        <f>Query1[[#This Row],[order_id]]</f>
        <v>850</v>
      </c>
      <c r="B2430" t="str">
        <f>Query1[[#This Row],[customers]]</f>
        <v>Sanora Webster</v>
      </c>
      <c r="C2430" t="str">
        <f>Query1[[#This Row],[city]]</f>
        <v>Los Angeles</v>
      </c>
      <c r="D2430" t="str">
        <f>Query1[[#This Row],[state]]</f>
        <v>CA</v>
      </c>
      <c r="E2430">
        <f>Query1[[#This Row],[order_date]]</f>
        <v>42844</v>
      </c>
      <c r="F2430">
        <f>Query1[[#This Row],[total_units]]</f>
        <v>2</v>
      </c>
      <c r="G2430">
        <f>Query1[[#This Row],[revenue]]</f>
        <v>2641.98</v>
      </c>
      <c r="H2430" t="str">
        <f>Query1[[#This Row],[product_name]]</f>
        <v>Heller Shagamaw Frame - 2016</v>
      </c>
      <c r="I2430" t="str">
        <f>Query1[[#This Row],[category_name]]</f>
        <v>Mountain Bikes</v>
      </c>
      <c r="J2430" t="str">
        <f>Query1[[#This Row],[store_name]]</f>
        <v>Santa Cruz Bikes</v>
      </c>
      <c r="K2430" t="str">
        <f>Query1[[#This Row],[sales_rep]]</f>
        <v>Genna Serrano</v>
      </c>
      <c r="L2430" t="str">
        <f>Query1[[#This Row],[brand_name]]</f>
        <v>Heller</v>
      </c>
    </row>
    <row r="2431" spans="1:12" x14ac:dyDescent="0.3">
      <c r="A2431">
        <f>Query1[[#This Row],[order_id]]</f>
        <v>851</v>
      </c>
      <c r="B2431" t="str">
        <f>Query1[[#This Row],[customers]]</f>
        <v>Gabriella Jones</v>
      </c>
      <c r="C2431" t="str">
        <f>Query1[[#This Row],[city]]</f>
        <v>Mount Vernon</v>
      </c>
      <c r="D2431" t="str">
        <f>Query1[[#This Row],[state]]</f>
        <v>NY</v>
      </c>
      <c r="E2431">
        <f>Query1[[#This Row],[order_date]]</f>
        <v>42845</v>
      </c>
      <c r="F2431">
        <f>Query1[[#This Row],[total_units]]</f>
        <v>1</v>
      </c>
      <c r="G2431">
        <f>Query1[[#This Row],[revenue]]</f>
        <v>209.99</v>
      </c>
      <c r="H2431" t="str">
        <f>Query1[[#This Row],[product_name]]</f>
        <v>Haro Shredder 20 Girls - 2017</v>
      </c>
      <c r="I2431" t="str">
        <f>Query1[[#This Row],[category_name]]</f>
        <v>Children Bicycles</v>
      </c>
      <c r="J2431" t="str">
        <f>Query1[[#This Row],[store_name]]</f>
        <v>Baldwin Bikes</v>
      </c>
      <c r="K2431" t="str">
        <f>Query1[[#This Row],[sales_rep]]</f>
        <v>Marcelene Boyer</v>
      </c>
      <c r="L2431" t="str">
        <f>Query1[[#This Row],[brand_name]]</f>
        <v>Haro</v>
      </c>
    </row>
    <row r="2432" spans="1:12" x14ac:dyDescent="0.3">
      <c r="A2432">
        <f>Query1[[#This Row],[order_id]]</f>
        <v>851</v>
      </c>
      <c r="B2432" t="str">
        <f>Query1[[#This Row],[customers]]</f>
        <v>Gabriella Jones</v>
      </c>
      <c r="C2432" t="str">
        <f>Query1[[#This Row],[city]]</f>
        <v>Mount Vernon</v>
      </c>
      <c r="D2432" t="str">
        <f>Query1[[#This Row],[state]]</f>
        <v>NY</v>
      </c>
      <c r="E2432">
        <f>Query1[[#This Row],[order_date]]</f>
        <v>42845</v>
      </c>
      <c r="F2432">
        <f>Query1[[#This Row],[total_units]]</f>
        <v>1</v>
      </c>
      <c r="G2432">
        <f>Query1[[#This Row],[revenue]]</f>
        <v>999.99</v>
      </c>
      <c r="H2432" t="str">
        <f>Query1[[#This Row],[product_name]]</f>
        <v>Surly Ice Cream Truck Frameset - 2017</v>
      </c>
      <c r="I2432" t="str">
        <f>Query1[[#This Row],[category_name]]</f>
        <v>Mountain Bikes</v>
      </c>
      <c r="J2432" t="str">
        <f>Query1[[#This Row],[store_name]]</f>
        <v>Baldwin Bikes</v>
      </c>
      <c r="K2432" t="str">
        <f>Query1[[#This Row],[sales_rep]]</f>
        <v>Marcelene Boyer</v>
      </c>
      <c r="L2432" t="str">
        <f>Query1[[#This Row],[brand_name]]</f>
        <v>Surly</v>
      </c>
    </row>
    <row r="2433" spans="1:12" x14ac:dyDescent="0.3">
      <c r="A2433">
        <f>Query1[[#This Row],[order_id]]</f>
        <v>852</v>
      </c>
      <c r="B2433" t="str">
        <f>Query1[[#This Row],[customers]]</f>
        <v>Lashawn Ortiz</v>
      </c>
      <c r="C2433" t="str">
        <f>Query1[[#This Row],[city]]</f>
        <v>Longview</v>
      </c>
      <c r="D2433" t="str">
        <f>Query1[[#This Row],[state]]</f>
        <v>TX</v>
      </c>
      <c r="E2433">
        <f>Query1[[#This Row],[order_date]]</f>
        <v>42846</v>
      </c>
      <c r="F2433">
        <f>Query1[[#This Row],[total_units]]</f>
        <v>2</v>
      </c>
      <c r="G2433">
        <f>Query1[[#This Row],[revenue]]</f>
        <v>2819.98</v>
      </c>
      <c r="H2433" t="str">
        <f>Query1[[#This Row],[product_name]]</f>
        <v>Haro SR 1.3 - 2017</v>
      </c>
      <c r="I2433" t="str">
        <f>Query1[[#This Row],[category_name]]</f>
        <v>Mountain Bikes</v>
      </c>
      <c r="J2433" t="str">
        <f>Query1[[#This Row],[store_name]]</f>
        <v>Rowlett Bikes</v>
      </c>
      <c r="K2433" t="str">
        <f>Query1[[#This Row],[sales_rep]]</f>
        <v>Layla Terrell</v>
      </c>
      <c r="L2433" t="str">
        <f>Query1[[#This Row],[brand_name]]</f>
        <v>Haro</v>
      </c>
    </row>
    <row r="2434" spans="1:12" x14ac:dyDescent="0.3">
      <c r="A2434">
        <f>Query1[[#This Row],[order_id]]</f>
        <v>853</v>
      </c>
      <c r="B2434" t="str">
        <f>Query1[[#This Row],[customers]]</f>
        <v>Gilberte Duke</v>
      </c>
      <c r="C2434" t="str">
        <f>Query1[[#This Row],[city]]</f>
        <v>El Paso</v>
      </c>
      <c r="D2434" t="str">
        <f>Query1[[#This Row],[state]]</f>
        <v>TX</v>
      </c>
      <c r="E2434">
        <f>Query1[[#This Row],[order_date]]</f>
        <v>42846</v>
      </c>
      <c r="F2434">
        <f>Query1[[#This Row],[total_units]]</f>
        <v>1</v>
      </c>
      <c r="G2434">
        <f>Query1[[#This Row],[revenue]]</f>
        <v>299.99</v>
      </c>
      <c r="H2434" t="str">
        <f>Query1[[#This Row],[product_name]]</f>
        <v>Electra Sugar Skulls 1 (20-inch) - Girl's - 2017</v>
      </c>
      <c r="I2434" t="str">
        <f>Query1[[#This Row],[category_name]]</f>
        <v>Children Bicycles</v>
      </c>
      <c r="J2434" t="str">
        <f>Query1[[#This Row],[store_name]]</f>
        <v>Rowlett Bikes</v>
      </c>
      <c r="K2434" t="str">
        <f>Query1[[#This Row],[sales_rep]]</f>
        <v>Kali Vargas</v>
      </c>
      <c r="L2434" t="str">
        <f>Query1[[#This Row],[brand_name]]</f>
        <v>Electra</v>
      </c>
    </row>
    <row r="2435" spans="1:12" x14ac:dyDescent="0.3">
      <c r="A2435">
        <f>Query1[[#This Row],[order_id]]</f>
        <v>853</v>
      </c>
      <c r="B2435" t="str">
        <f>Query1[[#This Row],[customers]]</f>
        <v>Gilberte Duke</v>
      </c>
      <c r="C2435" t="str">
        <f>Query1[[#This Row],[city]]</f>
        <v>El Paso</v>
      </c>
      <c r="D2435" t="str">
        <f>Query1[[#This Row],[state]]</f>
        <v>TX</v>
      </c>
      <c r="E2435">
        <f>Query1[[#This Row],[order_date]]</f>
        <v>42846</v>
      </c>
      <c r="F2435">
        <f>Query1[[#This Row],[total_units]]</f>
        <v>1</v>
      </c>
      <c r="G2435">
        <f>Query1[[#This Row],[revenue]]</f>
        <v>869.99</v>
      </c>
      <c r="H2435" t="str">
        <f>Query1[[#This Row],[product_name]]</f>
        <v>Haro SR 1.2 - 2017</v>
      </c>
      <c r="I2435" t="str">
        <f>Query1[[#This Row],[category_name]]</f>
        <v>Mountain Bikes</v>
      </c>
      <c r="J2435" t="str">
        <f>Query1[[#This Row],[store_name]]</f>
        <v>Rowlett Bikes</v>
      </c>
      <c r="K2435" t="str">
        <f>Query1[[#This Row],[sales_rep]]</f>
        <v>Kali Vargas</v>
      </c>
      <c r="L2435" t="str">
        <f>Query1[[#This Row],[brand_name]]</f>
        <v>Haro</v>
      </c>
    </row>
    <row r="2436" spans="1:12" x14ac:dyDescent="0.3">
      <c r="A2436">
        <f>Query1[[#This Row],[order_id]]</f>
        <v>853</v>
      </c>
      <c r="B2436" t="str">
        <f>Query1[[#This Row],[customers]]</f>
        <v>Gilberte Duke</v>
      </c>
      <c r="C2436" t="str">
        <f>Query1[[#This Row],[city]]</f>
        <v>El Paso</v>
      </c>
      <c r="D2436" t="str">
        <f>Query1[[#This Row],[state]]</f>
        <v>TX</v>
      </c>
      <c r="E2436">
        <f>Query1[[#This Row],[order_date]]</f>
        <v>42846</v>
      </c>
      <c r="F2436">
        <f>Query1[[#This Row],[total_units]]</f>
        <v>1</v>
      </c>
      <c r="G2436">
        <f>Query1[[#This Row],[revenue]]</f>
        <v>469.99</v>
      </c>
      <c r="H2436" t="str">
        <f>Query1[[#This Row],[product_name]]</f>
        <v>Surly Ice Cream Truck Frameset - 2016</v>
      </c>
      <c r="I2436" t="str">
        <f>Query1[[#This Row],[category_name]]</f>
        <v>Mountain Bikes</v>
      </c>
      <c r="J2436" t="str">
        <f>Query1[[#This Row],[store_name]]</f>
        <v>Rowlett Bikes</v>
      </c>
      <c r="K2436" t="str">
        <f>Query1[[#This Row],[sales_rep]]</f>
        <v>Kali Vargas</v>
      </c>
      <c r="L2436" t="str">
        <f>Query1[[#This Row],[brand_name]]</f>
        <v>Surly</v>
      </c>
    </row>
    <row r="2437" spans="1:12" x14ac:dyDescent="0.3">
      <c r="A2437">
        <f>Query1[[#This Row],[order_id]]</f>
        <v>853</v>
      </c>
      <c r="B2437" t="str">
        <f>Query1[[#This Row],[customers]]</f>
        <v>Gilberte Duke</v>
      </c>
      <c r="C2437" t="str">
        <f>Query1[[#This Row],[city]]</f>
        <v>El Paso</v>
      </c>
      <c r="D2437" t="str">
        <f>Query1[[#This Row],[state]]</f>
        <v>TX</v>
      </c>
      <c r="E2437">
        <f>Query1[[#This Row],[order_date]]</f>
        <v>42846</v>
      </c>
      <c r="F2437">
        <f>Query1[[#This Row],[total_units]]</f>
        <v>2</v>
      </c>
      <c r="G2437">
        <f>Query1[[#This Row],[revenue]]</f>
        <v>4599.9799999999996</v>
      </c>
      <c r="H2437" t="str">
        <f>Query1[[#This Row],[product_name]]</f>
        <v>Trek Fuel EX 5 27.5 Plus - 2017</v>
      </c>
      <c r="I2437" t="str">
        <f>Query1[[#This Row],[category_name]]</f>
        <v>Mountain Bikes</v>
      </c>
      <c r="J2437" t="str">
        <f>Query1[[#This Row],[store_name]]</f>
        <v>Rowlett Bikes</v>
      </c>
      <c r="K2437" t="str">
        <f>Query1[[#This Row],[sales_rep]]</f>
        <v>Kali Vargas</v>
      </c>
      <c r="L2437" t="str">
        <f>Query1[[#This Row],[brand_name]]</f>
        <v>Trek</v>
      </c>
    </row>
    <row r="2438" spans="1:12" x14ac:dyDescent="0.3">
      <c r="A2438">
        <f>Query1[[#This Row],[order_id]]</f>
        <v>853</v>
      </c>
      <c r="B2438" t="str">
        <f>Query1[[#This Row],[customers]]</f>
        <v>Gilberte Duke</v>
      </c>
      <c r="C2438" t="str">
        <f>Query1[[#This Row],[city]]</f>
        <v>El Paso</v>
      </c>
      <c r="D2438" t="str">
        <f>Query1[[#This Row],[state]]</f>
        <v>TX</v>
      </c>
      <c r="E2438">
        <f>Query1[[#This Row],[order_date]]</f>
        <v>42846</v>
      </c>
      <c r="F2438">
        <f>Query1[[#This Row],[total_units]]</f>
        <v>2</v>
      </c>
      <c r="G2438">
        <f>Query1[[#This Row],[revenue]]</f>
        <v>9999.98</v>
      </c>
      <c r="H2438" t="str">
        <f>Query1[[#This Row],[product_name]]</f>
        <v>Trek Madone 9.2 - 2017</v>
      </c>
      <c r="I2438" t="str">
        <f>Query1[[#This Row],[category_name]]</f>
        <v>Road Bikes</v>
      </c>
      <c r="J2438" t="str">
        <f>Query1[[#This Row],[store_name]]</f>
        <v>Rowlett Bikes</v>
      </c>
      <c r="K2438" t="str">
        <f>Query1[[#This Row],[sales_rep]]</f>
        <v>Kali Vargas</v>
      </c>
      <c r="L2438" t="str">
        <f>Query1[[#This Row],[brand_name]]</f>
        <v>Trek</v>
      </c>
    </row>
    <row r="2439" spans="1:12" x14ac:dyDescent="0.3">
      <c r="A2439">
        <f>Query1[[#This Row],[order_id]]</f>
        <v>854</v>
      </c>
      <c r="B2439" t="str">
        <f>Query1[[#This Row],[customers]]</f>
        <v>Carissa Foreman</v>
      </c>
      <c r="C2439" t="str">
        <f>Query1[[#This Row],[city]]</f>
        <v>Maspeth</v>
      </c>
      <c r="D2439" t="str">
        <f>Query1[[#This Row],[state]]</f>
        <v>NY</v>
      </c>
      <c r="E2439">
        <f>Query1[[#This Row],[order_date]]</f>
        <v>42847</v>
      </c>
      <c r="F2439">
        <f>Query1[[#This Row],[total_units]]</f>
        <v>1</v>
      </c>
      <c r="G2439">
        <f>Query1[[#This Row],[revenue]]</f>
        <v>189.99</v>
      </c>
      <c r="H2439" t="str">
        <f>Query1[[#This Row],[product_name]]</f>
        <v>Trek Precaliber 12 Boys - 2017</v>
      </c>
      <c r="I2439" t="str">
        <f>Query1[[#This Row],[category_name]]</f>
        <v>Children Bicycles</v>
      </c>
      <c r="J2439" t="str">
        <f>Query1[[#This Row],[store_name]]</f>
        <v>Baldwin Bikes</v>
      </c>
      <c r="K2439" t="str">
        <f>Query1[[#This Row],[sales_rep]]</f>
        <v>Marcelene Boyer</v>
      </c>
      <c r="L2439" t="str">
        <f>Query1[[#This Row],[brand_name]]</f>
        <v>Trek</v>
      </c>
    </row>
    <row r="2440" spans="1:12" x14ac:dyDescent="0.3">
      <c r="A2440">
        <f>Query1[[#This Row],[order_id]]</f>
        <v>855</v>
      </c>
      <c r="B2440" t="str">
        <f>Query1[[#This Row],[customers]]</f>
        <v>Kermit Hyde</v>
      </c>
      <c r="C2440" t="str">
        <f>Query1[[#This Row],[city]]</f>
        <v>Patchogue</v>
      </c>
      <c r="D2440" t="str">
        <f>Query1[[#This Row],[state]]</f>
        <v>NY</v>
      </c>
      <c r="E2440">
        <f>Query1[[#This Row],[order_date]]</f>
        <v>42847</v>
      </c>
      <c r="F2440">
        <f>Query1[[#This Row],[total_units]]</f>
        <v>2</v>
      </c>
      <c r="G2440">
        <f>Query1[[#This Row],[revenue]]</f>
        <v>419.98</v>
      </c>
      <c r="H2440" t="str">
        <f>Query1[[#This Row],[product_name]]</f>
        <v>Haro Shredder 20 Girls - 2017</v>
      </c>
      <c r="I2440" t="str">
        <f>Query1[[#This Row],[category_name]]</f>
        <v>Children Bicycles</v>
      </c>
      <c r="J2440" t="str">
        <f>Query1[[#This Row],[store_name]]</f>
        <v>Baldwin Bikes</v>
      </c>
      <c r="K2440" t="str">
        <f>Query1[[#This Row],[sales_rep]]</f>
        <v>Marcelene Boyer</v>
      </c>
      <c r="L2440" t="str">
        <f>Query1[[#This Row],[brand_name]]</f>
        <v>Haro</v>
      </c>
    </row>
    <row r="2441" spans="1:12" x14ac:dyDescent="0.3">
      <c r="A2441">
        <f>Query1[[#This Row],[order_id]]</f>
        <v>855</v>
      </c>
      <c r="B2441" t="str">
        <f>Query1[[#This Row],[customers]]</f>
        <v>Kermit Hyde</v>
      </c>
      <c r="C2441" t="str">
        <f>Query1[[#This Row],[city]]</f>
        <v>Patchogue</v>
      </c>
      <c r="D2441" t="str">
        <f>Query1[[#This Row],[state]]</f>
        <v>NY</v>
      </c>
      <c r="E2441">
        <f>Query1[[#This Row],[order_date]]</f>
        <v>42847</v>
      </c>
      <c r="F2441">
        <f>Query1[[#This Row],[total_units]]</f>
        <v>1</v>
      </c>
      <c r="G2441">
        <f>Query1[[#This Row],[revenue]]</f>
        <v>449</v>
      </c>
      <c r="H2441" t="str">
        <f>Query1[[#This Row],[product_name]]</f>
        <v>Pure Cycles Western 3-Speed - Women's - 2015/2016</v>
      </c>
      <c r="I2441" t="str">
        <f>Query1[[#This Row],[category_name]]</f>
        <v>Cruisers Bicycles</v>
      </c>
      <c r="J2441" t="str">
        <f>Query1[[#This Row],[store_name]]</f>
        <v>Baldwin Bikes</v>
      </c>
      <c r="K2441" t="str">
        <f>Query1[[#This Row],[sales_rep]]</f>
        <v>Marcelene Boyer</v>
      </c>
      <c r="L2441" t="str">
        <f>Query1[[#This Row],[brand_name]]</f>
        <v>Pure Cycles</v>
      </c>
    </row>
    <row r="2442" spans="1:12" x14ac:dyDescent="0.3">
      <c r="A2442">
        <f>Query1[[#This Row],[order_id]]</f>
        <v>855</v>
      </c>
      <c r="B2442" t="str">
        <f>Query1[[#This Row],[customers]]</f>
        <v>Kermit Hyde</v>
      </c>
      <c r="C2442" t="str">
        <f>Query1[[#This Row],[city]]</f>
        <v>Patchogue</v>
      </c>
      <c r="D2442" t="str">
        <f>Query1[[#This Row],[state]]</f>
        <v>NY</v>
      </c>
      <c r="E2442">
        <f>Query1[[#This Row],[order_date]]</f>
        <v>42847</v>
      </c>
      <c r="F2442">
        <f>Query1[[#This Row],[total_units]]</f>
        <v>1</v>
      </c>
      <c r="G2442">
        <f>Query1[[#This Row],[revenue]]</f>
        <v>209.99</v>
      </c>
      <c r="H2442" t="str">
        <f>Query1[[#This Row],[product_name]]</f>
        <v>Trek Precaliber 16 Boys - 2017</v>
      </c>
      <c r="I2442" t="str">
        <f>Query1[[#This Row],[category_name]]</f>
        <v>Children Bicycles</v>
      </c>
      <c r="J2442" t="str">
        <f>Query1[[#This Row],[store_name]]</f>
        <v>Baldwin Bikes</v>
      </c>
      <c r="K2442" t="str">
        <f>Query1[[#This Row],[sales_rep]]</f>
        <v>Marcelene Boyer</v>
      </c>
      <c r="L2442" t="str">
        <f>Query1[[#This Row],[brand_name]]</f>
        <v>Trek</v>
      </c>
    </row>
    <row r="2443" spans="1:12" x14ac:dyDescent="0.3">
      <c r="A2443">
        <f>Query1[[#This Row],[order_id]]</f>
        <v>856</v>
      </c>
      <c r="B2443" t="str">
        <f>Query1[[#This Row],[customers]]</f>
        <v>Arminda Weber</v>
      </c>
      <c r="C2443" t="str">
        <f>Query1[[#This Row],[city]]</f>
        <v>Bellmore</v>
      </c>
      <c r="D2443" t="str">
        <f>Query1[[#This Row],[state]]</f>
        <v>NY</v>
      </c>
      <c r="E2443">
        <f>Query1[[#This Row],[order_date]]</f>
        <v>42848</v>
      </c>
      <c r="F2443">
        <f>Query1[[#This Row],[total_units]]</f>
        <v>2</v>
      </c>
      <c r="G2443">
        <f>Query1[[#This Row],[revenue]]</f>
        <v>1099.98</v>
      </c>
      <c r="H2443" t="str">
        <f>Query1[[#This Row],[product_name]]</f>
        <v>Haro Flightline Two 26 Plus - 2017</v>
      </c>
      <c r="I2443" t="str">
        <f>Query1[[#This Row],[category_name]]</f>
        <v>Mountain Bikes</v>
      </c>
      <c r="J2443" t="str">
        <f>Query1[[#This Row],[store_name]]</f>
        <v>Baldwin Bikes</v>
      </c>
      <c r="K2443" t="str">
        <f>Query1[[#This Row],[sales_rep]]</f>
        <v>Marcelene Boyer</v>
      </c>
      <c r="L2443" t="str">
        <f>Query1[[#This Row],[brand_name]]</f>
        <v>Haro</v>
      </c>
    </row>
    <row r="2444" spans="1:12" x14ac:dyDescent="0.3">
      <c r="A2444">
        <f>Query1[[#This Row],[order_id]]</f>
        <v>857</v>
      </c>
      <c r="B2444" t="str">
        <f>Query1[[#This Row],[customers]]</f>
        <v>Sandee Alvarado</v>
      </c>
      <c r="C2444" t="str">
        <f>Query1[[#This Row],[city]]</f>
        <v>Depew</v>
      </c>
      <c r="D2444" t="str">
        <f>Query1[[#This Row],[state]]</f>
        <v>NY</v>
      </c>
      <c r="E2444">
        <f>Query1[[#This Row],[order_date]]</f>
        <v>42849</v>
      </c>
      <c r="F2444">
        <f>Query1[[#This Row],[total_units]]</f>
        <v>1</v>
      </c>
      <c r="G2444">
        <f>Query1[[#This Row],[revenue]]</f>
        <v>999.99</v>
      </c>
      <c r="H2444" t="str">
        <f>Query1[[#This Row],[product_name]]</f>
        <v>Trek X-Caliber 8 - 2017</v>
      </c>
      <c r="I2444" t="str">
        <f>Query1[[#This Row],[category_name]]</f>
        <v>Mountain Bikes</v>
      </c>
      <c r="J2444" t="str">
        <f>Query1[[#This Row],[store_name]]</f>
        <v>Baldwin Bikes</v>
      </c>
      <c r="K2444" t="str">
        <f>Query1[[#This Row],[sales_rep]]</f>
        <v>Venita Daniel</v>
      </c>
      <c r="L2444" t="str">
        <f>Query1[[#This Row],[brand_name]]</f>
        <v>Trek</v>
      </c>
    </row>
    <row r="2445" spans="1:12" x14ac:dyDescent="0.3">
      <c r="A2445">
        <f>Query1[[#This Row],[order_id]]</f>
        <v>858</v>
      </c>
      <c r="B2445" t="str">
        <f>Query1[[#This Row],[customers]]</f>
        <v>Kam Wilder</v>
      </c>
      <c r="C2445" t="str">
        <f>Query1[[#This Row],[city]]</f>
        <v>Newburgh</v>
      </c>
      <c r="D2445" t="str">
        <f>Query1[[#This Row],[state]]</f>
        <v>NY</v>
      </c>
      <c r="E2445">
        <f>Query1[[#This Row],[order_date]]</f>
        <v>42850</v>
      </c>
      <c r="F2445">
        <f>Query1[[#This Row],[total_units]]</f>
        <v>1</v>
      </c>
      <c r="G2445">
        <f>Query1[[#This Row],[revenue]]</f>
        <v>269.99</v>
      </c>
      <c r="H2445" t="str">
        <f>Query1[[#This Row],[product_name]]</f>
        <v>Electra Girl's Hawaii 1 (16-inch) - 2015/2016</v>
      </c>
      <c r="I2445" t="str">
        <f>Query1[[#This Row],[category_name]]</f>
        <v>Cruisers Bicycles</v>
      </c>
      <c r="J2445" t="str">
        <f>Query1[[#This Row],[store_name]]</f>
        <v>Baldwin Bikes</v>
      </c>
      <c r="K2445" t="str">
        <f>Query1[[#This Row],[sales_rep]]</f>
        <v>Marcelene Boyer</v>
      </c>
      <c r="L2445" t="str">
        <f>Query1[[#This Row],[brand_name]]</f>
        <v>Electra</v>
      </c>
    </row>
    <row r="2446" spans="1:12" x14ac:dyDescent="0.3">
      <c r="A2446">
        <f>Query1[[#This Row],[order_id]]</f>
        <v>858</v>
      </c>
      <c r="B2446" t="str">
        <f>Query1[[#This Row],[customers]]</f>
        <v>Kam Wilder</v>
      </c>
      <c r="C2446" t="str">
        <f>Query1[[#This Row],[city]]</f>
        <v>Newburgh</v>
      </c>
      <c r="D2446" t="str">
        <f>Query1[[#This Row],[state]]</f>
        <v>NY</v>
      </c>
      <c r="E2446">
        <f>Query1[[#This Row],[order_date]]</f>
        <v>42850</v>
      </c>
      <c r="F2446">
        <f>Query1[[#This Row],[total_units]]</f>
        <v>2</v>
      </c>
      <c r="G2446">
        <f>Query1[[#This Row],[revenue]]</f>
        <v>1739.98</v>
      </c>
      <c r="H2446" t="str">
        <f>Query1[[#This Row],[product_name]]</f>
        <v>Haro SR 1.2 - 2017</v>
      </c>
      <c r="I2446" t="str">
        <f>Query1[[#This Row],[category_name]]</f>
        <v>Mountain Bikes</v>
      </c>
      <c r="J2446" t="str">
        <f>Query1[[#This Row],[store_name]]</f>
        <v>Baldwin Bikes</v>
      </c>
      <c r="K2446" t="str">
        <f>Query1[[#This Row],[sales_rep]]</f>
        <v>Marcelene Boyer</v>
      </c>
      <c r="L2446" t="str">
        <f>Query1[[#This Row],[brand_name]]</f>
        <v>Haro</v>
      </c>
    </row>
    <row r="2447" spans="1:12" x14ac:dyDescent="0.3">
      <c r="A2447">
        <f>Query1[[#This Row],[order_id]]</f>
        <v>858</v>
      </c>
      <c r="B2447" t="str">
        <f>Query1[[#This Row],[customers]]</f>
        <v>Kam Wilder</v>
      </c>
      <c r="C2447" t="str">
        <f>Query1[[#This Row],[city]]</f>
        <v>Newburgh</v>
      </c>
      <c r="D2447" t="str">
        <f>Query1[[#This Row],[state]]</f>
        <v>NY</v>
      </c>
      <c r="E2447">
        <f>Query1[[#This Row],[order_date]]</f>
        <v>42850</v>
      </c>
      <c r="F2447">
        <f>Query1[[#This Row],[total_units]]</f>
        <v>1</v>
      </c>
      <c r="G2447">
        <f>Query1[[#This Row],[revenue]]</f>
        <v>1320.99</v>
      </c>
      <c r="H2447" t="str">
        <f>Query1[[#This Row],[product_name]]</f>
        <v>Heller Shagamaw Frame - 2016</v>
      </c>
      <c r="I2447" t="str">
        <f>Query1[[#This Row],[category_name]]</f>
        <v>Mountain Bikes</v>
      </c>
      <c r="J2447" t="str">
        <f>Query1[[#This Row],[store_name]]</f>
        <v>Baldwin Bikes</v>
      </c>
      <c r="K2447" t="str">
        <f>Query1[[#This Row],[sales_rep]]</f>
        <v>Marcelene Boyer</v>
      </c>
      <c r="L2447" t="str">
        <f>Query1[[#This Row],[brand_name]]</f>
        <v>Heller</v>
      </c>
    </row>
    <row r="2448" spans="1:12" x14ac:dyDescent="0.3">
      <c r="A2448">
        <f>Query1[[#This Row],[order_id]]</f>
        <v>858</v>
      </c>
      <c r="B2448" t="str">
        <f>Query1[[#This Row],[customers]]</f>
        <v>Kam Wilder</v>
      </c>
      <c r="C2448" t="str">
        <f>Query1[[#This Row],[city]]</f>
        <v>Newburgh</v>
      </c>
      <c r="D2448" t="str">
        <f>Query1[[#This Row],[state]]</f>
        <v>NY</v>
      </c>
      <c r="E2448">
        <f>Query1[[#This Row],[order_date]]</f>
        <v>42850</v>
      </c>
      <c r="F2448">
        <f>Query1[[#This Row],[total_units]]</f>
        <v>2</v>
      </c>
      <c r="G2448">
        <f>Query1[[#This Row],[revenue]]</f>
        <v>1499.98</v>
      </c>
      <c r="H2448" t="str">
        <f>Query1[[#This Row],[product_name]]</f>
        <v>Sun Bicycles Brickell Tandem 7 - 2017</v>
      </c>
      <c r="I2448" t="str">
        <f>Query1[[#This Row],[category_name]]</f>
        <v>Cruisers Bicycles</v>
      </c>
      <c r="J2448" t="str">
        <f>Query1[[#This Row],[store_name]]</f>
        <v>Baldwin Bikes</v>
      </c>
      <c r="K2448" t="str">
        <f>Query1[[#This Row],[sales_rep]]</f>
        <v>Marcelene Boyer</v>
      </c>
      <c r="L2448" t="str">
        <f>Query1[[#This Row],[brand_name]]</f>
        <v>Sun</v>
      </c>
    </row>
    <row r="2449" spans="1:12" x14ac:dyDescent="0.3">
      <c r="A2449">
        <f>Query1[[#This Row],[order_id]]</f>
        <v>859</v>
      </c>
      <c r="B2449" t="str">
        <f>Query1[[#This Row],[customers]]</f>
        <v>Valentin Mclaughlin</v>
      </c>
      <c r="C2449" t="str">
        <f>Query1[[#This Row],[city]]</f>
        <v>Lindenhurst</v>
      </c>
      <c r="D2449" t="str">
        <f>Query1[[#This Row],[state]]</f>
        <v>NY</v>
      </c>
      <c r="E2449">
        <f>Query1[[#This Row],[order_date]]</f>
        <v>42850</v>
      </c>
      <c r="F2449">
        <f>Query1[[#This Row],[total_units]]</f>
        <v>1</v>
      </c>
      <c r="G2449">
        <f>Query1[[#This Row],[revenue]]</f>
        <v>269.99</v>
      </c>
      <c r="H2449" t="str">
        <f>Query1[[#This Row],[product_name]]</f>
        <v>Electra Cruiser 1 (24-Inch) - 2016</v>
      </c>
      <c r="I2449" t="str">
        <f>Query1[[#This Row],[category_name]]</f>
        <v>Cruisers Bicycles</v>
      </c>
      <c r="J2449" t="str">
        <f>Query1[[#This Row],[store_name]]</f>
        <v>Baldwin Bikes</v>
      </c>
      <c r="K2449" t="str">
        <f>Query1[[#This Row],[sales_rep]]</f>
        <v>Marcelene Boyer</v>
      </c>
      <c r="L2449" t="str">
        <f>Query1[[#This Row],[brand_name]]</f>
        <v>Electra</v>
      </c>
    </row>
    <row r="2450" spans="1:12" x14ac:dyDescent="0.3">
      <c r="A2450">
        <f>Query1[[#This Row],[order_id]]</f>
        <v>859</v>
      </c>
      <c r="B2450" t="str">
        <f>Query1[[#This Row],[customers]]</f>
        <v>Valentin Mclaughlin</v>
      </c>
      <c r="C2450" t="str">
        <f>Query1[[#This Row],[city]]</f>
        <v>Lindenhurst</v>
      </c>
      <c r="D2450" t="str">
        <f>Query1[[#This Row],[state]]</f>
        <v>NY</v>
      </c>
      <c r="E2450">
        <f>Query1[[#This Row],[order_date]]</f>
        <v>42850</v>
      </c>
      <c r="F2450">
        <f>Query1[[#This Row],[total_units]]</f>
        <v>2</v>
      </c>
      <c r="G2450">
        <f>Query1[[#This Row],[revenue]]</f>
        <v>539.98</v>
      </c>
      <c r="H2450" t="str">
        <f>Query1[[#This Row],[product_name]]</f>
        <v>Electra Girl's Hawaii 1 (16-inch) - 2015/2016</v>
      </c>
      <c r="I2450" t="str">
        <f>Query1[[#This Row],[category_name]]</f>
        <v>Cruisers Bicycles</v>
      </c>
      <c r="J2450" t="str">
        <f>Query1[[#This Row],[store_name]]</f>
        <v>Baldwin Bikes</v>
      </c>
      <c r="K2450" t="str">
        <f>Query1[[#This Row],[sales_rep]]</f>
        <v>Marcelene Boyer</v>
      </c>
      <c r="L2450" t="str">
        <f>Query1[[#This Row],[brand_name]]</f>
        <v>Electra</v>
      </c>
    </row>
    <row r="2451" spans="1:12" x14ac:dyDescent="0.3">
      <c r="A2451">
        <f>Query1[[#This Row],[order_id]]</f>
        <v>859</v>
      </c>
      <c r="B2451" t="str">
        <f>Query1[[#This Row],[customers]]</f>
        <v>Valentin Mclaughlin</v>
      </c>
      <c r="C2451" t="str">
        <f>Query1[[#This Row],[city]]</f>
        <v>Lindenhurst</v>
      </c>
      <c r="D2451" t="str">
        <f>Query1[[#This Row],[state]]</f>
        <v>NY</v>
      </c>
      <c r="E2451">
        <f>Query1[[#This Row],[order_date]]</f>
        <v>42850</v>
      </c>
      <c r="F2451">
        <f>Query1[[#This Row],[total_units]]</f>
        <v>2</v>
      </c>
      <c r="G2451">
        <f>Query1[[#This Row],[revenue]]</f>
        <v>1099.98</v>
      </c>
      <c r="H2451" t="str">
        <f>Query1[[#This Row],[product_name]]</f>
        <v>Haro Flightline Two 26 Plus - 2017</v>
      </c>
      <c r="I2451" t="str">
        <f>Query1[[#This Row],[category_name]]</f>
        <v>Mountain Bikes</v>
      </c>
      <c r="J2451" t="str">
        <f>Query1[[#This Row],[store_name]]</f>
        <v>Baldwin Bikes</v>
      </c>
      <c r="K2451" t="str">
        <f>Query1[[#This Row],[sales_rep]]</f>
        <v>Marcelene Boyer</v>
      </c>
      <c r="L2451" t="str">
        <f>Query1[[#This Row],[brand_name]]</f>
        <v>Haro</v>
      </c>
    </row>
    <row r="2452" spans="1:12" x14ac:dyDescent="0.3">
      <c r="A2452">
        <f>Query1[[#This Row],[order_id]]</f>
        <v>859</v>
      </c>
      <c r="B2452" t="str">
        <f>Query1[[#This Row],[customers]]</f>
        <v>Valentin Mclaughlin</v>
      </c>
      <c r="C2452" t="str">
        <f>Query1[[#This Row],[city]]</f>
        <v>Lindenhurst</v>
      </c>
      <c r="D2452" t="str">
        <f>Query1[[#This Row],[state]]</f>
        <v>NY</v>
      </c>
      <c r="E2452">
        <f>Query1[[#This Row],[order_date]]</f>
        <v>42850</v>
      </c>
      <c r="F2452">
        <f>Query1[[#This Row],[total_units]]</f>
        <v>2</v>
      </c>
      <c r="G2452">
        <f>Query1[[#This Row],[revenue]]</f>
        <v>833.98</v>
      </c>
      <c r="H2452" t="str">
        <f>Query1[[#This Row],[product_name]]</f>
        <v>Sun Bicycles Atlas X-Type - 2017</v>
      </c>
      <c r="I2452" t="str">
        <f>Query1[[#This Row],[category_name]]</f>
        <v>Cruisers Bicycles</v>
      </c>
      <c r="J2452" t="str">
        <f>Query1[[#This Row],[store_name]]</f>
        <v>Baldwin Bikes</v>
      </c>
      <c r="K2452" t="str">
        <f>Query1[[#This Row],[sales_rep]]</f>
        <v>Marcelene Boyer</v>
      </c>
      <c r="L2452" t="str">
        <f>Query1[[#This Row],[brand_name]]</f>
        <v>Sun</v>
      </c>
    </row>
    <row r="2453" spans="1:12" x14ac:dyDescent="0.3">
      <c r="A2453">
        <f>Query1[[#This Row],[order_id]]</f>
        <v>859</v>
      </c>
      <c r="B2453" t="str">
        <f>Query1[[#This Row],[customers]]</f>
        <v>Valentin Mclaughlin</v>
      </c>
      <c r="C2453" t="str">
        <f>Query1[[#This Row],[city]]</f>
        <v>Lindenhurst</v>
      </c>
      <c r="D2453" t="str">
        <f>Query1[[#This Row],[state]]</f>
        <v>NY</v>
      </c>
      <c r="E2453">
        <f>Query1[[#This Row],[order_date]]</f>
        <v>42850</v>
      </c>
      <c r="F2453">
        <f>Query1[[#This Row],[total_units]]</f>
        <v>2</v>
      </c>
      <c r="G2453">
        <f>Query1[[#This Row],[revenue]]</f>
        <v>1665.98</v>
      </c>
      <c r="H2453" t="str">
        <f>Query1[[#This Row],[product_name]]</f>
        <v>Surly Troll Frameset - 2017</v>
      </c>
      <c r="I2453" t="str">
        <f>Query1[[#This Row],[category_name]]</f>
        <v>Mountain Bikes</v>
      </c>
      <c r="J2453" t="str">
        <f>Query1[[#This Row],[store_name]]</f>
        <v>Baldwin Bikes</v>
      </c>
      <c r="K2453" t="str">
        <f>Query1[[#This Row],[sales_rep]]</f>
        <v>Marcelene Boyer</v>
      </c>
      <c r="L2453" t="str">
        <f>Query1[[#This Row],[brand_name]]</f>
        <v>Surly</v>
      </c>
    </row>
    <row r="2454" spans="1:12" x14ac:dyDescent="0.3">
      <c r="A2454">
        <f>Query1[[#This Row],[order_id]]</f>
        <v>860</v>
      </c>
      <c r="B2454" t="str">
        <f>Query1[[#This Row],[customers]]</f>
        <v>Lashawna Richardson</v>
      </c>
      <c r="C2454" t="str">
        <f>Query1[[#This Row],[city]]</f>
        <v>Baldwin</v>
      </c>
      <c r="D2454" t="str">
        <f>Query1[[#This Row],[state]]</f>
        <v>NY</v>
      </c>
      <c r="E2454">
        <f>Query1[[#This Row],[order_date]]</f>
        <v>42852</v>
      </c>
      <c r="F2454">
        <f>Query1[[#This Row],[total_units]]</f>
        <v>2</v>
      </c>
      <c r="G2454">
        <f>Query1[[#This Row],[revenue]]</f>
        <v>599.98</v>
      </c>
      <c r="H2454" t="str">
        <f>Query1[[#This Row],[product_name]]</f>
        <v>Electra Girl's Hawaii 1 16" - 2017</v>
      </c>
      <c r="I2454" t="str">
        <f>Query1[[#This Row],[category_name]]</f>
        <v>Children Bicycles</v>
      </c>
      <c r="J2454" t="str">
        <f>Query1[[#This Row],[store_name]]</f>
        <v>Baldwin Bikes</v>
      </c>
      <c r="K2454" t="str">
        <f>Query1[[#This Row],[sales_rep]]</f>
        <v>Venita Daniel</v>
      </c>
      <c r="L2454" t="str">
        <f>Query1[[#This Row],[brand_name]]</f>
        <v>Electra</v>
      </c>
    </row>
    <row r="2455" spans="1:12" x14ac:dyDescent="0.3">
      <c r="A2455">
        <f>Query1[[#This Row],[order_id]]</f>
        <v>860</v>
      </c>
      <c r="B2455" t="str">
        <f>Query1[[#This Row],[customers]]</f>
        <v>Lashawna Richardson</v>
      </c>
      <c r="C2455" t="str">
        <f>Query1[[#This Row],[city]]</f>
        <v>Baldwin</v>
      </c>
      <c r="D2455" t="str">
        <f>Query1[[#This Row],[state]]</f>
        <v>NY</v>
      </c>
      <c r="E2455">
        <f>Query1[[#This Row],[order_date]]</f>
        <v>42852</v>
      </c>
      <c r="F2455">
        <f>Query1[[#This Row],[total_units]]</f>
        <v>2</v>
      </c>
      <c r="G2455">
        <f>Query1[[#This Row],[revenue]]</f>
        <v>1099.98</v>
      </c>
      <c r="H2455" t="str">
        <f>Query1[[#This Row],[product_name]]</f>
        <v>Electra Townie Original 21D - 2016</v>
      </c>
      <c r="I2455" t="str">
        <f>Query1[[#This Row],[category_name]]</f>
        <v>Comfort Bicycles</v>
      </c>
      <c r="J2455" t="str">
        <f>Query1[[#This Row],[store_name]]</f>
        <v>Baldwin Bikes</v>
      </c>
      <c r="K2455" t="str">
        <f>Query1[[#This Row],[sales_rep]]</f>
        <v>Venita Daniel</v>
      </c>
      <c r="L2455" t="str">
        <f>Query1[[#This Row],[brand_name]]</f>
        <v>Electra</v>
      </c>
    </row>
    <row r="2456" spans="1:12" x14ac:dyDescent="0.3">
      <c r="A2456">
        <f>Query1[[#This Row],[order_id]]</f>
        <v>860</v>
      </c>
      <c r="B2456" t="str">
        <f>Query1[[#This Row],[customers]]</f>
        <v>Lashawna Richardson</v>
      </c>
      <c r="C2456" t="str">
        <f>Query1[[#This Row],[city]]</f>
        <v>Baldwin</v>
      </c>
      <c r="D2456" t="str">
        <f>Query1[[#This Row],[state]]</f>
        <v>NY</v>
      </c>
      <c r="E2456">
        <f>Query1[[#This Row],[order_date]]</f>
        <v>42852</v>
      </c>
      <c r="F2456">
        <f>Query1[[#This Row],[total_units]]</f>
        <v>1</v>
      </c>
      <c r="G2456">
        <f>Query1[[#This Row],[revenue]]</f>
        <v>499.99</v>
      </c>
      <c r="H2456" t="str">
        <f>Query1[[#This Row],[product_name]]</f>
        <v>Electra Townie Original 7D - 2015/2016</v>
      </c>
      <c r="I2456" t="str">
        <f>Query1[[#This Row],[category_name]]</f>
        <v>Comfort Bicycles</v>
      </c>
      <c r="J2456" t="str">
        <f>Query1[[#This Row],[store_name]]</f>
        <v>Baldwin Bikes</v>
      </c>
      <c r="K2456" t="str">
        <f>Query1[[#This Row],[sales_rep]]</f>
        <v>Venita Daniel</v>
      </c>
      <c r="L2456" t="str">
        <f>Query1[[#This Row],[brand_name]]</f>
        <v>Electra</v>
      </c>
    </row>
    <row r="2457" spans="1:12" x14ac:dyDescent="0.3">
      <c r="A2457">
        <f>Query1[[#This Row],[order_id]]</f>
        <v>860</v>
      </c>
      <c r="B2457" t="str">
        <f>Query1[[#This Row],[customers]]</f>
        <v>Lashawna Richardson</v>
      </c>
      <c r="C2457" t="str">
        <f>Query1[[#This Row],[city]]</f>
        <v>Baldwin</v>
      </c>
      <c r="D2457" t="str">
        <f>Query1[[#This Row],[state]]</f>
        <v>NY</v>
      </c>
      <c r="E2457">
        <f>Query1[[#This Row],[order_date]]</f>
        <v>42852</v>
      </c>
      <c r="F2457">
        <f>Query1[[#This Row],[total_units]]</f>
        <v>1</v>
      </c>
      <c r="G2457">
        <f>Query1[[#This Row],[revenue]]</f>
        <v>469.99</v>
      </c>
      <c r="H2457" t="str">
        <f>Query1[[#This Row],[product_name]]</f>
        <v>Surly Ice Cream Truck Frameset - 2016</v>
      </c>
      <c r="I2457" t="str">
        <f>Query1[[#This Row],[category_name]]</f>
        <v>Mountain Bikes</v>
      </c>
      <c r="J2457" t="str">
        <f>Query1[[#This Row],[store_name]]</f>
        <v>Baldwin Bikes</v>
      </c>
      <c r="K2457" t="str">
        <f>Query1[[#This Row],[sales_rep]]</f>
        <v>Venita Daniel</v>
      </c>
      <c r="L2457" t="str">
        <f>Query1[[#This Row],[brand_name]]</f>
        <v>Surly</v>
      </c>
    </row>
    <row r="2458" spans="1:12" x14ac:dyDescent="0.3">
      <c r="A2458">
        <f>Query1[[#This Row],[order_id]]</f>
        <v>860</v>
      </c>
      <c r="B2458" t="str">
        <f>Query1[[#This Row],[customers]]</f>
        <v>Lashawna Richardson</v>
      </c>
      <c r="C2458" t="str">
        <f>Query1[[#This Row],[city]]</f>
        <v>Baldwin</v>
      </c>
      <c r="D2458" t="str">
        <f>Query1[[#This Row],[state]]</f>
        <v>NY</v>
      </c>
      <c r="E2458">
        <f>Query1[[#This Row],[order_date]]</f>
        <v>42852</v>
      </c>
      <c r="F2458">
        <f>Query1[[#This Row],[total_units]]</f>
        <v>2</v>
      </c>
      <c r="G2458">
        <f>Query1[[#This Row],[revenue]]</f>
        <v>9999.98</v>
      </c>
      <c r="H2458" t="str">
        <f>Query1[[#This Row],[product_name]]</f>
        <v>Trek Madone 9.2 - 2017</v>
      </c>
      <c r="I2458" t="str">
        <f>Query1[[#This Row],[category_name]]</f>
        <v>Road Bikes</v>
      </c>
      <c r="J2458" t="str">
        <f>Query1[[#This Row],[store_name]]</f>
        <v>Baldwin Bikes</v>
      </c>
      <c r="K2458" t="str">
        <f>Query1[[#This Row],[sales_rep]]</f>
        <v>Venita Daniel</v>
      </c>
      <c r="L2458" t="str">
        <f>Query1[[#This Row],[brand_name]]</f>
        <v>Trek</v>
      </c>
    </row>
    <row r="2459" spans="1:12" x14ac:dyDescent="0.3">
      <c r="A2459">
        <f>Query1[[#This Row],[order_id]]</f>
        <v>861</v>
      </c>
      <c r="B2459" t="str">
        <f>Query1[[#This Row],[customers]]</f>
        <v>Charlesetta Soto</v>
      </c>
      <c r="C2459" t="str">
        <f>Query1[[#This Row],[city]]</f>
        <v>Poughkeepsie</v>
      </c>
      <c r="D2459" t="str">
        <f>Query1[[#This Row],[state]]</f>
        <v>NY</v>
      </c>
      <c r="E2459">
        <f>Query1[[#This Row],[order_date]]</f>
        <v>42852</v>
      </c>
      <c r="F2459">
        <f>Query1[[#This Row],[total_units]]</f>
        <v>2</v>
      </c>
      <c r="G2459">
        <f>Query1[[#This Row],[revenue]]</f>
        <v>539.98</v>
      </c>
      <c r="H2459" t="str">
        <f>Query1[[#This Row],[product_name]]</f>
        <v>Electra Girl's Hawaii 1 (16-inch) - 2015/2016</v>
      </c>
      <c r="I2459" t="str">
        <f>Query1[[#This Row],[category_name]]</f>
        <v>Cruisers Bicycles</v>
      </c>
      <c r="J2459" t="str">
        <f>Query1[[#This Row],[store_name]]</f>
        <v>Baldwin Bikes</v>
      </c>
      <c r="K2459" t="str">
        <f>Query1[[#This Row],[sales_rep]]</f>
        <v>Venita Daniel</v>
      </c>
      <c r="L2459" t="str">
        <f>Query1[[#This Row],[brand_name]]</f>
        <v>Electra</v>
      </c>
    </row>
    <row r="2460" spans="1:12" x14ac:dyDescent="0.3">
      <c r="A2460">
        <f>Query1[[#This Row],[order_id]]</f>
        <v>861</v>
      </c>
      <c r="B2460" t="str">
        <f>Query1[[#This Row],[customers]]</f>
        <v>Charlesetta Soto</v>
      </c>
      <c r="C2460" t="str">
        <f>Query1[[#This Row],[city]]</f>
        <v>Poughkeepsie</v>
      </c>
      <c r="D2460" t="str">
        <f>Query1[[#This Row],[state]]</f>
        <v>NY</v>
      </c>
      <c r="E2460">
        <f>Query1[[#This Row],[order_date]]</f>
        <v>42852</v>
      </c>
      <c r="F2460">
        <f>Query1[[#This Row],[total_units]]</f>
        <v>1</v>
      </c>
      <c r="G2460">
        <f>Query1[[#This Row],[revenue]]</f>
        <v>3499.99</v>
      </c>
      <c r="H2460" t="str">
        <f>Query1[[#This Row],[product_name]]</f>
        <v>Trek Boone 7 - 2017</v>
      </c>
      <c r="I2460" t="str">
        <f>Query1[[#This Row],[category_name]]</f>
        <v>Cyclocross Bicycles</v>
      </c>
      <c r="J2460" t="str">
        <f>Query1[[#This Row],[store_name]]</f>
        <v>Baldwin Bikes</v>
      </c>
      <c r="K2460" t="str">
        <f>Query1[[#This Row],[sales_rep]]</f>
        <v>Venita Daniel</v>
      </c>
      <c r="L2460" t="str">
        <f>Query1[[#This Row],[brand_name]]</f>
        <v>Trek</v>
      </c>
    </row>
    <row r="2461" spans="1:12" x14ac:dyDescent="0.3">
      <c r="A2461">
        <f>Query1[[#This Row],[order_id]]</f>
        <v>862</v>
      </c>
      <c r="B2461" t="str">
        <f>Query1[[#This Row],[customers]]</f>
        <v>Jesus Burch</v>
      </c>
      <c r="C2461" t="str">
        <f>Query1[[#This Row],[city]]</f>
        <v>Desoto</v>
      </c>
      <c r="D2461" t="str">
        <f>Query1[[#This Row],[state]]</f>
        <v>TX</v>
      </c>
      <c r="E2461">
        <f>Query1[[#This Row],[order_date]]</f>
        <v>42852</v>
      </c>
      <c r="F2461">
        <f>Query1[[#This Row],[total_units]]</f>
        <v>1</v>
      </c>
      <c r="G2461">
        <f>Query1[[#This Row],[revenue]]</f>
        <v>299.99</v>
      </c>
      <c r="H2461" t="str">
        <f>Query1[[#This Row],[product_name]]</f>
        <v>Electra Sugar Skulls 1 (20-inch) - Girl's - 2017</v>
      </c>
      <c r="I2461" t="str">
        <f>Query1[[#This Row],[category_name]]</f>
        <v>Children Bicycles</v>
      </c>
      <c r="J2461" t="str">
        <f>Query1[[#This Row],[store_name]]</f>
        <v>Rowlett Bikes</v>
      </c>
      <c r="K2461" t="str">
        <f>Query1[[#This Row],[sales_rep]]</f>
        <v>Kali Vargas</v>
      </c>
      <c r="L2461" t="str">
        <f>Query1[[#This Row],[brand_name]]</f>
        <v>Electra</v>
      </c>
    </row>
    <row r="2462" spans="1:12" x14ac:dyDescent="0.3">
      <c r="A2462">
        <f>Query1[[#This Row],[order_id]]</f>
        <v>862</v>
      </c>
      <c r="B2462" t="str">
        <f>Query1[[#This Row],[customers]]</f>
        <v>Jesus Burch</v>
      </c>
      <c r="C2462" t="str">
        <f>Query1[[#This Row],[city]]</f>
        <v>Desoto</v>
      </c>
      <c r="D2462" t="str">
        <f>Query1[[#This Row],[state]]</f>
        <v>TX</v>
      </c>
      <c r="E2462">
        <f>Query1[[#This Row],[order_date]]</f>
        <v>42852</v>
      </c>
      <c r="F2462">
        <f>Query1[[#This Row],[total_units]]</f>
        <v>1</v>
      </c>
      <c r="G2462">
        <f>Query1[[#This Row],[revenue]]</f>
        <v>329.99</v>
      </c>
      <c r="H2462" t="str">
        <f>Query1[[#This Row],[product_name]]</f>
        <v>Haro Downtown 16 - 2017</v>
      </c>
      <c r="I2462" t="str">
        <f>Query1[[#This Row],[category_name]]</f>
        <v>Children Bicycles</v>
      </c>
      <c r="J2462" t="str">
        <f>Query1[[#This Row],[store_name]]</f>
        <v>Rowlett Bikes</v>
      </c>
      <c r="K2462" t="str">
        <f>Query1[[#This Row],[sales_rep]]</f>
        <v>Kali Vargas</v>
      </c>
      <c r="L2462" t="str">
        <f>Query1[[#This Row],[brand_name]]</f>
        <v>Haro</v>
      </c>
    </row>
    <row r="2463" spans="1:12" x14ac:dyDescent="0.3">
      <c r="A2463">
        <f>Query1[[#This Row],[order_id]]</f>
        <v>862</v>
      </c>
      <c r="B2463" t="str">
        <f>Query1[[#This Row],[customers]]</f>
        <v>Jesus Burch</v>
      </c>
      <c r="C2463" t="str">
        <f>Query1[[#This Row],[city]]</f>
        <v>Desoto</v>
      </c>
      <c r="D2463" t="str">
        <f>Query1[[#This Row],[state]]</f>
        <v>TX</v>
      </c>
      <c r="E2463">
        <f>Query1[[#This Row],[order_date]]</f>
        <v>42852</v>
      </c>
      <c r="F2463">
        <f>Query1[[#This Row],[total_units]]</f>
        <v>2</v>
      </c>
      <c r="G2463">
        <f>Query1[[#This Row],[revenue]]</f>
        <v>6999.98</v>
      </c>
      <c r="H2463" t="str">
        <f>Query1[[#This Row],[product_name]]</f>
        <v>Trek Domane SL 6 - 2017</v>
      </c>
      <c r="I2463" t="str">
        <f>Query1[[#This Row],[category_name]]</f>
        <v>Road Bikes</v>
      </c>
      <c r="J2463" t="str">
        <f>Query1[[#This Row],[store_name]]</f>
        <v>Rowlett Bikes</v>
      </c>
      <c r="K2463" t="str">
        <f>Query1[[#This Row],[sales_rep]]</f>
        <v>Kali Vargas</v>
      </c>
      <c r="L2463" t="str">
        <f>Query1[[#This Row],[brand_name]]</f>
        <v>Trek</v>
      </c>
    </row>
    <row r="2464" spans="1:12" x14ac:dyDescent="0.3">
      <c r="A2464">
        <f>Query1[[#This Row],[order_id]]</f>
        <v>863</v>
      </c>
      <c r="B2464" t="str">
        <f>Query1[[#This Row],[customers]]</f>
        <v>Nathanael Bradley</v>
      </c>
      <c r="C2464" t="str">
        <f>Query1[[#This Row],[city]]</f>
        <v>Amsterdam</v>
      </c>
      <c r="D2464" t="str">
        <f>Query1[[#This Row],[state]]</f>
        <v>NY</v>
      </c>
      <c r="E2464">
        <f>Query1[[#This Row],[order_date]]</f>
        <v>42853</v>
      </c>
      <c r="F2464">
        <f>Query1[[#This Row],[total_units]]</f>
        <v>2</v>
      </c>
      <c r="G2464">
        <f>Query1[[#This Row],[revenue]]</f>
        <v>419.98</v>
      </c>
      <c r="H2464" t="str">
        <f>Query1[[#This Row],[product_name]]</f>
        <v>Haro Shredder 20 Girls - 2017</v>
      </c>
      <c r="I2464" t="str">
        <f>Query1[[#This Row],[category_name]]</f>
        <v>Children Bicycles</v>
      </c>
      <c r="J2464" t="str">
        <f>Query1[[#This Row],[store_name]]</f>
        <v>Baldwin Bikes</v>
      </c>
      <c r="K2464" t="str">
        <f>Query1[[#This Row],[sales_rep]]</f>
        <v>Venita Daniel</v>
      </c>
      <c r="L2464" t="str">
        <f>Query1[[#This Row],[brand_name]]</f>
        <v>Haro</v>
      </c>
    </row>
    <row r="2465" spans="1:12" x14ac:dyDescent="0.3">
      <c r="A2465">
        <f>Query1[[#This Row],[order_id]]</f>
        <v>864</v>
      </c>
      <c r="B2465" t="str">
        <f>Query1[[#This Row],[customers]]</f>
        <v>Elease Dejesus</v>
      </c>
      <c r="C2465" t="str">
        <f>Query1[[#This Row],[city]]</f>
        <v>Oswego</v>
      </c>
      <c r="D2465" t="str">
        <f>Query1[[#This Row],[state]]</f>
        <v>NY</v>
      </c>
      <c r="E2465">
        <f>Query1[[#This Row],[order_date]]</f>
        <v>42853</v>
      </c>
      <c r="F2465">
        <f>Query1[[#This Row],[total_units]]</f>
        <v>1</v>
      </c>
      <c r="G2465">
        <f>Query1[[#This Row],[revenue]]</f>
        <v>269.99</v>
      </c>
      <c r="H2465" t="str">
        <f>Query1[[#This Row],[product_name]]</f>
        <v>Electra Cruiser 1 (24-Inch) - 2016</v>
      </c>
      <c r="I2465" t="str">
        <f>Query1[[#This Row],[category_name]]</f>
        <v>Cruisers Bicycles</v>
      </c>
      <c r="J2465" t="str">
        <f>Query1[[#This Row],[store_name]]</f>
        <v>Baldwin Bikes</v>
      </c>
      <c r="K2465" t="str">
        <f>Query1[[#This Row],[sales_rep]]</f>
        <v>Marcelene Boyer</v>
      </c>
      <c r="L2465" t="str">
        <f>Query1[[#This Row],[brand_name]]</f>
        <v>Electra</v>
      </c>
    </row>
    <row r="2466" spans="1:12" x14ac:dyDescent="0.3">
      <c r="A2466">
        <f>Query1[[#This Row],[order_id]]</f>
        <v>864</v>
      </c>
      <c r="B2466" t="str">
        <f>Query1[[#This Row],[customers]]</f>
        <v>Elease Dejesus</v>
      </c>
      <c r="C2466" t="str">
        <f>Query1[[#This Row],[city]]</f>
        <v>Oswego</v>
      </c>
      <c r="D2466" t="str">
        <f>Query1[[#This Row],[state]]</f>
        <v>NY</v>
      </c>
      <c r="E2466">
        <f>Query1[[#This Row],[order_date]]</f>
        <v>42853</v>
      </c>
      <c r="F2466">
        <f>Query1[[#This Row],[total_units]]</f>
        <v>1</v>
      </c>
      <c r="G2466">
        <f>Query1[[#This Row],[revenue]]</f>
        <v>379.99</v>
      </c>
      <c r="H2466" t="str">
        <f>Query1[[#This Row],[product_name]]</f>
        <v>Haro Flightline One ST - 2017</v>
      </c>
      <c r="I2466" t="str">
        <f>Query1[[#This Row],[category_name]]</f>
        <v>Mountain Bikes</v>
      </c>
      <c r="J2466" t="str">
        <f>Query1[[#This Row],[store_name]]</f>
        <v>Baldwin Bikes</v>
      </c>
      <c r="K2466" t="str">
        <f>Query1[[#This Row],[sales_rep]]</f>
        <v>Marcelene Boyer</v>
      </c>
      <c r="L2466" t="str">
        <f>Query1[[#This Row],[brand_name]]</f>
        <v>Haro</v>
      </c>
    </row>
    <row r="2467" spans="1:12" x14ac:dyDescent="0.3">
      <c r="A2467">
        <f>Query1[[#This Row],[order_id]]</f>
        <v>864</v>
      </c>
      <c r="B2467" t="str">
        <f>Query1[[#This Row],[customers]]</f>
        <v>Elease Dejesus</v>
      </c>
      <c r="C2467" t="str">
        <f>Query1[[#This Row],[city]]</f>
        <v>Oswego</v>
      </c>
      <c r="D2467" t="str">
        <f>Query1[[#This Row],[state]]</f>
        <v>NY</v>
      </c>
      <c r="E2467">
        <f>Query1[[#This Row],[order_date]]</f>
        <v>42853</v>
      </c>
      <c r="F2467">
        <f>Query1[[#This Row],[total_units]]</f>
        <v>2</v>
      </c>
      <c r="G2467">
        <f>Query1[[#This Row],[revenue]]</f>
        <v>693.98</v>
      </c>
      <c r="H2467" t="str">
        <f>Query1[[#This Row],[product_name]]</f>
        <v>Sun Bicycles Lil Bolt Type-R - 2017</v>
      </c>
      <c r="I2467" t="str">
        <f>Query1[[#This Row],[category_name]]</f>
        <v>Cruisers Bicycles</v>
      </c>
      <c r="J2467" t="str">
        <f>Query1[[#This Row],[store_name]]</f>
        <v>Baldwin Bikes</v>
      </c>
      <c r="K2467" t="str">
        <f>Query1[[#This Row],[sales_rep]]</f>
        <v>Marcelene Boyer</v>
      </c>
      <c r="L2467" t="str">
        <f>Query1[[#This Row],[brand_name]]</f>
        <v>Sun</v>
      </c>
    </row>
    <row r="2468" spans="1:12" x14ac:dyDescent="0.3">
      <c r="A2468">
        <f>Query1[[#This Row],[order_id]]</f>
        <v>865</v>
      </c>
      <c r="B2468" t="str">
        <f>Query1[[#This Row],[customers]]</f>
        <v>Marcell Barrett</v>
      </c>
      <c r="C2468" t="str">
        <f>Query1[[#This Row],[city]]</f>
        <v>Astoria</v>
      </c>
      <c r="D2468" t="str">
        <f>Query1[[#This Row],[state]]</f>
        <v>NY</v>
      </c>
      <c r="E2468">
        <f>Query1[[#This Row],[order_date]]</f>
        <v>42854</v>
      </c>
      <c r="F2468">
        <f>Query1[[#This Row],[total_units]]</f>
        <v>2</v>
      </c>
      <c r="G2468">
        <f>Query1[[#This Row],[revenue]]</f>
        <v>833.98</v>
      </c>
      <c r="H2468" t="str">
        <f>Query1[[#This Row],[product_name]]</f>
        <v>Sun Bicycles Cruz 7 - Women's - 2017</v>
      </c>
      <c r="I2468" t="str">
        <f>Query1[[#This Row],[category_name]]</f>
        <v>Comfort Bicycles</v>
      </c>
      <c r="J2468" t="str">
        <f>Query1[[#This Row],[store_name]]</f>
        <v>Baldwin Bikes</v>
      </c>
      <c r="K2468" t="str">
        <f>Query1[[#This Row],[sales_rep]]</f>
        <v>Marcelene Boyer</v>
      </c>
      <c r="L2468" t="str">
        <f>Query1[[#This Row],[brand_name]]</f>
        <v>Sun</v>
      </c>
    </row>
    <row r="2469" spans="1:12" x14ac:dyDescent="0.3">
      <c r="A2469">
        <f>Query1[[#This Row],[order_id]]</f>
        <v>865</v>
      </c>
      <c r="B2469" t="str">
        <f>Query1[[#This Row],[customers]]</f>
        <v>Marcell Barrett</v>
      </c>
      <c r="C2469" t="str">
        <f>Query1[[#This Row],[city]]</f>
        <v>Astoria</v>
      </c>
      <c r="D2469" t="str">
        <f>Query1[[#This Row],[state]]</f>
        <v>NY</v>
      </c>
      <c r="E2469">
        <f>Query1[[#This Row],[order_date]]</f>
        <v>42854</v>
      </c>
      <c r="F2469">
        <f>Query1[[#This Row],[total_units]]</f>
        <v>1</v>
      </c>
      <c r="G2469">
        <f>Query1[[#This Row],[revenue]]</f>
        <v>469.99</v>
      </c>
      <c r="H2469" t="str">
        <f>Query1[[#This Row],[product_name]]</f>
        <v>Trek Session DH 27.5 Carbon Frameset - 2017</v>
      </c>
      <c r="I2469" t="str">
        <f>Query1[[#This Row],[category_name]]</f>
        <v>Mountain Bikes</v>
      </c>
      <c r="J2469" t="str">
        <f>Query1[[#This Row],[store_name]]</f>
        <v>Baldwin Bikes</v>
      </c>
      <c r="K2469" t="str">
        <f>Query1[[#This Row],[sales_rep]]</f>
        <v>Marcelene Boyer</v>
      </c>
      <c r="L2469" t="str">
        <f>Query1[[#This Row],[brand_name]]</f>
        <v>Trek</v>
      </c>
    </row>
    <row r="2470" spans="1:12" x14ac:dyDescent="0.3">
      <c r="A2470">
        <f>Query1[[#This Row],[order_id]]</f>
        <v>866</v>
      </c>
      <c r="B2470" t="str">
        <f>Query1[[#This Row],[customers]]</f>
        <v>Lurlene Finch</v>
      </c>
      <c r="C2470" t="str">
        <f>Query1[[#This Row],[city]]</f>
        <v>Yonkers</v>
      </c>
      <c r="D2470" t="str">
        <f>Query1[[#This Row],[state]]</f>
        <v>NY</v>
      </c>
      <c r="E2470">
        <f>Query1[[#This Row],[order_date]]</f>
        <v>42854</v>
      </c>
      <c r="F2470">
        <f>Query1[[#This Row],[total_units]]</f>
        <v>2</v>
      </c>
      <c r="G2470">
        <f>Query1[[#This Row],[revenue]]</f>
        <v>539.98</v>
      </c>
      <c r="H2470" t="str">
        <f>Query1[[#This Row],[product_name]]</f>
        <v>Electra Cruiser 1 (24-Inch) - 2016</v>
      </c>
      <c r="I2470" t="str">
        <f>Query1[[#This Row],[category_name]]</f>
        <v>Cruisers Bicycles</v>
      </c>
      <c r="J2470" t="str">
        <f>Query1[[#This Row],[store_name]]</f>
        <v>Baldwin Bikes</v>
      </c>
      <c r="K2470" t="str">
        <f>Query1[[#This Row],[sales_rep]]</f>
        <v>Marcelene Boyer</v>
      </c>
      <c r="L2470" t="str">
        <f>Query1[[#This Row],[brand_name]]</f>
        <v>Electra</v>
      </c>
    </row>
    <row r="2471" spans="1:12" x14ac:dyDescent="0.3">
      <c r="A2471">
        <f>Query1[[#This Row],[order_id]]</f>
        <v>866</v>
      </c>
      <c r="B2471" t="str">
        <f>Query1[[#This Row],[customers]]</f>
        <v>Lurlene Finch</v>
      </c>
      <c r="C2471" t="str">
        <f>Query1[[#This Row],[city]]</f>
        <v>Yonkers</v>
      </c>
      <c r="D2471" t="str">
        <f>Query1[[#This Row],[state]]</f>
        <v>NY</v>
      </c>
      <c r="E2471">
        <f>Query1[[#This Row],[order_date]]</f>
        <v>42854</v>
      </c>
      <c r="F2471">
        <f>Query1[[#This Row],[total_units]]</f>
        <v>1</v>
      </c>
      <c r="G2471">
        <f>Query1[[#This Row],[revenue]]</f>
        <v>761.99</v>
      </c>
      <c r="H2471" t="str">
        <f>Query1[[#This Row],[product_name]]</f>
        <v>Sun Bicycles Brickell Tandem CB - 2017</v>
      </c>
      <c r="I2471" t="str">
        <f>Query1[[#This Row],[category_name]]</f>
        <v>Cruisers Bicycles</v>
      </c>
      <c r="J2471" t="str">
        <f>Query1[[#This Row],[store_name]]</f>
        <v>Baldwin Bikes</v>
      </c>
      <c r="K2471" t="str">
        <f>Query1[[#This Row],[sales_rep]]</f>
        <v>Marcelene Boyer</v>
      </c>
      <c r="L2471" t="str">
        <f>Query1[[#This Row],[brand_name]]</f>
        <v>Sun</v>
      </c>
    </row>
    <row r="2472" spans="1:12" x14ac:dyDescent="0.3">
      <c r="A2472">
        <f>Query1[[#This Row],[order_id]]</f>
        <v>866</v>
      </c>
      <c r="B2472" t="str">
        <f>Query1[[#This Row],[customers]]</f>
        <v>Lurlene Finch</v>
      </c>
      <c r="C2472" t="str">
        <f>Query1[[#This Row],[city]]</f>
        <v>Yonkers</v>
      </c>
      <c r="D2472" t="str">
        <f>Query1[[#This Row],[state]]</f>
        <v>NY</v>
      </c>
      <c r="E2472">
        <f>Query1[[#This Row],[order_date]]</f>
        <v>42854</v>
      </c>
      <c r="F2472">
        <f>Query1[[#This Row],[total_units]]</f>
        <v>2</v>
      </c>
      <c r="G2472">
        <f>Query1[[#This Row],[revenue]]</f>
        <v>501.98</v>
      </c>
      <c r="H2472" t="str">
        <f>Query1[[#This Row],[product_name]]</f>
        <v>Sun Bicycles Revolutions 24 - Girl's - 2017</v>
      </c>
      <c r="I2472" t="str">
        <f>Query1[[#This Row],[category_name]]</f>
        <v>Cruisers Bicycles</v>
      </c>
      <c r="J2472" t="str">
        <f>Query1[[#This Row],[store_name]]</f>
        <v>Baldwin Bikes</v>
      </c>
      <c r="K2472" t="str">
        <f>Query1[[#This Row],[sales_rep]]</f>
        <v>Marcelene Boyer</v>
      </c>
      <c r="L2472" t="str">
        <f>Query1[[#This Row],[brand_name]]</f>
        <v>Sun</v>
      </c>
    </row>
    <row r="2473" spans="1:12" x14ac:dyDescent="0.3">
      <c r="A2473">
        <f>Query1[[#This Row],[order_id]]</f>
        <v>866</v>
      </c>
      <c r="B2473" t="str">
        <f>Query1[[#This Row],[customers]]</f>
        <v>Lurlene Finch</v>
      </c>
      <c r="C2473" t="str">
        <f>Query1[[#This Row],[city]]</f>
        <v>Yonkers</v>
      </c>
      <c r="D2473" t="str">
        <f>Query1[[#This Row],[state]]</f>
        <v>NY</v>
      </c>
      <c r="E2473">
        <f>Query1[[#This Row],[order_date]]</f>
        <v>42854</v>
      </c>
      <c r="F2473">
        <f>Query1[[#This Row],[total_units]]</f>
        <v>1</v>
      </c>
      <c r="G2473">
        <f>Query1[[#This Row],[revenue]]</f>
        <v>189.99</v>
      </c>
      <c r="H2473" t="str">
        <f>Query1[[#This Row],[product_name]]</f>
        <v>Trek Precaliber 12 Girls - 2017</v>
      </c>
      <c r="I2473" t="str">
        <f>Query1[[#This Row],[category_name]]</f>
        <v>Children Bicycles</v>
      </c>
      <c r="J2473" t="str">
        <f>Query1[[#This Row],[store_name]]</f>
        <v>Baldwin Bikes</v>
      </c>
      <c r="K2473" t="str">
        <f>Query1[[#This Row],[sales_rep]]</f>
        <v>Marcelene Boyer</v>
      </c>
      <c r="L2473" t="str">
        <f>Query1[[#This Row],[brand_name]]</f>
        <v>Trek</v>
      </c>
    </row>
    <row r="2474" spans="1:12" x14ac:dyDescent="0.3">
      <c r="A2474">
        <f>Query1[[#This Row],[order_id]]</f>
        <v>867</v>
      </c>
      <c r="B2474" t="str">
        <f>Query1[[#This Row],[customers]]</f>
        <v>Louanne Martin</v>
      </c>
      <c r="C2474" t="str">
        <f>Query1[[#This Row],[city]]</f>
        <v>Yuba City</v>
      </c>
      <c r="D2474" t="str">
        <f>Query1[[#This Row],[state]]</f>
        <v>CA</v>
      </c>
      <c r="E2474">
        <f>Query1[[#This Row],[order_date]]</f>
        <v>42856</v>
      </c>
      <c r="F2474">
        <f>Query1[[#This Row],[total_units]]</f>
        <v>1</v>
      </c>
      <c r="G2474">
        <f>Query1[[#This Row],[revenue]]</f>
        <v>339.99</v>
      </c>
      <c r="H2474" t="str">
        <f>Query1[[#This Row],[product_name]]</f>
        <v>Electra Townie 7D (20-inch) - Boys' - 2017</v>
      </c>
      <c r="I2474" t="str">
        <f>Query1[[#This Row],[category_name]]</f>
        <v>Children Bicycles</v>
      </c>
      <c r="J2474" t="str">
        <f>Query1[[#This Row],[store_name]]</f>
        <v>Santa Cruz Bikes</v>
      </c>
      <c r="K2474" t="str">
        <f>Query1[[#This Row],[sales_rep]]</f>
        <v>Genna Serrano</v>
      </c>
      <c r="L2474" t="str">
        <f>Query1[[#This Row],[brand_name]]</f>
        <v>Electra</v>
      </c>
    </row>
    <row r="2475" spans="1:12" x14ac:dyDescent="0.3">
      <c r="A2475">
        <f>Query1[[#This Row],[order_id]]</f>
        <v>868</v>
      </c>
      <c r="B2475" t="str">
        <f>Query1[[#This Row],[customers]]</f>
        <v>Domingo Casey</v>
      </c>
      <c r="C2475" t="str">
        <f>Query1[[#This Row],[city]]</f>
        <v>San Jose</v>
      </c>
      <c r="D2475" t="str">
        <f>Query1[[#This Row],[state]]</f>
        <v>CA</v>
      </c>
      <c r="E2475">
        <f>Query1[[#This Row],[order_date]]</f>
        <v>42856</v>
      </c>
      <c r="F2475">
        <f>Query1[[#This Row],[total_units]]</f>
        <v>1</v>
      </c>
      <c r="G2475">
        <f>Query1[[#This Row],[revenue]]</f>
        <v>1409.99</v>
      </c>
      <c r="H2475" t="str">
        <f>Query1[[#This Row],[product_name]]</f>
        <v>Haro SR 1.3 - 2017</v>
      </c>
      <c r="I2475" t="str">
        <f>Query1[[#This Row],[category_name]]</f>
        <v>Mountain Bikes</v>
      </c>
      <c r="J2475" t="str">
        <f>Query1[[#This Row],[store_name]]</f>
        <v>Santa Cruz Bikes</v>
      </c>
      <c r="K2475" t="str">
        <f>Query1[[#This Row],[sales_rep]]</f>
        <v>Genna Serrano</v>
      </c>
      <c r="L2475" t="str">
        <f>Query1[[#This Row],[brand_name]]</f>
        <v>Haro</v>
      </c>
    </row>
    <row r="2476" spans="1:12" x14ac:dyDescent="0.3">
      <c r="A2476">
        <f>Query1[[#This Row],[order_id]]</f>
        <v>869</v>
      </c>
      <c r="B2476" t="str">
        <f>Query1[[#This Row],[customers]]</f>
        <v>Felica Munoz</v>
      </c>
      <c r="C2476" t="str">
        <f>Query1[[#This Row],[city]]</f>
        <v>South Ozone Park</v>
      </c>
      <c r="D2476" t="str">
        <f>Query1[[#This Row],[state]]</f>
        <v>NY</v>
      </c>
      <c r="E2476">
        <f>Query1[[#This Row],[order_date]]</f>
        <v>42856</v>
      </c>
      <c r="F2476">
        <f>Query1[[#This Row],[total_units]]</f>
        <v>2</v>
      </c>
      <c r="G2476">
        <f>Query1[[#This Row],[revenue]]</f>
        <v>899.98</v>
      </c>
      <c r="H2476" t="str">
        <f>Query1[[#This Row],[product_name]]</f>
        <v>Sun Bicycles Cruz 3 - 2017</v>
      </c>
      <c r="I2476" t="str">
        <f>Query1[[#This Row],[category_name]]</f>
        <v>Comfort Bicycles</v>
      </c>
      <c r="J2476" t="str">
        <f>Query1[[#This Row],[store_name]]</f>
        <v>Baldwin Bikes</v>
      </c>
      <c r="K2476" t="str">
        <f>Query1[[#This Row],[sales_rep]]</f>
        <v>Venita Daniel</v>
      </c>
      <c r="L2476" t="str">
        <f>Query1[[#This Row],[brand_name]]</f>
        <v>Sun</v>
      </c>
    </row>
    <row r="2477" spans="1:12" x14ac:dyDescent="0.3">
      <c r="A2477">
        <f>Query1[[#This Row],[order_id]]</f>
        <v>869</v>
      </c>
      <c r="B2477" t="str">
        <f>Query1[[#This Row],[customers]]</f>
        <v>Felica Munoz</v>
      </c>
      <c r="C2477" t="str">
        <f>Query1[[#This Row],[city]]</f>
        <v>South Ozone Park</v>
      </c>
      <c r="D2477" t="str">
        <f>Query1[[#This Row],[state]]</f>
        <v>NY</v>
      </c>
      <c r="E2477">
        <f>Query1[[#This Row],[order_date]]</f>
        <v>42856</v>
      </c>
      <c r="F2477">
        <f>Query1[[#This Row],[total_units]]</f>
        <v>2</v>
      </c>
      <c r="G2477">
        <f>Query1[[#This Row],[revenue]]</f>
        <v>693.98</v>
      </c>
      <c r="H2477" t="str">
        <f>Query1[[#This Row],[product_name]]</f>
        <v>Sun Bicycles Lil Bolt Type-R - 2017</v>
      </c>
      <c r="I2477" t="str">
        <f>Query1[[#This Row],[category_name]]</f>
        <v>Cruisers Bicycles</v>
      </c>
      <c r="J2477" t="str">
        <f>Query1[[#This Row],[store_name]]</f>
        <v>Baldwin Bikes</v>
      </c>
      <c r="K2477" t="str">
        <f>Query1[[#This Row],[sales_rep]]</f>
        <v>Venita Daniel</v>
      </c>
      <c r="L2477" t="str">
        <f>Query1[[#This Row],[brand_name]]</f>
        <v>Sun</v>
      </c>
    </row>
    <row r="2478" spans="1:12" x14ac:dyDescent="0.3">
      <c r="A2478">
        <f>Query1[[#This Row],[order_id]]</f>
        <v>869</v>
      </c>
      <c r="B2478" t="str">
        <f>Query1[[#This Row],[customers]]</f>
        <v>Felica Munoz</v>
      </c>
      <c r="C2478" t="str">
        <f>Query1[[#This Row],[city]]</f>
        <v>South Ozone Park</v>
      </c>
      <c r="D2478" t="str">
        <f>Query1[[#This Row],[state]]</f>
        <v>NY</v>
      </c>
      <c r="E2478">
        <f>Query1[[#This Row],[order_date]]</f>
        <v>42856</v>
      </c>
      <c r="F2478">
        <f>Query1[[#This Row],[total_units]]</f>
        <v>1</v>
      </c>
      <c r="G2478">
        <f>Query1[[#This Row],[revenue]]</f>
        <v>469.99</v>
      </c>
      <c r="H2478" t="str">
        <f>Query1[[#This Row],[product_name]]</f>
        <v>Surly Wednesday Frameset - 2017</v>
      </c>
      <c r="I2478" t="str">
        <f>Query1[[#This Row],[category_name]]</f>
        <v>Mountain Bikes</v>
      </c>
      <c r="J2478" t="str">
        <f>Query1[[#This Row],[store_name]]</f>
        <v>Baldwin Bikes</v>
      </c>
      <c r="K2478" t="str">
        <f>Query1[[#This Row],[sales_rep]]</f>
        <v>Venita Daniel</v>
      </c>
      <c r="L2478" t="str">
        <f>Query1[[#This Row],[brand_name]]</f>
        <v>Surly</v>
      </c>
    </row>
    <row r="2479" spans="1:12" x14ac:dyDescent="0.3">
      <c r="A2479">
        <f>Query1[[#This Row],[order_id]]</f>
        <v>869</v>
      </c>
      <c r="B2479" t="str">
        <f>Query1[[#This Row],[customers]]</f>
        <v>Felica Munoz</v>
      </c>
      <c r="C2479" t="str">
        <f>Query1[[#This Row],[city]]</f>
        <v>South Ozone Park</v>
      </c>
      <c r="D2479" t="str">
        <f>Query1[[#This Row],[state]]</f>
        <v>NY</v>
      </c>
      <c r="E2479">
        <f>Query1[[#This Row],[order_date]]</f>
        <v>42856</v>
      </c>
      <c r="F2479">
        <f>Query1[[#This Row],[total_units]]</f>
        <v>2</v>
      </c>
      <c r="G2479">
        <f>Query1[[#This Row],[revenue]]</f>
        <v>5399.98</v>
      </c>
      <c r="H2479" t="str">
        <f>Query1[[#This Row],[product_name]]</f>
        <v>Trek Domane S 6 - 2017</v>
      </c>
      <c r="I2479" t="str">
        <f>Query1[[#This Row],[category_name]]</f>
        <v>Road Bikes</v>
      </c>
      <c r="J2479" t="str">
        <f>Query1[[#This Row],[store_name]]</f>
        <v>Baldwin Bikes</v>
      </c>
      <c r="K2479" t="str">
        <f>Query1[[#This Row],[sales_rep]]</f>
        <v>Venita Daniel</v>
      </c>
      <c r="L2479" t="str">
        <f>Query1[[#This Row],[brand_name]]</f>
        <v>Trek</v>
      </c>
    </row>
    <row r="2480" spans="1:12" x14ac:dyDescent="0.3">
      <c r="A2480">
        <f>Query1[[#This Row],[order_id]]</f>
        <v>869</v>
      </c>
      <c r="B2480" t="str">
        <f>Query1[[#This Row],[customers]]</f>
        <v>Felica Munoz</v>
      </c>
      <c r="C2480" t="str">
        <f>Query1[[#This Row],[city]]</f>
        <v>South Ozone Park</v>
      </c>
      <c r="D2480" t="str">
        <f>Query1[[#This Row],[state]]</f>
        <v>NY</v>
      </c>
      <c r="E2480">
        <f>Query1[[#This Row],[order_date]]</f>
        <v>42856</v>
      </c>
      <c r="F2480">
        <f>Query1[[#This Row],[total_units]]</f>
        <v>1</v>
      </c>
      <c r="G2480">
        <f>Query1[[#This Row],[revenue]]</f>
        <v>3999.99</v>
      </c>
      <c r="H2480" t="str">
        <f>Query1[[#This Row],[product_name]]</f>
        <v>Trek Slash 8 27.5 - 2016</v>
      </c>
      <c r="I2480" t="str">
        <f>Query1[[#This Row],[category_name]]</f>
        <v>Mountain Bikes</v>
      </c>
      <c r="J2480" t="str">
        <f>Query1[[#This Row],[store_name]]</f>
        <v>Baldwin Bikes</v>
      </c>
      <c r="K2480" t="str">
        <f>Query1[[#This Row],[sales_rep]]</f>
        <v>Venita Daniel</v>
      </c>
      <c r="L2480" t="str">
        <f>Query1[[#This Row],[brand_name]]</f>
        <v>Trek</v>
      </c>
    </row>
    <row r="2481" spans="1:12" x14ac:dyDescent="0.3">
      <c r="A2481">
        <f>Query1[[#This Row],[order_id]]</f>
        <v>870</v>
      </c>
      <c r="B2481" t="str">
        <f>Query1[[#This Row],[customers]]</f>
        <v>Miranda Kennedy</v>
      </c>
      <c r="C2481" t="str">
        <f>Query1[[#This Row],[city]]</f>
        <v>Astoria</v>
      </c>
      <c r="D2481" t="str">
        <f>Query1[[#This Row],[state]]</f>
        <v>NY</v>
      </c>
      <c r="E2481">
        <f>Query1[[#This Row],[order_date]]</f>
        <v>42856</v>
      </c>
      <c r="F2481">
        <f>Query1[[#This Row],[total_units]]</f>
        <v>1</v>
      </c>
      <c r="G2481">
        <f>Query1[[#This Row],[revenue]]</f>
        <v>3499.99</v>
      </c>
      <c r="H2481" t="str">
        <f>Query1[[#This Row],[product_name]]</f>
        <v>Trek Boone Race Shop Limited - 2017</v>
      </c>
      <c r="I2481" t="str">
        <f>Query1[[#This Row],[category_name]]</f>
        <v>Cyclocross Bicycles</v>
      </c>
      <c r="J2481" t="str">
        <f>Query1[[#This Row],[store_name]]</f>
        <v>Baldwin Bikes</v>
      </c>
      <c r="K2481" t="str">
        <f>Query1[[#This Row],[sales_rep]]</f>
        <v>Marcelene Boyer</v>
      </c>
      <c r="L2481" t="str">
        <f>Query1[[#This Row],[brand_name]]</f>
        <v>Trek</v>
      </c>
    </row>
    <row r="2482" spans="1:12" x14ac:dyDescent="0.3">
      <c r="A2482">
        <f>Query1[[#This Row],[order_id]]</f>
        <v>871</v>
      </c>
      <c r="B2482" t="str">
        <f>Query1[[#This Row],[customers]]</f>
        <v>Kandace Giles</v>
      </c>
      <c r="C2482" t="str">
        <f>Query1[[#This Row],[city]]</f>
        <v>Wantagh</v>
      </c>
      <c r="D2482" t="str">
        <f>Query1[[#This Row],[state]]</f>
        <v>NY</v>
      </c>
      <c r="E2482">
        <f>Query1[[#This Row],[order_date]]</f>
        <v>42857</v>
      </c>
      <c r="F2482">
        <f>Query1[[#This Row],[total_units]]</f>
        <v>1</v>
      </c>
      <c r="G2482">
        <f>Query1[[#This Row],[revenue]]</f>
        <v>549.99</v>
      </c>
      <c r="H2482" t="str">
        <f>Query1[[#This Row],[product_name]]</f>
        <v>Haro Flightline Two 26 Plus - 2017</v>
      </c>
      <c r="I2482" t="str">
        <f>Query1[[#This Row],[category_name]]</f>
        <v>Mountain Bikes</v>
      </c>
      <c r="J2482" t="str">
        <f>Query1[[#This Row],[store_name]]</f>
        <v>Baldwin Bikes</v>
      </c>
      <c r="K2482" t="str">
        <f>Query1[[#This Row],[sales_rep]]</f>
        <v>Venita Daniel</v>
      </c>
      <c r="L2482" t="str">
        <f>Query1[[#This Row],[brand_name]]</f>
        <v>Haro</v>
      </c>
    </row>
    <row r="2483" spans="1:12" x14ac:dyDescent="0.3">
      <c r="A2483">
        <f>Query1[[#This Row],[order_id]]</f>
        <v>871</v>
      </c>
      <c r="B2483" t="str">
        <f>Query1[[#This Row],[customers]]</f>
        <v>Kandace Giles</v>
      </c>
      <c r="C2483" t="str">
        <f>Query1[[#This Row],[city]]</f>
        <v>Wantagh</v>
      </c>
      <c r="D2483" t="str">
        <f>Query1[[#This Row],[state]]</f>
        <v>NY</v>
      </c>
      <c r="E2483">
        <f>Query1[[#This Row],[order_date]]</f>
        <v>42857</v>
      </c>
      <c r="F2483">
        <f>Query1[[#This Row],[total_units]]</f>
        <v>1</v>
      </c>
      <c r="G2483">
        <f>Query1[[#This Row],[revenue]]</f>
        <v>449.99</v>
      </c>
      <c r="H2483" t="str">
        <f>Query1[[#This Row],[product_name]]</f>
        <v>Sun Bicycles Cruz 3 - 2017</v>
      </c>
      <c r="I2483" t="str">
        <f>Query1[[#This Row],[category_name]]</f>
        <v>Comfort Bicycles</v>
      </c>
      <c r="J2483" t="str">
        <f>Query1[[#This Row],[store_name]]</f>
        <v>Baldwin Bikes</v>
      </c>
      <c r="K2483" t="str">
        <f>Query1[[#This Row],[sales_rep]]</f>
        <v>Venita Daniel</v>
      </c>
      <c r="L2483" t="str">
        <f>Query1[[#This Row],[brand_name]]</f>
        <v>Sun</v>
      </c>
    </row>
    <row r="2484" spans="1:12" x14ac:dyDescent="0.3">
      <c r="A2484">
        <f>Query1[[#This Row],[order_id]]</f>
        <v>871</v>
      </c>
      <c r="B2484" t="str">
        <f>Query1[[#This Row],[customers]]</f>
        <v>Kandace Giles</v>
      </c>
      <c r="C2484" t="str">
        <f>Query1[[#This Row],[city]]</f>
        <v>Wantagh</v>
      </c>
      <c r="D2484" t="str">
        <f>Query1[[#This Row],[state]]</f>
        <v>NY</v>
      </c>
      <c r="E2484">
        <f>Query1[[#This Row],[order_date]]</f>
        <v>42857</v>
      </c>
      <c r="F2484">
        <f>Query1[[#This Row],[total_units]]</f>
        <v>2</v>
      </c>
      <c r="G2484">
        <f>Query1[[#This Row],[revenue]]</f>
        <v>833.98</v>
      </c>
      <c r="H2484" t="str">
        <f>Query1[[#This Row],[product_name]]</f>
        <v>Sun Bicycles Cruz 7 - 2017</v>
      </c>
      <c r="I2484" t="str">
        <f>Query1[[#This Row],[category_name]]</f>
        <v>Comfort Bicycles</v>
      </c>
      <c r="J2484" t="str">
        <f>Query1[[#This Row],[store_name]]</f>
        <v>Baldwin Bikes</v>
      </c>
      <c r="K2484" t="str">
        <f>Query1[[#This Row],[sales_rep]]</f>
        <v>Venita Daniel</v>
      </c>
      <c r="L2484" t="str">
        <f>Query1[[#This Row],[brand_name]]</f>
        <v>Sun</v>
      </c>
    </row>
    <row r="2485" spans="1:12" x14ac:dyDescent="0.3">
      <c r="A2485">
        <f>Query1[[#This Row],[order_id]]</f>
        <v>871</v>
      </c>
      <c r="B2485" t="str">
        <f>Query1[[#This Row],[customers]]</f>
        <v>Kandace Giles</v>
      </c>
      <c r="C2485" t="str">
        <f>Query1[[#This Row],[city]]</f>
        <v>Wantagh</v>
      </c>
      <c r="D2485" t="str">
        <f>Query1[[#This Row],[state]]</f>
        <v>NY</v>
      </c>
      <c r="E2485">
        <f>Query1[[#This Row],[order_date]]</f>
        <v>42857</v>
      </c>
      <c r="F2485">
        <f>Query1[[#This Row],[total_units]]</f>
        <v>2</v>
      </c>
      <c r="G2485">
        <f>Query1[[#This Row],[revenue]]</f>
        <v>1999.98</v>
      </c>
      <c r="H2485" t="str">
        <f>Query1[[#This Row],[product_name]]</f>
        <v>Surly Ice Cream Truck Frameset - 2017</v>
      </c>
      <c r="I2485" t="str">
        <f>Query1[[#This Row],[category_name]]</f>
        <v>Mountain Bikes</v>
      </c>
      <c r="J2485" t="str">
        <f>Query1[[#This Row],[store_name]]</f>
        <v>Baldwin Bikes</v>
      </c>
      <c r="K2485" t="str">
        <f>Query1[[#This Row],[sales_rep]]</f>
        <v>Venita Daniel</v>
      </c>
      <c r="L2485" t="str">
        <f>Query1[[#This Row],[brand_name]]</f>
        <v>Surly</v>
      </c>
    </row>
    <row r="2486" spans="1:12" x14ac:dyDescent="0.3">
      <c r="A2486">
        <f>Query1[[#This Row],[order_id]]</f>
        <v>872</v>
      </c>
      <c r="B2486" t="str">
        <f>Query1[[#This Row],[customers]]</f>
        <v>Virgen Clemons</v>
      </c>
      <c r="C2486" t="str">
        <f>Query1[[#This Row],[city]]</f>
        <v>South El Monte</v>
      </c>
      <c r="D2486" t="str">
        <f>Query1[[#This Row],[state]]</f>
        <v>CA</v>
      </c>
      <c r="E2486">
        <f>Query1[[#This Row],[order_date]]</f>
        <v>42858</v>
      </c>
      <c r="F2486">
        <f>Query1[[#This Row],[total_units]]</f>
        <v>1</v>
      </c>
      <c r="G2486">
        <f>Query1[[#This Row],[revenue]]</f>
        <v>749.99</v>
      </c>
      <c r="H2486" t="str">
        <f>Query1[[#This Row],[product_name]]</f>
        <v>Surly Ogre Frameset - 2017</v>
      </c>
      <c r="I2486" t="str">
        <f>Query1[[#This Row],[category_name]]</f>
        <v>Road Bikes</v>
      </c>
      <c r="J2486" t="str">
        <f>Query1[[#This Row],[store_name]]</f>
        <v>Santa Cruz Bikes</v>
      </c>
      <c r="K2486" t="str">
        <f>Query1[[#This Row],[sales_rep]]</f>
        <v>Genna Serrano</v>
      </c>
      <c r="L2486" t="str">
        <f>Query1[[#This Row],[brand_name]]</f>
        <v>Surly</v>
      </c>
    </row>
    <row r="2487" spans="1:12" x14ac:dyDescent="0.3">
      <c r="A2487">
        <f>Query1[[#This Row],[order_id]]</f>
        <v>872</v>
      </c>
      <c r="B2487" t="str">
        <f>Query1[[#This Row],[customers]]</f>
        <v>Virgen Clemons</v>
      </c>
      <c r="C2487" t="str">
        <f>Query1[[#This Row],[city]]</f>
        <v>South El Monte</v>
      </c>
      <c r="D2487" t="str">
        <f>Query1[[#This Row],[state]]</f>
        <v>CA</v>
      </c>
      <c r="E2487">
        <f>Query1[[#This Row],[order_date]]</f>
        <v>42858</v>
      </c>
      <c r="F2487">
        <f>Query1[[#This Row],[total_units]]</f>
        <v>2</v>
      </c>
      <c r="G2487">
        <f>Query1[[#This Row],[revenue]]</f>
        <v>6999.98</v>
      </c>
      <c r="H2487" t="str">
        <f>Query1[[#This Row],[product_name]]</f>
        <v>Trek Boone 7 - 2017</v>
      </c>
      <c r="I2487" t="str">
        <f>Query1[[#This Row],[category_name]]</f>
        <v>Cyclocross Bicycles</v>
      </c>
      <c r="J2487" t="str">
        <f>Query1[[#This Row],[store_name]]</f>
        <v>Santa Cruz Bikes</v>
      </c>
      <c r="K2487" t="str">
        <f>Query1[[#This Row],[sales_rep]]</f>
        <v>Genna Serrano</v>
      </c>
      <c r="L2487" t="str">
        <f>Query1[[#This Row],[brand_name]]</f>
        <v>Trek</v>
      </c>
    </row>
    <row r="2488" spans="1:12" x14ac:dyDescent="0.3">
      <c r="A2488">
        <f>Query1[[#This Row],[order_id]]</f>
        <v>873</v>
      </c>
      <c r="B2488" t="str">
        <f>Query1[[#This Row],[customers]]</f>
        <v>Marcy Rodriguez</v>
      </c>
      <c r="C2488" t="str">
        <f>Query1[[#This Row],[city]]</f>
        <v>Lockport</v>
      </c>
      <c r="D2488" t="str">
        <f>Query1[[#This Row],[state]]</f>
        <v>NY</v>
      </c>
      <c r="E2488">
        <f>Query1[[#This Row],[order_date]]</f>
        <v>42858</v>
      </c>
      <c r="F2488">
        <f>Query1[[#This Row],[total_units]]</f>
        <v>2</v>
      </c>
      <c r="G2488">
        <f>Query1[[#This Row],[revenue]]</f>
        <v>939.98</v>
      </c>
      <c r="H2488" t="str">
        <f>Query1[[#This Row],[product_name]]</f>
        <v>Trek Farley Alloy Frameset - 2017</v>
      </c>
      <c r="I2488" t="str">
        <f>Query1[[#This Row],[category_name]]</f>
        <v>Mountain Bikes</v>
      </c>
      <c r="J2488" t="str">
        <f>Query1[[#This Row],[store_name]]</f>
        <v>Baldwin Bikes</v>
      </c>
      <c r="K2488" t="str">
        <f>Query1[[#This Row],[sales_rep]]</f>
        <v>Venita Daniel</v>
      </c>
      <c r="L2488" t="str">
        <f>Query1[[#This Row],[brand_name]]</f>
        <v>Trek</v>
      </c>
    </row>
    <row r="2489" spans="1:12" x14ac:dyDescent="0.3">
      <c r="A2489">
        <f>Query1[[#This Row],[order_id]]</f>
        <v>874</v>
      </c>
      <c r="B2489" t="str">
        <f>Query1[[#This Row],[customers]]</f>
        <v>Trena Hudson</v>
      </c>
      <c r="C2489" t="str">
        <f>Query1[[#This Row],[city]]</f>
        <v>Monroe</v>
      </c>
      <c r="D2489" t="str">
        <f>Query1[[#This Row],[state]]</f>
        <v>NY</v>
      </c>
      <c r="E2489">
        <f>Query1[[#This Row],[order_date]]</f>
        <v>42859</v>
      </c>
      <c r="F2489">
        <f>Query1[[#This Row],[total_units]]</f>
        <v>2</v>
      </c>
      <c r="G2489">
        <f>Query1[[#This Row],[revenue]]</f>
        <v>1599.98</v>
      </c>
      <c r="H2489" t="str">
        <f>Query1[[#This Row],[product_name]]</f>
        <v>Electra Glam Punk 3i Ladies' - 2017</v>
      </c>
      <c r="I2489" t="str">
        <f>Query1[[#This Row],[category_name]]</f>
        <v>Cruisers Bicycles</v>
      </c>
      <c r="J2489" t="str">
        <f>Query1[[#This Row],[store_name]]</f>
        <v>Baldwin Bikes</v>
      </c>
      <c r="K2489" t="str">
        <f>Query1[[#This Row],[sales_rep]]</f>
        <v>Venita Daniel</v>
      </c>
      <c r="L2489" t="str">
        <f>Query1[[#This Row],[brand_name]]</f>
        <v>Electra</v>
      </c>
    </row>
    <row r="2490" spans="1:12" x14ac:dyDescent="0.3">
      <c r="A2490">
        <f>Query1[[#This Row],[order_id]]</f>
        <v>874</v>
      </c>
      <c r="B2490" t="str">
        <f>Query1[[#This Row],[customers]]</f>
        <v>Trena Hudson</v>
      </c>
      <c r="C2490" t="str">
        <f>Query1[[#This Row],[city]]</f>
        <v>Monroe</v>
      </c>
      <c r="D2490" t="str">
        <f>Query1[[#This Row],[state]]</f>
        <v>NY</v>
      </c>
      <c r="E2490">
        <f>Query1[[#This Row],[order_date]]</f>
        <v>42859</v>
      </c>
      <c r="F2490">
        <f>Query1[[#This Row],[total_units]]</f>
        <v>1</v>
      </c>
      <c r="G2490">
        <f>Query1[[#This Row],[revenue]]</f>
        <v>749.99</v>
      </c>
      <c r="H2490" t="str">
        <f>Query1[[#This Row],[product_name]]</f>
        <v>Sun Bicycles Brickell Tandem 7 - 2017</v>
      </c>
      <c r="I2490" t="str">
        <f>Query1[[#This Row],[category_name]]</f>
        <v>Cruisers Bicycles</v>
      </c>
      <c r="J2490" t="str">
        <f>Query1[[#This Row],[store_name]]</f>
        <v>Baldwin Bikes</v>
      </c>
      <c r="K2490" t="str">
        <f>Query1[[#This Row],[sales_rep]]</f>
        <v>Venita Daniel</v>
      </c>
      <c r="L2490" t="str">
        <f>Query1[[#This Row],[brand_name]]</f>
        <v>Sun</v>
      </c>
    </row>
    <row r="2491" spans="1:12" x14ac:dyDescent="0.3">
      <c r="A2491">
        <f>Query1[[#This Row],[order_id]]</f>
        <v>874</v>
      </c>
      <c r="B2491" t="str">
        <f>Query1[[#This Row],[customers]]</f>
        <v>Trena Hudson</v>
      </c>
      <c r="C2491" t="str">
        <f>Query1[[#This Row],[city]]</f>
        <v>Monroe</v>
      </c>
      <c r="D2491" t="str">
        <f>Query1[[#This Row],[state]]</f>
        <v>NY</v>
      </c>
      <c r="E2491">
        <f>Query1[[#This Row],[order_date]]</f>
        <v>42859</v>
      </c>
      <c r="F2491">
        <f>Query1[[#This Row],[total_units]]</f>
        <v>2</v>
      </c>
      <c r="G2491">
        <f>Query1[[#This Row],[revenue]]</f>
        <v>1999.98</v>
      </c>
      <c r="H2491" t="str">
        <f>Query1[[#This Row],[product_name]]</f>
        <v>Surly Big Dummy Frameset - 2017</v>
      </c>
      <c r="I2491" t="str">
        <f>Query1[[#This Row],[category_name]]</f>
        <v>Mountain Bikes</v>
      </c>
      <c r="J2491" t="str">
        <f>Query1[[#This Row],[store_name]]</f>
        <v>Baldwin Bikes</v>
      </c>
      <c r="K2491" t="str">
        <f>Query1[[#This Row],[sales_rep]]</f>
        <v>Venita Daniel</v>
      </c>
      <c r="L2491" t="str">
        <f>Query1[[#This Row],[brand_name]]</f>
        <v>Surly</v>
      </c>
    </row>
    <row r="2492" spans="1:12" x14ac:dyDescent="0.3">
      <c r="A2492">
        <f>Query1[[#This Row],[order_id]]</f>
        <v>874</v>
      </c>
      <c r="B2492" t="str">
        <f>Query1[[#This Row],[customers]]</f>
        <v>Trena Hudson</v>
      </c>
      <c r="C2492" t="str">
        <f>Query1[[#This Row],[city]]</f>
        <v>Monroe</v>
      </c>
      <c r="D2492" t="str">
        <f>Query1[[#This Row],[state]]</f>
        <v>NY</v>
      </c>
      <c r="E2492">
        <f>Query1[[#This Row],[order_date]]</f>
        <v>42859</v>
      </c>
      <c r="F2492">
        <f>Query1[[#This Row],[total_units]]</f>
        <v>1</v>
      </c>
      <c r="G2492">
        <f>Query1[[#This Row],[revenue]]</f>
        <v>5499.99</v>
      </c>
      <c r="H2492" t="str">
        <f>Query1[[#This Row],[product_name]]</f>
        <v>Trek Domane SLR 6 Disc - 2017</v>
      </c>
      <c r="I2492" t="str">
        <f>Query1[[#This Row],[category_name]]</f>
        <v>Road Bikes</v>
      </c>
      <c r="J2492" t="str">
        <f>Query1[[#This Row],[store_name]]</f>
        <v>Baldwin Bikes</v>
      </c>
      <c r="K2492" t="str">
        <f>Query1[[#This Row],[sales_rep]]</f>
        <v>Venita Daniel</v>
      </c>
      <c r="L2492" t="str">
        <f>Query1[[#This Row],[brand_name]]</f>
        <v>Trek</v>
      </c>
    </row>
    <row r="2493" spans="1:12" x14ac:dyDescent="0.3">
      <c r="A2493">
        <f>Query1[[#This Row],[order_id]]</f>
        <v>875</v>
      </c>
      <c r="B2493" t="str">
        <f>Query1[[#This Row],[customers]]</f>
        <v>Nelle Beck</v>
      </c>
      <c r="C2493" t="str">
        <f>Query1[[#This Row],[city]]</f>
        <v>Upland</v>
      </c>
      <c r="D2493" t="str">
        <f>Query1[[#This Row],[state]]</f>
        <v>CA</v>
      </c>
      <c r="E2493">
        <f>Query1[[#This Row],[order_date]]</f>
        <v>42860</v>
      </c>
      <c r="F2493">
        <f>Query1[[#This Row],[total_units]]</f>
        <v>1</v>
      </c>
      <c r="G2493">
        <f>Query1[[#This Row],[revenue]]</f>
        <v>269.99</v>
      </c>
      <c r="H2493" t="str">
        <f>Query1[[#This Row],[product_name]]</f>
        <v>Electra Girl's Hawaii 1 (16-inch) - 2015/2016</v>
      </c>
      <c r="I2493" t="str">
        <f>Query1[[#This Row],[category_name]]</f>
        <v>Cruisers Bicycles</v>
      </c>
      <c r="J2493" t="str">
        <f>Query1[[#This Row],[store_name]]</f>
        <v>Santa Cruz Bikes</v>
      </c>
      <c r="K2493" t="str">
        <f>Query1[[#This Row],[sales_rep]]</f>
        <v>Genna Serrano</v>
      </c>
      <c r="L2493" t="str">
        <f>Query1[[#This Row],[brand_name]]</f>
        <v>Electra</v>
      </c>
    </row>
    <row r="2494" spans="1:12" x14ac:dyDescent="0.3">
      <c r="A2494">
        <f>Query1[[#This Row],[order_id]]</f>
        <v>875</v>
      </c>
      <c r="B2494" t="str">
        <f>Query1[[#This Row],[customers]]</f>
        <v>Nelle Beck</v>
      </c>
      <c r="C2494" t="str">
        <f>Query1[[#This Row],[city]]</f>
        <v>Upland</v>
      </c>
      <c r="D2494" t="str">
        <f>Query1[[#This Row],[state]]</f>
        <v>CA</v>
      </c>
      <c r="E2494">
        <f>Query1[[#This Row],[order_date]]</f>
        <v>42860</v>
      </c>
      <c r="F2494">
        <f>Query1[[#This Row],[total_units]]</f>
        <v>2</v>
      </c>
      <c r="G2494">
        <f>Query1[[#This Row],[revenue]]</f>
        <v>1059.98</v>
      </c>
      <c r="H2494" t="str">
        <f>Query1[[#This Row],[product_name]]</f>
        <v>Electra Moto 1 - 2016</v>
      </c>
      <c r="I2494" t="str">
        <f>Query1[[#This Row],[category_name]]</f>
        <v>Cruisers Bicycles</v>
      </c>
      <c r="J2494" t="str">
        <f>Query1[[#This Row],[store_name]]</f>
        <v>Santa Cruz Bikes</v>
      </c>
      <c r="K2494" t="str">
        <f>Query1[[#This Row],[sales_rep]]</f>
        <v>Genna Serrano</v>
      </c>
      <c r="L2494" t="str">
        <f>Query1[[#This Row],[brand_name]]</f>
        <v>Electra</v>
      </c>
    </row>
    <row r="2495" spans="1:12" x14ac:dyDescent="0.3">
      <c r="A2495">
        <f>Query1[[#This Row],[order_id]]</f>
        <v>875</v>
      </c>
      <c r="B2495" t="str">
        <f>Query1[[#This Row],[customers]]</f>
        <v>Nelle Beck</v>
      </c>
      <c r="C2495" t="str">
        <f>Query1[[#This Row],[city]]</f>
        <v>Upland</v>
      </c>
      <c r="D2495" t="str">
        <f>Query1[[#This Row],[state]]</f>
        <v>CA</v>
      </c>
      <c r="E2495">
        <f>Query1[[#This Row],[order_date]]</f>
        <v>42860</v>
      </c>
      <c r="F2495">
        <f>Query1[[#This Row],[total_units]]</f>
        <v>2</v>
      </c>
      <c r="G2495">
        <f>Query1[[#This Row],[revenue]]</f>
        <v>2641.98</v>
      </c>
      <c r="H2495" t="str">
        <f>Query1[[#This Row],[product_name]]</f>
        <v>Heller Shagamaw Frame - 2016</v>
      </c>
      <c r="I2495" t="str">
        <f>Query1[[#This Row],[category_name]]</f>
        <v>Mountain Bikes</v>
      </c>
      <c r="J2495" t="str">
        <f>Query1[[#This Row],[store_name]]</f>
        <v>Santa Cruz Bikes</v>
      </c>
      <c r="K2495" t="str">
        <f>Query1[[#This Row],[sales_rep]]</f>
        <v>Genna Serrano</v>
      </c>
      <c r="L2495" t="str">
        <f>Query1[[#This Row],[brand_name]]</f>
        <v>Heller</v>
      </c>
    </row>
    <row r="2496" spans="1:12" x14ac:dyDescent="0.3">
      <c r="A2496">
        <f>Query1[[#This Row],[order_id]]</f>
        <v>875</v>
      </c>
      <c r="B2496" t="str">
        <f>Query1[[#This Row],[customers]]</f>
        <v>Nelle Beck</v>
      </c>
      <c r="C2496" t="str">
        <f>Query1[[#This Row],[city]]</f>
        <v>Upland</v>
      </c>
      <c r="D2496" t="str">
        <f>Query1[[#This Row],[state]]</f>
        <v>CA</v>
      </c>
      <c r="E2496">
        <f>Query1[[#This Row],[order_date]]</f>
        <v>42860</v>
      </c>
      <c r="F2496">
        <f>Query1[[#This Row],[total_units]]</f>
        <v>1</v>
      </c>
      <c r="G2496">
        <f>Query1[[#This Row],[revenue]]</f>
        <v>470.99</v>
      </c>
      <c r="H2496" t="str">
        <f>Query1[[#This Row],[product_name]]</f>
        <v>Sun Bicycles Drifter 7 - Women's - 2017</v>
      </c>
      <c r="I2496" t="str">
        <f>Query1[[#This Row],[category_name]]</f>
        <v>Comfort Bicycles</v>
      </c>
      <c r="J2496" t="str">
        <f>Query1[[#This Row],[store_name]]</f>
        <v>Santa Cruz Bikes</v>
      </c>
      <c r="K2496" t="str">
        <f>Query1[[#This Row],[sales_rep]]</f>
        <v>Genna Serrano</v>
      </c>
      <c r="L2496" t="str">
        <f>Query1[[#This Row],[brand_name]]</f>
        <v>Sun</v>
      </c>
    </row>
    <row r="2497" spans="1:12" x14ac:dyDescent="0.3">
      <c r="A2497">
        <f>Query1[[#This Row],[order_id]]</f>
        <v>876</v>
      </c>
      <c r="B2497" t="str">
        <f>Query1[[#This Row],[customers]]</f>
        <v>Dane Mcdaniel</v>
      </c>
      <c r="C2497" t="str">
        <f>Query1[[#This Row],[city]]</f>
        <v>Canandaigua</v>
      </c>
      <c r="D2497" t="str">
        <f>Query1[[#This Row],[state]]</f>
        <v>NY</v>
      </c>
      <c r="E2497">
        <f>Query1[[#This Row],[order_date]]</f>
        <v>42860</v>
      </c>
      <c r="F2497">
        <f>Query1[[#This Row],[total_units]]</f>
        <v>1</v>
      </c>
      <c r="G2497">
        <f>Query1[[#This Row],[revenue]]</f>
        <v>349.99</v>
      </c>
      <c r="H2497" t="str">
        <f>Query1[[#This Row],[product_name]]</f>
        <v>Electra Moto 3i (20-inch) - Boy's - 2017</v>
      </c>
      <c r="I2497" t="str">
        <f>Query1[[#This Row],[category_name]]</f>
        <v>Children Bicycles</v>
      </c>
      <c r="J2497" t="str">
        <f>Query1[[#This Row],[store_name]]</f>
        <v>Baldwin Bikes</v>
      </c>
      <c r="K2497" t="str">
        <f>Query1[[#This Row],[sales_rep]]</f>
        <v>Venita Daniel</v>
      </c>
      <c r="L2497" t="str">
        <f>Query1[[#This Row],[brand_name]]</f>
        <v>Electra</v>
      </c>
    </row>
    <row r="2498" spans="1:12" x14ac:dyDescent="0.3">
      <c r="A2498">
        <f>Query1[[#This Row],[order_id]]</f>
        <v>876</v>
      </c>
      <c r="B2498" t="str">
        <f>Query1[[#This Row],[customers]]</f>
        <v>Dane Mcdaniel</v>
      </c>
      <c r="C2498" t="str">
        <f>Query1[[#This Row],[city]]</f>
        <v>Canandaigua</v>
      </c>
      <c r="D2498" t="str">
        <f>Query1[[#This Row],[state]]</f>
        <v>NY</v>
      </c>
      <c r="E2498">
        <f>Query1[[#This Row],[order_date]]</f>
        <v>42860</v>
      </c>
      <c r="F2498">
        <f>Query1[[#This Row],[total_units]]</f>
        <v>2</v>
      </c>
      <c r="G2498">
        <f>Query1[[#This Row],[revenue]]</f>
        <v>858</v>
      </c>
      <c r="H2498" t="str">
        <f>Query1[[#This Row],[product_name]]</f>
        <v>Pure Cycles Vine 8-Speed - 2016</v>
      </c>
      <c r="I2498" t="str">
        <f>Query1[[#This Row],[category_name]]</f>
        <v>Cruisers Bicycles</v>
      </c>
      <c r="J2498" t="str">
        <f>Query1[[#This Row],[store_name]]</f>
        <v>Baldwin Bikes</v>
      </c>
      <c r="K2498" t="str">
        <f>Query1[[#This Row],[sales_rep]]</f>
        <v>Venita Daniel</v>
      </c>
      <c r="L2498" t="str">
        <f>Query1[[#This Row],[brand_name]]</f>
        <v>Pure Cycles</v>
      </c>
    </row>
    <row r="2499" spans="1:12" x14ac:dyDescent="0.3">
      <c r="A2499">
        <f>Query1[[#This Row],[order_id]]</f>
        <v>876</v>
      </c>
      <c r="B2499" t="str">
        <f>Query1[[#This Row],[customers]]</f>
        <v>Dane Mcdaniel</v>
      </c>
      <c r="C2499" t="str">
        <f>Query1[[#This Row],[city]]</f>
        <v>Canandaigua</v>
      </c>
      <c r="D2499" t="str">
        <f>Query1[[#This Row],[state]]</f>
        <v>NY</v>
      </c>
      <c r="E2499">
        <f>Query1[[#This Row],[order_date]]</f>
        <v>42860</v>
      </c>
      <c r="F2499">
        <f>Query1[[#This Row],[total_units]]</f>
        <v>2</v>
      </c>
      <c r="G2499">
        <f>Query1[[#This Row],[revenue]]</f>
        <v>833.98</v>
      </c>
      <c r="H2499" t="str">
        <f>Query1[[#This Row],[product_name]]</f>
        <v>Sun Bicycles Cruz 7 - 2017</v>
      </c>
      <c r="I2499" t="str">
        <f>Query1[[#This Row],[category_name]]</f>
        <v>Comfort Bicycles</v>
      </c>
      <c r="J2499" t="str">
        <f>Query1[[#This Row],[store_name]]</f>
        <v>Baldwin Bikes</v>
      </c>
      <c r="K2499" t="str">
        <f>Query1[[#This Row],[sales_rep]]</f>
        <v>Venita Daniel</v>
      </c>
      <c r="L2499" t="str">
        <f>Query1[[#This Row],[brand_name]]</f>
        <v>Sun</v>
      </c>
    </row>
    <row r="2500" spans="1:12" x14ac:dyDescent="0.3">
      <c r="A2500">
        <f>Query1[[#This Row],[order_id]]</f>
        <v>876</v>
      </c>
      <c r="B2500" t="str">
        <f>Query1[[#This Row],[customers]]</f>
        <v>Dane Mcdaniel</v>
      </c>
      <c r="C2500" t="str">
        <f>Query1[[#This Row],[city]]</f>
        <v>Canandaigua</v>
      </c>
      <c r="D2500" t="str">
        <f>Query1[[#This Row],[state]]</f>
        <v>NY</v>
      </c>
      <c r="E2500">
        <f>Query1[[#This Row],[order_date]]</f>
        <v>42860</v>
      </c>
      <c r="F2500">
        <f>Query1[[#This Row],[total_units]]</f>
        <v>2</v>
      </c>
      <c r="G2500">
        <f>Query1[[#This Row],[revenue]]</f>
        <v>501.98</v>
      </c>
      <c r="H2500" t="str">
        <f>Query1[[#This Row],[product_name]]</f>
        <v>Sun Bicycles Revolutions 24 - 2017</v>
      </c>
      <c r="I2500" t="str">
        <f>Query1[[#This Row],[category_name]]</f>
        <v>Cruisers Bicycles</v>
      </c>
      <c r="J2500" t="str">
        <f>Query1[[#This Row],[store_name]]</f>
        <v>Baldwin Bikes</v>
      </c>
      <c r="K2500" t="str">
        <f>Query1[[#This Row],[sales_rep]]</f>
        <v>Venita Daniel</v>
      </c>
      <c r="L2500" t="str">
        <f>Query1[[#This Row],[brand_name]]</f>
        <v>Sun</v>
      </c>
    </row>
    <row r="2501" spans="1:12" x14ac:dyDescent="0.3">
      <c r="A2501">
        <f>Query1[[#This Row],[order_id]]</f>
        <v>877</v>
      </c>
      <c r="B2501" t="str">
        <f>Query1[[#This Row],[customers]]</f>
        <v>Debbra Jacobson</v>
      </c>
      <c r="C2501" t="str">
        <f>Query1[[#This Row],[city]]</f>
        <v>Ballston Spa</v>
      </c>
      <c r="D2501" t="str">
        <f>Query1[[#This Row],[state]]</f>
        <v>NY</v>
      </c>
      <c r="E2501">
        <f>Query1[[#This Row],[order_date]]</f>
        <v>42861</v>
      </c>
      <c r="F2501">
        <f>Query1[[#This Row],[total_units]]</f>
        <v>1</v>
      </c>
      <c r="G2501">
        <f>Query1[[#This Row],[revenue]]</f>
        <v>749.99</v>
      </c>
      <c r="H2501" t="str">
        <f>Query1[[#This Row],[product_name]]</f>
        <v>Sun Bicycles Brickell Tandem 7 - 2017</v>
      </c>
      <c r="I2501" t="str">
        <f>Query1[[#This Row],[category_name]]</f>
        <v>Cruisers Bicycles</v>
      </c>
      <c r="J2501" t="str">
        <f>Query1[[#This Row],[store_name]]</f>
        <v>Baldwin Bikes</v>
      </c>
      <c r="K2501" t="str">
        <f>Query1[[#This Row],[sales_rep]]</f>
        <v>Marcelene Boyer</v>
      </c>
      <c r="L2501" t="str">
        <f>Query1[[#This Row],[brand_name]]</f>
        <v>Sun</v>
      </c>
    </row>
    <row r="2502" spans="1:12" x14ac:dyDescent="0.3">
      <c r="A2502">
        <f>Query1[[#This Row],[order_id]]</f>
        <v>877</v>
      </c>
      <c r="B2502" t="str">
        <f>Query1[[#This Row],[customers]]</f>
        <v>Debbra Jacobson</v>
      </c>
      <c r="C2502" t="str">
        <f>Query1[[#This Row],[city]]</f>
        <v>Ballston Spa</v>
      </c>
      <c r="D2502" t="str">
        <f>Query1[[#This Row],[state]]</f>
        <v>NY</v>
      </c>
      <c r="E2502">
        <f>Query1[[#This Row],[order_date]]</f>
        <v>42861</v>
      </c>
      <c r="F2502">
        <f>Query1[[#This Row],[total_units]]</f>
        <v>1</v>
      </c>
      <c r="G2502">
        <f>Query1[[#This Row],[revenue]]</f>
        <v>551.99</v>
      </c>
      <c r="H2502" t="str">
        <f>Query1[[#This Row],[product_name]]</f>
        <v>Sun Bicycles Streamway 3 - 2017</v>
      </c>
      <c r="I2502" t="str">
        <f>Query1[[#This Row],[category_name]]</f>
        <v>Comfort Bicycles</v>
      </c>
      <c r="J2502" t="str">
        <f>Query1[[#This Row],[store_name]]</f>
        <v>Baldwin Bikes</v>
      </c>
      <c r="K2502" t="str">
        <f>Query1[[#This Row],[sales_rep]]</f>
        <v>Marcelene Boyer</v>
      </c>
      <c r="L2502" t="str">
        <f>Query1[[#This Row],[brand_name]]</f>
        <v>Sun</v>
      </c>
    </row>
    <row r="2503" spans="1:12" x14ac:dyDescent="0.3">
      <c r="A2503">
        <f>Query1[[#This Row],[order_id]]</f>
        <v>878</v>
      </c>
      <c r="B2503" t="str">
        <f>Query1[[#This Row],[customers]]</f>
        <v>Moses Pope</v>
      </c>
      <c r="C2503" t="str">
        <f>Query1[[#This Row],[city]]</f>
        <v>Lawndale</v>
      </c>
      <c r="D2503" t="str">
        <f>Query1[[#This Row],[state]]</f>
        <v>CA</v>
      </c>
      <c r="E2503">
        <f>Query1[[#This Row],[order_date]]</f>
        <v>42862</v>
      </c>
      <c r="F2503">
        <f>Query1[[#This Row],[total_units]]</f>
        <v>1</v>
      </c>
      <c r="G2503">
        <f>Query1[[#This Row],[revenue]]</f>
        <v>269.99</v>
      </c>
      <c r="H2503" t="str">
        <f>Query1[[#This Row],[product_name]]</f>
        <v>Electra Cruiser 1 (24-Inch) - 2016</v>
      </c>
      <c r="I2503" t="str">
        <f>Query1[[#This Row],[category_name]]</f>
        <v>Cruisers Bicycles</v>
      </c>
      <c r="J2503" t="str">
        <f>Query1[[#This Row],[store_name]]</f>
        <v>Santa Cruz Bikes</v>
      </c>
      <c r="K2503" t="str">
        <f>Query1[[#This Row],[sales_rep]]</f>
        <v>Genna Serrano</v>
      </c>
      <c r="L2503" t="str">
        <f>Query1[[#This Row],[brand_name]]</f>
        <v>Electra</v>
      </c>
    </row>
    <row r="2504" spans="1:12" x14ac:dyDescent="0.3">
      <c r="A2504">
        <f>Query1[[#This Row],[order_id]]</f>
        <v>878</v>
      </c>
      <c r="B2504" t="str">
        <f>Query1[[#This Row],[customers]]</f>
        <v>Moses Pope</v>
      </c>
      <c r="C2504" t="str">
        <f>Query1[[#This Row],[city]]</f>
        <v>Lawndale</v>
      </c>
      <c r="D2504" t="str">
        <f>Query1[[#This Row],[state]]</f>
        <v>CA</v>
      </c>
      <c r="E2504">
        <f>Query1[[#This Row],[order_date]]</f>
        <v>42862</v>
      </c>
      <c r="F2504">
        <f>Query1[[#This Row],[total_units]]</f>
        <v>2</v>
      </c>
      <c r="G2504">
        <f>Query1[[#This Row],[revenue]]</f>
        <v>898</v>
      </c>
      <c r="H2504" t="str">
        <f>Query1[[#This Row],[product_name]]</f>
        <v>Pure Cycles Western 3-Speed - Women's - 2015/2016</v>
      </c>
      <c r="I2504" t="str">
        <f>Query1[[#This Row],[category_name]]</f>
        <v>Cruisers Bicycles</v>
      </c>
      <c r="J2504" t="str">
        <f>Query1[[#This Row],[store_name]]</f>
        <v>Santa Cruz Bikes</v>
      </c>
      <c r="K2504" t="str">
        <f>Query1[[#This Row],[sales_rep]]</f>
        <v>Genna Serrano</v>
      </c>
      <c r="L2504" t="str">
        <f>Query1[[#This Row],[brand_name]]</f>
        <v>Pure Cycles</v>
      </c>
    </row>
    <row r="2505" spans="1:12" x14ac:dyDescent="0.3">
      <c r="A2505">
        <f>Query1[[#This Row],[order_id]]</f>
        <v>878</v>
      </c>
      <c r="B2505" t="str">
        <f>Query1[[#This Row],[customers]]</f>
        <v>Moses Pope</v>
      </c>
      <c r="C2505" t="str">
        <f>Query1[[#This Row],[city]]</f>
        <v>Lawndale</v>
      </c>
      <c r="D2505" t="str">
        <f>Query1[[#This Row],[state]]</f>
        <v>CA</v>
      </c>
      <c r="E2505">
        <f>Query1[[#This Row],[order_date]]</f>
        <v>42862</v>
      </c>
      <c r="F2505">
        <f>Query1[[#This Row],[total_units]]</f>
        <v>1</v>
      </c>
      <c r="G2505">
        <f>Query1[[#This Row],[revenue]]</f>
        <v>551.99</v>
      </c>
      <c r="H2505" t="str">
        <f>Query1[[#This Row],[product_name]]</f>
        <v>Sun Bicycles Streamway 3 - 2017</v>
      </c>
      <c r="I2505" t="str">
        <f>Query1[[#This Row],[category_name]]</f>
        <v>Comfort Bicycles</v>
      </c>
      <c r="J2505" t="str">
        <f>Query1[[#This Row],[store_name]]</f>
        <v>Santa Cruz Bikes</v>
      </c>
      <c r="K2505" t="str">
        <f>Query1[[#This Row],[sales_rep]]</f>
        <v>Genna Serrano</v>
      </c>
      <c r="L2505" t="str">
        <f>Query1[[#This Row],[brand_name]]</f>
        <v>Sun</v>
      </c>
    </row>
    <row r="2506" spans="1:12" x14ac:dyDescent="0.3">
      <c r="A2506">
        <f>Query1[[#This Row],[order_id]]</f>
        <v>878</v>
      </c>
      <c r="B2506" t="str">
        <f>Query1[[#This Row],[customers]]</f>
        <v>Moses Pope</v>
      </c>
      <c r="C2506" t="str">
        <f>Query1[[#This Row],[city]]</f>
        <v>Lawndale</v>
      </c>
      <c r="D2506" t="str">
        <f>Query1[[#This Row],[state]]</f>
        <v>CA</v>
      </c>
      <c r="E2506">
        <f>Query1[[#This Row],[order_date]]</f>
        <v>42862</v>
      </c>
      <c r="F2506">
        <f>Query1[[#This Row],[total_units]]</f>
        <v>2</v>
      </c>
      <c r="G2506">
        <f>Query1[[#This Row],[revenue]]</f>
        <v>939.98</v>
      </c>
      <c r="H2506" t="str">
        <f>Query1[[#This Row],[product_name]]</f>
        <v>Surly Ice Cream Truck Frameset - 2016</v>
      </c>
      <c r="I2506" t="str">
        <f>Query1[[#This Row],[category_name]]</f>
        <v>Mountain Bikes</v>
      </c>
      <c r="J2506" t="str">
        <f>Query1[[#This Row],[store_name]]</f>
        <v>Santa Cruz Bikes</v>
      </c>
      <c r="K2506" t="str">
        <f>Query1[[#This Row],[sales_rep]]</f>
        <v>Genna Serrano</v>
      </c>
      <c r="L2506" t="str">
        <f>Query1[[#This Row],[brand_name]]</f>
        <v>Surly</v>
      </c>
    </row>
    <row r="2507" spans="1:12" x14ac:dyDescent="0.3">
      <c r="A2507">
        <f>Query1[[#This Row],[order_id]]</f>
        <v>879</v>
      </c>
      <c r="B2507" t="str">
        <f>Query1[[#This Row],[customers]]</f>
        <v>Ross Pugh</v>
      </c>
      <c r="C2507" t="str">
        <f>Query1[[#This Row],[city]]</f>
        <v>North Tonawanda</v>
      </c>
      <c r="D2507" t="str">
        <f>Query1[[#This Row],[state]]</f>
        <v>NY</v>
      </c>
      <c r="E2507">
        <f>Query1[[#This Row],[order_date]]</f>
        <v>42863</v>
      </c>
      <c r="F2507">
        <f>Query1[[#This Row],[total_units]]</f>
        <v>1</v>
      </c>
      <c r="G2507">
        <f>Query1[[#This Row],[revenue]]</f>
        <v>659.99</v>
      </c>
      <c r="H2507" t="str">
        <f>Query1[[#This Row],[product_name]]</f>
        <v>Electra Amsterdam Original 3i Ladies' - 2017</v>
      </c>
      <c r="I2507" t="str">
        <f>Query1[[#This Row],[category_name]]</f>
        <v>Cruisers Bicycles</v>
      </c>
      <c r="J2507" t="str">
        <f>Query1[[#This Row],[store_name]]</f>
        <v>Baldwin Bikes</v>
      </c>
      <c r="K2507" t="str">
        <f>Query1[[#This Row],[sales_rep]]</f>
        <v>Venita Daniel</v>
      </c>
      <c r="L2507" t="str">
        <f>Query1[[#This Row],[brand_name]]</f>
        <v>Electra</v>
      </c>
    </row>
    <row r="2508" spans="1:12" x14ac:dyDescent="0.3">
      <c r="A2508">
        <f>Query1[[#This Row],[order_id]]</f>
        <v>879</v>
      </c>
      <c r="B2508" t="str">
        <f>Query1[[#This Row],[customers]]</f>
        <v>Ross Pugh</v>
      </c>
      <c r="C2508" t="str">
        <f>Query1[[#This Row],[city]]</f>
        <v>North Tonawanda</v>
      </c>
      <c r="D2508" t="str">
        <f>Query1[[#This Row],[state]]</f>
        <v>NY</v>
      </c>
      <c r="E2508">
        <f>Query1[[#This Row],[order_date]]</f>
        <v>42863</v>
      </c>
      <c r="F2508">
        <f>Query1[[#This Row],[total_units]]</f>
        <v>2</v>
      </c>
      <c r="G2508">
        <f>Query1[[#This Row],[revenue]]</f>
        <v>979.98</v>
      </c>
      <c r="H2508" t="str">
        <f>Query1[[#This Row],[product_name]]</f>
        <v>Electra Townie 3i EQ (20-inch) - Boys' - 2017</v>
      </c>
      <c r="I2508" t="str">
        <f>Query1[[#This Row],[category_name]]</f>
        <v>Children Bicycles</v>
      </c>
      <c r="J2508" t="str">
        <f>Query1[[#This Row],[store_name]]</f>
        <v>Baldwin Bikes</v>
      </c>
      <c r="K2508" t="str">
        <f>Query1[[#This Row],[sales_rep]]</f>
        <v>Venita Daniel</v>
      </c>
      <c r="L2508" t="str">
        <f>Query1[[#This Row],[brand_name]]</f>
        <v>Electra</v>
      </c>
    </row>
    <row r="2509" spans="1:12" x14ac:dyDescent="0.3">
      <c r="A2509">
        <f>Query1[[#This Row],[order_id]]</f>
        <v>879</v>
      </c>
      <c r="B2509" t="str">
        <f>Query1[[#This Row],[customers]]</f>
        <v>Ross Pugh</v>
      </c>
      <c r="C2509" t="str">
        <f>Query1[[#This Row],[city]]</f>
        <v>North Tonawanda</v>
      </c>
      <c r="D2509" t="str">
        <f>Query1[[#This Row],[state]]</f>
        <v>NY</v>
      </c>
      <c r="E2509">
        <f>Query1[[#This Row],[order_date]]</f>
        <v>42863</v>
      </c>
      <c r="F2509">
        <f>Query1[[#This Row],[total_units]]</f>
        <v>2</v>
      </c>
      <c r="G2509">
        <f>Query1[[#This Row],[revenue]]</f>
        <v>1499.98</v>
      </c>
      <c r="H2509" t="str">
        <f>Query1[[#This Row],[product_name]]</f>
        <v>Ritchey Timberwolf Frameset - 2016</v>
      </c>
      <c r="I2509" t="str">
        <f>Query1[[#This Row],[category_name]]</f>
        <v>Mountain Bikes</v>
      </c>
      <c r="J2509" t="str">
        <f>Query1[[#This Row],[store_name]]</f>
        <v>Baldwin Bikes</v>
      </c>
      <c r="K2509" t="str">
        <f>Query1[[#This Row],[sales_rep]]</f>
        <v>Venita Daniel</v>
      </c>
      <c r="L2509" t="str">
        <f>Query1[[#This Row],[brand_name]]</f>
        <v>Ritchey</v>
      </c>
    </row>
    <row r="2510" spans="1:12" x14ac:dyDescent="0.3">
      <c r="A2510">
        <f>Query1[[#This Row],[order_id]]</f>
        <v>879</v>
      </c>
      <c r="B2510" t="str">
        <f>Query1[[#This Row],[customers]]</f>
        <v>Ross Pugh</v>
      </c>
      <c r="C2510" t="str">
        <f>Query1[[#This Row],[city]]</f>
        <v>North Tonawanda</v>
      </c>
      <c r="D2510" t="str">
        <f>Query1[[#This Row],[state]]</f>
        <v>NY</v>
      </c>
      <c r="E2510">
        <f>Query1[[#This Row],[order_date]]</f>
        <v>42863</v>
      </c>
      <c r="F2510">
        <f>Query1[[#This Row],[total_units]]</f>
        <v>2</v>
      </c>
      <c r="G2510">
        <f>Query1[[#This Row],[revenue]]</f>
        <v>299.98</v>
      </c>
      <c r="H2510" t="str">
        <f>Query1[[#This Row],[product_name]]</f>
        <v>Trek Boy's Kickster - 2015/2017</v>
      </c>
      <c r="I2510" t="str">
        <f>Query1[[#This Row],[category_name]]</f>
        <v>Children Bicycles</v>
      </c>
      <c r="J2510" t="str">
        <f>Query1[[#This Row],[store_name]]</f>
        <v>Baldwin Bikes</v>
      </c>
      <c r="K2510" t="str">
        <f>Query1[[#This Row],[sales_rep]]</f>
        <v>Venita Daniel</v>
      </c>
      <c r="L2510" t="str">
        <f>Query1[[#This Row],[brand_name]]</f>
        <v>Trek</v>
      </c>
    </row>
    <row r="2511" spans="1:12" x14ac:dyDescent="0.3">
      <c r="A2511">
        <f>Query1[[#This Row],[order_id]]</f>
        <v>880</v>
      </c>
      <c r="B2511" t="str">
        <f>Query1[[#This Row],[customers]]</f>
        <v>Mercy Brown</v>
      </c>
      <c r="C2511" t="str">
        <f>Query1[[#This Row],[city]]</f>
        <v>Hollis</v>
      </c>
      <c r="D2511" t="str">
        <f>Query1[[#This Row],[state]]</f>
        <v>NY</v>
      </c>
      <c r="E2511">
        <f>Query1[[#This Row],[order_date]]</f>
        <v>42863</v>
      </c>
      <c r="F2511">
        <f>Query1[[#This Row],[total_units]]</f>
        <v>1</v>
      </c>
      <c r="G2511">
        <f>Query1[[#This Row],[revenue]]</f>
        <v>299.99</v>
      </c>
      <c r="H2511" t="str">
        <f>Query1[[#This Row],[product_name]]</f>
        <v>Electra Girl's Hawaii 1 16" - 2017</v>
      </c>
      <c r="I2511" t="str">
        <f>Query1[[#This Row],[category_name]]</f>
        <v>Children Bicycles</v>
      </c>
      <c r="J2511" t="str">
        <f>Query1[[#This Row],[store_name]]</f>
        <v>Baldwin Bikes</v>
      </c>
      <c r="K2511" t="str">
        <f>Query1[[#This Row],[sales_rep]]</f>
        <v>Marcelene Boyer</v>
      </c>
      <c r="L2511" t="str">
        <f>Query1[[#This Row],[brand_name]]</f>
        <v>Electra</v>
      </c>
    </row>
    <row r="2512" spans="1:12" x14ac:dyDescent="0.3">
      <c r="A2512">
        <f>Query1[[#This Row],[order_id]]</f>
        <v>880</v>
      </c>
      <c r="B2512" t="str">
        <f>Query1[[#This Row],[customers]]</f>
        <v>Mercy Brown</v>
      </c>
      <c r="C2512" t="str">
        <f>Query1[[#This Row],[city]]</f>
        <v>Hollis</v>
      </c>
      <c r="D2512" t="str">
        <f>Query1[[#This Row],[state]]</f>
        <v>NY</v>
      </c>
      <c r="E2512">
        <f>Query1[[#This Row],[order_date]]</f>
        <v>42863</v>
      </c>
      <c r="F2512">
        <f>Query1[[#This Row],[total_units]]</f>
        <v>1</v>
      </c>
      <c r="G2512">
        <f>Query1[[#This Row],[revenue]]</f>
        <v>599.99</v>
      </c>
      <c r="H2512" t="str">
        <f>Query1[[#This Row],[product_name]]</f>
        <v>Electra Townie Original 7D EQ - 2016</v>
      </c>
      <c r="I2512" t="str">
        <f>Query1[[#This Row],[category_name]]</f>
        <v>Comfort Bicycles</v>
      </c>
      <c r="J2512" t="str">
        <f>Query1[[#This Row],[store_name]]</f>
        <v>Baldwin Bikes</v>
      </c>
      <c r="K2512" t="str">
        <f>Query1[[#This Row],[sales_rep]]</f>
        <v>Marcelene Boyer</v>
      </c>
      <c r="L2512" t="str">
        <f>Query1[[#This Row],[brand_name]]</f>
        <v>Electra</v>
      </c>
    </row>
    <row r="2513" spans="1:12" x14ac:dyDescent="0.3">
      <c r="A2513">
        <f>Query1[[#This Row],[order_id]]</f>
        <v>880</v>
      </c>
      <c r="B2513" t="str">
        <f>Query1[[#This Row],[customers]]</f>
        <v>Mercy Brown</v>
      </c>
      <c r="C2513" t="str">
        <f>Query1[[#This Row],[city]]</f>
        <v>Hollis</v>
      </c>
      <c r="D2513" t="str">
        <f>Query1[[#This Row],[state]]</f>
        <v>NY</v>
      </c>
      <c r="E2513">
        <f>Query1[[#This Row],[order_date]]</f>
        <v>42863</v>
      </c>
      <c r="F2513">
        <f>Query1[[#This Row],[total_units]]</f>
        <v>1</v>
      </c>
      <c r="G2513">
        <f>Query1[[#This Row],[revenue]]</f>
        <v>1320.99</v>
      </c>
      <c r="H2513" t="str">
        <f>Query1[[#This Row],[product_name]]</f>
        <v>Heller Shagamaw Frame - 2016</v>
      </c>
      <c r="I2513" t="str">
        <f>Query1[[#This Row],[category_name]]</f>
        <v>Mountain Bikes</v>
      </c>
      <c r="J2513" t="str">
        <f>Query1[[#This Row],[store_name]]</f>
        <v>Baldwin Bikes</v>
      </c>
      <c r="K2513" t="str">
        <f>Query1[[#This Row],[sales_rep]]</f>
        <v>Marcelene Boyer</v>
      </c>
      <c r="L2513" t="str">
        <f>Query1[[#This Row],[brand_name]]</f>
        <v>Heller</v>
      </c>
    </row>
    <row r="2514" spans="1:12" x14ac:dyDescent="0.3">
      <c r="A2514">
        <f>Query1[[#This Row],[order_id]]</f>
        <v>880</v>
      </c>
      <c r="B2514" t="str">
        <f>Query1[[#This Row],[customers]]</f>
        <v>Mercy Brown</v>
      </c>
      <c r="C2514" t="str">
        <f>Query1[[#This Row],[city]]</f>
        <v>Hollis</v>
      </c>
      <c r="D2514" t="str">
        <f>Query1[[#This Row],[state]]</f>
        <v>NY</v>
      </c>
      <c r="E2514">
        <f>Query1[[#This Row],[order_date]]</f>
        <v>42863</v>
      </c>
      <c r="F2514">
        <f>Query1[[#This Row],[total_units]]</f>
        <v>1</v>
      </c>
      <c r="G2514">
        <f>Query1[[#This Row],[revenue]]</f>
        <v>250.99</v>
      </c>
      <c r="H2514" t="str">
        <f>Query1[[#This Row],[product_name]]</f>
        <v>Sun Bicycles Revolutions 24 - 2017</v>
      </c>
      <c r="I2514" t="str">
        <f>Query1[[#This Row],[category_name]]</f>
        <v>Cruisers Bicycles</v>
      </c>
      <c r="J2514" t="str">
        <f>Query1[[#This Row],[store_name]]</f>
        <v>Baldwin Bikes</v>
      </c>
      <c r="K2514" t="str">
        <f>Query1[[#This Row],[sales_rep]]</f>
        <v>Marcelene Boyer</v>
      </c>
      <c r="L2514" t="str">
        <f>Query1[[#This Row],[brand_name]]</f>
        <v>Sun</v>
      </c>
    </row>
    <row r="2515" spans="1:12" x14ac:dyDescent="0.3">
      <c r="A2515">
        <f>Query1[[#This Row],[order_id]]</f>
        <v>880</v>
      </c>
      <c r="B2515" t="str">
        <f>Query1[[#This Row],[customers]]</f>
        <v>Mercy Brown</v>
      </c>
      <c r="C2515" t="str">
        <f>Query1[[#This Row],[city]]</f>
        <v>Hollis</v>
      </c>
      <c r="D2515" t="str">
        <f>Query1[[#This Row],[state]]</f>
        <v>NY</v>
      </c>
      <c r="E2515">
        <f>Query1[[#This Row],[order_date]]</f>
        <v>42863</v>
      </c>
      <c r="F2515">
        <f>Query1[[#This Row],[total_units]]</f>
        <v>2</v>
      </c>
      <c r="G2515">
        <f>Query1[[#This Row],[revenue]]</f>
        <v>4999.9799999999996</v>
      </c>
      <c r="H2515" t="str">
        <f>Query1[[#This Row],[product_name]]</f>
        <v>Surly Karate Monkey 27.5+ Frameset - 2017</v>
      </c>
      <c r="I2515" t="str">
        <f>Query1[[#This Row],[category_name]]</f>
        <v>Mountain Bikes</v>
      </c>
      <c r="J2515" t="str">
        <f>Query1[[#This Row],[store_name]]</f>
        <v>Baldwin Bikes</v>
      </c>
      <c r="K2515" t="str">
        <f>Query1[[#This Row],[sales_rep]]</f>
        <v>Marcelene Boyer</v>
      </c>
      <c r="L2515" t="str">
        <f>Query1[[#This Row],[brand_name]]</f>
        <v>Surly</v>
      </c>
    </row>
    <row r="2516" spans="1:12" x14ac:dyDescent="0.3">
      <c r="A2516">
        <f>Query1[[#This Row],[order_id]]</f>
        <v>881</v>
      </c>
      <c r="B2516" t="str">
        <f>Query1[[#This Row],[customers]]</f>
        <v>Coleman Boyd</v>
      </c>
      <c r="C2516" t="str">
        <f>Query1[[#This Row],[city]]</f>
        <v>El Paso</v>
      </c>
      <c r="D2516" t="str">
        <f>Query1[[#This Row],[state]]</f>
        <v>TX</v>
      </c>
      <c r="E2516">
        <f>Query1[[#This Row],[order_date]]</f>
        <v>42863</v>
      </c>
      <c r="F2516">
        <f>Query1[[#This Row],[total_units]]</f>
        <v>1</v>
      </c>
      <c r="G2516">
        <f>Query1[[#This Row],[revenue]]</f>
        <v>489.99</v>
      </c>
      <c r="H2516" t="str">
        <f>Query1[[#This Row],[product_name]]</f>
        <v>Electra Straight 8 3i (20-inch) - Boy's - 2017</v>
      </c>
      <c r="I2516" t="str">
        <f>Query1[[#This Row],[category_name]]</f>
        <v>Children Bicycles</v>
      </c>
      <c r="J2516" t="str">
        <f>Query1[[#This Row],[store_name]]</f>
        <v>Rowlett Bikes</v>
      </c>
      <c r="K2516" t="str">
        <f>Query1[[#This Row],[sales_rep]]</f>
        <v>Layla Terrell</v>
      </c>
      <c r="L2516" t="str">
        <f>Query1[[#This Row],[brand_name]]</f>
        <v>Electra</v>
      </c>
    </row>
    <row r="2517" spans="1:12" x14ac:dyDescent="0.3">
      <c r="A2517">
        <f>Query1[[#This Row],[order_id]]</f>
        <v>881</v>
      </c>
      <c r="B2517" t="str">
        <f>Query1[[#This Row],[customers]]</f>
        <v>Coleman Boyd</v>
      </c>
      <c r="C2517" t="str">
        <f>Query1[[#This Row],[city]]</f>
        <v>El Paso</v>
      </c>
      <c r="D2517" t="str">
        <f>Query1[[#This Row],[state]]</f>
        <v>TX</v>
      </c>
      <c r="E2517">
        <f>Query1[[#This Row],[order_date]]</f>
        <v>42863</v>
      </c>
      <c r="F2517">
        <f>Query1[[#This Row],[total_units]]</f>
        <v>2</v>
      </c>
      <c r="G2517">
        <f>Query1[[#This Row],[revenue]]</f>
        <v>979.98</v>
      </c>
      <c r="H2517" t="str">
        <f>Query1[[#This Row],[product_name]]</f>
        <v>Electra Townie Original 7D - 2017</v>
      </c>
      <c r="I2517" t="str">
        <f>Query1[[#This Row],[category_name]]</f>
        <v>Cruisers Bicycles</v>
      </c>
      <c r="J2517" t="str">
        <f>Query1[[#This Row],[store_name]]</f>
        <v>Rowlett Bikes</v>
      </c>
      <c r="K2517" t="str">
        <f>Query1[[#This Row],[sales_rep]]</f>
        <v>Layla Terrell</v>
      </c>
      <c r="L2517" t="str">
        <f>Query1[[#This Row],[brand_name]]</f>
        <v>Electra</v>
      </c>
    </row>
    <row r="2518" spans="1:12" x14ac:dyDescent="0.3">
      <c r="A2518">
        <f>Query1[[#This Row],[order_id]]</f>
        <v>881</v>
      </c>
      <c r="B2518" t="str">
        <f>Query1[[#This Row],[customers]]</f>
        <v>Coleman Boyd</v>
      </c>
      <c r="C2518" t="str">
        <f>Query1[[#This Row],[city]]</f>
        <v>El Paso</v>
      </c>
      <c r="D2518" t="str">
        <f>Query1[[#This Row],[state]]</f>
        <v>TX</v>
      </c>
      <c r="E2518">
        <f>Query1[[#This Row],[order_date]]</f>
        <v>42863</v>
      </c>
      <c r="F2518">
        <f>Query1[[#This Row],[total_units]]</f>
        <v>1</v>
      </c>
      <c r="G2518">
        <f>Query1[[#This Row],[revenue]]</f>
        <v>250.99</v>
      </c>
      <c r="H2518" t="str">
        <f>Query1[[#This Row],[product_name]]</f>
        <v>Sun Bicycles Revolutions 24 - Girl's - 2017</v>
      </c>
      <c r="I2518" t="str">
        <f>Query1[[#This Row],[category_name]]</f>
        <v>Cruisers Bicycles</v>
      </c>
      <c r="J2518" t="str">
        <f>Query1[[#This Row],[store_name]]</f>
        <v>Rowlett Bikes</v>
      </c>
      <c r="K2518" t="str">
        <f>Query1[[#This Row],[sales_rep]]</f>
        <v>Layla Terrell</v>
      </c>
      <c r="L2518" t="str">
        <f>Query1[[#This Row],[brand_name]]</f>
        <v>Sun</v>
      </c>
    </row>
    <row r="2519" spans="1:12" x14ac:dyDescent="0.3">
      <c r="A2519">
        <f>Query1[[#This Row],[order_id]]</f>
        <v>881</v>
      </c>
      <c r="B2519" t="str">
        <f>Query1[[#This Row],[customers]]</f>
        <v>Coleman Boyd</v>
      </c>
      <c r="C2519" t="str">
        <f>Query1[[#This Row],[city]]</f>
        <v>El Paso</v>
      </c>
      <c r="D2519" t="str">
        <f>Query1[[#This Row],[state]]</f>
        <v>TX</v>
      </c>
      <c r="E2519">
        <f>Query1[[#This Row],[order_date]]</f>
        <v>42863</v>
      </c>
      <c r="F2519">
        <f>Query1[[#This Row],[total_units]]</f>
        <v>1</v>
      </c>
      <c r="G2519">
        <f>Query1[[#This Row],[revenue]]</f>
        <v>5999.99</v>
      </c>
      <c r="H2519" t="str">
        <f>Query1[[#This Row],[product_name]]</f>
        <v>Trek Silque SLR 7 Women's - 2017</v>
      </c>
      <c r="I2519" t="str">
        <f>Query1[[#This Row],[category_name]]</f>
        <v>Road Bikes</v>
      </c>
      <c r="J2519" t="str">
        <f>Query1[[#This Row],[store_name]]</f>
        <v>Rowlett Bikes</v>
      </c>
      <c r="K2519" t="str">
        <f>Query1[[#This Row],[sales_rep]]</f>
        <v>Layla Terrell</v>
      </c>
      <c r="L2519" t="str">
        <f>Query1[[#This Row],[brand_name]]</f>
        <v>Trek</v>
      </c>
    </row>
    <row r="2520" spans="1:12" x14ac:dyDescent="0.3">
      <c r="A2520">
        <f>Query1[[#This Row],[order_id]]</f>
        <v>882</v>
      </c>
      <c r="B2520" t="str">
        <f>Query1[[#This Row],[customers]]</f>
        <v>Edythe Valencia</v>
      </c>
      <c r="C2520" t="str">
        <f>Query1[[#This Row],[city]]</f>
        <v>North Tonawanda</v>
      </c>
      <c r="D2520" t="str">
        <f>Query1[[#This Row],[state]]</f>
        <v>NY</v>
      </c>
      <c r="E2520">
        <f>Query1[[#This Row],[order_date]]</f>
        <v>42864</v>
      </c>
      <c r="F2520">
        <f>Query1[[#This Row],[total_units]]</f>
        <v>2</v>
      </c>
      <c r="G2520">
        <f>Query1[[#This Row],[revenue]]</f>
        <v>899.98</v>
      </c>
      <c r="H2520" t="str">
        <f>Query1[[#This Row],[product_name]]</f>
        <v>Sun Bicycles Cruz 3 - Women's - 2017</v>
      </c>
      <c r="I2520" t="str">
        <f>Query1[[#This Row],[category_name]]</f>
        <v>Comfort Bicycles</v>
      </c>
      <c r="J2520" t="str">
        <f>Query1[[#This Row],[store_name]]</f>
        <v>Baldwin Bikes</v>
      </c>
      <c r="K2520" t="str">
        <f>Query1[[#This Row],[sales_rep]]</f>
        <v>Marcelene Boyer</v>
      </c>
      <c r="L2520" t="str">
        <f>Query1[[#This Row],[brand_name]]</f>
        <v>Sun</v>
      </c>
    </row>
    <row r="2521" spans="1:12" x14ac:dyDescent="0.3">
      <c r="A2521">
        <f>Query1[[#This Row],[order_id]]</f>
        <v>882</v>
      </c>
      <c r="B2521" t="str">
        <f>Query1[[#This Row],[customers]]</f>
        <v>Edythe Valencia</v>
      </c>
      <c r="C2521" t="str">
        <f>Query1[[#This Row],[city]]</f>
        <v>North Tonawanda</v>
      </c>
      <c r="D2521" t="str">
        <f>Query1[[#This Row],[state]]</f>
        <v>NY</v>
      </c>
      <c r="E2521">
        <f>Query1[[#This Row],[order_date]]</f>
        <v>42864</v>
      </c>
      <c r="F2521">
        <f>Query1[[#This Row],[total_units]]</f>
        <v>2</v>
      </c>
      <c r="G2521">
        <f>Query1[[#This Row],[revenue]]</f>
        <v>6999.98</v>
      </c>
      <c r="H2521" t="str">
        <f>Query1[[#This Row],[product_name]]</f>
        <v>Trek Boone Race Shop Limited - 2017</v>
      </c>
      <c r="I2521" t="str">
        <f>Query1[[#This Row],[category_name]]</f>
        <v>Cyclocross Bicycles</v>
      </c>
      <c r="J2521" t="str">
        <f>Query1[[#This Row],[store_name]]</f>
        <v>Baldwin Bikes</v>
      </c>
      <c r="K2521" t="str">
        <f>Query1[[#This Row],[sales_rep]]</f>
        <v>Marcelene Boyer</v>
      </c>
      <c r="L2521" t="str">
        <f>Query1[[#This Row],[brand_name]]</f>
        <v>Trek</v>
      </c>
    </row>
    <row r="2522" spans="1:12" x14ac:dyDescent="0.3">
      <c r="A2522">
        <f>Query1[[#This Row],[order_id]]</f>
        <v>882</v>
      </c>
      <c r="B2522" t="str">
        <f>Query1[[#This Row],[customers]]</f>
        <v>Edythe Valencia</v>
      </c>
      <c r="C2522" t="str">
        <f>Query1[[#This Row],[city]]</f>
        <v>North Tonawanda</v>
      </c>
      <c r="D2522" t="str">
        <f>Query1[[#This Row],[state]]</f>
        <v>NY</v>
      </c>
      <c r="E2522">
        <f>Query1[[#This Row],[order_date]]</f>
        <v>42864</v>
      </c>
      <c r="F2522">
        <f>Query1[[#This Row],[total_units]]</f>
        <v>2</v>
      </c>
      <c r="G2522">
        <f>Query1[[#This Row],[revenue]]</f>
        <v>3999.98</v>
      </c>
      <c r="H2522" t="str">
        <f>Query1[[#This Row],[product_name]]</f>
        <v>Trek Emonda S 5 - 2017</v>
      </c>
      <c r="I2522" t="str">
        <f>Query1[[#This Row],[category_name]]</f>
        <v>Road Bikes</v>
      </c>
      <c r="J2522" t="str">
        <f>Query1[[#This Row],[store_name]]</f>
        <v>Baldwin Bikes</v>
      </c>
      <c r="K2522" t="str">
        <f>Query1[[#This Row],[sales_rep]]</f>
        <v>Marcelene Boyer</v>
      </c>
      <c r="L2522" t="str">
        <f>Query1[[#This Row],[brand_name]]</f>
        <v>Trek</v>
      </c>
    </row>
    <row r="2523" spans="1:12" x14ac:dyDescent="0.3">
      <c r="A2523">
        <f>Query1[[#This Row],[order_id]]</f>
        <v>883</v>
      </c>
      <c r="B2523" t="str">
        <f>Query1[[#This Row],[customers]]</f>
        <v>Sheree Pena</v>
      </c>
      <c r="C2523" t="str">
        <f>Query1[[#This Row],[city]]</f>
        <v>Staten Island</v>
      </c>
      <c r="D2523" t="str">
        <f>Query1[[#This Row],[state]]</f>
        <v>NY</v>
      </c>
      <c r="E2523">
        <f>Query1[[#This Row],[order_date]]</f>
        <v>42866</v>
      </c>
      <c r="F2523">
        <f>Query1[[#This Row],[total_units]]</f>
        <v>1</v>
      </c>
      <c r="G2523">
        <f>Query1[[#This Row],[revenue]]</f>
        <v>539.99</v>
      </c>
      <c r="H2523" t="str">
        <f>Query1[[#This Row],[product_name]]</f>
        <v>Haro SR 1.1 - 2017</v>
      </c>
      <c r="I2523" t="str">
        <f>Query1[[#This Row],[category_name]]</f>
        <v>Mountain Bikes</v>
      </c>
      <c r="J2523" t="str">
        <f>Query1[[#This Row],[store_name]]</f>
        <v>Baldwin Bikes</v>
      </c>
      <c r="K2523" t="str">
        <f>Query1[[#This Row],[sales_rep]]</f>
        <v>Marcelene Boyer</v>
      </c>
      <c r="L2523" t="str">
        <f>Query1[[#This Row],[brand_name]]</f>
        <v>Haro</v>
      </c>
    </row>
    <row r="2524" spans="1:12" x14ac:dyDescent="0.3">
      <c r="A2524">
        <f>Query1[[#This Row],[order_id]]</f>
        <v>883</v>
      </c>
      <c r="B2524" t="str">
        <f>Query1[[#This Row],[customers]]</f>
        <v>Sheree Pena</v>
      </c>
      <c r="C2524" t="str">
        <f>Query1[[#This Row],[city]]</f>
        <v>Staten Island</v>
      </c>
      <c r="D2524" t="str">
        <f>Query1[[#This Row],[state]]</f>
        <v>NY</v>
      </c>
      <c r="E2524">
        <f>Query1[[#This Row],[order_date]]</f>
        <v>42866</v>
      </c>
      <c r="F2524">
        <f>Query1[[#This Row],[total_units]]</f>
        <v>2</v>
      </c>
      <c r="G2524">
        <f>Query1[[#This Row],[revenue]]</f>
        <v>2641.98</v>
      </c>
      <c r="H2524" t="str">
        <f>Query1[[#This Row],[product_name]]</f>
        <v>Heller Shagamaw Frame - 2016</v>
      </c>
      <c r="I2524" t="str">
        <f>Query1[[#This Row],[category_name]]</f>
        <v>Mountain Bikes</v>
      </c>
      <c r="J2524" t="str">
        <f>Query1[[#This Row],[store_name]]</f>
        <v>Baldwin Bikes</v>
      </c>
      <c r="K2524" t="str">
        <f>Query1[[#This Row],[sales_rep]]</f>
        <v>Marcelene Boyer</v>
      </c>
      <c r="L2524" t="str">
        <f>Query1[[#This Row],[brand_name]]</f>
        <v>Heller</v>
      </c>
    </row>
    <row r="2525" spans="1:12" x14ac:dyDescent="0.3">
      <c r="A2525">
        <f>Query1[[#This Row],[order_id]]</f>
        <v>884</v>
      </c>
      <c r="B2525" t="str">
        <f>Query1[[#This Row],[customers]]</f>
        <v>Erlinda Humphrey</v>
      </c>
      <c r="C2525" t="str">
        <f>Query1[[#This Row],[city]]</f>
        <v>New Windsor</v>
      </c>
      <c r="D2525" t="str">
        <f>Query1[[#This Row],[state]]</f>
        <v>NY</v>
      </c>
      <c r="E2525">
        <f>Query1[[#This Row],[order_date]]</f>
        <v>42866</v>
      </c>
      <c r="F2525">
        <f>Query1[[#This Row],[total_units]]</f>
        <v>2</v>
      </c>
      <c r="G2525">
        <f>Query1[[#This Row],[revenue]]</f>
        <v>539.98</v>
      </c>
      <c r="H2525" t="str">
        <f>Query1[[#This Row],[product_name]]</f>
        <v>Electra Cruiser 1 (24-Inch) - 2016</v>
      </c>
      <c r="I2525" t="str">
        <f>Query1[[#This Row],[category_name]]</f>
        <v>Children Bicycles</v>
      </c>
      <c r="J2525" t="str">
        <f>Query1[[#This Row],[store_name]]</f>
        <v>Baldwin Bikes</v>
      </c>
      <c r="K2525" t="str">
        <f>Query1[[#This Row],[sales_rep]]</f>
        <v>Venita Daniel</v>
      </c>
      <c r="L2525" t="str">
        <f>Query1[[#This Row],[brand_name]]</f>
        <v>Electra</v>
      </c>
    </row>
    <row r="2526" spans="1:12" x14ac:dyDescent="0.3">
      <c r="A2526">
        <f>Query1[[#This Row],[order_id]]</f>
        <v>884</v>
      </c>
      <c r="B2526" t="str">
        <f>Query1[[#This Row],[customers]]</f>
        <v>Erlinda Humphrey</v>
      </c>
      <c r="C2526" t="str">
        <f>Query1[[#This Row],[city]]</f>
        <v>New Windsor</v>
      </c>
      <c r="D2526" t="str">
        <f>Query1[[#This Row],[state]]</f>
        <v>NY</v>
      </c>
      <c r="E2526">
        <f>Query1[[#This Row],[order_date]]</f>
        <v>42866</v>
      </c>
      <c r="F2526">
        <f>Query1[[#This Row],[total_units]]</f>
        <v>2</v>
      </c>
      <c r="G2526">
        <f>Query1[[#This Row],[revenue]]</f>
        <v>2819.98</v>
      </c>
      <c r="H2526" t="str">
        <f>Query1[[#This Row],[product_name]]</f>
        <v>Haro SR 1.3 - 2017</v>
      </c>
      <c r="I2526" t="str">
        <f>Query1[[#This Row],[category_name]]</f>
        <v>Mountain Bikes</v>
      </c>
      <c r="J2526" t="str">
        <f>Query1[[#This Row],[store_name]]</f>
        <v>Baldwin Bikes</v>
      </c>
      <c r="K2526" t="str">
        <f>Query1[[#This Row],[sales_rep]]</f>
        <v>Venita Daniel</v>
      </c>
      <c r="L2526" t="str">
        <f>Query1[[#This Row],[brand_name]]</f>
        <v>Haro</v>
      </c>
    </row>
    <row r="2527" spans="1:12" x14ac:dyDescent="0.3">
      <c r="A2527">
        <f>Query1[[#This Row],[order_id]]</f>
        <v>884</v>
      </c>
      <c r="B2527" t="str">
        <f>Query1[[#This Row],[customers]]</f>
        <v>Erlinda Humphrey</v>
      </c>
      <c r="C2527" t="str">
        <f>Query1[[#This Row],[city]]</f>
        <v>New Windsor</v>
      </c>
      <c r="D2527" t="str">
        <f>Query1[[#This Row],[state]]</f>
        <v>NY</v>
      </c>
      <c r="E2527">
        <f>Query1[[#This Row],[order_date]]</f>
        <v>42866</v>
      </c>
      <c r="F2527">
        <f>Query1[[#This Row],[total_units]]</f>
        <v>2</v>
      </c>
      <c r="G2527">
        <f>Query1[[#This Row],[revenue]]</f>
        <v>833.98</v>
      </c>
      <c r="H2527" t="str">
        <f>Query1[[#This Row],[product_name]]</f>
        <v>Sun Bicycles Cruz 7 - 2017</v>
      </c>
      <c r="I2527" t="str">
        <f>Query1[[#This Row],[category_name]]</f>
        <v>Cruisers Bicycles</v>
      </c>
      <c r="J2527" t="str">
        <f>Query1[[#This Row],[store_name]]</f>
        <v>Baldwin Bikes</v>
      </c>
      <c r="K2527" t="str">
        <f>Query1[[#This Row],[sales_rep]]</f>
        <v>Venita Daniel</v>
      </c>
      <c r="L2527" t="str">
        <f>Query1[[#This Row],[brand_name]]</f>
        <v>Sun</v>
      </c>
    </row>
    <row r="2528" spans="1:12" x14ac:dyDescent="0.3">
      <c r="A2528">
        <f>Query1[[#This Row],[order_id]]</f>
        <v>884</v>
      </c>
      <c r="B2528" t="str">
        <f>Query1[[#This Row],[customers]]</f>
        <v>Erlinda Humphrey</v>
      </c>
      <c r="C2528" t="str">
        <f>Query1[[#This Row],[city]]</f>
        <v>New Windsor</v>
      </c>
      <c r="D2528" t="str">
        <f>Query1[[#This Row],[state]]</f>
        <v>NY</v>
      </c>
      <c r="E2528">
        <f>Query1[[#This Row],[order_date]]</f>
        <v>42866</v>
      </c>
      <c r="F2528">
        <f>Query1[[#This Row],[total_units]]</f>
        <v>1</v>
      </c>
      <c r="G2528">
        <f>Query1[[#This Row],[revenue]]</f>
        <v>1549</v>
      </c>
      <c r="H2528" t="str">
        <f>Query1[[#This Row],[product_name]]</f>
        <v>Surly Straggler - 2016</v>
      </c>
      <c r="I2528" t="str">
        <f>Query1[[#This Row],[category_name]]</f>
        <v>Cyclocross Bicycles</v>
      </c>
      <c r="J2528" t="str">
        <f>Query1[[#This Row],[store_name]]</f>
        <v>Baldwin Bikes</v>
      </c>
      <c r="K2528" t="str">
        <f>Query1[[#This Row],[sales_rep]]</f>
        <v>Venita Daniel</v>
      </c>
      <c r="L2528" t="str">
        <f>Query1[[#This Row],[brand_name]]</f>
        <v>Surly</v>
      </c>
    </row>
    <row r="2529" spans="1:12" x14ac:dyDescent="0.3">
      <c r="A2529">
        <f>Query1[[#This Row],[order_id]]</f>
        <v>884</v>
      </c>
      <c r="B2529" t="str">
        <f>Query1[[#This Row],[customers]]</f>
        <v>Erlinda Humphrey</v>
      </c>
      <c r="C2529" t="str">
        <f>Query1[[#This Row],[city]]</f>
        <v>New Windsor</v>
      </c>
      <c r="D2529" t="str">
        <f>Query1[[#This Row],[state]]</f>
        <v>NY</v>
      </c>
      <c r="E2529">
        <f>Query1[[#This Row],[order_date]]</f>
        <v>42866</v>
      </c>
      <c r="F2529">
        <f>Query1[[#This Row],[total_units]]</f>
        <v>2</v>
      </c>
      <c r="G2529">
        <f>Query1[[#This Row],[revenue]]</f>
        <v>6999.98</v>
      </c>
      <c r="H2529" t="str">
        <f>Query1[[#This Row],[product_name]]</f>
        <v>Trek Domane SL 6 - 2017</v>
      </c>
      <c r="I2529" t="str">
        <f>Query1[[#This Row],[category_name]]</f>
        <v>Road Bikes</v>
      </c>
      <c r="J2529" t="str">
        <f>Query1[[#This Row],[store_name]]</f>
        <v>Baldwin Bikes</v>
      </c>
      <c r="K2529" t="str">
        <f>Query1[[#This Row],[sales_rep]]</f>
        <v>Venita Daniel</v>
      </c>
      <c r="L2529" t="str">
        <f>Query1[[#This Row],[brand_name]]</f>
        <v>Trek</v>
      </c>
    </row>
    <row r="2530" spans="1:12" x14ac:dyDescent="0.3">
      <c r="A2530">
        <f>Query1[[#This Row],[order_id]]</f>
        <v>885</v>
      </c>
      <c r="B2530" t="str">
        <f>Query1[[#This Row],[customers]]</f>
        <v>Lorrie Becker</v>
      </c>
      <c r="C2530" t="str">
        <f>Query1[[#This Row],[city]]</f>
        <v>Garland</v>
      </c>
      <c r="D2530" t="str">
        <f>Query1[[#This Row],[state]]</f>
        <v>TX</v>
      </c>
      <c r="E2530">
        <f>Query1[[#This Row],[order_date]]</f>
        <v>42868</v>
      </c>
      <c r="F2530">
        <f>Query1[[#This Row],[total_units]]</f>
        <v>1</v>
      </c>
      <c r="G2530">
        <f>Query1[[#This Row],[revenue]]</f>
        <v>449.99</v>
      </c>
      <c r="H2530" t="str">
        <f>Query1[[#This Row],[product_name]]</f>
        <v>Sun Bicycles Cruz 3 - 2017</v>
      </c>
      <c r="I2530" t="str">
        <f>Query1[[#This Row],[category_name]]</f>
        <v>Comfort Bicycles</v>
      </c>
      <c r="J2530" t="str">
        <f>Query1[[#This Row],[store_name]]</f>
        <v>Rowlett Bikes</v>
      </c>
      <c r="K2530" t="str">
        <f>Query1[[#This Row],[sales_rep]]</f>
        <v>Kali Vargas</v>
      </c>
      <c r="L2530" t="str">
        <f>Query1[[#This Row],[brand_name]]</f>
        <v>Sun</v>
      </c>
    </row>
    <row r="2531" spans="1:12" x14ac:dyDescent="0.3">
      <c r="A2531">
        <f>Query1[[#This Row],[order_id]]</f>
        <v>885</v>
      </c>
      <c r="B2531" t="str">
        <f>Query1[[#This Row],[customers]]</f>
        <v>Lorrie Becker</v>
      </c>
      <c r="C2531" t="str">
        <f>Query1[[#This Row],[city]]</f>
        <v>Garland</v>
      </c>
      <c r="D2531" t="str">
        <f>Query1[[#This Row],[state]]</f>
        <v>TX</v>
      </c>
      <c r="E2531">
        <f>Query1[[#This Row],[order_date]]</f>
        <v>42868</v>
      </c>
      <c r="F2531">
        <f>Query1[[#This Row],[total_units]]</f>
        <v>1</v>
      </c>
      <c r="G2531">
        <f>Query1[[#This Row],[revenue]]</f>
        <v>5299.99</v>
      </c>
      <c r="H2531" t="str">
        <f>Query1[[#This Row],[product_name]]</f>
        <v>Trek Fuel EX 9.8 27.5 Plus - 2017</v>
      </c>
      <c r="I2531" t="str">
        <f>Query1[[#This Row],[category_name]]</f>
        <v>Mountain Bikes</v>
      </c>
      <c r="J2531" t="str">
        <f>Query1[[#This Row],[store_name]]</f>
        <v>Rowlett Bikes</v>
      </c>
      <c r="K2531" t="str">
        <f>Query1[[#This Row],[sales_rep]]</f>
        <v>Kali Vargas</v>
      </c>
      <c r="L2531" t="str">
        <f>Query1[[#This Row],[brand_name]]</f>
        <v>Trek</v>
      </c>
    </row>
    <row r="2532" spans="1:12" x14ac:dyDescent="0.3">
      <c r="A2532">
        <f>Query1[[#This Row],[order_id]]</f>
        <v>886</v>
      </c>
      <c r="B2532" t="str">
        <f>Query1[[#This Row],[customers]]</f>
        <v>Delma Bailey</v>
      </c>
      <c r="C2532" t="str">
        <f>Query1[[#This Row],[city]]</f>
        <v>Anaheim</v>
      </c>
      <c r="D2532" t="str">
        <f>Query1[[#This Row],[state]]</f>
        <v>CA</v>
      </c>
      <c r="E2532">
        <f>Query1[[#This Row],[order_date]]</f>
        <v>42868</v>
      </c>
      <c r="F2532">
        <f>Query1[[#This Row],[total_units]]</f>
        <v>1</v>
      </c>
      <c r="G2532">
        <f>Query1[[#This Row],[revenue]]</f>
        <v>999.99</v>
      </c>
      <c r="H2532" t="str">
        <f>Query1[[#This Row],[product_name]]</f>
        <v>Surly Ice Cream Truck Frameset - 2017</v>
      </c>
      <c r="I2532" t="str">
        <f>Query1[[#This Row],[category_name]]</f>
        <v>Mountain Bikes</v>
      </c>
      <c r="J2532" t="str">
        <f>Query1[[#This Row],[store_name]]</f>
        <v>Santa Cruz Bikes</v>
      </c>
      <c r="K2532" t="str">
        <f>Query1[[#This Row],[sales_rep]]</f>
        <v>Mireya Copeland</v>
      </c>
      <c r="L2532" t="str">
        <f>Query1[[#This Row],[brand_name]]</f>
        <v>Surly</v>
      </c>
    </row>
    <row r="2533" spans="1:12" x14ac:dyDescent="0.3">
      <c r="A2533">
        <f>Query1[[#This Row],[order_id]]</f>
        <v>886</v>
      </c>
      <c r="B2533" t="str">
        <f>Query1[[#This Row],[customers]]</f>
        <v>Delma Bailey</v>
      </c>
      <c r="C2533" t="str">
        <f>Query1[[#This Row],[city]]</f>
        <v>Anaheim</v>
      </c>
      <c r="D2533" t="str">
        <f>Query1[[#This Row],[state]]</f>
        <v>CA</v>
      </c>
      <c r="E2533">
        <f>Query1[[#This Row],[order_date]]</f>
        <v>42868</v>
      </c>
      <c r="F2533">
        <f>Query1[[#This Row],[total_units]]</f>
        <v>1</v>
      </c>
      <c r="G2533">
        <f>Query1[[#This Row],[revenue]]</f>
        <v>5299.99</v>
      </c>
      <c r="H2533" t="str">
        <f>Query1[[#This Row],[product_name]]</f>
        <v>Trek Remedy 9.8 - 2017</v>
      </c>
      <c r="I2533" t="str">
        <f>Query1[[#This Row],[category_name]]</f>
        <v>Mountain Bikes</v>
      </c>
      <c r="J2533" t="str">
        <f>Query1[[#This Row],[store_name]]</f>
        <v>Santa Cruz Bikes</v>
      </c>
      <c r="K2533" t="str">
        <f>Query1[[#This Row],[sales_rep]]</f>
        <v>Mireya Copeland</v>
      </c>
      <c r="L2533" t="str">
        <f>Query1[[#This Row],[brand_name]]</f>
        <v>Trek</v>
      </c>
    </row>
    <row r="2534" spans="1:12" x14ac:dyDescent="0.3">
      <c r="A2534">
        <f>Query1[[#This Row],[order_id]]</f>
        <v>887</v>
      </c>
      <c r="B2534" t="str">
        <f>Query1[[#This Row],[customers]]</f>
        <v>Chantell Bridges</v>
      </c>
      <c r="C2534" t="str">
        <f>Query1[[#This Row],[city]]</f>
        <v>Buffalo</v>
      </c>
      <c r="D2534" t="str">
        <f>Query1[[#This Row],[state]]</f>
        <v>NY</v>
      </c>
      <c r="E2534">
        <f>Query1[[#This Row],[order_date]]</f>
        <v>42868</v>
      </c>
      <c r="F2534">
        <f>Query1[[#This Row],[total_units]]</f>
        <v>1</v>
      </c>
      <c r="G2534">
        <f>Query1[[#This Row],[revenue]]</f>
        <v>659.99</v>
      </c>
      <c r="H2534" t="str">
        <f>Query1[[#This Row],[product_name]]</f>
        <v>Electra Amsterdam Original 3i - 2015/2017</v>
      </c>
      <c r="I2534" t="str">
        <f>Query1[[#This Row],[category_name]]</f>
        <v>Cruisers Bicycles</v>
      </c>
      <c r="J2534" t="str">
        <f>Query1[[#This Row],[store_name]]</f>
        <v>Baldwin Bikes</v>
      </c>
      <c r="K2534" t="str">
        <f>Query1[[#This Row],[sales_rep]]</f>
        <v>Marcelene Boyer</v>
      </c>
      <c r="L2534" t="str">
        <f>Query1[[#This Row],[brand_name]]</f>
        <v>Electra</v>
      </c>
    </row>
    <row r="2535" spans="1:12" x14ac:dyDescent="0.3">
      <c r="A2535">
        <f>Query1[[#This Row],[order_id]]</f>
        <v>887</v>
      </c>
      <c r="B2535" t="str">
        <f>Query1[[#This Row],[customers]]</f>
        <v>Chantell Bridges</v>
      </c>
      <c r="C2535" t="str">
        <f>Query1[[#This Row],[city]]</f>
        <v>Buffalo</v>
      </c>
      <c r="D2535" t="str">
        <f>Query1[[#This Row],[state]]</f>
        <v>NY</v>
      </c>
      <c r="E2535">
        <f>Query1[[#This Row],[order_date]]</f>
        <v>42868</v>
      </c>
      <c r="F2535">
        <f>Query1[[#This Row],[total_units]]</f>
        <v>2</v>
      </c>
      <c r="G2535">
        <f>Query1[[#This Row],[revenue]]</f>
        <v>11999.98</v>
      </c>
      <c r="H2535" t="str">
        <f>Query1[[#This Row],[product_name]]</f>
        <v>Trek Silque SLR 7 Women's - 2017</v>
      </c>
      <c r="I2535" t="str">
        <f>Query1[[#This Row],[category_name]]</f>
        <v>Road Bikes</v>
      </c>
      <c r="J2535" t="str">
        <f>Query1[[#This Row],[store_name]]</f>
        <v>Baldwin Bikes</v>
      </c>
      <c r="K2535" t="str">
        <f>Query1[[#This Row],[sales_rep]]</f>
        <v>Marcelene Boyer</v>
      </c>
      <c r="L2535" t="str">
        <f>Query1[[#This Row],[brand_name]]</f>
        <v>Trek</v>
      </c>
    </row>
    <row r="2536" spans="1:12" x14ac:dyDescent="0.3">
      <c r="A2536">
        <f>Query1[[#This Row],[order_id]]</f>
        <v>888</v>
      </c>
      <c r="B2536" t="str">
        <f>Query1[[#This Row],[customers]]</f>
        <v>Garry Juarez</v>
      </c>
      <c r="C2536" t="str">
        <f>Query1[[#This Row],[city]]</f>
        <v>Forest Hills</v>
      </c>
      <c r="D2536" t="str">
        <f>Query1[[#This Row],[state]]</f>
        <v>NY</v>
      </c>
      <c r="E2536">
        <f>Query1[[#This Row],[order_date]]</f>
        <v>42869</v>
      </c>
      <c r="F2536">
        <f>Query1[[#This Row],[total_units]]</f>
        <v>2</v>
      </c>
      <c r="G2536">
        <f>Query1[[#This Row],[revenue]]</f>
        <v>1199.98</v>
      </c>
      <c r="H2536" t="str">
        <f>Query1[[#This Row],[product_name]]</f>
        <v>Electra Townie Original 7D EQ - 2016</v>
      </c>
      <c r="I2536" t="str">
        <f>Query1[[#This Row],[category_name]]</f>
        <v>Comfort Bicycles</v>
      </c>
      <c r="J2536" t="str">
        <f>Query1[[#This Row],[store_name]]</f>
        <v>Baldwin Bikes</v>
      </c>
      <c r="K2536" t="str">
        <f>Query1[[#This Row],[sales_rep]]</f>
        <v>Venita Daniel</v>
      </c>
      <c r="L2536" t="str">
        <f>Query1[[#This Row],[brand_name]]</f>
        <v>Electra</v>
      </c>
    </row>
    <row r="2537" spans="1:12" x14ac:dyDescent="0.3">
      <c r="A2537">
        <f>Query1[[#This Row],[order_id]]</f>
        <v>888</v>
      </c>
      <c r="B2537" t="str">
        <f>Query1[[#This Row],[customers]]</f>
        <v>Garry Juarez</v>
      </c>
      <c r="C2537" t="str">
        <f>Query1[[#This Row],[city]]</f>
        <v>Forest Hills</v>
      </c>
      <c r="D2537" t="str">
        <f>Query1[[#This Row],[state]]</f>
        <v>NY</v>
      </c>
      <c r="E2537">
        <f>Query1[[#This Row],[order_date]]</f>
        <v>42869</v>
      </c>
      <c r="F2537">
        <f>Query1[[#This Row],[total_units]]</f>
        <v>2</v>
      </c>
      <c r="G2537">
        <f>Query1[[#This Row],[revenue]]</f>
        <v>939.98</v>
      </c>
      <c r="H2537" t="str">
        <f>Query1[[#This Row],[product_name]]</f>
        <v>Surly Wednesday Frameset - 2017</v>
      </c>
      <c r="I2537" t="str">
        <f>Query1[[#This Row],[category_name]]</f>
        <v>Mountain Bikes</v>
      </c>
      <c r="J2537" t="str">
        <f>Query1[[#This Row],[store_name]]</f>
        <v>Baldwin Bikes</v>
      </c>
      <c r="K2537" t="str">
        <f>Query1[[#This Row],[sales_rep]]</f>
        <v>Venita Daniel</v>
      </c>
      <c r="L2537" t="str">
        <f>Query1[[#This Row],[brand_name]]</f>
        <v>Surly</v>
      </c>
    </row>
    <row r="2538" spans="1:12" x14ac:dyDescent="0.3">
      <c r="A2538">
        <f>Query1[[#This Row],[order_id]]</f>
        <v>889</v>
      </c>
      <c r="B2538" t="str">
        <f>Query1[[#This Row],[customers]]</f>
        <v>Edmund Gaines</v>
      </c>
      <c r="C2538" t="str">
        <f>Query1[[#This Row],[city]]</f>
        <v>Copperas Cove</v>
      </c>
      <c r="D2538" t="str">
        <f>Query1[[#This Row],[state]]</f>
        <v>TX</v>
      </c>
      <c r="E2538">
        <f>Query1[[#This Row],[order_date]]</f>
        <v>42869</v>
      </c>
      <c r="F2538">
        <f>Query1[[#This Row],[total_units]]</f>
        <v>2</v>
      </c>
      <c r="G2538">
        <f>Query1[[#This Row],[revenue]]</f>
        <v>1099.98</v>
      </c>
      <c r="H2538" t="str">
        <f>Query1[[#This Row],[product_name]]</f>
        <v>Electra Townie Original 21D - 2016</v>
      </c>
      <c r="I2538" t="str">
        <f>Query1[[#This Row],[category_name]]</f>
        <v>Cruisers Bicycles</v>
      </c>
      <c r="J2538" t="str">
        <f>Query1[[#This Row],[store_name]]</f>
        <v>Rowlett Bikes</v>
      </c>
      <c r="K2538" t="str">
        <f>Query1[[#This Row],[sales_rep]]</f>
        <v>Kali Vargas</v>
      </c>
      <c r="L2538" t="str">
        <f>Query1[[#This Row],[brand_name]]</f>
        <v>Electra</v>
      </c>
    </row>
    <row r="2539" spans="1:12" x14ac:dyDescent="0.3">
      <c r="A2539">
        <f>Query1[[#This Row],[order_id]]</f>
        <v>890</v>
      </c>
      <c r="B2539" t="str">
        <f>Query1[[#This Row],[customers]]</f>
        <v>Miriam Baker</v>
      </c>
      <c r="C2539" t="str">
        <f>Query1[[#This Row],[city]]</f>
        <v>Uniondale</v>
      </c>
      <c r="D2539" t="str">
        <f>Query1[[#This Row],[state]]</f>
        <v>NY</v>
      </c>
      <c r="E2539">
        <f>Query1[[#This Row],[order_date]]</f>
        <v>42870</v>
      </c>
      <c r="F2539">
        <f>Query1[[#This Row],[total_units]]</f>
        <v>2</v>
      </c>
      <c r="G2539">
        <f>Query1[[#This Row],[revenue]]</f>
        <v>1199.98</v>
      </c>
      <c r="H2539" t="str">
        <f>Query1[[#This Row],[product_name]]</f>
        <v>Electra Townie Original 7D EQ - 2016</v>
      </c>
      <c r="I2539" t="str">
        <f>Query1[[#This Row],[category_name]]</f>
        <v>Cruisers Bicycles</v>
      </c>
      <c r="J2539" t="str">
        <f>Query1[[#This Row],[store_name]]</f>
        <v>Baldwin Bikes</v>
      </c>
      <c r="K2539" t="str">
        <f>Query1[[#This Row],[sales_rep]]</f>
        <v>Marcelene Boyer</v>
      </c>
      <c r="L2539" t="str">
        <f>Query1[[#This Row],[brand_name]]</f>
        <v>Electra</v>
      </c>
    </row>
    <row r="2540" spans="1:12" x14ac:dyDescent="0.3">
      <c r="A2540">
        <f>Query1[[#This Row],[order_id]]</f>
        <v>890</v>
      </c>
      <c r="B2540" t="str">
        <f>Query1[[#This Row],[customers]]</f>
        <v>Miriam Baker</v>
      </c>
      <c r="C2540" t="str">
        <f>Query1[[#This Row],[city]]</f>
        <v>Uniondale</v>
      </c>
      <c r="D2540" t="str">
        <f>Query1[[#This Row],[state]]</f>
        <v>NY</v>
      </c>
      <c r="E2540">
        <f>Query1[[#This Row],[order_date]]</f>
        <v>42870</v>
      </c>
      <c r="F2540">
        <f>Query1[[#This Row],[total_units]]</f>
        <v>2</v>
      </c>
      <c r="G2540">
        <f>Query1[[#This Row],[revenue]]</f>
        <v>693.98</v>
      </c>
      <c r="H2540" t="str">
        <f>Query1[[#This Row],[product_name]]</f>
        <v>Sun Bicycles Lil Bolt Type-R - 2017</v>
      </c>
      <c r="I2540" t="str">
        <f>Query1[[#This Row],[category_name]]</f>
        <v>Cruisers Bicycles</v>
      </c>
      <c r="J2540" t="str">
        <f>Query1[[#This Row],[store_name]]</f>
        <v>Baldwin Bikes</v>
      </c>
      <c r="K2540" t="str">
        <f>Query1[[#This Row],[sales_rep]]</f>
        <v>Marcelene Boyer</v>
      </c>
      <c r="L2540" t="str">
        <f>Query1[[#This Row],[brand_name]]</f>
        <v>Sun</v>
      </c>
    </row>
    <row r="2541" spans="1:12" x14ac:dyDescent="0.3">
      <c r="A2541">
        <f>Query1[[#This Row],[order_id]]</f>
        <v>890</v>
      </c>
      <c r="B2541" t="str">
        <f>Query1[[#This Row],[customers]]</f>
        <v>Miriam Baker</v>
      </c>
      <c r="C2541" t="str">
        <f>Query1[[#This Row],[city]]</f>
        <v>Uniondale</v>
      </c>
      <c r="D2541" t="str">
        <f>Query1[[#This Row],[state]]</f>
        <v>NY</v>
      </c>
      <c r="E2541">
        <f>Query1[[#This Row],[order_date]]</f>
        <v>42870</v>
      </c>
      <c r="F2541">
        <f>Query1[[#This Row],[total_units]]</f>
        <v>1</v>
      </c>
      <c r="G2541">
        <f>Query1[[#This Row],[revenue]]</f>
        <v>250.99</v>
      </c>
      <c r="H2541" t="str">
        <f>Query1[[#This Row],[product_name]]</f>
        <v>Sun Bicycles Revolutions 24 - Girl's - 2017</v>
      </c>
      <c r="I2541" t="str">
        <f>Query1[[#This Row],[category_name]]</f>
        <v>Cruisers Bicycles</v>
      </c>
      <c r="J2541" t="str">
        <f>Query1[[#This Row],[store_name]]</f>
        <v>Baldwin Bikes</v>
      </c>
      <c r="K2541" t="str">
        <f>Query1[[#This Row],[sales_rep]]</f>
        <v>Marcelene Boyer</v>
      </c>
      <c r="L2541" t="str">
        <f>Query1[[#This Row],[brand_name]]</f>
        <v>Sun</v>
      </c>
    </row>
    <row r="2542" spans="1:12" x14ac:dyDescent="0.3">
      <c r="A2542">
        <f>Query1[[#This Row],[order_id]]</f>
        <v>890</v>
      </c>
      <c r="B2542" t="str">
        <f>Query1[[#This Row],[customers]]</f>
        <v>Miriam Baker</v>
      </c>
      <c r="C2542" t="str">
        <f>Query1[[#This Row],[city]]</f>
        <v>Uniondale</v>
      </c>
      <c r="D2542" t="str">
        <f>Query1[[#This Row],[state]]</f>
        <v>NY</v>
      </c>
      <c r="E2542">
        <f>Query1[[#This Row],[order_date]]</f>
        <v>42870</v>
      </c>
      <c r="F2542">
        <f>Query1[[#This Row],[total_units]]</f>
        <v>2</v>
      </c>
      <c r="G2542">
        <f>Query1[[#This Row],[revenue]]</f>
        <v>1067.98</v>
      </c>
      <c r="H2542" t="str">
        <f>Query1[[#This Row],[product_name]]</f>
        <v>Sun Bicycles Streamway 7 - 2017</v>
      </c>
      <c r="I2542" t="str">
        <f>Query1[[#This Row],[category_name]]</f>
        <v>Comfort Bicycles</v>
      </c>
      <c r="J2542" t="str">
        <f>Query1[[#This Row],[store_name]]</f>
        <v>Baldwin Bikes</v>
      </c>
      <c r="K2542" t="str">
        <f>Query1[[#This Row],[sales_rep]]</f>
        <v>Marcelene Boyer</v>
      </c>
      <c r="L2542" t="str">
        <f>Query1[[#This Row],[brand_name]]</f>
        <v>Sun</v>
      </c>
    </row>
    <row r="2543" spans="1:12" x14ac:dyDescent="0.3">
      <c r="A2543">
        <f>Query1[[#This Row],[order_id]]</f>
        <v>890</v>
      </c>
      <c r="B2543" t="str">
        <f>Query1[[#This Row],[customers]]</f>
        <v>Miriam Baker</v>
      </c>
      <c r="C2543" t="str">
        <f>Query1[[#This Row],[city]]</f>
        <v>Uniondale</v>
      </c>
      <c r="D2543" t="str">
        <f>Query1[[#This Row],[state]]</f>
        <v>NY</v>
      </c>
      <c r="E2543">
        <f>Query1[[#This Row],[order_date]]</f>
        <v>42870</v>
      </c>
      <c r="F2543">
        <f>Query1[[#This Row],[total_units]]</f>
        <v>1</v>
      </c>
      <c r="G2543">
        <f>Query1[[#This Row],[revenue]]</f>
        <v>875.99</v>
      </c>
      <c r="H2543" t="str">
        <f>Query1[[#This Row],[product_name]]</f>
        <v>Surly Steamroller - 2017</v>
      </c>
      <c r="I2543" t="str">
        <f>Query1[[#This Row],[category_name]]</f>
        <v>Road Bikes</v>
      </c>
      <c r="J2543" t="str">
        <f>Query1[[#This Row],[store_name]]</f>
        <v>Baldwin Bikes</v>
      </c>
      <c r="K2543" t="str">
        <f>Query1[[#This Row],[sales_rep]]</f>
        <v>Marcelene Boyer</v>
      </c>
      <c r="L2543" t="str">
        <f>Query1[[#This Row],[brand_name]]</f>
        <v>Surly</v>
      </c>
    </row>
    <row r="2544" spans="1:12" x14ac:dyDescent="0.3">
      <c r="A2544">
        <f>Query1[[#This Row],[order_id]]</f>
        <v>891</v>
      </c>
      <c r="B2544" t="str">
        <f>Query1[[#This Row],[customers]]</f>
        <v>Aimee Merritt</v>
      </c>
      <c r="C2544" t="str">
        <f>Query1[[#This Row],[city]]</f>
        <v>Flushing</v>
      </c>
      <c r="D2544" t="str">
        <f>Query1[[#This Row],[state]]</f>
        <v>NY</v>
      </c>
      <c r="E2544">
        <f>Query1[[#This Row],[order_date]]</f>
        <v>42870</v>
      </c>
      <c r="F2544">
        <f>Query1[[#This Row],[total_units]]</f>
        <v>2</v>
      </c>
      <c r="G2544">
        <f>Query1[[#This Row],[revenue]]</f>
        <v>833.98</v>
      </c>
      <c r="H2544" t="str">
        <f>Query1[[#This Row],[product_name]]</f>
        <v>Sun Bicycles Cruz 7 - 2017</v>
      </c>
      <c r="I2544" t="str">
        <f>Query1[[#This Row],[category_name]]</f>
        <v>Comfort Bicycles</v>
      </c>
      <c r="J2544" t="str">
        <f>Query1[[#This Row],[store_name]]</f>
        <v>Baldwin Bikes</v>
      </c>
      <c r="K2544" t="str">
        <f>Query1[[#This Row],[sales_rep]]</f>
        <v>Marcelene Boyer</v>
      </c>
      <c r="L2544" t="str">
        <f>Query1[[#This Row],[brand_name]]</f>
        <v>Sun</v>
      </c>
    </row>
    <row r="2545" spans="1:12" x14ac:dyDescent="0.3">
      <c r="A2545">
        <f>Query1[[#This Row],[order_id]]</f>
        <v>891</v>
      </c>
      <c r="B2545" t="str">
        <f>Query1[[#This Row],[customers]]</f>
        <v>Aimee Merritt</v>
      </c>
      <c r="C2545" t="str">
        <f>Query1[[#This Row],[city]]</f>
        <v>Flushing</v>
      </c>
      <c r="D2545" t="str">
        <f>Query1[[#This Row],[state]]</f>
        <v>NY</v>
      </c>
      <c r="E2545">
        <f>Query1[[#This Row],[order_date]]</f>
        <v>42870</v>
      </c>
      <c r="F2545">
        <f>Query1[[#This Row],[total_units]]</f>
        <v>2</v>
      </c>
      <c r="G2545">
        <f>Query1[[#This Row],[revenue]]</f>
        <v>1665.98</v>
      </c>
      <c r="H2545" t="str">
        <f>Query1[[#This Row],[product_name]]</f>
        <v>Sun Bicycles Spider 3i - 2017</v>
      </c>
      <c r="I2545" t="str">
        <f>Query1[[#This Row],[category_name]]</f>
        <v>Mountain Bikes</v>
      </c>
      <c r="J2545" t="str">
        <f>Query1[[#This Row],[store_name]]</f>
        <v>Baldwin Bikes</v>
      </c>
      <c r="K2545" t="str">
        <f>Query1[[#This Row],[sales_rep]]</f>
        <v>Marcelene Boyer</v>
      </c>
      <c r="L2545" t="str">
        <f>Query1[[#This Row],[brand_name]]</f>
        <v>Sun</v>
      </c>
    </row>
    <row r="2546" spans="1:12" x14ac:dyDescent="0.3">
      <c r="A2546">
        <f>Query1[[#This Row],[order_id]]</f>
        <v>891</v>
      </c>
      <c r="B2546" t="str">
        <f>Query1[[#This Row],[customers]]</f>
        <v>Aimee Merritt</v>
      </c>
      <c r="C2546" t="str">
        <f>Query1[[#This Row],[city]]</f>
        <v>Flushing</v>
      </c>
      <c r="D2546" t="str">
        <f>Query1[[#This Row],[state]]</f>
        <v>NY</v>
      </c>
      <c r="E2546">
        <f>Query1[[#This Row],[order_date]]</f>
        <v>42870</v>
      </c>
      <c r="F2546">
        <f>Query1[[#This Row],[total_units]]</f>
        <v>1</v>
      </c>
      <c r="G2546">
        <f>Query1[[#This Row],[revenue]]</f>
        <v>469.99</v>
      </c>
      <c r="H2546" t="str">
        <f>Query1[[#This Row],[product_name]]</f>
        <v>Trek Farley Alloy Frameset - 2017</v>
      </c>
      <c r="I2546" t="str">
        <f>Query1[[#This Row],[category_name]]</f>
        <v>Mountain Bikes</v>
      </c>
      <c r="J2546" t="str">
        <f>Query1[[#This Row],[store_name]]</f>
        <v>Baldwin Bikes</v>
      </c>
      <c r="K2546" t="str">
        <f>Query1[[#This Row],[sales_rep]]</f>
        <v>Marcelene Boyer</v>
      </c>
      <c r="L2546" t="str">
        <f>Query1[[#This Row],[brand_name]]</f>
        <v>Trek</v>
      </c>
    </row>
    <row r="2547" spans="1:12" x14ac:dyDescent="0.3">
      <c r="A2547">
        <f>Query1[[#This Row],[order_id]]</f>
        <v>891</v>
      </c>
      <c r="B2547" t="str">
        <f>Query1[[#This Row],[customers]]</f>
        <v>Aimee Merritt</v>
      </c>
      <c r="C2547" t="str">
        <f>Query1[[#This Row],[city]]</f>
        <v>Flushing</v>
      </c>
      <c r="D2547" t="str">
        <f>Query1[[#This Row],[state]]</f>
        <v>NY</v>
      </c>
      <c r="E2547">
        <f>Query1[[#This Row],[order_date]]</f>
        <v>42870</v>
      </c>
      <c r="F2547">
        <f>Query1[[#This Row],[total_units]]</f>
        <v>1</v>
      </c>
      <c r="G2547">
        <f>Query1[[#This Row],[revenue]]</f>
        <v>5999.99</v>
      </c>
      <c r="H2547" t="str">
        <f>Query1[[#This Row],[product_name]]</f>
        <v>Trek Silque SLR 7 Women's - 2017</v>
      </c>
      <c r="I2547" t="str">
        <f>Query1[[#This Row],[category_name]]</f>
        <v>Road Bikes</v>
      </c>
      <c r="J2547" t="str">
        <f>Query1[[#This Row],[store_name]]</f>
        <v>Baldwin Bikes</v>
      </c>
      <c r="K2547" t="str">
        <f>Query1[[#This Row],[sales_rep]]</f>
        <v>Marcelene Boyer</v>
      </c>
      <c r="L2547" t="str">
        <f>Query1[[#This Row],[brand_name]]</f>
        <v>Trek</v>
      </c>
    </row>
    <row r="2548" spans="1:12" x14ac:dyDescent="0.3">
      <c r="A2548">
        <f>Query1[[#This Row],[order_id]]</f>
        <v>892</v>
      </c>
      <c r="B2548" t="str">
        <f>Query1[[#This Row],[customers]]</f>
        <v>Laure Pena</v>
      </c>
      <c r="C2548" t="str">
        <f>Query1[[#This Row],[city]]</f>
        <v>Wappingers Falls</v>
      </c>
      <c r="D2548" t="str">
        <f>Query1[[#This Row],[state]]</f>
        <v>NY</v>
      </c>
      <c r="E2548">
        <f>Query1[[#This Row],[order_date]]</f>
        <v>42870</v>
      </c>
      <c r="F2548">
        <f>Query1[[#This Row],[total_units]]</f>
        <v>1</v>
      </c>
      <c r="G2548">
        <f>Query1[[#This Row],[revenue]]</f>
        <v>832.99</v>
      </c>
      <c r="H2548" t="str">
        <f>Query1[[#This Row],[product_name]]</f>
        <v>Surly Troll Frameset - 2017</v>
      </c>
      <c r="I2548" t="str">
        <f>Query1[[#This Row],[category_name]]</f>
        <v>Mountain Bikes</v>
      </c>
      <c r="J2548" t="str">
        <f>Query1[[#This Row],[store_name]]</f>
        <v>Baldwin Bikes</v>
      </c>
      <c r="K2548" t="str">
        <f>Query1[[#This Row],[sales_rep]]</f>
        <v>Venita Daniel</v>
      </c>
      <c r="L2548" t="str">
        <f>Query1[[#This Row],[brand_name]]</f>
        <v>Surly</v>
      </c>
    </row>
    <row r="2549" spans="1:12" x14ac:dyDescent="0.3">
      <c r="A2549">
        <f>Query1[[#This Row],[order_id]]</f>
        <v>892</v>
      </c>
      <c r="B2549" t="str">
        <f>Query1[[#This Row],[customers]]</f>
        <v>Laure Pena</v>
      </c>
      <c r="C2549" t="str">
        <f>Query1[[#This Row],[city]]</f>
        <v>Wappingers Falls</v>
      </c>
      <c r="D2549" t="str">
        <f>Query1[[#This Row],[state]]</f>
        <v>NY</v>
      </c>
      <c r="E2549">
        <f>Query1[[#This Row],[order_date]]</f>
        <v>42870</v>
      </c>
      <c r="F2549">
        <f>Query1[[#This Row],[total_units]]</f>
        <v>2</v>
      </c>
      <c r="G2549">
        <f>Query1[[#This Row],[revenue]]</f>
        <v>5999.98</v>
      </c>
      <c r="H2549" t="str">
        <f>Query1[[#This Row],[product_name]]</f>
        <v>Trek Conduit+ - 2016</v>
      </c>
      <c r="I2549" t="str">
        <f>Query1[[#This Row],[category_name]]</f>
        <v>Electric Bikes</v>
      </c>
      <c r="J2549" t="str">
        <f>Query1[[#This Row],[store_name]]</f>
        <v>Baldwin Bikes</v>
      </c>
      <c r="K2549" t="str">
        <f>Query1[[#This Row],[sales_rep]]</f>
        <v>Venita Daniel</v>
      </c>
      <c r="L2549" t="str">
        <f>Query1[[#This Row],[brand_name]]</f>
        <v>Trek</v>
      </c>
    </row>
    <row r="2550" spans="1:12" x14ac:dyDescent="0.3">
      <c r="A2550">
        <f>Query1[[#This Row],[order_id]]</f>
        <v>892</v>
      </c>
      <c r="B2550" t="str">
        <f>Query1[[#This Row],[customers]]</f>
        <v>Laure Pena</v>
      </c>
      <c r="C2550" t="str">
        <f>Query1[[#This Row],[city]]</f>
        <v>Wappingers Falls</v>
      </c>
      <c r="D2550" t="str">
        <f>Query1[[#This Row],[state]]</f>
        <v>NY</v>
      </c>
      <c r="E2550">
        <f>Query1[[#This Row],[order_date]]</f>
        <v>42870</v>
      </c>
      <c r="F2550">
        <f>Query1[[#This Row],[total_units]]</f>
        <v>1</v>
      </c>
      <c r="G2550">
        <f>Query1[[#This Row],[revenue]]</f>
        <v>189.99</v>
      </c>
      <c r="H2550" t="str">
        <f>Query1[[#This Row],[product_name]]</f>
        <v>Trek Precaliber 12 Girls - 2017</v>
      </c>
      <c r="I2550" t="str">
        <f>Query1[[#This Row],[category_name]]</f>
        <v>Children Bicycles</v>
      </c>
      <c r="J2550" t="str">
        <f>Query1[[#This Row],[store_name]]</f>
        <v>Baldwin Bikes</v>
      </c>
      <c r="K2550" t="str">
        <f>Query1[[#This Row],[sales_rep]]</f>
        <v>Venita Daniel</v>
      </c>
      <c r="L2550" t="str">
        <f>Query1[[#This Row],[brand_name]]</f>
        <v>Trek</v>
      </c>
    </row>
    <row r="2551" spans="1:12" x14ac:dyDescent="0.3">
      <c r="A2551">
        <f>Query1[[#This Row],[order_id]]</f>
        <v>892</v>
      </c>
      <c r="B2551" t="str">
        <f>Query1[[#This Row],[customers]]</f>
        <v>Laure Pena</v>
      </c>
      <c r="C2551" t="str">
        <f>Query1[[#This Row],[city]]</f>
        <v>Wappingers Falls</v>
      </c>
      <c r="D2551" t="str">
        <f>Query1[[#This Row],[state]]</f>
        <v>NY</v>
      </c>
      <c r="E2551">
        <f>Query1[[#This Row],[order_date]]</f>
        <v>42870</v>
      </c>
      <c r="F2551">
        <f>Query1[[#This Row],[total_units]]</f>
        <v>2</v>
      </c>
      <c r="G2551">
        <f>Query1[[#This Row],[revenue]]</f>
        <v>11999.98</v>
      </c>
      <c r="H2551" t="str">
        <f>Query1[[#This Row],[product_name]]</f>
        <v>Trek Silque SLR 7 Women's - 2017</v>
      </c>
      <c r="I2551" t="str">
        <f>Query1[[#This Row],[category_name]]</f>
        <v>Road Bikes</v>
      </c>
      <c r="J2551" t="str">
        <f>Query1[[#This Row],[store_name]]</f>
        <v>Baldwin Bikes</v>
      </c>
      <c r="K2551" t="str">
        <f>Query1[[#This Row],[sales_rep]]</f>
        <v>Venita Daniel</v>
      </c>
      <c r="L2551" t="str">
        <f>Query1[[#This Row],[brand_name]]</f>
        <v>Trek</v>
      </c>
    </row>
    <row r="2552" spans="1:12" x14ac:dyDescent="0.3">
      <c r="A2552">
        <f>Query1[[#This Row],[order_id]]</f>
        <v>893</v>
      </c>
      <c r="B2552" t="str">
        <f>Query1[[#This Row],[customers]]</f>
        <v>Sally Kinney</v>
      </c>
      <c r="C2552" t="str">
        <f>Query1[[#This Row],[city]]</f>
        <v>Floral Park</v>
      </c>
      <c r="D2552" t="str">
        <f>Query1[[#This Row],[state]]</f>
        <v>NY</v>
      </c>
      <c r="E2552">
        <f>Query1[[#This Row],[order_date]]</f>
        <v>42871</v>
      </c>
      <c r="F2552">
        <f>Query1[[#This Row],[total_units]]</f>
        <v>1</v>
      </c>
      <c r="G2552">
        <f>Query1[[#This Row],[revenue]]</f>
        <v>869.99</v>
      </c>
      <c r="H2552" t="str">
        <f>Query1[[#This Row],[product_name]]</f>
        <v>Haro SR 1.2 - 2017</v>
      </c>
      <c r="I2552" t="str">
        <f>Query1[[#This Row],[category_name]]</f>
        <v>Mountain Bikes</v>
      </c>
      <c r="J2552" t="str">
        <f>Query1[[#This Row],[store_name]]</f>
        <v>Baldwin Bikes</v>
      </c>
      <c r="K2552" t="str">
        <f>Query1[[#This Row],[sales_rep]]</f>
        <v>Venita Daniel</v>
      </c>
      <c r="L2552" t="str">
        <f>Query1[[#This Row],[brand_name]]</f>
        <v>Haro</v>
      </c>
    </row>
    <row r="2553" spans="1:12" x14ac:dyDescent="0.3">
      <c r="A2553">
        <f>Query1[[#This Row],[order_id]]</f>
        <v>893</v>
      </c>
      <c r="B2553" t="str">
        <f>Query1[[#This Row],[customers]]</f>
        <v>Sally Kinney</v>
      </c>
      <c r="C2553" t="str">
        <f>Query1[[#This Row],[city]]</f>
        <v>Floral Park</v>
      </c>
      <c r="D2553" t="str">
        <f>Query1[[#This Row],[state]]</f>
        <v>NY</v>
      </c>
      <c r="E2553">
        <f>Query1[[#This Row],[order_date]]</f>
        <v>42871</v>
      </c>
      <c r="F2553">
        <f>Query1[[#This Row],[total_units]]</f>
        <v>2</v>
      </c>
      <c r="G2553">
        <f>Query1[[#This Row],[revenue]]</f>
        <v>501.98</v>
      </c>
      <c r="H2553" t="str">
        <f>Query1[[#This Row],[product_name]]</f>
        <v>Sun Bicycles Revolutions 24 - Girl's - 2017</v>
      </c>
      <c r="I2553" t="str">
        <f>Query1[[#This Row],[category_name]]</f>
        <v>Cruisers Bicycles</v>
      </c>
      <c r="J2553" t="str">
        <f>Query1[[#This Row],[store_name]]</f>
        <v>Baldwin Bikes</v>
      </c>
      <c r="K2553" t="str">
        <f>Query1[[#This Row],[sales_rep]]</f>
        <v>Venita Daniel</v>
      </c>
      <c r="L2553" t="str">
        <f>Query1[[#This Row],[brand_name]]</f>
        <v>Sun</v>
      </c>
    </row>
    <row r="2554" spans="1:12" x14ac:dyDescent="0.3">
      <c r="A2554">
        <f>Query1[[#This Row],[order_id]]</f>
        <v>894</v>
      </c>
      <c r="B2554" t="str">
        <f>Query1[[#This Row],[customers]]</f>
        <v>Obdulia Barber</v>
      </c>
      <c r="C2554" t="str">
        <f>Query1[[#This Row],[city]]</f>
        <v>Newburgh</v>
      </c>
      <c r="D2554" t="str">
        <f>Query1[[#This Row],[state]]</f>
        <v>NY</v>
      </c>
      <c r="E2554">
        <f>Query1[[#This Row],[order_date]]</f>
        <v>42871</v>
      </c>
      <c r="F2554">
        <f>Query1[[#This Row],[total_units]]</f>
        <v>2</v>
      </c>
      <c r="G2554">
        <f>Query1[[#This Row],[revenue]]</f>
        <v>679.98</v>
      </c>
      <c r="H2554" t="str">
        <f>Query1[[#This Row],[product_name]]</f>
        <v>Electra Townie 7D (20-inch) - Boys' - 2017</v>
      </c>
      <c r="I2554" t="str">
        <f>Query1[[#This Row],[category_name]]</f>
        <v>Children Bicycles</v>
      </c>
      <c r="J2554" t="str">
        <f>Query1[[#This Row],[store_name]]</f>
        <v>Baldwin Bikes</v>
      </c>
      <c r="K2554" t="str">
        <f>Query1[[#This Row],[sales_rep]]</f>
        <v>Marcelene Boyer</v>
      </c>
      <c r="L2554" t="str">
        <f>Query1[[#This Row],[brand_name]]</f>
        <v>Electra</v>
      </c>
    </row>
    <row r="2555" spans="1:12" x14ac:dyDescent="0.3">
      <c r="A2555">
        <f>Query1[[#This Row],[order_id]]</f>
        <v>895</v>
      </c>
      <c r="B2555" t="str">
        <f>Query1[[#This Row],[customers]]</f>
        <v>Inga Koch</v>
      </c>
      <c r="C2555" t="str">
        <f>Query1[[#This Row],[city]]</f>
        <v>New Windsor</v>
      </c>
      <c r="D2555" t="str">
        <f>Query1[[#This Row],[state]]</f>
        <v>NY</v>
      </c>
      <c r="E2555">
        <f>Query1[[#This Row],[order_date]]</f>
        <v>42873</v>
      </c>
      <c r="F2555">
        <f>Query1[[#This Row],[total_units]]</f>
        <v>1</v>
      </c>
      <c r="G2555">
        <f>Query1[[#This Row],[revenue]]</f>
        <v>449.99</v>
      </c>
      <c r="H2555" t="str">
        <f>Query1[[#This Row],[product_name]]</f>
        <v>Sun Bicycles Cruz 3 - 2017</v>
      </c>
      <c r="I2555" t="str">
        <f>Query1[[#This Row],[category_name]]</f>
        <v>Comfort Bicycles</v>
      </c>
      <c r="J2555" t="str">
        <f>Query1[[#This Row],[store_name]]</f>
        <v>Baldwin Bikes</v>
      </c>
      <c r="K2555" t="str">
        <f>Query1[[#This Row],[sales_rep]]</f>
        <v>Marcelene Boyer</v>
      </c>
      <c r="L2555" t="str">
        <f>Query1[[#This Row],[brand_name]]</f>
        <v>Sun</v>
      </c>
    </row>
    <row r="2556" spans="1:12" x14ac:dyDescent="0.3">
      <c r="A2556">
        <f>Query1[[#This Row],[order_id]]</f>
        <v>896</v>
      </c>
      <c r="B2556" t="str">
        <f>Query1[[#This Row],[customers]]</f>
        <v>Elanor Patrick</v>
      </c>
      <c r="C2556" t="str">
        <f>Query1[[#This Row],[city]]</f>
        <v>Victoria</v>
      </c>
      <c r="D2556" t="str">
        <f>Query1[[#This Row],[state]]</f>
        <v>TX</v>
      </c>
      <c r="E2556">
        <f>Query1[[#This Row],[order_date]]</f>
        <v>42874</v>
      </c>
      <c r="F2556">
        <f>Query1[[#This Row],[total_units]]</f>
        <v>1</v>
      </c>
      <c r="G2556">
        <f>Query1[[#This Row],[revenue]]</f>
        <v>1549</v>
      </c>
      <c r="H2556" t="str">
        <f>Query1[[#This Row],[product_name]]</f>
        <v>Surly Straggler - 2016</v>
      </c>
      <c r="I2556" t="str">
        <f>Query1[[#This Row],[category_name]]</f>
        <v>Cyclocross Bicycles</v>
      </c>
      <c r="J2556" t="str">
        <f>Query1[[#This Row],[store_name]]</f>
        <v>Rowlett Bikes</v>
      </c>
      <c r="K2556" t="str">
        <f>Query1[[#This Row],[sales_rep]]</f>
        <v>Layla Terrell</v>
      </c>
      <c r="L2556" t="str">
        <f>Query1[[#This Row],[brand_name]]</f>
        <v>Surly</v>
      </c>
    </row>
    <row r="2557" spans="1:12" x14ac:dyDescent="0.3">
      <c r="A2557">
        <f>Query1[[#This Row],[order_id]]</f>
        <v>896</v>
      </c>
      <c r="B2557" t="str">
        <f>Query1[[#This Row],[customers]]</f>
        <v>Elanor Patrick</v>
      </c>
      <c r="C2557" t="str">
        <f>Query1[[#This Row],[city]]</f>
        <v>Victoria</v>
      </c>
      <c r="D2557" t="str">
        <f>Query1[[#This Row],[state]]</f>
        <v>TX</v>
      </c>
      <c r="E2557">
        <f>Query1[[#This Row],[order_date]]</f>
        <v>42874</v>
      </c>
      <c r="F2557">
        <f>Query1[[#This Row],[total_units]]</f>
        <v>2</v>
      </c>
      <c r="G2557">
        <f>Query1[[#This Row],[revenue]]</f>
        <v>699.98</v>
      </c>
      <c r="H2557" t="str">
        <f>Query1[[#This Row],[product_name]]</f>
        <v>Trek Precaliber 24 (21-Speed) - Girls - 2017</v>
      </c>
      <c r="I2557" t="str">
        <f>Query1[[#This Row],[category_name]]</f>
        <v>Children Bicycles</v>
      </c>
      <c r="J2557" t="str">
        <f>Query1[[#This Row],[store_name]]</f>
        <v>Rowlett Bikes</v>
      </c>
      <c r="K2557" t="str">
        <f>Query1[[#This Row],[sales_rep]]</f>
        <v>Layla Terrell</v>
      </c>
      <c r="L2557" t="str">
        <f>Query1[[#This Row],[brand_name]]</f>
        <v>Trek</v>
      </c>
    </row>
    <row r="2558" spans="1:12" x14ac:dyDescent="0.3">
      <c r="A2558">
        <f>Query1[[#This Row],[order_id]]</f>
        <v>897</v>
      </c>
      <c r="B2558" t="str">
        <f>Query1[[#This Row],[customers]]</f>
        <v>Bridgette Guerra</v>
      </c>
      <c r="C2558" t="str">
        <f>Query1[[#This Row],[city]]</f>
        <v>San Lorenzo</v>
      </c>
      <c r="D2558" t="str">
        <f>Query1[[#This Row],[state]]</f>
        <v>CA</v>
      </c>
      <c r="E2558">
        <f>Query1[[#This Row],[order_date]]</f>
        <v>42875</v>
      </c>
      <c r="F2558">
        <f>Query1[[#This Row],[total_units]]</f>
        <v>1</v>
      </c>
      <c r="G2558">
        <f>Query1[[#This Row],[revenue]]</f>
        <v>349.99</v>
      </c>
      <c r="H2558" t="str">
        <f>Query1[[#This Row],[product_name]]</f>
        <v>Electra Moto 3i (20-inch) - Boy's - 2017</v>
      </c>
      <c r="I2558" t="str">
        <f>Query1[[#This Row],[category_name]]</f>
        <v>Children Bicycles</v>
      </c>
      <c r="J2558" t="str">
        <f>Query1[[#This Row],[store_name]]</f>
        <v>Santa Cruz Bikes</v>
      </c>
      <c r="K2558" t="str">
        <f>Query1[[#This Row],[sales_rep]]</f>
        <v>Mireya Copeland</v>
      </c>
      <c r="L2558" t="str">
        <f>Query1[[#This Row],[brand_name]]</f>
        <v>Electra</v>
      </c>
    </row>
    <row r="2559" spans="1:12" x14ac:dyDescent="0.3">
      <c r="A2559">
        <f>Query1[[#This Row],[order_id]]</f>
        <v>897</v>
      </c>
      <c r="B2559" t="str">
        <f>Query1[[#This Row],[customers]]</f>
        <v>Bridgette Guerra</v>
      </c>
      <c r="C2559" t="str">
        <f>Query1[[#This Row],[city]]</f>
        <v>San Lorenzo</v>
      </c>
      <c r="D2559" t="str">
        <f>Query1[[#This Row],[state]]</f>
        <v>CA</v>
      </c>
      <c r="E2559">
        <f>Query1[[#This Row],[order_date]]</f>
        <v>42875</v>
      </c>
      <c r="F2559">
        <f>Query1[[#This Row],[total_units]]</f>
        <v>1</v>
      </c>
      <c r="G2559">
        <f>Query1[[#This Row],[revenue]]</f>
        <v>533.99</v>
      </c>
      <c r="H2559" t="str">
        <f>Query1[[#This Row],[product_name]]</f>
        <v>Sun Bicycles Streamway 7 - 2017</v>
      </c>
      <c r="I2559" t="str">
        <f>Query1[[#This Row],[category_name]]</f>
        <v>Comfort Bicycles</v>
      </c>
      <c r="J2559" t="str">
        <f>Query1[[#This Row],[store_name]]</f>
        <v>Santa Cruz Bikes</v>
      </c>
      <c r="K2559" t="str">
        <f>Query1[[#This Row],[sales_rep]]</f>
        <v>Mireya Copeland</v>
      </c>
      <c r="L2559" t="str">
        <f>Query1[[#This Row],[brand_name]]</f>
        <v>Sun</v>
      </c>
    </row>
    <row r="2560" spans="1:12" x14ac:dyDescent="0.3">
      <c r="A2560">
        <f>Query1[[#This Row],[order_id]]</f>
        <v>898</v>
      </c>
      <c r="B2560" t="str">
        <f>Query1[[#This Row],[customers]]</f>
        <v>Josef Greer</v>
      </c>
      <c r="C2560" t="str">
        <f>Query1[[#This Row],[city]]</f>
        <v>Jamaica</v>
      </c>
      <c r="D2560" t="str">
        <f>Query1[[#This Row],[state]]</f>
        <v>NY</v>
      </c>
      <c r="E2560">
        <f>Query1[[#This Row],[order_date]]</f>
        <v>42875</v>
      </c>
      <c r="F2560">
        <f>Query1[[#This Row],[total_units]]</f>
        <v>1</v>
      </c>
      <c r="G2560">
        <f>Query1[[#This Row],[revenue]]</f>
        <v>599.99</v>
      </c>
      <c r="H2560" t="str">
        <f>Query1[[#This Row],[product_name]]</f>
        <v>Electra Townie Original 7D EQ - 2016</v>
      </c>
      <c r="I2560" t="str">
        <f>Query1[[#This Row],[category_name]]</f>
        <v>Cruisers Bicycles</v>
      </c>
      <c r="J2560" t="str">
        <f>Query1[[#This Row],[store_name]]</f>
        <v>Baldwin Bikes</v>
      </c>
      <c r="K2560" t="str">
        <f>Query1[[#This Row],[sales_rep]]</f>
        <v>Marcelene Boyer</v>
      </c>
      <c r="L2560" t="str">
        <f>Query1[[#This Row],[brand_name]]</f>
        <v>Electra</v>
      </c>
    </row>
    <row r="2561" spans="1:12" x14ac:dyDescent="0.3">
      <c r="A2561">
        <f>Query1[[#This Row],[order_id]]</f>
        <v>898</v>
      </c>
      <c r="B2561" t="str">
        <f>Query1[[#This Row],[customers]]</f>
        <v>Josef Greer</v>
      </c>
      <c r="C2561" t="str">
        <f>Query1[[#This Row],[city]]</f>
        <v>Jamaica</v>
      </c>
      <c r="D2561" t="str">
        <f>Query1[[#This Row],[state]]</f>
        <v>NY</v>
      </c>
      <c r="E2561">
        <f>Query1[[#This Row],[order_date]]</f>
        <v>42875</v>
      </c>
      <c r="F2561">
        <f>Query1[[#This Row],[total_units]]</f>
        <v>2</v>
      </c>
      <c r="G2561">
        <f>Query1[[#This Row],[revenue]]</f>
        <v>1739.98</v>
      </c>
      <c r="H2561" t="str">
        <f>Query1[[#This Row],[product_name]]</f>
        <v>Haro SR 1.2 - 2017</v>
      </c>
      <c r="I2561" t="str">
        <f>Query1[[#This Row],[category_name]]</f>
        <v>Mountain Bikes</v>
      </c>
      <c r="J2561" t="str">
        <f>Query1[[#This Row],[store_name]]</f>
        <v>Baldwin Bikes</v>
      </c>
      <c r="K2561" t="str">
        <f>Query1[[#This Row],[sales_rep]]</f>
        <v>Marcelene Boyer</v>
      </c>
      <c r="L2561" t="str">
        <f>Query1[[#This Row],[brand_name]]</f>
        <v>Haro</v>
      </c>
    </row>
    <row r="2562" spans="1:12" x14ac:dyDescent="0.3">
      <c r="A2562">
        <f>Query1[[#This Row],[order_id]]</f>
        <v>898</v>
      </c>
      <c r="B2562" t="str">
        <f>Query1[[#This Row],[customers]]</f>
        <v>Josef Greer</v>
      </c>
      <c r="C2562" t="str">
        <f>Query1[[#This Row],[city]]</f>
        <v>Jamaica</v>
      </c>
      <c r="D2562" t="str">
        <f>Query1[[#This Row],[state]]</f>
        <v>NY</v>
      </c>
      <c r="E2562">
        <f>Query1[[#This Row],[order_date]]</f>
        <v>42875</v>
      </c>
      <c r="F2562">
        <f>Query1[[#This Row],[total_units]]</f>
        <v>2</v>
      </c>
      <c r="G2562">
        <f>Query1[[#This Row],[revenue]]</f>
        <v>833.98</v>
      </c>
      <c r="H2562" t="str">
        <f>Query1[[#This Row],[product_name]]</f>
        <v>Sun Bicycles Cruz 7 - 2017</v>
      </c>
      <c r="I2562" t="str">
        <f>Query1[[#This Row],[category_name]]</f>
        <v>Cruisers Bicycles</v>
      </c>
      <c r="J2562" t="str">
        <f>Query1[[#This Row],[store_name]]</f>
        <v>Baldwin Bikes</v>
      </c>
      <c r="K2562" t="str">
        <f>Query1[[#This Row],[sales_rep]]</f>
        <v>Marcelene Boyer</v>
      </c>
      <c r="L2562" t="str">
        <f>Query1[[#This Row],[brand_name]]</f>
        <v>Sun</v>
      </c>
    </row>
    <row r="2563" spans="1:12" x14ac:dyDescent="0.3">
      <c r="A2563">
        <f>Query1[[#This Row],[order_id]]</f>
        <v>898</v>
      </c>
      <c r="B2563" t="str">
        <f>Query1[[#This Row],[customers]]</f>
        <v>Josef Greer</v>
      </c>
      <c r="C2563" t="str">
        <f>Query1[[#This Row],[city]]</f>
        <v>Jamaica</v>
      </c>
      <c r="D2563" t="str">
        <f>Query1[[#This Row],[state]]</f>
        <v>NY</v>
      </c>
      <c r="E2563">
        <f>Query1[[#This Row],[order_date]]</f>
        <v>42875</v>
      </c>
      <c r="F2563">
        <f>Query1[[#This Row],[total_units]]</f>
        <v>2</v>
      </c>
      <c r="G2563">
        <f>Query1[[#This Row],[revenue]]</f>
        <v>3999.98</v>
      </c>
      <c r="H2563" t="str">
        <f>Query1[[#This Row],[product_name]]</f>
        <v>Trek Emonda S 5 - 2017</v>
      </c>
      <c r="I2563" t="str">
        <f>Query1[[#This Row],[category_name]]</f>
        <v>Road Bikes</v>
      </c>
      <c r="J2563" t="str">
        <f>Query1[[#This Row],[store_name]]</f>
        <v>Baldwin Bikes</v>
      </c>
      <c r="K2563" t="str">
        <f>Query1[[#This Row],[sales_rep]]</f>
        <v>Marcelene Boyer</v>
      </c>
      <c r="L2563" t="str">
        <f>Query1[[#This Row],[brand_name]]</f>
        <v>Trek</v>
      </c>
    </row>
    <row r="2564" spans="1:12" x14ac:dyDescent="0.3">
      <c r="A2564">
        <f>Query1[[#This Row],[order_id]]</f>
        <v>899</v>
      </c>
      <c r="B2564" t="str">
        <f>Query1[[#This Row],[customers]]</f>
        <v>Renita Henry</v>
      </c>
      <c r="C2564" t="str">
        <f>Query1[[#This Row],[city]]</f>
        <v>New Rochelle</v>
      </c>
      <c r="D2564" t="str">
        <f>Query1[[#This Row],[state]]</f>
        <v>NY</v>
      </c>
      <c r="E2564">
        <f>Query1[[#This Row],[order_date]]</f>
        <v>42875</v>
      </c>
      <c r="F2564">
        <f>Query1[[#This Row],[total_units]]</f>
        <v>1</v>
      </c>
      <c r="G2564">
        <f>Query1[[#This Row],[revenue]]</f>
        <v>429</v>
      </c>
      <c r="H2564" t="str">
        <f>Query1[[#This Row],[product_name]]</f>
        <v>Pure Cycles Vine 8-Speed - 2016</v>
      </c>
      <c r="I2564" t="str">
        <f>Query1[[#This Row],[category_name]]</f>
        <v>Cruisers Bicycles</v>
      </c>
      <c r="J2564" t="str">
        <f>Query1[[#This Row],[store_name]]</f>
        <v>Baldwin Bikes</v>
      </c>
      <c r="K2564" t="str">
        <f>Query1[[#This Row],[sales_rep]]</f>
        <v>Venita Daniel</v>
      </c>
      <c r="L2564" t="str">
        <f>Query1[[#This Row],[brand_name]]</f>
        <v>Pure Cycles</v>
      </c>
    </row>
    <row r="2565" spans="1:12" x14ac:dyDescent="0.3">
      <c r="A2565">
        <f>Query1[[#This Row],[order_id]]</f>
        <v>899</v>
      </c>
      <c r="B2565" t="str">
        <f>Query1[[#This Row],[customers]]</f>
        <v>Renita Henry</v>
      </c>
      <c r="C2565" t="str">
        <f>Query1[[#This Row],[city]]</f>
        <v>New Rochelle</v>
      </c>
      <c r="D2565" t="str">
        <f>Query1[[#This Row],[state]]</f>
        <v>NY</v>
      </c>
      <c r="E2565">
        <f>Query1[[#This Row],[order_date]]</f>
        <v>42875</v>
      </c>
      <c r="F2565">
        <f>Query1[[#This Row],[total_units]]</f>
        <v>1</v>
      </c>
      <c r="G2565">
        <f>Query1[[#This Row],[revenue]]</f>
        <v>469.99</v>
      </c>
      <c r="H2565" t="str">
        <f>Query1[[#This Row],[product_name]]</f>
        <v>Surly Ice Cream Truck Frameset - 2016</v>
      </c>
      <c r="I2565" t="str">
        <f>Query1[[#This Row],[category_name]]</f>
        <v>Mountain Bikes</v>
      </c>
      <c r="J2565" t="str">
        <f>Query1[[#This Row],[store_name]]</f>
        <v>Baldwin Bikes</v>
      </c>
      <c r="K2565" t="str">
        <f>Query1[[#This Row],[sales_rep]]</f>
        <v>Venita Daniel</v>
      </c>
      <c r="L2565" t="str">
        <f>Query1[[#This Row],[brand_name]]</f>
        <v>Surly</v>
      </c>
    </row>
    <row r="2566" spans="1:12" x14ac:dyDescent="0.3">
      <c r="A2566">
        <f>Query1[[#This Row],[order_id]]</f>
        <v>899</v>
      </c>
      <c r="B2566" t="str">
        <f>Query1[[#This Row],[customers]]</f>
        <v>Renita Henry</v>
      </c>
      <c r="C2566" t="str">
        <f>Query1[[#This Row],[city]]</f>
        <v>New Rochelle</v>
      </c>
      <c r="D2566" t="str">
        <f>Query1[[#This Row],[state]]</f>
        <v>NY</v>
      </c>
      <c r="E2566">
        <f>Query1[[#This Row],[order_date]]</f>
        <v>42875</v>
      </c>
      <c r="F2566">
        <f>Query1[[#This Row],[total_units]]</f>
        <v>2</v>
      </c>
      <c r="G2566">
        <f>Query1[[#This Row],[revenue]]</f>
        <v>5199.9799999999996</v>
      </c>
      <c r="H2566" t="str">
        <f>Query1[[#This Row],[product_name]]</f>
        <v>Trek Domane S 5 Disc - 2017</v>
      </c>
      <c r="I2566" t="str">
        <f>Query1[[#This Row],[category_name]]</f>
        <v>Road Bikes</v>
      </c>
      <c r="J2566" t="str">
        <f>Query1[[#This Row],[store_name]]</f>
        <v>Baldwin Bikes</v>
      </c>
      <c r="K2566" t="str">
        <f>Query1[[#This Row],[sales_rep]]</f>
        <v>Venita Daniel</v>
      </c>
      <c r="L2566" t="str">
        <f>Query1[[#This Row],[brand_name]]</f>
        <v>Trek</v>
      </c>
    </row>
    <row r="2567" spans="1:12" x14ac:dyDescent="0.3">
      <c r="A2567">
        <f>Query1[[#This Row],[order_id]]</f>
        <v>900</v>
      </c>
      <c r="B2567" t="str">
        <f>Query1[[#This Row],[customers]]</f>
        <v>Samual Warner</v>
      </c>
      <c r="C2567" t="str">
        <f>Query1[[#This Row],[city]]</f>
        <v>Brentwood</v>
      </c>
      <c r="D2567" t="str">
        <f>Query1[[#This Row],[state]]</f>
        <v>NY</v>
      </c>
      <c r="E2567">
        <f>Query1[[#This Row],[order_date]]</f>
        <v>42875</v>
      </c>
      <c r="F2567">
        <f>Query1[[#This Row],[total_units]]</f>
        <v>2</v>
      </c>
      <c r="G2567">
        <f>Query1[[#This Row],[revenue]]</f>
        <v>1199.98</v>
      </c>
      <c r="H2567" t="str">
        <f>Query1[[#This Row],[product_name]]</f>
        <v>Electra Townie Original 7D EQ - 2016</v>
      </c>
      <c r="I2567" t="str">
        <f>Query1[[#This Row],[category_name]]</f>
        <v>Comfort Bicycles</v>
      </c>
      <c r="J2567" t="str">
        <f>Query1[[#This Row],[store_name]]</f>
        <v>Baldwin Bikes</v>
      </c>
      <c r="K2567" t="str">
        <f>Query1[[#This Row],[sales_rep]]</f>
        <v>Marcelene Boyer</v>
      </c>
      <c r="L2567" t="str">
        <f>Query1[[#This Row],[brand_name]]</f>
        <v>Electra</v>
      </c>
    </row>
    <row r="2568" spans="1:12" x14ac:dyDescent="0.3">
      <c r="A2568">
        <f>Query1[[#This Row],[order_id]]</f>
        <v>900</v>
      </c>
      <c r="B2568" t="str">
        <f>Query1[[#This Row],[customers]]</f>
        <v>Samual Warner</v>
      </c>
      <c r="C2568" t="str">
        <f>Query1[[#This Row],[city]]</f>
        <v>Brentwood</v>
      </c>
      <c r="D2568" t="str">
        <f>Query1[[#This Row],[state]]</f>
        <v>NY</v>
      </c>
      <c r="E2568">
        <f>Query1[[#This Row],[order_date]]</f>
        <v>42875</v>
      </c>
      <c r="F2568">
        <f>Query1[[#This Row],[total_units]]</f>
        <v>1</v>
      </c>
      <c r="G2568">
        <f>Query1[[#This Row],[revenue]]</f>
        <v>449.99</v>
      </c>
      <c r="H2568" t="str">
        <f>Query1[[#This Row],[product_name]]</f>
        <v>Sun Bicycles Cruz 3 - Women's - 2017</v>
      </c>
      <c r="I2568" t="str">
        <f>Query1[[#This Row],[category_name]]</f>
        <v>Comfort Bicycles</v>
      </c>
      <c r="J2568" t="str">
        <f>Query1[[#This Row],[store_name]]</f>
        <v>Baldwin Bikes</v>
      </c>
      <c r="K2568" t="str">
        <f>Query1[[#This Row],[sales_rep]]</f>
        <v>Marcelene Boyer</v>
      </c>
      <c r="L2568" t="str">
        <f>Query1[[#This Row],[brand_name]]</f>
        <v>Sun</v>
      </c>
    </row>
    <row r="2569" spans="1:12" x14ac:dyDescent="0.3">
      <c r="A2569">
        <f>Query1[[#This Row],[order_id]]</f>
        <v>900</v>
      </c>
      <c r="B2569" t="str">
        <f>Query1[[#This Row],[customers]]</f>
        <v>Samual Warner</v>
      </c>
      <c r="C2569" t="str">
        <f>Query1[[#This Row],[city]]</f>
        <v>Brentwood</v>
      </c>
      <c r="D2569" t="str">
        <f>Query1[[#This Row],[state]]</f>
        <v>NY</v>
      </c>
      <c r="E2569">
        <f>Query1[[#This Row],[order_date]]</f>
        <v>42875</v>
      </c>
      <c r="F2569">
        <f>Query1[[#This Row],[total_units]]</f>
        <v>2</v>
      </c>
      <c r="G2569">
        <f>Query1[[#This Row],[revenue]]</f>
        <v>4999.9799999999996</v>
      </c>
      <c r="H2569" t="str">
        <f>Query1[[#This Row],[product_name]]</f>
        <v>Surly Karate Monkey 27.5+ Frameset - 2017</v>
      </c>
      <c r="I2569" t="str">
        <f>Query1[[#This Row],[category_name]]</f>
        <v>Mountain Bikes</v>
      </c>
      <c r="J2569" t="str">
        <f>Query1[[#This Row],[store_name]]</f>
        <v>Baldwin Bikes</v>
      </c>
      <c r="K2569" t="str">
        <f>Query1[[#This Row],[sales_rep]]</f>
        <v>Marcelene Boyer</v>
      </c>
      <c r="L2569" t="str">
        <f>Query1[[#This Row],[brand_name]]</f>
        <v>Surly</v>
      </c>
    </row>
    <row r="2570" spans="1:12" x14ac:dyDescent="0.3">
      <c r="A2570">
        <f>Query1[[#This Row],[order_id]]</f>
        <v>900</v>
      </c>
      <c r="B2570" t="str">
        <f>Query1[[#This Row],[customers]]</f>
        <v>Samual Warner</v>
      </c>
      <c r="C2570" t="str">
        <f>Query1[[#This Row],[city]]</f>
        <v>Brentwood</v>
      </c>
      <c r="D2570" t="str">
        <f>Query1[[#This Row],[state]]</f>
        <v>NY</v>
      </c>
      <c r="E2570">
        <f>Query1[[#This Row],[order_date]]</f>
        <v>42875</v>
      </c>
      <c r="F2570">
        <f>Query1[[#This Row],[total_units]]</f>
        <v>2</v>
      </c>
      <c r="G2570">
        <f>Query1[[#This Row],[revenue]]</f>
        <v>9999.98</v>
      </c>
      <c r="H2570" t="str">
        <f>Query1[[#This Row],[product_name]]</f>
        <v>Trek Powerfly 8 FS Plus - 2017</v>
      </c>
      <c r="I2570" t="str">
        <f>Query1[[#This Row],[category_name]]</f>
        <v>Electric Bikes</v>
      </c>
      <c r="J2570" t="str">
        <f>Query1[[#This Row],[store_name]]</f>
        <v>Baldwin Bikes</v>
      </c>
      <c r="K2570" t="str">
        <f>Query1[[#This Row],[sales_rep]]</f>
        <v>Marcelene Boyer</v>
      </c>
      <c r="L2570" t="str">
        <f>Query1[[#This Row],[brand_name]]</f>
        <v>Trek</v>
      </c>
    </row>
    <row r="2571" spans="1:12" x14ac:dyDescent="0.3">
      <c r="A2571">
        <f>Query1[[#This Row],[order_id]]</f>
        <v>900</v>
      </c>
      <c r="B2571" t="str">
        <f>Query1[[#This Row],[customers]]</f>
        <v>Samual Warner</v>
      </c>
      <c r="C2571" t="str">
        <f>Query1[[#This Row],[city]]</f>
        <v>Brentwood</v>
      </c>
      <c r="D2571" t="str">
        <f>Query1[[#This Row],[state]]</f>
        <v>NY</v>
      </c>
      <c r="E2571">
        <f>Query1[[#This Row],[order_date]]</f>
        <v>42875</v>
      </c>
      <c r="F2571">
        <f>Query1[[#This Row],[total_units]]</f>
        <v>1</v>
      </c>
      <c r="G2571">
        <f>Query1[[#This Row],[revenue]]</f>
        <v>209.99</v>
      </c>
      <c r="H2571" t="str">
        <f>Query1[[#This Row],[product_name]]</f>
        <v>Trek Precaliber 16 Boys - 2017</v>
      </c>
      <c r="I2571" t="str">
        <f>Query1[[#This Row],[category_name]]</f>
        <v>Children Bicycles</v>
      </c>
      <c r="J2571" t="str">
        <f>Query1[[#This Row],[store_name]]</f>
        <v>Baldwin Bikes</v>
      </c>
      <c r="K2571" t="str">
        <f>Query1[[#This Row],[sales_rep]]</f>
        <v>Marcelene Boyer</v>
      </c>
      <c r="L2571" t="str">
        <f>Query1[[#This Row],[brand_name]]</f>
        <v>Trek</v>
      </c>
    </row>
    <row r="2572" spans="1:12" x14ac:dyDescent="0.3">
      <c r="A2572">
        <f>Query1[[#This Row],[order_id]]</f>
        <v>901</v>
      </c>
      <c r="B2572" t="str">
        <f>Query1[[#This Row],[customers]]</f>
        <v>Mi Gray</v>
      </c>
      <c r="C2572" t="str">
        <f>Query1[[#This Row],[city]]</f>
        <v>Albany</v>
      </c>
      <c r="D2572" t="str">
        <f>Query1[[#This Row],[state]]</f>
        <v>NY</v>
      </c>
      <c r="E2572">
        <f>Query1[[#This Row],[order_date]]</f>
        <v>42876</v>
      </c>
      <c r="F2572">
        <f>Query1[[#This Row],[total_units]]</f>
        <v>1</v>
      </c>
      <c r="G2572">
        <f>Query1[[#This Row],[revenue]]</f>
        <v>5299.99</v>
      </c>
      <c r="H2572" t="str">
        <f>Query1[[#This Row],[product_name]]</f>
        <v>Trek Fuel EX 9.8 27.5 Plus - 2017</v>
      </c>
      <c r="I2572" t="str">
        <f>Query1[[#This Row],[category_name]]</f>
        <v>Mountain Bikes</v>
      </c>
      <c r="J2572" t="str">
        <f>Query1[[#This Row],[store_name]]</f>
        <v>Baldwin Bikes</v>
      </c>
      <c r="K2572" t="str">
        <f>Query1[[#This Row],[sales_rep]]</f>
        <v>Venita Daniel</v>
      </c>
      <c r="L2572" t="str">
        <f>Query1[[#This Row],[brand_name]]</f>
        <v>Trek</v>
      </c>
    </row>
    <row r="2573" spans="1:12" x14ac:dyDescent="0.3">
      <c r="A2573">
        <f>Query1[[#This Row],[order_id]]</f>
        <v>901</v>
      </c>
      <c r="B2573" t="str">
        <f>Query1[[#This Row],[customers]]</f>
        <v>Mi Gray</v>
      </c>
      <c r="C2573" t="str">
        <f>Query1[[#This Row],[city]]</f>
        <v>Albany</v>
      </c>
      <c r="D2573" t="str">
        <f>Query1[[#This Row],[state]]</f>
        <v>NY</v>
      </c>
      <c r="E2573">
        <f>Query1[[#This Row],[order_date]]</f>
        <v>42876</v>
      </c>
      <c r="F2573">
        <f>Query1[[#This Row],[total_units]]</f>
        <v>1</v>
      </c>
      <c r="G2573">
        <f>Query1[[#This Row],[revenue]]</f>
        <v>5999.99</v>
      </c>
      <c r="H2573" t="str">
        <f>Query1[[#This Row],[product_name]]</f>
        <v>Trek Silque SLR 7 Women's - 2017</v>
      </c>
      <c r="I2573" t="str">
        <f>Query1[[#This Row],[category_name]]</f>
        <v>Road Bikes</v>
      </c>
      <c r="J2573" t="str">
        <f>Query1[[#This Row],[store_name]]</f>
        <v>Baldwin Bikes</v>
      </c>
      <c r="K2573" t="str">
        <f>Query1[[#This Row],[sales_rep]]</f>
        <v>Venita Daniel</v>
      </c>
      <c r="L2573" t="str">
        <f>Query1[[#This Row],[brand_name]]</f>
        <v>Trek</v>
      </c>
    </row>
    <row r="2574" spans="1:12" x14ac:dyDescent="0.3">
      <c r="A2574">
        <f>Query1[[#This Row],[order_id]]</f>
        <v>902</v>
      </c>
      <c r="B2574" t="str">
        <f>Query1[[#This Row],[customers]]</f>
        <v>Loan Graham</v>
      </c>
      <c r="C2574" t="str">
        <f>Query1[[#This Row],[city]]</f>
        <v>Jackson Heights</v>
      </c>
      <c r="D2574" t="str">
        <f>Query1[[#This Row],[state]]</f>
        <v>NY</v>
      </c>
      <c r="E2574">
        <f>Query1[[#This Row],[order_date]]</f>
        <v>42876</v>
      </c>
      <c r="F2574">
        <f>Query1[[#This Row],[total_units]]</f>
        <v>2</v>
      </c>
      <c r="G2574">
        <f>Query1[[#This Row],[revenue]]</f>
        <v>599.98</v>
      </c>
      <c r="H2574" t="str">
        <f>Query1[[#This Row],[product_name]]</f>
        <v>Electra Girl's Hawaii 1 16" - 2017</v>
      </c>
      <c r="I2574" t="str">
        <f>Query1[[#This Row],[category_name]]</f>
        <v>Cruisers Bicycles</v>
      </c>
      <c r="J2574" t="str">
        <f>Query1[[#This Row],[store_name]]</f>
        <v>Baldwin Bikes</v>
      </c>
      <c r="K2574" t="str">
        <f>Query1[[#This Row],[sales_rep]]</f>
        <v>Marcelene Boyer</v>
      </c>
      <c r="L2574" t="str">
        <f>Query1[[#This Row],[brand_name]]</f>
        <v>Electra</v>
      </c>
    </row>
    <row r="2575" spans="1:12" x14ac:dyDescent="0.3">
      <c r="A2575">
        <f>Query1[[#This Row],[order_id]]</f>
        <v>902</v>
      </c>
      <c r="B2575" t="str">
        <f>Query1[[#This Row],[customers]]</f>
        <v>Loan Graham</v>
      </c>
      <c r="C2575" t="str">
        <f>Query1[[#This Row],[city]]</f>
        <v>Jackson Heights</v>
      </c>
      <c r="D2575" t="str">
        <f>Query1[[#This Row],[state]]</f>
        <v>NY</v>
      </c>
      <c r="E2575">
        <f>Query1[[#This Row],[order_date]]</f>
        <v>42876</v>
      </c>
      <c r="F2575">
        <f>Query1[[#This Row],[total_units]]</f>
        <v>1</v>
      </c>
      <c r="G2575">
        <f>Query1[[#This Row],[revenue]]</f>
        <v>549.99</v>
      </c>
      <c r="H2575" t="str">
        <f>Query1[[#This Row],[product_name]]</f>
        <v>Electra Townie Original 21D - 2016</v>
      </c>
      <c r="I2575" t="str">
        <f>Query1[[#This Row],[category_name]]</f>
        <v>Cruisers Bicycles</v>
      </c>
      <c r="J2575" t="str">
        <f>Query1[[#This Row],[store_name]]</f>
        <v>Baldwin Bikes</v>
      </c>
      <c r="K2575" t="str">
        <f>Query1[[#This Row],[sales_rep]]</f>
        <v>Marcelene Boyer</v>
      </c>
      <c r="L2575" t="str">
        <f>Query1[[#This Row],[brand_name]]</f>
        <v>Electra</v>
      </c>
    </row>
    <row r="2576" spans="1:12" x14ac:dyDescent="0.3">
      <c r="A2576">
        <f>Query1[[#This Row],[order_id]]</f>
        <v>902</v>
      </c>
      <c r="B2576" t="str">
        <f>Query1[[#This Row],[customers]]</f>
        <v>Loan Graham</v>
      </c>
      <c r="C2576" t="str">
        <f>Query1[[#This Row],[city]]</f>
        <v>Jackson Heights</v>
      </c>
      <c r="D2576" t="str">
        <f>Query1[[#This Row],[state]]</f>
        <v>NY</v>
      </c>
      <c r="E2576">
        <f>Query1[[#This Row],[order_date]]</f>
        <v>42876</v>
      </c>
      <c r="F2576">
        <f>Query1[[#This Row],[total_units]]</f>
        <v>2</v>
      </c>
      <c r="G2576">
        <f>Query1[[#This Row],[revenue]]</f>
        <v>1099.98</v>
      </c>
      <c r="H2576" t="str">
        <f>Query1[[#This Row],[product_name]]</f>
        <v>Haro Flightline Two 26 Plus - 2017</v>
      </c>
      <c r="I2576" t="str">
        <f>Query1[[#This Row],[category_name]]</f>
        <v>Mountain Bikes</v>
      </c>
      <c r="J2576" t="str">
        <f>Query1[[#This Row],[store_name]]</f>
        <v>Baldwin Bikes</v>
      </c>
      <c r="K2576" t="str">
        <f>Query1[[#This Row],[sales_rep]]</f>
        <v>Marcelene Boyer</v>
      </c>
      <c r="L2576" t="str">
        <f>Query1[[#This Row],[brand_name]]</f>
        <v>Haro</v>
      </c>
    </row>
    <row r="2577" spans="1:12" x14ac:dyDescent="0.3">
      <c r="A2577">
        <f>Query1[[#This Row],[order_id]]</f>
        <v>902</v>
      </c>
      <c r="B2577" t="str">
        <f>Query1[[#This Row],[customers]]</f>
        <v>Loan Graham</v>
      </c>
      <c r="C2577" t="str">
        <f>Query1[[#This Row],[city]]</f>
        <v>Jackson Heights</v>
      </c>
      <c r="D2577" t="str">
        <f>Query1[[#This Row],[state]]</f>
        <v>NY</v>
      </c>
      <c r="E2577">
        <f>Query1[[#This Row],[order_date]]</f>
        <v>42876</v>
      </c>
      <c r="F2577">
        <f>Query1[[#This Row],[total_units]]</f>
        <v>1</v>
      </c>
      <c r="G2577">
        <f>Query1[[#This Row],[revenue]]</f>
        <v>209.99</v>
      </c>
      <c r="H2577" t="str">
        <f>Query1[[#This Row],[product_name]]</f>
        <v>Haro Shredder 20 - 2017</v>
      </c>
      <c r="I2577" t="str">
        <f>Query1[[#This Row],[category_name]]</f>
        <v>Children Bicycles</v>
      </c>
      <c r="J2577" t="str">
        <f>Query1[[#This Row],[store_name]]</f>
        <v>Baldwin Bikes</v>
      </c>
      <c r="K2577" t="str">
        <f>Query1[[#This Row],[sales_rep]]</f>
        <v>Marcelene Boyer</v>
      </c>
      <c r="L2577" t="str">
        <f>Query1[[#This Row],[brand_name]]</f>
        <v>Haro</v>
      </c>
    </row>
    <row r="2578" spans="1:12" x14ac:dyDescent="0.3">
      <c r="A2578">
        <f>Query1[[#This Row],[order_id]]</f>
        <v>903</v>
      </c>
      <c r="B2578" t="str">
        <f>Query1[[#This Row],[customers]]</f>
        <v>Deane Sears</v>
      </c>
      <c r="C2578" t="str">
        <f>Query1[[#This Row],[city]]</f>
        <v>Pittsford</v>
      </c>
      <c r="D2578" t="str">
        <f>Query1[[#This Row],[state]]</f>
        <v>NY</v>
      </c>
      <c r="E2578">
        <f>Query1[[#This Row],[order_date]]</f>
        <v>42877</v>
      </c>
      <c r="F2578">
        <f>Query1[[#This Row],[total_units]]</f>
        <v>2</v>
      </c>
      <c r="G2578">
        <f>Query1[[#This Row],[revenue]]</f>
        <v>3265.98</v>
      </c>
      <c r="H2578" t="str">
        <f>Query1[[#This Row],[product_name]]</f>
        <v>Surly Wednesday - 2017</v>
      </c>
      <c r="I2578" t="str">
        <f>Query1[[#This Row],[category_name]]</f>
        <v>Mountain Bikes</v>
      </c>
      <c r="J2578" t="str">
        <f>Query1[[#This Row],[store_name]]</f>
        <v>Baldwin Bikes</v>
      </c>
      <c r="K2578" t="str">
        <f>Query1[[#This Row],[sales_rep]]</f>
        <v>Venita Daniel</v>
      </c>
      <c r="L2578" t="str">
        <f>Query1[[#This Row],[brand_name]]</f>
        <v>Surly</v>
      </c>
    </row>
    <row r="2579" spans="1:12" x14ac:dyDescent="0.3">
      <c r="A2579">
        <f>Query1[[#This Row],[order_id]]</f>
        <v>903</v>
      </c>
      <c r="B2579" t="str">
        <f>Query1[[#This Row],[customers]]</f>
        <v>Deane Sears</v>
      </c>
      <c r="C2579" t="str">
        <f>Query1[[#This Row],[city]]</f>
        <v>Pittsford</v>
      </c>
      <c r="D2579" t="str">
        <f>Query1[[#This Row],[state]]</f>
        <v>NY</v>
      </c>
      <c r="E2579">
        <f>Query1[[#This Row],[order_date]]</f>
        <v>42877</v>
      </c>
      <c r="F2579">
        <f>Query1[[#This Row],[total_units]]</f>
        <v>2</v>
      </c>
      <c r="G2579">
        <f>Query1[[#This Row],[revenue]]</f>
        <v>2999.98</v>
      </c>
      <c r="H2579" t="str">
        <f>Query1[[#This Row],[product_name]]</f>
        <v>Trek Emonda S 4 - 2017</v>
      </c>
      <c r="I2579" t="str">
        <f>Query1[[#This Row],[category_name]]</f>
        <v>Road Bikes</v>
      </c>
      <c r="J2579" t="str">
        <f>Query1[[#This Row],[store_name]]</f>
        <v>Baldwin Bikes</v>
      </c>
      <c r="K2579" t="str">
        <f>Query1[[#This Row],[sales_rep]]</f>
        <v>Venita Daniel</v>
      </c>
      <c r="L2579" t="str">
        <f>Query1[[#This Row],[brand_name]]</f>
        <v>Trek</v>
      </c>
    </row>
    <row r="2580" spans="1:12" x14ac:dyDescent="0.3">
      <c r="A2580">
        <f>Query1[[#This Row],[order_id]]</f>
        <v>904</v>
      </c>
      <c r="B2580" t="str">
        <f>Query1[[#This Row],[customers]]</f>
        <v>Lorraine Marks</v>
      </c>
      <c r="C2580" t="str">
        <f>Query1[[#This Row],[city]]</f>
        <v>San Carlos</v>
      </c>
      <c r="D2580" t="str">
        <f>Query1[[#This Row],[state]]</f>
        <v>CA</v>
      </c>
      <c r="E2580">
        <f>Query1[[#This Row],[order_date]]</f>
        <v>42878</v>
      </c>
      <c r="F2580">
        <f>Query1[[#This Row],[total_units]]</f>
        <v>1</v>
      </c>
      <c r="G2580">
        <f>Query1[[#This Row],[revenue]]</f>
        <v>269.99</v>
      </c>
      <c r="H2580" t="str">
        <f>Query1[[#This Row],[product_name]]</f>
        <v>Electra Cruiser 1 (24-Inch) - 2016</v>
      </c>
      <c r="I2580" t="str">
        <f>Query1[[#This Row],[category_name]]</f>
        <v>Cruisers Bicycles</v>
      </c>
      <c r="J2580" t="str">
        <f>Query1[[#This Row],[store_name]]</f>
        <v>Santa Cruz Bikes</v>
      </c>
      <c r="K2580" t="str">
        <f>Query1[[#This Row],[sales_rep]]</f>
        <v>Mireya Copeland</v>
      </c>
      <c r="L2580" t="str">
        <f>Query1[[#This Row],[brand_name]]</f>
        <v>Electra</v>
      </c>
    </row>
    <row r="2581" spans="1:12" x14ac:dyDescent="0.3">
      <c r="A2581">
        <f>Query1[[#This Row],[order_id]]</f>
        <v>904</v>
      </c>
      <c r="B2581" t="str">
        <f>Query1[[#This Row],[customers]]</f>
        <v>Lorraine Marks</v>
      </c>
      <c r="C2581" t="str">
        <f>Query1[[#This Row],[city]]</f>
        <v>San Carlos</v>
      </c>
      <c r="D2581" t="str">
        <f>Query1[[#This Row],[state]]</f>
        <v>CA</v>
      </c>
      <c r="E2581">
        <f>Query1[[#This Row],[order_date]]</f>
        <v>42878</v>
      </c>
      <c r="F2581">
        <f>Query1[[#This Row],[total_units]]</f>
        <v>2</v>
      </c>
      <c r="G2581">
        <f>Query1[[#This Row],[revenue]]</f>
        <v>419.98</v>
      </c>
      <c r="H2581" t="str">
        <f>Query1[[#This Row],[product_name]]</f>
        <v>Haro Shredder 20 - 2017</v>
      </c>
      <c r="I2581" t="str">
        <f>Query1[[#This Row],[category_name]]</f>
        <v>Children Bicycles</v>
      </c>
      <c r="J2581" t="str">
        <f>Query1[[#This Row],[store_name]]</f>
        <v>Santa Cruz Bikes</v>
      </c>
      <c r="K2581" t="str">
        <f>Query1[[#This Row],[sales_rep]]</f>
        <v>Mireya Copeland</v>
      </c>
      <c r="L2581" t="str">
        <f>Query1[[#This Row],[brand_name]]</f>
        <v>Haro</v>
      </c>
    </row>
    <row r="2582" spans="1:12" x14ac:dyDescent="0.3">
      <c r="A2582">
        <f>Query1[[#This Row],[order_id]]</f>
        <v>904</v>
      </c>
      <c r="B2582" t="str">
        <f>Query1[[#This Row],[customers]]</f>
        <v>Lorraine Marks</v>
      </c>
      <c r="C2582" t="str">
        <f>Query1[[#This Row],[city]]</f>
        <v>San Carlos</v>
      </c>
      <c r="D2582" t="str">
        <f>Query1[[#This Row],[state]]</f>
        <v>CA</v>
      </c>
      <c r="E2582">
        <f>Query1[[#This Row],[order_date]]</f>
        <v>42878</v>
      </c>
      <c r="F2582">
        <f>Query1[[#This Row],[total_units]]</f>
        <v>2</v>
      </c>
      <c r="G2582">
        <f>Query1[[#This Row],[revenue]]</f>
        <v>1665.98</v>
      </c>
      <c r="H2582" t="str">
        <f>Query1[[#This Row],[product_name]]</f>
        <v>Surly Troll Frameset - 2017</v>
      </c>
      <c r="I2582" t="str">
        <f>Query1[[#This Row],[category_name]]</f>
        <v>Mountain Bikes</v>
      </c>
      <c r="J2582" t="str">
        <f>Query1[[#This Row],[store_name]]</f>
        <v>Santa Cruz Bikes</v>
      </c>
      <c r="K2582" t="str">
        <f>Query1[[#This Row],[sales_rep]]</f>
        <v>Mireya Copeland</v>
      </c>
      <c r="L2582" t="str">
        <f>Query1[[#This Row],[brand_name]]</f>
        <v>Surly</v>
      </c>
    </row>
    <row r="2583" spans="1:12" x14ac:dyDescent="0.3">
      <c r="A2583">
        <f>Query1[[#This Row],[order_id]]</f>
        <v>904</v>
      </c>
      <c r="B2583" t="str">
        <f>Query1[[#This Row],[customers]]</f>
        <v>Lorraine Marks</v>
      </c>
      <c r="C2583" t="str">
        <f>Query1[[#This Row],[city]]</f>
        <v>San Carlos</v>
      </c>
      <c r="D2583" t="str">
        <f>Query1[[#This Row],[state]]</f>
        <v>CA</v>
      </c>
      <c r="E2583">
        <f>Query1[[#This Row],[order_date]]</f>
        <v>42878</v>
      </c>
      <c r="F2583">
        <f>Query1[[#This Row],[total_units]]</f>
        <v>2</v>
      </c>
      <c r="G2583">
        <f>Query1[[#This Row],[revenue]]</f>
        <v>12999.98</v>
      </c>
      <c r="H2583" t="str">
        <f>Query1[[#This Row],[product_name]]</f>
        <v>Trek Silque SLR 8 Women's - 2017</v>
      </c>
      <c r="I2583" t="str">
        <f>Query1[[#This Row],[category_name]]</f>
        <v>Road Bikes</v>
      </c>
      <c r="J2583" t="str">
        <f>Query1[[#This Row],[store_name]]</f>
        <v>Santa Cruz Bikes</v>
      </c>
      <c r="K2583" t="str">
        <f>Query1[[#This Row],[sales_rep]]</f>
        <v>Mireya Copeland</v>
      </c>
      <c r="L2583" t="str">
        <f>Query1[[#This Row],[brand_name]]</f>
        <v>Trek</v>
      </c>
    </row>
    <row r="2584" spans="1:12" x14ac:dyDescent="0.3">
      <c r="A2584">
        <f>Query1[[#This Row],[order_id]]</f>
        <v>905</v>
      </c>
      <c r="B2584" t="str">
        <f>Query1[[#This Row],[customers]]</f>
        <v>Eliana Reese</v>
      </c>
      <c r="C2584" t="str">
        <f>Query1[[#This Row],[city]]</f>
        <v>Woodhaven</v>
      </c>
      <c r="D2584" t="str">
        <f>Query1[[#This Row],[state]]</f>
        <v>NY</v>
      </c>
      <c r="E2584">
        <f>Query1[[#This Row],[order_date]]</f>
        <v>42878</v>
      </c>
      <c r="F2584">
        <f>Query1[[#This Row],[total_units]]</f>
        <v>1</v>
      </c>
      <c r="G2584">
        <f>Query1[[#This Row],[revenue]]</f>
        <v>599.99</v>
      </c>
      <c r="H2584" t="str">
        <f>Query1[[#This Row],[product_name]]</f>
        <v>Electra Townie Original 7D EQ - Women's - 2016</v>
      </c>
      <c r="I2584" t="str">
        <f>Query1[[#This Row],[category_name]]</f>
        <v>Cruisers Bicycles</v>
      </c>
      <c r="J2584" t="str">
        <f>Query1[[#This Row],[store_name]]</f>
        <v>Baldwin Bikes</v>
      </c>
      <c r="K2584" t="str">
        <f>Query1[[#This Row],[sales_rep]]</f>
        <v>Marcelene Boyer</v>
      </c>
      <c r="L2584" t="str">
        <f>Query1[[#This Row],[brand_name]]</f>
        <v>Electra</v>
      </c>
    </row>
    <row r="2585" spans="1:12" x14ac:dyDescent="0.3">
      <c r="A2585">
        <f>Query1[[#This Row],[order_id]]</f>
        <v>905</v>
      </c>
      <c r="B2585" t="str">
        <f>Query1[[#This Row],[customers]]</f>
        <v>Eliana Reese</v>
      </c>
      <c r="C2585" t="str">
        <f>Query1[[#This Row],[city]]</f>
        <v>Woodhaven</v>
      </c>
      <c r="D2585" t="str">
        <f>Query1[[#This Row],[state]]</f>
        <v>NY</v>
      </c>
      <c r="E2585">
        <f>Query1[[#This Row],[order_date]]</f>
        <v>42878</v>
      </c>
      <c r="F2585">
        <f>Query1[[#This Row],[total_units]]</f>
        <v>1</v>
      </c>
      <c r="G2585">
        <f>Query1[[#This Row],[revenue]]</f>
        <v>250.99</v>
      </c>
      <c r="H2585" t="str">
        <f>Query1[[#This Row],[product_name]]</f>
        <v>Sun Bicycles Revolutions 24 - Girl's - 2017</v>
      </c>
      <c r="I2585" t="str">
        <f>Query1[[#This Row],[category_name]]</f>
        <v>Cruisers Bicycles</v>
      </c>
      <c r="J2585" t="str">
        <f>Query1[[#This Row],[store_name]]</f>
        <v>Baldwin Bikes</v>
      </c>
      <c r="K2585" t="str">
        <f>Query1[[#This Row],[sales_rep]]</f>
        <v>Marcelene Boyer</v>
      </c>
      <c r="L2585" t="str">
        <f>Query1[[#This Row],[brand_name]]</f>
        <v>Sun</v>
      </c>
    </row>
    <row r="2586" spans="1:12" x14ac:dyDescent="0.3">
      <c r="A2586">
        <f>Query1[[#This Row],[order_id]]</f>
        <v>905</v>
      </c>
      <c r="B2586" t="str">
        <f>Query1[[#This Row],[customers]]</f>
        <v>Eliana Reese</v>
      </c>
      <c r="C2586" t="str">
        <f>Query1[[#This Row],[city]]</f>
        <v>Woodhaven</v>
      </c>
      <c r="D2586" t="str">
        <f>Query1[[#This Row],[state]]</f>
        <v>NY</v>
      </c>
      <c r="E2586">
        <f>Query1[[#This Row],[order_date]]</f>
        <v>42878</v>
      </c>
      <c r="F2586">
        <f>Query1[[#This Row],[total_units]]</f>
        <v>2</v>
      </c>
      <c r="G2586">
        <f>Query1[[#This Row],[revenue]]</f>
        <v>6999.98</v>
      </c>
      <c r="H2586" t="str">
        <f>Query1[[#This Row],[product_name]]</f>
        <v>Trek Boone 7 - 2017</v>
      </c>
      <c r="I2586" t="str">
        <f>Query1[[#This Row],[category_name]]</f>
        <v>Cyclocross Bicycles</v>
      </c>
      <c r="J2586" t="str">
        <f>Query1[[#This Row],[store_name]]</f>
        <v>Baldwin Bikes</v>
      </c>
      <c r="K2586" t="str">
        <f>Query1[[#This Row],[sales_rep]]</f>
        <v>Marcelene Boyer</v>
      </c>
      <c r="L2586" t="str">
        <f>Query1[[#This Row],[brand_name]]</f>
        <v>Trek</v>
      </c>
    </row>
    <row r="2587" spans="1:12" x14ac:dyDescent="0.3">
      <c r="A2587">
        <f>Query1[[#This Row],[order_id]]</f>
        <v>905</v>
      </c>
      <c r="B2587" t="str">
        <f>Query1[[#This Row],[customers]]</f>
        <v>Eliana Reese</v>
      </c>
      <c r="C2587" t="str">
        <f>Query1[[#This Row],[city]]</f>
        <v>Woodhaven</v>
      </c>
      <c r="D2587" t="str">
        <f>Query1[[#This Row],[state]]</f>
        <v>NY</v>
      </c>
      <c r="E2587">
        <f>Query1[[#This Row],[order_date]]</f>
        <v>42878</v>
      </c>
      <c r="F2587">
        <f>Query1[[#This Row],[total_units]]</f>
        <v>2</v>
      </c>
      <c r="G2587">
        <f>Query1[[#This Row],[revenue]]</f>
        <v>4599.9799999999996</v>
      </c>
      <c r="H2587" t="str">
        <f>Query1[[#This Row],[product_name]]</f>
        <v>Trek Fuel EX 5 27.5 Plus - 2017</v>
      </c>
      <c r="I2587" t="str">
        <f>Query1[[#This Row],[category_name]]</f>
        <v>Mountain Bikes</v>
      </c>
      <c r="J2587" t="str">
        <f>Query1[[#This Row],[store_name]]</f>
        <v>Baldwin Bikes</v>
      </c>
      <c r="K2587" t="str">
        <f>Query1[[#This Row],[sales_rep]]</f>
        <v>Marcelene Boyer</v>
      </c>
      <c r="L2587" t="str">
        <f>Query1[[#This Row],[brand_name]]</f>
        <v>Trek</v>
      </c>
    </row>
    <row r="2588" spans="1:12" x14ac:dyDescent="0.3">
      <c r="A2588">
        <f>Query1[[#This Row],[order_id]]</f>
        <v>906</v>
      </c>
      <c r="B2588" t="str">
        <f>Query1[[#This Row],[customers]]</f>
        <v>Janine Manning</v>
      </c>
      <c r="C2588" t="str">
        <f>Query1[[#This Row],[city]]</f>
        <v>Howard Beach</v>
      </c>
      <c r="D2588" t="str">
        <f>Query1[[#This Row],[state]]</f>
        <v>NY</v>
      </c>
      <c r="E2588">
        <f>Query1[[#This Row],[order_date]]</f>
        <v>42878</v>
      </c>
      <c r="F2588">
        <f>Query1[[#This Row],[total_units]]</f>
        <v>2</v>
      </c>
      <c r="G2588">
        <f>Query1[[#This Row],[revenue]]</f>
        <v>539.98</v>
      </c>
      <c r="H2588" t="str">
        <f>Query1[[#This Row],[product_name]]</f>
        <v>Electra Girl's Hawaii 1 (16-inch) - 2015/2016</v>
      </c>
      <c r="I2588" t="str">
        <f>Query1[[#This Row],[category_name]]</f>
        <v>Children Bicycles</v>
      </c>
      <c r="J2588" t="str">
        <f>Query1[[#This Row],[store_name]]</f>
        <v>Baldwin Bikes</v>
      </c>
      <c r="K2588" t="str">
        <f>Query1[[#This Row],[sales_rep]]</f>
        <v>Venita Daniel</v>
      </c>
      <c r="L2588" t="str">
        <f>Query1[[#This Row],[brand_name]]</f>
        <v>Electra</v>
      </c>
    </row>
    <row r="2589" spans="1:12" x14ac:dyDescent="0.3">
      <c r="A2589">
        <f>Query1[[#This Row],[order_id]]</f>
        <v>906</v>
      </c>
      <c r="B2589" t="str">
        <f>Query1[[#This Row],[customers]]</f>
        <v>Janine Manning</v>
      </c>
      <c r="C2589" t="str">
        <f>Query1[[#This Row],[city]]</f>
        <v>Howard Beach</v>
      </c>
      <c r="D2589" t="str">
        <f>Query1[[#This Row],[state]]</f>
        <v>NY</v>
      </c>
      <c r="E2589">
        <f>Query1[[#This Row],[order_date]]</f>
        <v>42878</v>
      </c>
      <c r="F2589">
        <f>Query1[[#This Row],[total_units]]</f>
        <v>2</v>
      </c>
      <c r="G2589">
        <f>Query1[[#This Row],[revenue]]</f>
        <v>599.98</v>
      </c>
      <c r="H2589" t="str">
        <f>Query1[[#This Row],[product_name]]</f>
        <v>Electra Girl's Hawaii 1 (20-inch) - 2015/2016</v>
      </c>
      <c r="I2589" t="str">
        <f>Query1[[#This Row],[category_name]]</f>
        <v>Children Bicycles</v>
      </c>
      <c r="J2589" t="str">
        <f>Query1[[#This Row],[store_name]]</f>
        <v>Baldwin Bikes</v>
      </c>
      <c r="K2589" t="str">
        <f>Query1[[#This Row],[sales_rep]]</f>
        <v>Venita Daniel</v>
      </c>
      <c r="L2589" t="str">
        <f>Query1[[#This Row],[brand_name]]</f>
        <v>Electra</v>
      </c>
    </row>
    <row r="2590" spans="1:12" x14ac:dyDescent="0.3">
      <c r="A2590">
        <f>Query1[[#This Row],[order_id]]</f>
        <v>906</v>
      </c>
      <c r="B2590" t="str">
        <f>Query1[[#This Row],[customers]]</f>
        <v>Janine Manning</v>
      </c>
      <c r="C2590" t="str">
        <f>Query1[[#This Row],[city]]</f>
        <v>Howard Beach</v>
      </c>
      <c r="D2590" t="str">
        <f>Query1[[#This Row],[state]]</f>
        <v>NY</v>
      </c>
      <c r="E2590">
        <f>Query1[[#This Row],[order_date]]</f>
        <v>42878</v>
      </c>
      <c r="F2590">
        <f>Query1[[#This Row],[total_units]]</f>
        <v>2</v>
      </c>
      <c r="G2590">
        <f>Query1[[#This Row],[revenue]]</f>
        <v>979.98</v>
      </c>
      <c r="H2590" t="str">
        <f>Query1[[#This Row],[product_name]]</f>
        <v>Electra Townie Original 7D - 2017</v>
      </c>
      <c r="I2590" t="str">
        <f>Query1[[#This Row],[category_name]]</f>
        <v>Comfort Bicycles</v>
      </c>
      <c r="J2590" t="str">
        <f>Query1[[#This Row],[store_name]]</f>
        <v>Baldwin Bikes</v>
      </c>
      <c r="K2590" t="str">
        <f>Query1[[#This Row],[sales_rep]]</f>
        <v>Venita Daniel</v>
      </c>
      <c r="L2590" t="str">
        <f>Query1[[#This Row],[brand_name]]</f>
        <v>Electra</v>
      </c>
    </row>
    <row r="2591" spans="1:12" x14ac:dyDescent="0.3">
      <c r="A2591">
        <f>Query1[[#This Row],[order_id]]</f>
        <v>906</v>
      </c>
      <c r="B2591" t="str">
        <f>Query1[[#This Row],[customers]]</f>
        <v>Janine Manning</v>
      </c>
      <c r="C2591" t="str">
        <f>Query1[[#This Row],[city]]</f>
        <v>Howard Beach</v>
      </c>
      <c r="D2591" t="str">
        <f>Query1[[#This Row],[state]]</f>
        <v>NY</v>
      </c>
      <c r="E2591">
        <f>Query1[[#This Row],[order_date]]</f>
        <v>42878</v>
      </c>
      <c r="F2591">
        <f>Query1[[#This Row],[total_units]]</f>
        <v>1</v>
      </c>
      <c r="G2591">
        <f>Query1[[#This Row],[revenue]]</f>
        <v>1409.99</v>
      </c>
      <c r="H2591" t="str">
        <f>Query1[[#This Row],[product_name]]</f>
        <v>Haro SR 1.3 - 2017</v>
      </c>
      <c r="I2591" t="str">
        <f>Query1[[#This Row],[category_name]]</f>
        <v>Mountain Bikes</v>
      </c>
      <c r="J2591" t="str">
        <f>Query1[[#This Row],[store_name]]</f>
        <v>Baldwin Bikes</v>
      </c>
      <c r="K2591" t="str">
        <f>Query1[[#This Row],[sales_rep]]</f>
        <v>Venita Daniel</v>
      </c>
      <c r="L2591" t="str">
        <f>Query1[[#This Row],[brand_name]]</f>
        <v>Haro</v>
      </c>
    </row>
    <row r="2592" spans="1:12" x14ac:dyDescent="0.3">
      <c r="A2592">
        <f>Query1[[#This Row],[order_id]]</f>
        <v>906</v>
      </c>
      <c r="B2592" t="str">
        <f>Query1[[#This Row],[customers]]</f>
        <v>Janine Manning</v>
      </c>
      <c r="C2592" t="str">
        <f>Query1[[#This Row],[city]]</f>
        <v>Howard Beach</v>
      </c>
      <c r="D2592" t="str">
        <f>Query1[[#This Row],[state]]</f>
        <v>NY</v>
      </c>
      <c r="E2592">
        <f>Query1[[#This Row],[order_date]]</f>
        <v>42878</v>
      </c>
      <c r="F2592">
        <f>Query1[[#This Row],[total_units]]</f>
        <v>2</v>
      </c>
      <c r="G2592">
        <f>Query1[[#This Row],[revenue]]</f>
        <v>4999.9799999999996</v>
      </c>
      <c r="H2592" t="str">
        <f>Query1[[#This Row],[product_name]]</f>
        <v>Surly Karate Monkey 27.5+ Frameset - 2017</v>
      </c>
      <c r="I2592" t="str">
        <f>Query1[[#This Row],[category_name]]</f>
        <v>Mountain Bikes</v>
      </c>
      <c r="J2592" t="str">
        <f>Query1[[#This Row],[store_name]]</f>
        <v>Baldwin Bikes</v>
      </c>
      <c r="K2592" t="str">
        <f>Query1[[#This Row],[sales_rep]]</f>
        <v>Venita Daniel</v>
      </c>
      <c r="L2592" t="str">
        <f>Query1[[#This Row],[brand_name]]</f>
        <v>Surly</v>
      </c>
    </row>
    <row r="2593" spans="1:12" x14ac:dyDescent="0.3">
      <c r="A2593">
        <f>Query1[[#This Row],[order_id]]</f>
        <v>907</v>
      </c>
      <c r="B2593" t="str">
        <f>Query1[[#This Row],[customers]]</f>
        <v>Luz House</v>
      </c>
      <c r="C2593" t="str">
        <f>Query1[[#This Row],[city]]</f>
        <v>Fresno</v>
      </c>
      <c r="D2593" t="str">
        <f>Query1[[#This Row],[state]]</f>
        <v>CA</v>
      </c>
      <c r="E2593">
        <f>Query1[[#This Row],[order_date]]</f>
        <v>42879</v>
      </c>
      <c r="F2593">
        <f>Query1[[#This Row],[total_units]]</f>
        <v>1</v>
      </c>
      <c r="G2593">
        <f>Query1[[#This Row],[revenue]]</f>
        <v>346.99</v>
      </c>
      <c r="H2593" t="str">
        <f>Query1[[#This Row],[product_name]]</f>
        <v>Sun Bicycles Lil Bolt Type-R - 2017</v>
      </c>
      <c r="I2593" t="str">
        <f>Query1[[#This Row],[category_name]]</f>
        <v>Cruisers Bicycles</v>
      </c>
      <c r="J2593" t="str">
        <f>Query1[[#This Row],[store_name]]</f>
        <v>Santa Cruz Bikes</v>
      </c>
      <c r="K2593" t="str">
        <f>Query1[[#This Row],[sales_rep]]</f>
        <v>Mireya Copeland</v>
      </c>
      <c r="L2593" t="str">
        <f>Query1[[#This Row],[brand_name]]</f>
        <v>Sun</v>
      </c>
    </row>
    <row r="2594" spans="1:12" x14ac:dyDescent="0.3">
      <c r="A2594">
        <f>Query1[[#This Row],[order_id]]</f>
        <v>907</v>
      </c>
      <c r="B2594" t="str">
        <f>Query1[[#This Row],[customers]]</f>
        <v>Luz House</v>
      </c>
      <c r="C2594" t="str">
        <f>Query1[[#This Row],[city]]</f>
        <v>Fresno</v>
      </c>
      <c r="D2594" t="str">
        <f>Query1[[#This Row],[state]]</f>
        <v>CA</v>
      </c>
      <c r="E2594">
        <f>Query1[[#This Row],[order_date]]</f>
        <v>42879</v>
      </c>
      <c r="F2594">
        <f>Query1[[#This Row],[total_units]]</f>
        <v>2</v>
      </c>
      <c r="G2594">
        <f>Query1[[#This Row],[revenue]]</f>
        <v>219.98</v>
      </c>
      <c r="H2594" t="str">
        <f>Query1[[#This Row],[product_name]]</f>
        <v>Sun Bicycles Lil Kitt'n - 2017</v>
      </c>
      <c r="I2594" t="str">
        <f>Query1[[#This Row],[category_name]]</f>
        <v>Children Bicycles</v>
      </c>
      <c r="J2594" t="str">
        <f>Query1[[#This Row],[store_name]]</f>
        <v>Santa Cruz Bikes</v>
      </c>
      <c r="K2594" t="str">
        <f>Query1[[#This Row],[sales_rep]]</f>
        <v>Mireya Copeland</v>
      </c>
      <c r="L2594" t="str">
        <f>Query1[[#This Row],[brand_name]]</f>
        <v>Sun</v>
      </c>
    </row>
    <row r="2595" spans="1:12" x14ac:dyDescent="0.3">
      <c r="A2595">
        <f>Query1[[#This Row],[order_id]]</f>
        <v>908</v>
      </c>
      <c r="B2595" t="str">
        <f>Query1[[#This Row],[customers]]</f>
        <v>Kerrie Morton</v>
      </c>
      <c r="C2595" t="str">
        <f>Query1[[#This Row],[city]]</f>
        <v>Pittsford</v>
      </c>
      <c r="D2595" t="str">
        <f>Query1[[#This Row],[state]]</f>
        <v>NY</v>
      </c>
      <c r="E2595">
        <f>Query1[[#This Row],[order_date]]</f>
        <v>42880</v>
      </c>
      <c r="F2595">
        <f>Query1[[#This Row],[total_units]]</f>
        <v>2</v>
      </c>
      <c r="G2595">
        <f>Query1[[#This Row],[revenue]]</f>
        <v>979.98</v>
      </c>
      <c r="H2595" t="str">
        <f>Query1[[#This Row],[product_name]]</f>
        <v>Electra Townie Original 7D - 2017</v>
      </c>
      <c r="I2595" t="str">
        <f>Query1[[#This Row],[category_name]]</f>
        <v>Comfort Bicycles</v>
      </c>
      <c r="J2595" t="str">
        <f>Query1[[#This Row],[store_name]]</f>
        <v>Baldwin Bikes</v>
      </c>
      <c r="K2595" t="str">
        <f>Query1[[#This Row],[sales_rep]]</f>
        <v>Venita Daniel</v>
      </c>
      <c r="L2595" t="str">
        <f>Query1[[#This Row],[brand_name]]</f>
        <v>Electra</v>
      </c>
    </row>
    <row r="2596" spans="1:12" x14ac:dyDescent="0.3">
      <c r="A2596">
        <f>Query1[[#This Row],[order_id]]</f>
        <v>908</v>
      </c>
      <c r="B2596" t="str">
        <f>Query1[[#This Row],[customers]]</f>
        <v>Kerrie Morton</v>
      </c>
      <c r="C2596" t="str">
        <f>Query1[[#This Row],[city]]</f>
        <v>Pittsford</v>
      </c>
      <c r="D2596" t="str">
        <f>Query1[[#This Row],[state]]</f>
        <v>NY</v>
      </c>
      <c r="E2596">
        <f>Query1[[#This Row],[order_date]]</f>
        <v>42880</v>
      </c>
      <c r="F2596">
        <f>Query1[[#This Row],[total_units]]</f>
        <v>1</v>
      </c>
      <c r="G2596">
        <f>Query1[[#This Row],[revenue]]</f>
        <v>1469.99</v>
      </c>
      <c r="H2596" t="str">
        <f>Query1[[#This Row],[product_name]]</f>
        <v>Haro Shift R3 - 2017</v>
      </c>
      <c r="I2596" t="str">
        <f>Query1[[#This Row],[category_name]]</f>
        <v>Mountain Bikes</v>
      </c>
      <c r="J2596" t="str">
        <f>Query1[[#This Row],[store_name]]</f>
        <v>Baldwin Bikes</v>
      </c>
      <c r="K2596" t="str">
        <f>Query1[[#This Row],[sales_rep]]</f>
        <v>Venita Daniel</v>
      </c>
      <c r="L2596" t="str">
        <f>Query1[[#This Row],[brand_name]]</f>
        <v>Haro</v>
      </c>
    </row>
    <row r="2597" spans="1:12" x14ac:dyDescent="0.3">
      <c r="A2597">
        <f>Query1[[#This Row],[order_id]]</f>
        <v>908</v>
      </c>
      <c r="B2597" t="str">
        <f>Query1[[#This Row],[customers]]</f>
        <v>Kerrie Morton</v>
      </c>
      <c r="C2597" t="str">
        <f>Query1[[#This Row],[city]]</f>
        <v>Pittsford</v>
      </c>
      <c r="D2597" t="str">
        <f>Query1[[#This Row],[state]]</f>
        <v>NY</v>
      </c>
      <c r="E2597">
        <f>Query1[[#This Row],[order_date]]</f>
        <v>42880</v>
      </c>
      <c r="F2597">
        <f>Query1[[#This Row],[total_units]]</f>
        <v>1</v>
      </c>
      <c r="G2597">
        <f>Query1[[#This Row],[revenue]]</f>
        <v>249.99</v>
      </c>
      <c r="H2597" t="str">
        <f>Query1[[#This Row],[product_name]]</f>
        <v>Haro Shredder Pro 20 - 2017</v>
      </c>
      <c r="I2597" t="str">
        <f>Query1[[#This Row],[category_name]]</f>
        <v>Children Bicycles</v>
      </c>
      <c r="J2597" t="str">
        <f>Query1[[#This Row],[store_name]]</f>
        <v>Baldwin Bikes</v>
      </c>
      <c r="K2597" t="str">
        <f>Query1[[#This Row],[sales_rep]]</f>
        <v>Venita Daniel</v>
      </c>
      <c r="L2597" t="str">
        <f>Query1[[#This Row],[brand_name]]</f>
        <v>Haro</v>
      </c>
    </row>
    <row r="2598" spans="1:12" x14ac:dyDescent="0.3">
      <c r="A2598">
        <f>Query1[[#This Row],[order_id]]</f>
        <v>909</v>
      </c>
      <c r="B2598" t="str">
        <f>Query1[[#This Row],[customers]]</f>
        <v>Sharla Flynn</v>
      </c>
      <c r="C2598" t="str">
        <f>Query1[[#This Row],[city]]</f>
        <v>Oxnard</v>
      </c>
      <c r="D2598" t="str">
        <f>Query1[[#This Row],[state]]</f>
        <v>CA</v>
      </c>
      <c r="E2598">
        <f>Query1[[#This Row],[order_date]]</f>
        <v>42881</v>
      </c>
      <c r="F2598">
        <f>Query1[[#This Row],[total_units]]</f>
        <v>1</v>
      </c>
      <c r="G2598">
        <f>Query1[[#This Row],[revenue]]</f>
        <v>1320.99</v>
      </c>
      <c r="H2598" t="str">
        <f>Query1[[#This Row],[product_name]]</f>
        <v>Heller Shagamaw Frame - 2016</v>
      </c>
      <c r="I2598" t="str">
        <f>Query1[[#This Row],[category_name]]</f>
        <v>Mountain Bikes</v>
      </c>
      <c r="J2598" t="str">
        <f>Query1[[#This Row],[store_name]]</f>
        <v>Santa Cruz Bikes</v>
      </c>
      <c r="K2598" t="str">
        <f>Query1[[#This Row],[sales_rep]]</f>
        <v>Mireya Copeland</v>
      </c>
      <c r="L2598" t="str">
        <f>Query1[[#This Row],[brand_name]]</f>
        <v>Heller</v>
      </c>
    </row>
    <row r="2599" spans="1:12" x14ac:dyDescent="0.3">
      <c r="A2599">
        <f>Query1[[#This Row],[order_id]]</f>
        <v>910</v>
      </c>
      <c r="B2599" t="str">
        <f>Query1[[#This Row],[customers]]</f>
        <v>Cassondra Pruitt</v>
      </c>
      <c r="C2599" t="str">
        <f>Query1[[#This Row],[city]]</f>
        <v>Merrick</v>
      </c>
      <c r="D2599" t="str">
        <f>Query1[[#This Row],[state]]</f>
        <v>NY</v>
      </c>
      <c r="E2599">
        <f>Query1[[#This Row],[order_date]]</f>
        <v>42881</v>
      </c>
      <c r="F2599">
        <f>Query1[[#This Row],[total_units]]</f>
        <v>1</v>
      </c>
      <c r="G2599">
        <f>Query1[[#This Row],[revenue]]</f>
        <v>299.99</v>
      </c>
      <c r="H2599" t="str">
        <f>Query1[[#This Row],[product_name]]</f>
        <v>Electra Girl's Hawaii 1 (20-inch) - 2015/2016</v>
      </c>
      <c r="I2599" t="str">
        <f>Query1[[#This Row],[category_name]]</f>
        <v>Children Bicycles</v>
      </c>
      <c r="J2599" t="str">
        <f>Query1[[#This Row],[store_name]]</f>
        <v>Baldwin Bikes</v>
      </c>
      <c r="K2599" t="str">
        <f>Query1[[#This Row],[sales_rep]]</f>
        <v>Venita Daniel</v>
      </c>
      <c r="L2599" t="str">
        <f>Query1[[#This Row],[brand_name]]</f>
        <v>Electra</v>
      </c>
    </row>
    <row r="2600" spans="1:12" x14ac:dyDescent="0.3">
      <c r="A2600">
        <f>Query1[[#This Row],[order_id]]</f>
        <v>911</v>
      </c>
      <c r="B2600" t="str">
        <f>Query1[[#This Row],[customers]]</f>
        <v>Graig Cannon</v>
      </c>
      <c r="C2600" t="str">
        <f>Query1[[#This Row],[city]]</f>
        <v>Syosset</v>
      </c>
      <c r="D2600" t="str">
        <f>Query1[[#This Row],[state]]</f>
        <v>NY</v>
      </c>
      <c r="E2600">
        <f>Query1[[#This Row],[order_date]]</f>
        <v>42881</v>
      </c>
      <c r="F2600">
        <f>Query1[[#This Row],[total_units]]</f>
        <v>1</v>
      </c>
      <c r="G2600">
        <f>Query1[[#This Row],[revenue]]</f>
        <v>449.99</v>
      </c>
      <c r="H2600" t="str">
        <f>Query1[[#This Row],[product_name]]</f>
        <v>Sun Bicycles Cruz 3 - 2017</v>
      </c>
      <c r="I2600" t="str">
        <f>Query1[[#This Row],[category_name]]</f>
        <v>Comfort Bicycles</v>
      </c>
      <c r="J2600" t="str">
        <f>Query1[[#This Row],[store_name]]</f>
        <v>Baldwin Bikes</v>
      </c>
      <c r="K2600" t="str">
        <f>Query1[[#This Row],[sales_rep]]</f>
        <v>Marcelene Boyer</v>
      </c>
      <c r="L2600" t="str">
        <f>Query1[[#This Row],[brand_name]]</f>
        <v>Sun</v>
      </c>
    </row>
    <row r="2601" spans="1:12" x14ac:dyDescent="0.3">
      <c r="A2601">
        <f>Query1[[#This Row],[order_id]]</f>
        <v>911</v>
      </c>
      <c r="B2601" t="str">
        <f>Query1[[#This Row],[customers]]</f>
        <v>Graig Cannon</v>
      </c>
      <c r="C2601" t="str">
        <f>Query1[[#This Row],[city]]</f>
        <v>Syosset</v>
      </c>
      <c r="D2601" t="str">
        <f>Query1[[#This Row],[state]]</f>
        <v>NY</v>
      </c>
      <c r="E2601">
        <f>Query1[[#This Row],[order_date]]</f>
        <v>42881</v>
      </c>
      <c r="F2601">
        <f>Query1[[#This Row],[total_units]]</f>
        <v>2</v>
      </c>
      <c r="G2601">
        <f>Query1[[#This Row],[revenue]]</f>
        <v>501.98</v>
      </c>
      <c r="H2601" t="str">
        <f>Query1[[#This Row],[product_name]]</f>
        <v>Sun Bicycles Revolutions 24 - 2017</v>
      </c>
      <c r="I2601" t="str">
        <f>Query1[[#This Row],[category_name]]</f>
        <v>Cruisers Bicycles</v>
      </c>
      <c r="J2601" t="str">
        <f>Query1[[#This Row],[store_name]]</f>
        <v>Baldwin Bikes</v>
      </c>
      <c r="K2601" t="str">
        <f>Query1[[#This Row],[sales_rep]]</f>
        <v>Marcelene Boyer</v>
      </c>
      <c r="L2601" t="str">
        <f>Query1[[#This Row],[brand_name]]</f>
        <v>Sun</v>
      </c>
    </row>
    <row r="2602" spans="1:12" x14ac:dyDescent="0.3">
      <c r="A2602">
        <f>Query1[[#This Row],[order_id]]</f>
        <v>911</v>
      </c>
      <c r="B2602" t="str">
        <f>Query1[[#This Row],[customers]]</f>
        <v>Graig Cannon</v>
      </c>
      <c r="C2602" t="str">
        <f>Query1[[#This Row],[city]]</f>
        <v>Syosset</v>
      </c>
      <c r="D2602" t="str">
        <f>Query1[[#This Row],[state]]</f>
        <v>NY</v>
      </c>
      <c r="E2602">
        <f>Query1[[#This Row],[order_date]]</f>
        <v>42881</v>
      </c>
      <c r="F2602">
        <f>Query1[[#This Row],[total_units]]</f>
        <v>1</v>
      </c>
      <c r="G2602">
        <f>Query1[[#This Row],[revenue]]</f>
        <v>3499.99</v>
      </c>
      <c r="H2602" t="str">
        <f>Query1[[#This Row],[product_name]]</f>
        <v>Trek Domane SL 6 - 2017</v>
      </c>
      <c r="I2602" t="str">
        <f>Query1[[#This Row],[category_name]]</f>
        <v>Road Bikes</v>
      </c>
      <c r="J2602" t="str">
        <f>Query1[[#This Row],[store_name]]</f>
        <v>Baldwin Bikes</v>
      </c>
      <c r="K2602" t="str">
        <f>Query1[[#This Row],[sales_rep]]</f>
        <v>Marcelene Boyer</v>
      </c>
      <c r="L2602" t="str">
        <f>Query1[[#This Row],[brand_name]]</f>
        <v>Trek</v>
      </c>
    </row>
    <row r="2603" spans="1:12" x14ac:dyDescent="0.3">
      <c r="A2603">
        <f>Query1[[#This Row],[order_id]]</f>
        <v>911</v>
      </c>
      <c r="B2603" t="str">
        <f>Query1[[#This Row],[customers]]</f>
        <v>Graig Cannon</v>
      </c>
      <c r="C2603" t="str">
        <f>Query1[[#This Row],[city]]</f>
        <v>Syosset</v>
      </c>
      <c r="D2603" t="str">
        <f>Query1[[#This Row],[state]]</f>
        <v>NY</v>
      </c>
      <c r="E2603">
        <f>Query1[[#This Row],[order_date]]</f>
        <v>42881</v>
      </c>
      <c r="F2603">
        <f>Query1[[#This Row],[total_units]]</f>
        <v>2</v>
      </c>
      <c r="G2603">
        <f>Query1[[#This Row],[revenue]]</f>
        <v>699.98</v>
      </c>
      <c r="H2603" t="str">
        <f>Query1[[#This Row],[product_name]]</f>
        <v>Trek Precaliber 24 (21-Speed) - Girls - 2017</v>
      </c>
      <c r="I2603" t="str">
        <f>Query1[[#This Row],[category_name]]</f>
        <v>Children Bicycles</v>
      </c>
      <c r="J2603" t="str">
        <f>Query1[[#This Row],[store_name]]</f>
        <v>Baldwin Bikes</v>
      </c>
      <c r="K2603" t="str">
        <f>Query1[[#This Row],[sales_rep]]</f>
        <v>Marcelene Boyer</v>
      </c>
      <c r="L2603" t="str">
        <f>Query1[[#This Row],[brand_name]]</f>
        <v>Trek</v>
      </c>
    </row>
    <row r="2604" spans="1:12" x14ac:dyDescent="0.3">
      <c r="A2604">
        <f>Query1[[#This Row],[order_id]]</f>
        <v>912</v>
      </c>
      <c r="B2604" t="str">
        <f>Query1[[#This Row],[customers]]</f>
        <v>Rudolf Gilliam</v>
      </c>
      <c r="C2604" t="str">
        <f>Query1[[#This Row],[city]]</f>
        <v>Palos Verdes Peninsula</v>
      </c>
      <c r="D2604" t="str">
        <f>Query1[[#This Row],[state]]</f>
        <v>CA</v>
      </c>
      <c r="E2604">
        <f>Query1[[#This Row],[order_date]]</f>
        <v>42882</v>
      </c>
      <c r="F2604">
        <f>Query1[[#This Row],[total_units]]</f>
        <v>2</v>
      </c>
      <c r="G2604">
        <f>Query1[[#This Row],[revenue]]</f>
        <v>539.98</v>
      </c>
      <c r="H2604" t="str">
        <f>Query1[[#This Row],[product_name]]</f>
        <v>Electra Girl's Hawaii 1 (16-inch) - 2015/2016</v>
      </c>
      <c r="I2604" t="str">
        <f>Query1[[#This Row],[category_name]]</f>
        <v>Children Bicycles</v>
      </c>
      <c r="J2604" t="str">
        <f>Query1[[#This Row],[store_name]]</f>
        <v>Santa Cruz Bikes</v>
      </c>
      <c r="K2604" t="str">
        <f>Query1[[#This Row],[sales_rep]]</f>
        <v>Mireya Copeland</v>
      </c>
      <c r="L2604" t="str">
        <f>Query1[[#This Row],[brand_name]]</f>
        <v>Electra</v>
      </c>
    </row>
    <row r="2605" spans="1:12" x14ac:dyDescent="0.3">
      <c r="A2605">
        <f>Query1[[#This Row],[order_id]]</f>
        <v>912</v>
      </c>
      <c r="B2605" t="str">
        <f>Query1[[#This Row],[customers]]</f>
        <v>Rudolf Gilliam</v>
      </c>
      <c r="C2605" t="str">
        <f>Query1[[#This Row],[city]]</f>
        <v>Palos Verdes Peninsula</v>
      </c>
      <c r="D2605" t="str">
        <f>Query1[[#This Row],[state]]</f>
        <v>CA</v>
      </c>
      <c r="E2605">
        <f>Query1[[#This Row],[order_date]]</f>
        <v>42882</v>
      </c>
      <c r="F2605">
        <f>Query1[[#This Row],[total_units]]</f>
        <v>1</v>
      </c>
      <c r="G2605">
        <f>Query1[[#This Row],[revenue]]</f>
        <v>339.99</v>
      </c>
      <c r="H2605" t="str">
        <f>Query1[[#This Row],[product_name]]</f>
        <v>Electra Townie 7D (20-inch) - Boys' - 2017</v>
      </c>
      <c r="I2605" t="str">
        <f>Query1[[#This Row],[category_name]]</f>
        <v>Children Bicycles</v>
      </c>
      <c r="J2605" t="str">
        <f>Query1[[#This Row],[store_name]]</f>
        <v>Santa Cruz Bikes</v>
      </c>
      <c r="K2605" t="str">
        <f>Query1[[#This Row],[sales_rep]]</f>
        <v>Mireya Copeland</v>
      </c>
      <c r="L2605" t="str">
        <f>Query1[[#This Row],[brand_name]]</f>
        <v>Electra</v>
      </c>
    </row>
    <row r="2606" spans="1:12" x14ac:dyDescent="0.3">
      <c r="A2606">
        <f>Query1[[#This Row],[order_id]]</f>
        <v>912</v>
      </c>
      <c r="B2606" t="str">
        <f>Query1[[#This Row],[customers]]</f>
        <v>Rudolf Gilliam</v>
      </c>
      <c r="C2606" t="str">
        <f>Query1[[#This Row],[city]]</f>
        <v>Palos Verdes Peninsula</v>
      </c>
      <c r="D2606" t="str">
        <f>Query1[[#This Row],[state]]</f>
        <v>CA</v>
      </c>
      <c r="E2606">
        <f>Query1[[#This Row],[order_date]]</f>
        <v>42882</v>
      </c>
      <c r="F2606">
        <f>Query1[[#This Row],[total_units]]</f>
        <v>2</v>
      </c>
      <c r="G2606">
        <f>Query1[[#This Row],[revenue]]</f>
        <v>1499.98</v>
      </c>
      <c r="H2606" t="str">
        <f>Query1[[#This Row],[product_name]]</f>
        <v>Ritchey Timberwolf Frameset - 2016</v>
      </c>
      <c r="I2606" t="str">
        <f>Query1[[#This Row],[category_name]]</f>
        <v>Mountain Bikes</v>
      </c>
      <c r="J2606" t="str">
        <f>Query1[[#This Row],[store_name]]</f>
        <v>Santa Cruz Bikes</v>
      </c>
      <c r="K2606" t="str">
        <f>Query1[[#This Row],[sales_rep]]</f>
        <v>Mireya Copeland</v>
      </c>
      <c r="L2606" t="str">
        <f>Query1[[#This Row],[brand_name]]</f>
        <v>Ritchey</v>
      </c>
    </row>
    <row r="2607" spans="1:12" x14ac:dyDescent="0.3">
      <c r="A2607">
        <f>Query1[[#This Row],[order_id]]</f>
        <v>912</v>
      </c>
      <c r="B2607" t="str">
        <f>Query1[[#This Row],[customers]]</f>
        <v>Rudolf Gilliam</v>
      </c>
      <c r="C2607" t="str">
        <f>Query1[[#This Row],[city]]</f>
        <v>Palos Verdes Peninsula</v>
      </c>
      <c r="D2607" t="str">
        <f>Query1[[#This Row],[state]]</f>
        <v>CA</v>
      </c>
      <c r="E2607">
        <f>Query1[[#This Row],[order_date]]</f>
        <v>42882</v>
      </c>
      <c r="F2607">
        <f>Query1[[#This Row],[total_units]]</f>
        <v>2</v>
      </c>
      <c r="G2607">
        <f>Query1[[#This Row],[revenue]]</f>
        <v>833.98</v>
      </c>
      <c r="H2607" t="str">
        <f>Query1[[#This Row],[product_name]]</f>
        <v>Sun Bicycles Atlas X-Type - 2017</v>
      </c>
      <c r="I2607" t="str">
        <f>Query1[[#This Row],[category_name]]</f>
        <v>Cruisers Bicycles</v>
      </c>
      <c r="J2607" t="str">
        <f>Query1[[#This Row],[store_name]]</f>
        <v>Santa Cruz Bikes</v>
      </c>
      <c r="K2607" t="str">
        <f>Query1[[#This Row],[sales_rep]]</f>
        <v>Mireya Copeland</v>
      </c>
      <c r="L2607" t="str">
        <f>Query1[[#This Row],[brand_name]]</f>
        <v>Sun</v>
      </c>
    </row>
    <row r="2608" spans="1:12" x14ac:dyDescent="0.3">
      <c r="A2608">
        <f>Query1[[#This Row],[order_id]]</f>
        <v>913</v>
      </c>
      <c r="B2608" t="str">
        <f>Query1[[#This Row],[customers]]</f>
        <v>Zella Fernandez</v>
      </c>
      <c r="C2608" t="str">
        <f>Query1[[#This Row],[city]]</f>
        <v>Rockville Centre</v>
      </c>
      <c r="D2608" t="str">
        <f>Query1[[#This Row],[state]]</f>
        <v>NY</v>
      </c>
      <c r="E2608">
        <f>Query1[[#This Row],[order_date]]</f>
        <v>42882</v>
      </c>
      <c r="F2608">
        <f>Query1[[#This Row],[total_units]]</f>
        <v>2</v>
      </c>
      <c r="G2608">
        <f>Query1[[#This Row],[revenue]]</f>
        <v>1099.98</v>
      </c>
      <c r="H2608" t="str">
        <f>Query1[[#This Row],[product_name]]</f>
        <v>Electra Townie Original 21D - 2016</v>
      </c>
      <c r="I2608" t="str">
        <f>Query1[[#This Row],[category_name]]</f>
        <v>Comfort Bicycles</v>
      </c>
      <c r="J2608" t="str">
        <f>Query1[[#This Row],[store_name]]</f>
        <v>Baldwin Bikes</v>
      </c>
      <c r="K2608" t="str">
        <f>Query1[[#This Row],[sales_rep]]</f>
        <v>Marcelene Boyer</v>
      </c>
      <c r="L2608" t="str">
        <f>Query1[[#This Row],[brand_name]]</f>
        <v>Electra</v>
      </c>
    </row>
    <row r="2609" spans="1:12" x14ac:dyDescent="0.3">
      <c r="A2609">
        <f>Query1[[#This Row],[order_id]]</f>
        <v>913</v>
      </c>
      <c r="B2609" t="str">
        <f>Query1[[#This Row],[customers]]</f>
        <v>Zella Fernandez</v>
      </c>
      <c r="C2609" t="str">
        <f>Query1[[#This Row],[city]]</f>
        <v>Rockville Centre</v>
      </c>
      <c r="D2609" t="str">
        <f>Query1[[#This Row],[state]]</f>
        <v>NY</v>
      </c>
      <c r="E2609">
        <f>Query1[[#This Row],[order_date]]</f>
        <v>42882</v>
      </c>
      <c r="F2609">
        <f>Query1[[#This Row],[total_units]]</f>
        <v>2</v>
      </c>
      <c r="G2609">
        <f>Query1[[#This Row],[revenue]]</f>
        <v>419.98</v>
      </c>
      <c r="H2609" t="str">
        <f>Query1[[#This Row],[product_name]]</f>
        <v>Trek Precaliber 16 Girls - 2017</v>
      </c>
      <c r="I2609" t="str">
        <f>Query1[[#This Row],[category_name]]</f>
        <v>Children Bicycles</v>
      </c>
      <c r="J2609" t="str">
        <f>Query1[[#This Row],[store_name]]</f>
        <v>Baldwin Bikes</v>
      </c>
      <c r="K2609" t="str">
        <f>Query1[[#This Row],[sales_rep]]</f>
        <v>Marcelene Boyer</v>
      </c>
      <c r="L2609" t="str">
        <f>Query1[[#This Row],[brand_name]]</f>
        <v>Trek</v>
      </c>
    </row>
    <row r="2610" spans="1:12" x14ac:dyDescent="0.3">
      <c r="A2610">
        <f>Query1[[#This Row],[order_id]]</f>
        <v>914</v>
      </c>
      <c r="B2610" t="str">
        <f>Query1[[#This Row],[customers]]</f>
        <v>Doris Kaufman</v>
      </c>
      <c r="C2610" t="str">
        <f>Query1[[#This Row],[city]]</f>
        <v>Duarte</v>
      </c>
      <c r="D2610" t="str">
        <f>Query1[[#This Row],[state]]</f>
        <v>CA</v>
      </c>
      <c r="E2610">
        <f>Query1[[#This Row],[order_date]]</f>
        <v>42883</v>
      </c>
      <c r="F2610">
        <f>Query1[[#This Row],[total_units]]</f>
        <v>2</v>
      </c>
      <c r="G2610">
        <f>Query1[[#This Row],[revenue]]</f>
        <v>1199.98</v>
      </c>
      <c r="H2610" t="str">
        <f>Query1[[#This Row],[product_name]]</f>
        <v>Electra Townie Original 7D EQ - Women's - 2016</v>
      </c>
      <c r="I2610" t="str">
        <f>Query1[[#This Row],[category_name]]</f>
        <v>Cruisers Bicycles</v>
      </c>
      <c r="J2610" t="str">
        <f>Query1[[#This Row],[store_name]]</f>
        <v>Santa Cruz Bikes</v>
      </c>
      <c r="K2610" t="str">
        <f>Query1[[#This Row],[sales_rep]]</f>
        <v>Mireya Copeland</v>
      </c>
      <c r="L2610" t="str">
        <f>Query1[[#This Row],[brand_name]]</f>
        <v>Electra</v>
      </c>
    </row>
    <row r="2611" spans="1:12" x14ac:dyDescent="0.3">
      <c r="A2611">
        <f>Query1[[#This Row],[order_id]]</f>
        <v>914</v>
      </c>
      <c r="B2611" t="str">
        <f>Query1[[#This Row],[customers]]</f>
        <v>Doris Kaufman</v>
      </c>
      <c r="C2611" t="str">
        <f>Query1[[#This Row],[city]]</f>
        <v>Duarte</v>
      </c>
      <c r="D2611" t="str">
        <f>Query1[[#This Row],[state]]</f>
        <v>CA</v>
      </c>
      <c r="E2611">
        <f>Query1[[#This Row],[order_date]]</f>
        <v>42883</v>
      </c>
      <c r="F2611">
        <f>Query1[[#This Row],[total_units]]</f>
        <v>1</v>
      </c>
      <c r="G2611">
        <f>Query1[[#This Row],[revenue]]</f>
        <v>549.99</v>
      </c>
      <c r="H2611" t="str">
        <f>Query1[[#This Row],[product_name]]</f>
        <v>Haro Flightline Two 26 Plus - 2017</v>
      </c>
      <c r="I2611" t="str">
        <f>Query1[[#This Row],[category_name]]</f>
        <v>Mountain Bikes</v>
      </c>
      <c r="J2611" t="str">
        <f>Query1[[#This Row],[store_name]]</f>
        <v>Santa Cruz Bikes</v>
      </c>
      <c r="K2611" t="str">
        <f>Query1[[#This Row],[sales_rep]]</f>
        <v>Mireya Copeland</v>
      </c>
      <c r="L2611" t="str">
        <f>Query1[[#This Row],[brand_name]]</f>
        <v>Haro</v>
      </c>
    </row>
    <row r="2612" spans="1:12" x14ac:dyDescent="0.3">
      <c r="A2612">
        <f>Query1[[#This Row],[order_id]]</f>
        <v>914</v>
      </c>
      <c r="B2612" t="str">
        <f>Query1[[#This Row],[customers]]</f>
        <v>Doris Kaufman</v>
      </c>
      <c r="C2612" t="str">
        <f>Query1[[#This Row],[city]]</f>
        <v>Duarte</v>
      </c>
      <c r="D2612" t="str">
        <f>Query1[[#This Row],[state]]</f>
        <v>CA</v>
      </c>
      <c r="E2612">
        <f>Query1[[#This Row],[order_date]]</f>
        <v>42883</v>
      </c>
      <c r="F2612">
        <f>Query1[[#This Row],[total_units]]</f>
        <v>1</v>
      </c>
      <c r="G2612">
        <f>Query1[[#This Row],[revenue]]</f>
        <v>1409.99</v>
      </c>
      <c r="H2612" t="str">
        <f>Query1[[#This Row],[product_name]]</f>
        <v>Haro SR 1.3 - 2017</v>
      </c>
      <c r="I2612" t="str">
        <f>Query1[[#This Row],[category_name]]</f>
        <v>Mountain Bikes</v>
      </c>
      <c r="J2612" t="str">
        <f>Query1[[#This Row],[store_name]]</f>
        <v>Santa Cruz Bikes</v>
      </c>
      <c r="K2612" t="str">
        <f>Query1[[#This Row],[sales_rep]]</f>
        <v>Mireya Copeland</v>
      </c>
      <c r="L2612" t="str">
        <f>Query1[[#This Row],[brand_name]]</f>
        <v>Haro</v>
      </c>
    </row>
    <row r="2613" spans="1:12" x14ac:dyDescent="0.3">
      <c r="A2613">
        <f>Query1[[#This Row],[order_id]]</f>
        <v>914</v>
      </c>
      <c r="B2613" t="str">
        <f>Query1[[#This Row],[customers]]</f>
        <v>Doris Kaufman</v>
      </c>
      <c r="C2613" t="str">
        <f>Query1[[#This Row],[city]]</f>
        <v>Duarte</v>
      </c>
      <c r="D2613" t="str">
        <f>Query1[[#This Row],[state]]</f>
        <v>CA</v>
      </c>
      <c r="E2613">
        <f>Query1[[#This Row],[order_date]]</f>
        <v>42883</v>
      </c>
      <c r="F2613">
        <f>Query1[[#This Row],[total_units]]</f>
        <v>1</v>
      </c>
      <c r="G2613">
        <f>Query1[[#This Row],[revenue]]</f>
        <v>449.99</v>
      </c>
      <c r="H2613" t="str">
        <f>Query1[[#This Row],[product_name]]</f>
        <v>Sun Bicycles Cruz 3 - 2017</v>
      </c>
      <c r="I2613" t="str">
        <f>Query1[[#This Row],[category_name]]</f>
        <v>Comfort Bicycles</v>
      </c>
      <c r="J2613" t="str">
        <f>Query1[[#This Row],[store_name]]</f>
        <v>Santa Cruz Bikes</v>
      </c>
      <c r="K2613" t="str">
        <f>Query1[[#This Row],[sales_rep]]</f>
        <v>Mireya Copeland</v>
      </c>
      <c r="L2613" t="str">
        <f>Query1[[#This Row],[brand_name]]</f>
        <v>Sun</v>
      </c>
    </row>
    <row r="2614" spans="1:12" x14ac:dyDescent="0.3">
      <c r="A2614">
        <f>Query1[[#This Row],[order_id]]</f>
        <v>915</v>
      </c>
      <c r="B2614" t="str">
        <f>Query1[[#This Row],[customers]]</f>
        <v>Judith Finley</v>
      </c>
      <c r="C2614" t="str">
        <f>Query1[[#This Row],[city]]</f>
        <v>Whitestone</v>
      </c>
      <c r="D2614" t="str">
        <f>Query1[[#This Row],[state]]</f>
        <v>NY</v>
      </c>
      <c r="E2614">
        <f>Query1[[#This Row],[order_date]]</f>
        <v>42883</v>
      </c>
      <c r="F2614">
        <f>Query1[[#This Row],[total_units]]</f>
        <v>1</v>
      </c>
      <c r="G2614">
        <f>Query1[[#This Row],[revenue]]</f>
        <v>489.99</v>
      </c>
      <c r="H2614" t="str">
        <f>Query1[[#This Row],[product_name]]</f>
        <v>Electra Townie Original 7D - 2017</v>
      </c>
      <c r="I2614" t="str">
        <f>Query1[[#This Row],[category_name]]</f>
        <v>Cruisers Bicycles</v>
      </c>
      <c r="J2614" t="str">
        <f>Query1[[#This Row],[store_name]]</f>
        <v>Baldwin Bikes</v>
      </c>
      <c r="K2614" t="str">
        <f>Query1[[#This Row],[sales_rep]]</f>
        <v>Marcelene Boyer</v>
      </c>
      <c r="L2614" t="str">
        <f>Query1[[#This Row],[brand_name]]</f>
        <v>Electra</v>
      </c>
    </row>
    <row r="2615" spans="1:12" x14ac:dyDescent="0.3">
      <c r="A2615">
        <f>Query1[[#This Row],[order_id]]</f>
        <v>915</v>
      </c>
      <c r="B2615" t="str">
        <f>Query1[[#This Row],[customers]]</f>
        <v>Judith Finley</v>
      </c>
      <c r="C2615" t="str">
        <f>Query1[[#This Row],[city]]</f>
        <v>Whitestone</v>
      </c>
      <c r="D2615" t="str">
        <f>Query1[[#This Row],[state]]</f>
        <v>NY</v>
      </c>
      <c r="E2615">
        <f>Query1[[#This Row],[order_date]]</f>
        <v>42883</v>
      </c>
      <c r="F2615">
        <f>Query1[[#This Row],[total_units]]</f>
        <v>1</v>
      </c>
      <c r="G2615">
        <f>Query1[[#This Row],[revenue]]</f>
        <v>749.99</v>
      </c>
      <c r="H2615" t="str">
        <f>Query1[[#This Row],[product_name]]</f>
        <v>Ritchey Timberwolf Frameset - 2016</v>
      </c>
      <c r="I2615" t="str">
        <f>Query1[[#This Row],[category_name]]</f>
        <v>Mountain Bikes</v>
      </c>
      <c r="J2615" t="str">
        <f>Query1[[#This Row],[store_name]]</f>
        <v>Baldwin Bikes</v>
      </c>
      <c r="K2615" t="str">
        <f>Query1[[#This Row],[sales_rep]]</f>
        <v>Marcelene Boyer</v>
      </c>
      <c r="L2615" t="str">
        <f>Query1[[#This Row],[brand_name]]</f>
        <v>Ritchey</v>
      </c>
    </row>
    <row r="2616" spans="1:12" x14ac:dyDescent="0.3">
      <c r="A2616">
        <f>Query1[[#This Row],[order_id]]</f>
        <v>915</v>
      </c>
      <c r="B2616" t="str">
        <f>Query1[[#This Row],[customers]]</f>
        <v>Judith Finley</v>
      </c>
      <c r="C2616" t="str">
        <f>Query1[[#This Row],[city]]</f>
        <v>Whitestone</v>
      </c>
      <c r="D2616" t="str">
        <f>Query1[[#This Row],[state]]</f>
        <v>NY</v>
      </c>
      <c r="E2616">
        <f>Query1[[#This Row],[order_date]]</f>
        <v>42883</v>
      </c>
      <c r="F2616">
        <f>Query1[[#This Row],[total_units]]</f>
        <v>1</v>
      </c>
      <c r="G2616">
        <f>Query1[[#This Row],[revenue]]</f>
        <v>1499.99</v>
      </c>
      <c r="H2616" t="str">
        <f>Query1[[#This Row],[product_name]]</f>
        <v>Trek Emonda S 4 - 2017</v>
      </c>
      <c r="I2616" t="str">
        <f>Query1[[#This Row],[category_name]]</f>
        <v>Road Bikes</v>
      </c>
      <c r="J2616" t="str">
        <f>Query1[[#This Row],[store_name]]</f>
        <v>Baldwin Bikes</v>
      </c>
      <c r="K2616" t="str">
        <f>Query1[[#This Row],[sales_rep]]</f>
        <v>Marcelene Boyer</v>
      </c>
      <c r="L2616" t="str">
        <f>Query1[[#This Row],[brand_name]]</f>
        <v>Trek</v>
      </c>
    </row>
    <row r="2617" spans="1:12" x14ac:dyDescent="0.3">
      <c r="A2617">
        <f>Query1[[#This Row],[order_id]]</f>
        <v>915</v>
      </c>
      <c r="B2617" t="str">
        <f>Query1[[#This Row],[customers]]</f>
        <v>Judith Finley</v>
      </c>
      <c r="C2617" t="str">
        <f>Query1[[#This Row],[city]]</f>
        <v>Whitestone</v>
      </c>
      <c r="D2617" t="str">
        <f>Query1[[#This Row],[state]]</f>
        <v>NY</v>
      </c>
      <c r="E2617">
        <f>Query1[[#This Row],[order_date]]</f>
        <v>42883</v>
      </c>
      <c r="F2617">
        <f>Query1[[#This Row],[total_units]]</f>
        <v>1</v>
      </c>
      <c r="G2617">
        <f>Query1[[#This Row],[revenue]]</f>
        <v>2299.9899999999998</v>
      </c>
      <c r="H2617" t="str">
        <f>Query1[[#This Row],[product_name]]</f>
        <v>Trek Fuel EX 5 27.5 Plus - 2017</v>
      </c>
      <c r="I2617" t="str">
        <f>Query1[[#This Row],[category_name]]</f>
        <v>Mountain Bikes</v>
      </c>
      <c r="J2617" t="str">
        <f>Query1[[#This Row],[store_name]]</f>
        <v>Baldwin Bikes</v>
      </c>
      <c r="K2617" t="str">
        <f>Query1[[#This Row],[sales_rep]]</f>
        <v>Marcelene Boyer</v>
      </c>
      <c r="L2617" t="str">
        <f>Query1[[#This Row],[brand_name]]</f>
        <v>Trek</v>
      </c>
    </row>
    <row r="2618" spans="1:12" x14ac:dyDescent="0.3">
      <c r="A2618">
        <f>Query1[[#This Row],[order_id]]</f>
        <v>916</v>
      </c>
      <c r="B2618" t="str">
        <f>Query1[[#This Row],[customers]]</f>
        <v>Luciana Mcgee</v>
      </c>
      <c r="C2618" t="str">
        <f>Query1[[#This Row],[city]]</f>
        <v>Selden</v>
      </c>
      <c r="D2618" t="str">
        <f>Query1[[#This Row],[state]]</f>
        <v>NY</v>
      </c>
      <c r="E2618">
        <f>Query1[[#This Row],[order_date]]</f>
        <v>42883</v>
      </c>
      <c r="F2618">
        <f>Query1[[#This Row],[total_units]]</f>
        <v>1</v>
      </c>
      <c r="G2618">
        <f>Query1[[#This Row],[revenue]]</f>
        <v>209.99</v>
      </c>
      <c r="H2618" t="str">
        <f>Query1[[#This Row],[product_name]]</f>
        <v>Haro Shredder 20 - 2017</v>
      </c>
      <c r="I2618" t="str">
        <f>Query1[[#This Row],[category_name]]</f>
        <v>Children Bicycles</v>
      </c>
      <c r="J2618" t="str">
        <f>Query1[[#This Row],[store_name]]</f>
        <v>Baldwin Bikes</v>
      </c>
      <c r="K2618" t="str">
        <f>Query1[[#This Row],[sales_rep]]</f>
        <v>Marcelene Boyer</v>
      </c>
      <c r="L2618" t="str">
        <f>Query1[[#This Row],[brand_name]]</f>
        <v>Haro</v>
      </c>
    </row>
    <row r="2619" spans="1:12" x14ac:dyDescent="0.3">
      <c r="A2619">
        <f>Query1[[#This Row],[order_id]]</f>
        <v>917</v>
      </c>
      <c r="B2619" t="str">
        <f>Query1[[#This Row],[customers]]</f>
        <v>Chloe Patel</v>
      </c>
      <c r="C2619" t="str">
        <f>Query1[[#This Row],[city]]</f>
        <v>Santa Monica</v>
      </c>
      <c r="D2619" t="str">
        <f>Query1[[#This Row],[state]]</f>
        <v>CA</v>
      </c>
      <c r="E2619">
        <f>Query1[[#This Row],[order_date]]</f>
        <v>42884</v>
      </c>
      <c r="F2619">
        <f>Query1[[#This Row],[total_units]]</f>
        <v>1</v>
      </c>
      <c r="G2619">
        <f>Query1[[#This Row],[revenue]]</f>
        <v>1469.99</v>
      </c>
      <c r="H2619" t="str">
        <f>Query1[[#This Row],[product_name]]</f>
        <v>Haro Shift R3 - 2017</v>
      </c>
      <c r="I2619" t="str">
        <f>Query1[[#This Row],[category_name]]</f>
        <v>Mountain Bikes</v>
      </c>
      <c r="J2619" t="str">
        <f>Query1[[#This Row],[store_name]]</f>
        <v>Santa Cruz Bikes</v>
      </c>
      <c r="K2619" t="str">
        <f>Query1[[#This Row],[sales_rep]]</f>
        <v>Mireya Copeland</v>
      </c>
      <c r="L2619" t="str">
        <f>Query1[[#This Row],[brand_name]]</f>
        <v>Haro</v>
      </c>
    </row>
    <row r="2620" spans="1:12" x14ac:dyDescent="0.3">
      <c r="A2620">
        <f>Query1[[#This Row],[order_id]]</f>
        <v>918</v>
      </c>
      <c r="B2620" t="str">
        <f>Query1[[#This Row],[customers]]</f>
        <v>Rutha Howell</v>
      </c>
      <c r="C2620" t="str">
        <f>Query1[[#This Row],[city]]</f>
        <v>Canyon Country</v>
      </c>
      <c r="D2620" t="str">
        <f>Query1[[#This Row],[state]]</f>
        <v>CA</v>
      </c>
      <c r="E2620">
        <f>Query1[[#This Row],[order_date]]</f>
        <v>42885</v>
      </c>
      <c r="F2620">
        <f>Query1[[#This Row],[total_units]]</f>
        <v>1</v>
      </c>
      <c r="G2620">
        <f>Query1[[#This Row],[revenue]]</f>
        <v>1632.99</v>
      </c>
      <c r="H2620" t="str">
        <f>Query1[[#This Row],[product_name]]</f>
        <v>Surly Wednesday - 2017</v>
      </c>
      <c r="I2620" t="str">
        <f>Query1[[#This Row],[category_name]]</f>
        <v>Mountain Bikes</v>
      </c>
      <c r="J2620" t="str">
        <f>Query1[[#This Row],[store_name]]</f>
        <v>Santa Cruz Bikes</v>
      </c>
      <c r="K2620" t="str">
        <f>Query1[[#This Row],[sales_rep]]</f>
        <v>Genna Serrano</v>
      </c>
      <c r="L2620" t="str">
        <f>Query1[[#This Row],[brand_name]]</f>
        <v>Surly</v>
      </c>
    </row>
    <row r="2621" spans="1:12" x14ac:dyDescent="0.3">
      <c r="A2621">
        <f>Query1[[#This Row],[order_id]]</f>
        <v>918</v>
      </c>
      <c r="B2621" t="str">
        <f>Query1[[#This Row],[customers]]</f>
        <v>Rutha Howell</v>
      </c>
      <c r="C2621" t="str">
        <f>Query1[[#This Row],[city]]</f>
        <v>Canyon Country</v>
      </c>
      <c r="D2621" t="str">
        <f>Query1[[#This Row],[state]]</f>
        <v>CA</v>
      </c>
      <c r="E2621">
        <f>Query1[[#This Row],[order_date]]</f>
        <v>42885</v>
      </c>
      <c r="F2621">
        <f>Query1[[#This Row],[total_units]]</f>
        <v>2</v>
      </c>
      <c r="G2621">
        <f>Query1[[#This Row],[revenue]]</f>
        <v>5799.98</v>
      </c>
      <c r="H2621" t="str">
        <f>Query1[[#This Row],[product_name]]</f>
        <v>Trek Fuel EX 8 29 - 2016</v>
      </c>
      <c r="I2621" t="str">
        <f>Query1[[#This Row],[category_name]]</f>
        <v>Mountain Bikes</v>
      </c>
      <c r="J2621" t="str">
        <f>Query1[[#This Row],[store_name]]</f>
        <v>Santa Cruz Bikes</v>
      </c>
      <c r="K2621" t="str">
        <f>Query1[[#This Row],[sales_rep]]</f>
        <v>Genna Serrano</v>
      </c>
      <c r="L2621" t="str">
        <f>Query1[[#This Row],[brand_name]]</f>
        <v>Trek</v>
      </c>
    </row>
    <row r="2622" spans="1:12" x14ac:dyDescent="0.3">
      <c r="A2622">
        <f>Query1[[#This Row],[order_id]]</f>
        <v>918</v>
      </c>
      <c r="B2622" t="str">
        <f>Query1[[#This Row],[customers]]</f>
        <v>Rutha Howell</v>
      </c>
      <c r="C2622" t="str">
        <f>Query1[[#This Row],[city]]</f>
        <v>Canyon Country</v>
      </c>
      <c r="D2622" t="str">
        <f>Query1[[#This Row],[state]]</f>
        <v>CA</v>
      </c>
      <c r="E2622">
        <f>Query1[[#This Row],[order_date]]</f>
        <v>42885</v>
      </c>
      <c r="F2622">
        <f>Query1[[#This Row],[total_units]]</f>
        <v>1</v>
      </c>
      <c r="G2622">
        <f>Query1[[#This Row],[revenue]]</f>
        <v>349.99</v>
      </c>
      <c r="H2622" t="str">
        <f>Query1[[#This Row],[product_name]]</f>
        <v>Trek Precaliber 24 (21-Speed) - Girls - 2017</v>
      </c>
      <c r="I2622" t="str">
        <f>Query1[[#This Row],[category_name]]</f>
        <v>Children Bicycles</v>
      </c>
      <c r="J2622" t="str">
        <f>Query1[[#This Row],[store_name]]</f>
        <v>Santa Cruz Bikes</v>
      </c>
      <c r="K2622" t="str">
        <f>Query1[[#This Row],[sales_rep]]</f>
        <v>Genna Serrano</v>
      </c>
      <c r="L2622" t="str">
        <f>Query1[[#This Row],[brand_name]]</f>
        <v>Trek</v>
      </c>
    </row>
    <row r="2623" spans="1:12" x14ac:dyDescent="0.3">
      <c r="A2623">
        <f>Query1[[#This Row],[order_id]]</f>
        <v>919</v>
      </c>
      <c r="B2623" t="str">
        <f>Query1[[#This Row],[customers]]</f>
        <v>Tajuana Riddle</v>
      </c>
      <c r="C2623" t="str">
        <f>Query1[[#This Row],[city]]</f>
        <v>Bayside</v>
      </c>
      <c r="D2623" t="str">
        <f>Query1[[#This Row],[state]]</f>
        <v>NY</v>
      </c>
      <c r="E2623">
        <f>Query1[[#This Row],[order_date]]</f>
        <v>42885</v>
      </c>
      <c r="F2623">
        <f>Query1[[#This Row],[total_units]]</f>
        <v>1</v>
      </c>
      <c r="G2623">
        <f>Query1[[#This Row],[revenue]]</f>
        <v>539.99</v>
      </c>
      <c r="H2623" t="str">
        <f>Query1[[#This Row],[product_name]]</f>
        <v>Haro SR 1.1 - 2017</v>
      </c>
      <c r="I2623" t="str">
        <f>Query1[[#This Row],[category_name]]</f>
        <v>Mountain Bikes</v>
      </c>
      <c r="J2623" t="str">
        <f>Query1[[#This Row],[store_name]]</f>
        <v>Baldwin Bikes</v>
      </c>
      <c r="K2623" t="str">
        <f>Query1[[#This Row],[sales_rep]]</f>
        <v>Venita Daniel</v>
      </c>
      <c r="L2623" t="str">
        <f>Query1[[#This Row],[brand_name]]</f>
        <v>Haro</v>
      </c>
    </row>
    <row r="2624" spans="1:12" x14ac:dyDescent="0.3">
      <c r="A2624">
        <f>Query1[[#This Row],[order_id]]</f>
        <v>919</v>
      </c>
      <c r="B2624" t="str">
        <f>Query1[[#This Row],[customers]]</f>
        <v>Tajuana Riddle</v>
      </c>
      <c r="C2624" t="str">
        <f>Query1[[#This Row],[city]]</f>
        <v>Bayside</v>
      </c>
      <c r="D2624" t="str">
        <f>Query1[[#This Row],[state]]</f>
        <v>NY</v>
      </c>
      <c r="E2624">
        <f>Query1[[#This Row],[order_date]]</f>
        <v>42885</v>
      </c>
      <c r="F2624">
        <f>Query1[[#This Row],[total_units]]</f>
        <v>1</v>
      </c>
      <c r="G2624">
        <f>Query1[[#This Row],[revenue]]</f>
        <v>3999.99</v>
      </c>
      <c r="H2624" t="str">
        <f>Query1[[#This Row],[product_name]]</f>
        <v>Trek Slash 8 27.5 - 2016</v>
      </c>
      <c r="I2624" t="str">
        <f>Query1[[#This Row],[category_name]]</f>
        <v>Mountain Bikes</v>
      </c>
      <c r="J2624" t="str">
        <f>Query1[[#This Row],[store_name]]</f>
        <v>Baldwin Bikes</v>
      </c>
      <c r="K2624" t="str">
        <f>Query1[[#This Row],[sales_rep]]</f>
        <v>Venita Daniel</v>
      </c>
      <c r="L2624" t="str">
        <f>Query1[[#This Row],[brand_name]]</f>
        <v>Trek</v>
      </c>
    </row>
    <row r="2625" spans="1:12" x14ac:dyDescent="0.3">
      <c r="A2625">
        <f>Query1[[#This Row],[order_id]]</f>
        <v>920</v>
      </c>
      <c r="B2625" t="str">
        <f>Query1[[#This Row],[customers]]</f>
        <v>Novella Patel</v>
      </c>
      <c r="C2625" t="str">
        <f>Query1[[#This Row],[city]]</f>
        <v>Glen Cove</v>
      </c>
      <c r="D2625" t="str">
        <f>Query1[[#This Row],[state]]</f>
        <v>NY</v>
      </c>
      <c r="E2625">
        <f>Query1[[#This Row],[order_date]]</f>
        <v>42885</v>
      </c>
      <c r="F2625">
        <f>Query1[[#This Row],[total_units]]</f>
        <v>1</v>
      </c>
      <c r="G2625">
        <f>Query1[[#This Row],[revenue]]</f>
        <v>299.99</v>
      </c>
      <c r="H2625" t="str">
        <f>Query1[[#This Row],[product_name]]</f>
        <v>Electra Girl's Hawaii 1 16" - 2017</v>
      </c>
      <c r="I2625" t="str">
        <f>Query1[[#This Row],[category_name]]</f>
        <v>Cruisers Bicycles</v>
      </c>
      <c r="J2625" t="str">
        <f>Query1[[#This Row],[store_name]]</f>
        <v>Baldwin Bikes</v>
      </c>
      <c r="K2625" t="str">
        <f>Query1[[#This Row],[sales_rep]]</f>
        <v>Venita Daniel</v>
      </c>
      <c r="L2625" t="str">
        <f>Query1[[#This Row],[brand_name]]</f>
        <v>Electra</v>
      </c>
    </row>
    <row r="2626" spans="1:12" x14ac:dyDescent="0.3">
      <c r="A2626">
        <f>Query1[[#This Row],[order_id]]</f>
        <v>920</v>
      </c>
      <c r="B2626" t="str">
        <f>Query1[[#This Row],[customers]]</f>
        <v>Novella Patel</v>
      </c>
      <c r="C2626" t="str">
        <f>Query1[[#This Row],[city]]</f>
        <v>Glen Cove</v>
      </c>
      <c r="D2626" t="str">
        <f>Query1[[#This Row],[state]]</f>
        <v>NY</v>
      </c>
      <c r="E2626">
        <f>Query1[[#This Row],[order_date]]</f>
        <v>42885</v>
      </c>
      <c r="F2626">
        <f>Query1[[#This Row],[total_units]]</f>
        <v>1</v>
      </c>
      <c r="G2626">
        <f>Query1[[#This Row],[revenue]]</f>
        <v>647.99</v>
      </c>
      <c r="H2626" t="str">
        <f>Query1[[#This Row],[product_name]]</f>
        <v>Sun Bicycles Biscayne Tandem CB - 2017</v>
      </c>
      <c r="I2626" t="str">
        <f>Query1[[#This Row],[category_name]]</f>
        <v>Cruisers Bicycles</v>
      </c>
      <c r="J2626" t="str">
        <f>Query1[[#This Row],[store_name]]</f>
        <v>Baldwin Bikes</v>
      </c>
      <c r="K2626" t="str">
        <f>Query1[[#This Row],[sales_rep]]</f>
        <v>Venita Daniel</v>
      </c>
      <c r="L2626" t="str">
        <f>Query1[[#This Row],[brand_name]]</f>
        <v>Sun</v>
      </c>
    </row>
    <row r="2627" spans="1:12" x14ac:dyDescent="0.3">
      <c r="A2627">
        <f>Query1[[#This Row],[order_id]]</f>
        <v>920</v>
      </c>
      <c r="B2627" t="str">
        <f>Query1[[#This Row],[customers]]</f>
        <v>Novella Patel</v>
      </c>
      <c r="C2627" t="str">
        <f>Query1[[#This Row],[city]]</f>
        <v>Glen Cove</v>
      </c>
      <c r="D2627" t="str">
        <f>Query1[[#This Row],[state]]</f>
        <v>NY</v>
      </c>
      <c r="E2627">
        <f>Query1[[#This Row],[order_date]]</f>
        <v>42885</v>
      </c>
      <c r="F2627">
        <f>Query1[[#This Row],[total_units]]</f>
        <v>2</v>
      </c>
      <c r="G2627">
        <f>Query1[[#This Row],[revenue]]</f>
        <v>1523.98</v>
      </c>
      <c r="H2627" t="str">
        <f>Query1[[#This Row],[product_name]]</f>
        <v>Sun Bicycles Brickell Tandem CB - 2017</v>
      </c>
      <c r="I2627" t="str">
        <f>Query1[[#This Row],[category_name]]</f>
        <v>Cruisers Bicycles</v>
      </c>
      <c r="J2627" t="str">
        <f>Query1[[#This Row],[store_name]]</f>
        <v>Baldwin Bikes</v>
      </c>
      <c r="K2627" t="str">
        <f>Query1[[#This Row],[sales_rep]]</f>
        <v>Venita Daniel</v>
      </c>
      <c r="L2627" t="str">
        <f>Query1[[#This Row],[brand_name]]</f>
        <v>Sun</v>
      </c>
    </row>
    <row r="2628" spans="1:12" x14ac:dyDescent="0.3">
      <c r="A2628">
        <f>Query1[[#This Row],[order_id]]</f>
        <v>920</v>
      </c>
      <c r="B2628" t="str">
        <f>Query1[[#This Row],[customers]]</f>
        <v>Novella Patel</v>
      </c>
      <c r="C2628" t="str">
        <f>Query1[[#This Row],[city]]</f>
        <v>Glen Cove</v>
      </c>
      <c r="D2628" t="str">
        <f>Query1[[#This Row],[state]]</f>
        <v>NY</v>
      </c>
      <c r="E2628">
        <f>Query1[[#This Row],[order_date]]</f>
        <v>42885</v>
      </c>
      <c r="F2628">
        <f>Query1[[#This Row],[total_units]]</f>
        <v>2</v>
      </c>
      <c r="G2628">
        <f>Query1[[#This Row],[revenue]]</f>
        <v>2999.98</v>
      </c>
      <c r="H2628" t="str">
        <f>Query1[[#This Row],[product_name]]</f>
        <v>Trek Stache 5 - 2017</v>
      </c>
      <c r="I2628" t="str">
        <f>Query1[[#This Row],[category_name]]</f>
        <v>Mountain Bikes</v>
      </c>
      <c r="J2628" t="str">
        <f>Query1[[#This Row],[store_name]]</f>
        <v>Baldwin Bikes</v>
      </c>
      <c r="K2628" t="str">
        <f>Query1[[#This Row],[sales_rep]]</f>
        <v>Venita Daniel</v>
      </c>
      <c r="L2628" t="str">
        <f>Query1[[#This Row],[brand_name]]</f>
        <v>Trek</v>
      </c>
    </row>
    <row r="2629" spans="1:12" x14ac:dyDescent="0.3">
      <c r="A2629">
        <f>Query1[[#This Row],[order_id]]</f>
        <v>921</v>
      </c>
      <c r="B2629" t="str">
        <f>Query1[[#This Row],[customers]]</f>
        <v>Ehtel Cobb</v>
      </c>
      <c r="C2629" t="str">
        <f>Query1[[#This Row],[city]]</f>
        <v>Lockport</v>
      </c>
      <c r="D2629" t="str">
        <f>Query1[[#This Row],[state]]</f>
        <v>NY</v>
      </c>
      <c r="E2629">
        <f>Query1[[#This Row],[order_date]]</f>
        <v>42886</v>
      </c>
      <c r="F2629">
        <f>Query1[[#This Row],[total_units]]</f>
        <v>2</v>
      </c>
      <c r="G2629">
        <f>Query1[[#This Row],[revenue]]</f>
        <v>1199.98</v>
      </c>
      <c r="H2629" t="str">
        <f>Query1[[#This Row],[product_name]]</f>
        <v>Electra Cruiser Lux Fat Tire 1 Ladies - 2017</v>
      </c>
      <c r="I2629" t="str">
        <f>Query1[[#This Row],[category_name]]</f>
        <v>Cruisers Bicycles</v>
      </c>
      <c r="J2629" t="str">
        <f>Query1[[#This Row],[store_name]]</f>
        <v>Baldwin Bikes</v>
      </c>
      <c r="K2629" t="str">
        <f>Query1[[#This Row],[sales_rep]]</f>
        <v>Marcelene Boyer</v>
      </c>
      <c r="L2629" t="str">
        <f>Query1[[#This Row],[brand_name]]</f>
        <v>Electra</v>
      </c>
    </row>
    <row r="2630" spans="1:12" x14ac:dyDescent="0.3">
      <c r="A2630">
        <f>Query1[[#This Row],[order_id]]</f>
        <v>921</v>
      </c>
      <c r="B2630" t="str">
        <f>Query1[[#This Row],[customers]]</f>
        <v>Ehtel Cobb</v>
      </c>
      <c r="C2630" t="str">
        <f>Query1[[#This Row],[city]]</f>
        <v>Lockport</v>
      </c>
      <c r="D2630" t="str">
        <f>Query1[[#This Row],[state]]</f>
        <v>NY</v>
      </c>
      <c r="E2630">
        <f>Query1[[#This Row],[order_date]]</f>
        <v>42886</v>
      </c>
      <c r="F2630">
        <f>Query1[[#This Row],[total_units]]</f>
        <v>1</v>
      </c>
      <c r="G2630">
        <f>Query1[[#This Row],[revenue]]</f>
        <v>799.99</v>
      </c>
      <c r="H2630" t="str">
        <f>Query1[[#This Row],[product_name]]</f>
        <v>Electra Glam Punk 3i Ladies' - 2017</v>
      </c>
      <c r="I2630" t="str">
        <f>Query1[[#This Row],[category_name]]</f>
        <v>Cruisers Bicycles</v>
      </c>
      <c r="J2630" t="str">
        <f>Query1[[#This Row],[store_name]]</f>
        <v>Baldwin Bikes</v>
      </c>
      <c r="K2630" t="str">
        <f>Query1[[#This Row],[sales_rep]]</f>
        <v>Marcelene Boyer</v>
      </c>
      <c r="L2630" t="str">
        <f>Query1[[#This Row],[brand_name]]</f>
        <v>Electra</v>
      </c>
    </row>
    <row r="2631" spans="1:12" x14ac:dyDescent="0.3">
      <c r="A2631">
        <f>Query1[[#This Row],[order_id]]</f>
        <v>921</v>
      </c>
      <c r="B2631" t="str">
        <f>Query1[[#This Row],[customers]]</f>
        <v>Ehtel Cobb</v>
      </c>
      <c r="C2631" t="str">
        <f>Query1[[#This Row],[city]]</f>
        <v>Lockport</v>
      </c>
      <c r="D2631" t="str">
        <f>Query1[[#This Row],[state]]</f>
        <v>NY</v>
      </c>
      <c r="E2631">
        <f>Query1[[#This Row],[order_date]]</f>
        <v>42886</v>
      </c>
      <c r="F2631">
        <f>Query1[[#This Row],[total_units]]</f>
        <v>1</v>
      </c>
      <c r="G2631">
        <f>Query1[[#This Row],[revenue]]</f>
        <v>1499.99</v>
      </c>
      <c r="H2631" t="str">
        <f>Query1[[#This Row],[product_name]]</f>
        <v>Trek Emonda S 4 - 2017</v>
      </c>
      <c r="I2631" t="str">
        <f>Query1[[#This Row],[category_name]]</f>
        <v>Road Bikes</v>
      </c>
      <c r="J2631" t="str">
        <f>Query1[[#This Row],[store_name]]</f>
        <v>Baldwin Bikes</v>
      </c>
      <c r="K2631" t="str">
        <f>Query1[[#This Row],[sales_rep]]</f>
        <v>Marcelene Boyer</v>
      </c>
      <c r="L2631" t="str">
        <f>Query1[[#This Row],[brand_name]]</f>
        <v>Trek</v>
      </c>
    </row>
    <row r="2632" spans="1:12" x14ac:dyDescent="0.3">
      <c r="A2632">
        <f>Query1[[#This Row],[order_id]]</f>
        <v>922</v>
      </c>
      <c r="B2632" t="str">
        <f>Query1[[#This Row],[customers]]</f>
        <v>Romana Barnes</v>
      </c>
      <c r="C2632" t="str">
        <f>Query1[[#This Row],[city]]</f>
        <v>Floral Park</v>
      </c>
      <c r="D2632" t="str">
        <f>Query1[[#This Row],[state]]</f>
        <v>NY</v>
      </c>
      <c r="E2632">
        <f>Query1[[#This Row],[order_date]]</f>
        <v>42886</v>
      </c>
      <c r="F2632">
        <f>Query1[[#This Row],[total_units]]</f>
        <v>1</v>
      </c>
      <c r="G2632">
        <f>Query1[[#This Row],[revenue]]</f>
        <v>749.99</v>
      </c>
      <c r="H2632" t="str">
        <f>Query1[[#This Row],[product_name]]</f>
        <v>Sun Bicycles Brickell Tandem 7 - 2017</v>
      </c>
      <c r="I2632" t="str">
        <f>Query1[[#This Row],[category_name]]</f>
        <v>Cruisers Bicycles</v>
      </c>
      <c r="J2632" t="str">
        <f>Query1[[#This Row],[store_name]]</f>
        <v>Baldwin Bikes</v>
      </c>
      <c r="K2632" t="str">
        <f>Query1[[#This Row],[sales_rep]]</f>
        <v>Marcelene Boyer</v>
      </c>
      <c r="L2632" t="str">
        <f>Query1[[#This Row],[brand_name]]</f>
        <v>Sun</v>
      </c>
    </row>
    <row r="2633" spans="1:12" x14ac:dyDescent="0.3">
      <c r="A2633">
        <f>Query1[[#This Row],[order_id]]</f>
        <v>922</v>
      </c>
      <c r="B2633" t="str">
        <f>Query1[[#This Row],[customers]]</f>
        <v>Romana Barnes</v>
      </c>
      <c r="C2633" t="str">
        <f>Query1[[#This Row],[city]]</f>
        <v>Floral Park</v>
      </c>
      <c r="D2633" t="str">
        <f>Query1[[#This Row],[state]]</f>
        <v>NY</v>
      </c>
      <c r="E2633">
        <f>Query1[[#This Row],[order_date]]</f>
        <v>42886</v>
      </c>
      <c r="F2633">
        <f>Query1[[#This Row],[total_units]]</f>
        <v>1</v>
      </c>
      <c r="G2633">
        <f>Query1[[#This Row],[revenue]]</f>
        <v>449.99</v>
      </c>
      <c r="H2633" t="str">
        <f>Query1[[#This Row],[product_name]]</f>
        <v>Sun Bicycles Cruz 3 - 2017</v>
      </c>
      <c r="I2633" t="str">
        <f>Query1[[#This Row],[category_name]]</f>
        <v>Cruisers Bicycles</v>
      </c>
      <c r="J2633" t="str">
        <f>Query1[[#This Row],[store_name]]</f>
        <v>Baldwin Bikes</v>
      </c>
      <c r="K2633" t="str">
        <f>Query1[[#This Row],[sales_rep]]</f>
        <v>Marcelene Boyer</v>
      </c>
      <c r="L2633" t="str">
        <f>Query1[[#This Row],[brand_name]]</f>
        <v>Sun</v>
      </c>
    </row>
    <row r="2634" spans="1:12" x14ac:dyDescent="0.3">
      <c r="A2634">
        <f>Query1[[#This Row],[order_id]]</f>
        <v>922</v>
      </c>
      <c r="B2634" t="str">
        <f>Query1[[#This Row],[customers]]</f>
        <v>Romana Barnes</v>
      </c>
      <c r="C2634" t="str">
        <f>Query1[[#This Row],[city]]</f>
        <v>Floral Park</v>
      </c>
      <c r="D2634" t="str">
        <f>Query1[[#This Row],[state]]</f>
        <v>NY</v>
      </c>
      <c r="E2634">
        <f>Query1[[#This Row],[order_date]]</f>
        <v>42886</v>
      </c>
      <c r="F2634">
        <f>Query1[[#This Row],[total_units]]</f>
        <v>1</v>
      </c>
      <c r="G2634">
        <f>Query1[[#This Row],[revenue]]</f>
        <v>149.99</v>
      </c>
      <c r="H2634" t="str">
        <f>Query1[[#This Row],[product_name]]</f>
        <v>Trek Girl's Kickster - 2017</v>
      </c>
      <c r="I2634" t="str">
        <f>Query1[[#This Row],[category_name]]</f>
        <v>Children Bicycles</v>
      </c>
      <c r="J2634" t="str">
        <f>Query1[[#This Row],[store_name]]</f>
        <v>Baldwin Bikes</v>
      </c>
      <c r="K2634" t="str">
        <f>Query1[[#This Row],[sales_rep]]</f>
        <v>Marcelene Boyer</v>
      </c>
      <c r="L2634" t="str">
        <f>Query1[[#This Row],[brand_name]]</f>
        <v>Trek</v>
      </c>
    </row>
    <row r="2635" spans="1:12" x14ac:dyDescent="0.3">
      <c r="A2635">
        <f>Query1[[#This Row],[order_id]]</f>
        <v>923</v>
      </c>
      <c r="B2635" t="str">
        <f>Query1[[#This Row],[customers]]</f>
        <v>Agatha Melton</v>
      </c>
      <c r="C2635" t="str">
        <f>Query1[[#This Row],[city]]</f>
        <v>Springfield Gardens</v>
      </c>
      <c r="D2635" t="str">
        <f>Query1[[#This Row],[state]]</f>
        <v>NY</v>
      </c>
      <c r="E2635">
        <f>Query1[[#This Row],[order_date]]</f>
        <v>42886</v>
      </c>
      <c r="F2635">
        <f>Query1[[#This Row],[total_units]]</f>
        <v>2</v>
      </c>
      <c r="G2635">
        <f>Query1[[#This Row],[revenue]]</f>
        <v>879.98</v>
      </c>
      <c r="H2635" t="str">
        <f>Query1[[#This Row],[product_name]]</f>
        <v>Electra Cruiser Lux 1 - 2017</v>
      </c>
      <c r="I2635" t="str">
        <f>Query1[[#This Row],[category_name]]</f>
        <v>Cruisers Bicycles</v>
      </c>
      <c r="J2635" t="str">
        <f>Query1[[#This Row],[store_name]]</f>
        <v>Baldwin Bikes</v>
      </c>
      <c r="K2635" t="str">
        <f>Query1[[#This Row],[sales_rep]]</f>
        <v>Venita Daniel</v>
      </c>
      <c r="L2635" t="str">
        <f>Query1[[#This Row],[brand_name]]</f>
        <v>Electra</v>
      </c>
    </row>
    <row r="2636" spans="1:12" x14ac:dyDescent="0.3">
      <c r="A2636">
        <f>Query1[[#This Row],[order_id]]</f>
        <v>923</v>
      </c>
      <c r="B2636" t="str">
        <f>Query1[[#This Row],[customers]]</f>
        <v>Agatha Melton</v>
      </c>
      <c r="C2636" t="str">
        <f>Query1[[#This Row],[city]]</f>
        <v>Springfield Gardens</v>
      </c>
      <c r="D2636" t="str">
        <f>Query1[[#This Row],[state]]</f>
        <v>NY</v>
      </c>
      <c r="E2636">
        <f>Query1[[#This Row],[order_date]]</f>
        <v>42886</v>
      </c>
      <c r="F2636">
        <f>Query1[[#This Row],[total_units]]</f>
        <v>1</v>
      </c>
      <c r="G2636">
        <f>Query1[[#This Row],[revenue]]</f>
        <v>469.99</v>
      </c>
      <c r="H2636" t="str">
        <f>Query1[[#This Row],[product_name]]</f>
        <v>Surly Ice Cream Truck Frameset - 2016</v>
      </c>
      <c r="I2636" t="str">
        <f>Query1[[#This Row],[category_name]]</f>
        <v>Mountain Bikes</v>
      </c>
      <c r="J2636" t="str">
        <f>Query1[[#This Row],[store_name]]</f>
        <v>Baldwin Bikes</v>
      </c>
      <c r="K2636" t="str">
        <f>Query1[[#This Row],[sales_rep]]</f>
        <v>Venita Daniel</v>
      </c>
      <c r="L2636" t="str">
        <f>Query1[[#This Row],[brand_name]]</f>
        <v>Surly</v>
      </c>
    </row>
    <row r="2637" spans="1:12" x14ac:dyDescent="0.3">
      <c r="A2637">
        <f>Query1[[#This Row],[order_id]]</f>
        <v>924</v>
      </c>
      <c r="B2637" t="str">
        <f>Query1[[#This Row],[customers]]</f>
        <v>Jayne Kirkland</v>
      </c>
      <c r="C2637" t="str">
        <f>Query1[[#This Row],[city]]</f>
        <v>Rowlett</v>
      </c>
      <c r="D2637" t="str">
        <f>Query1[[#This Row],[state]]</f>
        <v>TX</v>
      </c>
      <c r="E2637">
        <f>Query1[[#This Row],[order_date]]</f>
        <v>42888</v>
      </c>
      <c r="F2637">
        <f>Query1[[#This Row],[total_units]]</f>
        <v>2</v>
      </c>
      <c r="G2637">
        <f>Query1[[#This Row],[revenue]]</f>
        <v>699.98</v>
      </c>
      <c r="H2637" t="str">
        <f>Query1[[#This Row],[product_name]]</f>
        <v>Electra Savannah 3i (20-inch) - Girl's - 2017</v>
      </c>
      <c r="I2637" t="str">
        <f>Query1[[#This Row],[category_name]]</f>
        <v>Children Bicycles</v>
      </c>
      <c r="J2637" t="str">
        <f>Query1[[#This Row],[store_name]]</f>
        <v>Rowlett Bikes</v>
      </c>
      <c r="K2637" t="str">
        <f>Query1[[#This Row],[sales_rep]]</f>
        <v>Kali Vargas</v>
      </c>
      <c r="L2637" t="str">
        <f>Query1[[#This Row],[brand_name]]</f>
        <v>Electra</v>
      </c>
    </row>
    <row r="2638" spans="1:12" x14ac:dyDescent="0.3">
      <c r="A2638">
        <f>Query1[[#This Row],[order_id]]</f>
        <v>924</v>
      </c>
      <c r="B2638" t="str">
        <f>Query1[[#This Row],[customers]]</f>
        <v>Jayne Kirkland</v>
      </c>
      <c r="C2638" t="str">
        <f>Query1[[#This Row],[city]]</f>
        <v>Rowlett</v>
      </c>
      <c r="D2638" t="str">
        <f>Query1[[#This Row],[state]]</f>
        <v>TX</v>
      </c>
      <c r="E2638">
        <f>Query1[[#This Row],[order_date]]</f>
        <v>42888</v>
      </c>
      <c r="F2638">
        <f>Query1[[#This Row],[total_units]]</f>
        <v>1</v>
      </c>
      <c r="G2638">
        <f>Query1[[#This Row],[revenue]]</f>
        <v>832.99</v>
      </c>
      <c r="H2638" t="str">
        <f>Query1[[#This Row],[product_name]]</f>
        <v>Surly Troll Frameset - 2017</v>
      </c>
      <c r="I2638" t="str">
        <f>Query1[[#This Row],[category_name]]</f>
        <v>Mountain Bikes</v>
      </c>
      <c r="J2638" t="str">
        <f>Query1[[#This Row],[store_name]]</f>
        <v>Rowlett Bikes</v>
      </c>
      <c r="K2638" t="str">
        <f>Query1[[#This Row],[sales_rep]]</f>
        <v>Kali Vargas</v>
      </c>
      <c r="L2638" t="str">
        <f>Query1[[#This Row],[brand_name]]</f>
        <v>Surly</v>
      </c>
    </row>
    <row r="2639" spans="1:12" x14ac:dyDescent="0.3">
      <c r="A2639">
        <f>Query1[[#This Row],[order_id]]</f>
        <v>925</v>
      </c>
      <c r="B2639" t="str">
        <f>Query1[[#This Row],[customers]]</f>
        <v>Conrad Mueller</v>
      </c>
      <c r="C2639" t="str">
        <f>Query1[[#This Row],[city]]</f>
        <v>Massapequa</v>
      </c>
      <c r="D2639" t="str">
        <f>Query1[[#This Row],[state]]</f>
        <v>NY</v>
      </c>
      <c r="E2639">
        <f>Query1[[#This Row],[order_date]]</f>
        <v>42888</v>
      </c>
      <c r="F2639">
        <f>Query1[[#This Row],[total_units]]</f>
        <v>1</v>
      </c>
      <c r="G2639">
        <f>Query1[[#This Row],[revenue]]</f>
        <v>349.99</v>
      </c>
      <c r="H2639" t="str">
        <f>Query1[[#This Row],[product_name]]</f>
        <v>Electra Savannah 3i (20-inch) - Girl's - 2017</v>
      </c>
      <c r="I2639" t="str">
        <f>Query1[[#This Row],[category_name]]</f>
        <v>Children Bicycles</v>
      </c>
      <c r="J2639" t="str">
        <f>Query1[[#This Row],[store_name]]</f>
        <v>Baldwin Bikes</v>
      </c>
      <c r="K2639" t="str">
        <f>Query1[[#This Row],[sales_rep]]</f>
        <v>Venita Daniel</v>
      </c>
      <c r="L2639" t="str">
        <f>Query1[[#This Row],[brand_name]]</f>
        <v>Electra</v>
      </c>
    </row>
    <row r="2640" spans="1:12" x14ac:dyDescent="0.3">
      <c r="A2640">
        <f>Query1[[#This Row],[order_id]]</f>
        <v>925</v>
      </c>
      <c r="B2640" t="str">
        <f>Query1[[#This Row],[customers]]</f>
        <v>Conrad Mueller</v>
      </c>
      <c r="C2640" t="str">
        <f>Query1[[#This Row],[city]]</f>
        <v>Massapequa</v>
      </c>
      <c r="D2640" t="str">
        <f>Query1[[#This Row],[state]]</f>
        <v>NY</v>
      </c>
      <c r="E2640">
        <f>Query1[[#This Row],[order_date]]</f>
        <v>42888</v>
      </c>
      <c r="F2640">
        <f>Query1[[#This Row],[total_units]]</f>
        <v>2</v>
      </c>
      <c r="G2640">
        <f>Query1[[#This Row],[revenue]]</f>
        <v>6999.98</v>
      </c>
      <c r="H2640" t="str">
        <f>Query1[[#This Row],[product_name]]</f>
        <v>Trek Boone 7 - 2017</v>
      </c>
      <c r="I2640" t="str">
        <f>Query1[[#This Row],[category_name]]</f>
        <v>Cyclocross Bicycles</v>
      </c>
      <c r="J2640" t="str">
        <f>Query1[[#This Row],[store_name]]</f>
        <v>Baldwin Bikes</v>
      </c>
      <c r="K2640" t="str">
        <f>Query1[[#This Row],[sales_rep]]</f>
        <v>Venita Daniel</v>
      </c>
      <c r="L2640" t="str">
        <f>Query1[[#This Row],[brand_name]]</f>
        <v>Trek</v>
      </c>
    </row>
    <row r="2641" spans="1:12" x14ac:dyDescent="0.3">
      <c r="A2641">
        <f>Query1[[#This Row],[order_id]]</f>
        <v>926</v>
      </c>
      <c r="B2641" t="str">
        <f>Query1[[#This Row],[customers]]</f>
        <v>Mariana Strong</v>
      </c>
      <c r="C2641" t="str">
        <f>Query1[[#This Row],[city]]</f>
        <v>Santa Clara</v>
      </c>
      <c r="D2641" t="str">
        <f>Query1[[#This Row],[state]]</f>
        <v>CA</v>
      </c>
      <c r="E2641">
        <f>Query1[[#This Row],[order_date]]</f>
        <v>42889</v>
      </c>
      <c r="F2641">
        <f>Query1[[#This Row],[total_units]]</f>
        <v>2</v>
      </c>
      <c r="G2641">
        <f>Query1[[#This Row],[revenue]]</f>
        <v>759.98</v>
      </c>
      <c r="H2641" t="str">
        <f>Query1[[#This Row],[product_name]]</f>
        <v>Haro Flightline One ST - 2017</v>
      </c>
      <c r="I2641" t="str">
        <f>Query1[[#This Row],[category_name]]</f>
        <v>Mountain Bikes</v>
      </c>
      <c r="J2641" t="str">
        <f>Query1[[#This Row],[store_name]]</f>
        <v>Santa Cruz Bikes</v>
      </c>
      <c r="K2641" t="str">
        <f>Query1[[#This Row],[sales_rep]]</f>
        <v>Mireya Copeland</v>
      </c>
      <c r="L2641" t="str">
        <f>Query1[[#This Row],[brand_name]]</f>
        <v>Haro</v>
      </c>
    </row>
    <row r="2642" spans="1:12" x14ac:dyDescent="0.3">
      <c r="A2642">
        <f>Query1[[#This Row],[order_id]]</f>
        <v>927</v>
      </c>
      <c r="B2642" t="str">
        <f>Query1[[#This Row],[customers]]</f>
        <v>Lee Dunn</v>
      </c>
      <c r="C2642" t="str">
        <f>Query1[[#This Row],[city]]</f>
        <v>San Jose</v>
      </c>
      <c r="D2642" t="str">
        <f>Query1[[#This Row],[state]]</f>
        <v>CA</v>
      </c>
      <c r="E2642">
        <f>Query1[[#This Row],[order_date]]</f>
        <v>42889</v>
      </c>
      <c r="F2642">
        <f>Query1[[#This Row],[total_units]]</f>
        <v>2</v>
      </c>
      <c r="G2642">
        <f>Query1[[#This Row],[revenue]]</f>
        <v>879.98</v>
      </c>
      <c r="H2642" t="str">
        <f>Query1[[#This Row],[product_name]]</f>
        <v>Electra Cruiser Lux 1 - 2017</v>
      </c>
      <c r="I2642" t="str">
        <f>Query1[[#This Row],[category_name]]</f>
        <v>Cruisers Bicycles</v>
      </c>
      <c r="J2642" t="str">
        <f>Query1[[#This Row],[store_name]]</f>
        <v>Santa Cruz Bikes</v>
      </c>
      <c r="K2642" t="str">
        <f>Query1[[#This Row],[sales_rep]]</f>
        <v>Mireya Copeland</v>
      </c>
      <c r="L2642" t="str">
        <f>Query1[[#This Row],[brand_name]]</f>
        <v>Electra</v>
      </c>
    </row>
    <row r="2643" spans="1:12" x14ac:dyDescent="0.3">
      <c r="A2643">
        <f>Query1[[#This Row],[order_id]]</f>
        <v>927</v>
      </c>
      <c r="B2643" t="str">
        <f>Query1[[#This Row],[customers]]</f>
        <v>Lee Dunn</v>
      </c>
      <c r="C2643" t="str">
        <f>Query1[[#This Row],[city]]</f>
        <v>San Jose</v>
      </c>
      <c r="D2643" t="str">
        <f>Query1[[#This Row],[state]]</f>
        <v>CA</v>
      </c>
      <c r="E2643">
        <f>Query1[[#This Row],[order_date]]</f>
        <v>42889</v>
      </c>
      <c r="F2643">
        <f>Query1[[#This Row],[total_units]]</f>
        <v>2</v>
      </c>
      <c r="G2643">
        <f>Query1[[#This Row],[revenue]]</f>
        <v>1199.98</v>
      </c>
      <c r="H2643" t="str">
        <f>Query1[[#This Row],[product_name]]</f>
        <v>Electra Townie Original 7D EQ - 2016</v>
      </c>
      <c r="I2643" t="str">
        <f>Query1[[#This Row],[category_name]]</f>
        <v>Cruisers Bicycles</v>
      </c>
      <c r="J2643" t="str">
        <f>Query1[[#This Row],[store_name]]</f>
        <v>Santa Cruz Bikes</v>
      </c>
      <c r="K2643" t="str">
        <f>Query1[[#This Row],[sales_rep]]</f>
        <v>Mireya Copeland</v>
      </c>
      <c r="L2643" t="str">
        <f>Query1[[#This Row],[brand_name]]</f>
        <v>Electra</v>
      </c>
    </row>
    <row r="2644" spans="1:12" x14ac:dyDescent="0.3">
      <c r="A2644">
        <f>Query1[[#This Row],[order_id]]</f>
        <v>927</v>
      </c>
      <c r="B2644" t="str">
        <f>Query1[[#This Row],[customers]]</f>
        <v>Lee Dunn</v>
      </c>
      <c r="C2644" t="str">
        <f>Query1[[#This Row],[city]]</f>
        <v>San Jose</v>
      </c>
      <c r="D2644" t="str">
        <f>Query1[[#This Row],[state]]</f>
        <v>CA</v>
      </c>
      <c r="E2644">
        <f>Query1[[#This Row],[order_date]]</f>
        <v>42889</v>
      </c>
      <c r="F2644">
        <f>Query1[[#This Row],[total_units]]</f>
        <v>1</v>
      </c>
      <c r="G2644">
        <f>Query1[[#This Row],[revenue]]</f>
        <v>999.99</v>
      </c>
      <c r="H2644" t="str">
        <f>Query1[[#This Row],[product_name]]</f>
        <v>Surly Wednesday Frameset - 2016</v>
      </c>
      <c r="I2644" t="str">
        <f>Query1[[#This Row],[category_name]]</f>
        <v>Mountain Bikes</v>
      </c>
      <c r="J2644" t="str">
        <f>Query1[[#This Row],[store_name]]</f>
        <v>Santa Cruz Bikes</v>
      </c>
      <c r="K2644" t="str">
        <f>Query1[[#This Row],[sales_rep]]</f>
        <v>Mireya Copeland</v>
      </c>
      <c r="L2644" t="str">
        <f>Query1[[#This Row],[brand_name]]</f>
        <v>Surly</v>
      </c>
    </row>
    <row r="2645" spans="1:12" x14ac:dyDescent="0.3">
      <c r="A2645">
        <f>Query1[[#This Row],[order_id]]</f>
        <v>927</v>
      </c>
      <c r="B2645" t="str">
        <f>Query1[[#This Row],[customers]]</f>
        <v>Lee Dunn</v>
      </c>
      <c r="C2645" t="str">
        <f>Query1[[#This Row],[city]]</f>
        <v>San Jose</v>
      </c>
      <c r="D2645" t="str">
        <f>Query1[[#This Row],[state]]</f>
        <v>CA</v>
      </c>
      <c r="E2645">
        <f>Query1[[#This Row],[order_date]]</f>
        <v>42889</v>
      </c>
      <c r="F2645">
        <f>Query1[[#This Row],[total_units]]</f>
        <v>1</v>
      </c>
      <c r="G2645">
        <f>Query1[[#This Row],[revenue]]</f>
        <v>5299.99</v>
      </c>
      <c r="H2645" t="str">
        <f>Query1[[#This Row],[product_name]]</f>
        <v>Trek Fuel EX 9.8 27.5 Plus - 2017</v>
      </c>
      <c r="I2645" t="str">
        <f>Query1[[#This Row],[category_name]]</f>
        <v>Mountain Bikes</v>
      </c>
      <c r="J2645" t="str">
        <f>Query1[[#This Row],[store_name]]</f>
        <v>Santa Cruz Bikes</v>
      </c>
      <c r="K2645" t="str">
        <f>Query1[[#This Row],[sales_rep]]</f>
        <v>Mireya Copeland</v>
      </c>
      <c r="L2645" t="str">
        <f>Query1[[#This Row],[brand_name]]</f>
        <v>Trek</v>
      </c>
    </row>
    <row r="2646" spans="1:12" x14ac:dyDescent="0.3">
      <c r="A2646">
        <f>Query1[[#This Row],[order_id]]</f>
        <v>927</v>
      </c>
      <c r="B2646" t="str">
        <f>Query1[[#This Row],[customers]]</f>
        <v>Lee Dunn</v>
      </c>
      <c r="C2646" t="str">
        <f>Query1[[#This Row],[city]]</f>
        <v>San Jose</v>
      </c>
      <c r="D2646" t="str">
        <f>Query1[[#This Row],[state]]</f>
        <v>CA</v>
      </c>
      <c r="E2646">
        <f>Query1[[#This Row],[order_date]]</f>
        <v>42889</v>
      </c>
      <c r="F2646">
        <f>Query1[[#This Row],[total_units]]</f>
        <v>1</v>
      </c>
      <c r="G2646">
        <f>Query1[[#This Row],[revenue]]</f>
        <v>5999.99</v>
      </c>
      <c r="H2646" t="str">
        <f>Query1[[#This Row],[product_name]]</f>
        <v>Trek Silque SLR 7 Women's - 2017</v>
      </c>
      <c r="I2646" t="str">
        <f>Query1[[#This Row],[category_name]]</f>
        <v>Road Bikes</v>
      </c>
      <c r="J2646" t="str">
        <f>Query1[[#This Row],[store_name]]</f>
        <v>Santa Cruz Bikes</v>
      </c>
      <c r="K2646" t="str">
        <f>Query1[[#This Row],[sales_rep]]</f>
        <v>Mireya Copeland</v>
      </c>
      <c r="L2646" t="str">
        <f>Query1[[#This Row],[brand_name]]</f>
        <v>Trek</v>
      </c>
    </row>
    <row r="2647" spans="1:12" x14ac:dyDescent="0.3">
      <c r="A2647">
        <f>Query1[[#This Row],[order_id]]</f>
        <v>928</v>
      </c>
      <c r="B2647" t="str">
        <f>Query1[[#This Row],[customers]]</f>
        <v>Stephen Vega</v>
      </c>
      <c r="C2647" t="str">
        <f>Query1[[#This Row],[city]]</f>
        <v>Anaheim</v>
      </c>
      <c r="D2647" t="str">
        <f>Query1[[#This Row],[state]]</f>
        <v>CA</v>
      </c>
      <c r="E2647">
        <f>Query1[[#This Row],[order_date]]</f>
        <v>42891</v>
      </c>
      <c r="F2647">
        <f>Query1[[#This Row],[total_units]]</f>
        <v>2</v>
      </c>
      <c r="G2647">
        <f>Query1[[#This Row],[revenue]]</f>
        <v>833.98</v>
      </c>
      <c r="H2647" t="str">
        <f>Query1[[#This Row],[product_name]]</f>
        <v>Sun Bicycles Atlas X-Type - 2017</v>
      </c>
      <c r="I2647" t="str">
        <f>Query1[[#This Row],[category_name]]</f>
        <v>Cruisers Bicycles</v>
      </c>
      <c r="J2647" t="str">
        <f>Query1[[#This Row],[store_name]]</f>
        <v>Santa Cruz Bikes</v>
      </c>
      <c r="K2647" t="str">
        <f>Query1[[#This Row],[sales_rep]]</f>
        <v>Genna Serrano</v>
      </c>
      <c r="L2647" t="str">
        <f>Query1[[#This Row],[brand_name]]</f>
        <v>Sun</v>
      </c>
    </row>
    <row r="2648" spans="1:12" x14ac:dyDescent="0.3">
      <c r="A2648">
        <f>Query1[[#This Row],[order_id]]</f>
        <v>928</v>
      </c>
      <c r="B2648" t="str">
        <f>Query1[[#This Row],[customers]]</f>
        <v>Stephen Vega</v>
      </c>
      <c r="C2648" t="str">
        <f>Query1[[#This Row],[city]]</f>
        <v>Anaheim</v>
      </c>
      <c r="D2648" t="str">
        <f>Query1[[#This Row],[state]]</f>
        <v>CA</v>
      </c>
      <c r="E2648">
        <f>Query1[[#This Row],[order_date]]</f>
        <v>42891</v>
      </c>
      <c r="F2648">
        <f>Query1[[#This Row],[total_units]]</f>
        <v>1</v>
      </c>
      <c r="G2648">
        <f>Query1[[#This Row],[revenue]]</f>
        <v>149.99</v>
      </c>
      <c r="H2648" t="str">
        <f>Query1[[#This Row],[product_name]]</f>
        <v>Trek Boy's Kickster - 2015/2017</v>
      </c>
      <c r="I2648" t="str">
        <f>Query1[[#This Row],[category_name]]</f>
        <v>Children Bicycles</v>
      </c>
      <c r="J2648" t="str">
        <f>Query1[[#This Row],[store_name]]</f>
        <v>Santa Cruz Bikes</v>
      </c>
      <c r="K2648" t="str">
        <f>Query1[[#This Row],[sales_rep]]</f>
        <v>Genna Serrano</v>
      </c>
      <c r="L2648" t="str">
        <f>Query1[[#This Row],[brand_name]]</f>
        <v>Trek</v>
      </c>
    </row>
    <row r="2649" spans="1:12" x14ac:dyDescent="0.3">
      <c r="A2649">
        <f>Query1[[#This Row],[order_id]]</f>
        <v>929</v>
      </c>
      <c r="B2649" t="str">
        <f>Query1[[#This Row],[customers]]</f>
        <v>Myron Ruiz</v>
      </c>
      <c r="C2649" t="str">
        <f>Query1[[#This Row],[city]]</f>
        <v>Amityville</v>
      </c>
      <c r="D2649" t="str">
        <f>Query1[[#This Row],[state]]</f>
        <v>NY</v>
      </c>
      <c r="E2649">
        <f>Query1[[#This Row],[order_date]]</f>
        <v>42891</v>
      </c>
      <c r="F2649">
        <f>Query1[[#This Row],[total_units]]</f>
        <v>1</v>
      </c>
      <c r="G2649">
        <f>Query1[[#This Row],[revenue]]</f>
        <v>659.99</v>
      </c>
      <c r="H2649" t="str">
        <f>Query1[[#This Row],[product_name]]</f>
        <v>Electra Amsterdam Original 3i Ladies' - 2017</v>
      </c>
      <c r="I2649" t="str">
        <f>Query1[[#This Row],[category_name]]</f>
        <v>Cruisers Bicycles</v>
      </c>
      <c r="J2649" t="str">
        <f>Query1[[#This Row],[store_name]]</f>
        <v>Baldwin Bikes</v>
      </c>
      <c r="K2649" t="str">
        <f>Query1[[#This Row],[sales_rep]]</f>
        <v>Marcelene Boyer</v>
      </c>
      <c r="L2649" t="str">
        <f>Query1[[#This Row],[brand_name]]</f>
        <v>Electra</v>
      </c>
    </row>
    <row r="2650" spans="1:12" x14ac:dyDescent="0.3">
      <c r="A2650">
        <f>Query1[[#This Row],[order_id]]</f>
        <v>929</v>
      </c>
      <c r="B2650" t="str">
        <f>Query1[[#This Row],[customers]]</f>
        <v>Myron Ruiz</v>
      </c>
      <c r="C2650" t="str">
        <f>Query1[[#This Row],[city]]</f>
        <v>Amityville</v>
      </c>
      <c r="D2650" t="str">
        <f>Query1[[#This Row],[state]]</f>
        <v>NY</v>
      </c>
      <c r="E2650">
        <f>Query1[[#This Row],[order_date]]</f>
        <v>42891</v>
      </c>
      <c r="F2650">
        <f>Query1[[#This Row],[total_units]]</f>
        <v>1</v>
      </c>
      <c r="G2650">
        <f>Query1[[#This Row],[revenue]]</f>
        <v>549.99</v>
      </c>
      <c r="H2650" t="str">
        <f>Query1[[#This Row],[product_name]]</f>
        <v>Electra Townie Original 21D - 2016</v>
      </c>
      <c r="I2650" t="str">
        <f>Query1[[#This Row],[category_name]]</f>
        <v>Comfort Bicycles</v>
      </c>
      <c r="J2650" t="str">
        <f>Query1[[#This Row],[store_name]]</f>
        <v>Baldwin Bikes</v>
      </c>
      <c r="K2650" t="str">
        <f>Query1[[#This Row],[sales_rep]]</f>
        <v>Marcelene Boyer</v>
      </c>
      <c r="L2650" t="str">
        <f>Query1[[#This Row],[brand_name]]</f>
        <v>Electra</v>
      </c>
    </row>
    <row r="2651" spans="1:12" x14ac:dyDescent="0.3">
      <c r="A2651">
        <f>Query1[[#This Row],[order_id]]</f>
        <v>929</v>
      </c>
      <c r="B2651" t="str">
        <f>Query1[[#This Row],[customers]]</f>
        <v>Myron Ruiz</v>
      </c>
      <c r="C2651" t="str">
        <f>Query1[[#This Row],[city]]</f>
        <v>Amityville</v>
      </c>
      <c r="D2651" t="str">
        <f>Query1[[#This Row],[state]]</f>
        <v>NY</v>
      </c>
      <c r="E2651">
        <f>Query1[[#This Row],[order_date]]</f>
        <v>42891</v>
      </c>
      <c r="F2651">
        <f>Query1[[#This Row],[total_units]]</f>
        <v>2</v>
      </c>
      <c r="G2651">
        <f>Query1[[#This Row],[revenue]]</f>
        <v>6999.98</v>
      </c>
      <c r="H2651" t="str">
        <f>Query1[[#This Row],[product_name]]</f>
        <v>Trek Boone Race Shop Limited - 2017</v>
      </c>
      <c r="I2651" t="str">
        <f>Query1[[#This Row],[category_name]]</f>
        <v>Cyclocross Bicycles</v>
      </c>
      <c r="J2651" t="str">
        <f>Query1[[#This Row],[store_name]]</f>
        <v>Baldwin Bikes</v>
      </c>
      <c r="K2651" t="str">
        <f>Query1[[#This Row],[sales_rep]]</f>
        <v>Marcelene Boyer</v>
      </c>
      <c r="L2651" t="str">
        <f>Query1[[#This Row],[brand_name]]</f>
        <v>Trek</v>
      </c>
    </row>
    <row r="2652" spans="1:12" x14ac:dyDescent="0.3">
      <c r="A2652">
        <f>Query1[[#This Row],[order_id]]</f>
        <v>930</v>
      </c>
      <c r="B2652" t="str">
        <f>Query1[[#This Row],[customers]]</f>
        <v>Abram Copeland</v>
      </c>
      <c r="C2652" t="str">
        <f>Query1[[#This Row],[city]]</f>
        <v>Harlingen</v>
      </c>
      <c r="D2652" t="str">
        <f>Query1[[#This Row],[state]]</f>
        <v>TX</v>
      </c>
      <c r="E2652">
        <f>Query1[[#This Row],[order_date]]</f>
        <v>42891</v>
      </c>
      <c r="F2652">
        <f>Query1[[#This Row],[total_units]]</f>
        <v>1</v>
      </c>
      <c r="G2652">
        <f>Query1[[#This Row],[revenue]]</f>
        <v>659.99</v>
      </c>
      <c r="H2652" t="str">
        <f>Query1[[#This Row],[product_name]]</f>
        <v>Electra Amsterdam Original 3i Ladies' - 2017</v>
      </c>
      <c r="I2652" t="str">
        <f>Query1[[#This Row],[category_name]]</f>
        <v>Cruisers Bicycles</v>
      </c>
      <c r="J2652" t="str">
        <f>Query1[[#This Row],[store_name]]</f>
        <v>Rowlett Bikes</v>
      </c>
      <c r="K2652" t="str">
        <f>Query1[[#This Row],[sales_rep]]</f>
        <v>Layla Terrell</v>
      </c>
      <c r="L2652" t="str">
        <f>Query1[[#This Row],[brand_name]]</f>
        <v>Electra</v>
      </c>
    </row>
    <row r="2653" spans="1:12" x14ac:dyDescent="0.3">
      <c r="A2653">
        <f>Query1[[#This Row],[order_id]]</f>
        <v>930</v>
      </c>
      <c r="B2653" t="str">
        <f>Query1[[#This Row],[customers]]</f>
        <v>Abram Copeland</v>
      </c>
      <c r="C2653" t="str">
        <f>Query1[[#This Row],[city]]</f>
        <v>Harlingen</v>
      </c>
      <c r="D2653" t="str">
        <f>Query1[[#This Row],[state]]</f>
        <v>TX</v>
      </c>
      <c r="E2653">
        <f>Query1[[#This Row],[order_date]]</f>
        <v>42891</v>
      </c>
      <c r="F2653">
        <f>Query1[[#This Row],[total_units]]</f>
        <v>1</v>
      </c>
      <c r="G2653">
        <f>Query1[[#This Row],[revenue]]</f>
        <v>1559.99</v>
      </c>
      <c r="H2653" t="str">
        <f>Query1[[#This Row],[product_name]]</f>
        <v>Sun Bicycles ElectroLite - 2017</v>
      </c>
      <c r="I2653" t="str">
        <f>Query1[[#This Row],[category_name]]</f>
        <v>Electric Bikes</v>
      </c>
      <c r="J2653" t="str">
        <f>Query1[[#This Row],[store_name]]</f>
        <v>Rowlett Bikes</v>
      </c>
      <c r="K2653" t="str">
        <f>Query1[[#This Row],[sales_rep]]</f>
        <v>Layla Terrell</v>
      </c>
      <c r="L2653" t="str">
        <f>Query1[[#This Row],[brand_name]]</f>
        <v>Sun</v>
      </c>
    </row>
    <row r="2654" spans="1:12" x14ac:dyDescent="0.3">
      <c r="A2654">
        <f>Query1[[#This Row],[order_id]]</f>
        <v>930</v>
      </c>
      <c r="B2654" t="str">
        <f>Query1[[#This Row],[customers]]</f>
        <v>Abram Copeland</v>
      </c>
      <c r="C2654" t="str">
        <f>Query1[[#This Row],[city]]</f>
        <v>Harlingen</v>
      </c>
      <c r="D2654" t="str">
        <f>Query1[[#This Row],[state]]</f>
        <v>TX</v>
      </c>
      <c r="E2654">
        <f>Query1[[#This Row],[order_date]]</f>
        <v>42891</v>
      </c>
      <c r="F2654">
        <f>Query1[[#This Row],[total_units]]</f>
        <v>2</v>
      </c>
      <c r="G2654">
        <f>Query1[[#This Row],[revenue]]</f>
        <v>693.98</v>
      </c>
      <c r="H2654" t="str">
        <f>Query1[[#This Row],[product_name]]</f>
        <v>Sun Bicycles Lil Bolt Type-R - 2017</v>
      </c>
      <c r="I2654" t="str">
        <f>Query1[[#This Row],[category_name]]</f>
        <v>Cruisers Bicycles</v>
      </c>
      <c r="J2654" t="str">
        <f>Query1[[#This Row],[store_name]]</f>
        <v>Rowlett Bikes</v>
      </c>
      <c r="K2654" t="str">
        <f>Query1[[#This Row],[sales_rep]]</f>
        <v>Layla Terrell</v>
      </c>
      <c r="L2654" t="str">
        <f>Query1[[#This Row],[brand_name]]</f>
        <v>Sun</v>
      </c>
    </row>
    <row r="2655" spans="1:12" x14ac:dyDescent="0.3">
      <c r="A2655">
        <f>Query1[[#This Row],[order_id]]</f>
        <v>930</v>
      </c>
      <c r="B2655" t="str">
        <f>Query1[[#This Row],[customers]]</f>
        <v>Abram Copeland</v>
      </c>
      <c r="C2655" t="str">
        <f>Query1[[#This Row],[city]]</f>
        <v>Harlingen</v>
      </c>
      <c r="D2655" t="str">
        <f>Query1[[#This Row],[state]]</f>
        <v>TX</v>
      </c>
      <c r="E2655">
        <f>Query1[[#This Row],[order_date]]</f>
        <v>42891</v>
      </c>
      <c r="F2655">
        <f>Query1[[#This Row],[total_units]]</f>
        <v>2</v>
      </c>
      <c r="G2655">
        <f>Query1[[#This Row],[revenue]]</f>
        <v>10999.98</v>
      </c>
      <c r="H2655" t="str">
        <f>Query1[[#This Row],[product_name]]</f>
        <v>Trek Domane SLR 6 Disc - 2017</v>
      </c>
      <c r="I2655" t="str">
        <f>Query1[[#This Row],[category_name]]</f>
        <v>Road Bikes</v>
      </c>
      <c r="J2655" t="str">
        <f>Query1[[#This Row],[store_name]]</f>
        <v>Rowlett Bikes</v>
      </c>
      <c r="K2655" t="str">
        <f>Query1[[#This Row],[sales_rep]]</f>
        <v>Layla Terrell</v>
      </c>
      <c r="L2655" t="str">
        <f>Query1[[#This Row],[brand_name]]</f>
        <v>Trek</v>
      </c>
    </row>
    <row r="2656" spans="1:12" x14ac:dyDescent="0.3">
      <c r="A2656">
        <f>Query1[[#This Row],[order_id]]</f>
        <v>930</v>
      </c>
      <c r="B2656" t="str">
        <f>Query1[[#This Row],[customers]]</f>
        <v>Abram Copeland</v>
      </c>
      <c r="C2656" t="str">
        <f>Query1[[#This Row],[city]]</f>
        <v>Harlingen</v>
      </c>
      <c r="D2656" t="str">
        <f>Query1[[#This Row],[state]]</f>
        <v>TX</v>
      </c>
      <c r="E2656">
        <f>Query1[[#This Row],[order_date]]</f>
        <v>42891</v>
      </c>
      <c r="F2656">
        <f>Query1[[#This Row],[total_units]]</f>
        <v>2</v>
      </c>
      <c r="G2656">
        <f>Query1[[#This Row],[revenue]]</f>
        <v>12999.98</v>
      </c>
      <c r="H2656" t="str">
        <f>Query1[[#This Row],[product_name]]</f>
        <v>Trek Silque SLR 8 Women's - 2017</v>
      </c>
      <c r="I2656" t="str">
        <f>Query1[[#This Row],[category_name]]</f>
        <v>Road Bikes</v>
      </c>
      <c r="J2656" t="str">
        <f>Query1[[#This Row],[store_name]]</f>
        <v>Rowlett Bikes</v>
      </c>
      <c r="K2656" t="str">
        <f>Query1[[#This Row],[sales_rep]]</f>
        <v>Layla Terrell</v>
      </c>
      <c r="L2656" t="str">
        <f>Query1[[#This Row],[brand_name]]</f>
        <v>Trek</v>
      </c>
    </row>
    <row r="2657" spans="1:12" x14ac:dyDescent="0.3">
      <c r="A2657">
        <f>Query1[[#This Row],[order_id]]</f>
        <v>931</v>
      </c>
      <c r="B2657" t="str">
        <f>Query1[[#This Row],[customers]]</f>
        <v>Tressa Weiss</v>
      </c>
      <c r="C2657" t="str">
        <f>Query1[[#This Row],[city]]</f>
        <v>Ossining</v>
      </c>
      <c r="D2657" t="str">
        <f>Query1[[#This Row],[state]]</f>
        <v>NY</v>
      </c>
      <c r="E2657">
        <f>Query1[[#This Row],[order_date]]</f>
        <v>42893</v>
      </c>
      <c r="F2657">
        <f>Query1[[#This Row],[total_units]]</f>
        <v>1</v>
      </c>
      <c r="G2657">
        <f>Query1[[#This Row],[revenue]]</f>
        <v>299.99</v>
      </c>
      <c r="H2657" t="str">
        <f>Query1[[#This Row],[product_name]]</f>
        <v>Electra Girl's Hawaii 1 16" - 2017</v>
      </c>
      <c r="I2657" t="str">
        <f>Query1[[#This Row],[category_name]]</f>
        <v>Cruisers Bicycles</v>
      </c>
      <c r="J2657" t="str">
        <f>Query1[[#This Row],[store_name]]</f>
        <v>Baldwin Bikes</v>
      </c>
      <c r="K2657" t="str">
        <f>Query1[[#This Row],[sales_rep]]</f>
        <v>Marcelene Boyer</v>
      </c>
      <c r="L2657" t="str">
        <f>Query1[[#This Row],[brand_name]]</f>
        <v>Electra</v>
      </c>
    </row>
    <row r="2658" spans="1:12" x14ac:dyDescent="0.3">
      <c r="A2658">
        <f>Query1[[#This Row],[order_id]]</f>
        <v>931</v>
      </c>
      <c r="B2658" t="str">
        <f>Query1[[#This Row],[customers]]</f>
        <v>Tressa Weiss</v>
      </c>
      <c r="C2658" t="str">
        <f>Query1[[#This Row],[city]]</f>
        <v>Ossining</v>
      </c>
      <c r="D2658" t="str">
        <f>Query1[[#This Row],[state]]</f>
        <v>NY</v>
      </c>
      <c r="E2658">
        <f>Query1[[#This Row],[order_date]]</f>
        <v>42893</v>
      </c>
      <c r="F2658">
        <f>Query1[[#This Row],[total_units]]</f>
        <v>2</v>
      </c>
      <c r="G2658">
        <f>Query1[[#This Row],[revenue]]</f>
        <v>6999.98</v>
      </c>
      <c r="H2658" t="str">
        <f>Query1[[#This Row],[product_name]]</f>
        <v>Trek Domane SL 6 - 2017</v>
      </c>
      <c r="I2658" t="str">
        <f>Query1[[#This Row],[category_name]]</f>
        <v>Road Bikes</v>
      </c>
      <c r="J2658" t="str">
        <f>Query1[[#This Row],[store_name]]</f>
        <v>Baldwin Bikes</v>
      </c>
      <c r="K2658" t="str">
        <f>Query1[[#This Row],[sales_rep]]</f>
        <v>Marcelene Boyer</v>
      </c>
      <c r="L2658" t="str">
        <f>Query1[[#This Row],[brand_name]]</f>
        <v>Trek</v>
      </c>
    </row>
    <row r="2659" spans="1:12" x14ac:dyDescent="0.3">
      <c r="A2659">
        <f>Query1[[#This Row],[order_id]]</f>
        <v>932</v>
      </c>
      <c r="B2659" t="str">
        <f>Query1[[#This Row],[customers]]</f>
        <v>Douglas Richards</v>
      </c>
      <c r="C2659" t="str">
        <f>Query1[[#This Row],[city]]</f>
        <v>Valley Stream</v>
      </c>
      <c r="D2659" t="str">
        <f>Query1[[#This Row],[state]]</f>
        <v>NY</v>
      </c>
      <c r="E2659">
        <f>Query1[[#This Row],[order_date]]</f>
        <v>42893</v>
      </c>
      <c r="F2659">
        <f>Query1[[#This Row],[total_units]]</f>
        <v>1</v>
      </c>
      <c r="G2659">
        <f>Query1[[#This Row],[revenue]]</f>
        <v>439.99</v>
      </c>
      <c r="H2659" t="str">
        <f>Query1[[#This Row],[product_name]]</f>
        <v>Electra Cruiser Lux 1 - 2017</v>
      </c>
      <c r="I2659" t="str">
        <f>Query1[[#This Row],[category_name]]</f>
        <v>Cruisers Bicycles</v>
      </c>
      <c r="J2659" t="str">
        <f>Query1[[#This Row],[store_name]]</f>
        <v>Baldwin Bikes</v>
      </c>
      <c r="K2659" t="str">
        <f>Query1[[#This Row],[sales_rep]]</f>
        <v>Marcelene Boyer</v>
      </c>
      <c r="L2659" t="str">
        <f>Query1[[#This Row],[brand_name]]</f>
        <v>Electra</v>
      </c>
    </row>
    <row r="2660" spans="1:12" x14ac:dyDescent="0.3">
      <c r="A2660">
        <f>Query1[[#This Row],[order_id]]</f>
        <v>933</v>
      </c>
      <c r="B2660" t="str">
        <f>Query1[[#This Row],[customers]]</f>
        <v>Alita Salinas</v>
      </c>
      <c r="C2660" t="str">
        <f>Query1[[#This Row],[city]]</f>
        <v>Uniondale</v>
      </c>
      <c r="D2660" t="str">
        <f>Query1[[#This Row],[state]]</f>
        <v>NY</v>
      </c>
      <c r="E2660">
        <f>Query1[[#This Row],[order_date]]</f>
        <v>42893</v>
      </c>
      <c r="F2660">
        <f>Query1[[#This Row],[total_units]]</f>
        <v>1</v>
      </c>
      <c r="G2660">
        <f>Query1[[#This Row],[revenue]]</f>
        <v>269.99</v>
      </c>
      <c r="H2660" t="str">
        <f>Query1[[#This Row],[product_name]]</f>
        <v>Electra Cruiser 1 (24-Inch) - 2016</v>
      </c>
      <c r="I2660" t="str">
        <f>Query1[[#This Row],[category_name]]</f>
        <v>Children Bicycles</v>
      </c>
      <c r="J2660" t="str">
        <f>Query1[[#This Row],[store_name]]</f>
        <v>Baldwin Bikes</v>
      </c>
      <c r="K2660" t="str">
        <f>Query1[[#This Row],[sales_rep]]</f>
        <v>Marcelene Boyer</v>
      </c>
      <c r="L2660" t="str">
        <f>Query1[[#This Row],[brand_name]]</f>
        <v>Electra</v>
      </c>
    </row>
    <row r="2661" spans="1:12" x14ac:dyDescent="0.3">
      <c r="A2661">
        <f>Query1[[#This Row],[order_id]]</f>
        <v>933</v>
      </c>
      <c r="B2661" t="str">
        <f>Query1[[#This Row],[customers]]</f>
        <v>Alita Salinas</v>
      </c>
      <c r="C2661" t="str">
        <f>Query1[[#This Row],[city]]</f>
        <v>Uniondale</v>
      </c>
      <c r="D2661" t="str">
        <f>Query1[[#This Row],[state]]</f>
        <v>NY</v>
      </c>
      <c r="E2661">
        <f>Query1[[#This Row],[order_date]]</f>
        <v>42893</v>
      </c>
      <c r="F2661">
        <f>Query1[[#This Row],[total_units]]</f>
        <v>2</v>
      </c>
      <c r="G2661">
        <f>Query1[[#This Row],[revenue]]</f>
        <v>1199.98</v>
      </c>
      <c r="H2661" t="str">
        <f>Query1[[#This Row],[product_name]]</f>
        <v>Electra Cruiser Lux Fat Tire 1 Ladies - 2017</v>
      </c>
      <c r="I2661" t="str">
        <f>Query1[[#This Row],[category_name]]</f>
        <v>Cruisers Bicycles</v>
      </c>
      <c r="J2661" t="str">
        <f>Query1[[#This Row],[store_name]]</f>
        <v>Baldwin Bikes</v>
      </c>
      <c r="K2661" t="str">
        <f>Query1[[#This Row],[sales_rep]]</f>
        <v>Marcelene Boyer</v>
      </c>
      <c r="L2661" t="str">
        <f>Query1[[#This Row],[brand_name]]</f>
        <v>Electra</v>
      </c>
    </row>
    <row r="2662" spans="1:12" x14ac:dyDescent="0.3">
      <c r="A2662">
        <f>Query1[[#This Row],[order_id]]</f>
        <v>933</v>
      </c>
      <c r="B2662" t="str">
        <f>Query1[[#This Row],[customers]]</f>
        <v>Alita Salinas</v>
      </c>
      <c r="C2662" t="str">
        <f>Query1[[#This Row],[city]]</f>
        <v>Uniondale</v>
      </c>
      <c r="D2662" t="str">
        <f>Query1[[#This Row],[state]]</f>
        <v>NY</v>
      </c>
      <c r="E2662">
        <f>Query1[[#This Row],[order_date]]</f>
        <v>42893</v>
      </c>
      <c r="F2662">
        <f>Query1[[#This Row],[total_units]]</f>
        <v>1</v>
      </c>
      <c r="G2662">
        <f>Query1[[#This Row],[revenue]]</f>
        <v>799.99</v>
      </c>
      <c r="H2662" t="str">
        <f>Query1[[#This Row],[product_name]]</f>
        <v>Electra Glam Punk 3i Ladies' - 2017</v>
      </c>
      <c r="I2662" t="str">
        <f>Query1[[#This Row],[category_name]]</f>
        <v>Cruisers Bicycles</v>
      </c>
      <c r="J2662" t="str">
        <f>Query1[[#This Row],[store_name]]</f>
        <v>Baldwin Bikes</v>
      </c>
      <c r="K2662" t="str">
        <f>Query1[[#This Row],[sales_rep]]</f>
        <v>Marcelene Boyer</v>
      </c>
      <c r="L2662" t="str">
        <f>Query1[[#This Row],[brand_name]]</f>
        <v>Electra</v>
      </c>
    </row>
    <row r="2663" spans="1:12" x14ac:dyDescent="0.3">
      <c r="A2663">
        <f>Query1[[#This Row],[order_id]]</f>
        <v>934</v>
      </c>
      <c r="B2663" t="str">
        <f>Query1[[#This Row],[customers]]</f>
        <v>Corrina Sawyer</v>
      </c>
      <c r="C2663" t="str">
        <f>Query1[[#This Row],[city]]</f>
        <v>Troy</v>
      </c>
      <c r="D2663" t="str">
        <f>Query1[[#This Row],[state]]</f>
        <v>NY</v>
      </c>
      <c r="E2663">
        <f>Query1[[#This Row],[order_date]]</f>
        <v>42895</v>
      </c>
      <c r="F2663">
        <f>Query1[[#This Row],[total_units]]</f>
        <v>1</v>
      </c>
      <c r="G2663">
        <f>Query1[[#This Row],[revenue]]</f>
        <v>449</v>
      </c>
      <c r="H2663" t="str">
        <f>Query1[[#This Row],[product_name]]</f>
        <v>Pure Cycles Western 3-Speed - Women's - 2015/2016</v>
      </c>
      <c r="I2663" t="str">
        <f>Query1[[#This Row],[category_name]]</f>
        <v>Cruisers Bicycles</v>
      </c>
      <c r="J2663" t="str">
        <f>Query1[[#This Row],[store_name]]</f>
        <v>Baldwin Bikes</v>
      </c>
      <c r="K2663" t="str">
        <f>Query1[[#This Row],[sales_rep]]</f>
        <v>Venita Daniel</v>
      </c>
      <c r="L2663" t="str">
        <f>Query1[[#This Row],[brand_name]]</f>
        <v>Pure Cycles</v>
      </c>
    </row>
    <row r="2664" spans="1:12" x14ac:dyDescent="0.3">
      <c r="A2664">
        <f>Query1[[#This Row],[order_id]]</f>
        <v>934</v>
      </c>
      <c r="B2664" t="str">
        <f>Query1[[#This Row],[customers]]</f>
        <v>Corrina Sawyer</v>
      </c>
      <c r="C2664" t="str">
        <f>Query1[[#This Row],[city]]</f>
        <v>Troy</v>
      </c>
      <c r="D2664" t="str">
        <f>Query1[[#This Row],[state]]</f>
        <v>NY</v>
      </c>
      <c r="E2664">
        <f>Query1[[#This Row],[order_date]]</f>
        <v>42895</v>
      </c>
      <c r="F2664">
        <f>Query1[[#This Row],[total_units]]</f>
        <v>2</v>
      </c>
      <c r="G2664">
        <f>Query1[[#This Row],[revenue]]</f>
        <v>1665.98</v>
      </c>
      <c r="H2664" t="str">
        <f>Query1[[#This Row],[product_name]]</f>
        <v>Sun Bicycles Spider 3i - 2017</v>
      </c>
      <c r="I2664" t="str">
        <f>Query1[[#This Row],[category_name]]</f>
        <v>Mountain Bikes</v>
      </c>
      <c r="J2664" t="str">
        <f>Query1[[#This Row],[store_name]]</f>
        <v>Baldwin Bikes</v>
      </c>
      <c r="K2664" t="str">
        <f>Query1[[#This Row],[sales_rep]]</f>
        <v>Venita Daniel</v>
      </c>
      <c r="L2664" t="str">
        <f>Query1[[#This Row],[brand_name]]</f>
        <v>Sun</v>
      </c>
    </row>
    <row r="2665" spans="1:12" x14ac:dyDescent="0.3">
      <c r="A2665">
        <f>Query1[[#This Row],[order_id]]</f>
        <v>934</v>
      </c>
      <c r="B2665" t="str">
        <f>Query1[[#This Row],[customers]]</f>
        <v>Corrina Sawyer</v>
      </c>
      <c r="C2665" t="str">
        <f>Query1[[#This Row],[city]]</f>
        <v>Troy</v>
      </c>
      <c r="D2665" t="str">
        <f>Query1[[#This Row],[state]]</f>
        <v>NY</v>
      </c>
      <c r="E2665">
        <f>Query1[[#This Row],[order_date]]</f>
        <v>42895</v>
      </c>
      <c r="F2665">
        <f>Query1[[#This Row],[total_units]]</f>
        <v>2</v>
      </c>
      <c r="G2665">
        <f>Query1[[#This Row],[revenue]]</f>
        <v>10999.98</v>
      </c>
      <c r="H2665" t="str">
        <f>Query1[[#This Row],[product_name]]</f>
        <v>Trek Domane SLR 6 Disc - 2017</v>
      </c>
      <c r="I2665" t="str">
        <f>Query1[[#This Row],[category_name]]</f>
        <v>Road Bikes</v>
      </c>
      <c r="J2665" t="str">
        <f>Query1[[#This Row],[store_name]]</f>
        <v>Baldwin Bikes</v>
      </c>
      <c r="K2665" t="str">
        <f>Query1[[#This Row],[sales_rep]]</f>
        <v>Venita Daniel</v>
      </c>
      <c r="L2665" t="str">
        <f>Query1[[#This Row],[brand_name]]</f>
        <v>Trek</v>
      </c>
    </row>
    <row r="2666" spans="1:12" x14ac:dyDescent="0.3">
      <c r="A2666">
        <f>Query1[[#This Row],[order_id]]</f>
        <v>934</v>
      </c>
      <c r="B2666" t="str">
        <f>Query1[[#This Row],[customers]]</f>
        <v>Corrina Sawyer</v>
      </c>
      <c r="C2666" t="str">
        <f>Query1[[#This Row],[city]]</f>
        <v>Troy</v>
      </c>
      <c r="D2666" t="str">
        <f>Query1[[#This Row],[state]]</f>
        <v>NY</v>
      </c>
      <c r="E2666">
        <f>Query1[[#This Row],[order_date]]</f>
        <v>42895</v>
      </c>
      <c r="F2666">
        <f>Query1[[#This Row],[total_units]]</f>
        <v>1</v>
      </c>
      <c r="G2666">
        <f>Query1[[#This Row],[revenue]]</f>
        <v>1499.99</v>
      </c>
      <c r="H2666" t="str">
        <f>Query1[[#This Row],[product_name]]</f>
        <v>Trek Emonda S 4 - 2017</v>
      </c>
      <c r="I2666" t="str">
        <f>Query1[[#This Row],[category_name]]</f>
        <v>Road Bikes</v>
      </c>
      <c r="J2666" t="str">
        <f>Query1[[#This Row],[store_name]]</f>
        <v>Baldwin Bikes</v>
      </c>
      <c r="K2666" t="str">
        <f>Query1[[#This Row],[sales_rep]]</f>
        <v>Venita Daniel</v>
      </c>
      <c r="L2666" t="str">
        <f>Query1[[#This Row],[brand_name]]</f>
        <v>Trek</v>
      </c>
    </row>
    <row r="2667" spans="1:12" x14ac:dyDescent="0.3">
      <c r="A2667">
        <f>Query1[[#This Row],[order_id]]</f>
        <v>934</v>
      </c>
      <c r="B2667" t="str">
        <f>Query1[[#This Row],[customers]]</f>
        <v>Corrina Sawyer</v>
      </c>
      <c r="C2667" t="str">
        <f>Query1[[#This Row],[city]]</f>
        <v>Troy</v>
      </c>
      <c r="D2667" t="str">
        <f>Query1[[#This Row],[state]]</f>
        <v>NY</v>
      </c>
      <c r="E2667">
        <f>Query1[[#This Row],[order_date]]</f>
        <v>42895</v>
      </c>
      <c r="F2667">
        <f>Query1[[#This Row],[total_units]]</f>
        <v>1</v>
      </c>
      <c r="G2667">
        <f>Query1[[#This Row],[revenue]]</f>
        <v>4999.99</v>
      </c>
      <c r="H2667" t="str">
        <f>Query1[[#This Row],[product_name]]</f>
        <v>Trek Powerfly 8 FS Plus - 2017</v>
      </c>
      <c r="I2667" t="str">
        <f>Query1[[#This Row],[category_name]]</f>
        <v>Electric Bikes</v>
      </c>
      <c r="J2667" t="str">
        <f>Query1[[#This Row],[store_name]]</f>
        <v>Baldwin Bikes</v>
      </c>
      <c r="K2667" t="str">
        <f>Query1[[#This Row],[sales_rep]]</f>
        <v>Venita Daniel</v>
      </c>
      <c r="L2667" t="str">
        <f>Query1[[#This Row],[brand_name]]</f>
        <v>Trek</v>
      </c>
    </row>
    <row r="2668" spans="1:12" x14ac:dyDescent="0.3">
      <c r="A2668">
        <f>Query1[[#This Row],[order_id]]</f>
        <v>935</v>
      </c>
      <c r="B2668" t="str">
        <f>Query1[[#This Row],[customers]]</f>
        <v>Mozelle Carter</v>
      </c>
      <c r="C2668" t="str">
        <f>Query1[[#This Row],[city]]</f>
        <v>Houston</v>
      </c>
      <c r="D2668" t="str">
        <f>Query1[[#This Row],[state]]</f>
        <v>TX</v>
      </c>
      <c r="E2668">
        <f>Query1[[#This Row],[order_date]]</f>
        <v>42896</v>
      </c>
      <c r="F2668">
        <f>Query1[[#This Row],[total_units]]</f>
        <v>2</v>
      </c>
      <c r="G2668">
        <f>Query1[[#This Row],[revenue]]</f>
        <v>599.98</v>
      </c>
      <c r="H2668" t="str">
        <f>Query1[[#This Row],[product_name]]</f>
        <v>Electra Girl's Hawaii 1 16" - 2017</v>
      </c>
      <c r="I2668" t="str">
        <f>Query1[[#This Row],[category_name]]</f>
        <v>Cruisers Bicycles</v>
      </c>
      <c r="J2668" t="str">
        <f>Query1[[#This Row],[store_name]]</f>
        <v>Rowlett Bikes</v>
      </c>
      <c r="K2668" t="str">
        <f>Query1[[#This Row],[sales_rep]]</f>
        <v>Kali Vargas</v>
      </c>
      <c r="L2668" t="str">
        <f>Query1[[#This Row],[brand_name]]</f>
        <v>Electra</v>
      </c>
    </row>
    <row r="2669" spans="1:12" x14ac:dyDescent="0.3">
      <c r="A2669">
        <f>Query1[[#This Row],[order_id]]</f>
        <v>935</v>
      </c>
      <c r="B2669" t="str">
        <f>Query1[[#This Row],[customers]]</f>
        <v>Mozelle Carter</v>
      </c>
      <c r="C2669" t="str">
        <f>Query1[[#This Row],[city]]</f>
        <v>Houston</v>
      </c>
      <c r="D2669" t="str">
        <f>Query1[[#This Row],[state]]</f>
        <v>TX</v>
      </c>
      <c r="E2669">
        <f>Query1[[#This Row],[order_date]]</f>
        <v>42896</v>
      </c>
      <c r="F2669">
        <f>Query1[[#This Row],[total_units]]</f>
        <v>1</v>
      </c>
      <c r="G2669">
        <f>Query1[[#This Row],[revenue]]</f>
        <v>549.99</v>
      </c>
      <c r="H2669" t="str">
        <f>Query1[[#This Row],[product_name]]</f>
        <v>Haro Flightline Two 26 Plus - 2017</v>
      </c>
      <c r="I2669" t="str">
        <f>Query1[[#This Row],[category_name]]</f>
        <v>Mountain Bikes</v>
      </c>
      <c r="J2669" t="str">
        <f>Query1[[#This Row],[store_name]]</f>
        <v>Rowlett Bikes</v>
      </c>
      <c r="K2669" t="str">
        <f>Query1[[#This Row],[sales_rep]]</f>
        <v>Kali Vargas</v>
      </c>
      <c r="L2669" t="str">
        <f>Query1[[#This Row],[brand_name]]</f>
        <v>Haro</v>
      </c>
    </row>
    <row r="2670" spans="1:12" x14ac:dyDescent="0.3">
      <c r="A2670">
        <f>Query1[[#This Row],[order_id]]</f>
        <v>935</v>
      </c>
      <c r="B2670" t="str">
        <f>Query1[[#This Row],[customers]]</f>
        <v>Mozelle Carter</v>
      </c>
      <c r="C2670" t="str">
        <f>Query1[[#This Row],[city]]</f>
        <v>Houston</v>
      </c>
      <c r="D2670" t="str">
        <f>Query1[[#This Row],[state]]</f>
        <v>TX</v>
      </c>
      <c r="E2670">
        <f>Query1[[#This Row],[order_date]]</f>
        <v>42896</v>
      </c>
      <c r="F2670">
        <f>Query1[[#This Row],[total_units]]</f>
        <v>2</v>
      </c>
      <c r="G2670">
        <f>Query1[[#This Row],[revenue]]</f>
        <v>693.98</v>
      </c>
      <c r="H2670" t="str">
        <f>Query1[[#This Row],[product_name]]</f>
        <v>Sun Bicycles Lil Bolt Type-R - 2017</v>
      </c>
      <c r="I2670" t="str">
        <f>Query1[[#This Row],[category_name]]</f>
        <v>Cruisers Bicycles</v>
      </c>
      <c r="J2670" t="str">
        <f>Query1[[#This Row],[store_name]]</f>
        <v>Rowlett Bikes</v>
      </c>
      <c r="K2670" t="str">
        <f>Query1[[#This Row],[sales_rep]]</f>
        <v>Kali Vargas</v>
      </c>
      <c r="L2670" t="str">
        <f>Query1[[#This Row],[brand_name]]</f>
        <v>Sun</v>
      </c>
    </row>
    <row r="2671" spans="1:12" x14ac:dyDescent="0.3">
      <c r="A2671">
        <f>Query1[[#This Row],[order_id]]</f>
        <v>935</v>
      </c>
      <c r="B2671" t="str">
        <f>Query1[[#This Row],[customers]]</f>
        <v>Mozelle Carter</v>
      </c>
      <c r="C2671" t="str">
        <f>Query1[[#This Row],[city]]</f>
        <v>Houston</v>
      </c>
      <c r="D2671" t="str">
        <f>Query1[[#This Row],[state]]</f>
        <v>TX</v>
      </c>
      <c r="E2671">
        <f>Query1[[#This Row],[order_date]]</f>
        <v>42896</v>
      </c>
      <c r="F2671">
        <f>Query1[[#This Row],[total_units]]</f>
        <v>1</v>
      </c>
      <c r="G2671">
        <f>Query1[[#This Row],[revenue]]</f>
        <v>469.99</v>
      </c>
      <c r="H2671" t="str">
        <f>Query1[[#This Row],[product_name]]</f>
        <v>Surly Ice Cream Truck Frameset - 2016</v>
      </c>
      <c r="I2671" t="str">
        <f>Query1[[#This Row],[category_name]]</f>
        <v>Mountain Bikes</v>
      </c>
      <c r="J2671" t="str">
        <f>Query1[[#This Row],[store_name]]</f>
        <v>Rowlett Bikes</v>
      </c>
      <c r="K2671" t="str">
        <f>Query1[[#This Row],[sales_rep]]</f>
        <v>Kali Vargas</v>
      </c>
      <c r="L2671" t="str">
        <f>Query1[[#This Row],[brand_name]]</f>
        <v>Surly</v>
      </c>
    </row>
    <row r="2672" spans="1:12" x14ac:dyDescent="0.3">
      <c r="A2672">
        <f>Query1[[#This Row],[order_id]]</f>
        <v>936</v>
      </c>
      <c r="B2672" t="str">
        <f>Query1[[#This Row],[customers]]</f>
        <v>Mellisa Farley</v>
      </c>
      <c r="C2672" t="str">
        <f>Query1[[#This Row],[city]]</f>
        <v>Central Islip</v>
      </c>
      <c r="D2672" t="str">
        <f>Query1[[#This Row],[state]]</f>
        <v>NY</v>
      </c>
      <c r="E2672">
        <f>Query1[[#This Row],[order_date]]</f>
        <v>42896</v>
      </c>
      <c r="F2672">
        <f>Query1[[#This Row],[total_units]]</f>
        <v>1</v>
      </c>
      <c r="G2672">
        <f>Query1[[#This Row],[revenue]]</f>
        <v>659.99</v>
      </c>
      <c r="H2672" t="str">
        <f>Query1[[#This Row],[product_name]]</f>
        <v>Electra Amsterdam Original 3i - 2015/2017</v>
      </c>
      <c r="I2672" t="str">
        <f>Query1[[#This Row],[category_name]]</f>
        <v>Cruisers Bicycles</v>
      </c>
      <c r="J2672" t="str">
        <f>Query1[[#This Row],[store_name]]</f>
        <v>Baldwin Bikes</v>
      </c>
      <c r="K2672" t="str">
        <f>Query1[[#This Row],[sales_rep]]</f>
        <v>Marcelene Boyer</v>
      </c>
      <c r="L2672" t="str">
        <f>Query1[[#This Row],[brand_name]]</f>
        <v>Electra</v>
      </c>
    </row>
    <row r="2673" spans="1:12" x14ac:dyDescent="0.3">
      <c r="A2673">
        <f>Query1[[#This Row],[order_id]]</f>
        <v>936</v>
      </c>
      <c r="B2673" t="str">
        <f>Query1[[#This Row],[customers]]</f>
        <v>Mellisa Farley</v>
      </c>
      <c r="C2673" t="str">
        <f>Query1[[#This Row],[city]]</f>
        <v>Central Islip</v>
      </c>
      <c r="D2673" t="str">
        <f>Query1[[#This Row],[state]]</f>
        <v>NY</v>
      </c>
      <c r="E2673">
        <f>Query1[[#This Row],[order_date]]</f>
        <v>42896</v>
      </c>
      <c r="F2673">
        <f>Query1[[#This Row],[total_units]]</f>
        <v>1</v>
      </c>
      <c r="G2673">
        <f>Query1[[#This Row],[revenue]]</f>
        <v>539.99</v>
      </c>
      <c r="H2673" t="str">
        <f>Query1[[#This Row],[product_name]]</f>
        <v>Haro SR 1.1 - 2017</v>
      </c>
      <c r="I2673" t="str">
        <f>Query1[[#This Row],[category_name]]</f>
        <v>Mountain Bikes</v>
      </c>
      <c r="J2673" t="str">
        <f>Query1[[#This Row],[store_name]]</f>
        <v>Baldwin Bikes</v>
      </c>
      <c r="K2673" t="str">
        <f>Query1[[#This Row],[sales_rep]]</f>
        <v>Marcelene Boyer</v>
      </c>
      <c r="L2673" t="str">
        <f>Query1[[#This Row],[brand_name]]</f>
        <v>Haro</v>
      </c>
    </row>
    <row r="2674" spans="1:12" x14ac:dyDescent="0.3">
      <c r="A2674">
        <f>Query1[[#This Row],[order_id]]</f>
        <v>937</v>
      </c>
      <c r="B2674" t="str">
        <f>Query1[[#This Row],[customers]]</f>
        <v>Melanie Hayes</v>
      </c>
      <c r="C2674" t="str">
        <f>Query1[[#This Row],[city]]</f>
        <v>Liverpool</v>
      </c>
      <c r="D2674" t="str">
        <f>Query1[[#This Row],[state]]</f>
        <v>NY</v>
      </c>
      <c r="E2674">
        <f>Query1[[#This Row],[order_date]]</f>
        <v>42897</v>
      </c>
      <c r="F2674">
        <f>Query1[[#This Row],[total_units]]</f>
        <v>2</v>
      </c>
      <c r="G2674">
        <f>Query1[[#This Row],[revenue]]</f>
        <v>899.98</v>
      </c>
      <c r="H2674" t="str">
        <f>Query1[[#This Row],[product_name]]</f>
        <v>Sun Bicycles Cruz 3 - Women's - 2017</v>
      </c>
      <c r="I2674" t="str">
        <f>Query1[[#This Row],[category_name]]</f>
        <v>Comfort Bicycles</v>
      </c>
      <c r="J2674" t="str">
        <f>Query1[[#This Row],[store_name]]</f>
        <v>Baldwin Bikes</v>
      </c>
      <c r="K2674" t="str">
        <f>Query1[[#This Row],[sales_rep]]</f>
        <v>Venita Daniel</v>
      </c>
      <c r="L2674" t="str">
        <f>Query1[[#This Row],[brand_name]]</f>
        <v>Sun</v>
      </c>
    </row>
    <row r="2675" spans="1:12" x14ac:dyDescent="0.3">
      <c r="A2675">
        <f>Query1[[#This Row],[order_id]]</f>
        <v>937</v>
      </c>
      <c r="B2675" t="str">
        <f>Query1[[#This Row],[customers]]</f>
        <v>Melanie Hayes</v>
      </c>
      <c r="C2675" t="str">
        <f>Query1[[#This Row],[city]]</f>
        <v>Liverpool</v>
      </c>
      <c r="D2675" t="str">
        <f>Query1[[#This Row],[state]]</f>
        <v>NY</v>
      </c>
      <c r="E2675">
        <f>Query1[[#This Row],[order_date]]</f>
        <v>42897</v>
      </c>
      <c r="F2675">
        <f>Query1[[#This Row],[total_units]]</f>
        <v>1</v>
      </c>
      <c r="G2675">
        <f>Query1[[#This Row],[revenue]]</f>
        <v>250.99</v>
      </c>
      <c r="H2675" t="str">
        <f>Query1[[#This Row],[product_name]]</f>
        <v>Sun Bicycles Revolutions 24 - 2017</v>
      </c>
      <c r="I2675" t="str">
        <f>Query1[[#This Row],[category_name]]</f>
        <v>Cruisers Bicycles</v>
      </c>
      <c r="J2675" t="str">
        <f>Query1[[#This Row],[store_name]]</f>
        <v>Baldwin Bikes</v>
      </c>
      <c r="K2675" t="str">
        <f>Query1[[#This Row],[sales_rep]]</f>
        <v>Venita Daniel</v>
      </c>
      <c r="L2675" t="str">
        <f>Query1[[#This Row],[brand_name]]</f>
        <v>Sun</v>
      </c>
    </row>
    <row r="2676" spans="1:12" x14ac:dyDescent="0.3">
      <c r="A2676">
        <f>Query1[[#This Row],[order_id]]</f>
        <v>937</v>
      </c>
      <c r="B2676" t="str">
        <f>Query1[[#This Row],[customers]]</f>
        <v>Melanie Hayes</v>
      </c>
      <c r="C2676" t="str">
        <f>Query1[[#This Row],[city]]</f>
        <v>Liverpool</v>
      </c>
      <c r="D2676" t="str">
        <f>Query1[[#This Row],[state]]</f>
        <v>NY</v>
      </c>
      <c r="E2676">
        <f>Query1[[#This Row],[order_date]]</f>
        <v>42897</v>
      </c>
      <c r="F2676">
        <f>Query1[[#This Row],[total_units]]</f>
        <v>2</v>
      </c>
      <c r="G2676">
        <f>Query1[[#This Row],[revenue]]</f>
        <v>4999.9799999999996</v>
      </c>
      <c r="H2676" t="str">
        <f>Query1[[#This Row],[product_name]]</f>
        <v>Surly Karate Monkey 27.5+ Frameset - 2017</v>
      </c>
      <c r="I2676" t="str">
        <f>Query1[[#This Row],[category_name]]</f>
        <v>Mountain Bikes</v>
      </c>
      <c r="J2676" t="str">
        <f>Query1[[#This Row],[store_name]]</f>
        <v>Baldwin Bikes</v>
      </c>
      <c r="K2676" t="str">
        <f>Query1[[#This Row],[sales_rep]]</f>
        <v>Venita Daniel</v>
      </c>
      <c r="L2676" t="str">
        <f>Query1[[#This Row],[brand_name]]</f>
        <v>Surly</v>
      </c>
    </row>
    <row r="2677" spans="1:12" x14ac:dyDescent="0.3">
      <c r="A2677">
        <f>Query1[[#This Row],[order_id]]</f>
        <v>937</v>
      </c>
      <c r="B2677" t="str">
        <f>Query1[[#This Row],[customers]]</f>
        <v>Melanie Hayes</v>
      </c>
      <c r="C2677" t="str">
        <f>Query1[[#This Row],[city]]</f>
        <v>Liverpool</v>
      </c>
      <c r="D2677" t="str">
        <f>Query1[[#This Row],[state]]</f>
        <v>NY</v>
      </c>
      <c r="E2677">
        <f>Query1[[#This Row],[order_date]]</f>
        <v>42897</v>
      </c>
      <c r="F2677">
        <f>Query1[[#This Row],[total_units]]</f>
        <v>2</v>
      </c>
      <c r="G2677">
        <f>Query1[[#This Row],[revenue]]</f>
        <v>9999.98</v>
      </c>
      <c r="H2677" t="str">
        <f>Query1[[#This Row],[product_name]]</f>
        <v>Trek Madone 9.2 - 2017</v>
      </c>
      <c r="I2677" t="str">
        <f>Query1[[#This Row],[category_name]]</f>
        <v>Road Bikes</v>
      </c>
      <c r="J2677" t="str">
        <f>Query1[[#This Row],[store_name]]</f>
        <v>Baldwin Bikes</v>
      </c>
      <c r="K2677" t="str">
        <f>Query1[[#This Row],[sales_rep]]</f>
        <v>Venita Daniel</v>
      </c>
      <c r="L2677" t="str">
        <f>Query1[[#This Row],[brand_name]]</f>
        <v>Trek</v>
      </c>
    </row>
    <row r="2678" spans="1:12" x14ac:dyDescent="0.3">
      <c r="A2678">
        <f>Query1[[#This Row],[order_id]]</f>
        <v>937</v>
      </c>
      <c r="B2678" t="str">
        <f>Query1[[#This Row],[customers]]</f>
        <v>Melanie Hayes</v>
      </c>
      <c r="C2678" t="str">
        <f>Query1[[#This Row],[city]]</f>
        <v>Liverpool</v>
      </c>
      <c r="D2678" t="str">
        <f>Query1[[#This Row],[state]]</f>
        <v>NY</v>
      </c>
      <c r="E2678">
        <f>Query1[[#This Row],[order_date]]</f>
        <v>42897</v>
      </c>
      <c r="F2678">
        <f>Query1[[#This Row],[total_units]]</f>
        <v>2</v>
      </c>
      <c r="G2678">
        <f>Query1[[#This Row],[revenue]]</f>
        <v>12999.98</v>
      </c>
      <c r="H2678" t="str">
        <f>Query1[[#This Row],[product_name]]</f>
        <v>Trek Silque SLR 8 Women's - 2017</v>
      </c>
      <c r="I2678" t="str">
        <f>Query1[[#This Row],[category_name]]</f>
        <v>Road Bikes</v>
      </c>
      <c r="J2678" t="str">
        <f>Query1[[#This Row],[store_name]]</f>
        <v>Baldwin Bikes</v>
      </c>
      <c r="K2678" t="str">
        <f>Query1[[#This Row],[sales_rep]]</f>
        <v>Venita Daniel</v>
      </c>
      <c r="L2678" t="str">
        <f>Query1[[#This Row],[brand_name]]</f>
        <v>Trek</v>
      </c>
    </row>
    <row r="2679" spans="1:12" x14ac:dyDescent="0.3">
      <c r="A2679">
        <f>Query1[[#This Row],[order_id]]</f>
        <v>938</v>
      </c>
      <c r="B2679" t="str">
        <f>Query1[[#This Row],[customers]]</f>
        <v>Walton Dejesus</v>
      </c>
      <c r="C2679" t="str">
        <f>Query1[[#This Row],[city]]</f>
        <v>Lockport</v>
      </c>
      <c r="D2679" t="str">
        <f>Query1[[#This Row],[state]]</f>
        <v>NY</v>
      </c>
      <c r="E2679">
        <f>Query1[[#This Row],[order_date]]</f>
        <v>42897</v>
      </c>
      <c r="F2679">
        <f>Query1[[#This Row],[total_units]]</f>
        <v>1</v>
      </c>
      <c r="G2679">
        <f>Query1[[#This Row],[revenue]]</f>
        <v>269.99</v>
      </c>
      <c r="H2679" t="str">
        <f>Query1[[#This Row],[product_name]]</f>
        <v>Electra Cruiser 1 (24-Inch) - 2016</v>
      </c>
      <c r="I2679" t="str">
        <f>Query1[[#This Row],[category_name]]</f>
        <v>Cruisers Bicycles</v>
      </c>
      <c r="J2679" t="str">
        <f>Query1[[#This Row],[store_name]]</f>
        <v>Baldwin Bikes</v>
      </c>
      <c r="K2679" t="str">
        <f>Query1[[#This Row],[sales_rep]]</f>
        <v>Marcelene Boyer</v>
      </c>
      <c r="L2679" t="str">
        <f>Query1[[#This Row],[brand_name]]</f>
        <v>Electra</v>
      </c>
    </row>
    <row r="2680" spans="1:12" x14ac:dyDescent="0.3">
      <c r="A2680">
        <f>Query1[[#This Row],[order_id]]</f>
        <v>938</v>
      </c>
      <c r="B2680" t="str">
        <f>Query1[[#This Row],[customers]]</f>
        <v>Walton Dejesus</v>
      </c>
      <c r="C2680" t="str">
        <f>Query1[[#This Row],[city]]</f>
        <v>Lockport</v>
      </c>
      <c r="D2680" t="str">
        <f>Query1[[#This Row],[state]]</f>
        <v>NY</v>
      </c>
      <c r="E2680">
        <f>Query1[[#This Row],[order_date]]</f>
        <v>42897</v>
      </c>
      <c r="F2680">
        <f>Query1[[#This Row],[total_units]]</f>
        <v>1</v>
      </c>
      <c r="G2680">
        <f>Query1[[#This Row],[revenue]]</f>
        <v>2899.99</v>
      </c>
      <c r="H2680" t="str">
        <f>Query1[[#This Row],[product_name]]</f>
        <v>Trek Fuel EX 8 29 - 2016</v>
      </c>
      <c r="I2680" t="str">
        <f>Query1[[#This Row],[category_name]]</f>
        <v>Mountain Bikes</v>
      </c>
      <c r="J2680" t="str">
        <f>Query1[[#This Row],[store_name]]</f>
        <v>Baldwin Bikes</v>
      </c>
      <c r="K2680" t="str">
        <f>Query1[[#This Row],[sales_rep]]</f>
        <v>Marcelene Boyer</v>
      </c>
      <c r="L2680" t="str">
        <f>Query1[[#This Row],[brand_name]]</f>
        <v>Trek</v>
      </c>
    </row>
    <row r="2681" spans="1:12" x14ac:dyDescent="0.3">
      <c r="A2681">
        <f>Query1[[#This Row],[order_id]]</f>
        <v>939</v>
      </c>
      <c r="B2681" t="str">
        <f>Query1[[#This Row],[customers]]</f>
        <v>Hugh Craft</v>
      </c>
      <c r="C2681" t="str">
        <f>Query1[[#This Row],[city]]</f>
        <v>Centereach</v>
      </c>
      <c r="D2681" t="str">
        <f>Query1[[#This Row],[state]]</f>
        <v>NY</v>
      </c>
      <c r="E2681">
        <f>Query1[[#This Row],[order_date]]</f>
        <v>42897</v>
      </c>
      <c r="F2681">
        <f>Query1[[#This Row],[total_units]]</f>
        <v>1</v>
      </c>
      <c r="G2681">
        <f>Query1[[#This Row],[revenue]]</f>
        <v>1320.99</v>
      </c>
      <c r="H2681" t="str">
        <f>Query1[[#This Row],[product_name]]</f>
        <v>Heller Shagamaw Frame - 2016</v>
      </c>
      <c r="I2681" t="str">
        <f>Query1[[#This Row],[category_name]]</f>
        <v>Mountain Bikes</v>
      </c>
      <c r="J2681" t="str">
        <f>Query1[[#This Row],[store_name]]</f>
        <v>Baldwin Bikes</v>
      </c>
      <c r="K2681" t="str">
        <f>Query1[[#This Row],[sales_rep]]</f>
        <v>Marcelene Boyer</v>
      </c>
      <c r="L2681" t="str">
        <f>Query1[[#This Row],[brand_name]]</f>
        <v>Heller</v>
      </c>
    </row>
    <row r="2682" spans="1:12" x14ac:dyDescent="0.3">
      <c r="A2682">
        <f>Query1[[#This Row],[order_id]]</f>
        <v>939</v>
      </c>
      <c r="B2682" t="str">
        <f>Query1[[#This Row],[customers]]</f>
        <v>Hugh Craft</v>
      </c>
      <c r="C2682" t="str">
        <f>Query1[[#This Row],[city]]</f>
        <v>Centereach</v>
      </c>
      <c r="D2682" t="str">
        <f>Query1[[#This Row],[state]]</f>
        <v>NY</v>
      </c>
      <c r="E2682">
        <f>Query1[[#This Row],[order_date]]</f>
        <v>42897</v>
      </c>
      <c r="F2682">
        <f>Query1[[#This Row],[total_units]]</f>
        <v>2</v>
      </c>
      <c r="G2682">
        <f>Query1[[#This Row],[revenue]]</f>
        <v>833.98</v>
      </c>
      <c r="H2682" t="str">
        <f>Query1[[#This Row],[product_name]]</f>
        <v>Sun Bicycles Cruz 7 - 2017</v>
      </c>
      <c r="I2682" t="str">
        <f>Query1[[#This Row],[category_name]]</f>
        <v>Comfort Bicycles</v>
      </c>
      <c r="J2682" t="str">
        <f>Query1[[#This Row],[store_name]]</f>
        <v>Baldwin Bikes</v>
      </c>
      <c r="K2682" t="str">
        <f>Query1[[#This Row],[sales_rep]]</f>
        <v>Marcelene Boyer</v>
      </c>
      <c r="L2682" t="str">
        <f>Query1[[#This Row],[brand_name]]</f>
        <v>Sun</v>
      </c>
    </row>
    <row r="2683" spans="1:12" x14ac:dyDescent="0.3">
      <c r="A2683">
        <f>Query1[[#This Row],[order_id]]</f>
        <v>940</v>
      </c>
      <c r="B2683" t="str">
        <f>Query1[[#This Row],[customers]]</f>
        <v>Chasidy Webster</v>
      </c>
      <c r="C2683" t="str">
        <f>Query1[[#This Row],[city]]</f>
        <v>Rocklin</v>
      </c>
      <c r="D2683" t="str">
        <f>Query1[[#This Row],[state]]</f>
        <v>CA</v>
      </c>
      <c r="E2683">
        <f>Query1[[#This Row],[order_date]]</f>
        <v>42898</v>
      </c>
      <c r="F2683">
        <f>Query1[[#This Row],[total_units]]</f>
        <v>2</v>
      </c>
      <c r="G2683">
        <f>Query1[[#This Row],[revenue]]</f>
        <v>1199.98</v>
      </c>
      <c r="H2683" t="str">
        <f>Query1[[#This Row],[product_name]]</f>
        <v>Electra Cruiser Lux Fat Tire 1 Ladies - 2017</v>
      </c>
      <c r="I2683" t="str">
        <f>Query1[[#This Row],[category_name]]</f>
        <v>Cruisers Bicycles</v>
      </c>
      <c r="J2683" t="str">
        <f>Query1[[#This Row],[store_name]]</f>
        <v>Santa Cruz Bikes</v>
      </c>
      <c r="K2683" t="str">
        <f>Query1[[#This Row],[sales_rep]]</f>
        <v>Mireya Copeland</v>
      </c>
      <c r="L2683" t="str">
        <f>Query1[[#This Row],[brand_name]]</f>
        <v>Electra</v>
      </c>
    </row>
    <row r="2684" spans="1:12" x14ac:dyDescent="0.3">
      <c r="A2684">
        <f>Query1[[#This Row],[order_id]]</f>
        <v>941</v>
      </c>
      <c r="B2684" t="str">
        <f>Query1[[#This Row],[customers]]</f>
        <v>Genny Hensley</v>
      </c>
      <c r="C2684" t="str">
        <f>Query1[[#This Row],[city]]</f>
        <v>Redondo Beach</v>
      </c>
      <c r="D2684" t="str">
        <f>Query1[[#This Row],[state]]</f>
        <v>CA</v>
      </c>
      <c r="E2684">
        <f>Query1[[#This Row],[order_date]]</f>
        <v>42898</v>
      </c>
      <c r="F2684">
        <f>Query1[[#This Row],[total_units]]</f>
        <v>1</v>
      </c>
      <c r="G2684">
        <f>Query1[[#This Row],[revenue]]</f>
        <v>499.99</v>
      </c>
      <c r="H2684" t="str">
        <f>Query1[[#This Row],[product_name]]</f>
        <v>Electra Townie Original 7D - 2015/2016</v>
      </c>
      <c r="I2684" t="str">
        <f>Query1[[#This Row],[category_name]]</f>
        <v>Comfort Bicycles</v>
      </c>
      <c r="J2684" t="str">
        <f>Query1[[#This Row],[store_name]]</f>
        <v>Santa Cruz Bikes</v>
      </c>
      <c r="K2684" t="str">
        <f>Query1[[#This Row],[sales_rep]]</f>
        <v>Mireya Copeland</v>
      </c>
      <c r="L2684" t="str">
        <f>Query1[[#This Row],[brand_name]]</f>
        <v>Electra</v>
      </c>
    </row>
    <row r="2685" spans="1:12" x14ac:dyDescent="0.3">
      <c r="A2685">
        <f>Query1[[#This Row],[order_id]]</f>
        <v>941</v>
      </c>
      <c r="B2685" t="str">
        <f>Query1[[#This Row],[customers]]</f>
        <v>Genny Hensley</v>
      </c>
      <c r="C2685" t="str">
        <f>Query1[[#This Row],[city]]</f>
        <v>Redondo Beach</v>
      </c>
      <c r="D2685" t="str">
        <f>Query1[[#This Row],[state]]</f>
        <v>CA</v>
      </c>
      <c r="E2685">
        <f>Query1[[#This Row],[order_date]]</f>
        <v>42898</v>
      </c>
      <c r="F2685">
        <f>Query1[[#This Row],[total_units]]</f>
        <v>2</v>
      </c>
      <c r="G2685">
        <f>Query1[[#This Row],[revenue]]</f>
        <v>979.98</v>
      </c>
      <c r="H2685" t="str">
        <f>Query1[[#This Row],[product_name]]</f>
        <v>Electra Townie Original 7D - 2017</v>
      </c>
      <c r="I2685" t="str">
        <f>Query1[[#This Row],[category_name]]</f>
        <v>Comfort Bicycles</v>
      </c>
      <c r="J2685" t="str">
        <f>Query1[[#This Row],[store_name]]</f>
        <v>Santa Cruz Bikes</v>
      </c>
      <c r="K2685" t="str">
        <f>Query1[[#This Row],[sales_rep]]</f>
        <v>Mireya Copeland</v>
      </c>
      <c r="L2685" t="str">
        <f>Query1[[#This Row],[brand_name]]</f>
        <v>Electra</v>
      </c>
    </row>
    <row r="2686" spans="1:12" x14ac:dyDescent="0.3">
      <c r="A2686">
        <f>Query1[[#This Row],[order_id]]</f>
        <v>941</v>
      </c>
      <c r="B2686" t="str">
        <f>Query1[[#This Row],[customers]]</f>
        <v>Genny Hensley</v>
      </c>
      <c r="C2686" t="str">
        <f>Query1[[#This Row],[city]]</f>
        <v>Redondo Beach</v>
      </c>
      <c r="D2686" t="str">
        <f>Query1[[#This Row],[state]]</f>
        <v>CA</v>
      </c>
      <c r="E2686">
        <f>Query1[[#This Row],[order_date]]</f>
        <v>42898</v>
      </c>
      <c r="F2686">
        <f>Query1[[#This Row],[total_units]]</f>
        <v>2</v>
      </c>
      <c r="G2686">
        <f>Query1[[#This Row],[revenue]]</f>
        <v>3361.98</v>
      </c>
      <c r="H2686" t="str">
        <f>Query1[[#This Row],[product_name]]</f>
        <v>Surly Straggler 650b - 2016</v>
      </c>
      <c r="I2686" t="str">
        <f>Query1[[#This Row],[category_name]]</f>
        <v>Cyclocross Bicycles</v>
      </c>
      <c r="J2686" t="str">
        <f>Query1[[#This Row],[store_name]]</f>
        <v>Santa Cruz Bikes</v>
      </c>
      <c r="K2686" t="str">
        <f>Query1[[#This Row],[sales_rep]]</f>
        <v>Mireya Copeland</v>
      </c>
      <c r="L2686" t="str">
        <f>Query1[[#This Row],[brand_name]]</f>
        <v>Surly</v>
      </c>
    </row>
    <row r="2687" spans="1:12" x14ac:dyDescent="0.3">
      <c r="A2687">
        <f>Query1[[#This Row],[order_id]]</f>
        <v>942</v>
      </c>
      <c r="B2687" t="str">
        <f>Query1[[#This Row],[customers]]</f>
        <v>Carter Bentley</v>
      </c>
      <c r="C2687" t="str">
        <f>Query1[[#This Row],[city]]</f>
        <v>Carmel</v>
      </c>
      <c r="D2687" t="str">
        <f>Query1[[#This Row],[state]]</f>
        <v>NY</v>
      </c>
      <c r="E2687">
        <f>Query1[[#This Row],[order_date]]</f>
        <v>42899</v>
      </c>
      <c r="F2687">
        <f>Query1[[#This Row],[total_units]]</f>
        <v>2</v>
      </c>
      <c r="G2687">
        <f>Query1[[#This Row],[revenue]]</f>
        <v>979.98</v>
      </c>
      <c r="H2687" t="str">
        <f>Query1[[#This Row],[product_name]]</f>
        <v>Electra Straight 8 3i (20-inch) - Boy's - 2017</v>
      </c>
      <c r="I2687" t="str">
        <f>Query1[[#This Row],[category_name]]</f>
        <v>Children Bicycles</v>
      </c>
      <c r="J2687" t="str">
        <f>Query1[[#This Row],[store_name]]</f>
        <v>Baldwin Bikes</v>
      </c>
      <c r="K2687" t="str">
        <f>Query1[[#This Row],[sales_rep]]</f>
        <v>Marcelene Boyer</v>
      </c>
      <c r="L2687" t="str">
        <f>Query1[[#This Row],[brand_name]]</f>
        <v>Electra</v>
      </c>
    </row>
    <row r="2688" spans="1:12" x14ac:dyDescent="0.3">
      <c r="A2688">
        <f>Query1[[#This Row],[order_id]]</f>
        <v>942</v>
      </c>
      <c r="B2688" t="str">
        <f>Query1[[#This Row],[customers]]</f>
        <v>Carter Bentley</v>
      </c>
      <c r="C2688" t="str">
        <f>Query1[[#This Row],[city]]</f>
        <v>Carmel</v>
      </c>
      <c r="D2688" t="str">
        <f>Query1[[#This Row],[state]]</f>
        <v>NY</v>
      </c>
      <c r="E2688">
        <f>Query1[[#This Row],[order_date]]</f>
        <v>42899</v>
      </c>
      <c r="F2688">
        <f>Query1[[#This Row],[total_units]]</f>
        <v>1</v>
      </c>
      <c r="G2688">
        <f>Query1[[#This Row],[revenue]]</f>
        <v>489.99</v>
      </c>
      <c r="H2688" t="str">
        <f>Query1[[#This Row],[product_name]]</f>
        <v>Electra Townie 3i EQ (20-inch) - Boys' - 2017</v>
      </c>
      <c r="I2688" t="str">
        <f>Query1[[#This Row],[category_name]]</f>
        <v>Children Bicycles</v>
      </c>
      <c r="J2688" t="str">
        <f>Query1[[#This Row],[store_name]]</f>
        <v>Baldwin Bikes</v>
      </c>
      <c r="K2688" t="str">
        <f>Query1[[#This Row],[sales_rep]]</f>
        <v>Marcelene Boyer</v>
      </c>
      <c r="L2688" t="str">
        <f>Query1[[#This Row],[brand_name]]</f>
        <v>Electra</v>
      </c>
    </row>
    <row r="2689" spans="1:12" x14ac:dyDescent="0.3">
      <c r="A2689">
        <f>Query1[[#This Row],[order_id]]</f>
        <v>942</v>
      </c>
      <c r="B2689" t="str">
        <f>Query1[[#This Row],[customers]]</f>
        <v>Carter Bentley</v>
      </c>
      <c r="C2689" t="str">
        <f>Query1[[#This Row],[city]]</f>
        <v>Carmel</v>
      </c>
      <c r="D2689" t="str">
        <f>Query1[[#This Row],[state]]</f>
        <v>NY</v>
      </c>
      <c r="E2689">
        <f>Query1[[#This Row],[order_date]]</f>
        <v>42899</v>
      </c>
      <c r="F2689">
        <f>Query1[[#This Row],[total_units]]</f>
        <v>2</v>
      </c>
      <c r="G2689">
        <f>Query1[[#This Row],[revenue]]</f>
        <v>941.98</v>
      </c>
      <c r="H2689" t="str">
        <f>Query1[[#This Row],[product_name]]</f>
        <v>Sun Bicycles Drifter 7 - 2017</v>
      </c>
      <c r="I2689" t="str">
        <f>Query1[[#This Row],[category_name]]</f>
        <v>Comfort Bicycles</v>
      </c>
      <c r="J2689" t="str">
        <f>Query1[[#This Row],[store_name]]</f>
        <v>Baldwin Bikes</v>
      </c>
      <c r="K2689" t="str">
        <f>Query1[[#This Row],[sales_rep]]</f>
        <v>Marcelene Boyer</v>
      </c>
      <c r="L2689" t="str">
        <f>Query1[[#This Row],[brand_name]]</f>
        <v>Sun</v>
      </c>
    </row>
    <row r="2690" spans="1:12" x14ac:dyDescent="0.3">
      <c r="A2690">
        <f>Query1[[#This Row],[order_id]]</f>
        <v>942</v>
      </c>
      <c r="B2690" t="str">
        <f>Query1[[#This Row],[customers]]</f>
        <v>Carter Bentley</v>
      </c>
      <c r="C2690" t="str">
        <f>Query1[[#This Row],[city]]</f>
        <v>Carmel</v>
      </c>
      <c r="D2690" t="str">
        <f>Query1[[#This Row],[state]]</f>
        <v>NY</v>
      </c>
      <c r="E2690">
        <f>Query1[[#This Row],[order_date]]</f>
        <v>42899</v>
      </c>
      <c r="F2690">
        <f>Query1[[#This Row],[total_units]]</f>
        <v>2</v>
      </c>
      <c r="G2690">
        <f>Query1[[#This Row],[revenue]]</f>
        <v>1665.98</v>
      </c>
      <c r="H2690" t="str">
        <f>Query1[[#This Row],[product_name]]</f>
        <v>Sun Bicycles Spider 3i - 2017</v>
      </c>
      <c r="I2690" t="str">
        <f>Query1[[#This Row],[category_name]]</f>
        <v>Mountain Bikes</v>
      </c>
      <c r="J2690" t="str">
        <f>Query1[[#This Row],[store_name]]</f>
        <v>Baldwin Bikes</v>
      </c>
      <c r="K2690" t="str">
        <f>Query1[[#This Row],[sales_rep]]</f>
        <v>Marcelene Boyer</v>
      </c>
      <c r="L2690" t="str">
        <f>Query1[[#This Row],[brand_name]]</f>
        <v>Sun</v>
      </c>
    </row>
    <row r="2691" spans="1:12" x14ac:dyDescent="0.3">
      <c r="A2691">
        <f>Query1[[#This Row],[order_id]]</f>
        <v>942</v>
      </c>
      <c r="B2691" t="str">
        <f>Query1[[#This Row],[customers]]</f>
        <v>Carter Bentley</v>
      </c>
      <c r="C2691" t="str">
        <f>Query1[[#This Row],[city]]</f>
        <v>Carmel</v>
      </c>
      <c r="D2691" t="str">
        <f>Query1[[#This Row],[state]]</f>
        <v>NY</v>
      </c>
      <c r="E2691">
        <f>Query1[[#This Row],[order_date]]</f>
        <v>42899</v>
      </c>
      <c r="F2691">
        <f>Query1[[#This Row],[total_units]]</f>
        <v>1</v>
      </c>
      <c r="G2691">
        <f>Query1[[#This Row],[revenue]]</f>
        <v>551.99</v>
      </c>
      <c r="H2691" t="str">
        <f>Query1[[#This Row],[product_name]]</f>
        <v>Sun Bicycles Streamway 3 - 2017</v>
      </c>
      <c r="I2691" t="str">
        <f>Query1[[#This Row],[category_name]]</f>
        <v>Comfort Bicycles</v>
      </c>
      <c r="J2691" t="str">
        <f>Query1[[#This Row],[store_name]]</f>
        <v>Baldwin Bikes</v>
      </c>
      <c r="K2691" t="str">
        <f>Query1[[#This Row],[sales_rep]]</f>
        <v>Marcelene Boyer</v>
      </c>
      <c r="L2691" t="str">
        <f>Query1[[#This Row],[brand_name]]</f>
        <v>Sun</v>
      </c>
    </row>
    <row r="2692" spans="1:12" x14ac:dyDescent="0.3">
      <c r="A2692">
        <f>Query1[[#This Row],[order_id]]</f>
        <v>943</v>
      </c>
      <c r="B2692" t="str">
        <f>Query1[[#This Row],[customers]]</f>
        <v>Daphine Willis</v>
      </c>
      <c r="C2692" t="str">
        <f>Query1[[#This Row],[city]]</f>
        <v>Farmingdale</v>
      </c>
      <c r="D2692" t="str">
        <f>Query1[[#This Row],[state]]</f>
        <v>NY</v>
      </c>
      <c r="E2692">
        <f>Query1[[#This Row],[order_date]]</f>
        <v>42899</v>
      </c>
      <c r="F2692">
        <f>Query1[[#This Row],[total_units]]</f>
        <v>1</v>
      </c>
      <c r="G2692">
        <f>Query1[[#This Row],[revenue]]</f>
        <v>659.99</v>
      </c>
      <c r="H2692" t="str">
        <f>Query1[[#This Row],[product_name]]</f>
        <v>Electra Amsterdam Original 3i Ladies' - 2017</v>
      </c>
      <c r="I2692" t="str">
        <f>Query1[[#This Row],[category_name]]</f>
        <v>Cruisers Bicycles</v>
      </c>
      <c r="J2692" t="str">
        <f>Query1[[#This Row],[store_name]]</f>
        <v>Baldwin Bikes</v>
      </c>
      <c r="K2692" t="str">
        <f>Query1[[#This Row],[sales_rep]]</f>
        <v>Marcelene Boyer</v>
      </c>
      <c r="L2692" t="str">
        <f>Query1[[#This Row],[brand_name]]</f>
        <v>Electra</v>
      </c>
    </row>
    <row r="2693" spans="1:12" x14ac:dyDescent="0.3">
      <c r="A2693">
        <f>Query1[[#This Row],[order_id]]</f>
        <v>943</v>
      </c>
      <c r="B2693" t="str">
        <f>Query1[[#This Row],[customers]]</f>
        <v>Daphine Willis</v>
      </c>
      <c r="C2693" t="str">
        <f>Query1[[#This Row],[city]]</f>
        <v>Farmingdale</v>
      </c>
      <c r="D2693" t="str">
        <f>Query1[[#This Row],[state]]</f>
        <v>NY</v>
      </c>
      <c r="E2693">
        <f>Query1[[#This Row],[order_date]]</f>
        <v>42899</v>
      </c>
      <c r="F2693">
        <f>Query1[[#This Row],[total_units]]</f>
        <v>1</v>
      </c>
      <c r="G2693">
        <f>Query1[[#This Row],[revenue]]</f>
        <v>499.99</v>
      </c>
      <c r="H2693" t="str">
        <f>Query1[[#This Row],[product_name]]</f>
        <v>Electra Townie Original 7D - 2015/2016</v>
      </c>
      <c r="I2693" t="str">
        <f>Query1[[#This Row],[category_name]]</f>
        <v>Comfort Bicycles</v>
      </c>
      <c r="J2693" t="str">
        <f>Query1[[#This Row],[store_name]]</f>
        <v>Baldwin Bikes</v>
      </c>
      <c r="K2693" t="str">
        <f>Query1[[#This Row],[sales_rep]]</f>
        <v>Marcelene Boyer</v>
      </c>
      <c r="L2693" t="str">
        <f>Query1[[#This Row],[brand_name]]</f>
        <v>Electra</v>
      </c>
    </row>
    <row r="2694" spans="1:12" x14ac:dyDescent="0.3">
      <c r="A2694">
        <f>Query1[[#This Row],[order_id]]</f>
        <v>944</v>
      </c>
      <c r="B2694" t="str">
        <f>Query1[[#This Row],[customers]]</f>
        <v>Jone Bernard</v>
      </c>
      <c r="C2694" t="str">
        <f>Query1[[#This Row],[city]]</f>
        <v>Anaheim</v>
      </c>
      <c r="D2694" t="str">
        <f>Query1[[#This Row],[state]]</f>
        <v>CA</v>
      </c>
      <c r="E2694">
        <f>Query1[[#This Row],[order_date]]</f>
        <v>42900</v>
      </c>
      <c r="F2694">
        <f>Query1[[#This Row],[total_units]]</f>
        <v>2</v>
      </c>
      <c r="G2694">
        <f>Query1[[#This Row],[revenue]]</f>
        <v>1319.98</v>
      </c>
      <c r="H2694" t="str">
        <f>Query1[[#This Row],[product_name]]</f>
        <v>Electra Amsterdam Original 3i - 2015/2017</v>
      </c>
      <c r="I2694" t="str">
        <f>Query1[[#This Row],[category_name]]</f>
        <v>Cruisers Bicycles</v>
      </c>
      <c r="J2694" t="str">
        <f>Query1[[#This Row],[store_name]]</f>
        <v>Santa Cruz Bikes</v>
      </c>
      <c r="K2694" t="str">
        <f>Query1[[#This Row],[sales_rep]]</f>
        <v>Genna Serrano</v>
      </c>
      <c r="L2694" t="str">
        <f>Query1[[#This Row],[brand_name]]</f>
        <v>Electra</v>
      </c>
    </row>
    <row r="2695" spans="1:12" x14ac:dyDescent="0.3">
      <c r="A2695">
        <f>Query1[[#This Row],[order_id]]</f>
        <v>944</v>
      </c>
      <c r="B2695" t="str">
        <f>Query1[[#This Row],[customers]]</f>
        <v>Jone Bernard</v>
      </c>
      <c r="C2695" t="str">
        <f>Query1[[#This Row],[city]]</f>
        <v>Anaheim</v>
      </c>
      <c r="D2695" t="str">
        <f>Query1[[#This Row],[state]]</f>
        <v>CA</v>
      </c>
      <c r="E2695">
        <f>Query1[[#This Row],[order_date]]</f>
        <v>42900</v>
      </c>
      <c r="F2695">
        <f>Query1[[#This Row],[total_units]]</f>
        <v>2</v>
      </c>
      <c r="G2695">
        <f>Query1[[#This Row],[revenue]]</f>
        <v>1199.98</v>
      </c>
      <c r="H2695" t="str">
        <f>Query1[[#This Row],[product_name]]</f>
        <v>Electra Townie Original 7D EQ - 2016</v>
      </c>
      <c r="I2695" t="str">
        <f>Query1[[#This Row],[category_name]]</f>
        <v>Cruisers Bicycles</v>
      </c>
      <c r="J2695" t="str">
        <f>Query1[[#This Row],[store_name]]</f>
        <v>Santa Cruz Bikes</v>
      </c>
      <c r="K2695" t="str">
        <f>Query1[[#This Row],[sales_rep]]</f>
        <v>Genna Serrano</v>
      </c>
      <c r="L2695" t="str">
        <f>Query1[[#This Row],[brand_name]]</f>
        <v>Electra</v>
      </c>
    </row>
    <row r="2696" spans="1:12" x14ac:dyDescent="0.3">
      <c r="A2696">
        <f>Query1[[#This Row],[order_id]]</f>
        <v>944</v>
      </c>
      <c r="B2696" t="str">
        <f>Query1[[#This Row],[customers]]</f>
        <v>Jone Bernard</v>
      </c>
      <c r="C2696" t="str">
        <f>Query1[[#This Row],[city]]</f>
        <v>Anaheim</v>
      </c>
      <c r="D2696" t="str">
        <f>Query1[[#This Row],[state]]</f>
        <v>CA</v>
      </c>
      <c r="E2696">
        <f>Query1[[#This Row],[order_date]]</f>
        <v>42900</v>
      </c>
      <c r="F2696">
        <f>Query1[[#This Row],[total_units]]</f>
        <v>2</v>
      </c>
      <c r="G2696">
        <f>Query1[[#This Row],[revenue]]</f>
        <v>659.98</v>
      </c>
      <c r="H2696" t="str">
        <f>Query1[[#This Row],[product_name]]</f>
        <v>Haro Downtown 16 - 2017</v>
      </c>
      <c r="I2696" t="str">
        <f>Query1[[#This Row],[category_name]]</f>
        <v>Children Bicycles</v>
      </c>
      <c r="J2696" t="str">
        <f>Query1[[#This Row],[store_name]]</f>
        <v>Santa Cruz Bikes</v>
      </c>
      <c r="K2696" t="str">
        <f>Query1[[#This Row],[sales_rep]]</f>
        <v>Genna Serrano</v>
      </c>
      <c r="L2696" t="str">
        <f>Query1[[#This Row],[brand_name]]</f>
        <v>Haro</v>
      </c>
    </row>
    <row r="2697" spans="1:12" x14ac:dyDescent="0.3">
      <c r="A2697">
        <f>Query1[[#This Row],[order_id]]</f>
        <v>944</v>
      </c>
      <c r="B2697" t="str">
        <f>Query1[[#This Row],[customers]]</f>
        <v>Jone Bernard</v>
      </c>
      <c r="C2697" t="str">
        <f>Query1[[#This Row],[city]]</f>
        <v>Anaheim</v>
      </c>
      <c r="D2697" t="str">
        <f>Query1[[#This Row],[state]]</f>
        <v>CA</v>
      </c>
      <c r="E2697">
        <f>Query1[[#This Row],[order_date]]</f>
        <v>42900</v>
      </c>
      <c r="F2697">
        <f>Query1[[#This Row],[total_units]]</f>
        <v>2</v>
      </c>
      <c r="G2697">
        <f>Query1[[#This Row],[revenue]]</f>
        <v>833.98</v>
      </c>
      <c r="H2697" t="str">
        <f>Query1[[#This Row],[product_name]]</f>
        <v>Sun Bicycles Cruz 7 - 2017</v>
      </c>
      <c r="I2697" t="str">
        <f>Query1[[#This Row],[category_name]]</f>
        <v>Cruisers Bicycles</v>
      </c>
      <c r="J2697" t="str">
        <f>Query1[[#This Row],[store_name]]</f>
        <v>Santa Cruz Bikes</v>
      </c>
      <c r="K2697" t="str">
        <f>Query1[[#This Row],[sales_rep]]</f>
        <v>Genna Serrano</v>
      </c>
      <c r="L2697" t="str">
        <f>Query1[[#This Row],[brand_name]]</f>
        <v>Sun</v>
      </c>
    </row>
    <row r="2698" spans="1:12" x14ac:dyDescent="0.3">
      <c r="A2698">
        <f>Query1[[#This Row],[order_id]]</f>
        <v>944</v>
      </c>
      <c r="B2698" t="str">
        <f>Query1[[#This Row],[customers]]</f>
        <v>Jone Bernard</v>
      </c>
      <c r="C2698" t="str">
        <f>Query1[[#This Row],[city]]</f>
        <v>Anaheim</v>
      </c>
      <c r="D2698" t="str">
        <f>Query1[[#This Row],[state]]</f>
        <v>CA</v>
      </c>
      <c r="E2698">
        <f>Query1[[#This Row],[order_date]]</f>
        <v>42900</v>
      </c>
      <c r="F2698">
        <f>Query1[[#This Row],[total_units]]</f>
        <v>2</v>
      </c>
      <c r="G2698">
        <f>Query1[[#This Row],[revenue]]</f>
        <v>1999.98</v>
      </c>
      <c r="H2698" t="str">
        <f>Query1[[#This Row],[product_name]]</f>
        <v>Trek X-Caliber 8 - 2017</v>
      </c>
      <c r="I2698" t="str">
        <f>Query1[[#This Row],[category_name]]</f>
        <v>Mountain Bikes</v>
      </c>
      <c r="J2698" t="str">
        <f>Query1[[#This Row],[store_name]]</f>
        <v>Santa Cruz Bikes</v>
      </c>
      <c r="K2698" t="str">
        <f>Query1[[#This Row],[sales_rep]]</f>
        <v>Genna Serrano</v>
      </c>
      <c r="L2698" t="str">
        <f>Query1[[#This Row],[brand_name]]</f>
        <v>Trek</v>
      </c>
    </row>
    <row r="2699" spans="1:12" x14ac:dyDescent="0.3">
      <c r="A2699">
        <f>Query1[[#This Row],[order_id]]</f>
        <v>945</v>
      </c>
      <c r="B2699" t="str">
        <f>Query1[[#This Row],[customers]]</f>
        <v>Loreta Johnston</v>
      </c>
      <c r="C2699" t="str">
        <f>Query1[[#This Row],[city]]</f>
        <v>Spring Valley</v>
      </c>
      <c r="D2699" t="str">
        <f>Query1[[#This Row],[state]]</f>
        <v>NY</v>
      </c>
      <c r="E2699">
        <f>Query1[[#This Row],[order_date]]</f>
        <v>42900</v>
      </c>
      <c r="F2699">
        <f>Query1[[#This Row],[total_units]]</f>
        <v>2</v>
      </c>
      <c r="G2699">
        <f>Query1[[#This Row],[revenue]]</f>
        <v>499.98</v>
      </c>
      <c r="H2699" t="str">
        <f>Query1[[#This Row],[product_name]]</f>
        <v>Haro Shredder Pro 20 - 2017</v>
      </c>
      <c r="I2699" t="str">
        <f>Query1[[#This Row],[category_name]]</f>
        <v>Children Bicycles</v>
      </c>
      <c r="J2699" t="str">
        <f>Query1[[#This Row],[store_name]]</f>
        <v>Baldwin Bikes</v>
      </c>
      <c r="K2699" t="str">
        <f>Query1[[#This Row],[sales_rep]]</f>
        <v>Venita Daniel</v>
      </c>
      <c r="L2699" t="str">
        <f>Query1[[#This Row],[brand_name]]</f>
        <v>Haro</v>
      </c>
    </row>
    <row r="2700" spans="1:12" x14ac:dyDescent="0.3">
      <c r="A2700">
        <f>Query1[[#This Row],[order_id]]</f>
        <v>945</v>
      </c>
      <c r="B2700" t="str">
        <f>Query1[[#This Row],[customers]]</f>
        <v>Loreta Johnston</v>
      </c>
      <c r="C2700" t="str">
        <f>Query1[[#This Row],[city]]</f>
        <v>Spring Valley</v>
      </c>
      <c r="D2700" t="str">
        <f>Query1[[#This Row],[state]]</f>
        <v>NY</v>
      </c>
      <c r="E2700">
        <f>Query1[[#This Row],[order_date]]</f>
        <v>42900</v>
      </c>
      <c r="F2700">
        <f>Query1[[#This Row],[total_units]]</f>
        <v>2</v>
      </c>
      <c r="G2700">
        <f>Query1[[#This Row],[revenue]]</f>
        <v>1079.98</v>
      </c>
      <c r="H2700" t="str">
        <f>Query1[[#This Row],[product_name]]</f>
        <v>Haro SR 1.1 - 2017</v>
      </c>
      <c r="I2700" t="str">
        <f>Query1[[#This Row],[category_name]]</f>
        <v>Mountain Bikes</v>
      </c>
      <c r="J2700" t="str">
        <f>Query1[[#This Row],[store_name]]</f>
        <v>Baldwin Bikes</v>
      </c>
      <c r="K2700" t="str">
        <f>Query1[[#This Row],[sales_rep]]</f>
        <v>Venita Daniel</v>
      </c>
      <c r="L2700" t="str">
        <f>Query1[[#This Row],[brand_name]]</f>
        <v>Haro</v>
      </c>
    </row>
    <row r="2701" spans="1:12" x14ac:dyDescent="0.3">
      <c r="A2701">
        <f>Query1[[#This Row],[order_id]]</f>
        <v>945</v>
      </c>
      <c r="B2701" t="str">
        <f>Query1[[#This Row],[customers]]</f>
        <v>Loreta Johnston</v>
      </c>
      <c r="C2701" t="str">
        <f>Query1[[#This Row],[city]]</f>
        <v>Spring Valley</v>
      </c>
      <c r="D2701" t="str">
        <f>Query1[[#This Row],[state]]</f>
        <v>NY</v>
      </c>
      <c r="E2701">
        <f>Query1[[#This Row],[order_date]]</f>
        <v>42900</v>
      </c>
      <c r="F2701">
        <f>Query1[[#This Row],[total_units]]</f>
        <v>1</v>
      </c>
      <c r="G2701">
        <f>Query1[[#This Row],[revenue]]</f>
        <v>533.99</v>
      </c>
      <c r="H2701" t="str">
        <f>Query1[[#This Row],[product_name]]</f>
        <v>Sun Bicycles Streamway 7 - 2017</v>
      </c>
      <c r="I2701" t="str">
        <f>Query1[[#This Row],[category_name]]</f>
        <v>Comfort Bicycles</v>
      </c>
      <c r="J2701" t="str">
        <f>Query1[[#This Row],[store_name]]</f>
        <v>Baldwin Bikes</v>
      </c>
      <c r="K2701" t="str">
        <f>Query1[[#This Row],[sales_rep]]</f>
        <v>Venita Daniel</v>
      </c>
      <c r="L2701" t="str">
        <f>Query1[[#This Row],[brand_name]]</f>
        <v>Sun</v>
      </c>
    </row>
    <row r="2702" spans="1:12" x14ac:dyDescent="0.3">
      <c r="A2702">
        <f>Query1[[#This Row],[order_id]]</f>
        <v>945</v>
      </c>
      <c r="B2702" t="str">
        <f>Query1[[#This Row],[customers]]</f>
        <v>Loreta Johnston</v>
      </c>
      <c r="C2702" t="str">
        <f>Query1[[#This Row],[city]]</f>
        <v>Spring Valley</v>
      </c>
      <c r="D2702" t="str">
        <f>Query1[[#This Row],[state]]</f>
        <v>NY</v>
      </c>
      <c r="E2702">
        <f>Query1[[#This Row],[order_date]]</f>
        <v>42900</v>
      </c>
      <c r="F2702">
        <f>Query1[[#This Row],[total_units]]</f>
        <v>2</v>
      </c>
      <c r="G2702">
        <f>Query1[[#This Row],[revenue]]</f>
        <v>939.98</v>
      </c>
      <c r="H2702" t="str">
        <f>Query1[[#This Row],[product_name]]</f>
        <v>Trek Session DH 27.5 Carbon Frameset - 2017</v>
      </c>
      <c r="I2702" t="str">
        <f>Query1[[#This Row],[category_name]]</f>
        <v>Mountain Bikes</v>
      </c>
      <c r="J2702" t="str">
        <f>Query1[[#This Row],[store_name]]</f>
        <v>Baldwin Bikes</v>
      </c>
      <c r="K2702" t="str">
        <f>Query1[[#This Row],[sales_rep]]</f>
        <v>Venita Daniel</v>
      </c>
      <c r="L2702" t="str">
        <f>Query1[[#This Row],[brand_name]]</f>
        <v>Trek</v>
      </c>
    </row>
    <row r="2703" spans="1:12" x14ac:dyDescent="0.3">
      <c r="A2703">
        <f>Query1[[#This Row],[order_id]]</f>
        <v>945</v>
      </c>
      <c r="B2703" t="str">
        <f>Query1[[#This Row],[customers]]</f>
        <v>Loreta Johnston</v>
      </c>
      <c r="C2703" t="str">
        <f>Query1[[#This Row],[city]]</f>
        <v>Spring Valley</v>
      </c>
      <c r="D2703" t="str">
        <f>Query1[[#This Row],[state]]</f>
        <v>NY</v>
      </c>
      <c r="E2703">
        <f>Query1[[#This Row],[order_date]]</f>
        <v>42900</v>
      </c>
      <c r="F2703">
        <f>Query1[[#This Row],[total_units]]</f>
        <v>2</v>
      </c>
      <c r="G2703">
        <f>Query1[[#This Row],[revenue]]</f>
        <v>11999.98</v>
      </c>
      <c r="H2703" t="str">
        <f>Query1[[#This Row],[product_name]]</f>
        <v>Trek Silque SLR 7 Women's - 2017</v>
      </c>
      <c r="I2703" t="str">
        <f>Query1[[#This Row],[category_name]]</f>
        <v>Road Bikes</v>
      </c>
      <c r="J2703" t="str">
        <f>Query1[[#This Row],[store_name]]</f>
        <v>Baldwin Bikes</v>
      </c>
      <c r="K2703" t="str">
        <f>Query1[[#This Row],[sales_rep]]</f>
        <v>Venita Daniel</v>
      </c>
      <c r="L2703" t="str">
        <f>Query1[[#This Row],[brand_name]]</f>
        <v>Trek</v>
      </c>
    </row>
    <row r="2704" spans="1:12" x14ac:dyDescent="0.3">
      <c r="A2704">
        <f>Query1[[#This Row],[order_id]]</f>
        <v>946</v>
      </c>
      <c r="B2704" t="str">
        <f>Query1[[#This Row],[customers]]</f>
        <v>Andreas Mayer</v>
      </c>
      <c r="C2704" t="str">
        <f>Query1[[#This Row],[city]]</f>
        <v>New Rochelle</v>
      </c>
      <c r="D2704" t="str">
        <f>Query1[[#This Row],[state]]</f>
        <v>NY</v>
      </c>
      <c r="E2704">
        <f>Query1[[#This Row],[order_date]]</f>
        <v>42900</v>
      </c>
      <c r="F2704">
        <f>Query1[[#This Row],[total_units]]</f>
        <v>2</v>
      </c>
      <c r="G2704">
        <f>Query1[[#This Row],[revenue]]</f>
        <v>539.98</v>
      </c>
      <c r="H2704" t="str">
        <f>Query1[[#This Row],[product_name]]</f>
        <v>Electra Girl's Hawaii 1 (16-inch) - 2015/2016</v>
      </c>
      <c r="I2704" t="str">
        <f>Query1[[#This Row],[category_name]]</f>
        <v>Children Bicycles</v>
      </c>
      <c r="J2704" t="str">
        <f>Query1[[#This Row],[store_name]]</f>
        <v>Baldwin Bikes</v>
      </c>
      <c r="K2704" t="str">
        <f>Query1[[#This Row],[sales_rep]]</f>
        <v>Marcelene Boyer</v>
      </c>
      <c r="L2704" t="str">
        <f>Query1[[#This Row],[brand_name]]</f>
        <v>Electra</v>
      </c>
    </row>
    <row r="2705" spans="1:12" x14ac:dyDescent="0.3">
      <c r="A2705">
        <f>Query1[[#This Row],[order_id]]</f>
        <v>946</v>
      </c>
      <c r="B2705" t="str">
        <f>Query1[[#This Row],[customers]]</f>
        <v>Andreas Mayer</v>
      </c>
      <c r="C2705" t="str">
        <f>Query1[[#This Row],[city]]</f>
        <v>New Rochelle</v>
      </c>
      <c r="D2705" t="str">
        <f>Query1[[#This Row],[state]]</f>
        <v>NY</v>
      </c>
      <c r="E2705">
        <f>Query1[[#This Row],[order_date]]</f>
        <v>42900</v>
      </c>
      <c r="F2705">
        <f>Query1[[#This Row],[total_units]]</f>
        <v>2</v>
      </c>
      <c r="G2705">
        <f>Query1[[#This Row],[revenue]]</f>
        <v>659.98</v>
      </c>
      <c r="H2705" t="str">
        <f>Query1[[#This Row],[product_name]]</f>
        <v>Haro Downtown 16 - 2017</v>
      </c>
      <c r="I2705" t="str">
        <f>Query1[[#This Row],[category_name]]</f>
        <v>Children Bicycles</v>
      </c>
      <c r="J2705" t="str">
        <f>Query1[[#This Row],[store_name]]</f>
        <v>Baldwin Bikes</v>
      </c>
      <c r="K2705" t="str">
        <f>Query1[[#This Row],[sales_rep]]</f>
        <v>Marcelene Boyer</v>
      </c>
      <c r="L2705" t="str">
        <f>Query1[[#This Row],[brand_name]]</f>
        <v>Haro</v>
      </c>
    </row>
    <row r="2706" spans="1:12" x14ac:dyDescent="0.3">
      <c r="A2706">
        <f>Query1[[#This Row],[order_id]]</f>
        <v>946</v>
      </c>
      <c r="B2706" t="str">
        <f>Query1[[#This Row],[customers]]</f>
        <v>Andreas Mayer</v>
      </c>
      <c r="C2706" t="str">
        <f>Query1[[#This Row],[city]]</f>
        <v>New Rochelle</v>
      </c>
      <c r="D2706" t="str">
        <f>Query1[[#This Row],[state]]</f>
        <v>NY</v>
      </c>
      <c r="E2706">
        <f>Query1[[#This Row],[order_date]]</f>
        <v>42900</v>
      </c>
      <c r="F2706">
        <f>Query1[[#This Row],[total_units]]</f>
        <v>1</v>
      </c>
      <c r="G2706">
        <f>Query1[[#This Row],[revenue]]</f>
        <v>3499.99</v>
      </c>
      <c r="H2706" t="str">
        <f>Query1[[#This Row],[product_name]]</f>
        <v>Trek Boone 7 - 2017</v>
      </c>
      <c r="I2706" t="str">
        <f>Query1[[#This Row],[category_name]]</f>
        <v>Cyclocross Bicycles</v>
      </c>
      <c r="J2706" t="str">
        <f>Query1[[#This Row],[store_name]]</f>
        <v>Baldwin Bikes</v>
      </c>
      <c r="K2706" t="str">
        <f>Query1[[#This Row],[sales_rep]]</f>
        <v>Marcelene Boyer</v>
      </c>
      <c r="L2706" t="str">
        <f>Query1[[#This Row],[brand_name]]</f>
        <v>Trek</v>
      </c>
    </row>
    <row r="2707" spans="1:12" x14ac:dyDescent="0.3">
      <c r="A2707">
        <f>Query1[[#This Row],[order_id]]</f>
        <v>946</v>
      </c>
      <c r="B2707" t="str">
        <f>Query1[[#This Row],[customers]]</f>
        <v>Andreas Mayer</v>
      </c>
      <c r="C2707" t="str">
        <f>Query1[[#This Row],[city]]</f>
        <v>New Rochelle</v>
      </c>
      <c r="D2707" t="str">
        <f>Query1[[#This Row],[state]]</f>
        <v>NY</v>
      </c>
      <c r="E2707">
        <f>Query1[[#This Row],[order_date]]</f>
        <v>42900</v>
      </c>
      <c r="F2707">
        <f>Query1[[#This Row],[total_units]]</f>
        <v>2</v>
      </c>
      <c r="G2707">
        <f>Query1[[#This Row],[revenue]]</f>
        <v>10999.98</v>
      </c>
      <c r="H2707" t="str">
        <f>Query1[[#This Row],[product_name]]</f>
        <v>Trek Domane SLR 6 Disc - 2017</v>
      </c>
      <c r="I2707" t="str">
        <f>Query1[[#This Row],[category_name]]</f>
        <v>Road Bikes</v>
      </c>
      <c r="J2707" t="str">
        <f>Query1[[#This Row],[store_name]]</f>
        <v>Baldwin Bikes</v>
      </c>
      <c r="K2707" t="str">
        <f>Query1[[#This Row],[sales_rep]]</f>
        <v>Marcelene Boyer</v>
      </c>
      <c r="L2707" t="str">
        <f>Query1[[#This Row],[brand_name]]</f>
        <v>Trek</v>
      </c>
    </row>
    <row r="2708" spans="1:12" x14ac:dyDescent="0.3">
      <c r="A2708">
        <f>Query1[[#This Row],[order_id]]</f>
        <v>946</v>
      </c>
      <c r="B2708" t="str">
        <f>Query1[[#This Row],[customers]]</f>
        <v>Andreas Mayer</v>
      </c>
      <c r="C2708" t="str">
        <f>Query1[[#This Row],[city]]</f>
        <v>New Rochelle</v>
      </c>
      <c r="D2708" t="str">
        <f>Query1[[#This Row],[state]]</f>
        <v>NY</v>
      </c>
      <c r="E2708">
        <f>Query1[[#This Row],[order_date]]</f>
        <v>42900</v>
      </c>
      <c r="F2708">
        <f>Query1[[#This Row],[total_units]]</f>
        <v>1</v>
      </c>
      <c r="G2708">
        <f>Query1[[#This Row],[revenue]]</f>
        <v>3999.99</v>
      </c>
      <c r="H2708" t="str">
        <f>Query1[[#This Row],[product_name]]</f>
        <v>Trek Slash 8 27.5 - 2016</v>
      </c>
      <c r="I2708" t="str">
        <f>Query1[[#This Row],[category_name]]</f>
        <v>Mountain Bikes</v>
      </c>
      <c r="J2708" t="str">
        <f>Query1[[#This Row],[store_name]]</f>
        <v>Baldwin Bikes</v>
      </c>
      <c r="K2708" t="str">
        <f>Query1[[#This Row],[sales_rep]]</f>
        <v>Marcelene Boyer</v>
      </c>
      <c r="L2708" t="str">
        <f>Query1[[#This Row],[brand_name]]</f>
        <v>Trek</v>
      </c>
    </row>
    <row r="2709" spans="1:12" x14ac:dyDescent="0.3">
      <c r="A2709">
        <f>Query1[[#This Row],[order_id]]</f>
        <v>947</v>
      </c>
      <c r="B2709" t="str">
        <f>Query1[[#This Row],[customers]]</f>
        <v>Myesha Burgess</v>
      </c>
      <c r="C2709" t="str">
        <f>Query1[[#This Row],[city]]</f>
        <v>Campbell</v>
      </c>
      <c r="D2709" t="str">
        <f>Query1[[#This Row],[state]]</f>
        <v>CA</v>
      </c>
      <c r="E2709">
        <f>Query1[[#This Row],[order_date]]</f>
        <v>42901</v>
      </c>
      <c r="F2709">
        <f>Query1[[#This Row],[total_units]]</f>
        <v>1</v>
      </c>
      <c r="G2709">
        <f>Query1[[#This Row],[revenue]]</f>
        <v>539.99</v>
      </c>
      <c r="H2709" t="str">
        <f>Query1[[#This Row],[product_name]]</f>
        <v>Haro SR 1.1 - 2017</v>
      </c>
      <c r="I2709" t="str">
        <f>Query1[[#This Row],[category_name]]</f>
        <v>Mountain Bikes</v>
      </c>
      <c r="J2709" t="str">
        <f>Query1[[#This Row],[store_name]]</f>
        <v>Santa Cruz Bikes</v>
      </c>
      <c r="K2709" t="str">
        <f>Query1[[#This Row],[sales_rep]]</f>
        <v>Genna Serrano</v>
      </c>
      <c r="L2709" t="str">
        <f>Query1[[#This Row],[brand_name]]</f>
        <v>Haro</v>
      </c>
    </row>
    <row r="2710" spans="1:12" x14ac:dyDescent="0.3">
      <c r="A2710">
        <f>Query1[[#This Row],[order_id]]</f>
        <v>947</v>
      </c>
      <c r="B2710" t="str">
        <f>Query1[[#This Row],[customers]]</f>
        <v>Myesha Burgess</v>
      </c>
      <c r="C2710" t="str">
        <f>Query1[[#This Row],[city]]</f>
        <v>Campbell</v>
      </c>
      <c r="D2710" t="str">
        <f>Query1[[#This Row],[state]]</f>
        <v>CA</v>
      </c>
      <c r="E2710">
        <f>Query1[[#This Row],[order_date]]</f>
        <v>42901</v>
      </c>
      <c r="F2710">
        <f>Query1[[#This Row],[total_units]]</f>
        <v>1</v>
      </c>
      <c r="G2710">
        <f>Query1[[#This Row],[revenue]]</f>
        <v>469.99</v>
      </c>
      <c r="H2710" t="str">
        <f>Query1[[#This Row],[product_name]]</f>
        <v>Trek Farley Alloy Frameset - 2017</v>
      </c>
      <c r="I2710" t="str">
        <f>Query1[[#This Row],[category_name]]</f>
        <v>Mountain Bikes</v>
      </c>
      <c r="J2710" t="str">
        <f>Query1[[#This Row],[store_name]]</f>
        <v>Santa Cruz Bikes</v>
      </c>
      <c r="K2710" t="str">
        <f>Query1[[#This Row],[sales_rep]]</f>
        <v>Genna Serrano</v>
      </c>
      <c r="L2710" t="str">
        <f>Query1[[#This Row],[brand_name]]</f>
        <v>Trek</v>
      </c>
    </row>
    <row r="2711" spans="1:12" x14ac:dyDescent="0.3">
      <c r="A2711">
        <f>Query1[[#This Row],[order_id]]</f>
        <v>947</v>
      </c>
      <c r="B2711" t="str">
        <f>Query1[[#This Row],[customers]]</f>
        <v>Myesha Burgess</v>
      </c>
      <c r="C2711" t="str">
        <f>Query1[[#This Row],[city]]</f>
        <v>Campbell</v>
      </c>
      <c r="D2711" t="str">
        <f>Query1[[#This Row],[state]]</f>
        <v>CA</v>
      </c>
      <c r="E2711">
        <f>Query1[[#This Row],[order_date]]</f>
        <v>42901</v>
      </c>
      <c r="F2711">
        <f>Query1[[#This Row],[total_units]]</f>
        <v>2</v>
      </c>
      <c r="G2711">
        <f>Query1[[#This Row],[revenue]]</f>
        <v>4599.9799999999996</v>
      </c>
      <c r="H2711" t="str">
        <f>Query1[[#This Row],[product_name]]</f>
        <v>Trek Fuel EX 5 27.5 Plus - 2017</v>
      </c>
      <c r="I2711" t="str">
        <f>Query1[[#This Row],[category_name]]</f>
        <v>Mountain Bikes</v>
      </c>
      <c r="J2711" t="str">
        <f>Query1[[#This Row],[store_name]]</f>
        <v>Santa Cruz Bikes</v>
      </c>
      <c r="K2711" t="str">
        <f>Query1[[#This Row],[sales_rep]]</f>
        <v>Genna Serrano</v>
      </c>
      <c r="L2711" t="str">
        <f>Query1[[#This Row],[brand_name]]</f>
        <v>Trek</v>
      </c>
    </row>
    <row r="2712" spans="1:12" x14ac:dyDescent="0.3">
      <c r="A2712">
        <f>Query1[[#This Row],[order_id]]</f>
        <v>948</v>
      </c>
      <c r="B2712" t="str">
        <f>Query1[[#This Row],[customers]]</f>
        <v>Skye Pope</v>
      </c>
      <c r="C2712" t="str">
        <f>Query1[[#This Row],[city]]</f>
        <v>Richmond Hill</v>
      </c>
      <c r="D2712" t="str">
        <f>Query1[[#This Row],[state]]</f>
        <v>NY</v>
      </c>
      <c r="E2712">
        <f>Query1[[#This Row],[order_date]]</f>
        <v>42901</v>
      </c>
      <c r="F2712">
        <f>Query1[[#This Row],[total_units]]</f>
        <v>2</v>
      </c>
      <c r="G2712">
        <f>Query1[[#This Row],[revenue]]</f>
        <v>599.98</v>
      </c>
      <c r="H2712" t="str">
        <f>Query1[[#This Row],[product_name]]</f>
        <v>Electra Girl's Hawaii 1 (20-inch) - 2015/2016</v>
      </c>
      <c r="I2712" t="str">
        <f>Query1[[#This Row],[category_name]]</f>
        <v>Children Bicycles</v>
      </c>
      <c r="J2712" t="str">
        <f>Query1[[#This Row],[store_name]]</f>
        <v>Baldwin Bikes</v>
      </c>
      <c r="K2712" t="str">
        <f>Query1[[#This Row],[sales_rep]]</f>
        <v>Marcelene Boyer</v>
      </c>
      <c r="L2712" t="str">
        <f>Query1[[#This Row],[brand_name]]</f>
        <v>Electra</v>
      </c>
    </row>
    <row r="2713" spans="1:12" x14ac:dyDescent="0.3">
      <c r="A2713">
        <f>Query1[[#This Row],[order_id]]</f>
        <v>948</v>
      </c>
      <c r="B2713" t="str">
        <f>Query1[[#This Row],[customers]]</f>
        <v>Skye Pope</v>
      </c>
      <c r="C2713" t="str">
        <f>Query1[[#This Row],[city]]</f>
        <v>Richmond Hill</v>
      </c>
      <c r="D2713" t="str">
        <f>Query1[[#This Row],[state]]</f>
        <v>NY</v>
      </c>
      <c r="E2713">
        <f>Query1[[#This Row],[order_date]]</f>
        <v>42901</v>
      </c>
      <c r="F2713">
        <f>Query1[[#This Row],[total_units]]</f>
        <v>1</v>
      </c>
      <c r="G2713">
        <f>Query1[[#This Row],[revenue]]</f>
        <v>339.99</v>
      </c>
      <c r="H2713" t="str">
        <f>Query1[[#This Row],[product_name]]</f>
        <v>Electra Townie 7D (20-inch) - Boys' - 2017</v>
      </c>
      <c r="I2713" t="str">
        <f>Query1[[#This Row],[category_name]]</f>
        <v>Children Bicycles</v>
      </c>
      <c r="J2713" t="str">
        <f>Query1[[#This Row],[store_name]]</f>
        <v>Baldwin Bikes</v>
      </c>
      <c r="K2713" t="str">
        <f>Query1[[#This Row],[sales_rep]]</f>
        <v>Marcelene Boyer</v>
      </c>
      <c r="L2713" t="str">
        <f>Query1[[#This Row],[brand_name]]</f>
        <v>Electra</v>
      </c>
    </row>
    <row r="2714" spans="1:12" x14ac:dyDescent="0.3">
      <c r="A2714">
        <f>Query1[[#This Row],[order_id]]</f>
        <v>948</v>
      </c>
      <c r="B2714" t="str">
        <f>Query1[[#This Row],[customers]]</f>
        <v>Skye Pope</v>
      </c>
      <c r="C2714" t="str">
        <f>Query1[[#This Row],[city]]</f>
        <v>Richmond Hill</v>
      </c>
      <c r="D2714" t="str">
        <f>Query1[[#This Row],[state]]</f>
        <v>NY</v>
      </c>
      <c r="E2714">
        <f>Query1[[#This Row],[order_date]]</f>
        <v>42901</v>
      </c>
      <c r="F2714">
        <f>Query1[[#This Row],[total_units]]</f>
        <v>2</v>
      </c>
      <c r="G2714">
        <f>Query1[[#This Row],[revenue]]</f>
        <v>1199.98</v>
      </c>
      <c r="H2714" t="str">
        <f>Query1[[#This Row],[product_name]]</f>
        <v>Electra Townie Original 7D EQ - Women's - 2016</v>
      </c>
      <c r="I2714" t="str">
        <f>Query1[[#This Row],[category_name]]</f>
        <v>Cruisers Bicycles</v>
      </c>
      <c r="J2714" t="str">
        <f>Query1[[#This Row],[store_name]]</f>
        <v>Baldwin Bikes</v>
      </c>
      <c r="K2714" t="str">
        <f>Query1[[#This Row],[sales_rep]]</f>
        <v>Marcelene Boyer</v>
      </c>
      <c r="L2714" t="str">
        <f>Query1[[#This Row],[brand_name]]</f>
        <v>Electra</v>
      </c>
    </row>
    <row r="2715" spans="1:12" x14ac:dyDescent="0.3">
      <c r="A2715">
        <f>Query1[[#This Row],[order_id]]</f>
        <v>948</v>
      </c>
      <c r="B2715" t="str">
        <f>Query1[[#This Row],[customers]]</f>
        <v>Skye Pope</v>
      </c>
      <c r="C2715" t="str">
        <f>Query1[[#This Row],[city]]</f>
        <v>Richmond Hill</v>
      </c>
      <c r="D2715" t="str">
        <f>Query1[[#This Row],[state]]</f>
        <v>NY</v>
      </c>
      <c r="E2715">
        <f>Query1[[#This Row],[order_date]]</f>
        <v>42901</v>
      </c>
      <c r="F2715">
        <f>Query1[[#This Row],[total_units]]</f>
        <v>2</v>
      </c>
      <c r="G2715">
        <f>Query1[[#This Row],[revenue]]</f>
        <v>419.98</v>
      </c>
      <c r="H2715" t="str">
        <f>Query1[[#This Row],[product_name]]</f>
        <v>Haro Shredder 20 - 2017</v>
      </c>
      <c r="I2715" t="str">
        <f>Query1[[#This Row],[category_name]]</f>
        <v>Children Bicycles</v>
      </c>
      <c r="J2715" t="str">
        <f>Query1[[#This Row],[store_name]]</f>
        <v>Baldwin Bikes</v>
      </c>
      <c r="K2715" t="str">
        <f>Query1[[#This Row],[sales_rep]]</f>
        <v>Marcelene Boyer</v>
      </c>
      <c r="L2715" t="str">
        <f>Query1[[#This Row],[brand_name]]</f>
        <v>Haro</v>
      </c>
    </row>
    <row r="2716" spans="1:12" x14ac:dyDescent="0.3">
      <c r="A2716">
        <f>Query1[[#This Row],[order_id]]</f>
        <v>948</v>
      </c>
      <c r="B2716" t="str">
        <f>Query1[[#This Row],[customers]]</f>
        <v>Skye Pope</v>
      </c>
      <c r="C2716" t="str">
        <f>Query1[[#This Row],[city]]</f>
        <v>Richmond Hill</v>
      </c>
      <c r="D2716" t="str">
        <f>Query1[[#This Row],[state]]</f>
        <v>NY</v>
      </c>
      <c r="E2716">
        <f>Query1[[#This Row],[order_date]]</f>
        <v>42901</v>
      </c>
      <c r="F2716">
        <f>Query1[[#This Row],[total_units]]</f>
        <v>2</v>
      </c>
      <c r="G2716">
        <f>Query1[[#This Row],[revenue]]</f>
        <v>1239.98</v>
      </c>
      <c r="H2716" t="str">
        <f>Query1[[#This Row],[product_name]]</f>
        <v>Sun Bicycles Biscayne Tandem 7 - 2017</v>
      </c>
      <c r="I2716" t="str">
        <f>Query1[[#This Row],[category_name]]</f>
        <v>Cruisers Bicycles</v>
      </c>
      <c r="J2716" t="str">
        <f>Query1[[#This Row],[store_name]]</f>
        <v>Baldwin Bikes</v>
      </c>
      <c r="K2716" t="str">
        <f>Query1[[#This Row],[sales_rep]]</f>
        <v>Marcelene Boyer</v>
      </c>
      <c r="L2716" t="str">
        <f>Query1[[#This Row],[brand_name]]</f>
        <v>Sun</v>
      </c>
    </row>
    <row r="2717" spans="1:12" x14ac:dyDescent="0.3">
      <c r="A2717">
        <f>Query1[[#This Row],[order_id]]</f>
        <v>949</v>
      </c>
      <c r="B2717" t="str">
        <f>Query1[[#This Row],[customers]]</f>
        <v>Rosalva Hamilton</v>
      </c>
      <c r="C2717" t="str">
        <f>Query1[[#This Row],[city]]</f>
        <v>Campbell</v>
      </c>
      <c r="D2717" t="str">
        <f>Query1[[#This Row],[state]]</f>
        <v>CA</v>
      </c>
      <c r="E2717">
        <f>Query1[[#This Row],[order_date]]</f>
        <v>42902</v>
      </c>
      <c r="F2717">
        <f>Query1[[#This Row],[total_units]]</f>
        <v>2</v>
      </c>
      <c r="G2717">
        <f>Query1[[#This Row],[revenue]]</f>
        <v>5999.98</v>
      </c>
      <c r="H2717" t="str">
        <f>Query1[[#This Row],[product_name]]</f>
        <v>Trek Conduit+ - 2016</v>
      </c>
      <c r="I2717" t="str">
        <f>Query1[[#This Row],[category_name]]</f>
        <v>Electric Bikes</v>
      </c>
      <c r="J2717" t="str">
        <f>Query1[[#This Row],[store_name]]</f>
        <v>Santa Cruz Bikes</v>
      </c>
      <c r="K2717" t="str">
        <f>Query1[[#This Row],[sales_rep]]</f>
        <v>Genna Serrano</v>
      </c>
      <c r="L2717" t="str">
        <f>Query1[[#This Row],[brand_name]]</f>
        <v>Trek</v>
      </c>
    </row>
    <row r="2718" spans="1:12" x14ac:dyDescent="0.3">
      <c r="A2718">
        <f>Query1[[#This Row],[order_id]]</f>
        <v>949</v>
      </c>
      <c r="B2718" t="str">
        <f>Query1[[#This Row],[customers]]</f>
        <v>Rosalva Hamilton</v>
      </c>
      <c r="C2718" t="str">
        <f>Query1[[#This Row],[city]]</f>
        <v>Campbell</v>
      </c>
      <c r="D2718" t="str">
        <f>Query1[[#This Row],[state]]</f>
        <v>CA</v>
      </c>
      <c r="E2718">
        <f>Query1[[#This Row],[order_date]]</f>
        <v>42902</v>
      </c>
      <c r="F2718">
        <f>Query1[[#This Row],[total_units]]</f>
        <v>2</v>
      </c>
      <c r="G2718">
        <f>Query1[[#This Row],[revenue]]</f>
        <v>5399.98</v>
      </c>
      <c r="H2718" t="str">
        <f>Query1[[#This Row],[product_name]]</f>
        <v>Trek Domane S 6 - 2017</v>
      </c>
      <c r="I2718" t="str">
        <f>Query1[[#This Row],[category_name]]</f>
        <v>Road Bikes</v>
      </c>
      <c r="J2718" t="str">
        <f>Query1[[#This Row],[store_name]]</f>
        <v>Santa Cruz Bikes</v>
      </c>
      <c r="K2718" t="str">
        <f>Query1[[#This Row],[sales_rep]]</f>
        <v>Genna Serrano</v>
      </c>
      <c r="L2718" t="str">
        <f>Query1[[#This Row],[brand_name]]</f>
        <v>Trek</v>
      </c>
    </row>
    <row r="2719" spans="1:12" x14ac:dyDescent="0.3">
      <c r="A2719">
        <f>Query1[[#This Row],[order_id]]</f>
        <v>950</v>
      </c>
      <c r="B2719" t="str">
        <f>Query1[[#This Row],[customers]]</f>
        <v>Nicholas Vazquez</v>
      </c>
      <c r="C2719" t="str">
        <f>Query1[[#This Row],[city]]</f>
        <v>West Hempstead</v>
      </c>
      <c r="D2719" t="str">
        <f>Query1[[#This Row],[state]]</f>
        <v>NY</v>
      </c>
      <c r="E2719">
        <f>Query1[[#This Row],[order_date]]</f>
        <v>42902</v>
      </c>
      <c r="F2719">
        <f>Query1[[#This Row],[total_units]]</f>
        <v>1</v>
      </c>
      <c r="G2719">
        <f>Query1[[#This Row],[revenue]]</f>
        <v>5499.99</v>
      </c>
      <c r="H2719" t="str">
        <f>Query1[[#This Row],[product_name]]</f>
        <v>Trek Domane SLR 6 Disc - 2017</v>
      </c>
      <c r="I2719" t="str">
        <f>Query1[[#This Row],[category_name]]</f>
        <v>Road Bikes</v>
      </c>
      <c r="J2719" t="str">
        <f>Query1[[#This Row],[store_name]]</f>
        <v>Baldwin Bikes</v>
      </c>
      <c r="K2719" t="str">
        <f>Query1[[#This Row],[sales_rep]]</f>
        <v>Marcelene Boyer</v>
      </c>
      <c r="L2719" t="str">
        <f>Query1[[#This Row],[brand_name]]</f>
        <v>Trek</v>
      </c>
    </row>
    <row r="2720" spans="1:12" x14ac:dyDescent="0.3">
      <c r="A2720">
        <f>Query1[[#This Row],[order_id]]</f>
        <v>951</v>
      </c>
      <c r="B2720" t="str">
        <f>Query1[[#This Row],[customers]]</f>
        <v>Tamela Harrell</v>
      </c>
      <c r="C2720" t="str">
        <f>Query1[[#This Row],[city]]</f>
        <v>Central Islip</v>
      </c>
      <c r="D2720" t="str">
        <f>Query1[[#This Row],[state]]</f>
        <v>NY</v>
      </c>
      <c r="E2720">
        <f>Query1[[#This Row],[order_date]]</f>
        <v>42902</v>
      </c>
      <c r="F2720">
        <f>Query1[[#This Row],[total_units]]</f>
        <v>2</v>
      </c>
      <c r="G2720">
        <f>Query1[[#This Row],[revenue]]</f>
        <v>6999.98</v>
      </c>
      <c r="H2720" t="str">
        <f>Query1[[#This Row],[product_name]]</f>
        <v>Trek Boone 7 - 2017</v>
      </c>
      <c r="I2720" t="str">
        <f>Query1[[#This Row],[category_name]]</f>
        <v>Cyclocross Bicycles</v>
      </c>
      <c r="J2720" t="str">
        <f>Query1[[#This Row],[store_name]]</f>
        <v>Baldwin Bikes</v>
      </c>
      <c r="K2720" t="str">
        <f>Query1[[#This Row],[sales_rep]]</f>
        <v>Venita Daniel</v>
      </c>
      <c r="L2720" t="str">
        <f>Query1[[#This Row],[brand_name]]</f>
        <v>Trek</v>
      </c>
    </row>
    <row r="2721" spans="1:12" x14ac:dyDescent="0.3">
      <c r="A2721">
        <f>Query1[[#This Row],[order_id]]</f>
        <v>951</v>
      </c>
      <c r="B2721" t="str">
        <f>Query1[[#This Row],[customers]]</f>
        <v>Tamela Harrell</v>
      </c>
      <c r="C2721" t="str">
        <f>Query1[[#This Row],[city]]</f>
        <v>Central Islip</v>
      </c>
      <c r="D2721" t="str">
        <f>Query1[[#This Row],[state]]</f>
        <v>NY</v>
      </c>
      <c r="E2721">
        <f>Query1[[#This Row],[order_date]]</f>
        <v>42902</v>
      </c>
      <c r="F2721">
        <f>Query1[[#This Row],[total_units]]</f>
        <v>1</v>
      </c>
      <c r="G2721">
        <f>Query1[[#This Row],[revenue]]</f>
        <v>2599.9899999999998</v>
      </c>
      <c r="H2721" t="str">
        <f>Query1[[#This Row],[product_name]]</f>
        <v>Trek Domane S 5 Disc - 2017</v>
      </c>
      <c r="I2721" t="str">
        <f>Query1[[#This Row],[category_name]]</f>
        <v>Road Bikes</v>
      </c>
      <c r="J2721" t="str">
        <f>Query1[[#This Row],[store_name]]</f>
        <v>Baldwin Bikes</v>
      </c>
      <c r="K2721" t="str">
        <f>Query1[[#This Row],[sales_rep]]</f>
        <v>Venita Daniel</v>
      </c>
      <c r="L2721" t="str">
        <f>Query1[[#This Row],[brand_name]]</f>
        <v>Trek</v>
      </c>
    </row>
    <row r="2722" spans="1:12" x14ac:dyDescent="0.3">
      <c r="A2722">
        <f>Query1[[#This Row],[order_id]]</f>
        <v>951</v>
      </c>
      <c r="B2722" t="str">
        <f>Query1[[#This Row],[customers]]</f>
        <v>Tamela Harrell</v>
      </c>
      <c r="C2722" t="str">
        <f>Query1[[#This Row],[city]]</f>
        <v>Central Islip</v>
      </c>
      <c r="D2722" t="str">
        <f>Query1[[#This Row],[state]]</f>
        <v>NY</v>
      </c>
      <c r="E2722">
        <f>Query1[[#This Row],[order_date]]</f>
        <v>42902</v>
      </c>
      <c r="F2722">
        <f>Query1[[#This Row],[total_units]]</f>
        <v>2</v>
      </c>
      <c r="G2722">
        <f>Query1[[#This Row],[revenue]]</f>
        <v>10599.98</v>
      </c>
      <c r="H2722" t="str">
        <f>Query1[[#This Row],[product_name]]</f>
        <v>Trek Fuel EX 9.8 27.5 Plus - 2017</v>
      </c>
      <c r="I2722" t="str">
        <f>Query1[[#This Row],[category_name]]</f>
        <v>Mountain Bikes</v>
      </c>
      <c r="J2722" t="str">
        <f>Query1[[#This Row],[store_name]]</f>
        <v>Baldwin Bikes</v>
      </c>
      <c r="K2722" t="str">
        <f>Query1[[#This Row],[sales_rep]]</f>
        <v>Venita Daniel</v>
      </c>
      <c r="L2722" t="str">
        <f>Query1[[#This Row],[brand_name]]</f>
        <v>Trek</v>
      </c>
    </row>
    <row r="2723" spans="1:12" x14ac:dyDescent="0.3">
      <c r="A2723">
        <f>Query1[[#This Row],[order_id]]</f>
        <v>952</v>
      </c>
      <c r="B2723" t="str">
        <f>Query1[[#This Row],[customers]]</f>
        <v>Arvilla Weiss</v>
      </c>
      <c r="C2723" t="str">
        <f>Query1[[#This Row],[city]]</f>
        <v>Bay Shore</v>
      </c>
      <c r="D2723" t="str">
        <f>Query1[[#This Row],[state]]</f>
        <v>NY</v>
      </c>
      <c r="E2723">
        <f>Query1[[#This Row],[order_date]]</f>
        <v>42902</v>
      </c>
      <c r="F2723">
        <f>Query1[[#This Row],[total_units]]</f>
        <v>2</v>
      </c>
      <c r="G2723">
        <f>Query1[[#This Row],[revenue]]</f>
        <v>1199.98</v>
      </c>
      <c r="H2723" t="str">
        <f>Query1[[#This Row],[product_name]]</f>
        <v>Electra Townie Original 7D EQ - Women's - 2016</v>
      </c>
      <c r="I2723" t="str">
        <f>Query1[[#This Row],[category_name]]</f>
        <v>Cruisers Bicycles</v>
      </c>
      <c r="J2723" t="str">
        <f>Query1[[#This Row],[store_name]]</f>
        <v>Baldwin Bikes</v>
      </c>
      <c r="K2723" t="str">
        <f>Query1[[#This Row],[sales_rep]]</f>
        <v>Venita Daniel</v>
      </c>
      <c r="L2723" t="str">
        <f>Query1[[#This Row],[brand_name]]</f>
        <v>Electra</v>
      </c>
    </row>
    <row r="2724" spans="1:12" x14ac:dyDescent="0.3">
      <c r="A2724">
        <f>Query1[[#This Row],[order_id]]</f>
        <v>952</v>
      </c>
      <c r="B2724" t="str">
        <f>Query1[[#This Row],[customers]]</f>
        <v>Arvilla Weiss</v>
      </c>
      <c r="C2724" t="str">
        <f>Query1[[#This Row],[city]]</f>
        <v>Bay Shore</v>
      </c>
      <c r="D2724" t="str">
        <f>Query1[[#This Row],[state]]</f>
        <v>NY</v>
      </c>
      <c r="E2724">
        <f>Query1[[#This Row],[order_date]]</f>
        <v>42902</v>
      </c>
      <c r="F2724">
        <f>Query1[[#This Row],[total_units]]</f>
        <v>1</v>
      </c>
      <c r="G2724">
        <f>Query1[[#This Row],[revenue]]</f>
        <v>1999.99</v>
      </c>
      <c r="H2724" t="str">
        <f>Query1[[#This Row],[product_name]]</f>
        <v>Trek Emonda S 5 - 2017</v>
      </c>
      <c r="I2724" t="str">
        <f>Query1[[#This Row],[category_name]]</f>
        <v>Road Bikes</v>
      </c>
      <c r="J2724" t="str">
        <f>Query1[[#This Row],[store_name]]</f>
        <v>Baldwin Bikes</v>
      </c>
      <c r="K2724" t="str">
        <f>Query1[[#This Row],[sales_rep]]</f>
        <v>Venita Daniel</v>
      </c>
      <c r="L2724" t="str">
        <f>Query1[[#This Row],[brand_name]]</f>
        <v>Trek</v>
      </c>
    </row>
    <row r="2725" spans="1:12" x14ac:dyDescent="0.3">
      <c r="A2725">
        <f>Query1[[#This Row],[order_id]]</f>
        <v>953</v>
      </c>
      <c r="B2725" t="str">
        <f>Query1[[#This Row],[customers]]</f>
        <v>Nicki Larson</v>
      </c>
      <c r="C2725" t="str">
        <f>Query1[[#This Row],[city]]</f>
        <v>Monsey</v>
      </c>
      <c r="D2725" t="str">
        <f>Query1[[#This Row],[state]]</f>
        <v>NY</v>
      </c>
      <c r="E2725">
        <f>Query1[[#This Row],[order_date]]</f>
        <v>42902</v>
      </c>
      <c r="F2725">
        <f>Query1[[#This Row],[total_units]]</f>
        <v>2</v>
      </c>
      <c r="G2725">
        <f>Query1[[#This Row],[revenue]]</f>
        <v>599.98</v>
      </c>
      <c r="H2725" t="str">
        <f>Query1[[#This Row],[product_name]]</f>
        <v>Electra Girl's Hawaii 1 (20-inch) - 2015/2016</v>
      </c>
      <c r="I2725" t="str">
        <f>Query1[[#This Row],[category_name]]</f>
        <v>Children Bicycles</v>
      </c>
      <c r="J2725" t="str">
        <f>Query1[[#This Row],[store_name]]</f>
        <v>Baldwin Bikes</v>
      </c>
      <c r="K2725" t="str">
        <f>Query1[[#This Row],[sales_rep]]</f>
        <v>Venita Daniel</v>
      </c>
      <c r="L2725" t="str">
        <f>Query1[[#This Row],[brand_name]]</f>
        <v>Electra</v>
      </c>
    </row>
    <row r="2726" spans="1:12" x14ac:dyDescent="0.3">
      <c r="A2726">
        <f>Query1[[#This Row],[order_id]]</f>
        <v>954</v>
      </c>
      <c r="B2726" t="str">
        <f>Query1[[#This Row],[customers]]</f>
        <v>Ashleigh Frank</v>
      </c>
      <c r="C2726" t="str">
        <f>Query1[[#This Row],[city]]</f>
        <v>Levittown</v>
      </c>
      <c r="D2726" t="str">
        <f>Query1[[#This Row],[state]]</f>
        <v>NY</v>
      </c>
      <c r="E2726">
        <f>Query1[[#This Row],[order_date]]</f>
        <v>42903</v>
      </c>
      <c r="F2726">
        <f>Query1[[#This Row],[total_units]]</f>
        <v>2</v>
      </c>
      <c r="G2726">
        <f>Query1[[#This Row],[revenue]]</f>
        <v>5799.98</v>
      </c>
      <c r="H2726" t="str">
        <f>Query1[[#This Row],[product_name]]</f>
        <v>Trek Fuel EX 8 29 - 2016</v>
      </c>
      <c r="I2726" t="str">
        <f>Query1[[#This Row],[category_name]]</f>
        <v>Mountain Bikes</v>
      </c>
      <c r="J2726" t="str">
        <f>Query1[[#This Row],[store_name]]</f>
        <v>Baldwin Bikes</v>
      </c>
      <c r="K2726" t="str">
        <f>Query1[[#This Row],[sales_rep]]</f>
        <v>Marcelene Boyer</v>
      </c>
      <c r="L2726" t="str">
        <f>Query1[[#This Row],[brand_name]]</f>
        <v>Trek</v>
      </c>
    </row>
    <row r="2727" spans="1:12" x14ac:dyDescent="0.3">
      <c r="A2727">
        <f>Query1[[#This Row],[order_id]]</f>
        <v>955</v>
      </c>
      <c r="B2727" t="str">
        <f>Query1[[#This Row],[customers]]</f>
        <v>Phebe Turner</v>
      </c>
      <c r="C2727" t="str">
        <f>Query1[[#This Row],[city]]</f>
        <v>Sunnyside</v>
      </c>
      <c r="D2727" t="str">
        <f>Query1[[#This Row],[state]]</f>
        <v>NY</v>
      </c>
      <c r="E2727">
        <f>Query1[[#This Row],[order_date]]</f>
        <v>42903</v>
      </c>
      <c r="F2727">
        <f>Query1[[#This Row],[total_units]]</f>
        <v>1</v>
      </c>
      <c r="G2727">
        <f>Query1[[#This Row],[revenue]]</f>
        <v>349.99</v>
      </c>
      <c r="H2727" t="str">
        <f>Query1[[#This Row],[product_name]]</f>
        <v>Electra Moto 3i (20-inch) - Boy's - 2017</v>
      </c>
      <c r="I2727" t="str">
        <f>Query1[[#This Row],[category_name]]</f>
        <v>Children Bicycles</v>
      </c>
      <c r="J2727" t="str">
        <f>Query1[[#This Row],[store_name]]</f>
        <v>Baldwin Bikes</v>
      </c>
      <c r="K2727" t="str">
        <f>Query1[[#This Row],[sales_rep]]</f>
        <v>Marcelene Boyer</v>
      </c>
      <c r="L2727" t="str">
        <f>Query1[[#This Row],[brand_name]]</f>
        <v>Electra</v>
      </c>
    </row>
    <row r="2728" spans="1:12" x14ac:dyDescent="0.3">
      <c r="A2728">
        <f>Query1[[#This Row],[order_id]]</f>
        <v>955</v>
      </c>
      <c r="B2728" t="str">
        <f>Query1[[#This Row],[customers]]</f>
        <v>Phebe Turner</v>
      </c>
      <c r="C2728" t="str">
        <f>Query1[[#This Row],[city]]</f>
        <v>Sunnyside</v>
      </c>
      <c r="D2728" t="str">
        <f>Query1[[#This Row],[state]]</f>
        <v>NY</v>
      </c>
      <c r="E2728">
        <f>Query1[[#This Row],[order_date]]</f>
        <v>42903</v>
      </c>
      <c r="F2728">
        <f>Query1[[#This Row],[total_units]]</f>
        <v>2</v>
      </c>
      <c r="G2728">
        <f>Query1[[#This Row],[revenue]]</f>
        <v>3265.98</v>
      </c>
      <c r="H2728" t="str">
        <f>Query1[[#This Row],[product_name]]</f>
        <v>Surly Wednesday - 2017</v>
      </c>
      <c r="I2728" t="str">
        <f>Query1[[#This Row],[category_name]]</f>
        <v>Mountain Bikes</v>
      </c>
      <c r="J2728" t="str">
        <f>Query1[[#This Row],[store_name]]</f>
        <v>Baldwin Bikes</v>
      </c>
      <c r="K2728" t="str">
        <f>Query1[[#This Row],[sales_rep]]</f>
        <v>Marcelene Boyer</v>
      </c>
      <c r="L2728" t="str">
        <f>Query1[[#This Row],[brand_name]]</f>
        <v>Surly</v>
      </c>
    </row>
    <row r="2729" spans="1:12" x14ac:dyDescent="0.3">
      <c r="A2729">
        <f>Query1[[#This Row],[order_id]]</f>
        <v>955</v>
      </c>
      <c r="B2729" t="str">
        <f>Query1[[#This Row],[customers]]</f>
        <v>Phebe Turner</v>
      </c>
      <c r="C2729" t="str">
        <f>Query1[[#This Row],[city]]</f>
        <v>Sunnyside</v>
      </c>
      <c r="D2729" t="str">
        <f>Query1[[#This Row],[state]]</f>
        <v>NY</v>
      </c>
      <c r="E2729">
        <f>Query1[[#This Row],[order_date]]</f>
        <v>42903</v>
      </c>
      <c r="F2729">
        <f>Query1[[#This Row],[total_units]]</f>
        <v>1</v>
      </c>
      <c r="G2729">
        <f>Query1[[#This Row],[revenue]]</f>
        <v>3499.99</v>
      </c>
      <c r="H2729" t="str">
        <f>Query1[[#This Row],[product_name]]</f>
        <v>Trek Boone Race Shop Limited - 2017</v>
      </c>
      <c r="I2729" t="str">
        <f>Query1[[#This Row],[category_name]]</f>
        <v>Cyclocross Bicycles</v>
      </c>
      <c r="J2729" t="str">
        <f>Query1[[#This Row],[store_name]]</f>
        <v>Baldwin Bikes</v>
      </c>
      <c r="K2729" t="str">
        <f>Query1[[#This Row],[sales_rep]]</f>
        <v>Marcelene Boyer</v>
      </c>
      <c r="L2729" t="str">
        <f>Query1[[#This Row],[brand_name]]</f>
        <v>Trek</v>
      </c>
    </row>
    <row r="2730" spans="1:12" x14ac:dyDescent="0.3">
      <c r="A2730">
        <f>Query1[[#This Row],[order_id]]</f>
        <v>955</v>
      </c>
      <c r="B2730" t="str">
        <f>Query1[[#This Row],[customers]]</f>
        <v>Phebe Turner</v>
      </c>
      <c r="C2730" t="str">
        <f>Query1[[#This Row],[city]]</f>
        <v>Sunnyside</v>
      </c>
      <c r="D2730" t="str">
        <f>Query1[[#This Row],[state]]</f>
        <v>NY</v>
      </c>
      <c r="E2730">
        <f>Query1[[#This Row],[order_date]]</f>
        <v>42903</v>
      </c>
      <c r="F2730">
        <f>Query1[[#This Row],[total_units]]</f>
        <v>1</v>
      </c>
      <c r="G2730">
        <f>Query1[[#This Row],[revenue]]</f>
        <v>5299.99</v>
      </c>
      <c r="H2730" t="str">
        <f>Query1[[#This Row],[product_name]]</f>
        <v>Trek Fuel EX 9.8 27.5 Plus - 2017</v>
      </c>
      <c r="I2730" t="str">
        <f>Query1[[#This Row],[category_name]]</f>
        <v>Mountain Bikes</v>
      </c>
      <c r="J2730" t="str">
        <f>Query1[[#This Row],[store_name]]</f>
        <v>Baldwin Bikes</v>
      </c>
      <c r="K2730" t="str">
        <f>Query1[[#This Row],[sales_rep]]</f>
        <v>Marcelene Boyer</v>
      </c>
      <c r="L2730" t="str">
        <f>Query1[[#This Row],[brand_name]]</f>
        <v>Trek</v>
      </c>
    </row>
    <row r="2731" spans="1:12" x14ac:dyDescent="0.3">
      <c r="A2731">
        <f>Query1[[#This Row],[order_id]]</f>
        <v>955</v>
      </c>
      <c r="B2731" t="str">
        <f>Query1[[#This Row],[customers]]</f>
        <v>Phebe Turner</v>
      </c>
      <c r="C2731" t="str">
        <f>Query1[[#This Row],[city]]</f>
        <v>Sunnyside</v>
      </c>
      <c r="D2731" t="str">
        <f>Query1[[#This Row],[state]]</f>
        <v>NY</v>
      </c>
      <c r="E2731">
        <f>Query1[[#This Row],[order_date]]</f>
        <v>42903</v>
      </c>
      <c r="F2731">
        <f>Query1[[#This Row],[total_units]]</f>
        <v>1</v>
      </c>
      <c r="G2731">
        <f>Query1[[#This Row],[revenue]]</f>
        <v>189.99</v>
      </c>
      <c r="H2731" t="str">
        <f>Query1[[#This Row],[product_name]]</f>
        <v>Trek Precaliber 12 Girls - 2017</v>
      </c>
      <c r="I2731" t="str">
        <f>Query1[[#This Row],[category_name]]</f>
        <v>Children Bicycles</v>
      </c>
      <c r="J2731" t="str">
        <f>Query1[[#This Row],[store_name]]</f>
        <v>Baldwin Bikes</v>
      </c>
      <c r="K2731" t="str">
        <f>Query1[[#This Row],[sales_rep]]</f>
        <v>Marcelene Boyer</v>
      </c>
      <c r="L2731" t="str">
        <f>Query1[[#This Row],[brand_name]]</f>
        <v>Trek</v>
      </c>
    </row>
    <row r="2732" spans="1:12" x14ac:dyDescent="0.3">
      <c r="A2732">
        <f>Query1[[#This Row],[order_id]]</f>
        <v>956</v>
      </c>
      <c r="B2732" t="str">
        <f>Query1[[#This Row],[customers]]</f>
        <v>Annabelle Hebert</v>
      </c>
      <c r="C2732" t="str">
        <f>Query1[[#This Row],[city]]</f>
        <v>Spring Valley</v>
      </c>
      <c r="D2732" t="str">
        <f>Query1[[#This Row],[state]]</f>
        <v>NY</v>
      </c>
      <c r="E2732">
        <f>Query1[[#This Row],[order_date]]</f>
        <v>42903</v>
      </c>
      <c r="F2732">
        <f>Query1[[#This Row],[total_units]]</f>
        <v>2</v>
      </c>
      <c r="G2732">
        <f>Query1[[#This Row],[revenue]]</f>
        <v>539.98</v>
      </c>
      <c r="H2732" t="str">
        <f>Query1[[#This Row],[product_name]]</f>
        <v>Electra Cruiser 1 (24-Inch) - 2016</v>
      </c>
      <c r="I2732" t="str">
        <f>Query1[[#This Row],[category_name]]</f>
        <v>Cruisers Bicycles</v>
      </c>
      <c r="J2732" t="str">
        <f>Query1[[#This Row],[store_name]]</f>
        <v>Baldwin Bikes</v>
      </c>
      <c r="K2732" t="str">
        <f>Query1[[#This Row],[sales_rep]]</f>
        <v>Marcelene Boyer</v>
      </c>
      <c r="L2732" t="str">
        <f>Query1[[#This Row],[brand_name]]</f>
        <v>Electra</v>
      </c>
    </row>
    <row r="2733" spans="1:12" x14ac:dyDescent="0.3">
      <c r="A2733">
        <f>Query1[[#This Row],[order_id]]</f>
        <v>956</v>
      </c>
      <c r="B2733" t="str">
        <f>Query1[[#This Row],[customers]]</f>
        <v>Annabelle Hebert</v>
      </c>
      <c r="C2733" t="str">
        <f>Query1[[#This Row],[city]]</f>
        <v>Spring Valley</v>
      </c>
      <c r="D2733" t="str">
        <f>Query1[[#This Row],[state]]</f>
        <v>NY</v>
      </c>
      <c r="E2733">
        <f>Query1[[#This Row],[order_date]]</f>
        <v>42903</v>
      </c>
      <c r="F2733">
        <f>Query1[[#This Row],[total_units]]</f>
        <v>1</v>
      </c>
      <c r="G2733">
        <f>Query1[[#This Row],[revenue]]</f>
        <v>299.99</v>
      </c>
      <c r="H2733" t="str">
        <f>Query1[[#This Row],[product_name]]</f>
        <v>Electra Girl's Hawaii 1 (20-inch) - 2015/2016</v>
      </c>
      <c r="I2733" t="str">
        <f>Query1[[#This Row],[category_name]]</f>
        <v>Children Bicycles</v>
      </c>
      <c r="J2733" t="str">
        <f>Query1[[#This Row],[store_name]]</f>
        <v>Baldwin Bikes</v>
      </c>
      <c r="K2733" t="str">
        <f>Query1[[#This Row],[sales_rep]]</f>
        <v>Marcelene Boyer</v>
      </c>
      <c r="L2733" t="str">
        <f>Query1[[#This Row],[brand_name]]</f>
        <v>Electra</v>
      </c>
    </row>
    <row r="2734" spans="1:12" x14ac:dyDescent="0.3">
      <c r="A2734">
        <f>Query1[[#This Row],[order_id]]</f>
        <v>956</v>
      </c>
      <c r="B2734" t="str">
        <f>Query1[[#This Row],[customers]]</f>
        <v>Annabelle Hebert</v>
      </c>
      <c r="C2734" t="str">
        <f>Query1[[#This Row],[city]]</f>
        <v>Spring Valley</v>
      </c>
      <c r="D2734" t="str">
        <f>Query1[[#This Row],[state]]</f>
        <v>NY</v>
      </c>
      <c r="E2734">
        <f>Query1[[#This Row],[order_date]]</f>
        <v>42903</v>
      </c>
      <c r="F2734">
        <f>Query1[[#This Row],[total_units]]</f>
        <v>2</v>
      </c>
      <c r="G2734">
        <f>Query1[[#This Row],[revenue]]</f>
        <v>599.98</v>
      </c>
      <c r="H2734" t="str">
        <f>Query1[[#This Row],[product_name]]</f>
        <v>Electra Girl's Hawaii 1 16" - 2017</v>
      </c>
      <c r="I2734" t="str">
        <f>Query1[[#This Row],[category_name]]</f>
        <v>Cruisers Bicycles</v>
      </c>
      <c r="J2734" t="str">
        <f>Query1[[#This Row],[store_name]]</f>
        <v>Baldwin Bikes</v>
      </c>
      <c r="K2734" t="str">
        <f>Query1[[#This Row],[sales_rep]]</f>
        <v>Marcelene Boyer</v>
      </c>
      <c r="L2734" t="str">
        <f>Query1[[#This Row],[brand_name]]</f>
        <v>Electra</v>
      </c>
    </row>
    <row r="2735" spans="1:12" x14ac:dyDescent="0.3">
      <c r="A2735">
        <f>Query1[[#This Row],[order_id]]</f>
        <v>956</v>
      </c>
      <c r="B2735" t="str">
        <f>Query1[[#This Row],[customers]]</f>
        <v>Annabelle Hebert</v>
      </c>
      <c r="C2735" t="str">
        <f>Query1[[#This Row],[city]]</f>
        <v>Spring Valley</v>
      </c>
      <c r="D2735" t="str">
        <f>Query1[[#This Row],[state]]</f>
        <v>NY</v>
      </c>
      <c r="E2735">
        <f>Query1[[#This Row],[order_date]]</f>
        <v>42903</v>
      </c>
      <c r="F2735">
        <f>Query1[[#This Row],[total_units]]</f>
        <v>2</v>
      </c>
      <c r="G2735">
        <f>Query1[[#This Row],[revenue]]</f>
        <v>805.98</v>
      </c>
      <c r="H2735" t="str">
        <f>Query1[[#This Row],[product_name]]</f>
        <v>Sun Bicycles Boardwalk (24-inch Wheels) - 2017</v>
      </c>
      <c r="I2735" t="str">
        <f>Query1[[#This Row],[category_name]]</f>
        <v>Cruisers Bicycles</v>
      </c>
      <c r="J2735" t="str">
        <f>Query1[[#This Row],[store_name]]</f>
        <v>Baldwin Bikes</v>
      </c>
      <c r="K2735" t="str">
        <f>Query1[[#This Row],[sales_rep]]</f>
        <v>Marcelene Boyer</v>
      </c>
      <c r="L2735" t="str">
        <f>Query1[[#This Row],[brand_name]]</f>
        <v>Sun</v>
      </c>
    </row>
    <row r="2736" spans="1:12" x14ac:dyDescent="0.3">
      <c r="A2736">
        <f>Query1[[#This Row],[order_id]]</f>
        <v>956</v>
      </c>
      <c r="B2736" t="str">
        <f>Query1[[#This Row],[customers]]</f>
        <v>Annabelle Hebert</v>
      </c>
      <c r="C2736" t="str">
        <f>Query1[[#This Row],[city]]</f>
        <v>Spring Valley</v>
      </c>
      <c r="D2736" t="str">
        <f>Query1[[#This Row],[state]]</f>
        <v>NY</v>
      </c>
      <c r="E2736">
        <f>Query1[[#This Row],[order_date]]</f>
        <v>42903</v>
      </c>
      <c r="F2736">
        <f>Query1[[#This Row],[total_units]]</f>
        <v>2</v>
      </c>
      <c r="G2736">
        <f>Query1[[#This Row],[revenue]]</f>
        <v>1499.98</v>
      </c>
      <c r="H2736" t="str">
        <f>Query1[[#This Row],[product_name]]</f>
        <v>Sun Bicycles Brickell Tandem 7 - 2017</v>
      </c>
      <c r="I2736" t="str">
        <f>Query1[[#This Row],[category_name]]</f>
        <v>Cruisers Bicycles</v>
      </c>
      <c r="J2736" t="str">
        <f>Query1[[#This Row],[store_name]]</f>
        <v>Baldwin Bikes</v>
      </c>
      <c r="K2736" t="str">
        <f>Query1[[#This Row],[sales_rep]]</f>
        <v>Marcelene Boyer</v>
      </c>
      <c r="L2736" t="str">
        <f>Query1[[#This Row],[brand_name]]</f>
        <v>Sun</v>
      </c>
    </row>
    <row r="2737" spans="1:12" x14ac:dyDescent="0.3">
      <c r="A2737">
        <f>Query1[[#This Row],[order_id]]</f>
        <v>957</v>
      </c>
      <c r="B2737" t="str">
        <f>Query1[[#This Row],[customers]]</f>
        <v>Camila Carroll</v>
      </c>
      <c r="C2737" t="str">
        <f>Query1[[#This Row],[city]]</f>
        <v>San Antonio</v>
      </c>
      <c r="D2737" t="str">
        <f>Query1[[#This Row],[state]]</f>
        <v>TX</v>
      </c>
      <c r="E2737">
        <f>Query1[[#This Row],[order_date]]</f>
        <v>42903</v>
      </c>
      <c r="F2737">
        <f>Query1[[#This Row],[total_units]]</f>
        <v>2</v>
      </c>
      <c r="G2737">
        <f>Query1[[#This Row],[revenue]]</f>
        <v>1319.98</v>
      </c>
      <c r="H2737" t="str">
        <f>Query1[[#This Row],[product_name]]</f>
        <v>Electra Amsterdam Original 3i - 2015/2017</v>
      </c>
      <c r="I2737" t="str">
        <f>Query1[[#This Row],[category_name]]</f>
        <v>Cruisers Bicycles</v>
      </c>
      <c r="J2737" t="str">
        <f>Query1[[#This Row],[store_name]]</f>
        <v>Rowlett Bikes</v>
      </c>
      <c r="K2737" t="str">
        <f>Query1[[#This Row],[sales_rep]]</f>
        <v>Layla Terrell</v>
      </c>
      <c r="L2737" t="str">
        <f>Query1[[#This Row],[brand_name]]</f>
        <v>Electra</v>
      </c>
    </row>
    <row r="2738" spans="1:12" x14ac:dyDescent="0.3">
      <c r="A2738">
        <f>Query1[[#This Row],[order_id]]</f>
        <v>957</v>
      </c>
      <c r="B2738" t="str">
        <f>Query1[[#This Row],[customers]]</f>
        <v>Camila Carroll</v>
      </c>
      <c r="C2738" t="str">
        <f>Query1[[#This Row],[city]]</f>
        <v>San Antonio</v>
      </c>
      <c r="D2738" t="str">
        <f>Query1[[#This Row],[state]]</f>
        <v>TX</v>
      </c>
      <c r="E2738">
        <f>Query1[[#This Row],[order_date]]</f>
        <v>42903</v>
      </c>
      <c r="F2738">
        <f>Query1[[#This Row],[total_units]]</f>
        <v>2</v>
      </c>
      <c r="G2738">
        <f>Query1[[#This Row],[revenue]]</f>
        <v>539.98</v>
      </c>
      <c r="H2738" t="str">
        <f>Query1[[#This Row],[product_name]]</f>
        <v>Electra Girl's Hawaii 1 (16-inch) - 2015/2016</v>
      </c>
      <c r="I2738" t="str">
        <f>Query1[[#This Row],[category_name]]</f>
        <v>Cruisers Bicycles</v>
      </c>
      <c r="J2738" t="str">
        <f>Query1[[#This Row],[store_name]]</f>
        <v>Rowlett Bikes</v>
      </c>
      <c r="K2738" t="str">
        <f>Query1[[#This Row],[sales_rep]]</f>
        <v>Layla Terrell</v>
      </c>
      <c r="L2738" t="str">
        <f>Query1[[#This Row],[brand_name]]</f>
        <v>Electra</v>
      </c>
    </row>
    <row r="2739" spans="1:12" x14ac:dyDescent="0.3">
      <c r="A2739">
        <f>Query1[[#This Row],[order_id]]</f>
        <v>957</v>
      </c>
      <c r="B2739" t="str">
        <f>Query1[[#This Row],[customers]]</f>
        <v>Camila Carroll</v>
      </c>
      <c r="C2739" t="str">
        <f>Query1[[#This Row],[city]]</f>
        <v>San Antonio</v>
      </c>
      <c r="D2739" t="str">
        <f>Query1[[#This Row],[state]]</f>
        <v>TX</v>
      </c>
      <c r="E2739">
        <f>Query1[[#This Row],[order_date]]</f>
        <v>42903</v>
      </c>
      <c r="F2739">
        <f>Query1[[#This Row],[total_units]]</f>
        <v>2</v>
      </c>
      <c r="G2739">
        <f>Query1[[#This Row],[revenue]]</f>
        <v>899.98</v>
      </c>
      <c r="H2739" t="str">
        <f>Query1[[#This Row],[product_name]]</f>
        <v>Sun Bicycles Cruz 3 - Women's - 2017</v>
      </c>
      <c r="I2739" t="str">
        <f>Query1[[#This Row],[category_name]]</f>
        <v>Comfort Bicycles</v>
      </c>
      <c r="J2739" t="str">
        <f>Query1[[#This Row],[store_name]]</f>
        <v>Rowlett Bikes</v>
      </c>
      <c r="K2739" t="str">
        <f>Query1[[#This Row],[sales_rep]]</f>
        <v>Layla Terrell</v>
      </c>
      <c r="L2739" t="str">
        <f>Query1[[#This Row],[brand_name]]</f>
        <v>Sun</v>
      </c>
    </row>
    <row r="2740" spans="1:12" x14ac:dyDescent="0.3">
      <c r="A2740">
        <f>Query1[[#This Row],[order_id]]</f>
        <v>957</v>
      </c>
      <c r="B2740" t="str">
        <f>Query1[[#This Row],[customers]]</f>
        <v>Camila Carroll</v>
      </c>
      <c r="C2740" t="str">
        <f>Query1[[#This Row],[city]]</f>
        <v>San Antonio</v>
      </c>
      <c r="D2740" t="str">
        <f>Query1[[#This Row],[state]]</f>
        <v>TX</v>
      </c>
      <c r="E2740">
        <f>Query1[[#This Row],[order_date]]</f>
        <v>42903</v>
      </c>
      <c r="F2740">
        <f>Query1[[#This Row],[total_units]]</f>
        <v>1</v>
      </c>
      <c r="G2740">
        <f>Query1[[#This Row],[revenue]]</f>
        <v>470.99</v>
      </c>
      <c r="H2740" t="str">
        <f>Query1[[#This Row],[product_name]]</f>
        <v>Sun Bicycles Drifter 7 - Women's - 2017</v>
      </c>
      <c r="I2740" t="str">
        <f>Query1[[#This Row],[category_name]]</f>
        <v>Comfort Bicycles</v>
      </c>
      <c r="J2740" t="str">
        <f>Query1[[#This Row],[store_name]]</f>
        <v>Rowlett Bikes</v>
      </c>
      <c r="K2740" t="str">
        <f>Query1[[#This Row],[sales_rep]]</f>
        <v>Layla Terrell</v>
      </c>
      <c r="L2740" t="str">
        <f>Query1[[#This Row],[brand_name]]</f>
        <v>Sun</v>
      </c>
    </row>
    <row r="2741" spans="1:12" x14ac:dyDescent="0.3">
      <c r="A2741">
        <f>Query1[[#This Row],[order_id]]</f>
        <v>957</v>
      </c>
      <c r="B2741" t="str">
        <f>Query1[[#This Row],[customers]]</f>
        <v>Camila Carroll</v>
      </c>
      <c r="C2741" t="str">
        <f>Query1[[#This Row],[city]]</f>
        <v>San Antonio</v>
      </c>
      <c r="D2741" t="str">
        <f>Query1[[#This Row],[state]]</f>
        <v>TX</v>
      </c>
      <c r="E2741">
        <f>Query1[[#This Row],[order_date]]</f>
        <v>42903</v>
      </c>
      <c r="F2741">
        <f>Query1[[#This Row],[total_units]]</f>
        <v>1</v>
      </c>
      <c r="G2741">
        <f>Query1[[#This Row],[revenue]]</f>
        <v>250.99</v>
      </c>
      <c r="H2741" t="str">
        <f>Query1[[#This Row],[product_name]]</f>
        <v>Sun Bicycles Revolutions 24 - 2017</v>
      </c>
      <c r="I2741" t="str">
        <f>Query1[[#This Row],[category_name]]</f>
        <v>Cruisers Bicycles</v>
      </c>
      <c r="J2741" t="str">
        <f>Query1[[#This Row],[store_name]]</f>
        <v>Rowlett Bikes</v>
      </c>
      <c r="K2741" t="str">
        <f>Query1[[#This Row],[sales_rep]]</f>
        <v>Layla Terrell</v>
      </c>
      <c r="L2741" t="str">
        <f>Query1[[#This Row],[brand_name]]</f>
        <v>Sun</v>
      </c>
    </row>
    <row r="2742" spans="1:12" x14ac:dyDescent="0.3">
      <c r="A2742">
        <f>Query1[[#This Row],[order_id]]</f>
        <v>958</v>
      </c>
      <c r="B2742" t="str">
        <f>Query1[[#This Row],[customers]]</f>
        <v>Shona Mcmillan</v>
      </c>
      <c r="C2742" t="str">
        <f>Query1[[#This Row],[city]]</f>
        <v>Apple Valley</v>
      </c>
      <c r="D2742" t="str">
        <f>Query1[[#This Row],[state]]</f>
        <v>CA</v>
      </c>
      <c r="E2742">
        <f>Query1[[#This Row],[order_date]]</f>
        <v>42904</v>
      </c>
      <c r="F2742">
        <f>Query1[[#This Row],[total_units]]</f>
        <v>1</v>
      </c>
      <c r="G2742">
        <f>Query1[[#This Row],[revenue]]</f>
        <v>299.99</v>
      </c>
      <c r="H2742" t="str">
        <f>Query1[[#This Row],[product_name]]</f>
        <v>Electra Girl's Hawaii 1 16" - 2017</v>
      </c>
      <c r="I2742" t="str">
        <f>Query1[[#This Row],[category_name]]</f>
        <v>Cruisers Bicycles</v>
      </c>
      <c r="J2742" t="str">
        <f>Query1[[#This Row],[store_name]]</f>
        <v>Santa Cruz Bikes</v>
      </c>
      <c r="K2742" t="str">
        <f>Query1[[#This Row],[sales_rep]]</f>
        <v>Mireya Copeland</v>
      </c>
      <c r="L2742" t="str">
        <f>Query1[[#This Row],[brand_name]]</f>
        <v>Electra</v>
      </c>
    </row>
    <row r="2743" spans="1:12" x14ac:dyDescent="0.3">
      <c r="A2743">
        <f>Query1[[#This Row],[order_id]]</f>
        <v>958</v>
      </c>
      <c r="B2743" t="str">
        <f>Query1[[#This Row],[customers]]</f>
        <v>Shona Mcmillan</v>
      </c>
      <c r="C2743" t="str">
        <f>Query1[[#This Row],[city]]</f>
        <v>Apple Valley</v>
      </c>
      <c r="D2743" t="str">
        <f>Query1[[#This Row],[state]]</f>
        <v>CA</v>
      </c>
      <c r="E2743">
        <f>Query1[[#This Row],[order_date]]</f>
        <v>42904</v>
      </c>
      <c r="F2743">
        <f>Query1[[#This Row],[total_units]]</f>
        <v>1</v>
      </c>
      <c r="G2743">
        <f>Query1[[#This Row],[revenue]]</f>
        <v>6499.99</v>
      </c>
      <c r="H2743" t="str">
        <f>Query1[[#This Row],[product_name]]</f>
        <v>Trek Silque SLR 8 Women's - 2017</v>
      </c>
      <c r="I2743" t="str">
        <f>Query1[[#This Row],[category_name]]</f>
        <v>Road Bikes</v>
      </c>
      <c r="J2743" t="str">
        <f>Query1[[#This Row],[store_name]]</f>
        <v>Santa Cruz Bikes</v>
      </c>
      <c r="K2743" t="str">
        <f>Query1[[#This Row],[sales_rep]]</f>
        <v>Mireya Copeland</v>
      </c>
      <c r="L2743" t="str">
        <f>Query1[[#This Row],[brand_name]]</f>
        <v>Trek</v>
      </c>
    </row>
    <row r="2744" spans="1:12" x14ac:dyDescent="0.3">
      <c r="A2744">
        <f>Query1[[#This Row],[order_id]]</f>
        <v>959</v>
      </c>
      <c r="B2744" t="str">
        <f>Query1[[#This Row],[customers]]</f>
        <v>Rita Bailey</v>
      </c>
      <c r="C2744" t="str">
        <f>Query1[[#This Row],[city]]</f>
        <v>Ossining</v>
      </c>
      <c r="D2744" t="str">
        <f>Query1[[#This Row],[state]]</f>
        <v>NY</v>
      </c>
      <c r="E2744">
        <f>Query1[[#This Row],[order_date]]</f>
        <v>42904</v>
      </c>
      <c r="F2744">
        <f>Query1[[#This Row],[total_units]]</f>
        <v>1</v>
      </c>
      <c r="G2744">
        <f>Query1[[#This Row],[revenue]]</f>
        <v>529.99</v>
      </c>
      <c r="H2744" t="str">
        <f>Query1[[#This Row],[product_name]]</f>
        <v>Electra Moto 1 - 2016</v>
      </c>
      <c r="I2744" t="str">
        <f>Query1[[#This Row],[category_name]]</f>
        <v>Cruisers Bicycles</v>
      </c>
      <c r="J2744" t="str">
        <f>Query1[[#This Row],[store_name]]</f>
        <v>Baldwin Bikes</v>
      </c>
      <c r="K2744" t="str">
        <f>Query1[[#This Row],[sales_rep]]</f>
        <v>Venita Daniel</v>
      </c>
      <c r="L2744" t="str">
        <f>Query1[[#This Row],[brand_name]]</f>
        <v>Electra</v>
      </c>
    </row>
    <row r="2745" spans="1:12" x14ac:dyDescent="0.3">
      <c r="A2745">
        <f>Query1[[#This Row],[order_id]]</f>
        <v>959</v>
      </c>
      <c r="B2745" t="str">
        <f>Query1[[#This Row],[customers]]</f>
        <v>Rita Bailey</v>
      </c>
      <c r="C2745" t="str">
        <f>Query1[[#This Row],[city]]</f>
        <v>Ossining</v>
      </c>
      <c r="D2745" t="str">
        <f>Query1[[#This Row],[state]]</f>
        <v>NY</v>
      </c>
      <c r="E2745">
        <f>Query1[[#This Row],[order_date]]</f>
        <v>42904</v>
      </c>
      <c r="F2745">
        <f>Query1[[#This Row],[total_units]]</f>
        <v>1</v>
      </c>
      <c r="G2745">
        <f>Query1[[#This Row],[revenue]]</f>
        <v>1469.99</v>
      </c>
      <c r="H2745" t="str">
        <f>Query1[[#This Row],[product_name]]</f>
        <v>Haro Shift R3 - 2017</v>
      </c>
      <c r="I2745" t="str">
        <f>Query1[[#This Row],[category_name]]</f>
        <v>Mountain Bikes</v>
      </c>
      <c r="J2745" t="str">
        <f>Query1[[#This Row],[store_name]]</f>
        <v>Baldwin Bikes</v>
      </c>
      <c r="K2745" t="str">
        <f>Query1[[#This Row],[sales_rep]]</f>
        <v>Venita Daniel</v>
      </c>
      <c r="L2745" t="str">
        <f>Query1[[#This Row],[brand_name]]</f>
        <v>Haro</v>
      </c>
    </row>
    <row r="2746" spans="1:12" x14ac:dyDescent="0.3">
      <c r="A2746">
        <f>Query1[[#This Row],[order_id]]</f>
        <v>959</v>
      </c>
      <c r="B2746" t="str">
        <f>Query1[[#This Row],[customers]]</f>
        <v>Rita Bailey</v>
      </c>
      <c r="C2746" t="str">
        <f>Query1[[#This Row],[city]]</f>
        <v>Ossining</v>
      </c>
      <c r="D2746" t="str">
        <f>Query1[[#This Row],[state]]</f>
        <v>NY</v>
      </c>
      <c r="E2746">
        <f>Query1[[#This Row],[order_date]]</f>
        <v>42904</v>
      </c>
      <c r="F2746">
        <f>Query1[[#This Row],[total_units]]</f>
        <v>1</v>
      </c>
      <c r="G2746">
        <f>Query1[[#This Row],[revenue]]</f>
        <v>619.99</v>
      </c>
      <c r="H2746" t="str">
        <f>Query1[[#This Row],[product_name]]</f>
        <v>Sun Bicycles Biscayne Tandem 7 - 2017</v>
      </c>
      <c r="I2746" t="str">
        <f>Query1[[#This Row],[category_name]]</f>
        <v>Cruisers Bicycles</v>
      </c>
      <c r="J2746" t="str">
        <f>Query1[[#This Row],[store_name]]</f>
        <v>Baldwin Bikes</v>
      </c>
      <c r="K2746" t="str">
        <f>Query1[[#This Row],[sales_rep]]</f>
        <v>Venita Daniel</v>
      </c>
      <c r="L2746" t="str">
        <f>Query1[[#This Row],[brand_name]]</f>
        <v>Sun</v>
      </c>
    </row>
    <row r="2747" spans="1:12" x14ac:dyDescent="0.3">
      <c r="A2747">
        <f>Query1[[#This Row],[order_id]]</f>
        <v>959</v>
      </c>
      <c r="B2747" t="str">
        <f>Query1[[#This Row],[customers]]</f>
        <v>Rita Bailey</v>
      </c>
      <c r="C2747" t="str">
        <f>Query1[[#This Row],[city]]</f>
        <v>Ossining</v>
      </c>
      <c r="D2747" t="str">
        <f>Query1[[#This Row],[state]]</f>
        <v>NY</v>
      </c>
      <c r="E2747">
        <f>Query1[[#This Row],[order_date]]</f>
        <v>42904</v>
      </c>
      <c r="F2747">
        <f>Query1[[#This Row],[total_units]]</f>
        <v>1</v>
      </c>
      <c r="G2747">
        <f>Query1[[#This Row],[revenue]]</f>
        <v>346.99</v>
      </c>
      <c r="H2747" t="str">
        <f>Query1[[#This Row],[product_name]]</f>
        <v>Sun Bicycles Lil Bolt Type-R - 2017</v>
      </c>
      <c r="I2747" t="str">
        <f>Query1[[#This Row],[category_name]]</f>
        <v>Cruisers Bicycles</v>
      </c>
      <c r="J2747" t="str">
        <f>Query1[[#This Row],[store_name]]</f>
        <v>Baldwin Bikes</v>
      </c>
      <c r="K2747" t="str">
        <f>Query1[[#This Row],[sales_rep]]</f>
        <v>Venita Daniel</v>
      </c>
      <c r="L2747" t="str">
        <f>Query1[[#This Row],[brand_name]]</f>
        <v>Sun</v>
      </c>
    </row>
    <row r="2748" spans="1:12" x14ac:dyDescent="0.3">
      <c r="A2748">
        <f>Query1[[#This Row],[order_id]]</f>
        <v>960</v>
      </c>
      <c r="B2748" t="str">
        <f>Query1[[#This Row],[customers]]</f>
        <v>Genoveva Lloyd</v>
      </c>
      <c r="C2748" t="str">
        <f>Query1[[#This Row],[city]]</f>
        <v>Bayside</v>
      </c>
      <c r="D2748" t="str">
        <f>Query1[[#This Row],[state]]</f>
        <v>NY</v>
      </c>
      <c r="E2748">
        <f>Query1[[#This Row],[order_date]]</f>
        <v>42904</v>
      </c>
      <c r="F2748">
        <f>Query1[[#This Row],[total_units]]</f>
        <v>2</v>
      </c>
      <c r="G2748">
        <f>Query1[[#This Row],[revenue]]</f>
        <v>1499.98</v>
      </c>
      <c r="H2748" t="str">
        <f>Query1[[#This Row],[product_name]]</f>
        <v>Sun Bicycles Brickell Tandem 7 - 2017</v>
      </c>
      <c r="I2748" t="str">
        <f>Query1[[#This Row],[category_name]]</f>
        <v>Cruisers Bicycles</v>
      </c>
      <c r="J2748" t="str">
        <f>Query1[[#This Row],[store_name]]</f>
        <v>Baldwin Bikes</v>
      </c>
      <c r="K2748" t="str">
        <f>Query1[[#This Row],[sales_rep]]</f>
        <v>Venita Daniel</v>
      </c>
      <c r="L2748" t="str">
        <f>Query1[[#This Row],[brand_name]]</f>
        <v>Sun</v>
      </c>
    </row>
    <row r="2749" spans="1:12" x14ac:dyDescent="0.3">
      <c r="A2749">
        <f>Query1[[#This Row],[order_id]]</f>
        <v>960</v>
      </c>
      <c r="B2749" t="str">
        <f>Query1[[#This Row],[customers]]</f>
        <v>Genoveva Lloyd</v>
      </c>
      <c r="C2749" t="str">
        <f>Query1[[#This Row],[city]]</f>
        <v>Bayside</v>
      </c>
      <c r="D2749" t="str">
        <f>Query1[[#This Row],[state]]</f>
        <v>NY</v>
      </c>
      <c r="E2749">
        <f>Query1[[#This Row],[order_date]]</f>
        <v>42904</v>
      </c>
      <c r="F2749">
        <f>Query1[[#This Row],[total_units]]</f>
        <v>1</v>
      </c>
      <c r="G2749">
        <f>Query1[[#This Row],[revenue]]</f>
        <v>875.99</v>
      </c>
      <c r="H2749" t="str">
        <f>Query1[[#This Row],[product_name]]</f>
        <v>Surly Steamroller - 2017</v>
      </c>
      <c r="I2749" t="str">
        <f>Query1[[#This Row],[category_name]]</f>
        <v>Road Bikes</v>
      </c>
      <c r="J2749" t="str">
        <f>Query1[[#This Row],[store_name]]</f>
        <v>Baldwin Bikes</v>
      </c>
      <c r="K2749" t="str">
        <f>Query1[[#This Row],[sales_rep]]</f>
        <v>Venita Daniel</v>
      </c>
      <c r="L2749" t="str">
        <f>Query1[[#This Row],[brand_name]]</f>
        <v>Surly</v>
      </c>
    </row>
    <row r="2750" spans="1:12" x14ac:dyDescent="0.3">
      <c r="A2750">
        <f>Query1[[#This Row],[order_id]]</f>
        <v>960</v>
      </c>
      <c r="B2750" t="str">
        <f>Query1[[#This Row],[customers]]</f>
        <v>Genoveva Lloyd</v>
      </c>
      <c r="C2750" t="str">
        <f>Query1[[#This Row],[city]]</f>
        <v>Bayside</v>
      </c>
      <c r="D2750" t="str">
        <f>Query1[[#This Row],[state]]</f>
        <v>NY</v>
      </c>
      <c r="E2750">
        <f>Query1[[#This Row],[order_date]]</f>
        <v>42904</v>
      </c>
      <c r="F2750">
        <f>Query1[[#This Row],[total_units]]</f>
        <v>2</v>
      </c>
      <c r="G2750">
        <f>Query1[[#This Row],[revenue]]</f>
        <v>299.98</v>
      </c>
      <c r="H2750" t="str">
        <f>Query1[[#This Row],[product_name]]</f>
        <v>Trek Boy's Kickster - 2015/2017</v>
      </c>
      <c r="I2750" t="str">
        <f>Query1[[#This Row],[category_name]]</f>
        <v>Children Bicycles</v>
      </c>
      <c r="J2750" t="str">
        <f>Query1[[#This Row],[store_name]]</f>
        <v>Baldwin Bikes</v>
      </c>
      <c r="K2750" t="str">
        <f>Query1[[#This Row],[sales_rep]]</f>
        <v>Venita Daniel</v>
      </c>
      <c r="L2750" t="str">
        <f>Query1[[#This Row],[brand_name]]</f>
        <v>Trek</v>
      </c>
    </row>
    <row r="2751" spans="1:12" x14ac:dyDescent="0.3">
      <c r="A2751">
        <f>Query1[[#This Row],[order_id]]</f>
        <v>960</v>
      </c>
      <c r="B2751" t="str">
        <f>Query1[[#This Row],[customers]]</f>
        <v>Genoveva Lloyd</v>
      </c>
      <c r="C2751" t="str">
        <f>Query1[[#This Row],[city]]</f>
        <v>Bayside</v>
      </c>
      <c r="D2751" t="str">
        <f>Query1[[#This Row],[state]]</f>
        <v>NY</v>
      </c>
      <c r="E2751">
        <f>Query1[[#This Row],[order_date]]</f>
        <v>42904</v>
      </c>
      <c r="F2751">
        <f>Query1[[#This Row],[total_units]]</f>
        <v>2</v>
      </c>
      <c r="G2751">
        <f>Query1[[#This Row],[revenue]]</f>
        <v>2999.98</v>
      </c>
      <c r="H2751" t="str">
        <f>Query1[[#This Row],[product_name]]</f>
        <v>Trek Emonda S 4 - 2017</v>
      </c>
      <c r="I2751" t="str">
        <f>Query1[[#This Row],[category_name]]</f>
        <v>Road Bikes</v>
      </c>
      <c r="J2751" t="str">
        <f>Query1[[#This Row],[store_name]]</f>
        <v>Baldwin Bikes</v>
      </c>
      <c r="K2751" t="str">
        <f>Query1[[#This Row],[sales_rep]]</f>
        <v>Venita Daniel</v>
      </c>
      <c r="L2751" t="str">
        <f>Query1[[#This Row],[brand_name]]</f>
        <v>Trek</v>
      </c>
    </row>
    <row r="2752" spans="1:12" x14ac:dyDescent="0.3">
      <c r="A2752">
        <f>Query1[[#This Row],[order_id]]</f>
        <v>961</v>
      </c>
      <c r="B2752" t="str">
        <f>Query1[[#This Row],[customers]]</f>
        <v>Lizzie Joyner</v>
      </c>
      <c r="C2752" t="str">
        <f>Query1[[#This Row],[city]]</f>
        <v>Coachella</v>
      </c>
      <c r="D2752" t="str">
        <f>Query1[[#This Row],[state]]</f>
        <v>CA</v>
      </c>
      <c r="E2752">
        <f>Query1[[#This Row],[order_date]]</f>
        <v>42905</v>
      </c>
      <c r="F2752">
        <f>Query1[[#This Row],[total_units]]</f>
        <v>2</v>
      </c>
      <c r="G2752">
        <f>Query1[[#This Row],[revenue]]</f>
        <v>693.98</v>
      </c>
      <c r="H2752" t="str">
        <f>Query1[[#This Row],[product_name]]</f>
        <v>Sun Bicycles Lil Bolt Type-R - 2017</v>
      </c>
      <c r="I2752" t="str">
        <f>Query1[[#This Row],[category_name]]</f>
        <v>Cruisers Bicycles</v>
      </c>
      <c r="J2752" t="str">
        <f>Query1[[#This Row],[store_name]]</f>
        <v>Santa Cruz Bikes</v>
      </c>
      <c r="K2752" t="str">
        <f>Query1[[#This Row],[sales_rep]]</f>
        <v>Mireya Copeland</v>
      </c>
      <c r="L2752" t="str">
        <f>Query1[[#This Row],[brand_name]]</f>
        <v>Sun</v>
      </c>
    </row>
    <row r="2753" spans="1:12" x14ac:dyDescent="0.3">
      <c r="A2753">
        <f>Query1[[#This Row],[order_id]]</f>
        <v>961</v>
      </c>
      <c r="B2753" t="str">
        <f>Query1[[#This Row],[customers]]</f>
        <v>Lizzie Joyner</v>
      </c>
      <c r="C2753" t="str">
        <f>Query1[[#This Row],[city]]</f>
        <v>Coachella</v>
      </c>
      <c r="D2753" t="str">
        <f>Query1[[#This Row],[state]]</f>
        <v>CA</v>
      </c>
      <c r="E2753">
        <f>Query1[[#This Row],[order_date]]</f>
        <v>42905</v>
      </c>
      <c r="F2753">
        <f>Query1[[#This Row],[total_units]]</f>
        <v>1</v>
      </c>
      <c r="G2753">
        <f>Query1[[#This Row],[revenue]]</f>
        <v>533.99</v>
      </c>
      <c r="H2753" t="str">
        <f>Query1[[#This Row],[product_name]]</f>
        <v>Sun Bicycles Streamway 7 - 2017</v>
      </c>
      <c r="I2753" t="str">
        <f>Query1[[#This Row],[category_name]]</f>
        <v>Comfort Bicycles</v>
      </c>
      <c r="J2753" t="str">
        <f>Query1[[#This Row],[store_name]]</f>
        <v>Santa Cruz Bikes</v>
      </c>
      <c r="K2753" t="str">
        <f>Query1[[#This Row],[sales_rep]]</f>
        <v>Mireya Copeland</v>
      </c>
      <c r="L2753" t="str">
        <f>Query1[[#This Row],[brand_name]]</f>
        <v>Sun</v>
      </c>
    </row>
    <row r="2754" spans="1:12" x14ac:dyDescent="0.3">
      <c r="A2754">
        <f>Query1[[#This Row],[order_id]]</f>
        <v>961</v>
      </c>
      <c r="B2754" t="str">
        <f>Query1[[#This Row],[customers]]</f>
        <v>Lizzie Joyner</v>
      </c>
      <c r="C2754" t="str">
        <f>Query1[[#This Row],[city]]</f>
        <v>Coachella</v>
      </c>
      <c r="D2754" t="str">
        <f>Query1[[#This Row],[state]]</f>
        <v>CA</v>
      </c>
      <c r="E2754">
        <f>Query1[[#This Row],[order_date]]</f>
        <v>42905</v>
      </c>
      <c r="F2754">
        <f>Query1[[#This Row],[total_units]]</f>
        <v>2</v>
      </c>
      <c r="G2754">
        <f>Query1[[#This Row],[revenue]]</f>
        <v>10599.98</v>
      </c>
      <c r="H2754" t="str">
        <f>Query1[[#This Row],[product_name]]</f>
        <v>Trek Remedy 9.8 - 2017</v>
      </c>
      <c r="I2754" t="str">
        <f>Query1[[#This Row],[category_name]]</f>
        <v>Mountain Bikes</v>
      </c>
      <c r="J2754" t="str">
        <f>Query1[[#This Row],[store_name]]</f>
        <v>Santa Cruz Bikes</v>
      </c>
      <c r="K2754" t="str">
        <f>Query1[[#This Row],[sales_rep]]</f>
        <v>Mireya Copeland</v>
      </c>
      <c r="L2754" t="str">
        <f>Query1[[#This Row],[brand_name]]</f>
        <v>Trek</v>
      </c>
    </row>
    <row r="2755" spans="1:12" x14ac:dyDescent="0.3">
      <c r="A2755">
        <f>Query1[[#This Row],[order_id]]</f>
        <v>962</v>
      </c>
      <c r="B2755" t="str">
        <f>Query1[[#This Row],[customers]]</f>
        <v>Marissa Summers</v>
      </c>
      <c r="C2755" t="str">
        <f>Query1[[#This Row],[city]]</f>
        <v>Saint Albans</v>
      </c>
      <c r="D2755" t="str">
        <f>Query1[[#This Row],[state]]</f>
        <v>NY</v>
      </c>
      <c r="E2755">
        <f>Query1[[#This Row],[order_date]]</f>
        <v>42905</v>
      </c>
      <c r="F2755">
        <f>Query1[[#This Row],[total_units]]</f>
        <v>2</v>
      </c>
      <c r="G2755">
        <f>Query1[[#This Row],[revenue]]</f>
        <v>979.98</v>
      </c>
      <c r="H2755" t="str">
        <f>Query1[[#This Row],[product_name]]</f>
        <v>Electra Townie Original 7D - 2017</v>
      </c>
      <c r="I2755" t="str">
        <f>Query1[[#This Row],[category_name]]</f>
        <v>Cruisers Bicycles</v>
      </c>
      <c r="J2755" t="str">
        <f>Query1[[#This Row],[store_name]]</f>
        <v>Baldwin Bikes</v>
      </c>
      <c r="K2755" t="str">
        <f>Query1[[#This Row],[sales_rep]]</f>
        <v>Venita Daniel</v>
      </c>
      <c r="L2755" t="str">
        <f>Query1[[#This Row],[brand_name]]</f>
        <v>Electra</v>
      </c>
    </row>
    <row r="2756" spans="1:12" x14ac:dyDescent="0.3">
      <c r="A2756">
        <f>Query1[[#This Row],[order_id]]</f>
        <v>962</v>
      </c>
      <c r="B2756" t="str">
        <f>Query1[[#This Row],[customers]]</f>
        <v>Marissa Summers</v>
      </c>
      <c r="C2756" t="str">
        <f>Query1[[#This Row],[city]]</f>
        <v>Saint Albans</v>
      </c>
      <c r="D2756" t="str">
        <f>Query1[[#This Row],[state]]</f>
        <v>NY</v>
      </c>
      <c r="E2756">
        <f>Query1[[#This Row],[order_date]]</f>
        <v>42905</v>
      </c>
      <c r="F2756">
        <f>Query1[[#This Row],[total_units]]</f>
        <v>2</v>
      </c>
      <c r="G2756">
        <f>Query1[[#This Row],[revenue]]</f>
        <v>693.98</v>
      </c>
      <c r="H2756" t="str">
        <f>Query1[[#This Row],[product_name]]</f>
        <v>Sun Bicycles Lil Bolt Type-R - 2017</v>
      </c>
      <c r="I2756" t="str">
        <f>Query1[[#This Row],[category_name]]</f>
        <v>Cruisers Bicycles</v>
      </c>
      <c r="J2756" t="str">
        <f>Query1[[#This Row],[store_name]]</f>
        <v>Baldwin Bikes</v>
      </c>
      <c r="K2756" t="str">
        <f>Query1[[#This Row],[sales_rep]]</f>
        <v>Venita Daniel</v>
      </c>
      <c r="L2756" t="str">
        <f>Query1[[#This Row],[brand_name]]</f>
        <v>Sun</v>
      </c>
    </row>
    <row r="2757" spans="1:12" x14ac:dyDescent="0.3">
      <c r="A2757">
        <f>Query1[[#This Row],[order_id]]</f>
        <v>963</v>
      </c>
      <c r="B2757" t="str">
        <f>Query1[[#This Row],[customers]]</f>
        <v>Zona Cameron</v>
      </c>
      <c r="C2757" t="str">
        <f>Query1[[#This Row],[city]]</f>
        <v>East Northport</v>
      </c>
      <c r="D2757" t="str">
        <f>Query1[[#This Row],[state]]</f>
        <v>NY</v>
      </c>
      <c r="E2757">
        <f>Query1[[#This Row],[order_date]]</f>
        <v>42905</v>
      </c>
      <c r="F2757">
        <f>Query1[[#This Row],[total_units]]</f>
        <v>1</v>
      </c>
      <c r="G2757">
        <f>Query1[[#This Row],[revenue]]</f>
        <v>2899.99</v>
      </c>
      <c r="H2757" t="str">
        <f>Query1[[#This Row],[product_name]]</f>
        <v>Trek Fuel EX 8 29 - 2016</v>
      </c>
      <c r="I2757" t="str">
        <f>Query1[[#This Row],[category_name]]</f>
        <v>Mountain Bikes</v>
      </c>
      <c r="J2757" t="str">
        <f>Query1[[#This Row],[store_name]]</f>
        <v>Baldwin Bikes</v>
      </c>
      <c r="K2757" t="str">
        <f>Query1[[#This Row],[sales_rep]]</f>
        <v>Marcelene Boyer</v>
      </c>
      <c r="L2757" t="str">
        <f>Query1[[#This Row],[brand_name]]</f>
        <v>Trek</v>
      </c>
    </row>
    <row r="2758" spans="1:12" x14ac:dyDescent="0.3">
      <c r="A2758">
        <f>Query1[[#This Row],[order_id]]</f>
        <v>964</v>
      </c>
      <c r="B2758" t="str">
        <f>Query1[[#This Row],[customers]]</f>
        <v>Augustus Steele</v>
      </c>
      <c r="C2758" t="str">
        <f>Query1[[#This Row],[city]]</f>
        <v>Ballston Spa</v>
      </c>
      <c r="D2758" t="str">
        <f>Query1[[#This Row],[state]]</f>
        <v>NY</v>
      </c>
      <c r="E2758">
        <f>Query1[[#This Row],[order_date]]</f>
        <v>42906</v>
      </c>
      <c r="F2758">
        <f>Query1[[#This Row],[total_units]]</f>
        <v>1</v>
      </c>
      <c r="G2758">
        <f>Query1[[#This Row],[revenue]]</f>
        <v>439.99</v>
      </c>
      <c r="H2758" t="str">
        <f>Query1[[#This Row],[product_name]]</f>
        <v>Electra Cruiser Lux 1 - 2017</v>
      </c>
      <c r="I2758" t="str">
        <f>Query1[[#This Row],[category_name]]</f>
        <v>Cruisers Bicycles</v>
      </c>
      <c r="J2758" t="str">
        <f>Query1[[#This Row],[store_name]]</f>
        <v>Baldwin Bikes</v>
      </c>
      <c r="K2758" t="str">
        <f>Query1[[#This Row],[sales_rep]]</f>
        <v>Venita Daniel</v>
      </c>
      <c r="L2758" t="str">
        <f>Query1[[#This Row],[brand_name]]</f>
        <v>Electra</v>
      </c>
    </row>
    <row r="2759" spans="1:12" x14ac:dyDescent="0.3">
      <c r="A2759">
        <f>Query1[[#This Row],[order_id]]</f>
        <v>964</v>
      </c>
      <c r="B2759" t="str">
        <f>Query1[[#This Row],[customers]]</f>
        <v>Augustus Steele</v>
      </c>
      <c r="C2759" t="str">
        <f>Query1[[#This Row],[city]]</f>
        <v>Ballston Spa</v>
      </c>
      <c r="D2759" t="str">
        <f>Query1[[#This Row],[state]]</f>
        <v>NY</v>
      </c>
      <c r="E2759">
        <f>Query1[[#This Row],[order_date]]</f>
        <v>42906</v>
      </c>
      <c r="F2759">
        <f>Query1[[#This Row],[total_units]]</f>
        <v>1</v>
      </c>
      <c r="G2759">
        <f>Query1[[#This Row],[revenue]]</f>
        <v>209.99</v>
      </c>
      <c r="H2759" t="str">
        <f>Query1[[#This Row],[product_name]]</f>
        <v>Trek Precaliber 16 Girls - 2017</v>
      </c>
      <c r="I2759" t="str">
        <f>Query1[[#This Row],[category_name]]</f>
        <v>Children Bicycles</v>
      </c>
      <c r="J2759" t="str">
        <f>Query1[[#This Row],[store_name]]</f>
        <v>Baldwin Bikes</v>
      </c>
      <c r="K2759" t="str">
        <f>Query1[[#This Row],[sales_rep]]</f>
        <v>Venita Daniel</v>
      </c>
      <c r="L2759" t="str">
        <f>Query1[[#This Row],[brand_name]]</f>
        <v>Trek</v>
      </c>
    </row>
    <row r="2760" spans="1:12" x14ac:dyDescent="0.3">
      <c r="A2760">
        <f>Query1[[#This Row],[order_id]]</f>
        <v>965</v>
      </c>
      <c r="B2760" t="str">
        <f>Query1[[#This Row],[customers]]</f>
        <v>Jeni Farley</v>
      </c>
      <c r="C2760" t="str">
        <f>Query1[[#This Row],[city]]</f>
        <v>Richmond Hill</v>
      </c>
      <c r="D2760" t="str">
        <f>Query1[[#This Row],[state]]</f>
        <v>NY</v>
      </c>
      <c r="E2760">
        <f>Query1[[#This Row],[order_date]]</f>
        <v>42906</v>
      </c>
      <c r="F2760">
        <f>Query1[[#This Row],[total_units]]</f>
        <v>2</v>
      </c>
      <c r="G2760">
        <f>Query1[[#This Row],[revenue]]</f>
        <v>419.98</v>
      </c>
      <c r="H2760" t="str">
        <f>Query1[[#This Row],[product_name]]</f>
        <v>Trek Precaliber 16 Girls - 2017</v>
      </c>
      <c r="I2760" t="str">
        <f>Query1[[#This Row],[category_name]]</f>
        <v>Children Bicycles</v>
      </c>
      <c r="J2760" t="str">
        <f>Query1[[#This Row],[store_name]]</f>
        <v>Baldwin Bikes</v>
      </c>
      <c r="K2760" t="str">
        <f>Query1[[#This Row],[sales_rep]]</f>
        <v>Marcelene Boyer</v>
      </c>
      <c r="L2760" t="str">
        <f>Query1[[#This Row],[brand_name]]</f>
        <v>Trek</v>
      </c>
    </row>
    <row r="2761" spans="1:12" x14ac:dyDescent="0.3">
      <c r="A2761">
        <f>Query1[[#This Row],[order_id]]</f>
        <v>966</v>
      </c>
      <c r="B2761" t="str">
        <f>Query1[[#This Row],[customers]]</f>
        <v>Leif Short</v>
      </c>
      <c r="C2761" t="str">
        <f>Query1[[#This Row],[city]]</f>
        <v>San Angelo</v>
      </c>
      <c r="D2761" t="str">
        <f>Query1[[#This Row],[state]]</f>
        <v>TX</v>
      </c>
      <c r="E2761">
        <f>Query1[[#This Row],[order_date]]</f>
        <v>42906</v>
      </c>
      <c r="F2761">
        <f>Query1[[#This Row],[total_units]]</f>
        <v>1</v>
      </c>
      <c r="G2761">
        <f>Query1[[#This Row],[revenue]]</f>
        <v>749.99</v>
      </c>
      <c r="H2761" t="str">
        <f>Query1[[#This Row],[product_name]]</f>
        <v>Sun Bicycles Brickell Tandem 7 - 2017</v>
      </c>
      <c r="I2761" t="str">
        <f>Query1[[#This Row],[category_name]]</f>
        <v>Cruisers Bicycles</v>
      </c>
      <c r="J2761" t="str">
        <f>Query1[[#This Row],[store_name]]</f>
        <v>Rowlett Bikes</v>
      </c>
      <c r="K2761" t="str">
        <f>Query1[[#This Row],[sales_rep]]</f>
        <v>Kali Vargas</v>
      </c>
      <c r="L2761" t="str">
        <f>Query1[[#This Row],[brand_name]]</f>
        <v>Sun</v>
      </c>
    </row>
    <row r="2762" spans="1:12" x14ac:dyDescent="0.3">
      <c r="A2762">
        <f>Query1[[#This Row],[order_id]]</f>
        <v>966</v>
      </c>
      <c r="B2762" t="str">
        <f>Query1[[#This Row],[customers]]</f>
        <v>Leif Short</v>
      </c>
      <c r="C2762" t="str">
        <f>Query1[[#This Row],[city]]</f>
        <v>San Angelo</v>
      </c>
      <c r="D2762" t="str">
        <f>Query1[[#This Row],[state]]</f>
        <v>TX</v>
      </c>
      <c r="E2762">
        <f>Query1[[#This Row],[order_date]]</f>
        <v>42906</v>
      </c>
      <c r="F2762">
        <f>Query1[[#This Row],[total_units]]</f>
        <v>1</v>
      </c>
      <c r="G2762">
        <f>Query1[[#This Row],[revenue]]</f>
        <v>189.99</v>
      </c>
      <c r="H2762" t="str">
        <f>Query1[[#This Row],[product_name]]</f>
        <v>Trek Precaliber 12 Girls - 2017</v>
      </c>
      <c r="I2762" t="str">
        <f>Query1[[#This Row],[category_name]]</f>
        <v>Children Bicycles</v>
      </c>
      <c r="J2762" t="str">
        <f>Query1[[#This Row],[store_name]]</f>
        <v>Rowlett Bikes</v>
      </c>
      <c r="K2762" t="str">
        <f>Query1[[#This Row],[sales_rep]]</f>
        <v>Kali Vargas</v>
      </c>
      <c r="L2762" t="str">
        <f>Query1[[#This Row],[brand_name]]</f>
        <v>Trek</v>
      </c>
    </row>
    <row r="2763" spans="1:12" x14ac:dyDescent="0.3">
      <c r="A2763">
        <f>Query1[[#This Row],[order_id]]</f>
        <v>967</v>
      </c>
      <c r="B2763" t="str">
        <f>Query1[[#This Row],[customers]]</f>
        <v>Ebony Cotton</v>
      </c>
      <c r="C2763" t="str">
        <f>Query1[[#This Row],[city]]</f>
        <v>West Babylon</v>
      </c>
      <c r="D2763" t="str">
        <f>Query1[[#This Row],[state]]</f>
        <v>NY</v>
      </c>
      <c r="E2763">
        <f>Query1[[#This Row],[order_date]]</f>
        <v>42907</v>
      </c>
      <c r="F2763">
        <f>Query1[[#This Row],[total_units]]</f>
        <v>2</v>
      </c>
      <c r="G2763">
        <f>Query1[[#This Row],[revenue]]</f>
        <v>1599.98</v>
      </c>
      <c r="H2763" t="str">
        <f>Query1[[#This Row],[product_name]]</f>
        <v>Electra Glam Punk 3i Ladies' - 2017</v>
      </c>
      <c r="I2763" t="str">
        <f>Query1[[#This Row],[category_name]]</f>
        <v>Cruisers Bicycles</v>
      </c>
      <c r="J2763" t="str">
        <f>Query1[[#This Row],[store_name]]</f>
        <v>Baldwin Bikes</v>
      </c>
      <c r="K2763" t="str">
        <f>Query1[[#This Row],[sales_rep]]</f>
        <v>Marcelene Boyer</v>
      </c>
      <c r="L2763" t="str">
        <f>Query1[[#This Row],[brand_name]]</f>
        <v>Electra</v>
      </c>
    </row>
    <row r="2764" spans="1:12" x14ac:dyDescent="0.3">
      <c r="A2764">
        <f>Query1[[#This Row],[order_id]]</f>
        <v>967</v>
      </c>
      <c r="B2764" t="str">
        <f>Query1[[#This Row],[customers]]</f>
        <v>Ebony Cotton</v>
      </c>
      <c r="C2764" t="str">
        <f>Query1[[#This Row],[city]]</f>
        <v>West Babylon</v>
      </c>
      <c r="D2764" t="str">
        <f>Query1[[#This Row],[state]]</f>
        <v>NY</v>
      </c>
      <c r="E2764">
        <f>Query1[[#This Row],[order_date]]</f>
        <v>42907</v>
      </c>
      <c r="F2764">
        <f>Query1[[#This Row],[total_units]]</f>
        <v>1</v>
      </c>
      <c r="G2764">
        <f>Query1[[#This Row],[revenue]]</f>
        <v>250.99</v>
      </c>
      <c r="H2764" t="str">
        <f>Query1[[#This Row],[product_name]]</f>
        <v>Sun Bicycles Revolutions 24 - 2017</v>
      </c>
      <c r="I2764" t="str">
        <f>Query1[[#This Row],[category_name]]</f>
        <v>Cruisers Bicycles</v>
      </c>
      <c r="J2764" t="str">
        <f>Query1[[#This Row],[store_name]]</f>
        <v>Baldwin Bikes</v>
      </c>
      <c r="K2764" t="str">
        <f>Query1[[#This Row],[sales_rep]]</f>
        <v>Marcelene Boyer</v>
      </c>
      <c r="L2764" t="str">
        <f>Query1[[#This Row],[brand_name]]</f>
        <v>Sun</v>
      </c>
    </row>
    <row r="2765" spans="1:12" x14ac:dyDescent="0.3">
      <c r="A2765">
        <f>Query1[[#This Row],[order_id]]</f>
        <v>967</v>
      </c>
      <c r="B2765" t="str">
        <f>Query1[[#This Row],[customers]]</f>
        <v>Ebony Cotton</v>
      </c>
      <c r="C2765" t="str">
        <f>Query1[[#This Row],[city]]</f>
        <v>West Babylon</v>
      </c>
      <c r="D2765" t="str">
        <f>Query1[[#This Row],[state]]</f>
        <v>NY</v>
      </c>
      <c r="E2765">
        <f>Query1[[#This Row],[order_date]]</f>
        <v>42907</v>
      </c>
      <c r="F2765">
        <f>Query1[[#This Row],[total_units]]</f>
        <v>1</v>
      </c>
      <c r="G2765">
        <f>Query1[[#This Row],[revenue]]</f>
        <v>551.99</v>
      </c>
      <c r="H2765" t="str">
        <f>Query1[[#This Row],[product_name]]</f>
        <v>Sun Bicycles Streamway 3 - 2017</v>
      </c>
      <c r="I2765" t="str">
        <f>Query1[[#This Row],[category_name]]</f>
        <v>Comfort Bicycles</v>
      </c>
      <c r="J2765" t="str">
        <f>Query1[[#This Row],[store_name]]</f>
        <v>Baldwin Bikes</v>
      </c>
      <c r="K2765" t="str">
        <f>Query1[[#This Row],[sales_rep]]</f>
        <v>Marcelene Boyer</v>
      </c>
      <c r="L2765" t="str">
        <f>Query1[[#This Row],[brand_name]]</f>
        <v>Sun</v>
      </c>
    </row>
    <row r="2766" spans="1:12" x14ac:dyDescent="0.3">
      <c r="A2766">
        <f>Query1[[#This Row],[order_id]]</f>
        <v>967</v>
      </c>
      <c r="B2766" t="str">
        <f>Query1[[#This Row],[customers]]</f>
        <v>Ebony Cotton</v>
      </c>
      <c r="C2766" t="str">
        <f>Query1[[#This Row],[city]]</f>
        <v>West Babylon</v>
      </c>
      <c r="D2766" t="str">
        <f>Query1[[#This Row],[state]]</f>
        <v>NY</v>
      </c>
      <c r="E2766">
        <f>Query1[[#This Row],[order_date]]</f>
        <v>42907</v>
      </c>
      <c r="F2766">
        <f>Query1[[#This Row],[total_units]]</f>
        <v>1</v>
      </c>
      <c r="G2766">
        <f>Query1[[#This Row],[revenue]]</f>
        <v>189.99</v>
      </c>
      <c r="H2766" t="str">
        <f>Query1[[#This Row],[product_name]]</f>
        <v>Trek Precaliber 12 Boys - 2017</v>
      </c>
      <c r="I2766" t="str">
        <f>Query1[[#This Row],[category_name]]</f>
        <v>Children Bicycles</v>
      </c>
      <c r="J2766" t="str">
        <f>Query1[[#This Row],[store_name]]</f>
        <v>Baldwin Bikes</v>
      </c>
      <c r="K2766" t="str">
        <f>Query1[[#This Row],[sales_rep]]</f>
        <v>Marcelene Boyer</v>
      </c>
      <c r="L2766" t="str">
        <f>Query1[[#This Row],[brand_name]]</f>
        <v>Trek</v>
      </c>
    </row>
    <row r="2767" spans="1:12" x14ac:dyDescent="0.3">
      <c r="A2767">
        <f>Query1[[#This Row],[order_id]]</f>
        <v>968</v>
      </c>
      <c r="B2767" t="str">
        <f>Query1[[#This Row],[customers]]</f>
        <v>Mila Moody</v>
      </c>
      <c r="C2767" t="str">
        <f>Query1[[#This Row],[city]]</f>
        <v>Troy</v>
      </c>
      <c r="D2767" t="str">
        <f>Query1[[#This Row],[state]]</f>
        <v>NY</v>
      </c>
      <c r="E2767">
        <f>Query1[[#This Row],[order_date]]</f>
        <v>42907</v>
      </c>
      <c r="F2767">
        <f>Query1[[#This Row],[total_units]]</f>
        <v>2</v>
      </c>
      <c r="G2767">
        <f>Query1[[#This Row],[revenue]]</f>
        <v>3098</v>
      </c>
      <c r="H2767" t="str">
        <f>Query1[[#This Row],[product_name]]</f>
        <v>Surly Straggler - 2016</v>
      </c>
      <c r="I2767" t="str">
        <f>Query1[[#This Row],[category_name]]</f>
        <v>Cyclocross Bicycles</v>
      </c>
      <c r="J2767" t="str">
        <f>Query1[[#This Row],[store_name]]</f>
        <v>Baldwin Bikes</v>
      </c>
      <c r="K2767" t="str">
        <f>Query1[[#This Row],[sales_rep]]</f>
        <v>Marcelene Boyer</v>
      </c>
      <c r="L2767" t="str">
        <f>Query1[[#This Row],[brand_name]]</f>
        <v>Surly</v>
      </c>
    </row>
    <row r="2768" spans="1:12" x14ac:dyDescent="0.3">
      <c r="A2768">
        <f>Query1[[#This Row],[order_id]]</f>
        <v>968</v>
      </c>
      <c r="B2768" t="str">
        <f>Query1[[#This Row],[customers]]</f>
        <v>Mila Moody</v>
      </c>
      <c r="C2768" t="str">
        <f>Query1[[#This Row],[city]]</f>
        <v>Troy</v>
      </c>
      <c r="D2768" t="str">
        <f>Query1[[#This Row],[state]]</f>
        <v>NY</v>
      </c>
      <c r="E2768">
        <f>Query1[[#This Row],[order_date]]</f>
        <v>42907</v>
      </c>
      <c r="F2768">
        <f>Query1[[#This Row],[total_units]]</f>
        <v>2</v>
      </c>
      <c r="G2768">
        <f>Query1[[#This Row],[revenue]]</f>
        <v>9999.98</v>
      </c>
      <c r="H2768" t="str">
        <f>Query1[[#This Row],[product_name]]</f>
        <v>Trek Powerfly 8 FS Plus - 2017</v>
      </c>
      <c r="I2768" t="str">
        <f>Query1[[#This Row],[category_name]]</f>
        <v>Electric Bikes</v>
      </c>
      <c r="J2768" t="str">
        <f>Query1[[#This Row],[store_name]]</f>
        <v>Baldwin Bikes</v>
      </c>
      <c r="K2768" t="str">
        <f>Query1[[#This Row],[sales_rep]]</f>
        <v>Marcelene Boyer</v>
      </c>
      <c r="L2768" t="str">
        <f>Query1[[#This Row],[brand_name]]</f>
        <v>Trek</v>
      </c>
    </row>
    <row r="2769" spans="1:12" x14ac:dyDescent="0.3">
      <c r="A2769">
        <f>Query1[[#This Row],[order_id]]</f>
        <v>968</v>
      </c>
      <c r="B2769" t="str">
        <f>Query1[[#This Row],[customers]]</f>
        <v>Mila Moody</v>
      </c>
      <c r="C2769" t="str">
        <f>Query1[[#This Row],[city]]</f>
        <v>Troy</v>
      </c>
      <c r="D2769" t="str">
        <f>Query1[[#This Row],[state]]</f>
        <v>NY</v>
      </c>
      <c r="E2769">
        <f>Query1[[#This Row],[order_date]]</f>
        <v>42907</v>
      </c>
      <c r="F2769">
        <f>Query1[[#This Row],[total_units]]</f>
        <v>1</v>
      </c>
      <c r="G2769">
        <f>Query1[[#This Row],[revenue]]</f>
        <v>189.99</v>
      </c>
      <c r="H2769" t="str">
        <f>Query1[[#This Row],[product_name]]</f>
        <v>Trek Precaliber 12 Boys - 2017</v>
      </c>
      <c r="I2769" t="str">
        <f>Query1[[#This Row],[category_name]]</f>
        <v>Children Bicycles</v>
      </c>
      <c r="J2769" t="str">
        <f>Query1[[#This Row],[store_name]]</f>
        <v>Baldwin Bikes</v>
      </c>
      <c r="K2769" t="str">
        <f>Query1[[#This Row],[sales_rep]]</f>
        <v>Marcelene Boyer</v>
      </c>
      <c r="L2769" t="str">
        <f>Query1[[#This Row],[brand_name]]</f>
        <v>Trek</v>
      </c>
    </row>
    <row r="2770" spans="1:12" x14ac:dyDescent="0.3">
      <c r="A2770">
        <f>Query1[[#This Row],[order_id]]</f>
        <v>969</v>
      </c>
      <c r="B2770" t="str">
        <f>Query1[[#This Row],[customers]]</f>
        <v>Cecelia Gill</v>
      </c>
      <c r="C2770" t="str">
        <f>Query1[[#This Row],[city]]</f>
        <v>Mcallen</v>
      </c>
      <c r="D2770" t="str">
        <f>Query1[[#This Row],[state]]</f>
        <v>TX</v>
      </c>
      <c r="E2770">
        <f>Query1[[#This Row],[order_date]]</f>
        <v>42907</v>
      </c>
      <c r="F2770">
        <f>Query1[[#This Row],[total_units]]</f>
        <v>1</v>
      </c>
      <c r="G2770">
        <f>Query1[[#This Row],[revenue]]</f>
        <v>439.99</v>
      </c>
      <c r="H2770" t="str">
        <f>Query1[[#This Row],[product_name]]</f>
        <v>Electra Cruiser Lux 1 - 2017</v>
      </c>
      <c r="I2770" t="str">
        <f>Query1[[#This Row],[category_name]]</f>
        <v>Cruisers Bicycles</v>
      </c>
      <c r="J2770" t="str">
        <f>Query1[[#This Row],[store_name]]</f>
        <v>Rowlett Bikes</v>
      </c>
      <c r="K2770" t="str">
        <f>Query1[[#This Row],[sales_rep]]</f>
        <v>Layla Terrell</v>
      </c>
      <c r="L2770" t="str">
        <f>Query1[[#This Row],[brand_name]]</f>
        <v>Electra</v>
      </c>
    </row>
    <row r="2771" spans="1:12" x14ac:dyDescent="0.3">
      <c r="A2771">
        <f>Query1[[#This Row],[order_id]]</f>
        <v>969</v>
      </c>
      <c r="B2771" t="str">
        <f>Query1[[#This Row],[customers]]</f>
        <v>Cecelia Gill</v>
      </c>
      <c r="C2771" t="str">
        <f>Query1[[#This Row],[city]]</f>
        <v>Mcallen</v>
      </c>
      <c r="D2771" t="str">
        <f>Query1[[#This Row],[state]]</f>
        <v>TX</v>
      </c>
      <c r="E2771">
        <f>Query1[[#This Row],[order_date]]</f>
        <v>42907</v>
      </c>
      <c r="F2771">
        <f>Query1[[#This Row],[total_units]]</f>
        <v>1</v>
      </c>
      <c r="G2771">
        <f>Query1[[#This Row],[revenue]]</f>
        <v>832.99</v>
      </c>
      <c r="H2771" t="str">
        <f>Query1[[#This Row],[product_name]]</f>
        <v>Surly Troll Frameset - 2017</v>
      </c>
      <c r="I2771" t="str">
        <f>Query1[[#This Row],[category_name]]</f>
        <v>Mountain Bikes</v>
      </c>
      <c r="J2771" t="str">
        <f>Query1[[#This Row],[store_name]]</f>
        <v>Rowlett Bikes</v>
      </c>
      <c r="K2771" t="str">
        <f>Query1[[#This Row],[sales_rep]]</f>
        <v>Layla Terrell</v>
      </c>
      <c r="L2771" t="str">
        <f>Query1[[#This Row],[brand_name]]</f>
        <v>Surly</v>
      </c>
    </row>
    <row r="2772" spans="1:12" x14ac:dyDescent="0.3">
      <c r="A2772">
        <f>Query1[[#This Row],[order_id]]</f>
        <v>970</v>
      </c>
      <c r="B2772" t="str">
        <f>Query1[[#This Row],[customers]]</f>
        <v>Corinna Adams</v>
      </c>
      <c r="C2772" t="str">
        <f>Query1[[#This Row],[city]]</f>
        <v>Rosedale</v>
      </c>
      <c r="D2772" t="str">
        <f>Query1[[#This Row],[state]]</f>
        <v>NY</v>
      </c>
      <c r="E2772">
        <f>Query1[[#This Row],[order_date]]</f>
        <v>42908</v>
      </c>
      <c r="F2772">
        <f>Query1[[#This Row],[total_units]]</f>
        <v>1</v>
      </c>
      <c r="G2772">
        <f>Query1[[#This Row],[revenue]]</f>
        <v>329.99</v>
      </c>
      <c r="H2772" t="str">
        <f>Query1[[#This Row],[product_name]]</f>
        <v>Haro Downtown 16 - 2017</v>
      </c>
      <c r="I2772" t="str">
        <f>Query1[[#This Row],[category_name]]</f>
        <v>Children Bicycles</v>
      </c>
      <c r="J2772" t="str">
        <f>Query1[[#This Row],[store_name]]</f>
        <v>Baldwin Bikes</v>
      </c>
      <c r="K2772" t="str">
        <f>Query1[[#This Row],[sales_rep]]</f>
        <v>Venita Daniel</v>
      </c>
      <c r="L2772" t="str">
        <f>Query1[[#This Row],[brand_name]]</f>
        <v>Haro</v>
      </c>
    </row>
    <row r="2773" spans="1:12" x14ac:dyDescent="0.3">
      <c r="A2773">
        <f>Query1[[#This Row],[order_id]]</f>
        <v>970</v>
      </c>
      <c r="B2773" t="str">
        <f>Query1[[#This Row],[customers]]</f>
        <v>Corinna Adams</v>
      </c>
      <c r="C2773" t="str">
        <f>Query1[[#This Row],[city]]</f>
        <v>Rosedale</v>
      </c>
      <c r="D2773" t="str">
        <f>Query1[[#This Row],[state]]</f>
        <v>NY</v>
      </c>
      <c r="E2773">
        <f>Query1[[#This Row],[order_date]]</f>
        <v>42908</v>
      </c>
      <c r="F2773">
        <f>Query1[[#This Row],[total_units]]</f>
        <v>1</v>
      </c>
      <c r="G2773">
        <f>Query1[[#This Row],[revenue]]</f>
        <v>449.99</v>
      </c>
      <c r="H2773" t="str">
        <f>Query1[[#This Row],[product_name]]</f>
        <v>Sun Bicycles Cruz 3 - 2017</v>
      </c>
      <c r="I2773" t="str">
        <f>Query1[[#This Row],[category_name]]</f>
        <v>Cruisers Bicycles</v>
      </c>
      <c r="J2773" t="str">
        <f>Query1[[#This Row],[store_name]]</f>
        <v>Baldwin Bikes</v>
      </c>
      <c r="K2773" t="str">
        <f>Query1[[#This Row],[sales_rep]]</f>
        <v>Venita Daniel</v>
      </c>
      <c r="L2773" t="str">
        <f>Query1[[#This Row],[brand_name]]</f>
        <v>Sun</v>
      </c>
    </row>
    <row r="2774" spans="1:12" x14ac:dyDescent="0.3">
      <c r="A2774">
        <f>Query1[[#This Row],[order_id]]</f>
        <v>970</v>
      </c>
      <c r="B2774" t="str">
        <f>Query1[[#This Row],[customers]]</f>
        <v>Corinna Adams</v>
      </c>
      <c r="C2774" t="str">
        <f>Query1[[#This Row],[city]]</f>
        <v>Rosedale</v>
      </c>
      <c r="D2774" t="str">
        <f>Query1[[#This Row],[state]]</f>
        <v>NY</v>
      </c>
      <c r="E2774">
        <f>Query1[[#This Row],[order_date]]</f>
        <v>42908</v>
      </c>
      <c r="F2774">
        <f>Query1[[#This Row],[total_units]]</f>
        <v>2</v>
      </c>
      <c r="G2774">
        <f>Query1[[#This Row],[revenue]]</f>
        <v>6399.98</v>
      </c>
      <c r="H2774" t="str">
        <f>Query1[[#This Row],[product_name]]</f>
        <v>Trek Domane SL Disc Frameset - 2017</v>
      </c>
      <c r="I2774" t="str">
        <f>Query1[[#This Row],[category_name]]</f>
        <v>Road Bikes</v>
      </c>
      <c r="J2774" t="str">
        <f>Query1[[#This Row],[store_name]]</f>
        <v>Baldwin Bikes</v>
      </c>
      <c r="K2774" t="str">
        <f>Query1[[#This Row],[sales_rep]]</f>
        <v>Venita Daniel</v>
      </c>
      <c r="L2774" t="str">
        <f>Query1[[#This Row],[brand_name]]</f>
        <v>Trek</v>
      </c>
    </row>
    <row r="2775" spans="1:12" x14ac:dyDescent="0.3">
      <c r="A2775">
        <f>Query1[[#This Row],[order_id]]</f>
        <v>970</v>
      </c>
      <c r="B2775" t="str">
        <f>Query1[[#This Row],[customers]]</f>
        <v>Corinna Adams</v>
      </c>
      <c r="C2775" t="str">
        <f>Query1[[#This Row],[city]]</f>
        <v>Rosedale</v>
      </c>
      <c r="D2775" t="str">
        <f>Query1[[#This Row],[state]]</f>
        <v>NY</v>
      </c>
      <c r="E2775">
        <f>Query1[[#This Row],[order_date]]</f>
        <v>42908</v>
      </c>
      <c r="F2775">
        <f>Query1[[#This Row],[total_units]]</f>
        <v>2</v>
      </c>
      <c r="G2775">
        <f>Query1[[#This Row],[revenue]]</f>
        <v>2999.98</v>
      </c>
      <c r="H2775" t="str">
        <f>Query1[[#This Row],[product_name]]</f>
        <v>Trek Emonda S 4 - 2017</v>
      </c>
      <c r="I2775" t="str">
        <f>Query1[[#This Row],[category_name]]</f>
        <v>Road Bikes</v>
      </c>
      <c r="J2775" t="str">
        <f>Query1[[#This Row],[store_name]]</f>
        <v>Baldwin Bikes</v>
      </c>
      <c r="K2775" t="str">
        <f>Query1[[#This Row],[sales_rep]]</f>
        <v>Venita Daniel</v>
      </c>
      <c r="L2775" t="str">
        <f>Query1[[#This Row],[brand_name]]</f>
        <v>Trek</v>
      </c>
    </row>
    <row r="2776" spans="1:12" x14ac:dyDescent="0.3">
      <c r="A2776">
        <f>Query1[[#This Row],[order_id]]</f>
        <v>971</v>
      </c>
      <c r="B2776" t="str">
        <f>Query1[[#This Row],[customers]]</f>
        <v>Londa Gould</v>
      </c>
      <c r="C2776" t="str">
        <f>Query1[[#This Row],[city]]</f>
        <v>Corpus Christi</v>
      </c>
      <c r="D2776" t="str">
        <f>Query1[[#This Row],[state]]</f>
        <v>TX</v>
      </c>
      <c r="E2776">
        <f>Query1[[#This Row],[order_date]]</f>
        <v>42908</v>
      </c>
      <c r="F2776">
        <f>Query1[[#This Row],[total_units]]</f>
        <v>2</v>
      </c>
      <c r="G2776">
        <f>Query1[[#This Row],[revenue]]</f>
        <v>1319.98</v>
      </c>
      <c r="H2776" t="str">
        <f>Query1[[#This Row],[product_name]]</f>
        <v>Electra Amsterdam Original 3i - 2015/2017</v>
      </c>
      <c r="I2776" t="str">
        <f>Query1[[#This Row],[category_name]]</f>
        <v>Cruisers Bicycles</v>
      </c>
      <c r="J2776" t="str">
        <f>Query1[[#This Row],[store_name]]</f>
        <v>Rowlett Bikes</v>
      </c>
      <c r="K2776" t="str">
        <f>Query1[[#This Row],[sales_rep]]</f>
        <v>Kali Vargas</v>
      </c>
      <c r="L2776" t="str">
        <f>Query1[[#This Row],[brand_name]]</f>
        <v>Electra</v>
      </c>
    </row>
    <row r="2777" spans="1:12" x14ac:dyDescent="0.3">
      <c r="A2777">
        <f>Query1[[#This Row],[order_id]]</f>
        <v>971</v>
      </c>
      <c r="B2777" t="str">
        <f>Query1[[#This Row],[customers]]</f>
        <v>Londa Gould</v>
      </c>
      <c r="C2777" t="str">
        <f>Query1[[#This Row],[city]]</f>
        <v>Corpus Christi</v>
      </c>
      <c r="D2777" t="str">
        <f>Query1[[#This Row],[state]]</f>
        <v>TX</v>
      </c>
      <c r="E2777">
        <f>Query1[[#This Row],[order_date]]</f>
        <v>42908</v>
      </c>
      <c r="F2777">
        <f>Query1[[#This Row],[total_units]]</f>
        <v>2</v>
      </c>
      <c r="G2777">
        <f>Query1[[#This Row],[revenue]]</f>
        <v>1099.98</v>
      </c>
      <c r="H2777" t="str">
        <f>Query1[[#This Row],[product_name]]</f>
        <v>Electra Townie Original 21D - 2016</v>
      </c>
      <c r="I2777" t="str">
        <f>Query1[[#This Row],[category_name]]</f>
        <v>Cruisers Bicycles</v>
      </c>
      <c r="J2777" t="str">
        <f>Query1[[#This Row],[store_name]]</f>
        <v>Rowlett Bikes</v>
      </c>
      <c r="K2777" t="str">
        <f>Query1[[#This Row],[sales_rep]]</f>
        <v>Kali Vargas</v>
      </c>
      <c r="L2777" t="str">
        <f>Query1[[#This Row],[brand_name]]</f>
        <v>Electra</v>
      </c>
    </row>
    <row r="2778" spans="1:12" x14ac:dyDescent="0.3">
      <c r="A2778">
        <f>Query1[[#This Row],[order_id]]</f>
        <v>971</v>
      </c>
      <c r="B2778" t="str">
        <f>Query1[[#This Row],[customers]]</f>
        <v>Londa Gould</v>
      </c>
      <c r="C2778" t="str">
        <f>Query1[[#This Row],[city]]</f>
        <v>Corpus Christi</v>
      </c>
      <c r="D2778" t="str">
        <f>Query1[[#This Row],[state]]</f>
        <v>TX</v>
      </c>
      <c r="E2778">
        <f>Query1[[#This Row],[order_date]]</f>
        <v>42908</v>
      </c>
      <c r="F2778">
        <f>Query1[[#This Row],[total_units]]</f>
        <v>1</v>
      </c>
      <c r="G2778">
        <f>Query1[[#This Row],[revenue]]</f>
        <v>549.99</v>
      </c>
      <c r="H2778" t="str">
        <f>Query1[[#This Row],[product_name]]</f>
        <v>Haro Flightline Two 26 Plus - 2017</v>
      </c>
      <c r="I2778" t="str">
        <f>Query1[[#This Row],[category_name]]</f>
        <v>Mountain Bikes</v>
      </c>
      <c r="J2778" t="str">
        <f>Query1[[#This Row],[store_name]]</f>
        <v>Rowlett Bikes</v>
      </c>
      <c r="K2778" t="str">
        <f>Query1[[#This Row],[sales_rep]]</f>
        <v>Kali Vargas</v>
      </c>
      <c r="L2778" t="str">
        <f>Query1[[#This Row],[brand_name]]</f>
        <v>Haro</v>
      </c>
    </row>
    <row r="2779" spans="1:12" x14ac:dyDescent="0.3">
      <c r="A2779">
        <f>Query1[[#This Row],[order_id]]</f>
        <v>971</v>
      </c>
      <c r="B2779" t="str">
        <f>Query1[[#This Row],[customers]]</f>
        <v>Londa Gould</v>
      </c>
      <c r="C2779" t="str">
        <f>Query1[[#This Row],[city]]</f>
        <v>Corpus Christi</v>
      </c>
      <c r="D2779" t="str">
        <f>Query1[[#This Row],[state]]</f>
        <v>TX</v>
      </c>
      <c r="E2779">
        <f>Query1[[#This Row],[order_date]]</f>
        <v>42908</v>
      </c>
      <c r="F2779">
        <f>Query1[[#This Row],[total_units]]</f>
        <v>2</v>
      </c>
      <c r="G2779">
        <f>Query1[[#This Row],[revenue]]</f>
        <v>693.98</v>
      </c>
      <c r="H2779" t="str">
        <f>Query1[[#This Row],[product_name]]</f>
        <v>Sun Bicycles Lil Bolt Type-R - 2017</v>
      </c>
      <c r="I2779" t="str">
        <f>Query1[[#This Row],[category_name]]</f>
        <v>Cruisers Bicycles</v>
      </c>
      <c r="J2779" t="str">
        <f>Query1[[#This Row],[store_name]]</f>
        <v>Rowlett Bikes</v>
      </c>
      <c r="K2779" t="str">
        <f>Query1[[#This Row],[sales_rep]]</f>
        <v>Kali Vargas</v>
      </c>
      <c r="L2779" t="str">
        <f>Query1[[#This Row],[brand_name]]</f>
        <v>Sun</v>
      </c>
    </row>
    <row r="2780" spans="1:12" x14ac:dyDescent="0.3">
      <c r="A2780">
        <f>Query1[[#This Row],[order_id]]</f>
        <v>971</v>
      </c>
      <c r="B2780" t="str">
        <f>Query1[[#This Row],[customers]]</f>
        <v>Londa Gould</v>
      </c>
      <c r="C2780" t="str">
        <f>Query1[[#This Row],[city]]</f>
        <v>Corpus Christi</v>
      </c>
      <c r="D2780" t="str">
        <f>Query1[[#This Row],[state]]</f>
        <v>TX</v>
      </c>
      <c r="E2780">
        <f>Query1[[#This Row],[order_date]]</f>
        <v>42908</v>
      </c>
      <c r="F2780">
        <f>Query1[[#This Row],[total_units]]</f>
        <v>2</v>
      </c>
      <c r="G2780">
        <f>Query1[[#This Row],[revenue]]</f>
        <v>3599.98</v>
      </c>
      <c r="H2780" t="str">
        <f>Query1[[#This Row],[product_name]]</f>
        <v>Trek Remedy 29 Carbon Frameset - 2016</v>
      </c>
      <c r="I2780" t="str">
        <f>Query1[[#This Row],[category_name]]</f>
        <v>Mountain Bikes</v>
      </c>
      <c r="J2780" t="str">
        <f>Query1[[#This Row],[store_name]]</f>
        <v>Rowlett Bikes</v>
      </c>
      <c r="K2780" t="str">
        <f>Query1[[#This Row],[sales_rep]]</f>
        <v>Kali Vargas</v>
      </c>
      <c r="L2780" t="str">
        <f>Query1[[#This Row],[brand_name]]</f>
        <v>Trek</v>
      </c>
    </row>
    <row r="2781" spans="1:12" x14ac:dyDescent="0.3">
      <c r="A2781">
        <f>Query1[[#This Row],[order_id]]</f>
        <v>972</v>
      </c>
      <c r="B2781" t="str">
        <f>Query1[[#This Row],[customers]]</f>
        <v>Claudio Wise</v>
      </c>
      <c r="C2781" t="str">
        <f>Query1[[#This Row],[city]]</f>
        <v>Kingston</v>
      </c>
      <c r="D2781" t="str">
        <f>Query1[[#This Row],[state]]</f>
        <v>NY</v>
      </c>
      <c r="E2781">
        <f>Query1[[#This Row],[order_date]]</f>
        <v>42909</v>
      </c>
      <c r="F2781">
        <f>Query1[[#This Row],[total_units]]</f>
        <v>1</v>
      </c>
      <c r="G2781">
        <f>Query1[[#This Row],[revenue]]</f>
        <v>489.99</v>
      </c>
      <c r="H2781" t="str">
        <f>Query1[[#This Row],[product_name]]</f>
        <v>Electra Townie 3i EQ (20-inch) - Boys' - 2017</v>
      </c>
      <c r="I2781" t="str">
        <f>Query1[[#This Row],[category_name]]</f>
        <v>Children Bicycles</v>
      </c>
      <c r="J2781" t="str">
        <f>Query1[[#This Row],[store_name]]</f>
        <v>Baldwin Bikes</v>
      </c>
      <c r="K2781" t="str">
        <f>Query1[[#This Row],[sales_rep]]</f>
        <v>Venita Daniel</v>
      </c>
      <c r="L2781" t="str">
        <f>Query1[[#This Row],[brand_name]]</f>
        <v>Electra</v>
      </c>
    </row>
    <row r="2782" spans="1:12" x14ac:dyDescent="0.3">
      <c r="A2782">
        <f>Query1[[#This Row],[order_id]]</f>
        <v>972</v>
      </c>
      <c r="B2782" t="str">
        <f>Query1[[#This Row],[customers]]</f>
        <v>Claudio Wise</v>
      </c>
      <c r="C2782" t="str">
        <f>Query1[[#This Row],[city]]</f>
        <v>Kingston</v>
      </c>
      <c r="D2782" t="str">
        <f>Query1[[#This Row],[state]]</f>
        <v>NY</v>
      </c>
      <c r="E2782">
        <f>Query1[[#This Row],[order_date]]</f>
        <v>42909</v>
      </c>
      <c r="F2782">
        <f>Query1[[#This Row],[total_units]]</f>
        <v>1</v>
      </c>
      <c r="G2782">
        <f>Query1[[#This Row],[revenue]]</f>
        <v>3499.99</v>
      </c>
      <c r="H2782" t="str">
        <f>Query1[[#This Row],[product_name]]</f>
        <v>Trek Boone Race Shop Limited - 2017</v>
      </c>
      <c r="I2782" t="str">
        <f>Query1[[#This Row],[category_name]]</f>
        <v>Cyclocross Bicycles</v>
      </c>
      <c r="J2782" t="str">
        <f>Query1[[#This Row],[store_name]]</f>
        <v>Baldwin Bikes</v>
      </c>
      <c r="K2782" t="str">
        <f>Query1[[#This Row],[sales_rep]]</f>
        <v>Venita Daniel</v>
      </c>
      <c r="L2782" t="str">
        <f>Query1[[#This Row],[brand_name]]</f>
        <v>Trek</v>
      </c>
    </row>
    <row r="2783" spans="1:12" x14ac:dyDescent="0.3">
      <c r="A2783">
        <f>Query1[[#This Row],[order_id]]</f>
        <v>973</v>
      </c>
      <c r="B2783" t="str">
        <f>Query1[[#This Row],[customers]]</f>
        <v>Cindi Larson</v>
      </c>
      <c r="C2783" t="str">
        <f>Query1[[#This Row],[city]]</f>
        <v>Howard Beach</v>
      </c>
      <c r="D2783" t="str">
        <f>Query1[[#This Row],[state]]</f>
        <v>NY</v>
      </c>
      <c r="E2783">
        <f>Query1[[#This Row],[order_date]]</f>
        <v>42910</v>
      </c>
      <c r="F2783">
        <f>Query1[[#This Row],[total_units]]</f>
        <v>1</v>
      </c>
      <c r="G2783">
        <f>Query1[[#This Row],[revenue]]</f>
        <v>416.99</v>
      </c>
      <c r="H2783" t="str">
        <f>Query1[[#This Row],[product_name]]</f>
        <v>Sun Bicycles Atlas X-Type - 2017</v>
      </c>
      <c r="I2783" t="str">
        <f>Query1[[#This Row],[category_name]]</f>
        <v>Cruisers Bicycles</v>
      </c>
      <c r="J2783" t="str">
        <f>Query1[[#This Row],[store_name]]</f>
        <v>Baldwin Bikes</v>
      </c>
      <c r="K2783" t="str">
        <f>Query1[[#This Row],[sales_rep]]</f>
        <v>Marcelene Boyer</v>
      </c>
      <c r="L2783" t="str">
        <f>Query1[[#This Row],[brand_name]]</f>
        <v>Sun</v>
      </c>
    </row>
    <row r="2784" spans="1:12" x14ac:dyDescent="0.3">
      <c r="A2784">
        <f>Query1[[#This Row],[order_id]]</f>
        <v>973</v>
      </c>
      <c r="B2784" t="str">
        <f>Query1[[#This Row],[customers]]</f>
        <v>Cindi Larson</v>
      </c>
      <c r="C2784" t="str">
        <f>Query1[[#This Row],[city]]</f>
        <v>Howard Beach</v>
      </c>
      <c r="D2784" t="str">
        <f>Query1[[#This Row],[state]]</f>
        <v>NY</v>
      </c>
      <c r="E2784">
        <f>Query1[[#This Row],[order_date]]</f>
        <v>42910</v>
      </c>
      <c r="F2784">
        <f>Query1[[#This Row],[total_units]]</f>
        <v>2</v>
      </c>
      <c r="G2784">
        <f>Query1[[#This Row],[revenue]]</f>
        <v>4999.9799999999996</v>
      </c>
      <c r="H2784" t="str">
        <f>Query1[[#This Row],[product_name]]</f>
        <v>Surly Karate Monkey 27.5+ Frameset - 2017</v>
      </c>
      <c r="I2784" t="str">
        <f>Query1[[#This Row],[category_name]]</f>
        <v>Mountain Bikes</v>
      </c>
      <c r="J2784" t="str">
        <f>Query1[[#This Row],[store_name]]</f>
        <v>Baldwin Bikes</v>
      </c>
      <c r="K2784" t="str">
        <f>Query1[[#This Row],[sales_rep]]</f>
        <v>Marcelene Boyer</v>
      </c>
      <c r="L2784" t="str">
        <f>Query1[[#This Row],[brand_name]]</f>
        <v>Surly</v>
      </c>
    </row>
    <row r="2785" spans="1:12" x14ac:dyDescent="0.3">
      <c r="A2785">
        <f>Query1[[#This Row],[order_id]]</f>
        <v>973</v>
      </c>
      <c r="B2785" t="str">
        <f>Query1[[#This Row],[customers]]</f>
        <v>Cindi Larson</v>
      </c>
      <c r="C2785" t="str">
        <f>Query1[[#This Row],[city]]</f>
        <v>Howard Beach</v>
      </c>
      <c r="D2785" t="str">
        <f>Query1[[#This Row],[state]]</f>
        <v>NY</v>
      </c>
      <c r="E2785">
        <f>Query1[[#This Row],[order_date]]</f>
        <v>42910</v>
      </c>
      <c r="F2785">
        <f>Query1[[#This Row],[total_units]]</f>
        <v>2</v>
      </c>
      <c r="G2785">
        <f>Query1[[#This Row],[revenue]]</f>
        <v>5799.98</v>
      </c>
      <c r="H2785" t="str">
        <f>Query1[[#This Row],[product_name]]</f>
        <v>Trek Fuel EX 8 29 - 2016</v>
      </c>
      <c r="I2785" t="str">
        <f>Query1[[#This Row],[category_name]]</f>
        <v>Mountain Bikes</v>
      </c>
      <c r="J2785" t="str">
        <f>Query1[[#This Row],[store_name]]</f>
        <v>Baldwin Bikes</v>
      </c>
      <c r="K2785" t="str">
        <f>Query1[[#This Row],[sales_rep]]</f>
        <v>Marcelene Boyer</v>
      </c>
      <c r="L2785" t="str">
        <f>Query1[[#This Row],[brand_name]]</f>
        <v>Trek</v>
      </c>
    </row>
    <row r="2786" spans="1:12" x14ac:dyDescent="0.3">
      <c r="A2786">
        <f>Query1[[#This Row],[order_id]]</f>
        <v>973</v>
      </c>
      <c r="B2786" t="str">
        <f>Query1[[#This Row],[customers]]</f>
        <v>Cindi Larson</v>
      </c>
      <c r="C2786" t="str">
        <f>Query1[[#This Row],[city]]</f>
        <v>Howard Beach</v>
      </c>
      <c r="D2786" t="str">
        <f>Query1[[#This Row],[state]]</f>
        <v>NY</v>
      </c>
      <c r="E2786">
        <f>Query1[[#This Row],[order_date]]</f>
        <v>42910</v>
      </c>
      <c r="F2786">
        <f>Query1[[#This Row],[total_units]]</f>
        <v>2</v>
      </c>
      <c r="G2786">
        <f>Query1[[#This Row],[revenue]]</f>
        <v>10599.98</v>
      </c>
      <c r="H2786" t="str">
        <f>Query1[[#This Row],[product_name]]</f>
        <v>Trek Remedy 9.8 - 2017</v>
      </c>
      <c r="I2786" t="str">
        <f>Query1[[#This Row],[category_name]]</f>
        <v>Mountain Bikes</v>
      </c>
      <c r="J2786" t="str">
        <f>Query1[[#This Row],[store_name]]</f>
        <v>Baldwin Bikes</v>
      </c>
      <c r="K2786" t="str">
        <f>Query1[[#This Row],[sales_rep]]</f>
        <v>Marcelene Boyer</v>
      </c>
      <c r="L2786" t="str">
        <f>Query1[[#This Row],[brand_name]]</f>
        <v>Trek</v>
      </c>
    </row>
    <row r="2787" spans="1:12" x14ac:dyDescent="0.3">
      <c r="A2787">
        <f>Query1[[#This Row],[order_id]]</f>
        <v>974</v>
      </c>
      <c r="B2787" t="str">
        <f>Query1[[#This Row],[customers]]</f>
        <v>Julienne Moody</v>
      </c>
      <c r="C2787" t="str">
        <f>Query1[[#This Row],[city]]</f>
        <v>Fort Worth</v>
      </c>
      <c r="D2787" t="str">
        <f>Query1[[#This Row],[state]]</f>
        <v>TX</v>
      </c>
      <c r="E2787">
        <f>Query1[[#This Row],[order_date]]</f>
        <v>42910</v>
      </c>
      <c r="F2787">
        <f>Query1[[#This Row],[total_units]]</f>
        <v>2</v>
      </c>
      <c r="G2787">
        <f>Query1[[#This Row],[revenue]]</f>
        <v>539.98</v>
      </c>
      <c r="H2787" t="str">
        <f>Query1[[#This Row],[product_name]]</f>
        <v>Electra Girl's Hawaii 1 (16-inch) - 2015/2016</v>
      </c>
      <c r="I2787" t="str">
        <f>Query1[[#This Row],[category_name]]</f>
        <v>Children Bicycles</v>
      </c>
      <c r="J2787" t="str">
        <f>Query1[[#This Row],[store_name]]</f>
        <v>Rowlett Bikes</v>
      </c>
      <c r="K2787" t="str">
        <f>Query1[[#This Row],[sales_rep]]</f>
        <v>Kali Vargas</v>
      </c>
      <c r="L2787" t="str">
        <f>Query1[[#This Row],[brand_name]]</f>
        <v>Electra</v>
      </c>
    </row>
    <row r="2788" spans="1:12" x14ac:dyDescent="0.3">
      <c r="A2788">
        <f>Query1[[#This Row],[order_id]]</f>
        <v>974</v>
      </c>
      <c r="B2788" t="str">
        <f>Query1[[#This Row],[customers]]</f>
        <v>Julienne Moody</v>
      </c>
      <c r="C2788" t="str">
        <f>Query1[[#This Row],[city]]</f>
        <v>Fort Worth</v>
      </c>
      <c r="D2788" t="str">
        <f>Query1[[#This Row],[state]]</f>
        <v>TX</v>
      </c>
      <c r="E2788">
        <f>Query1[[#This Row],[order_date]]</f>
        <v>42910</v>
      </c>
      <c r="F2788">
        <f>Query1[[#This Row],[total_units]]</f>
        <v>2</v>
      </c>
      <c r="G2788">
        <f>Query1[[#This Row],[revenue]]</f>
        <v>939.98</v>
      </c>
      <c r="H2788" t="str">
        <f>Query1[[#This Row],[product_name]]</f>
        <v>Surly Wednesday Frameset - 2017</v>
      </c>
      <c r="I2788" t="str">
        <f>Query1[[#This Row],[category_name]]</f>
        <v>Mountain Bikes</v>
      </c>
      <c r="J2788" t="str">
        <f>Query1[[#This Row],[store_name]]</f>
        <v>Rowlett Bikes</v>
      </c>
      <c r="K2788" t="str">
        <f>Query1[[#This Row],[sales_rep]]</f>
        <v>Kali Vargas</v>
      </c>
      <c r="L2788" t="str">
        <f>Query1[[#This Row],[brand_name]]</f>
        <v>Surly</v>
      </c>
    </row>
    <row r="2789" spans="1:12" x14ac:dyDescent="0.3">
      <c r="A2789">
        <f>Query1[[#This Row],[order_id]]</f>
        <v>975</v>
      </c>
      <c r="B2789" t="str">
        <f>Query1[[#This Row],[customers]]</f>
        <v>Lavinia Cotton</v>
      </c>
      <c r="C2789" t="str">
        <f>Query1[[#This Row],[city]]</f>
        <v>East Northport</v>
      </c>
      <c r="D2789" t="str">
        <f>Query1[[#This Row],[state]]</f>
        <v>NY</v>
      </c>
      <c r="E2789">
        <f>Query1[[#This Row],[order_date]]</f>
        <v>42911</v>
      </c>
      <c r="F2789">
        <f>Query1[[#This Row],[total_units]]</f>
        <v>2</v>
      </c>
      <c r="G2789">
        <f>Query1[[#This Row],[revenue]]</f>
        <v>941.98</v>
      </c>
      <c r="H2789" t="str">
        <f>Query1[[#This Row],[product_name]]</f>
        <v>Sun Bicycles Drifter 7 - 2017</v>
      </c>
      <c r="I2789" t="str">
        <f>Query1[[#This Row],[category_name]]</f>
        <v>Comfort Bicycles</v>
      </c>
      <c r="J2789" t="str">
        <f>Query1[[#This Row],[store_name]]</f>
        <v>Baldwin Bikes</v>
      </c>
      <c r="K2789" t="str">
        <f>Query1[[#This Row],[sales_rep]]</f>
        <v>Marcelene Boyer</v>
      </c>
      <c r="L2789" t="str">
        <f>Query1[[#This Row],[brand_name]]</f>
        <v>Sun</v>
      </c>
    </row>
    <row r="2790" spans="1:12" x14ac:dyDescent="0.3">
      <c r="A2790">
        <f>Query1[[#This Row],[order_id]]</f>
        <v>976</v>
      </c>
      <c r="B2790" t="str">
        <f>Query1[[#This Row],[customers]]</f>
        <v>Myrl Gay</v>
      </c>
      <c r="C2790" t="str">
        <f>Query1[[#This Row],[city]]</f>
        <v>Garland</v>
      </c>
      <c r="D2790" t="str">
        <f>Query1[[#This Row],[state]]</f>
        <v>TX</v>
      </c>
      <c r="E2790">
        <f>Query1[[#This Row],[order_date]]</f>
        <v>42911</v>
      </c>
      <c r="F2790">
        <f>Query1[[#This Row],[total_units]]</f>
        <v>2</v>
      </c>
      <c r="G2790">
        <f>Query1[[#This Row],[revenue]]</f>
        <v>1199.98</v>
      </c>
      <c r="H2790" t="str">
        <f>Query1[[#This Row],[product_name]]</f>
        <v>Electra Townie Original 7D EQ - 2016</v>
      </c>
      <c r="I2790" t="str">
        <f>Query1[[#This Row],[category_name]]</f>
        <v>Comfort Bicycles</v>
      </c>
      <c r="J2790" t="str">
        <f>Query1[[#This Row],[store_name]]</f>
        <v>Rowlett Bikes</v>
      </c>
      <c r="K2790" t="str">
        <f>Query1[[#This Row],[sales_rep]]</f>
        <v>Layla Terrell</v>
      </c>
      <c r="L2790" t="str">
        <f>Query1[[#This Row],[brand_name]]</f>
        <v>Electra</v>
      </c>
    </row>
    <row r="2791" spans="1:12" x14ac:dyDescent="0.3">
      <c r="A2791">
        <f>Query1[[#This Row],[order_id]]</f>
        <v>976</v>
      </c>
      <c r="B2791" t="str">
        <f>Query1[[#This Row],[customers]]</f>
        <v>Myrl Gay</v>
      </c>
      <c r="C2791" t="str">
        <f>Query1[[#This Row],[city]]</f>
        <v>Garland</v>
      </c>
      <c r="D2791" t="str">
        <f>Query1[[#This Row],[state]]</f>
        <v>TX</v>
      </c>
      <c r="E2791">
        <f>Query1[[#This Row],[order_date]]</f>
        <v>42911</v>
      </c>
      <c r="F2791">
        <f>Query1[[#This Row],[total_units]]</f>
        <v>1</v>
      </c>
      <c r="G2791">
        <f>Query1[[#This Row],[revenue]]</f>
        <v>1499.99</v>
      </c>
      <c r="H2791" t="str">
        <f>Query1[[#This Row],[product_name]]</f>
        <v>Trek Stache 5 - 2017</v>
      </c>
      <c r="I2791" t="str">
        <f>Query1[[#This Row],[category_name]]</f>
        <v>Mountain Bikes</v>
      </c>
      <c r="J2791" t="str">
        <f>Query1[[#This Row],[store_name]]</f>
        <v>Rowlett Bikes</v>
      </c>
      <c r="K2791" t="str">
        <f>Query1[[#This Row],[sales_rep]]</f>
        <v>Layla Terrell</v>
      </c>
      <c r="L2791" t="str">
        <f>Query1[[#This Row],[brand_name]]</f>
        <v>Trek</v>
      </c>
    </row>
    <row r="2792" spans="1:12" x14ac:dyDescent="0.3">
      <c r="A2792">
        <f>Query1[[#This Row],[order_id]]</f>
        <v>977</v>
      </c>
      <c r="B2792" t="str">
        <f>Query1[[#This Row],[customers]]</f>
        <v>Alfredo Dodson</v>
      </c>
      <c r="C2792" t="str">
        <f>Query1[[#This Row],[city]]</f>
        <v>Depew</v>
      </c>
      <c r="D2792" t="str">
        <f>Query1[[#This Row],[state]]</f>
        <v>NY</v>
      </c>
      <c r="E2792">
        <f>Query1[[#This Row],[order_date]]</f>
        <v>42912</v>
      </c>
      <c r="F2792">
        <f>Query1[[#This Row],[total_units]]</f>
        <v>2</v>
      </c>
      <c r="G2792">
        <f>Query1[[#This Row],[revenue]]</f>
        <v>1523.98</v>
      </c>
      <c r="H2792" t="str">
        <f>Query1[[#This Row],[product_name]]</f>
        <v>Sun Bicycles Brickell Tandem CB - 2017</v>
      </c>
      <c r="I2792" t="str">
        <f>Query1[[#This Row],[category_name]]</f>
        <v>Cruisers Bicycles</v>
      </c>
      <c r="J2792" t="str">
        <f>Query1[[#This Row],[store_name]]</f>
        <v>Baldwin Bikes</v>
      </c>
      <c r="K2792" t="str">
        <f>Query1[[#This Row],[sales_rep]]</f>
        <v>Venita Daniel</v>
      </c>
      <c r="L2792" t="str">
        <f>Query1[[#This Row],[brand_name]]</f>
        <v>Sun</v>
      </c>
    </row>
    <row r="2793" spans="1:12" x14ac:dyDescent="0.3">
      <c r="A2793">
        <f>Query1[[#This Row],[order_id]]</f>
        <v>977</v>
      </c>
      <c r="B2793" t="str">
        <f>Query1[[#This Row],[customers]]</f>
        <v>Alfredo Dodson</v>
      </c>
      <c r="C2793" t="str">
        <f>Query1[[#This Row],[city]]</f>
        <v>Depew</v>
      </c>
      <c r="D2793" t="str">
        <f>Query1[[#This Row],[state]]</f>
        <v>NY</v>
      </c>
      <c r="E2793">
        <f>Query1[[#This Row],[order_date]]</f>
        <v>42912</v>
      </c>
      <c r="F2793">
        <f>Query1[[#This Row],[total_units]]</f>
        <v>2</v>
      </c>
      <c r="G2793">
        <f>Query1[[#This Row],[revenue]]</f>
        <v>833.98</v>
      </c>
      <c r="H2793" t="str">
        <f>Query1[[#This Row],[product_name]]</f>
        <v>Sun Bicycles Cruz 7 - 2017</v>
      </c>
      <c r="I2793" t="str">
        <f>Query1[[#This Row],[category_name]]</f>
        <v>Cruisers Bicycles</v>
      </c>
      <c r="J2793" t="str">
        <f>Query1[[#This Row],[store_name]]</f>
        <v>Baldwin Bikes</v>
      </c>
      <c r="K2793" t="str">
        <f>Query1[[#This Row],[sales_rep]]</f>
        <v>Venita Daniel</v>
      </c>
      <c r="L2793" t="str">
        <f>Query1[[#This Row],[brand_name]]</f>
        <v>Sun</v>
      </c>
    </row>
    <row r="2794" spans="1:12" x14ac:dyDescent="0.3">
      <c r="A2794">
        <f>Query1[[#This Row],[order_id]]</f>
        <v>977</v>
      </c>
      <c r="B2794" t="str">
        <f>Query1[[#This Row],[customers]]</f>
        <v>Alfredo Dodson</v>
      </c>
      <c r="C2794" t="str">
        <f>Query1[[#This Row],[city]]</f>
        <v>Depew</v>
      </c>
      <c r="D2794" t="str">
        <f>Query1[[#This Row],[state]]</f>
        <v>NY</v>
      </c>
      <c r="E2794">
        <f>Query1[[#This Row],[order_date]]</f>
        <v>42912</v>
      </c>
      <c r="F2794">
        <f>Query1[[#This Row],[total_units]]</f>
        <v>1</v>
      </c>
      <c r="G2794">
        <f>Query1[[#This Row],[revenue]]</f>
        <v>999.99</v>
      </c>
      <c r="H2794" t="str">
        <f>Query1[[#This Row],[product_name]]</f>
        <v>Surly Big Dummy Frameset - 2017</v>
      </c>
      <c r="I2794" t="str">
        <f>Query1[[#This Row],[category_name]]</f>
        <v>Mountain Bikes</v>
      </c>
      <c r="J2794" t="str">
        <f>Query1[[#This Row],[store_name]]</f>
        <v>Baldwin Bikes</v>
      </c>
      <c r="K2794" t="str">
        <f>Query1[[#This Row],[sales_rep]]</f>
        <v>Venita Daniel</v>
      </c>
      <c r="L2794" t="str">
        <f>Query1[[#This Row],[brand_name]]</f>
        <v>Surly</v>
      </c>
    </row>
    <row r="2795" spans="1:12" x14ac:dyDescent="0.3">
      <c r="A2795">
        <f>Query1[[#This Row],[order_id]]</f>
        <v>977</v>
      </c>
      <c r="B2795" t="str">
        <f>Query1[[#This Row],[customers]]</f>
        <v>Alfredo Dodson</v>
      </c>
      <c r="C2795" t="str">
        <f>Query1[[#This Row],[city]]</f>
        <v>Depew</v>
      </c>
      <c r="D2795" t="str">
        <f>Query1[[#This Row],[state]]</f>
        <v>NY</v>
      </c>
      <c r="E2795">
        <f>Query1[[#This Row],[order_date]]</f>
        <v>42912</v>
      </c>
      <c r="F2795">
        <f>Query1[[#This Row],[total_units]]</f>
        <v>2</v>
      </c>
      <c r="G2795">
        <f>Query1[[#This Row],[revenue]]</f>
        <v>1751.98</v>
      </c>
      <c r="H2795" t="str">
        <f>Query1[[#This Row],[product_name]]</f>
        <v>Surly Steamroller - 2017</v>
      </c>
      <c r="I2795" t="str">
        <f>Query1[[#This Row],[category_name]]</f>
        <v>Road Bikes</v>
      </c>
      <c r="J2795" t="str">
        <f>Query1[[#This Row],[store_name]]</f>
        <v>Baldwin Bikes</v>
      </c>
      <c r="K2795" t="str">
        <f>Query1[[#This Row],[sales_rep]]</f>
        <v>Venita Daniel</v>
      </c>
      <c r="L2795" t="str">
        <f>Query1[[#This Row],[brand_name]]</f>
        <v>Surly</v>
      </c>
    </row>
    <row r="2796" spans="1:12" x14ac:dyDescent="0.3">
      <c r="A2796">
        <f>Query1[[#This Row],[order_id]]</f>
        <v>978</v>
      </c>
      <c r="B2796" t="str">
        <f>Query1[[#This Row],[customers]]</f>
        <v>Raphael O'neil</v>
      </c>
      <c r="C2796" t="str">
        <f>Query1[[#This Row],[city]]</f>
        <v>Fairport</v>
      </c>
      <c r="D2796" t="str">
        <f>Query1[[#This Row],[state]]</f>
        <v>NY</v>
      </c>
      <c r="E2796">
        <f>Query1[[#This Row],[order_date]]</f>
        <v>42912</v>
      </c>
      <c r="F2796">
        <f>Query1[[#This Row],[total_units]]</f>
        <v>2</v>
      </c>
      <c r="G2796">
        <f>Query1[[#This Row],[revenue]]</f>
        <v>999.98</v>
      </c>
      <c r="H2796" t="str">
        <f>Query1[[#This Row],[product_name]]</f>
        <v>Electra Townie Original 7D - 2015/2016</v>
      </c>
      <c r="I2796" t="str">
        <f>Query1[[#This Row],[category_name]]</f>
        <v>Comfort Bicycles</v>
      </c>
      <c r="J2796" t="str">
        <f>Query1[[#This Row],[store_name]]</f>
        <v>Baldwin Bikes</v>
      </c>
      <c r="K2796" t="str">
        <f>Query1[[#This Row],[sales_rep]]</f>
        <v>Marcelene Boyer</v>
      </c>
      <c r="L2796" t="str">
        <f>Query1[[#This Row],[brand_name]]</f>
        <v>Electra</v>
      </c>
    </row>
    <row r="2797" spans="1:12" x14ac:dyDescent="0.3">
      <c r="A2797">
        <f>Query1[[#This Row],[order_id]]</f>
        <v>978</v>
      </c>
      <c r="B2797" t="str">
        <f>Query1[[#This Row],[customers]]</f>
        <v>Raphael O'neil</v>
      </c>
      <c r="C2797" t="str">
        <f>Query1[[#This Row],[city]]</f>
        <v>Fairport</v>
      </c>
      <c r="D2797" t="str">
        <f>Query1[[#This Row],[state]]</f>
        <v>NY</v>
      </c>
      <c r="E2797">
        <f>Query1[[#This Row],[order_date]]</f>
        <v>42912</v>
      </c>
      <c r="F2797">
        <f>Query1[[#This Row],[total_units]]</f>
        <v>2</v>
      </c>
      <c r="G2797">
        <f>Query1[[#This Row],[revenue]]</f>
        <v>899.98</v>
      </c>
      <c r="H2797" t="str">
        <f>Query1[[#This Row],[product_name]]</f>
        <v>Sun Bicycles Cruz 3 - 2017</v>
      </c>
      <c r="I2797" t="str">
        <f>Query1[[#This Row],[category_name]]</f>
        <v>Comfort Bicycles</v>
      </c>
      <c r="J2797" t="str">
        <f>Query1[[#This Row],[store_name]]</f>
        <v>Baldwin Bikes</v>
      </c>
      <c r="K2797" t="str">
        <f>Query1[[#This Row],[sales_rep]]</f>
        <v>Marcelene Boyer</v>
      </c>
      <c r="L2797" t="str">
        <f>Query1[[#This Row],[brand_name]]</f>
        <v>Sun</v>
      </c>
    </row>
    <row r="2798" spans="1:12" x14ac:dyDescent="0.3">
      <c r="A2798">
        <f>Query1[[#This Row],[order_id]]</f>
        <v>978</v>
      </c>
      <c r="B2798" t="str">
        <f>Query1[[#This Row],[customers]]</f>
        <v>Raphael O'neil</v>
      </c>
      <c r="C2798" t="str">
        <f>Query1[[#This Row],[city]]</f>
        <v>Fairport</v>
      </c>
      <c r="D2798" t="str">
        <f>Query1[[#This Row],[state]]</f>
        <v>NY</v>
      </c>
      <c r="E2798">
        <f>Query1[[#This Row],[order_date]]</f>
        <v>42912</v>
      </c>
      <c r="F2798">
        <f>Query1[[#This Row],[total_units]]</f>
        <v>2</v>
      </c>
      <c r="G2798">
        <f>Query1[[#This Row],[revenue]]</f>
        <v>899.98</v>
      </c>
      <c r="H2798" t="str">
        <f>Query1[[#This Row],[product_name]]</f>
        <v>Sun Bicycles Cruz 3 - Women's - 2017</v>
      </c>
      <c r="I2798" t="str">
        <f>Query1[[#This Row],[category_name]]</f>
        <v>Comfort Bicycles</v>
      </c>
      <c r="J2798" t="str">
        <f>Query1[[#This Row],[store_name]]</f>
        <v>Baldwin Bikes</v>
      </c>
      <c r="K2798" t="str">
        <f>Query1[[#This Row],[sales_rep]]</f>
        <v>Marcelene Boyer</v>
      </c>
      <c r="L2798" t="str">
        <f>Query1[[#This Row],[brand_name]]</f>
        <v>Sun</v>
      </c>
    </row>
    <row r="2799" spans="1:12" x14ac:dyDescent="0.3">
      <c r="A2799">
        <f>Query1[[#This Row],[order_id]]</f>
        <v>979</v>
      </c>
      <c r="B2799" t="str">
        <f>Query1[[#This Row],[customers]]</f>
        <v>Romeo Steele</v>
      </c>
      <c r="C2799" t="str">
        <f>Query1[[#This Row],[city]]</f>
        <v>Port Jefferson Station</v>
      </c>
      <c r="D2799" t="str">
        <f>Query1[[#This Row],[state]]</f>
        <v>NY</v>
      </c>
      <c r="E2799">
        <f>Query1[[#This Row],[order_date]]</f>
        <v>42912</v>
      </c>
      <c r="F2799">
        <f>Query1[[#This Row],[total_units]]</f>
        <v>2</v>
      </c>
      <c r="G2799">
        <f>Query1[[#This Row],[revenue]]</f>
        <v>1099.98</v>
      </c>
      <c r="H2799" t="str">
        <f>Query1[[#This Row],[product_name]]</f>
        <v>Electra Townie Original 21D - 2016</v>
      </c>
      <c r="I2799" t="str">
        <f>Query1[[#This Row],[category_name]]</f>
        <v>Cruisers Bicycles</v>
      </c>
      <c r="J2799" t="str">
        <f>Query1[[#This Row],[store_name]]</f>
        <v>Baldwin Bikes</v>
      </c>
      <c r="K2799" t="str">
        <f>Query1[[#This Row],[sales_rep]]</f>
        <v>Marcelene Boyer</v>
      </c>
      <c r="L2799" t="str">
        <f>Query1[[#This Row],[brand_name]]</f>
        <v>Electra</v>
      </c>
    </row>
    <row r="2800" spans="1:12" x14ac:dyDescent="0.3">
      <c r="A2800">
        <f>Query1[[#This Row],[order_id]]</f>
        <v>979</v>
      </c>
      <c r="B2800" t="str">
        <f>Query1[[#This Row],[customers]]</f>
        <v>Romeo Steele</v>
      </c>
      <c r="C2800" t="str">
        <f>Query1[[#This Row],[city]]</f>
        <v>Port Jefferson Station</v>
      </c>
      <c r="D2800" t="str">
        <f>Query1[[#This Row],[state]]</f>
        <v>NY</v>
      </c>
      <c r="E2800">
        <f>Query1[[#This Row],[order_date]]</f>
        <v>42912</v>
      </c>
      <c r="F2800">
        <f>Query1[[#This Row],[total_units]]</f>
        <v>2</v>
      </c>
      <c r="G2800">
        <f>Query1[[#This Row],[revenue]]</f>
        <v>833.98</v>
      </c>
      <c r="H2800" t="str">
        <f>Query1[[#This Row],[product_name]]</f>
        <v>Sun Bicycles Atlas X-Type - 2017</v>
      </c>
      <c r="I2800" t="str">
        <f>Query1[[#This Row],[category_name]]</f>
        <v>Cruisers Bicycles</v>
      </c>
      <c r="J2800" t="str">
        <f>Query1[[#This Row],[store_name]]</f>
        <v>Baldwin Bikes</v>
      </c>
      <c r="K2800" t="str">
        <f>Query1[[#This Row],[sales_rep]]</f>
        <v>Marcelene Boyer</v>
      </c>
      <c r="L2800" t="str">
        <f>Query1[[#This Row],[brand_name]]</f>
        <v>Sun</v>
      </c>
    </row>
    <row r="2801" spans="1:12" x14ac:dyDescent="0.3">
      <c r="A2801">
        <f>Query1[[#This Row],[order_id]]</f>
        <v>979</v>
      </c>
      <c r="B2801" t="str">
        <f>Query1[[#This Row],[customers]]</f>
        <v>Romeo Steele</v>
      </c>
      <c r="C2801" t="str">
        <f>Query1[[#This Row],[city]]</f>
        <v>Port Jefferson Station</v>
      </c>
      <c r="D2801" t="str">
        <f>Query1[[#This Row],[state]]</f>
        <v>NY</v>
      </c>
      <c r="E2801">
        <f>Query1[[#This Row],[order_date]]</f>
        <v>42912</v>
      </c>
      <c r="F2801">
        <f>Query1[[#This Row],[total_units]]</f>
        <v>1</v>
      </c>
      <c r="G2801">
        <f>Query1[[#This Row],[revenue]]</f>
        <v>875.99</v>
      </c>
      <c r="H2801" t="str">
        <f>Query1[[#This Row],[product_name]]</f>
        <v>Surly Steamroller - 2017</v>
      </c>
      <c r="I2801" t="str">
        <f>Query1[[#This Row],[category_name]]</f>
        <v>Road Bikes</v>
      </c>
      <c r="J2801" t="str">
        <f>Query1[[#This Row],[store_name]]</f>
        <v>Baldwin Bikes</v>
      </c>
      <c r="K2801" t="str">
        <f>Query1[[#This Row],[sales_rep]]</f>
        <v>Marcelene Boyer</v>
      </c>
      <c r="L2801" t="str">
        <f>Query1[[#This Row],[brand_name]]</f>
        <v>Surly</v>
      </c>
    </row>
    <row r="2802" spans="1:12" x14ac:dyDescent="0.3">
      <c r="A2802">
        <f>Query1[[#This Row],[order_id]]</f>
        <v>979</v>
      </c>
      <c r="B2802" t="str">
        <f>Query1[[#This Row],[customers]]</f>
        <v>Romeo Steele</v>
      </c>
      <c r="C2802" t="str">
        <f>Query1[[#This Row],[city]]</f>
        <v>Port Jefferson Station</v>
      </c>
      <c r="D2802" t="str">
        <f>Query1[[#This Row],[state]]</f>
        <v>NY</v>
      </c>
      <c r="E2802">
        <f>Query1[[#This Row],[order_date]]</f>
        <v>42912</v>
      </c>
      <c r="F2802">
        <f>Query1[[#This Row],[total_units]]</f>
        <v>1</v>
      </c>
      <c r="G2802">
        <f>Query1[[#This Row],[revenue]]</f>
        <v>2699.99</v>
      </c>
      <c r="H2802" t="str">
        <f>Query1[[#This Row],[product_name]]</f>
        <v>Trek Domane S 6 - 2017</v>
      </c>
      <c r="I2802" t="str">
        <f>Query1[[#This Row],[category_name]]</f>
        <v>Road Bikes</v>
      </c>
      <c r="J2802" t="str">
        <f>Query1[[#This Row],[store_name]]</f>
        <v>Baldwin Bikes</v>
      </c>
      <c r="K2802" t="str">
        <f>Query1[[#This Row],[sales_rep]]</f>
        <v>Marcelene Boyer</v>
      </c>
      <c r="L2802" t="str">
        <f>Query1[[#This Row],[brand_name]]</f>
        <v>Trek</v>
      </c>
    </row>
    <row r="2803" spans="1:12" x14ac:dyDescent="0.3">
      <c r="A2803">
        <f>Query1[[#This Row],[order_id]]</f>
        <v>980</v>
      </c>
      <c r="B2803" t="str">
        <f>Query1[[#This Row],[customers]]</f>
        <v>Bettie Glover</v>
      </c>
      <c r="C2803" t="str">
        <f>Query1[[#This Row],[city]]</f>
        <v>Euless</v>
      </c>
      <c r="D2803" t="str">
        <f>Query1[[#This Row],[state]]</f>
        <v>TX</v>
      </c>
      <c r="E2803">
        <f>Query1[[#This Row],[order_date]]</f>
        <v>42912</v>
      </c>
      <c r="F2803">
        <f>Query1[[#This Row],[total_units]]</f>
        <v>1</v>
      </c>
      <c r="G2803">
        <f>Query1[[#This Row],[revenue]]</f>
        <v>489.99</v>
      </c>
      <c r="H2803" t="str">
        <f>Query1[[#This Row],[product_name]]</f>
        <v>Electra Townie Original 7D - 2017</v>
      </c>
      <c r="I2803" t="str">
        <f>Query1[[#This Row],[category_name]]</f>
        <v>Cruisers Bicycles</v>
      </c>
      <c r="J2803" t="str">
        <f>Query1[[#This Row],[store_name]]</f>
        <v>Rowlett Bikes</v>
      </c>
      <c r="K2803" t="str">
        <f>Query1[[#This Row],[sales_rep]]</f>
        <v>Layla Terrell</v>
      </c>
      <c r="L2803" t="str">
        <f>Query1[[#This Row],[brand_name]]</f>
        <v>Electra</v>
      </c>
    </row>
    <row r="2804" spans="1:12" x14ac:dyDescent="0.3">
      <c r="A2804">
        <f>Query1[[#This Row],[order_id]]</f>
        <v>980</v>
      </c>
      <c r="B2804" t="str">
        <f>Query1[[#This Row],[customers]]</f>
        <v>Bettie Glover</v>
      </c>
      <c r="C2804" t="str">
        <f>Query1[[#This Row],[city]]</f>
        <v>Euless</v>
      </c>
      <c r="D2804" t="str">
        <f>Query1[[#This Row],[state]]</f>
        <v>TX</v>
      </c>
      <c r="E2804">
        <f>Query1[[#This Row],[order_date]]</f>
        <v>42912</v>
      </c>
      <c r="F2804">
        <f>Query1[[#This Row],[total_units]]</f>
        <v>1</v>
      </c>
      <c r="G2804">
        <f>Query1[[#This Row],[revenue]]</f>
        <v>2999.99</v>
      </c>
      <c r="H2804" t="str">
        <f>Query1[[#This Row],[product_name]]</f>
        <v>Trek Conduit+ - 2016</v>
      </c>
      <c r="I2804" t="str">
        <f>Query1[[#This Row],[category_name]]</f>
        <v>Electric Bikes</v>
      </c>
      <c r="J2804" t="str">
        <f>Query1[[#This Row],[store_name]]</f>
        <v>Rowlett Bikes</v>
      </c>
      <c r="K2804" t="str">
        <f>Query1[[#This Row],[sales_rep]]</f>
        <v>Layla Terrell</v>
      </c>
      <c r="L2804" t="str">
        <f>Query1[[#This Row],[brand_name]]</f>
        <v>Trek</v>
      </c>
    </row>
    <row r="2805" spans="1:12" x14ac:dyDescent="0.3">
      <c r="A2805">
        <f>Query1[[#This Row],[order_id]]</f>
        <v>980</v>
      </c>
      <c r="B2805" t="str">
        <f>Query1[[#This Row],[customers]]</f>
        <v>Bettie Glover</v>
      </c>
      <c r="C2805" t="str">
        <f>Query1[[#This Row],[city]]</f>
        <v>Euless</v>
      </c>
      <c r="D2805" t="str">
        <f>Query1[[#This Row],[state]]</f>
        <v>TX</v>
      </c>
      <c r="E2805">
        <f>Query1[[#This Row],[order_date]]</f>
        <v>42912</v>
      </c>
      <c r="F2805">
        <f>Query1[[#This Row],[total_units]]</f>
        <v>2</v>
      </c>
      <c r="G2805">
        <f>Query1[[#This Row],[revenue]]</f>
        <v>6999.98</v>
      </c>
      <c r="H2805" t="str">
        <f>Query1[[#This Row],[product_name]]</f>
        <v>Trek Domane SL 6 - 2017</v>
      </c>
      <c r="I2805" t="str">
        <f>Query1[[#This Row],[category_name]]</f>
        <v>Road Bikes</v>
      </c>
      <c r="J2805" t="str">
        <f>Query1[[#This Row],[store_name]]</f>
        <v>Rowlett Bikes</v>
      </c>
      <c r="K2805" t="str">
        <f>Query1[[#This Row],[sales_rep]]</f>
        <v>Layla Terrell</v>
      </c>
      <c r="L2805" t="str">
        <f>Query1[[#This Row],[brand_name]]</f>
        <v>Trek</v>
      </c>
    </row>
    <row r="2806" spans="1:12" x14ac:dyDescent="0.3">
      <c r="A2806">
        <f>Query1[[#This Row],[order_id]]</f>
        <v>981</v>
      </c>
      <c r="B2806" t="str">
        <f>Query1[[#This Row],[customers]]</f>
        <v>Cecilia Camacho</v>
      </c>
      <c r="C2806" t="str">
        <f>Query1[[#This Row],[city]]</f>
        <v>Desoto</v>
      </c>
      <c r="D2806" t="str">
        <f>Query1[[#This Row],[state]]</f>
        <v>TX</v>
      </c>
      <c r="E2806">
        <f>Query1[[#This Row],[order_date]]</f>
        <v>42912</v>
      </c>
      <c r="F2806">
        <f>Query1[[#This Row],[total_units]]</f>
        <v>2</v>
      </c>
      <c r="G2806">
        <f>Query1[[#This Row],[revenue]]</f>
        <v>539.98</v>
      </c>
      <c r="H2806" t="str">
        <f>Query1[[#This Row],[product_name]]</f>
        <v>Electra Cruiser 1 (24-Inch) - 2016</v>
      </c>
      <c r="I2806" t="str">
        <f>Query1[[#This Row],[category_name]]</f>
        <v>Children Bicycles</v>
      </c>
      <c r="J2806" t="str">
        <f>Query1[[#This Row],[store_name]]</f>
        <v>Rowlett Bikes</v>
      </c>
      <c r="K2806" t="str">
        <f>Query1[[#This Row],[sales_rep]]</f>
        <v>Kali Vargas</v>
      </c>
      <c r="L2806" t="str">
        <f>Query1[[#This Row],[brand_name]]</f>
        <v>Electra</v>
      </c>
    </row>
    <row r="2807" spans="1:12" x14ac:dyDescent="0.3">
      <c r="A2807">
        <f>Query1[[#This Row],[order_id]]</f>
        <v>981</v>
      </c>
      <c r="B2807" t="str">
        <f>Query1[[#This Row],[customers]]</f>
        <v>Cecilia Camacho</v>
      </c>
      <c r="C2807" t="str">
        <f>Query1[[#This Row],[city]]</f>
        <v>Desoto</v>
      </c>
      <c r="D2807" t="str">
        <f>Query1[[#This Row],[state]]</f>
        <v>TX</v>
      </c>
      <c r="E2807">
        <f>Query1[[#This Row],[order_date]]</f>
        <v>42912</v>
      </c>
      <c r="F2807">
        <f>Query1[[#This Row],[total_units]]</f>
        <v>2</v>
      </c>
      <c r="G2807">
        <f>Query1[[#This Row],[revenue]]</f>
        <v>599.98</v>
      </c>
      <c r="H2807" t="str">
        <f>Query1[[#This Row],[product_name]]</f>
        <v>Electra Girl's Hawaii 1 16" - 2017</v>
      </c>
      <c r="I2807" t="str">
        <f>Query1[[#This Row],[category_name]]</f>
        <v>Children Bicycles</v>
      </c>
      <c r="J2807" t="str">
        <f>Query1[[#This Row],[store_name]]</f>
        <v>Rowlett Bikes</v>
      </c>
      <c r="K2807" t="str">
        <f>Query1[[#This Row],[sales_rep]]</f>
        <v>Kali Vargas</v>
      </c>
      <c r="L2807" t="str">
        <f>Query1[[#This Row],[brand_name]]</f>
        <v>Electra</v>
      </c>
    </row>
    <row r="2808" spans="1:12" x14ac:dyDescent="0.3">
      <c r="A2808">
        <f>Query1[[#This Row],[order_id]]</f>
        <v>981</v>
      </c>
      <c r="B2808" t="str">
        <f>Query1[[#This Row],[customers]]</f>
        <v>Cecilia Camacho</v>
      </c>
      <c r="C2808" t="str">
        <f>Query1[[#This Row],[city]]</f>
        <v>Desoto</v>
      </c>
      <c r="D2808" t="str">
        <f>Query1[[#This Row],[state]]</f>
        <v>TX</v>
      </c>
      <c r="E2808">
        <f>Query1[[#This Row],[order_date]]</f>
        <v>42912</v>
      </c>
      <c r="F2808">
        <f>Query1[[#This Row],[total_units]]</f>
        <v>1</v>
      </c>
      <c r="G2808">
        <f>Query1[[#This Row],[revenue]]</f>
        <v>832.99</v>
      </c>
      <c r="H2808" t="str">
        <f>Query1[[#This Row],[product_name]]</f>
        <v>Sun Bicycles Spider 3i - 2017</v>
      </c>
      <c r="I2808" t="str">
        <f>Query1[[#This Row],[category_name]]</f>
        <v>Mountain Bikes</v>
      </c>
      <c r="J2808" t="str">
        <f>Query1[[#This Row],[store_name]]</f>
        <v>Rowlett Bikes</v>
      </c>
      <c r="K2808" t="str">
        <f>Query1[[#This Row],[sales_rep]]</f>
        <v>Kali Vargas</v>
      </c>
      <c r="L2808" t="str">
        <f>Query1[[#This Row],[brand_name]]</f>
        <v>Sun</v>
      </c>
    </row>
    <row r="2809" spans="1:12" x14ac:dyDescent="0.3">
      <c r="A2809">
        <f>Query1[[#This Row],[order_id]]</f>
        <v>981</v>
      </c>
      <c r="B2809" t="str">
        <f>Query1[[#This Row],[customers]]</f>
        <v>Cecilia Camacho</v>
      </c>
      <c r="C2809" t="str">
        <f>Query1[[#This Row],[city]]</f>
        <v>Desoto</v>
      </c>
      <c r="D2809" t="str">
        <f>Query1[[#This Row],[state]]</f>
        <v>TX</v>
      </c>
      <c r="E2809">
        <f>Query1[[#This Row],[order_date]]</f>
        <v>42912</v>
      </c>
      <c r="F2809">
        <f>Query1[[#This Row],[total_units]]</f>
        <v>2</v>
      </c>
      <c r="G2809">
        <f>Query1[[#This Row],[revenue]]</f>
        <v>1665.98</v>
      </c>
      <c r="H2809" t="str">
        <f>Query1[[#This Row],[product_name]]</f>
        <v>Surly Troll Frameset - 2017</v>
      </c>
      <c r="I2809" t="str">
        <f>Query1[[#This Row],[category_name]]</f>
        <v>Mountain Bikes</v>
      </c>
      <c r="J2809" t="str">
        <f>Query1[[#This Row],[store_name]]</f>
        <v>Rowlett Bikes</v>
      </c>
      <c r="K2809" t="str">
        <f>Query1[[#This Row],[sales_rep]]</f>
        <v>Kali Vargas</v>
      </c>
      <c r="L2809" t="str">
        <f>Query1[[#This Row],[brand_name]]</f>
        <v>Surly</v>
      </c>
    </row>
    <row r="2810" spans="1:12" x14ac:dyDescent="0.3">
      <c r="A2810">
        <f>Query1[[#This Row],[order_id]]</f>
        <v>981</v>
      </c>
      <c r="B2810" t="str">
        <f>Query1[[#This Row],[customers]]</f>
        <v>Cecilia Camacho</v>
      </c>
      <c r="C2810" t="str">
        <f>Query1[[#This Row],[city]]</f>
        <v>Desoto</v>
      </c>
      <c r="D2810" t="str">
        <f>Query1[[#This Row],[state]]</f>
        <v>TX</v>
      </c>
      <c r="E2810">
        <f>Query1[[#This Row],[order_date]]</f>
        <v>42912</v>
      </c>
      <c r="F2810">
        <f>Query1[[#This Row],[total_units]]</f>
        <v>1</v>
      </c>
      <c r="G2810">
        <f>Query1[[#This Row],[revenue]]</f>
        <v>4999.99</v>
      </c>
      <c r="H2810" t="str">
        <f>Query1[[#This Row],[product_name]]</f>
        <v>Trek Powerfly 8 FS Plus - 2017</v>
      </c>
      <c r="I2810" t="str">
        <f>Query1[[#This Row],[category_name]]</f>
        <v>Electric Bikes</v>
      </c>
      <c r="J2810" t="str">
        <f>Query1[[#This Row],[store_name]]</f>
        <v>Rowlett Bikes</v>
      </c>
      <c r="K2810" t="str">
        <f>Query1[[#This Row],[sales_rep]]</f>
        <v>Kali Vargas</v>
      </c>
      <c r="L2810" t="str">
        <f>Query1[[#This Row],[brand_name]]</f>
        <v>Trek</v>
      </c>
    </row>
    <row r="2811" spans="1:12" x14ac:dyDescent="0.3">
      <c r="A2811">
        <f>Query1[[#This Row],[order_id]]</f>
        <v>982</v>
      </c>
      <c r="B2811" t="str">
        <f>Query1[[#This Row],[customers]]</f>
        <v>Dollie Cervantes</v>
      </c>
      <c r="C2811" t="str">
        <f>Query1[[#This Row],[city]]</f>
        <v>Fort Worth</v>
      </c>
      <c r="D2811" t="str">
        <f>Query1[[#This Row],[state]]</f>
        <v>TX</v>
      </c>
      <c r="E2811">
        <f>Query1[[#This Row],[order_date]]</f>
        <v>42912</v>
      </c>
      <c r="F2811">
        <f>Query1[[#This Row],[total_units]]</f>
        <v>2</v>
      </c>
      <c r="G2811">
        <f>Query1[[#This Row],[revenue]]</f>
        <v>539.98</v>
      </c>
      <c r="H2811" t="str">
        <f>Query1[[#This Row],[product_name]]</f>
        <v>Electra Girl's Hawaii 1 (16-inch) - 2015/2016</v>
      </c>
      <c r="I2811" t="str">
        <f>Query1[[#This Row],[category_name]]</f>
        <v>Children Bicycles</v>
      </c>
      <c r="J2811" t="str">
        <f>Query1[[#This Row],[store_name]]</f>
        <v>Rowlett Bikes</v>
      </c>
      <c r="K2811" t="str">
        <f>Query1[[#This Row],[sales_rep]]</f>
        <v>Layla Terrell</v>
      </c>
      <c r="L2811" t="str">
        <f>Query1[[#This Row],[brand_name]]</f>
        <v>Electra</v>
      </c>
    </row>
    <row r="2812" spans="1:12" x14ac:dyDescent="0.3">
      <c r="A2812">
        <f>Query1[[#This Row],[order_id]]</f>
        <v>982</v>
      </c>
      <c r="B2812" t="str">
        <f>Query1[[#This Row],[customers]]</f>
        <v>Dollie Cervantes</v>
      </c>
      <c r="C2812" t="str">
        <f>Query1[[#This Row],[city]]</f>
        <v>Fort Worth</v>
      </c>
      <c r="D2812" t="str">
        <f>Query1[[#This Row],[state]]</f>
        <v>TX</v>
      </c>
      <c r="E2812">
        <f>Query1[[#This Row],[order_date]]</f>
        <v>42912</v>
      </c>
      <c r="F2812">
        <f>Query1[[#This Row],[total_units]]</f>
        <v>1</v>
      </c>
      <c r="G2812">
        <f>Query1[[#This Row],[revenue]]</f>
        <v>470.99</v>
      </c>
      <c r="H2812" t="str">
        <f>Query1[[#This Row],[product_name]]</f>
        <v>Sun Bicycles Drifter 7 - 2017</v>
      </c>
      <c r="I2812" t="str">
        <f>Query1[[#This Row],[category_name]]</f>
        <v>Comfort Bicycles</v>
      </c>
      <c r="J2812" t="str">
        <f>Query1[[#This Row],[store_name]]</f>
        <v>Rowlett Bikes</v>
      </c>
      <c r="K2812" t="str">
        <f>Query1[[#This Row],[sales_rep]]</f>
        <v>Layla Terrell</v>
      </c>
      <c r="L2812" t="str">
        <f>Query1[[#This Row],[brand_name]]</f>
        <v>Sun</v>
      </c>
    </row>
    <row r="2813" spans="1:12" x14ac:dyDescent="0.3">
      <c r="A2813">
        <f>Query1[[#This Row],[order_id]]</f>
        <v>982</v>
      </c>
      <c r="B2813" t="str">
        <f>Query1[[#This Row],[customers]]</f>
        <v>Dollie Cervantes</v>
      </c>
      <c r="C2813" t="str">
        <f>Query1[[#This Row],[city]]</f>
        <v>Fort Worth</v>
      </c>
      <c r="D2813" t="str">
        <f>Query1[[#This Row],[state]]</f>
        <v>TX</v>
      </c>
      <c r="E2813">
        <f>Query1[[#This Row],[order_date]]</f>
        <v>42912</v>
      </c>
      <c r="F2813">
        <f>Query1[[#This Row],[total_units]]</f>
        <v>1</v>
      </c>
      <c r="G2813">
        <f>Query1[[#This Row],[revenue]]</f>
        <v>875.99</v>
      </c>
      <c r="H2813" t="str">
        <f>Query1[[#This Row],[product_name]]</f>
        <v>Surly Steamroller - 2017</v>
      </c>
      <c r="I2813" t="str">
        <f>Query1[[#This Row],[category_name]]</f>
        <v>Road Bikes</v>
      </c>
      <c r="J2813" t="str">
        <f>Query1[[#This Row],[store_name]]</f>
        <v>Rowlett Bikes</v>
      </c>
      <c r="K2813" t="str">
        <f>Query1[[#This Row],[sales_rep]]</f>
        <v>Layla Terrell</v>
      </c>
      <c r="L2813" t="str">
        <f>Query1[[#This Row],[brand_name]]</f>
        <v>Surly</v>
      </c>
    </row>
    <row r="2814" spans="1:12" x14ac:dyDescent="0.3">
      <c r="A2814">
        <f>Query1[[#This Row],[order_id]]</f>
        <v>982</v>
      </c>
      <c r="B2814" t="str">
        <f>Query1[[#This Row],[customers]]</f>
        <v>Dollie Cervantes</v>
      </c>
      <c r="C2814" t="str">
        <f>Query1[[#This Row],[city]]</f>
        <v>Fort Worth</v>
      </c>
      <c r="D2814" t="str">
        <f>Query1[[#This Row],[state]]</f>
        <v>TX</v>
      </c>
      <c r="E2814">
        <f>Query1[[#This Row],[order_date]]</f>
        <v>42912</v>
      </c>
      <c r="F2814">
        <f>Query1[[#This Row],[total_units]]</f>
        <v>2</v>
      </c>
      <c r="G2814">
        <f>Query1[[#This Row],[revenue]]</f>
        <v>9999.98</v>
      </c>
      <c r="H2814" t="str">
        <f>Query1[[#This Row],[product_name]]</f>
        <v>Trek Fuel EX 9.8 29 - 2017</v>
      </c>
      <c r="I2814" t="str">
        <f>Query1[[#This Row],[category_name]]</f>
        <v>Mountain Bikes</v>
      </c>
      <c r="J2814" t="str">
        <f>Query1[[#This Row],[store_name]]</f>
        <v>Rowlett Bikes</v>
      </c>
      <c r="K2814" t="str">
        <f>Query1[[#This Row],[sales_rep]]</f>
        <v>Layla Terrell</v>
      </c>
      <c r="L2814" t="str">
        <f>Query1[[#This Row],[brand_name]]</f>
        <v>Trek</v>
      </c>
    </row>
    <row r="2815" spans="1:12" x14ac:dyDescent="0.3">
      <c r="A2815">
        <f>Query1[[#This Row],[order_id]]</f>
        <v>983</v>
      </c>
      <c r="B2815" t="str">
        <f>Query1[[#This Row],[customers]]</f>
        <v>Vito Pickett</v>
      </c>
      <c r="C2815" t="str">
        <f>Query1[[#This Row],[city]]</f>
        <v>Canandaigua</v>
      </c>
      <c r="D2815" t="str">
        <f>Query1[[#This Row],[state]]</f>
        <v>NY</v>
      </c>
      <c r="E2815">
        <f>Query1[[#This Row],[order_date]]</f>
        <v>42913</v>
      </c>
      <c r="F2815">
        <f>Query1[[#This Row],[total_units]]</f>
        <v>2</v>
      </c>
      <c r="G2815">
        <f>Query1[[#This Row],[revenue]]</f>
        <v>2199.98</v>
      </c>
      <c r="H2815" t="str">
        <f>Query1[[#This Row],[product_name]]</f>
        <v>Electra Amsterdam Fashion 7i Ladies' - 2017</v>
      </c>
      <c r="I2815" t="str">
        <f>Query1[[#This Row],[category_name]]</f>
        <v>Cruisers Bicycles</v>
      </c>
      <c r="J2815" t="str">
        <f>Query1[[#This Row],[store_name]]</f>
        <v>Baldwin Bikes</v>
      </c>
      <c r="K2815" t="str">
        <f>Query1[[#This Row],[sales_rep]]</f>
        <v>Marcelene Boyer</v>
      </c>
      <c r="L2815" t="str">
        <f>Query1[[#This Row],[brand_name]]</f>
        <v>Electra</v>
      </c>
    </row>
    <row r="2816" spans="1:12" x14ac:dyDescent="0.3">
      <c r="A2816">
        <f>Query1[[#This Row],[order_id]]</f>
        <v>983</v>
      </c>
      <c r="B2816" t="str">
        <f>Query1[[#This Row],[customers]]</f>
        <v>Vito Pickett</v>
      </c>
      <c r="C2816" t="str">
        <f>Query1[[#This Row],[city]]</f>
        <v>Canandaigua</v>
      </c>
      <c r="D2816" t="str">
        <f>Query1[[#This Row],[state]]</f>
        <v>NY</v>
      </c>
      <c r="E2816">
        <f>Query1[[#This Row],[order_date]]</f>
        <v>42913</v>
      </c>
      <c r="F2816">
        <f>Query1[[#This Row],[total_units]]</f>
        <v>2</v>
      </c>
      <c r="G2816">
        <f>Query1[[#This Row],[revenue]]</f>
        <v>1199.98</v>
      </c>
      <c r="H2816" t="str">
        <f>Query1[[#This Row],[product_name]]</f>
        <v>Electra Townie Original 7D EQ - Women's - 2016</v>
      </c>
      <c r="I2816" t="str">
        <f>Query1[[#This Row],[category_name]]</f>
        <v>Cruisers Bicycles</v>
      </c>
      <c r="J2816" t="str">
        <f>Query1[[#This Row],[store_name]]</f>
        <v>Baldwin Bikes</v>
      </c>
      <c r="K2816" t="str">
        <f>Query1[[#This Row],[sales_rep]]</f>
        <v>Marcelene Boyer</v>
      </c>
      <c r="L2816" t="str">
        <f>Query1[[#This Row],[brand_name]]</f>
        <v>Electra</v>
      </c>
    </row>
    <row r="2817" spans="1:12" x14ac:dyDescent="0.3">
      <c r="A2817">
        <f>Query1[[#This Row],[order_id]]</f>
        <v>983</v>
      </c>
      <c r="B2817" t="str">
        <f>Query1[[#This Row],[customers]]</f>
        <v>Vito Pickett</v>
      </c>
      <c r="C2817" t="str">
        <f>Query1[[#This Row],[city]]</f>
        <v>Canandaigua</v>
      </c>
      <c r="D2817" t="str">
        <f>Query1[[#This Row],[state]]</f>
        <v>NY</v>
      </c>
      <c r="E2817">
        <f>Query1[[#This Row],[order_date]]</f>
        <v>42913</v>
      </c>
      <c r="F2817">
        <f>Query1[[#This Row],[total_units]]</f>
        <v>1</v>
      </c>
      <c r="G2817">
        <f>Query1[[#This Row],[revenue]]</f>
        <v>449.99</v>
      </c>
      <c r="H2817" t="str">
        <f>Query1[[#This Row],[product_name]]</f>
        <v>Sun Bicycles Cruz 3 - 2017</v>
      </c>
      <c r="I2817" t="str">
        <f>Query1[[#This Row],[category_name]]</f>
        <v>Cruisers Bicycles</v>
      </c>
      <c r="J2817" t="str">
        <f>Query1[[#This Row],[store_name]]</f>
        <v>Baldwin Bikes</v>
      </c>
      <c r="K2817" t="str">
        <f>Query1[[#This Row],[sales_rep]]</f>
        <v>Marcelene Boyer</v>
      </c>
      <c r="L2817" t="str">
        <f>Query1[[#This Row],[brand_name]]</f>
        <v>Sun</v>
      </c>
    </row>
    <row r="2818" spans="1:12" x14ac:dyDescent="0.3">
      <c r="A2818">
        <f>Query1[[#This Row],[order_id]]</f>
        <v>983</v>
      </c>
      <c r="B2818" t="str">
        <f>Query1[[#This Row],[customers]]</f>
        <v>Vito Pickett</v>
      </c>
      <c r="C2818" t="str">
        <f>Query1[[#This Row],[city]]</f>
        <v>Canandaigua</v>
      </c>
      <c r="D2818" t="str">
        <f>Query1[[#This Row],[state]]</f>
        <v>NY</v>
      </c>
      <c r="E2818">
        <f>Query1[[#This Row],[order_date]]</f>
        <v>42913</v>
      </c>
      <c r="F2818">
        <f>Query1[[#This Row],[total_units]]</f>
        <v>1</v>
      </c>
      <c r="G2818">
        <f>Query1[[#This Row],[revenue]]</f>
        <v>3499.99</v>
      </c>
      <c r="H2818" t="str">
        <f>Query1[[#This Row],[product_name]]</f>
        <v>Trek Boone Race Shop Limited - 2017</v>
      </c>
      <c r="I2818" t="str">
        <f>Query1[[#This Row],[category_name]]</f>
        <v>Cyclocross Bicycles</v>
      </c>
      <c r="J2818" t="str">
        <f>Query1[[#This Row],[store_name]]</f>
        <v>Baldwin Bikes</v>
      </c>
      <c r="K2818" t="str">
        <f>Query1[[#This Row],[sales_rep]]</f>
        <v>Marcelene Boyer</v>
      </c>
      <c r="L2818" t="str">
        <f>Query1[[#This Row],[brand_name]]</f>
        <v>Trek</v>
      </c>
    </row>
    <row r="2819" spans="1:12" x14ac:dyDescent="0.3">
      <c r="A2819">
        <f>Query1[[#This Row],[order_id]]</f>
        <v>983</v>
      </c>
      <c r="B2819" t="str">
        <f>Query1[[#This Row],[customers]]</f>
        <v>Vito Pickett</v>
      </c>
      <c r="C2819" t="str">
        <f>Query1[[#This Row],[city]]</f>
        <v>Canandaigua</v>
      </c>
      <c r="D2819" t="str">
        <f>Query1[[#This Row],[state]]</f>
        <v>NY</v>
      </c>
      <c r="E2819">
        <f>Query1[[#This Row],[order_date]]</f>
        <v>42913</v>
      </c>
      <c r="F2819">
        <f>Query1[[#This Row],[total_units]]</f>
        <v>1</v>
      </c>
      <c r="G2819">
        <f>Query1[[#This Row],[revenue]]</f>
        <v>189.99</v>
      </c>
      <c r="H2819" t="str">
        <f>Query1[[#This Row],[product_name]]</f>
        <v>Trek Precaliber 12 Girls - 2017</v>
      </c>
      <c r="I2819" t="str">
        <f>Query1[[#This Row],[category_name]]</f>
        <v>Children Bicycles</v>
      </c>
      <c r="J2819" t="str">
        <f>Query1[[#This Row],[store_name]]</f>
        <v>Baldwin Bikes</v>
      </c>
      <c r="K2819" t="str">
        <f>Query1[[#This Row],[sales_rep]]</f>
        <v>Marcelene Boyer</v>
      </c>
      <c r="L2819" t="str">
        <f>Query1[[#This Row],[brand_name]]</f>
        <v>Trek</v>
      </c>
    </row>
    <row r="2820" spans="1:12" x14ac:dyDescent="0.3">
      <c r="A2820">
        <f>Query1[[#This Row],[order_id]]</f>
        <v>984</v>
      </c>
      <c r="B2820" t="str">
        <f>Query1[[#This Row],[customers]]</f>
        <v>Victor Pittman</v>
      </c>
      <c r="C2820" t="str">
        <f>Query1[[#This Row],[city]]</f>
        <v>Astoria</v>
      </c>
      <c r="D2820" t="str">
        <f>Query1[[#This Row],[state]]</f>
        <v>NY</v>
      </c>
      <c r="E2820">
        <f>Query1[[#This Row],[order_date]]</f>
        <v>42913</v>
      </c>
      <c r="F2820">
        <f>Query1[[#This Row],[total_units]]</f>
        <v>2</v>
      </c>
      <c r="G2820">
        <f>Query1[[#This Row],[revenue]]</f>
        <v>2199.98</v>
      </c>
      <c r="H2820" t="str">
        <f>Query1[[#This Row],[product_name]]</f>
        <v>Electra Amsterdam Fashion 7i Ladies' - 2017</v>
      </c>
      <c r="I2820" t="str">
        <f>Query1[[#This Row],[category_name]]</f>
        <v>Cruisers Bicycles</v>
      </c>
      <c r="J2820" t="str">
        <f>Query1[[#This Row],[store_name]]</f>
        <v>Baldwin Bikes</v>
      </c>
      <c r="K2820" t="str">
        <f>Query1[[#This Row],[sales_rep]]</f>
        <v>Venita Daniel</v>
      </c>
      <c r="L2820" t="str">
        <f>Query1[[#This Row],[brand_name]]</f>
        <v>Electra</v>
      </c>
    </row>
    <row r="2821" spans="1:12" x14ac:dyDescent="0.3">
      <c r="A2821">
        <f>Query1[[#This Row],[order_id]]</f>
        <v>984</v>
      </c>
      <c r="B2821" t="str">
        <f>Query1[[#This Row],[customers]]</f>
        <v>Victor Pittman</v>
      </c>
      <c r="C2821" t="str">
        <f>Query1[[#This Row],[city]]</f>
        <v>Astoria</v>
      </c>
      <c r="D2821" t="str">
        <f>Query1[[#This Row],[state]]</f>
        <v>NY</v>
      </c>
      <c r="E2821">
        <f>Query1[[#This Row],[order_date]]</f>
        <v>42913</v>
      </c>
      <c r="F2821">
        <f>Query1[[#This Row],[total_units]]</f>
        <v>1</v>
      </c>
      <c r="G2821">
        <f>Query1[[#This Row],[revenue]]</f>
        <v>549.99</v>
      </c>
      <c r="H2821" t="str">
        <f>Query1[[#This Row],[product_name]]</f>
        <v>Electra Townie Original 21D - 2016</v>
      </c>
      <c r="I2821" t="str">
        <f>Query1[[#This Row],[category_name]]</f>
        <v>Cruisers Bicycles</v>
      </c>
      <c r="J2821" t="str">
        <f>Query1[[#This Row],[store_name]]</f>
        <v>Baldwin Bikes</v>
      </c>
      <c r="K2821" t="str">
        <f>Query1[[#This Row],[sales_rep]]</f>
        <v>Venita Daniel</v>
      </c>
      <c r="L2821" t="str">
        <f>Query1[[#This Row],[brand_name]]</f>
        <v>Electra</v>
      </c>
    </row>
    <row r="2822" spans="1:12" x14ac:dyDescent="0.3">
      <c r="A2822">
        <f>Query1[[#This Row],[order_id]]</f>
        <v>984</v>
      </c>
      <c r="B2822" t="str">
        <f>Query1[[#This Row],[customers]]</f>
        <v>Victor Pittman</v>
      </c>
      <c r="C2822" t="str">
        <f>Query1[[#This Row],[city]]</f>
        <v>Astoria</v>
      </c>
      <c r="D2822" t="str">
        <f>Query1[[#This Row],[state]]</f>
        <v>NY</v>
      </c>
      <c r="E2822">
        <f>Query1[[#This Row],[order_date]]</f>
        <v>42913</v>
      </c>
      <c r="F2822">
        <f>Query1[[#This Row],[total_units]]</f>
        <v>1</v>
      </c>
      <c r="G2822">
        <f>Query1[[#This Row],[revenue]]</f>
        <v>449.99</v>
      </c>
      <c r="H2822" t="str">
        <f>Query1[[#This Row],[product_name]]</f>
        <v>Sun Bicycles Cruz 3 - 2017</v>
      </c>
      <c r="I2822" t="str">
        <f>Query1[[#This Row],[category_name]]</f>
        <v>Cruisers Bicycles</v>
      </c>
      <c r="J2822" t="str">
        <f>Query1[[#This Row],[store_name]]</f>
        <v>Baldwin Bikes</v>
      </c>
      <c r="K2822" t="str">
        <f>Query1[[#This Row],[sales_rep]]</f>
        <v>Venita Daniel</v>
      </c>
      <c r="L2822" t="str">
        <f>Query1[[#This Row],[brand_name]]</f>
        <v>Sun</v>
      </c>
    </row>
    <row r="2823" spans="1:12" x14ac:dyDescent="0.3">
      <c r="A2823">
        <f>Query1[[#This Row],[order_id]]</f>
        <v>984</v>
      </c>
      <c r="B2823" t="str">
        <f>Query1[[#This Row],[customers]]</f>
        <v>Victor Pittman</v>
      </c>
      <c r="C2823" t="str">
        <f>Query1[[#This Row],[city]]</f>
        <v>Astoria</v>
      </c>
      <c r="D2823" t="str">
        <f>Query1[[#This Row],[state]]</f>
        <v>NY</v>
      </c>
      <c r="E2823">
        <f>Query1[[#This Row],[order_date]]</f>
        <v>42913</v>
      </c>
      <c r="F2823">
        <f>Query1[[#This Row],[total_units]]</f>
        <v>1</v>
      </c>
      <c r="G2823">
        <f>Query1[[#This Row],[revenue]]</f>
        <v>470.99</v>
      </c>
      <c r="H2823" t="str">
        <f>Query1[[#This Row],[product_name]]</f>
        <v>Sun Bicycles Drifter 7 - Women's - 2017</v>
      </c>
      <c r="I2823" t="str">
        <f>Query1[[#This Row],[category_name]]</f>
        <v>Comfort Bicycles</v>
      </c>
      <c r="J2823" t="str">
        <f>Query1[[#This Row],[store_name]]</f>
        <v>Baldwin Bikes</v>
      </c>
      <c r="K2823" t="str">
        <f>Query1[[#This Row],[sales_rep]]</f>
        <v>Venita Daniel</v>
      </c>
      <c r="L2823" t="str">
        <f>Query1[[#This Row],[brand_name]]</f>
        <v>Sun</v>
      </c>
    </row>
    <row r="2824" spans="1:12" x14ac:dyDescent="0.3">
      <c r="A2824">
        <f>Query1[[#This Row],[order_id]]</f>
        <v>985</v>
      </c>
      <c r="B2824" t="str">
        <f>Query1[[#This Row],[customers]]</f>
        <v>Effie Jenkins</v>
      </c>
      <c r="C2824" t="str">
        <f>Query1[[#This Row],[city]]</f>
        <v>Brentwood</v>
      </c>
      <c r="D2824" t="str">
        <f>Query1[[#This Row],[state]]</f>
        <v>NY</v>
      </c>
      <c r="E2824">
        <f>Query1[[#This Row],[order_date]]</f>
        <v>42916</v>
      </c>
      <c r="F2824">
        <f>Query1[[#This Row],[total_units]]</f>
        <v>2</v>
      </c>
      <c r="G2824">
        <f>Query1[[#This Row],[revenue]]</f>
        <v>2641.98</v>
      </c>
      <c r="H2824" t="str">
        <f>Query1[[#This Row],[product_name]]</f>
        <v>Heller Shagamaw Frame - 2016</v>
      </c>
      <c r="I2824" t="str">
        <f>Query1[[#This Row],[category_name]]</f>
        <v>Mountain Bikes</v>
      </c>
      <c r="J2824" t="str">
        <f>Query1[[#This Row],[store_name]]</f>
        <v>Baldwin Bikes</v>
      </c>
      <c r="K2824" t="str">
        <f>Query1[[#This Row],[sales_rep]]</f>
        <v>Marcelene Boyer</v>
      </c>
      <c r="L2824" t="str">
        <f>Query1[[#This Row],[brand_name]]</f>
        <v>Heller</v>
      </c>
    </row>
    <row r="2825" spans="1:12" x14ac:dyDescent="0.3">
      <c r="A2825">
        <f>Query1[[#This Row],[order_id]]</f>
        <v>985</v>
      </c>
      <c r="B2825" t="str">
        <f>Query1[[#This Row],[customers]]</f>
        <v>Effie Jenkins</v>
      </c>
      <c r="C2825" t="str">
        <f>Query1[[#This Row],[city]]</f>
        <v>Brentwood</v>
      </c>
      <c r="D2825" t="str">
        <f>Query1[[#This Row],[state]]</f>
        <v>NY</v>
      </c>
      <c r="E2825">
        <f>Query1[[#This Row],[order_date]]</f>
        <v>42916</v>
      </c>
      <c r="F2825">
        <f>Query1[[#This Row],[total_units]]</f>
        <v>2</v>
      </c>
      <c r="G2825">
        <f>Query1[[#This Row],[revenue]]</f>
        <v>1295.98</v>
      </c>
      <c r="H2825" t="str">
        <f>Query1[[#This Row],[product_name]]</f>
        <v>Sun Bicycles Biscayne Tandem CB - 2017</v>
      </c>
      <c r="I2825" t="str">
        <f>Query1[[#This Row],[category_name]]</f>
        <v>Cruisers Bicycles</v>
      </c>
      <c r="J2825" t="str">
        <f>Query1[[#This Row],[store_name]]</f>
        <v>Baldwin Bikes</v>
      </c>
      <c r="K2825" t="str">
        <f>Query1[[#This Row],[sales_rep]]</f>
        <v>Marcelene Boyer</v>
      </c>
      <c r="L2825" t="str">
        <f>Query1[[#This Row],[brand_name]]</f>
        <v>Sun</v>
      </c>
    </row>
    <row r="2826" spans="1:12" x14ac:dyDescent="0.3">
      <c r="A2826">
        <f>Query1[[#This Row],[order_id]]</f>
        <v>985</v>
      </c>
      <c r="B2826" t="str">
        <f>Query1[[#This Row],[customers]]</f>
        <v>Effie Jenkins</v>
      </c>
      <c r="C2826" t="str">
        <f>Query1[[#This Row],[city]]</f>
        <v>Brentwood</v>
      </c>
      <c r="D2826" t="str">
        <f>Query1[[#This Row],[state]]</f>
        <v>NY</v>
      </c>
      <c r="E2826">
        <f>Query1[[#This Row],[order_date]]</f>
        <v>42916</v>
      </c>
      <c r="F2826">
        <f>Query1[[#This Row],[total_units]]</f>
        <v>1</v>
      </c>
      <c r="G2826">
        <f>Query1[[#This Row],[revenue]]</f>
        <v>2599.9899999999998</v>
      </c>
      <c r="H2826" t="str">
        <f>Query1[[#This Row],[product_name]]</f>
        <v>Trek Domane S 5 Disc - 2017</v>
      </c>
      <c r="I2826" t="str">
        <f>Query1[[#This Row],[category_name]]</f>
        <v>Road Bikes</v>
      </c>
      <c r="J2826" t="str">
        <f>Query1[[#This Row],[store_name]]</f>
        <v>Baldwin Bikes</v>
      </c>
      <c r="K2826" t="str">
        <f>Query1[[#This Row],[sales_rep]]</f>
        <v>Marcelene Boyer</v>
      </c>
      <c r="L2826" t="str">
        <f>Query1[[#This Row],[brand_name]]</f>
        <v>Trek</v>
      </c>
    </row>
    <row r="2827" spans="1:12" x14ac:dyDescent="0.3">
      <c r="A2827">
        <f>Query1[[#This Row],[order_id]]</f>
        <v>986</v>
      </c>
      <c r="B2827" t="str">
        <f>Query1[[#This Row],[customers]]</f>
        <v>Vernell Goff</v>
      </c>
      <c r="C2827" t="str">
        <f>Query1[[#This Row],[city]]</f>
        <v>Monroe</v>
      </c>
      <c r="D2827" t="str">
        <f>Query1[[#This Row],[state]]</f>
        <v>NY</v>
      </c>
      <c r="E2827">
        <f>Query1[[#This Row],[order_date]]</f>
        <v>42916</v>
      </c>
      <c r="F2827">
        <f>Query1[[#This Row],[total_units]]</f>
        <v>2</v>
      </c>
      <c r="G2827">
        <f>Query1[[#This Row],[revenue]]</f>
        <v>1199.98</v>
      </c>
      <c r="H2827" t="str">
        <f>Query1[[#This Row],[product_name]]</f>
        <v>Electra Townie Original 7D EQ - 2016</v>
      </c>
      <c r="I2827" t="str">
        <f>Query1[[#This Row],[category_name]]</f>
        <v>Comfort Bicycles</v>
      </c>
      <c r="J2827" t="str">
        <f>Query1[[#This Row],[store_name]]</f>
        <v>Baldwin Bikes</v>
      </c>
      <c r="K2827" t="str">
        <f>Query1[[#This Row],[sales_rep]]</f>
        <v>Venita Daniel</v>
      </c>
      <c r="L2827" t="str">
        <f>Query1[[#This Row],[brand_name]]</f>
        <v>Electra</v>
      </c>
    </row>
    <row r="2828" spans="1:12" x14ac:dyDescent="0.3">
      <c r="A2828">
        <f>Query1[[#This Row],[order_id]]</f>
        <v>986</v>
      </c>
      <c r="B2828" t="str">
        <f>Query1[[#This Row],[customers]]</f>
        <v>Vernell Goff</v>
      </c>
      <c r="C2828" t="str">
        <f>Query1[[#This Row],[city]]</f>
        <v>Monroe</v>
      </c>
      <c r="D2828" t="str">
        <f>Query1[[#This Row],[state]]</f>
        <v>NY</v>
      </c>
      <c r="E2828">
        <f>Query1[[#This Row],[order_date]]</f>
        <v>42916</v>
      </c>
      <c r="F2828">
        <f>Query1[[#This Row],[total_units]]</f>
        <v>1</v>
      </c>
      <c r="G2828">
        <f>Query1[[#This Row],[revenue]]</f>
        <v>647.99</v>
      </c>
      <c r="H2828" t="str">
        <f>Query1[[#This Row],[product_name]]</f>
        <v>Sun Bicycles Biscayne Tandem CB - 2017</v>
      </c>
      <c r="I2828" t="str">
        <f>Query1[[#This Row],[category_name]]</f>
        <v>Cruisers Bicycles</v>
      </c>
      <c r="J2828" t="str">
        <f>Query1[[#This Row],[store_name]]</f>
        <v>Baldwin Bikes</v>
      </c>
      <c r="K2828" t="str">
        <f>Query1[[#This Row],[sales_rep]]</f>
        <v>Venita Daniel</v>
      </c>
      <c r="L2828" t="str">
        <f>Query1[[#This Row],[brand_name]]</f>
        <v>Sun</v>
      </c>
    </row>
    <row r="2829" spans="1:12" x14ac:dyDescent="0.3">
      <c r="A2829">
        <f>Query1[[#This Row],[order_id]]</f>
        <v>986</v>
      </c>
      <c r="B2829" t="str">
        <f>Query1[[#This Row],[customers]]</f>
        <v>Vernell Goff</v>
      </c>
      <c r="C2829" t="str">
        <f>Query1[[#This Row],[city]]</f>
        <v>Monroe</v>
      </c>
      <c r="D2829" t="str">
        <f>Query1[[#This Row],[state]]</f>
        <v>NY</v>
      </c>
      <c r="E2829">
        <f>Query1[[#This Row],[order_date]]</f>
        <v>42916</v>
      </c>
      <c r="F2829">
        <f>Query1[[#This Row],[total_units]]</f>
        <v>1</v>
      </c>
      <c r="G2829">
        <f>Query1[[#This Row],[revenue]]</f>
        <v>189.99</v>
      </c>
      <c r="H2829" t="str">
        <f>Query1[[#This Row],[product_name]]</f>
        <v>Trek Precaliber 12 Boys - 2017</v>
      </c>
      <c r="I2829" t="str">
        <f>Query1[[#This Row],[category_name]]</f>
        <v>Children Bicycles</v>
      </c>
      <c r="J2829" t="str">
        <f>Query1[[#This Row],[store_name]]</f>
        <v>Baldwin Bikes</v>
      </c>
      <c r="K2829" t="str">
        <f>Query1[[#This Row],[sales_rep]]</f>
        <v>Venita Daniel</v>
      </c>
      <c r="L2829" t="str">
        <f>Query1[[#This Row],[brand_name]]</f>
        <v>Trek</v>
      </c>
    </row>
    <row r="2830" spans="1:12" x14ac:dyDescent="0.3">
      <c r="A2830">
        <f>Query1[[#This Row],[order_id]]</f>
        <v>987</v>
      </c>
      <c r="B2830" t="str">
        <f>Query1[[#This Row],[customers]]</f>
        <v>Jeanie Kirkland</v>
      </c>
      <c r="C2830" t="str">
        <f>Query1[[#This Row],[city]]</f>
        <v>Santa Clara</v>
      </c>
      <c r="D2830" t="str">
        <f>Query1[[#This Row],[state]]</f>
        <v>CA</v>
      </c>
      <c r="E2830">
        <f>Query1[[#This Row],[order_date]]</f>
        <v>42918</v>
      </c>
      <c r="F2830">
        <f>Query1[[#This Row],[total_units]]</f>
        <v>1</v>
      </c>
      <c r="G2830">
        <f>Query1[[#This Row],[revenue]]</f>
        <v>761.99</v>
      </c>
      <c r="H2830" t="str">
        <f>Query1[[#This Row],[product_name]]</f>
        <v>Sun Bicycles Brickell Tandem CB - 2017</v>
      </c>
      <c r="I2830" t="str">
        <f>Query1[[#This Row],[category_name]]</f>
        <v>Cruisers Bicycles</v>
      </c>
      <c r="J2830" t="str">
        <f>Query1[[#This Row],[store_name]]</f>
        <v>Santa Cruz Bikes</v>
      </c>
      <c r="K2830" t="str">
        <f>Query1[[#This Row],[sales_rep]]</f>
        <v>Mireya Copeland</v>
      </c>
      <c r="L2830" t="str">
        <f>Query1[[#This Row],[brand_name]]</f>
        <v>Sun</v>
      </c>
    </row>
    <row r="2831" spans="1:12" x14ac:dyDescent="0.3">
      <c r="A2831">
        <f>Query1[[#This Row],[order_id]]</f>
        <v>987</v>
      </c>
      <c r="B2831" t="str">
        <f>Query1[[#This Row],[customers]]</f>
        <v>Jeanie Kirkland</v>
      </c>
      <c r="C2831" t="str">
        <f>Query1[[#This Row],[city]]</f>
        <v>Santa Clara</v>
      </c>
      <c r="D2831" t="str">
        <f>Query1[[#This Row],[state]]</f>
        <v>CA</v>
      </c>
      <c r="E2831">
        <f>Query1[[#This Row],[order_date]]</f>
        <v>42918</v>
      </c>
      <c r="F2831">
        <f>Query1[[#This Row],[total_units]]</f>
        <v>2</v>
      </c>
      <c r="G2831">
        <f>Query1[[#This Row],[revenue]]</f>
        <v>3119.98</v>
      </c>
      <c r="H2831" t="str">
        <f>Query1[[#This Row],[product_name]]</f>
        <v>Sun Bicycles ElectroLite - 2017</v>
      </c>
      <c r="I2831" t="str">
        <f>Query1[[#This Row],[category_name]]</f>
        <v>Electric Bikes</v>
      </c>
      <c r="J2831" t="str">
        <f>Query1[[#This Row],[store_name]]</f>
        <v>Santa Cruz Bikes</v>
      </c>
      <c r="K2831" t="str">
        <f>Query1[[#This Row],[sales_rep]]</f>
        <v>Mireya Copeland</v>
      </c>
      <c r="L2831" t="str">
        <f>Query1[[#This Row],[brand_name]]</f>
        <v>Sun</v>
      </c>
    </row>
    <row r="2832" spans="1:12" x14ac:dyDescent="0.3">
      <c r="A2832">
        <f>Query1[[#This Row],[order_id]]</f>
        <v>987</v>
      </c>
      <c r="B2832" t="str">
        <f>Query1[[#This Row],[customers]]</f>
        <v>Jeanie Kirkland</v>
      </c>
      <c r="C2832" t="str">
        <f>Query1[[#This Row],[city]]</f>
        <v>Santa Clara</v>
      </c>
      <c r="D2832" t="str">
        <f>Query1[[#This Row],[state]]</f>
        <v>CA</v>
      </c>
      <c r="E2832">
        <f>Query1[[#This Row],[order_date]]</f>
        <v>42918</v>
      </c>
      <c r="F2832">
        <f>Query1[[#This Row],[total_units]]</f>
        <v>2</v>
      </c>
      <c r="G2832">
        <f>Query1[[#This Row],[revenue]]</f>
        <v>12999.98</v>
      </c>
      <c r="H2832" t="str">
        <f>Query1[[#This Row],[product_name]]</f>
        <v>Trek Silque SLR 8 Women's - 2017</v>
      </c>
      <c r="I2832" t="str">
        <f>Query1[[#This Row],[category_name]]</f>
        <v>Road Bikes</v>
      </c>
      <c r="J2832" t="str">
        <f>Query1[[#This Row],[store_name]]</f>
        <v>Santa Cruz Bikes</v>
      </c>
      <c r="K2832" t="str">
        <f>Query1[[#This Row],[sales_rep]]</f>
        <v>Mireya Copeland</v>
      </c>
      <c r="L2832" t="str">
        <f>Query1[[#This Row],[brand_name]]</f>
        <v>Trek</v>
      </c>
    </row>
    <row r="2833" spans="1:12" x14ac:dyDescent="0.3">
      <c r="A2833">
        <f>Query1[[#This Row],[order_id]]</f>
        <v>988</v>
      </c>
      <c r="B2833" t="str">
        <f>Query1[[#This Row],[customers]]</f>
        <v>Honey Camacho</v>
      </c>
      <c r="C2833" t="str">
        <f>Query1[[#This Row],[city]]</f>
        <v>Bayside</v>
      </c>
      <c r="D2833" t="str">
        <f>Query1[[#This Row],[state]]</f>
        <v>NY</v>
      </c>
      <c r="E2833">
        <f>Query1[[#This Row],[order_date]]</f>
        <v>42918</v>
      </c>
      <c r="F2833">
        <f>Query1[[#This Row],[total_units]]</f>
        <v>2</v>
      </c>
      <c r="G2833">
        <f>Query1[[#This Row],[revenue]]</f>
        <v>1099.98</v>
      </c>
      <c r="H2833" t="str">
        <f>Query1[[#This Row],[product_name]]</f>
        <v>Electra Townie Original 21D - 2016</v>
      </c>
      <c r="I2833" t="str">
        <f>Query1[[#This Row],[category_name]]</f>
        <v>Cruisers Bicycles</v>
      </c>
      <c r="J2833" t="str">
        <f>Query1[[#This Row],[store_name]]</f>
        <v>Baldwin Bikes</v>
      </c>
      <c r="K2833" t="str">
        <f>Query1[[#This Row],[sales_rep]]</f>
        <v>Marcelene Boyer</v>
      </c>
      <c r="L2833" t="str">
        <f>Query1[[#This Row],[brand_name]]</f>
        <v>Electra</v>
      </c>
    </row>
    <row r="2834" spans="1:12" x14ac:dyDescent="0.3">
      <c r="A2834">
        <f>Query1[[#This Row],[order_id]]</f>
        <v>988</v>
      </c>
      <c r="B2834" t="str">
        <f>Query1[[#This Row],[customers]]</f>
        <v>Honey Camacho</v>
      </c>
      <c r="C2834" t="str">
        <f>Query1[[#This Row],[city]]</f>
        <v>Bayside</v>
      </c>
      <c r="D2834" t="str">
        <f>Query1[[#This Row],[state]]</f>
        <v>NY</v>
      </c>
      <c r="E2834">
        <f>Query1[[#This Row],[order_date]]</f>
        <v>42918</v>
      </c>
      <c r="F2834">
        <f>Query1[[#This Row],[total_units]]</f>
        <v>1</v>
      </c>
      <c r="G2834">
        <f>Query1[[#This Row],[revenue]]</f>
        <v>549.99</v>
      </c>
      <c r="H2834" t="str">
        <f>Query1[[#This Row],[product_name]]</f>
        <v>Haro Flightline Two 26 Plus - 2017</v>
      </c>
      <c r="I2834" t="str">
        <f>Query1[[#This Row],[category_name]]</f>
        <v>Mountain Bikes</v>
      </c>
      <c r="J2834" t="str">
        <f>Query1[[#This Row],[store_name]]</f>
        <v>Baldwin Bikes</v>
      </c>
      <c r="K2834" t="str">
        <f>Query1[[#This Row],[sales_rep]]</f>
        <v>Marcelene Boyer</v>
      </c>
      <c r="L2834" t="str">
        <f>Query1[[#This Row],[brand_name]]</f>
        <v>Haro</v>
      </c>
    </row>
    <row r="2835" spans="1:12" x14ac:dyDescent="0.3">
      <c r="A2835">
        <f>Query1[[#This Row],[order_id]]</f>
        <v>988</v>
      </c>
      <c r="B2835" t="str">
        <f>Query1[[#This Row],[customers]]</f>
        <v>Honey Camacho</v>
      </c>
      <c r="C2835" t="str">
        <f>Query1[[#This Row],[city]]</f>
        <v>Bayside</v>
      </c>
      <c r="D2835" t="str">
        <f>Query1[[#This Row],[state]]</f>
        <v>NY</v>
      </c>
      <c r="E2835">
        <f>Query1[[#This Row],[order_date]]</f>
        <v>42918</v>
      </c>
      <c r="F2835">
        <f>Query1[[#This Row],[total_units]]</f>
        <v>1</v>
      </c>
      <c r="G2835">
        <f>Query1[[#This Row],[revenue]]</f>
        <v>832.99</v>
      </c>
      <c r="H2835" t="str">
        <f>Query1[[#This Row],[product_name]]</f>
        <v>Sun Bicycles Spider 3i - 2017</v>
      </c>
      <c r="I2835" t="str">
        <f>Query1[[#This Row],[category_name]]</f>
        <v>Mountain Bikes</v>
      </c>
      <c r="J2835" t="str">
        <f>Query1[[#This Row],[store_name]]</f>
        <v>Baldwin Bikes</v>
      </c>
      <c r="K2835" t="str">
        <f>Query1[[#This Row],[sales_rep]]</f>
        <v>Marcelene Boyer</v>
      </c>
      <c r="L2835" t="str">
        <f>Query1[[#This Row],[brand_name]]</f>
        <v>Sun</v>
      </c>
    </row>
    <row r="2836" spans="1:12" x14ac:dyDescent="0.3">
      <c r="A2836">
        <f>Query1[[#This Row],[order_id]]</f>
        <v>989</v>
      </c>
      <c r="B2836" t="str">
        <f>Query1[[#This Row],[customers]]</f>
        <v>Deandrea Vega</v>
      </c>
      <c r="C2836" t="str">
        <f>Query1[[#This Row],[city]]</f>
        <v>Yonkers</v>
      </c>
      <c r="D2836" t="str">
        <f>Query1[[#This Row],[state]]</f>
        <v>NY</v>
      </c>
      <c r="E2836">
        <f>Query1[[#This Row],[order_date]]</f>
        <v>42918</v>
      </c>
      <c r="F2836">
        <f>Query1[[#This Row],[total_units]]</f>
        <v>1</v>
      </c>
      <c r="G2836">
        <f>Query1[[#This Row],[revenue]]</f>
        <v>659.99</v>
      </c>
      <c r="H2836" t="str">
        <f>Query1[[#This Row],[product_name]]</f>
        <v>Electra Amsterdam Original 3i - 2015/2017</v>
      </c>
      <c r="I2836" t="str">
        <f>Query1[[#This Row],[category_name]]</f>
        <v>Cruisers Bicycles</v>
      </c>
      <c r="J2836" t="str">
        <f>Query1[[#This Row],[store_name]]</f>
        <v>Baldwin Bikes</v>
      </c>
      <c r="K2836" t="str">
        <f>Query1[[#This Row],[sales_rep]]</f>
        <v>Marcelene Boyer</v>
      </c>
      <c r="L2836" t="str">
        <f>Query1[[#This Row],[brand_name]]</f>
        <v>Electra</v>
      </c>
    </row>
    <row r="2837" spans="1:12" x14ac:dyDescent="0.3">
      <c r="A2837">
        <f>Query1[[#This Row],[order_id]]</f>
        <v>989</v>
      </c>
      <c r="B2837" t="str">
        <f>Query1[[#This Row],[customers]]</f>
        <v>Deandrea Vega</v>
      </c>
      <c r="C2837" t="str">
        <f>Query1[[#This Row],[city]]</f>
        <v>Yonkers</v>
      </c>
      <c r="D2837" t="str">
        <f>Query1[[#This Row],[state]]</f>
        <v>NY</v>
      </c>
      <c r="E2837">
        <f>Query1[[#This Row],[order_date]]</f>
        <v>42918</v>
      </c>
      <c r="F2837">
        <f>Query1[[#This Row],[total_units]]</f>
        <v>1</v>
      </c>
      <c r="G2837">
        <f>Query1[[#This Row],[revenue]]</f>
        <v>299.99</v>
      </c>
      <c r="H2837" t="str">
        <f>Query1[[#This Row],[product_name]]</f>
        <v>Electra Sugar Skulls 1 (20-inch) - Girl's - 2017</v>
      </c>
      <c r="I2837" t="str">
        <f>Query1[[#This Row],[category_name]]</f>
        <v>Children Bicycles</v>
      </c>
      <c r="J2837" t="str">
        <f>Query1[[#This Row],[store_name]]</f>
        <v>Baldwin Bikes</v>
      </c>
      <c r="K2837" t="str">
        <f>Query1[[#This Row],[sales_rep]]</f>
        <v>Marcelene Boyer</v>
      </c>
      <c r="L2837" t="str">
        <f>Query1[[#This Row],[brand_name]]</f>
        <v>Electra</v>
      </c>
    </row>
    <row r="2838" spans="1:12" x14ac:dyDescent="0.3">
      <c r="A2838">
        <f>Query1[[#This Row],[order_id]]</f>
        <v>989</v>
      </c>
      <c r="B2838" t="str">
        <f>Query1[[#This Row],[customers]]</f>
        <v>Deandrea Vega</v>
      </c>
      <c r="C2838" t="str">
        <f>Query1[[#This Row],[city]]</f>
        <v>Yonkers</v>
      </c>
      <c r="D2838" t="str">
        <f>Query1[[#This Row],[state]]</f>
        <v>NY</v>
      </c>
      <c r="E2838">
        <f>Query1[[#This Row],[order_date]]</f>
        <v>42918</v>
      </c>
      <c r="F2838">
        <f>Query1[[#This Row],[total_units]]</f>
        <v>1</v>
      </c>
      <c r="G2838">
        <f>Query1[[#This Row],[revenue]]</f>
        <v>1320.99</v>
      </c>
      <c r="H2838" t="str">
        <f>Query1[[#This Row],[product_name]]</f>
        <v>Heller Shagamaw Frame - 2016</v>
      </c>
      <c r="I2838" t="str">
        <f>Query1[[#This Row],[category_name]]</f>
        <v>Mountain Bikes</v>
      </c>
      <c r="J2838" t="str">
        <f>Query1[[#This Row],[store_name]]</f>
        <v>Baldwin Bikes</v>
      </c>
      <c r="K2838" t="str">
        <f>Query1[[#This Row],[sales_rep]]</f>
        <v>Marcelene Boyer</v>
      </c>
      <c r="L2838" t="str">
        <f>Query1[[#This Row],[brand_name]]</f>
        <v>Heller</v>
      </c>
    </row>
    <row r="2839" spans="1:12" x14ac:dyDescent="0.3">
      <c r="A2839">
        <f>Query1[[#This Row],[order_id]]</f>
        <v>989</v>
      </c>
      <c r="B2839" t="str">
        <f>Query1[[#This Row],[customers]]</f>
        <v>Deandrea Vega</v>
      </c>
      <c r="C2839" t="str">
        <f>Query1[[#This Row],[city]]</f>
        <v>Yonkers</v>
      </c>
      <c r="D2839" t="str">
        <f>Query1[[#This Row],[state]]</f>
        <v>NY</v>
      </c>
      <c r="E2839">
        <f>Query1[[#This Row],[order_date]]</f>
        <v>42918</v>
      </c>
      <c r="F2839">
        <f>Query1[[#This Row],[total_units]]</f>
        <v>2</v>
      </c>
      <c r="G2839">
        <f>Query1[[#This Row],[revenue]]</f>
        <v>219.98</v>
      </c>
      <c r="H2839" t="str">
        <f>Query1[[#This Row],[product_name]]</f>
        <v>Sun Bicycles Lil Kitt'n - 2017</v>
      </c>
      <c r="I2839" t="str">
        <f>Query1[[#This Row],[category_name]]</f>
        <v>Children Bicycles</v>
      </c>
      <c r="J2839" t="str">
        <f>Query1[[#This Row],[store_name]]</f>
        <v>Baldwin Bikes</v>
      </c>
      <c r="K2839" t="str">
        <f>Query1[[#This Row],[sales_rep]]</f>
        <v>Marcelene Boyer</v>
      </c>
      <c r="L2839" t="str">
        <f>Query1[[#This Row],[brand_name]]</f>
        <v>Sun</v>
      </c>
    </row>
    <row r="2840" spans="1:12" x14ac:dyDescent="0.3">
      <c r="A2840">
        <f>Query1[[#This Row],[order_id]]</f>
        <v>989</v>
      </c>
      <c r="B2840" t="str">
        <f>Query1[[#This Row],[customers]]</f>
        <v>Deandrea Vega</v>
      </c>
      <c r="C2840" t="str">
        <f>Query1[[#This Row],[city]]</f>
        <v>Yonkers</v>
      </c>
      <c r="D2840" t="str">
        <f>Query1[[#This Row],[state]]</f>
        <v>NY</v>
      </c>
      <c r="E2840">
        <f>Query1[[#This Row],[order_date]]</f>
        <v>42918</v>
      </c>
      <c r="F2840">
        <f>Query1[[#This Row],[total_units]]</f>
        <v>1</v>
      </c>
      <c r="G2840">
        <f>Query1[[#This Row],[revenue]]</f>
        <v>999.99</v>
      </c>
      <c r="H2840" t="str">
        <f>Query1[[#This Row],[product_name]]</f>
        <v>Surly Big Dummy Frameset - 2017</v>
      </c>
      <c r="I2840" t="str">
        <f>Query1[[#This Row],[category_name]]</f>
        <v>Mountain Bikes</v>
      </c>
      <c r="J2840" t="str">
        <f>Query1[[#This Row],[store_name]]</f>
        <v>Baldwin Bikes</v>
      </c>
      <c r="K2840" t="str">
        <f>Query1[[#This Row],[sales_rep]]</f>
        <v>Marcelene Boyer</v>
      </c>
      <c r="L2840" t="str">
        <f>Query1[[#This Row],[brand_name]]</f>
        <v>Surly</v>
      </c>
    </row>
    <row r="2841" spans="1:12" x14ac:dyDescent="0.3">
      <c r="A2841">
        <f>Query1[[#This Row],[order_id]]</f>
        <v>990</v>
      </c>
      <c r="B2841" t="str">
        <f>Query1[[#This Row],[customers]]</f>
        <v>Lolita O'neill</v>
      </c>
      <c r="C2841" t="str">
        <f>Query1[[#This Row],[city]]</f>
        <v>Massapequa Park</v>
      </c>
      <c r="D2841" t="str">
        <f>Query1[[#This Row],[state]]</f>
        <v>NY</v>
      </c>
      <c r="E2841">
        <f>Query1[[#This Row],[order_date]]</f>
        <v>42920</v>
      </c>
      <c r="F2841">
        <f>Query1[[#This Row],[total_units]]</f>
        <v>2</v>
      </c>
      <c r="G2841">
        <f>Query1[[#This Row],[revenue]]</f>
        <v>539.98</v>
      </c>
      <c r="H2841" t="str">
        <f>Query1[[#This Row],[product_name]]</f>
        <v>Electra Girl's Hawaii 1 (16-inch) - 2015/2016</v>
      </c>
      <c r="I2841" t="str">
        <f>Query1[[#This Row],[category_name]]</f>
        <v>Cruisers Bicycles</v>
      </c>
      <c r="J2841" t="str">
        <f>Query1[[#This Row],[store_name]]</f>
        <v>Baldwin Bikes</v>
      </c>
      <c r="K2841" t="str">
        <f>Query1[[#This Row],[sales_rep]]</f>
        <v>Venita Daniel</v>
      </c>
      <c r="L2841" t="str">
        <f>Query1[[#This Row],[brand_name]]</f>
        <v>Electra</v>
      </c>
    </row>
    <row r="2842" spans="1:12" x14ac:dyDescent="0.3">
      <c r="A2842">
        <f>Query1[[#This Row],[order_id]]</f>
        <v>990</v>
      </c>
      <c r="B2842" t="str">
        <f>Query1[[#This Row],[customers]]</f>
        <v>Lolita O'neill</v>
      </c>
      <c r="C2842" t="str">
        <f>Query1[[#This Row],[city]]</f>
        <v>Massapequa Park</v>
      </c>
      <c r="D2842" t="str">
        <f>Query1[[#This Row],[state]]</f>
        <v>NY</v>
      </c>
      <c r="E2842">
        <f>Query1[[#This Row],[order_date]]</f>
        <v>42920</v>
      </c>
      <c r="F2842">
        <f>Query1[[#This Row],[total_units]]</f>
        <v>2</v>
      </c>
      <c r="G2842">
        <f>Query1[[#This Row],[revenue]]</f>
        <v>939.98</v>
      </c>
      <c r="H2842" t="str">
        <f>Query1[[#This Row],[product_name]]</f>
        <v>Surly Ice Cream Truck Frameset - 2016</v>
      </c>
      <c r="I2842" t="str">
        <f>Query1[[#This Row],[category_name]]</f>
        <v>Mountain Bikes</v>
      </c>
      <c r="J2842" t="str">
        <f>Query1[[#This Row],[store_name]]</f>
        <v>Baldwin Bikes</v>
      </c>
      <c r="K2842" t="str">
        <f>Query1[[#This Row],[sales_rep]]</f>
        <v>Venita Daniel</v>
      </c>
      <c r="L2842" t="str">
        <f>Query1[[#This Row],[brand_name]]</f>
        <v>Surly</v>
      </c>
    </row>
    <row r="2843" spans="1:12" x14ac:dyDescent="0.3">
      <c r="A2843">
        <f>Query1[[#This Row],[order_id]]</f>
        <v>990</v>
      </c>
      <c r="B2843" t="str">
        <f>Query1[[#This Row],[customers]]</f>
        <v>Lolita O'neill</v>
      </c>
      <c r="C2843" t="str">
        <f>Query1[[#This Row],[city]]</f>
        <v>Massapequa Park</v>
      </c>
      <c r="D2843" t="str">
        <f>Query1[[#This Row],[state]]</f>
        <v>NY</v>
      </c>
      <c r="E2843">
        <f>Query1[[#This Row],[order_date]]</f>
        <v>42920</v>
      </c>
      <c r="F2843">
        <f>Query1[[#This Row],[total_units]]</f>
        <v>1</v>
      </c>
      <c r="G2843">
        <f>Query1[[#This Row],[revenue]]</f>
        <v>349.99</v>
      </c>
      <c r="H2843" t="str">
        <f>Query1[[#This Row],[product_name]]</f>
        <v>Trek Precaliber 24 (21-Speed) - Girls - 2017</v>
      </c>
      <c r="I2843" t="str">
        <f>Query1[[#This Row],[category_name]]</f>
        <v>Children Bicycles</v>
      </c>
      <c r="J2843" t="str">
        <f>Query1[[#This Row],[store_name]]</f>
        <v>Baldwin Bikes</v>
      </c>
      <c r="K2843" t="str">
        <f>Query1[[#This Row],[sales_rep]]</f>
        <v>Venita Daniel</v>
      </c>
      <c r="L2843" t="str">
        <f>Query1[[#This Row],[brand_name]]</f>
        <v>Trek</v>
      </c>
    </row>
    <row r="2844" spans="1:12" x14ac:dyDescent="0.3">
      <c r="A2844">
        <f>Query1[[#This Row],[order_id]]</f>
        <v>990</v>
      </c>
      <c r="B2844" t="str">
        <f>Query1[[#This Row],[customers]]</f>
        <v>Lolita O'neill</v>
      </c>
      <c r="C2844" t="str">
        <f>Query1[[#This Row],[city]]</f>
        <v>Massapequa Park</v>
      </c>
      <c r="D2844" t="str">
        <f>Query1[[#This Row],[state]]</f>
        <v>NY</v>
      </c>
      <c r="E2844">
        <f>Query1[[#This Row],[order_date]]</f>
        <v>42920</v>
      </c>
      <c r="F2844">
        <f>Query1[[#This Row],[total_units]]</f>
        <v>1</v>
      </c>
      <c r="G2844">
        <f>Query1[[#This Row],[revenue]]</f>
        <v>999.99</v>
      </c>
      <c r="H2844" t="str">
        <f>Query1[[#This Row],[product_name]]</f>
        <v>Trek X-Caliber 8 - 2017</v>
      </c>
      <c r="I2844" t="str">
        <f>Query1[[#This Row],[category_name]]</f>
        <v>Mountain Bikes</v>
      </c>
      <c r="J2844" t="str">
        <f>Query1[[#This Row],[store_name]]</f>
        <v>Baldwin Bikes</v>
      </c>
      <c r="K2844" t="str">
        <f>Query1[[#This Row],[sales_rep]]</f>
        <v>Venita Daniel</v>
      </c>
      <c r="L2844" t="str">
        <f>Query1[[#This Row],[brand_name]]</f>
        <v>Trek</v>
      </c>
    </row>
    <row r="2845" spans="1:12" x14ac:dyDescent="0.3">
      <c r="A2845">
        <f>Query1[[#This Row],[order_id]]</f>
        <v>991</v>
      </c>
      <c r="B2845" t="str">
        <f>Query1[[#This Row],[customers]]</f>
        <v>Hermila Mckay</v>
      </c>
      <c r="C2845" t="str">
        <f>Query1[[#This Row],[city]]</f>
        <v>Coachella</v>
      </c>
      <c r="D2845" t="str">
        <f>Query1[[#This Row],[state]]</f>
        <v>CA</v>
      </c>
      <c r="E2845">
        <f>Query1[[#This Row],[order_date]]</f>
        <v>42922</v>
      </c>
      <c r="F2845">
        <f>Query1[[#This Row],[total_units]]</f>
        <v>1</v>
      </c>
      <c r="G2845">
        <f>Query1[[#This Row],[revenue]]</f>
        <v>402.99</v>
      </c>
      <c r="H2845" t="str">
        <f>Query1[[#This Row],[product_name]]</f>
        <v>Sun Bicycles Boardwalk (24-inch Wheels) - 2017</v>
      </c>
      <c r="I2845" t="str">
        <f>Query1[[#This Row],[category_name]]</f>
        <v>Cruisers Bicycles</v>
      </c>
      <c r="J2845" t="str">
        <f>Query1[[#This Row],[store_name]]</f>
        <v>Santa Cruz Bikes</v>
      </c>
      <c r="K2845" t="str">
        <f>Query1[[#This Row],[sales_rep]]</f>
        <v>Mireya Copeland</v>
      </c>
      <c r="L2845" t="str">
        <f>Query1[[#This Row],[brand_name]]</f>
        <v>Sun</v>
      </c>
    </row>
    <row r="2846" spans="1:12" x14ac:dyDescent="0.3">
      <c r="A2846">
        <f>Query1[[#This Row],[order_id]]</f>
        <v>991</v>
      </c>
      <c r="B2846" t="str">
        <f>Query1[[#This Row],[customers]]</f>
        <v>Hermila Mckay</v>
      </c>
      <c r="C2846" t="str">
        <f>Query1[[#This Row],[city]]</f>
        <v>Coachella</v>
      </c>
      <c r="D2846" t="str">
        <f>Query1[[#This Row],[state]]</f>
        <v>CA</v>
      </c>
      <c r="E2846">
        <f>Query1[[#This Row],[order_date]]</f>
        <v>42922</v>
      </c>
      <c r="F2846">
        <f>Query1[[#This Row],[total_units]]</f>
        <v>2</v>
      </c>
      <c r="G2846">
        <f>Query1[[#This Row],[revenue]]</f>
        <v>5999.98</v>
      </c>
      <c r="H2846" t="str">
        <f>Query1[[#This Row],[product_name]]</f>
        <v>Trek Conduit+ - 2016</v>
      </c>
      <c r="I2846" t="str">
        <f>Query1[[#This Row],[category_name]]</f>
        <v>Electric Bikes</v>
      </c>
      <c r="J2846" t="str">
        <f>Query1[[#This Row],[store_name]]</f>
        <v>Santa Cruz Bikes</v>
      </c>
      <c r="K2846" t="str">
        <f>Query1[[#This Row],[sales_rep]]</f>
        <v>Mireya Copeland</v>
      </c>
      <c r="L2846" t="str">
        <f>Query1[[#This Row],[brand_name]]</f>
        <v>Trek</v>
      </c>
    </row>
    <row r="2847" spans="1:12" x14ac:dyDescent="0.3">
      <c r="A2847">
        <f>Query1[[#This Row],[order_id]]</f>
        <v>991</v>
      </c>
      <c r="B2847" t="str">
        <f>Query1[[#This Row],[customers]]</f>
        <v>Hermila Mckay</v>
      </c>
      <c r="C2847" t="str">
        <f>Query1[[#This Row],[city]]</f>
        <v>Coachella</v>
      </c>
      <c r="D2847" t="str">
        <f>Query1[[#This Row],[state]]</f>
        <v>CA</v>
      </c>
      <c r="E2847">
        <f>Query1[[#This Row],[order_date]]</f>
        <v>42922</v>
      </c>
      <c r="F2847">
        <f>Query1[[#This Row],[total_units]]</f>
        <v>1</v>
      </c>
      <c r="G2847">
        <f>Query1[[#This Row],[revenue]]</f>
        <v>469.99</v>
      </c>
      <c r="H2847" t="str">
        <f>Query1[[#This Row],[product_name]]</f>
        <v>Trek Session DH 27.5 Carbon Frameset - 2017</v>
      </c>
      <c r="I2847" t="str">
        <f>Query1[[#This Row],[category_name]]</f>
        <v>Mountain Bikes</v>
      </c>
      <c r="J2847" t="str">
        <f>Query1[[#This Row],[store_name]]</f>
        <v>Santa Cruz Bikes</v>
      </c>
      <c r="K2847" t="str">
        <f>Query1[[#This Row],[sales_rep]]</f>
        <v>Mireya Copeland</v>
      </c>
      <c r="L2847" t="str">
        <f>Query1[[#This Row],[brand_name]]</f>
        <v>Trek</v>
      </c>
    </row>
    <row r="2848" spans="1:12" x14ac:dyDescent="0.3">
      <c r="A2848">
        <f>Query1[[#This Row],[order_id]]</f>
        <v>992</v>
      </c>
      <c r="B2848" t="str">
        <f>Query1[[#This Row],[customers]]</f>
        <v>Vicki Wiggins</v>
      </c>
      <c r="C2848" t="str">
        <f>Query1[[#This Row],[city]]</f>
        <v>Wappingers Falls</v>
      </c>
      <c r="D2848" t="str">
        <f>Query1[[#This Row],[state]]</f>
        <v>NY</v>
      </c>
      <c r="E2848">
        <f>Query1[[#This Row],[order_date]]</f>
        <v>42923</v>
      </c>
      <c r="F2848">
        <f>Query1[[#This Row],[total_units]]</f>
        <v>2</v>
      </c>
      <c r="G2848">
        <f>Query1[[#This Row],[revenue]]</f>
        <v>679.98</v>
      </c>
      <c r="H2848" t="str">
        <f>Query1[[#This Row],[product_name]]</f>
        <v>Electra Townie 7D (20-inch) - Boys' - 2017</v>
      </c>
      <c r="I2848" t="str">
        <f>Query1[[#This Row],[category_name]]</f>
        <v>Children Bicycles</v>
      </c>
      <c r="J2848" t="str">
        <f>Query1[[#This Row],[store_name]]</f>
        <v>Baldwin Bikes</v>
      </c>
      <c r="K2848" t="str">
        <f>Query1[[#This Row],[sales_rep]]</f>
        <v>Venita Daniel</v>
      </c>
      <c r="L2848" t="str">
        <f>Query1[[#This Row],[brand_name]]</f>
        <v>Electra</v>
      </c>
    </row>
    <row r="2849" spans="1:12" x14ac:dyDescent="0.3">
      <c r="A2849">
        <f>Query1[[#This Row],[order_id]]</f>
        <v>992</v>
      </c>
      <c r="B2849" t="str">
        <f>Query1[[#This Row],[customers]]</f>
        <v>Vicki Wiggins</v>
      </c>
      <c r="C2849" t="str">
        <f>Query1[[#This Row],[city]]</f>
        <v>Wappingers Falls</v>
      </c>
      <c r="D2849" t="str">
        <f>Query1[[#This Row],[state]]</f>
        <v>NY</v>
      </c>
      <c r="E2849">
        <f>Query1[[#This Row],[order_date]]</f>
        <v>42923</v>
      </c>
      <c r="F2849">
        <f>Query1[[#This Row],[total_units]]</f>
        <v>1</v>
      </c>
      <c r="G2849">
        <f>Query1[[#This Row],[revenue]]</f>
        <v>489.99</v>
      </c>
      <c r="H2849" t="str">
        <f>Query1[[#This Row],[product_name]]</f>
        <v>Electra Townie Original 7D - 2017</v>
      </c>
      <c r="I2849" t="str">
        <f>Query1[[#This Row],[category_name]]</f>
        <v>Comfort Bicycles</v>
      </c>
      <c r="J2849" t="str">
        <f>Query1[[#This Row],[store_name]]</f>
        <v>Baldwin Bikes</v>
      </c>
      <c r="K2849" t="str">
        <f>Query1[[#This Row],[sales_rep]]</f>
        <v>Venita Daniel</v>
      </c>
      <c r="L2849" t="str">
        <f>Query1[[#This Row],[brand_name]]</f>
        <v>Electra</v>
      </c>
    </row>
    <row r="2850" spans="1:12" x14ac:dyDescent="0.3">
      <c r="A2850">
        <f>Query1[[#This Row],[order_id]]</f>
        <v>992</v>
      </c>
      <c r="B2850" t="str">
        <f>Query1[[#This Row],[customers]]</f>
        <v>Vicki Wiggins</v>
      </c>
      <c r="C2850" t="str">
        <f>Query1[[#This Row],[city]]</f>
        <v>Wappingers Falls</v>
      </c>
      <c r="D2850" t="str">
        <f>Query1[[#This Row],[state]]</f>
        <v>NY</v>
      </c>
      <c r="E2850">
        <f>Query1[[#This Row],[order_date]]</f>
        <v>42923</v>
      </c>
      <c r="F2850">
        <f>Query1[[#This Row],[total_units]]</f>
        <v>1</v>
      </c>
      <c r="G2850">
        <f>Query1[[#This Row],[revenue]]</f>
        <v>599.99</v>
      </c>
      <c r="H2850" t="str">
        <f>Query1[[#This Row],[product_name]]</f>
        <v>Electra Townie Original 7D EQ - Women's - 2016</v>
      </c>
      <c r="I2850" t="str">
        <f>Query1[[#This Row],[category_name]]</f>
        <v>Cruisers Bicycles</v>
      </c>
      <c r="J2850" t="str">
        <f>Query1[[#This Row],[store_name]]</f>
        <v>Baldwin Bikes</v>
      </c>
      <c r="K2850" t="str">
        <f>Query1[[#This Row],[sales_rep]]</f>
        <v>Venita Daniel</v>
      </c>
      <c r="L2850" t="str">
        <f>Query1[[#This Row],[brand_name]]</f>
        <v>Electra</v>
      </c>
    </row>
    <row r="2851" spans="1:12" x14ac:dyDescent="0.3">
      <c r="A2851">
        <f>Query1[[#This Row],[order_id]]</f>
        <v>992</v>
      </c>
      <c r="B2851" t="str">
        <f>Query1[[#This Row],[customers]]</f>
        <v>Vicki Wiggins</v>
      </c>
      <c r="C2851" t="str">
        <f>Query1[[#This Row],[city]]</f>
        <v>Wappingers Falls</v>
      </c>
      <c r="D2851" t="str">
        <f>Query1[[#This Row],[state]]</f>
        <v>NY</v>
      </c>
      <c r="E2851">
        <f>Query1[[#This Row],[order_date]]</f>
        <v>42923</v>
      </c>
      <c r="F2851">
        <f>Query1[[#This Row],[total_units]]</f>
        <v>1</v>
      </c>
      <c r="G2851">
        <f>Query1[[#This Row],[revenue]]</f>
        <v>869.99</v>
      </c>
      <c r="H2851" t="str">
        <f>Query1[[#This Row],[product_name]]</f>
        <v>Haro SR 1.2 - 2017</v>
      </c>
      <c r="I2851" t="str">
        <f>Query1[[#This Row],[category_name]]</f>
        <v>Mountain Bikes</v>
      </c>
      <c r="J2851" t="str">
        <f>Query1[[#This Row],[store_name]]</f>
        <v>Baldwin Bikes</v>
      </c>
      <c r="K2851" t="str">
        <f>Query1[[#This Row],[sales_rep]]</f>
        <v>Venita Daniel</v>
      </c>
      <c r="L2851" t="str">
        <f>Query1[[#This Row],[brand_name]]</f>
        <v>Haro</v>
      </c>
    </row>
    <row r="2852" spans="1:12" x14ac:dyDescent="0.3">
      <c r="A2852">
        <f>Query1[[#This Row],[order_id]]</f>
        <v>992</v>
      </c>
      <c r="B2852" t="str">
        <f>Query1[[#This Row],[customers]]</f>
        <v>Vicki Wiggins</v>
      </c>
      <c r="C2852" t="str">
        <f>Query1[[#This Row],[city]]</f>
        <v>Wappingers Falls</v>
      </c>
      <c r="D2852" t="str">
        <f>Query1[[#This Row],[state]]</f>
        <v>NY</v>
      </c>
      <c r="E2852">
        <f>Query1[[#This Row],[order_date]]</f>
        <v>42923</v>
      </c>
      <c r="F2852">
        <f>Query1[[#This Row],[total_units]]</f>
        <v>1</v>
      </c>
      <c r="G2852">
        <f>Query1[[#This Row],[revenue]]</f>
        <v>3999.99</v>
      </c>
      <c r="H2852" t="str">
        <f>Query1[[#This Row],[product_name]]</f>
        <v>Trek Slash 8 27.5 - 2016</v>
      </c>
      <c r="I2852" t="str">
        <f>Query1[[#This Row],[category_name]]</f>
        <v>Mountain Bikes</v>
      </c>
      <c r="J2852" t="str">
        <f>Query1[[#This Row],[store_name]]</f>
        <v>Baldwin Bikes</v>
      </c>
      <c r="K2852" t="str">
        <f>Query1[[#This Row],[sales_rep]]</f>
        <v>Venita Daniel</v>
      </c>
      <c r="L2852" t="str">
        <f>Query1[[#This Row],[brand_name]]</f>
        <v>Trek</v>
      </c>
    </row>
    <row r="2853" spans="1:12" x14ac:dyDescent="0.3">
      <c r="A2853">
        <f>Query1[[#This Row],[order_id]]</f>
        <v>993</v>
      </c>
      <c r="B2853" t="str">
        <f>Query1[[#This Row],[customers]]</f>
        <v>Harold O'connor</v>
      </c>
      <c r="C2853" t="str">
        <f>Query1[[#This Row],[city]]</f>
        <v>Santa Cruz</v>
      </c>
      <c r="D2853" t="str">
        <f>Query1[[#This Row],[state]]</f>
        <v>CA</v>
      </c>
      <c r="E2853">
        <f>Query1[[#This Row],[order_date]]</f>
        <v>42925</v>
      </c>
      <c r="F2853">
        <f>Query1[[#This Row],[total_units]]</f>
        <v>2</v>
      </c>
      <c r="G2853">
        <f>Query1[[#This Row],[revenue]]</f>
        <v>599.98</v>
      </c>
      <c r="H2853" t="str">
        <f>Query1[[#This Row],[product_name]]</f>
        <v>Electra Sugar Skulls 1 (20-inch) - Girl's - 2017</v>
      </c>
      <c r="I2853" t="str">
        <f>Query1[[#This Row],[category_name]]</f>
        <v>Children Bicycles</v>
      </c>
      <c r="J2853" t="str">
        <f>Query1[[#This Row],[store_name]]</f>
        <v>Santa Cruz Bikes</v>
      </c>
      <c r="K2853" t="str">
        <f>Query1[[#This Row],[sales_rep]]</f>
        <v>Genna Serrano</v>
      </c>
      <c r="L2853" t="str">
        <f>Query1[[#This Row],[brand_name]]</f>
        <v>Electra</v>
      </c>
    </row>
    <row r="2854" spans="1:12" x14ac:dyDescent="0.3">
      <c r="A2854">
        <f>Query1[[#This Row],[order_id]]</f>
        <v>993</v>
      </c>
      <c r="B2854" t="str">
        <f>Query1[[#This Row],[customers]]</f>
        <v>Harold O'connor</v>
      </c>
      <c r="C2854" t="str">
        <f>Query1[[#This Row],[city]]</f>
        <v>Santa Cruz</v>
      </c>
      <c r="D2854" t="str">
        <f>Query1[[#This Row],[state]]</f>
        <v>CA</v>
      </c>
      <c r="E2854">
        <f>Query1[[#This Row],[order_date]]</f>
        <v>42925</v>
      </c>
      <c r="F2854">
        <f>Query1[[#This Row],[total_units]]</f>
        <v>2</v>
      </c>
      <c r="G2854">
        <f>Query1[[#This Row],[revenue]]</f>
        <v>805.98</v>
      </c>
      <c r="H2854" t="str">
        <f>Query1[[#This Row],[product_name]]</f>
        <v>Sun Bicycles Boardwalk (24-inch Wheels) - 2017</v>
      </c>
      <c r="I2854" t="str">
        <f>Query1[[#This Row],[category_name]]</f>
        <v>Cruisers Bicycles</v>
      </c>
      <c r="J2854" t="str">
        <f>Query1[[#This Row],[store_name]]</f>
        <v>Santa Cruz Bikes</v>
      </c>
      <c r="K2854" t="str">
        <f>Query1[[#This Row],[sales_rep]]</f>
        <v>Genna Serrano</v>
      </c>
      <c r="L2854" t="str">
        <f>Query1[[#This Row],[brand_name]]</f>
        <v>Sun</v>
      </c>
    </row>
    <row r="2855" spans="1:12" x14ac:dyDescent="0.3">
      <c r="A2855">
        <f>Query1[[#This Row],[order_id]]</f>
        <v>993</v>
      </c>
      <c r="B2855" t="str">
        <f>Query1[[#This Row],[customers]]</f>
        <v>Harold O'connor</v>
      </c>
      <c r="C2855" t="str">
        <f>Query1[[#This Row],[city]]</f>
        <v>Santa Cruz</v>
      </c>
      <c r="D2855" t="str">
        <f>Query1[[#This Row],[state]]</f>
        <v>CA</v>
      </c>
      <c r="E2855">
        <f>Query1[[#This Row],[order_date]]</f>
        <v>42925</v>
      </c>
      <c r="F2855">
        <f>Query1[[#This Row],[total_units]]</f>
        <v>2</v>
      </c>
      <c r="G2855">
        <f>Query1[[#This Row],[revenue]]</f>
        <v>3098</v>
      </c>
      <c r="H2855" t="str">
        <f>Query1[[#This Row],[product_name]]</f>
        <v>Surly Straggler - 2016</v>
      </c>
      <c r="I2855" t="str">
        <f>Query1[[#This Row],[category_name]]</f>
        <v>Cyclocross Bicycles</v>
      </c>
      <c r="J2855" t="str">
        <f>Query1[[#This Row],[store_name]]</f>
        <v>Santa Cruz Bikes</v>
      </c>
      <c r="K2855" t="str">
        <f>Query1[[#This Row],[sales_rep]]</f>
        <v>Genna Serrano</v>
      </c>
      <c r="L2855" t="str">
        <f>Query1[[#This Row],[brand_name]]</f>
        <v>Surly</v>
      </c>
    </row>
    <row r="2856" spans="1:12" x14ac:dyDescent="0.3">
      <c r="A2856">
        <f>Query1[[#This Row],[order_id]]</f>
        <v>993</v>
      </c>
      <c r="B2856" t="str">
        <f>Query1[[#This Row],[customers]]</f>
        <v>Harold O'connor</v>
      </c>
      <c r="C2856" t="str">
        <f>Query1[[#This Row],[city]]</f>
        <v>Santa Cruz</v>
      </c>
      <c r="D2856" t="str">
        <f>Query1[[#This Row],[state]]</f>
        <v>CA</v>
      </c>
      <c r="E2856">
        <f>Query1[[#This Row],[order_date]]</f>
        <v>42925</v>
      </c>
      <c r="F2856">
        <f>Query1[[#This Row],[total_units]]</f>
        <v>2</v>
      </c>
      <c r="G2856">
        <f>Query1[[#This Row],[revenue]]</f>
        <v>1665.98</v>
      </c>
      <c r="H2856" t="str">
        <f>Query1[[#This Row],[product_name]]</f>
        <v>Surly Troll Frameset - 2017</v>
      </c>
      <c r="I2856" t="str">
        <f>Query1[[#This Row],[category_name]]</f>
        <v>Mountain Bikes</v>
      </c>
      <c r="J2856" t="str">
        <f>Query1[[#This Row],[store_name]]</f>
        <v>Santa Cruz Bikes</v>
      </c>
      <c r="K2856" t="str">
        <f>Query1[[#This Row],[sales_rep]]</f>
        <v>Genna Serrano</v>
      </c>
      <c r="L2856" t="str">
        <f>Query1[[#This Row],[brand_name]]</f>
        <v>Surly</v>
      </c>
    </row>
    <row r="2857" spans="1:12" x14ac:dyDescent="0.3">
      <c r="A2857">
        <f>Query1[[#This Row],[order_id]]</f>
        <v>993</v>
      </c>
      <c r="B2857" t="str">
        <f>Query1[[#This Row],[customers]]</f>
        <v>Harold O'connor</v>
      </c>
      <c r="C2857" t="str">
        <f>Query1[[#This Row],[city]]</f>
        <v>Santa Cruz</v>
      </c>
      <c r="D2857" t="str">
        <f>Query1[[#This Row],[state]]</f>
        <v>CA</v>
      </c>
      <c r="E2857">
        <f>Query1[[#This Row],[order_date]]</f>
        <v>42925</v>
      </c>
      <c r="F2857">
        <f>Query1[[#This Row],[total_units]]</f>
        <v>1</v>
      </c>
      <c r="G2857">
        <f>Query1[[#This Row],[revenue]]</f>
        <v>4999.99</v>
      </c>
      <c r="H2857" t="str">
        <f>Query1[[#This Row],[product_name]]</f>
        <v>Trek Madone 9.2 - 2017</v>
      </c>
      <c r="I2857" t="str">
        <f>Query1[[#This Row],[category_name]]</f>
        <v>Road Bikes</v>
      </c>
      <c r="J2857" t="str">
        <f>Query1[[#This Row],[store_name]]</f>
        <v>Santa Cruz Bikes</v>
      </c>
      <c r="K2857" t="str">
        <f>Query1[[#This Row],[sales_rep]]</f>
        <v>Genna Serrano</v>
      </c>
      <c r="L2857" t="str">
        <f>Query1[[#This Row],[brand_name]]</f>
        <v>Trek</v>
      </c>
    </row>
    <row r="2858" spans="1:12" x14ac:dyDescent="0.3">
      <c r="A2858">
        <f>Query1[[#This Row],[order_id]]</f>
        <v>994</v>
      </c>
      <c r="B2858" t="str">
        <f>Query1[[#This Row],[customers]]</f>
        <v>Krystin Marshall</v>
      </c>
      <c r="C2858" t="str">
        <f>Query1[[#This Row],[city]]</f>
        <v>Poughkeepsie</v>
      </c>
      <c r="D2858" t="str">
        <f>Query1[[#This Row],[state]]</f>
        <v>NY</v>
      </c>
      <c r="E2858">
        <f>Query1[[#This Row],[order_date]]</f>
        <v>42925</v>
      </c>
      <c r="F2858">
        <f>Query1[[#This Row],[total_units]]</f>
        <v>2</v>
      </c>
      <c r="G2858">
        <f>Query1[[#This Row],[revenue]]</f>
        <v>759.98</v>
      </c>
      <c r="H2858" t="str">
        <f>Query1[[#This Row],[product_name]]</f>
        <v>Haro Flightline One ST - 2017</v>
      </c>
      <c r="I2858" t="str">
        <f>Query1[[#This Row],[category_name]]</f>
        <v>Mountain Bikes</v>
      </c>
      <c r="J2858" t="str">
        <f>Query1[[#This Row],[store_name]]</f>
        <v>Baldwin Bikes</v>
      </c>
      <c r="K2858" t="str">
        <f>Query1[[#This Row],[sales_rep]]</f>
        <v>Venita Daniel</v>
      </c>
      <c r="L2858" t="str">
        <f>Query1[[#This Row],[brand_name]]</f>
        <v>Haro</v>
      </c>
    </row>
    <row r="2859" spans="1:12" x14ac:dyDescent="0.3">
      <c r="A2859">
        <f>Query1[[#This Row],[order_id]]</f>
        <v>994</v>
      </c>
      <c r="B2859" t="str">
        <f>Query1[[#This Row],[customers]]</f>
        <v>Krystin Marshall</v>
      </c>
      <c r="C2859" t="str">
        <f>Query1[[#This Row],[city]]</f>
        <v>Poughkeepsie</v>
      </c>
      <c r="D2859" t="str">
        <f>Query1[[#This Row],[state]]</f>
        <v>NY</v>
      </c>
      <c r="E2859">
        <f>Query1[[#This Row],[order_date]]</f>
        <v>42925</v>
      </c>
      <c r="F2859">
        <f>Query1[[#This Row],[total_units]]</f>
        <v>1</v>
      </c>
      <c r="G2859">
        <f>Query1[[#This Row],[revenue]]</f>
        <v>869.99</v>
      </c>
      <c r="H2859" t="str">
        <f>Query1[[#This Row],[product_name]]</f>
        <v>Haro SR 1.2 - 2017</v>
      </c>
      <c r="I2859" t="str">
        <f>Query1[[#This Row],[category_name]]</f>
        <v>Mountain Bikes</v>
      </c>
      <c r="J2859" t="str">
        <f>Query1[[#This Row],[store_name]]</f>
        <v>Baldwin Bikes</v>
      </c>
      <c r="K2859" t="str">
        <f>Query1[[#This Row],[sales_rep]]</f>
        <v>Venita Daniel</v>
      </c>
      <c r="L2859" t="str">
        <f>Query1[[#This Row],[brand_name]]</f>
        <v>Haro</v>
      </c>
    </row>
    <row r="2860" spans="1:12" x14ac:dyDescent="0.3">
      <c r="A2860">
        <f>Query1[[#This Row],[order_id]]</f>
        <v>994</v>
      </c>
      <c r="B2860" t="str">
        <f>Query1[[#This Row],[customers]]</f>
        <v>Krystin Marshall</v>
      </c>
      <c r="C2860" t="str">
        <f>Query1[[#This Row],[city]]</f>
        <v>Poughkeepsie</v>
      </c>
      <c r="D2860" t="str">
        <f>Query1[[#This Row],[state]]</f>
        <v>NY</v>
      </c>
      <c r="E2860">
        <f>Query1[[#This Row],[order_date]]</f>
        <v>42925</v>
      </c>
      <c r="F2860">
        <f>Query1[[#This Row],[total_units]]</f>
        <v>1</v>
      </c>
      <c r="G2860">
        <f>Query1[[#This Row],[revenue]]</f>
        <v>250.99</v>
      </c>
      <c r="H2860" t="str">
        <f>Query1[[#This Row],[product_name]]</f>
        <v>Sun Bicycles Revolutions 24 - 2017</v>
      </c>
      <c r="I2860" t="str">
        <f>Query1[[#This Row],[category_name]]</f>
        <v>Cruisers Bicycles</v>
      </c>
      <c r="J2860" t="str">
        <f>Query1[[#This Row],[store_name]]</f>
        <v>Baldwin Bikes</v>
      </c>
      <c r="K2860" t="str">
        <f>Query1[[#This Row],[sales_rep]]</f>
        <v>Venita Daniel</v>
      </c>
      <c r="L2860" t="str">
        <f>Query1[[#This Row],[brand_name]]</f>
        <v>Sun</v>
      </c>
    </row>
    <row r="2861" spans="1:12" x14ac:dyDescent="0.3">
      <c r="A2861">
        <f>Query1[[#This Row],[order_id]]</f>
        <v>995</v>
      </c>
      <c r="B2861" t="str">
        <f>Query1[[#This Row],[customers]]</f>
        <v>Basil Ballard</v>
      </c>
      <c r="C2861" t="str">
        <f>Query1[[#This Row],[city]]</f>
        <v>San Lorenzo</v>
      </c>
      <c r="D2861" t="str">
        <f>Query1[[#This Row],[state]]</f>
        <v>CA</v>
      </c>
      <c r="E2861">
        <f>Query1[[#This Row],[order_date]]</f>
        <v>42927</v>
      </c>
      <c r="F2861">
        <f>Query1[[#This Row],[total_units]]</f>
        <v>1</v>
      </c>
      <c r="G2861">
        <f>Query1[[#This Row],[revenue]]</f>
        <v>339.99</v>
      </c>
      <c r="H2861" t="str">
        <f>Query1[[#This Row],[product_name]]</f>
        <v>Electra Townie 7D (20-inch) - Boys' - 2017</v>
      </c>
      <c r="I2861" t="str">
        <f>Query1[[#This Row],[category_name]]</f>
        <v>Children Bicycles</v>
      </c>
      <c r="J2861" t="str">
        <f>Query1[[#This Row],[store_name]]</f>
        <v>Santa Cruz Bikes</v>
      </c>
      <c r="K2861" t="str">
        <f>Query1[[#This Row],[sales_rep]]</f>
        <v>Mireya Copeland</v>
      </c>
      <c r="L2861" t="str">
        <f>Query1[[#This Row],[brand_name]]</f>
        <v>Electra</v>
      </c>
    </row>
    <row r="2862" spans="1:12" x14ac:dyDescent="0.3">
      <c r="A2862">
        <f>Query1[[#This Row],[order_id]]</f>
        <v>995</v>
      </c>
      <c r="B2862" t="str">
        <f>Query1[[#This Row],[customers]]</f>
        <v>Basil Ballard</v>
      </c>
      <c r="C2862" t="str">
        <f>Query1[[#This Row],[city]]</f>
        <v>San Lorenzo</v>
      </c>
      <c r="D2862" t="str">
        <f>Query1[[#This Row],[state]]</f>
        <v>CA</v>
      </c>
      <c r="E2862">
        <f>Query1[[#This Row],[order_date]]</f>
        <v>42927</v>
      </c>
      <c r="F2862">
        <f>Query1[[#This Row],[total_units]]</f>
        <v>2</v>
      </c>
      <c r="G2862">
        <f>Query1[[#This Row],[revenue]]</f>
        <v>1199.98</v>
      </c>
      <c r="H2862" t="str">
        <f>Query1[[#This Row],[product_name]]</f>
        <v>Electra Townie Original 7D EQ - 2016</v>
      </c>
      <c r="I2862" t="str">
        <f>Query1[[#This Row],[category_name]]</f>
        <v>Cruisers Bicycles</v>
      </c>
      <c r="J2862" t="str">
        <f>Query1[[#This Row],[store_name]]</f>
        <v>Santa Cruz Bikes</v>
      </c>
      <c r="K2862" t="str">
        <f>Query1[[#This Row],[sales_rep]]</f>
        <v>Mireya Copeland</v>
      </c>
      <c r="L2862" t="str">
        <f>Query1[[#This Row],[brand_name]]</f>
        <v>Electra</v>
      </c>
    </row>
    <row r="2863" spans="1:12" x14ac:dyDescent="0.3">
      <c r="A2863">
        <f>Query1[[#This Row],[order_id]]</f>
        <v>995</v>
      </c>
      <c r="B2863" t="str">
        <f>Query1[[#This Row],[customers]]</f>
        <v>Basil Ballard</v>
      </c>
      <c r="C2863" t="str">
        <f>Query1[[#This Row],[city]]</f>
        <v>San Lorenzo</v>
      </c>
      <c r="D2863" t="str">
        <f>Query1[[#This Row],[state]]</f>
        <v>CA</v>
      </c>
      <c r="E2863">
        <f>Query1[[#This Row],[order_date]]</f>
        <v>42927</v>
      </c>
      <c r="F2863">
        <f>Query1[[#This Row],[total_units]]</f>
        <v>1</v>
      </c>
      <c r="G2863">
        <f>Query1[[#This Row],[revenue]]</f>
        <v>209.99</v>
      </c>
      <c r="H2863" t="str">
        <f>Query1[[#This Row],[product_name]]</f>
        <v>Trek Precaliber 16 Girls - 2017</v>
      </c>
      <c r="I2863" t="str">
        <f>Query1[[#This Row],[category_name]]</f>
        <v>Children Bicycles</v>
      </c>
      <c r="J2863" t="str">
        <f>Query1[[#This Row],[store_name]]</f>
        <v>Santa Cruz Bikes</v>
      </c>
      <c r="K2863" t="str">
        <f>Query1[[#This Row],[sales_rep]]</f>
        <v>Mireya Copeland</v>
      </c>
      <c r="L2863" t="str">
        <f>Query1[[#This Row],[brand_name]]</f>
        <v>Trek</v>
      </c>
    </row>
    <row r="2864" spans="1:12" x14ac:dyDescent="0.3">
      <c r="A2864">
        <f>Query1[[#This Row],[order_id]]</f>
        <v>996</v>
      </c>
      <c r="B2864" t="str">
        <f>Query1[[#This Row],[customers]]</f>
        <v>Beryl Bennett</v>
      </c>
      <c r="C2864" t="str">
        <f>Query1[[#This Row],[city]]</f>
        <v>Sacramento</v>
      </c>
      <c r="D2864" t="str">
        <f>Query1[[#This Row],[state]]</f>
        <v>CA</v>
      </c>
      <c r="E2864">
        <f>Query1[[#This Row],[order_date]]</f>
        <v>42927</v>
      </c>
      <c r="F2864">
        <f>Query1[[#This Row],[total_units]]</f>
        <v>2</v>
      </c>
      <c r="G2864">
        <f>Query1[[#This Row],[revenue]]</f>
        <v>899.98</v>
      </c>
      <c r="H2864" t="str">
        <f>Query1[[#This Row],[product_name]]</f>
        <v>Sun Bicycles Cruz 3 - 2017</v>
      </c>
      <c r="I2864" t="str">
        <f>Query1[[#This Row],[category_name]]</f>
        <v>Cruisers Bicycles</v>
      </c>
      <c r="J2864" t="str">
        <f>Query1[[#This Row],[store_name]]</f>
        <v>Santa Cruz Bikes</v>
      </c>
      <c r="K2864" t="str">
        <f>Query1[[#This Row],[sales_rep]]</f>
        <v>Mireya Copeland</v>
      </c>
      <c r="L2864" t="str">
        <f>Query1[[#This Row],[brand_name]]</f>
        <v>Sun</v>
      </c>
    </row>
    <row r="2865" spans="1:12" x14ac:dyDescent="0.3">
      <c r="A2865">
        <f>Query1[[#This Row],[order_id]]</f>
        <v>996</v>
      </c>
      <c r="B2865" t="str">
        <f>Query1[[#This Row],[customers]]</f>
        <v>Beryl Bennett</v>
      </c>
      <c r="C2865" t="str">
        <f>Query1[[#This Row],[city]]</f>
        <v>Sacramento</v>
      </c>
      <c r="D2865" t="str">
        <f>Query1[[#This Row],[state]]</f>
        <v>CA</v>
      </c>
      <c r="E2865">
        <f>Query1[[#This Row],[order_date]]</f>
        <v>42927</v>
      </c>
      <c r="F2865">
        <f>Query1[[#This Row],[total_units]]</f>
        <v>1</v>
      </c>
      <c r="G2865">
        <f>Query1[[#This Row],[revenue]]</f>
        <v>469.99</v>
      </c>
      <c r="H2865" t="str">
        <f>Query1[[#This Row],[product_name]]</f>
        <v>Trek Farley Alloy Frameset - 2017</v>
      </c>
      <c r="I2865" t="str">
        <f>Query1[[#This Row],[category_name]]</f>
        <v>Mountain Bikes</v>
      </c>
      <c r="J2865" t="str">
        <f>Query1[[#This Row],[store_name]]</f>
        <v>Santa Cruz Bikes</v>
      </c>
      <c r="K2865" t="str">
        <f>Query1[[#This Row],[sales_rep]]</f>
        <v>Mireya Copeland</v>
      </c>
      <c r="L2865" t="str">
        <f>Query1[[#This Row],[brand_name]]</f>
        <v>Trek</v>
      </c>
    </row>
    <row r="2866" spans="1:12" x14ac:dyDescent="0.3">
      <c r="A2866">
        <f>Query1[[#This Row],[order_id]]</f>
        <v>997</v>
      </c>
      <c r="B2866" t="str">
        <f>Query1[[#This Row],[customers]]</f>
        <v>Catherine Miles</v>
      </c>
      <c r="C2866" t="str">
        <f>Query1[[#This Row],[city]]</f>
        <v>East Elmhurst</v>
      </c>
      <c r="D2866" t="str">
        <f>Query1[[#This Row],[state]]</f>
        <v>NY</v>
      </c>
      <c r="E2866">
        <f>Query1[[#This Row],[order_date]]</f>
        <v>42927</v>
      </c>
      <c r="F2866">
        <f>Query1[[#This Row],[total_units]]</f>
        <v>2</v>
      </c>
      <c r="G2866">
        <f>Query1[[#This Row],[revenue]]</f>
        <v>539.98</v>
      </c>
      <c r="H2866" t="str">
        <f>Query1[[#This Row],[product_name]]</f>
        <v>Electra Girl's Hawaii 1 (16-inch) - 2015/2016</v>
      </c>
      <c r="I2866" t="str">
        <f>Query1[[#This Row],[category_name]]</f>
        <v>Cruisers Bicycles</v>
      </c>
      <c r="J2866" t="str">
        <f>Query1[[#This Row],[store_name]]</f>
        <v>Baldwin Bikes</v>
      </c>
      <c r="K2866" t="str">
        <f>Query1[[#This Row],[sales_rep]]</f>
        <v>Venita Daniel</v>
      </c>
      <c r="L2866" t="str">
        <f>Query1[[#This Row],[brand_name]]</f>
        <v>Electra</v>
      </c>
    </row>
    <row r="2867" spans="1:12" x14ac:dyDescent="0.3">
      <c r="A2867">
        <f>Query1[[#This Row],[order_id]]</f>
        <v>997</v>
      </c>
      <c r="B2867" t="str">
        <f>Query1[[#This Row],[customers]]</f>
        <v>Catherine Miles</v>
      </c>
      <c r="C2867" t="str">
        <f>Query1[[#This Row],[city]]</f>
        <v>East Elmhurst</v>
      </c>
      <c r="D2867" t="str">
        <f>Query1[[#This Row],[state]]</f>
        <v>NY</v>
      </c>
      <c r="E2867">
        <f>Query1[[#This Row],[order_date]]</f>
        <v>42927</v>
      </c>
      <c r="F2867">
        <f>Query1[[#This Row],[total_units]]</f>
        <v>2</v>
      </c>
      <c r="G2867">
        <f>Query1[[#This Row],[revenue]]</f>
        <v>1067.98</v>
      </c>
      <c r="H2867" t="str">
        <f>Query1[[#This Row],[product_name]]</f>
        <v>Sun Bicycles Streamway 7 - 2017</v>
      </c>
      <c r="I2867" t="str">
        <f>Query1[[#This Row],[category_name]]</f>
        <v>Comfort Bicycles</v>
      </c>
      <c r="J2867" t="str">
        <f>Query1[[#This Row],[store_name]]</f>
        <v>Baldwin Bikes</v>
      </c>
      <c r="K2867" t="str">
        <f>Query1[[#This Row],[sales_rep]]</f>
        <v>Venita Daniel</v>
      </c>
      <c r="L2867" t="str">
        <f>Query1[[#This Row],[brand_name]]</f>
        <v>Sun</v>
      </c>
    </row>
    <row r="2868" spans="1:12" x14ac:dyDescent="0.3">
      <c r="A2868">
        <f>Query1[[#This Row],[order_id]]</f>
        <v>997</v>
      </c>
      <c r="B2868" t="str">
        <f>Query1[[#This Row],[customers]]</f>
        <v>Catherine Miles</v>
      </c>
      <c r="C2868" t="str">
        <f>Query1[[#This Row],[city]]</f>
        <v>East Elmhurst</v>
      </c>
      <c r="D2868" t="str">
        <f>Query1[[#This Row],[state]]</f>
        <v>NY</v>
      </c>
      <c r="E2868">
        <f>Query1[[#This Row],[order_date]]</f>
        <v>42927</v>
      </c>
      <c r="F2868">
        <f>Query1[[#This Row],[total_units]]</f>
        <v>2</v>
      </c>
      <c r="G2868">
        <f>Query1[[#This Row],[revenue]]</f>
        <v>299.98</v>
      </c>
      <c r="H2868" t="str">
        <f>Query1[[#This Row],[product_name]]</f>
        <v>Trek Girl's Kickster - 2017</v>
      </c>
      <c r="I2868" t="str">
        <f>Query1[[#This Row],[category_name]]</f>
        <v>Children Bicycles</v>
      </c>
      <c r="J2868" t="str">
        <f>Query1[[#This Row],[store_name]]</f>
        <v>Baldwin Bikes</v>
      </c>
      <c r="K2868" t="str">
        <f>Query1[[#This Row],[sales_rep]]</f>
        <v>Venita Daniel</v>
      </c>
      <c r="L2868" t="str">
        <f>Query1[[#This Row],[brand_name]]</f>
        <v>Trek</v>
      </c>
    </row>
    <row r="2869" spans="1:12" x14ac:dyDescent="0.3">
      <c r="A2869">
        <f>Query1[[#This Row],[order_id]]</f>
        <v>998</v>
      </c>
      <c r="B2869" t="str">
        <f>Query1[[#This Row],[customers]]</f>
        <v>Darcie Morgan</v>
      </c>
      <c r="C2869" t="str">
        <f>Query1[[#This Row],[city]]</f>
        <v>Oceanside</v>
      </c>
      <c r="D2869" t="str">
        <f>Query1[[#This Row],[state]]</f>
        <v>NY</v>
      </c>
      <c r="E2869">
        <f>Query1[[#This Row],[order_date]]</f>
        <v>42928</v>
      </c>
      <c r="F2869">
        <f>Query1[[#This Row],[total_units]]</f>
        <v>2</v>
      </c>
      <c r="G2869">
        <f>Query1[[#This Row],[revenue]]</f>
        <v>1199.98</v>
      </c>
      <c r="H2869" t="str">
        <f>Query1[[#This Row],[product_name]]</f>
        <v>Electra Townie Original 7D EQ - 2016</v>
      </c>
      <c r="I2869" t="str">
        <f>Query1[[#This Row],[category_name]]</f>
        <v>Comfort Bicycles</v>
      </c>
      <c r="J2869" t="str">
        <f>Query1[[#This Row],[store_name]]</f>
        <v>Baldwin Bikes</v>
      </c>
      <c r="K2869" t="str">
        <f>Query1[[#This Row],[sales_rep]]</f>
        <v>Venita Daniel</v>
      </c>
      <c r="L2869" t="str">
        <f>Query1[[#This Row],[brand_name]]</f>
        <v>Electra</v>
      </c>
    </row>
    <row r="2870" spans="1:12" x14ac:dyDescent="0.3">
      <c r="A2870">
        <f>Query1[[#This Row],[order_id]]</f>
        <v>998</v>
      </c>
      <c r="B2870" t="str">
        <f>Query1[[#This Row],[customers]]</f>
        <v>Darcie Morgan</v>
      </c>
      <c r="C2870" t="str">
        <f>Query1[[#This Row],[city]]</f>
        <v>Oceanside</v>
      </c>
      <c r="D2870" t="str">
        <f>Query1[[#This Row],[state]]</f>
        <v>NY</v>
      </c>
      <c r="E2870">
        <f>Query1[[#This Row],[order_date]]</f>
        <v>42928</v>
      </c>
      <c r="F2870">
        <f>Query1[[#This Row],[total_units]]</f>
        <v>1</v>
      </c>
      <c r="G2870">
        <f>Query1[[#This Row],[revenue]]</f>
        <v>533.99</v>
      </c>
      <c r="H2870" t="str">
        <f>Query1[[#This Row],[product_name]]</f>
        <v>Sun Bicycles Streamway 7 - 2017</v>
      </c>
      <c r="I2870" t="str">
        <f>Query1[[#This Row],[category_name]]</f>
        <v>Comfort Bicycles</v>
      </c>
      <c r="J2870" t="str">
        <f>Query1[[#This Row],[store_name]]</f>
        <v>Baldwin Bikes</v>
      </c>
      <c r="K2870" t="str">
        <f>Query1[[#This Row],[sales_rep]]</f>
        <v>Venita Daniel</v>
      </c>
      <c r="L2870" t="str">
        <f>Query1[[#This Row],[brand_name]]</f>
        <v>Sun</v>
      </c>
    </row>
    <row r="2871" spans="1:12" x14ac:dyDescent="0.3">
      <c r="A2871">
        <f>Query1[[#This Row],[order_id]]</f>
        <v>999</v>
      </c>
      <c r="B2871" t="str">
        <f>Query1[[#This Row],[customers]]</f>
        <v>Cyndi Dyer</v>
      </c>
      <c r="C2871" t="str">
        <f>Query1[[#This Row],[city]]</f>
        <v>Baldwin</v>
      </c>
      <c r="D2871" t="str">
        <f>Query1[[#This Row],[state]]</f>
        <v>NY</v>
      </c>
      <c r="E2871">
        <f>Query1[[#This Row],[order_date]]</f>
        <v>42928</v>
      </c>
      <c r="F2871">
        <f>Query1[[#This Row],[total_units]]</f>
        <v>2</v>
      </c>
      <c r="G2871">
        <f>Query1[[#This Row],[revenue]]</f>
        <v>1319.98</v>
      </c>
      <c r="H2871" t="str">
        <f>Query1[[#This Row],[product_name]]</f>
        <v>Electra Amsterdam Original 3i - 2015/2017</v>
      </c>
      <c r="I2871" t="str">
        <f>Query1[[#This Row],[category_name]]</f>
        <v>Cruisers Bicycles</v>
      </c>
      <c r="J2871" t="str">
        <f>Query1[[#This Row],[store_name]]</f>
        <v>Baldwin Bikes</v>
      </c>
      <c r="K2871" t="str">
        <f>Query1[[#This Row],[sales_rep]]</f>
        <v>Marcelene Boyer</v>
      </c>
      <c r="L2871" t="str">
        <f>Query1[[#This Row],[brand_name]]</f>
        <v>Electra</v>
      </c>
    </row>
    <row r="2872" spans="1:12" x14ac:dyDescent="0.3">
      <c r="A2872">
        <f>Query1[[#This Row],[order_id]]</f>
        <v>999</v>
      </c>
      <c r="B2872" t="str">
        <f>Query1[[#This Row],[customers]]</f>
        <v>Cyndi Dyer</v>
      </c>
      <c r="C2872" t="str">
        <f>Query1[[#This Row],[city]]</f>
        <v>Baldwin</v>
      </c>
      <c r="D2872" t="str">
        <f>Query1[[#This Row],[state]]</f>
        <v>NY</v>
      </c>
      <c r="E2872">
        <f>Query1[[#This Row],[order_date]]</f>
        <v>42928</v>
      </c>
      <c r="F2872">
        <f>Query1[[#This Row],[total_units]]</f>
        <v>1</v>
      </c>
      <c r="G2872">
        <f>Query1[[#This Row],[revenue]]</f>
        <v>449.99</v>
      </c>
      <c r="H2872" t="str">
        <f>Query1[[#This Row],[product_name]]</f>
        <v>Sun Bicycles Cruz 3 - 2017</v>
      </c>
      <c r="I2872" t="str">
        <f>Query1[[#This Row],[category_name]]</f>
        <v>Comfort Bicycles</v>
      </c>
      <c r="J2872" t="str">
        <f>Query1[[#This Row],[store_name]]</f>
        <v>Baldwin Bikes</v>
      </c>
      <c r="K2872" t="str">
        <f>Query1[[#This Row],[sales_rep]]</f>
        <v>Marcelene Boyer</v>
      </c>
      <c r="L2872" t="str">
        <f>Query1[[#This Row],[brand_name]]</f>
        <v>Sun</v>
      </c>
    </row>
    <row r="2873" spans="1:12" x14ac:dyDescent="0.3">
      <c r="A2873">
        <f>Query1[[#This Row],[order_id]]</f>
        <v>1000</v>
      </c>
      <c r="B2873" t="str">
        <f>Query1[[#This Row],[customers]]</f>
        <v>Lewis Garner</v>
      </c>
      <c r="C2873" t="str">
        <f>Query1[[#This Row],[city]]</f>
        <v>Brentwood</v>
      </c>
      <c r="D2873" t="str">
        <f>Query1[[#This Row],[state]]</f>
        <v>NY</v>
      </c>
      <c r="E2873">
        <f>Query1[[#This Row],[order_date]]</f>
        <v>42928</v>
      </c>
      <c r="F2873">
        <f>Query1[[#This Row],[total_units]]</f>
        <v>2</v>
      </c>
      <c r="G2873">
        <f>Query1[[#This Row],[revenue]]</f>
        <v>898</v>
      </c>
      <c r="H2873" t="str">
        <f>Query1[[#This Row],[product_name]]</f>
        <v>Pure Cycles William 3-Speed - 2016</v>
      </c>
      <c r="I2873" t="str">
        <f>Query1[[#This Row],[category_name]]</f>
        <v>Cruisers Bicycles</v>
      </c>
      <c r="J2873" t="str">
        <f>Query1[[#This Row],[store_name]]</f>
        <v>Baldwin Bikes</v>
      </c>
      <c r="K2873" t="str">
        <f>Query1[[#This Row],[sales_rep]]</f>
        <v>Venita Daniel</v>
      </c>
      <c r="L2873" t="str">
        <f>Query1[[#This Row],[brand_name]]</f>
        <v>Pure Cycles</v>
      </c>
    </row>
    <row r="2874" spans="1:12" x14ac:dyDescent="0.3">
      <c r="A2874">
        <f>Query1[[#This Row],[order_id]]</f>
        <v>1000</v>
      </c>
      <c r="B2874" t="str">
        <f>Query1[[#This Row],[customers]]</f>
        <v>Lewis Garner</v>
      </c>
      <c r="C2874" t="str">
        <f>Query1[[#This Row],[city]]</f>
        <v>Brentwood</v>
      </c>
      <c r="D2874" t="str">
        <f>Query1[[#This Row],[state]]</f>
        <v>NY</v>
      </c>
      <c r="E2874">
        <f>Query1[[#This Row],[order_date]]</f>
        <v>42928</v>
      </c>
      <c r="F2874">
        <f>Query1[[#This Row],[total_units]]</f>
        <v>1</v>
      </c>
      <c r="G2874">
        <f>Query1[[#This Row],[revenue]]</f>
        <v>470.99</v>
      </c>
      <c r="H2874" t="str">
        <f>Query1[[#This Row],[product_name]]</f>
        <v>Sun Bicycles Drifter 7 - Women's - 2017</v>
      </c>
      <c r="I2874" t="str">
        <f>Query1[[#This Row],[category_name]]</f>
        <v>Comfort Bicycles</v>
      </c>
      <c r="J2874" t="str">
        <f>Query1[[#This Row],[store_name]]</f>
        <v>Baldwin Bikes</v>
      </c>
      <c r="K2874" t="str">
        <f>Query1[[#This Row],[sales_rep]]</f>
        <v>Venita Daniel</v>
      </c>
      <c r="L2874" t="str">
        <f>Query1[[#This Row],[brand_name]]</f>
        <v>Sun</v>
      </c>
    </row>
    <row r="2875" spans="1:12" x14ac:dyDescent="0.3">
      <c r="A2875">
        <f>Query1[[#This Row],[order_id]]</f>
        <v>1000</v>
      </c>
      <c r="B2875" t="str">
        <f>Query1[[#This Row],[customers]]</f>
        <v>Lewis Garner</v>
      </c>
      <c r="C2875" t="str">
        <f>Query1[[#This Row],[city]]</f>
        <v>Brentwood</v>
      </c>
      <c r="D2875" t="str">
        <f>Query1[[#This Row],[state]]</f>
        <v>NY</v>
      </c>
      <c r="E2875">
        <f>Query1[[#This Row],[order_date]]</f>
        <v>42928</v>
      </c>
      <c r="F2875">
        <f>Query1[[#This Row],[total_units]]</f>
        <v>2</v>
      </c>
      <c r="G2875">
        <f>Query1[[#This Row],[revenue]]</f>
        <v>693.98</v>
      </c>
      <c r="H2875" t="str">
        <f>Query1[[#This Row],[product_name]]</f>
        <v>Sun Bicycles Lil Bolt Type-R - 2017</v>
      </c>
      <c r="I2875" t="str">
        <f>Query1[[#This Row],[category_name]]</f>
        <v>Cruisers Bicycles</v>
      </c>
      <c r="J2875" t="str">
        <f>Query1[[#This Row],[store_name]]</f>
        <v>Baldwin Bikes</v>
      </c>
      <c r="K2875" t="str">
        <f>Query1[[#This Row],[sales_rep]]</f>
        <v>Venita Daniel</v>
      </c>
      <c r="L2875" t="str">
        <f>Query1[[#This Row],[brand_name]]</f>
        <v>Sun</v>
      </c>
    </row>
    <row r="2876" spans="1:12" x14ac:dyDescent="0.3">
      <c r="A2876">
        <f>Query1[[#This Row],[order_id]]</f>
        <v>1000</v>
      </c>
      <c r="B2876" t="str">
        <f>Query1[[#This Row],[customers]]</f>
        <v>Lewis Garner</v>
      </c>
      <c r="C2876" t="str">
        <f>Query1[[#This Row],[city]]</f>
        <v>Brentwood</v>
      </c>
      <c r="D2876" t="str">
        <f>Query1[[#This Row],[state]]</f>
        <v>NY</v>
      </c>
      <c r="E2876">
        <f>Query1[[#This Row],[order_date]]</f>
        <v>42928</v>
      </c>
      <c r="F2876">
        <f>Query1[[#This Row],[total_units]]</f>
        <v>2</v>
      </c>
      <c r="G2876">
        <f>Query1[[#This Row],[revenue]]</f>
        <v>1999.98</v>
      </c>
      <c r="H2876" t="str">
        <f>Query1[[#This Row],[product_name]]</f>
        <v>Trek X-Caliber 8 - 2017</v>
      </c>
      <c r="I2876" t="str">
        <f>Query1[[#This Row],[category_name]]</f>
        <v>Mountain Bikes</v>
      </c>
      <c r="J2876" t="str">
        <f>Query1[[#This Row],[store_name]]</f>
        <v>Baldwin Bikes</v>
      </c>
      <c r="K2876" t="str">
        <f>Query1[[#This Row],[sales_rep]]</f>
        <v>Venita Daniel</v>
      </c>
      <c r="L2876" t="str">
        <f>Query1[[#This Row],[brand_name]]</f>
        <v>Trek</v>
      </c>
    </row>
    <row r="2877" spans="1:12" x14ac:dyDescent="0.3">
      <c r="A2877">
        <f>Query1[[#This Row],[order_id]]</f>
        <v>1001</v>
      </c>
      <c r="B2877" t="str">
        <f>Query1[[#This Row],[customers]]</f>
        <v>Tonda Armstrong</v>
      </c>
      <c r="C2877" t="str">
        <f>Query1[[#This Row],[city]]</f>
        <v>Sunnyside</v>
      </c>
      <c r="D2877" t="str">
        <f>Query1[[#This Row],[state]]</f>
        <v>NY</v>
      </c>
      <c r="E2877">
        <f>Query1[[#This Row],[order_date]]</f>
        <v>42929</v>
      </c>
      <c r="F2877">
        <f>Query1[[#This Row],[total_units]]</f>
        <v>2</v>
      </c>
      <c r="G2877">
        <f>Query1[[#This Row],[revenue]]</f>
        <v>1739.98</v>
      </c>
      <c r="H2877" t="str">
        <f>Query1[[#This Row],[product_name]]</f>
        <v>Haro SR 1.2 - 2017</v>
      </c>
      <c r="I2877" t="str">
        <f>Query1[[#This Row],[category_name]]</f>
        <v>Mountain Bikes</v>
      </c>
      <c r="J2877" t="str">
        <f>Query1[[#This Row],[store_name]]</f>
        <v>Baldwin Bikes</v>
      </c>
      <c r="K2877" t="str">
        <f>Query1[[#This Row],[sales_rep]]</f>
        <v>Marcelene Boyer</v>
      </c>
      <c r="L2877" t="str">
        <f>Query1[[#This Row],[brand_name]]</f>
        <v>Haro</v>
      </c>
    </row>
    <row r="2878" spans="1:12" x14ac:dyDescent="0.3">
      <c r="A2878">
        <f>Query1[[#This Row],[order_id]]</f>
        <v>1001</v>
      </c>
      <c r="B2878" t="str">
        <f>Query1[[#This Row],[customers]]</f>
        <v>Tonda Armstrong</v>
      </c>
      <c r="C2878" t="str">
        <f>Query1[[#This Row],[city]]</f>
        <v>Sunnyside</v>
      </c>
      <c r="D2878" t="str">
        <f>Query1[[#This Row],[state]]</f>
        <v>NY</v>
      </c>
      <c r="E2878">
        <f>Query1[[#This Row],[order_date]]</f>
        <v>42929</v>
      </c>
      <c r="F2878">
        <f>Query1[[#This Row],[total_units]]</f>
        <v>1</v>
      </c>
      <c r="G2878">
        <f>Query1[[#This Row],[revenue]]</f>
        <v>619.99</v>
      </c>
      <c r="H2878" t="str">
        <f>Query1[[#This Row],[product_name]]</f>
        <v>Sun Bicycles Biscayne Tandem 7 - 2017</v>
      </c>
      <c r="I2878" t="str">
        <f>Query1[[#This Row],[category_name]]</f>
        <v>Cruisers Bicycles</v>
      </c>
      <c r="J2878" t="str">
        <f>Query1[[#This Row],[store_name]]</f>
        <v>Baldwin Bikes</v>
      </c>
      <c r="K2878" t="str">
        <f>Query1[[#This Row],[sales_rep]]</f>
        <v>Marcelene Boyer</v>
      </c>
      <c r="L2878" t="str">
        <f>Query1[[#This Row],[brand_name]]</f>
        <v>Sun</v>
      </c>
    </row>
    <row r="2879" spans="1:12" x14ac:dyDescent="0.3">
      <c r="A2879">
        <f>Query1[[#This Row],[order_id]]</f>
        <v>1001</v>
      </c>
      <c r="B2879" t="str">
        <f>Query1[[#This Row],[customers]]</f>
        <v>Tonda Armstrong</v>
      </c>
      <c r="C2879" t="str">
        <f>Query1[[#This Row],[city]]</f>
        <v>Sunnyside</v>
      </c>
      <c r="D2879" t="str">
        <f>Query1[[#This Row],[state]]</f>
        <v>NY</v>
      </c>
      <c r="E2879">
        <f>Query1[[#This Row],[order_date]]</f>
        <v>42929</v>
      </c>
      <c r="F2879">
        <f>Query1[[#This Row],[total_units]]</f>
        <v>1</v>
      </c>
      <c r="G2879">
        <f>Query1[[#This Row],[revenue]]</f>
        <v>470.99</v>
      </c>
      <c r="H2879" t="str">
        <f>Query1[[#This Row],[product_name]]</f>
        <v>Sun Bicycles Drifter 7 - Women's - 2017</v>
      </c>
      <c r="I2879" t="str">
        <f>Query1[[#This Row],[category_name]]</f>
        <v>Comfort Bicycles</v>
      </c>
      <c r="J2879" t="str">
        <f>Query1[[#This Row],[store_name]]</f>
        <v>Baldwin Bikes</v>
      </c>
      <c r="K2879" t="str">
        <f>Query1[[#This Row],[sales_rep]]</f>
        <v>Marcelene Boyer</v>
      </c>
      <c r="L2879" t="str">
        <f>Query1[[#This Row],[brand_name]]</f>
        <v>Sun</v>
      </c>
    </row>
    <row r="2880" spans="1:12" x14ac:dyDescent="0.3">
      <c r="A2880">
        <f>Query1[[#This Row],[order_id]]</f>
        <v>1001</v>
      </c>
      <c r="B2880" t="str">
        <f>Query1[[#This Row],[customers]]</f>
        <v>Tonda Armstrong</v>
      </c>
      <c r="C2880" t="str">
        <f>Query1[[#This Row],[city]]</f>
        <v>Sunnyside</v>
      </c>
      <c r="D2880" t="str">
        <f>Query1[[#This Row],[state]]</f>
        <v>NY</v>
      </c>
      <c r="E2880">
        <f>Query1[[#This Row],[order_date]]</f>
        <v>42929</v>
      </c>
      <c r="F2880">
        <f>Query1[[#This Row],[total_units]]</f>
        <v>1</v>
      </c>
      <c r="G2880">
        <f>Query1[[#This Row],[revenue]]</f>
        <v>4999.99</v>
      </c>
      <c r="H2880" t="str">
        <f>Query1[[#This Row],[product_name]]</f>
        <v>Trek Madone 9.2 - 2017</v>
      </c>
      <c r="I2880" t="str">
        <f>Query1[[#This Row],[category_name]]</f>
        <v>Road Bikes</v>
      </c>
      <c r="J2880" t="str">
        <f>Query1[[#This Row],[store_name]]</f>
        <v>Baldwin Bikes</v>
      </c>
      <c r="K2880" t="str">
        <f>Query1[[#This Row],[sales_rep]]</f>
        <v>Marcelene Boyer</v>
      </c>
      <c r="L2880" t="str">
        <f>Query1[[#This Row],[brand_name]]</f>
        <v>Trek</v>
      </c>
    </row>
    <row r="2881" spans="1:12" x14ac:dyDescent="0.3">
      <c r="A2881">
        <f>Query1[[#This Row],[order_id]]</f>
        <v>1002</v>
      </c>
      <c r="B2881" t="str">
        <f>Query1[[#This Row],[customers]]</f>
        <v>Penni Best</v>
      </c>
      <c r="C2881" t="str">
        <f>Query1[[#This Row],[city]]</f>
        <v>Anaheim</v>
      </c>
      <c r="D2881" t="str">
        <f>Query1[[#This Row],[state]]</f>
        <v>CA</v>
      </c>
      <c r="E2881">
        <f>Query1[[#This Row],[order_date]]</f>
        <v>42930</v>
      </c>
      <c r="F2881">
        <f>Query1[[#This Row],[total_units]]</f>
        <v>1</v>
      </c>
      <c r="G2881">
        <f>Query1[[#This Row],[revenue]]</f>
        <v>489.99</v>
      </c>
      <c r="H2881" t="str">
        <f>Query1[[#This Row],[product_name]]</f>
        <v>Electra Townie 3i EQ (20-inch) - Boys' - 2017</v>
      </c>
      <c r="I2881" t="str">
        <f>Query1[[#This Row],[category_name]]</f>
        <v>Children Bicycles</v>
      </c>
      <c r="J2881" t="str">
        <f>Query1[[#This Row],[store_name]]</f>
        <v>Santa Cruz Bikes</v>
      </c>
      <c r="K2881" t="str">
        <f>Query1[[#This Row],[sales_rep]]</f>
        <v>Genna Serrano</v>
      </c>
      <c r="L2881" t="str">
        <f>Query1[[#This Row],[brand_name]]</f>
        <v>Electra</v>
      </c>
    </row>
    <row r="2882" spans="1:12" x14ac:dyDescent="0.3">
      <c r="A2882">
        <f>Query1[[#This Row],[order_id]]</f>
        <v>1002</v>
      </c>
      <c r="B2882" t="str">
        <f>Query1[[#This Row],[customers]]</f>
        <v>Penni Best</v>
      </c>
      <c r="C2882" t="str">
        <f>Query1[[#This Row],[city]]</f>
        <v>Anaheim</v>
      </c>
      <c r="D2882" t="str">
        <f>Query1[[#This Row],[state]]</f>
        <v>CA</v>
      </c>
      <c r="E2882">
        <f>Query1[[#This Row],[order_date]]</f>
        <v>42930</v>
      </c>
      <c r="F2882">
        <f>Query1[[#This Row],[total_units]]</f>
        <v>1</v>
      </c>
      <c r="G2882">
        <f>Query1[[#This Row],[revenue]]</f>
        <v>402.99</v>
      </c>
      <c r="H2882" t="str">
        <f>Query1[[#This Row],[product_name]]</f>
        <v>Sun Bicycles Boardwalk (24-inch Wheels) - 2017</v>
      </c>
      <c r="I2882" t="str">
        <f>Query1[[#This Row],[category_name]]</f>
        <v>Cruisers Bicycles</v>
      </c>
      <c r="J2882" t="str">
        <f>Query1[[#This Row],[store_name]]</f>
        <v>Santa Cruz Bikes</v>
      </c>
      <c r="K2882" t="str">
        <f>Query1[[#This Row],[sales_rep]]</f>
        <v>Genna Serrano</v>
      </c>
      <c r="L2882" t="str">
        <f>Query1[[#This Row],[brand_name]]</f>
        <v>Sun</v>
      </c>
    </row>
    <row r="2883" spans="1:12" x14ac:dyDescent="0.3">
      <c r="A2883">
        <f>Query1[[#This Row],[order_id]]</f>
        <v>1002</v>
      </c>
      <c r="B2883" t="str">
        <f>Query1[[#This Row],[customers]]</f>
        <v>Penni Best</v>
      </c>
      <c r="C2883" t="str">
        <f>Query1[[#This Row],[city]]</f>
        <v>Anaheim</v>
      </c>
      <c r="D2883" t="str">
        <f>Query1[[#This Row],[state]]</f>
        <v>CA</v>
      </c>
      <c r="E2883">
        <f>Query1[[#This Row],[order_date]]</f>
        <v>42930</v>
      </c>
      <c r="F2883">
        <f>Query1[[#This Row],[total_units]]</f>
        <v>1</v>
      </c>
      <c r="G2883">
        <f>Query1[[#This Row],[revenue]]</f>
        <v>149.99</v>
      </c>
      <c r="H2883" t="str">
        <f>Query1[[#This Row],[product_name]]</f>
        <v>Trek Boy's Kickster - 2015/2017</v>
      </c>
      <c r="I2883" t="str">
        <f>Query1[[#This Row],[category_name]]</f>
        <v>Children Bicycles</v>
      </c>
      <c r="J2883" t="str">
        <f>Query1[[#This Row],[store_name]]</f>
        <v>Santa Cruz Bikes</v>
      </c>
      <c r="K2883" t="str">
        <f>Query1[[#This Row],[sales_rep]]</f>
        <v>Genna Serrano</v>
      </c>
      <c r="L2883" t="str">
        <f>Query1[[#This Row],[brand_name]]</f>
        <v>Trek</v>
      </c>
    </row>
    <row r="2884" spans="1:12" x14ac:dyDescent="0.3">
      <c r="A2884">
        <f>Query1[[#This Row],[order_id]]</f>
        <v>1002</v>
      </c>
      <c r="B2884" t="str">
        <f>Query1[[#This Row],[customers]]</f>
        <v>Penni Best</v>
      </c>
      <c r="C2884" t="str">
        <f>Query1[[#This Row],[city]]</f>
        <v>Anaheim</v>
      </c>
      <c r="D2884" t="str">
        <f>Query1[[#This Row],[state]]</f>
        <v>CA</v>
      </c>
      <c r="E2884">
        <f>Query1[[#This Row],[order_date]]</f>
        <v>42930</v>
      </c>
      <c r="F2884">
        <f>Query1[[#This Row],[total_units]]</f>
        <v>2</v>
      </c>
      <c r="G2884">
        <f>Query1[[#This Row],[revenue]]</f>
        <v>3599.98</v>
      </c>
      <c r="H2884" t="str">
        <f>Query1[[#This Row],[product_name]]</f>
        <v>Trek Remedy 29 Carbon Frameset - 2016</v>
      </c>
      <c r="I2884" t="str">
        <f>Query1[[#This Row],[category_name]]</f>
        <v>Mountain Bikes</v>
      </c>
      <c r="J2884" t="str">
        <f>Query1[[#This Row],[store_name]]</f>
        <v>Santa Cruz Bikes</v>
      </c>
      <c r="K2884" t="str">
        <f>Query1[[#This Row],[sales_rep]]</f>
        <v>Genna Serrano</v>
      </c>
      <c r="L2884" t="str">
        <f>Query1[[#This Row],[brand_name]]</f>
        <v>Trek</v>
      </c>
    </row>
    <row r="2885" spans="1:12" x14ac:dyDescent="0.3">
      <c r="A2885">
        <f>Query1[[#This Row],[order_id]]</f>
        <v>1003</v>
      </c>
      <c r="B2885" t="str">
        <f>Query1[[#This Row],[customers]]</f>
        <v>Marlo Jefferson</v>
      </c>
      <c r="C2885" t="str">
        <f>Query1[[#This Row],[city]]</f>
        <v>Niagara Falls</v>
      </c>
      <c r="D2885" t="str">
        <f>Query1[[#This Row],[state]]</f>
        <v>NY</v>
      </c>
      <c r="E2885">
        <f>Query1[[#This Row],[order_date]]</f>
        <v>42930</v>
      </c>
      <c r="F2885">
        <f>Query1[[#This Row],[total_units]]</f>
        <v>2</v>
      </c>
      <c r="G2885">
        <f>Query1[[#This Row],[revenue]]</f>
        <v>939.98</v>
      </c>
      <c r="H2885" t="str">
        <f>Query1[[#This Row],[product_name]]</f>
        <v>Trek Session DH 27.5 Carbon Frameset - 2017</v>
      </c>
      <c r="I2885" t="str">
        <f>Query1[[#This Row],[category_name]]</f>
        <v>Mountain Bikes</v>
      </c>
      <c r="J2885" t="str">
        <f>Query1[[#This Row],[store_name]]</f>
        <v>Baldwin Bikes</v>
      </c>
      <c r="K2885" t="str">
        <f>Query1[[#This Row],[sales_rep]]</f>
        <v>Venita Daniel</v>
      </c>
      <c r="L2885" t="str">
        <f>Query1[[#This Row],[brand_name]]</f>
        <v>Trek</v>
      </c>
    </row>
    <row r="2886" spans="1:12" x14ac:dyDescent="0.3">
      <c r="A2886">
        <f>Query1[[#This Row],[order_id]]</f>
        <v>1003</v>
      </c>
      <c r="B2886" t="str">
        <f>Query1[[#This Row],[customers]]</f>
        <v>Marlo Jefferson</v>
      </c>
      <c r="C2886" t="str">
        <f>Query1[[#This Row],[city]]</f>
        <v>Niagara Falls</v>
      </c>
      <c r="D2886" t="str">
        <f>Query1[[#This Row],[state]]</f>
        <v>NY</v>
      </c>
      <c r="E2886">
        <f>Query1[[#This Row],[order_date]]</f>
        <v>42930</v>
      </c>
      <c r="F2886">
        <f>Query1[[#This Row],[total_units]]</f>
        <v>2</v>
      </c>
      <c r="G2886">
        <f>Query1[[#This Row],[revenue]]</f>
        <v>12999.98</v>
      </c>
      <c r="H2886" t="str">
        <f>Query1[[#This Row],[product_name]]</f>
        <v>Trek Silque SLR 8 Women's - 2017</v>
      </c>
      <c r="I2886" t="str">
        <f>Query1[[#This Row],[category_name]]</f>
        <v>Road Bikes</v>
      </c>
      <c r="J2886" t="str">
        <f>Query1[[#This Row],[store_name]]</f>
        <v>Baldwin Bikes</v>
      </c>
      <c r="K2886" t="str">
        <f>Query1[[#This Row],[sales_rep]]</f>
        <v>Venita Daniel</v>
      </c>
      <c r="L2886" t="str">
        <f>Query1[[#This Row],[brand_name]]</f>
        <v>Trek</v>
      </c>
    </row>
    <row r="2887" spans="1:12" x14ac:dyDescent="0.3">
      <c r="A2887">
        <f>Query1[[#This Row],[order_id]]</f>
        <v>1004</v>
      </c>
      <c r="B2887" t="str">
        <f>Query1[[#This Row],[customers]]</f>
        <v>Ulrike Chan</v>
      </c>
      <c r="C2887" t="str">
        <f>Query1[[#This Row],[city]]</f>
        <v>Port Chester</v>
      </c>
      <c r="D2887" t="str">
        <f>Query1[[#This Row],[state]]</f>
        <v>NY</v>
      </c>
      <c r="E2887">
        <f>Query1[[#This Row],[order_date]]</f>
        <v>42930</v>
      </c>
      <c r="F2887">
        <f>Query1[[#This Row],[total_units]]</f>
        <v>2</v>
      </c>
      <c r="G2887">
        <f>Query1[[#This Row],[revenue]]</f>
        <v>1665.98</v>
      </c>
      <c r="H2887" t="str">
        <f>Query1[[#This Row],[product_name]]</f>
        <v>Surly Troll Frameset - 2017</v>
      </c>
      <c r="I2887" t="str">
        <f>Query1[[#This Row],[category_name]]</f>
        <v>Mountain Bikes</v>
      </c>
      <c r="J2887" t="str">
        <f>Query1[[#This Row],[store_name]]</f>
        <v>Baldwin Bikes</v>
      </c>
      <c r="K2887" t="str">
        <f>Query1[[#This Row],[sales_rep]]</f>
        <v>Marcelene Boyer</v>
      </c>
      <c r="L2887" t="str">
        <f>Query1[[#This Row],[brand_name]]</f>
        <v>Surly</v>
      </c>
    </row>
    <row r="2888" spans="1:12" x14ac:dyDescent="0.3">
      <c r="A2888">
        <f>Query1[[#This Row],[order_id]]</f>
        <v>1005</v>
      </c>
      <c r="B2888" t="str">
        <f>Query1[[#This Row],[customers]]</f>
        <v>Myung Hooper</v>
      </c>
      <c r="C2888" t="str">
        <f>Query1[[#This Row],[city]]</f>
        <v>Elmont</v>
      </c>
      <c r="D2888" t="str">
        <f>Query1[[#This Row],[state]]</f>
        <v>NY</v>
      </c>
      <c r="E2888">
        <f>Query1[[#This Row],[order_date]]</f>
        <v>42931</v>
      </c>
      <c r="F2888">
        <f>Query1[[#This Row],[total_units]]</f>
        <v>2</v>
      </c>
      <c r="G2888">
        <f>Query1[[#This Row],[revenue]]</f>
        <v>2199.98</v>
      </c>
      <c r="H2888" t="str">
        <f>Query1[[#This Row],[product_name]]</f>
        <v>Electra Amsterdam Fashion 7i Ladies' - 2017</v>
      </c>
      <c r="I2888" t="str">
        <f>Query1[[#This Row],[category_name]]</f>
        <v>Cruisers Bicycles</v>
      </c>
      <c r="J2888" t="str">
        <f>Query1[[#This Row],[store_name]]</f>
        <v>Baldwin Bikes</v>
      </c>
      <c r="K2888" t="str">
        <f>Query1[[#This Row],[sales_rep]]</f>
        <v>Venita Daniel</v>
      </c>
      <c r="L2888" t="str">
        <f>Query1[[#This Row],[brand_name]]</f>
        <v>Electra</v>
      </c>
    </row>
    <row r="2889" spans="1:12" x14ac:dyDescent="0.3">
      <c r="A2889">
        <f>Query1[[#This Row],[order_id]]</f>
        <v>1005</v>
      </c>
      <c r="B2889" t="str">
        <f>Query1[[#This Row],[customers]]</f>
        <v>Myung Hooper</v>
      </c>
      <c r="C2889" t="str">
        <f>Query1[[#This Row],[city]]</f>
        <v>Elmont</v>
      </c>
      <c r="D2889" t="str">
        <f>Query1[[#This Row],[state]]</f>
        <v>NY</v>
      </c>
      <c r="E2889">
        <f>Query1[[#This Row],[order_date]]</f>
        <v>42931</v>
      </c>
      <c r="F2889">
        <f>Query1[[#This Row],[total_units]]</f>
        <v>2</v>
      </c>
      <c r="G2889">
        <f>Query1[[#This Row],[revenue]]</f>
        <v>539.98</v>
      </c>
      <c r="H2889" t="str">
        <f>Query1[[#This Row],[product_name]]</f>
        <v>Electra Girl's Hawaii 1 (16-inch) - 2015/2016</v>
      </c>
      <c r="I2889" t="str">
        <f>Query1[[#This Row],[category_name]]</f>
        <v>Cruisers Bicycles</v>
      </c>
      <c r="J2889" t="str">
        <f>Query1[[#This Row],[store_name]]</f>
        <v>Baldwin Bikes</v>
      </c>
      <c r="K2889" t="str">
        <f>Query1[[#This Row],[sales_rep]]</f>
        <v>Venita Daniel</v>
      </c>
      <c r="L2889" t="str">
        <f>Query1[[#This Row],[brand_name]]</f>
        <v>Electra</v>
      </c>
    </row>
    <row r="2890" spans="1:12" x14ac:dyDescent="0.3">
      <c r="A2890">
        <f>Query1[[#This Row],[order_id]]</f>
        <v>1005</v>
      </c>
      <c r="B2890" t="str">
        <f>Query1[[#This Row],[customers]]</f>
        <v>Myung Hooper</v>
      </c>
      <c r="C2890" t="str">
        <f>Query1[[#This Row],[city]]</f>
        <v>Elmont</v>
      </c>
      <c r="D2890" t="str">
        <f>Query1[[#This Row],[state]]</f>
        <v>NY</v>
      </c>
      <c r="E2890">
        <f>Query1[[#This Row],[order_date]]</f>
        <v>42931</v>
      </c>
      <c r="F2890">
        <f>Query1[[#This Row],[total_units]]</f>
        <v>1</v>
      </c>
      <c r="G2890">
        <f>Query1[[#This Row],[revenue]]</f>
        <v>299.99</v>
      </c>
      <c r="H2890" t="str">
        <f>Query1[[#This Row],[product_name]]</f>
        <v>Electra Sugar Skulls 1 (20-inch) - Girl's - 2017</v>
      </c>
      <c r="I2890" t="str">
        <f>Query1[[#This Row],[category_name]]</f>
        <v>Children Bicycles</v>
      </c>
      <c r="J2890" t="str">
        <f>Query1[[#This Row],[store_name]]</f>
        <v>Baldwin Bikes</v>
      </c>
      <c r="K2890" t="str">
        <f>Query1[[#This Row],[sales_rep]]</f>
        <v>Venita Daniel</v>
      </c>
      <c r="L2890" t="str">
        <f>Query1[[#This Row],[brand_name]]</f>
        <v>Electra</v>
      </c>
    </row>
    <row r="2891" spans="1:12" x14ac:dyDescent="0.3">
      <c r="A2891">
        <f>Query1[[#This Row],[order_id]]</f>
        <v>1006</v>
      </c>
      <c r="B2891" t="str">
        <f>Query1[[#This Row],[customers]]</f>
        <v>Olimpia Mays</v>
      </c>
      <c r="C2891" t="str">
        <f>Query1[[#This Row],[city]]</f>
        <v>Oakland Gardens</v>
      </c>
      <c r="D2891" t="str">
        <f>Query1[[#This Row],[state]]</f>
        <v>NY</v>
      </c>
      <c r="E2891">
        <f>Query1[[#This Row],[order_date]]</f>
        <v>42931</v>
      </c>
      <c r="F2891">
        <f>Query1[[#This Row],[total_units]]</f>
        <v>1</v>
      </c>
      <c r="G2891">
        <f>Query1[[#This Row],[revenue]]</f>
        <v>599.99</v>
      </c>
      <c r="H2891" t="str">
        <f>Query1[[#This Row],[product_name]]</f>
        <v>Electra Townie Original 7D EQ - Women's - 2016</v>
      </c>
      <c r="I2891" t="str">
        <f>Query1[[#This Row],[category_name]]</f>
        <v>Cruisers Bicycles</v>
      </c>
      <c r="J2891" t="str">
        <f>Query1[[#This Row],[store_name]]</f>
        <v>Baldwin Bikes</v>
      </c>
      <c r="K2891" t="str">
        <f>Query1[[#This Row],[sales_rep]]</f>
        <v>Venita Daniel</v>
      </c>
      <c r="L2891" t="str">
        <f>Query1[[#This Row],[brand_name]]</f>
        <v>Electra</v>
      </c>
    </row>
    <row r="2892" spans="1:12" x14ac:dyDescent="0.3">
      <c r="A2892">
        <f>Query1[[#This Row],[order_id]]</f>
        <v>1006</v>
      </c>
      <c r="B2892" t="str">
        <f>Query1[[#This Row],[customers]]</f>
        <v>Olimpia Mays</v>
      </c>
      <c r="C2892" t="str">
        <f>Query1[[#This Row],[city]]</f>
        <v>Oakland Gardens</v>
      </c>
      <c r="D2892" t="str">
        <f>Query1[[#This Row],[state]]</f>
        <v>NY</v>
      </c>
      <c r="E2892">
        <f>Query1[[#This Row],[order_date]]</f>
        <v>42931</v>
      </c>
      <c r="F2892">
        <f>Query1[[#This Row],[total_units]]</f>
        <v>1</v>
      </c>
      <c r="G2892">
        <f>Query1[[#This Row],[revenue]]</f>
        <v>1409.99</v>
      </c>
      <c r="H2892" t="str">
        <f>Query1[[#This Row],[product_name]]</f>
        <v>Haro SR 1.3 - 2017</v>
      </c>
      <c r="I2892" t="str">
        <f>Query1[[#This Row],[category_name]]</f>
        <v>Mountain Bikes</v>
      </c>
      <c r="J2892" t="str">
        <f>Query1[[#This Row],[store_name]]</f>
        <v>Baldwin Bikes</v>
      </c>
      <c r="K2892" t="str">
        <f>Query1[[#This Row],[sales_rep]]</f>
        <v>Venita Daniel</v>
      </c>
      <c r="L2892" t="str">
        <f>Query1[[#This Row],[brand_name]]</f>
        <v>Haro</v>
      </c>
    </row>
    <row r="2893" spans="1:12" x14ac:dyDescent="0.3">
      <c r="A2893">
        <f>Query1[[#This Row],[order_id]]</f>
        <v>1006</v>
      </c>
      <c r="B2893" t="str">
        <f>Query1[[#This Row],[customers]]</f>
        <v>Olimpia Mays</v>
      </c>
      <c r="C2893" t="str">
        <f>Query1[[#This Row],[city]]</f>
        <v>Oakland Gardens</v>
      </c>
      <c r="D2893" t="str">
        <f>Query1[[#This Row],[state]]</f>
        <v>NY</v>
      </c>
      <c r="E2893">
        <f>Query1[[#This Row],[order_date]]</f>
        <v>42931</v>
      </c>
      <c r="F2893">
        <f>Query1[[#This Row],[total_units]]</f>
        <v>1</v>
      </c>
      <c r="G2893">
        <f>Query1[[#This Row],[revenue]]</f>
        <v>449.99</v>
      </c>
      <c r="H2893" t="str">
        <f>Query1[[#This Row],[product_name]]</f>
        <v>Sun Bicycles Cruz 3 - 2017</v>
      </c>
      <c r="I2893" t="str">
        <f>Query1[[#This Row],[category_name]]</f>
        <v>Cruisers Bicycles</v>
      </c>
      <c r="J2893" t="str">
        <f>Query1[[#This Row],[store_name]]</f>
        <v>Baldwin Bikes</v>
      </c>
      <c r="K2893" t="str">
        <f>Query1[[#This Row],[sales_rep]]</f>
        <v>Venita Daniel</v>
      </c>
      <c r="L2893" t="str">
        <f>Query1[[#This Row],[brand_name]]</f>
        <v>Sun</v>
      </c>
    </row>
    <row r="2894" spans="1:12" x14ac:dyDescent="0.3">
      <c r="A2894">
        <f>Query1[[#This Row],[order_id]]</f>
        <v>1006</v>
      </c>
      <c r="B2894" t="str">
        <f>Query1[[#This Row],[customers]]</f>
        <v>Olimpia Mays</v>
      </c>
      <c r="C2894" t="str">
        <f>Query1[[#This Row],[city]]</f>
        <v>Oakland Gardens</v>
      </c>
      <c r="D2894" t="str">
        <f>Query1[[#This Row],[state]]</f>
        <v>NY</v>
      </c>
      <c r="E2894">
        <f>Query1[[#This Row],[order_date]]</f>
        <v>42931</v>
      </c>
      <c r="F2894">
        <f>Query1[[#This Row],[total_units]]</f>
        <v>1</v>
      </c>
      <c r="G2894">
        <f>Query1[[#This Row],[revenue]]</f>
        <v>346.99</v>
      </c>
      <c r="H2894" t="str">
        <f>Query1[[#This Row],[product_name]]</f>
        <v>Sun Bicycles Lil Bolt Type-R - 2017</v>
      </c>
      <c r="I2894" t="str">
        <f>Query1[[#This Row],[category_name]]</f>
        <v>Cruisers Bicycles</v>
      </c>
      <c r="J2894" t="str">
        <f>Query1[[#This Row],[store_name]]</f>
        <v>Baldwin Bikes</v>
      </c>
      <c r="K2894" t="str">
        <f>Query1[[#This Row],[sales_rep]]</f>
        <v>Venita Daniel</v>
      </c>
      <c r="L2894" t="str">
        <f>Query1[[#This Row],[brand_name]]</f>
        <v>Sun</v>
      </c>
    </row>
    <row r="2895" spans="1:12" x14ac:dyDescent="0.3">
      <c r="A2895">
        <f>Query1[[#This Row],[order_id]]</f>
        <v>1006</v>
      </c>
      <c r="B2895" t="str">
        <f>Query1[[#This Row],[customers]]</f>
        <v>Olimpia Mays</v>
      </c>
      <c r="C2895" t="str">
        <f>Query1[[#This Row],[city]]</f>
        <v>Oakland Gardens</v>
      </c>
      <c r="D2895" t="str">
        <f>Query1[[#This Row],[state]]</f>
        <v>NY</v>
      </c>
      <c r="E2895">
        <f>Query1[[#This Row],[order_date]]</f>
        <v>42931</v>
      </c>
      <c r="F2895">
        <f>Query1[[#This Row],[total_units]]</f>
        <v>2</v>
      </c>
      <c r="G2895">
        <f>Query1[[#This Row],[revenue]]</f>
        <v>10999.98</v>
      </c>
      <c r="H2895" t="str">
        <f>Query1[[#This Row],[product_name]]</f>
        <v>Trek Domane SLR 6 Disc - 2017</v>
      </c>
      <c r="I2895" t="str">
        <f>Query1[[#This Row],[category_name]]</f>
        <v>Road Bikes</v>
      </c>
      <c r="J2895" t="str">
        <f>Query1[[#This Row],[store_name]]</f>
        <v>Baldwin Bikes</v>
      </c>
      <c r="K2895" t="str">
        <f>Query1[[#This Row],[sales_rep]]</f>
        <v>Venita Daniel</v>
      </c>
      <c r="L2895" t="str">
        <f>Query1[[#This Row],[brand_name]]</f>
        <v>Trek</v>
      </c>
    </row>
    <row r="2896" spans="1:12" x14ac:dyDescent="0.3">
      <c r="A2896">
        <f>Query1[[#This Row],[order_id]]</f>
        <v>1007</v>
      </c>
      <c r="B2896" t="str">
        <f>Query1[[#This Row],[customers]]</f>
        <v>Lina Meadows</v>
      </c>
      <c r="C2896" t="str">
        <f>Query1[[#This Row],[city]]</f>
        <v>Glen Cove</v>
      </c>
      <c r="D2896" t="str">
        <f>Query1[[#This Row],[state]]</f>
        <v>NY</v>
      </c>
      <c r="E2896">
        <f>Query1[[#This Row],[order_date]]</f>
        <v>42932</v>
      </c>
      <c r="F2896">
        <f>Query1[[#This Row],[total_units]]</f>
        <v>1</v>
      </c>
      <c r="G2896">
        <f>Query1[[#This Row],[revenue]]</f>
        <v>299.99</v>
      </c>
      <c r="H2896" t="str">
        <f>Query1[[#This Row],[product_name]]</f>
        <v>Electra Girl's Hawaii 1 16" - 2017</v>
      </c>
      <c r="I2896" t="str">
        <f>Query1[[#This Row],[category_name]]</f>
        <v>Cruisers Bicycles</v>
      </c>
      <c r="J2896" t="str">
        <f>Query1[[#This Row],[store_name]]</f>
        <v>Baldwin Bikes</v>
      </c>
      <c r="K2896" t="str">
        <f>Query1[[#This Row],[sales_rep]]</f>
        <v>Marcelene Boyer</v>
      </c>
      <c r="L2896" t="str">
        <f>Query1[[#This Row],[brand_name]]</f>
        <v>Electra</v>
      </c>
    </row>
    <row r="2897" spans="1:12" x14ac:dyDescent="0.3">
      <c r="A2897">
        <f>Query1[[#This Row],[order_id]]</f>
        <v>1007</v>
      </c>
      <c r="B2897" t="str">
        <f>Query1[[#This Row],[customers]]</f>
        <v>Lina Meadows</v>
      </c>
      <c r="C2897" t="str">
        <f>Query1[[#This Row],[city]]</f>
        <v>Glen Cove</v>
      </c>
      <c r="D2897" t="str">
        <f>Query1[[#This Row],[state]]</f>
        <v>NY</v>
      </c>
      <c r="E2897">
        <f>Query1[[#This Row],[order_date]]</f>
        <v>42932</v>
      </c>
      <c r="F2897">
        <f>Query1[[#This Row],[total_units]]</f>
        <v>1</v>
      </c>
      <c r="G2897">
        <f>Query1[[#This Row],[revenue]]</f>
        <v>599.99</v>
      </c>
      <c r="H2897" t="str">
        <f>Query1[[#This Row],[product_name]]</f>
        <v>Electra Townie Original 7D EQ - 2016</v>
      </c>
      <c r="I2897" t="str">
        <f>Query1[[#This Row],[category_name]]</f>
        <v>Comfort Bicycles</v>
      </c>
      <c r="J2897" t="str">
        <f>Query1[[#This Row],[store_name]]</f>
        <v>Baldwin Bikes</v>
      </c>
      <c r="K2897" t="str">
        <f>Query1[[#This Row],[sales_rep]]</f>
        <v>Marcelene Boyer</v>
      </c>
      <c r="L2897" t="str">
        <f>Query1[[#This Row],[brand_name]]</f>
        <v>Electra</v>
      </c>
    </row>
    <row r="2898" spans="1:12" x14ac:dyDescent="0.3">
      <c r="A2898">
        <f>Query1[[#This Row],[order_id]]</f>
        <v>1007</v>
      </c>
      <c r="B2898" t="str">
        <f>Query1[[#This Row],[customers]]</f>
        <v>Lina Meadows</v>
      </c>
      <c r="C2898" t="str">
        <f>Query1[[#This Row],[city]]</f>
        <v>Glen Cove</v>
      </c>
      <c r="D2898" t="str">
        <f>Query1[[#This Row],[state]]</f>
        <v>NY</v>
      </c>
      <c r="E2898">
        <f>Query1[[#This Row],[order_date]]</f>
        <v>42932</v>
      </c>
      <c r="F2898">
        <f>Query1[[#This Row],[total_units]]</f>
        <v>2</v>
      </c>
      <c r="G2898">
        <f>Query1[[#This Row],[revenue]]</f>
        <v>659.98</v>
      </c>
      <c r="H2898" t="str">
        <f>Query1[[#This Row],[product_name]]</f>
        <v>Haro Downtown 16 - 2017</v>
      </c>
      <c r="I2898" t="str">
        <f>Query1[[#This Row],[category_name]]</f>
        <v>Children Bicycles</v>
      </c>
      <c r="J2898" t="str">
        <f>Query1[[#This Row],[store_name]]</f>
        <v>Baldwin Bikes</v>
      </c>
      <c r="K2898" t="str">
        <f>Query1[[#This Row],[sales_rep]]</f>
        <v>Marcelene Boyer</v>
      </c>
      <c r="L2898" t="str">
        <f>Query1[[#This Row],[brand_name]]</f>
        <v>Haro</v>
      </c>
    </row>
    <row r="2899" spans="1:12" x14ac:dyDescent="0.3">
      <c r="A2899">
        <f>Query1[[#This Row],[order_id]]</f>
        <v>1007</v>
      </c>
      <c r="B2899" t="str">
        <f>Query1[[#This Row],[customers]]</f>
        <v>Lina Meadows</v>
      </c>
      <c r="C2899" t="str">
        <f>Query1[[#This Row],[city]]</f>
        <v>Glen Cove</v>
      </c>
      <c r="D2899" t="str">
        <f>Query1[[#This Row],[state]]</f>
        <v>NY</v>
      </c>
      <c r="E2899">
        <f>Query1[[#This Row],[order_date]]</f>
        <v>42932</v>
      </c>
      <c r="F2899">
        <f>Query1[[#This Row],[total_units]]</f>
        <v>2</v>
      </c>
      <c r="G2899">
        <f>Query1[[#This Row],[revenue]]</f>
        <v>899.98</v>
      </c>
      <c r="H2899" t="str">
        <f>Query1[[#This Row],[product_name]]</f>
        <v>Sun Bicycles Cruz 3 - 2017</v>
      </c>
      <c r="I2899" t="str">
        <f>Query1[[#This Row],[category_name]]</f>
        <v>Comfort Bicycles</v>
      </c>
      <c r="J2899" t="str">
        <f>Query1[[#This Row],[store_name]]</f>
        <v>Baldwin Bikes</v>
      </c>
      <c r="K2899" t="str">
        <f>Query1[[#This Row],[sales_rep]]</f>
        <v>Marcelene Boyer</v>
      </c>
      <c r="L2899" t="str">
        <f>Query1[[#This Row],[brand_name]]</f>
        <v>Sun</v>
      </c>
    </row>
    <row r="2900" spans="1:12" x14ac:dyDescent="0.3">
      <c r="A2900">
        <f>Query1[[#This Row],[order_id]]</f>
        <v>1007</v>
      </c>
      <c r="B2900" t="str">
        <f>Query1[[#This Row],[customers]]</f>
        <v>Lina Meadows</v>
      </c>
      <c r="C2900" t="str">
        <f>Query1[[#This Row],[city]]</f>
        <v>Glen Cove</v>
      </c>
      <c r="D2900" t="str">
        <f>Query1[[#This Row],[state]]</f>
        <v>NY</v>
      </c>
      <c r="E2900">
        <f>Query1[[#This Row],[order_date]]</f>
        <v>42932</v>
      </c>
      <c r="F2900">
        <f>Query1[[#This Row],[total_units]]</f>
        <v>1</v>
      </c>
      <c r="G2900">
        <f>Query1[[#This Row],[revenue]]</f>
        <v>1680.99</v>
      </c>
      <c r="H2900" t="str">
        <f>Query1[[#This Row],[product_name]]</f>
        <v>Surly Straggler 650b - 2016</v>
      </c>
      <c r="I2900" t="str">
        <f>Query1[[#This Row],[category_name]]</f>
        <v>Cyclocross Bicycles</v>
      </c>
      <c r="J2900" t="str">
        <f>Query1[[#This Row],[store_name]]</f>
        <v>Baldwin Bikes</v>
      </c>
      <c r="K2900" t="str">
        <f>Query1[[#This Row],[sales_rep]]</f>
        <v>Marcelene Boyer</v>
      </c>
      <c r="L2900" t="str">
        <f>Query1[[#This Row],[brand_name]]</f>
        <v>Surly</v>
      </c>
    </row>
    <row r="2901" spans="1:12" x14ac:dyDescent="0.3">
      <c r="A2901">
        <f>Query1[[#This Row],[order_id]]</f>
        <v>1008</v>
      </c>
      <c r="B2901" t="str">
        <f>Query1[[#This Row],[customers]]</f>
        <v>Arie Hunter</v>
      </c>
      <c r="C2901" t="str">
        <f>Query1[[#This Row],[city]]</f>
        <v>Flushing</v>
      </c>
      <c r="D2901" t="str">
        <f>Query1[[#This Row],[state]]</f>
        <v>NY</v>
      </c>
      <c r="E2901">
        <f>Query1[[#This Row],[order_date]]</f>
        <v>42932</v>
      </c>
      <c r="F2901">
        <f>Query1[[#This Row],[total_units]]</f>
        <v>1</v>
      </c>
      <c r="G2901">
        <f>Query1[[#This Row],[revenue]]</f>
        <v>299.99</v>
      </c>
      <c r="H2901" t="str">
        <f>Query1[[#This Row],[product_name]]</f>
        <v>Electra Girl's Hawaii 1 16" - 2017</v>
      </c>
      <c r="I2901" t="str">
        <f>Query1[[#This Row],[category_name]]</f>
        <v>Children Bicycles</v>
      </c>
      <c r="J2901" t="str">
        <f>Query1[[#This Row],[store_name]]</f>
        <v>Baldwin Bikes</v>
      </c>
      <c r="K2901" t="str">
        <f>Query1[[#This Row],[sales_rep]]</f>
        <v>Marcelene Boyer</v>
      </c>
      <c r="L2901" t="str">
        <f>Query1[[#This Row],[brand_name]]</f>
        <v>Electra</v>
      </c>
    </row>
    <row r="2902" spans="1:12" x14ac:dyDescent="0.3">
      <c r="A2902">
        <f>Query1[[#This Row],[order_id]]</f>
        <v>1008</v>
      </c>
      <c r="B2902" t="str">
        <f>Query1[[#This Row],[customers]]</f>
        <v>Arie Hunter</v>
      </c>
      <c r="C2902" t="str">
        <f>Query1[[#This Row],[city]]</f>
        <v>Flushing</v>
      </c>
      <c r="D2902" t="str">
        <f>Query1[[#This Row],[state]]</f>
        <v>NY</v>
      </c>
      <c r="E2902">
        <f>Query1[[#This Row],[order_date]]</f>
        <v>42932</v>
      </c>
      <c r="F2902">
        <f>Query1[[#This Row],[total_units]]</f>
        <v>1</v>
      </c>
      <c r="G2902">
        <f>Query1[[#This Row],[revenue]]</f>
        <v>749.99</v>
      </c>
      <c r="H2902" t="str">
        <f>Query1[[#This Row],[product_name]]</f>
        <v>Ritchey Timberwolf Frameset - 2016</v>
      </c>
      <c r="I2902" t="str">
        <f>Query1[[#This Row],[category_name]]</f>
        <v>Mountain Bikes</v>
      </c>
      <c r="J2902" t="str">
        <f>Query1[[#This Row],[store_name]]</f>
        <v>Baldwin Bikes</v>
      </c>
      <c r="K2902" t="str">
        <f>Query1[[#This Row],[sales_rep]]</f>
        <v>Marcelene Boyer</v>
      </c>
      <c r="L2902" t="str">
        <f>Query1[[#This Row],[brand_name]]</f>
        <v>Ritchey</v>
      </c>
    </row>
    <row r="2903" spans="1:12" x14ac:dyDescent="0.3">
      <c r="A2903">
        <f>Query1[[#This Row],[order_id]]</f>
        <v>1008</v>
      </c>
      <c r="B2903" t="str">
        <f>Query1[[#This Row],[customers]]</f>
        <v>Arie Hunter</v>
      </c>
      <c r="C2903" t="str">
        <f>Query1[[#This Row],[city]]</f>
        <v>Flushing</v>
      </c>
      <c r="D2903" t="str">
        <f>Query1[[#This Row],[state]]</f>
        <v>NY</v>
      </c>
      <c r="E2903">
        <f>Query1[[#This Row],[order_date]]</f>
        <v>42932</v>
      </c>
      <c r="F2903">
        <f>Query1[[#This Row],[total_units]]</f>
        <v>1</v>
      </c>
      <c r="G2903">
        <f>Query1[[#This Row],[revenue]]</f>
        <v>416.99</v>
      </c>
      <c r="H2903" t="str">
        <f>Query1[[#This Row],[product_name]]</f>
        <v>Sun Bicycles Atlas X-Type - 2017</v>
      </c>
      <c r="I2903" t="str">
        <f>Query1[[#This Row],[category_name]]</f>
        <v>Cruisers Bicycles</v>
      </c>
      <c r="J2903" t="str">
        <f>Query1[[#This Row],[store_name]]</f>
        <v>Baldwin Bikes</v>
      </c>
      <c r="K2903" t="str">
        <f>Query1[[#This Row],[sales_rep]]</f>
        <v>Marcelene Boyer</v>
      </c>
      <c r="L2903" t="str">
        <f>Query1[[#This Row],[brand_name]]</f>
        <v>Sun</v>
      </c>
    </row>
    <row r="2904" spans="1:12" x14ac:dyDescent="0.3">
      <c r="A2904">
        <f>Query1[[#This Row],[order_id]]</f>
        <v>1009</v>
      </c>
      <c r="B2904" t="str">
        <f>Query1[[#This Row],[customers]]</f>
        <v>Patsy Russo</v>
      </c>
      <c r="C2904" t="str">
        <f>Query1[[#This Row],[city]]</f>
        <v>Rowlett</v>
      </c>
      <c r="D2904" t="str">
        <f>Query1[[#This Row],[state]]</f>
        <v>TX</v>
      </c>
      <c r="E2904">
        <f>Query1[[#This Row],[order_date]]</f>
        <v>42932</v>
      </c>
      <c r="F2904">
        <f>Query1[[#This Row],[total_units]]</f>
        <v>2</v>
      </c>
      <c r="G2904">
        <f>Query1[[#This Row],[revenue]]</f>
        <v>599.98</v>
      </c>
      <c r="H2904" t="str">
        <f>Query1[[#This Row],[product_name]]</f>
        <v>Electra Girl's Hawaii 1 16" - 2017</v>
      </c>
      <c r="I2904" t="str">
        <f>Query1[[#This Row],[category_name]]</f>
        <v>Children Bicycles</v>
      </c>
      <c r="J2904" t="str">
        <f>Query1[[#This Row],[store_name]]</f>
        <v>Rowlett Bikes</v>
      </c>
      <c r="K2904" t="str">
        <f>Query1[[#This Row],[sales_rep]]</f>
        <v>Kali Vargas</v>
      </c>
      <c r="L2904" t="str">
        <f>Query1[[#This Row],[brand_name]]</f>
        <v>Electra</v>
      </c>
    </row>
    <row r="2905" spans="1:12" x14ac:dyDescent="0.3">
      <c r="A2905">
        <f>Query1[[#This Row],[order_id]]</f>
        <v>1009</v>
      </c>
      <c r="B2905" t="str">
        <f>Query1[[#This Row],[customers]]</f>
        <v>Patsy Russo</v>
      </c>
      <c r="C2905" t="str">
        <f>Query1[[#This Row],[city]]</f>
        <v>Rowlett</v>
      </c>
      <c r="D2905" t="str">
        <f>Query1[[#This Row],[state]]</f>
        <v>TX</v>
      </c>
      <c r="E2905">
        <f>Query1[[#This Row],[order_date]]</f>
        <v>42932</v>
      </c>
      <c r="F2905">
        <f>Query1[[#This Row],[total_units]]</f>
        <v>1</v>
      </c>
      <c r="G2905">
        <f>Query1[[#This Row],[revenue]]</f>
        <v>539.99</v>
      </c>
      <c r="H2905" t="str">
        <f>Query1[[#This Row],[product_name]]</f>
        <v>Haro SR 1.1 - 2017</v>
      </c>
      <c r="I2905" t="str">
        <f>Query1[[#This Row],[category_name]]</f>
        <v>Mountain Bikes</v>
      </c>
      <c r="J2905" t="str">
        <f>Query1[[#This Row],[store_name]]</f>
        <v>Rowlett Bikes</v>
      </c>
      <c r="K2905" t="str">
        <f>Query1[[#This Row],[sales_rep]]</f>
        <v>Kali Vargas</v>
      </c>
      <c r="L2905" t="str">
        <f>Query1[[#This Row],[brand_name]]</f>
        <v>Haro</v>
      </c>
    </row>
    <row r="2906" spans="1:12" x14ac:dyDescent="0.3">
      <c r="A2906">
        <f>Query1[[#This Row],[order_id]]</f>
        <v>1010</v>
      </c>
      <c r="B2906" t="str">
        <f>Query1[[#This Row],[customers]]</f>
        <v>Jacquline Duncan</v>
      </c>
      <c r="C2906" t="str">
        <f>Query1[[#This Row],[city]]</f>
        <v>Jackson Heights</v>
      </c>
      <c r="D2906" t="str">
        <f>Query1[[#This Row],[state]]</f>
        <v>NY</v>
      </c>
      <c r="E2906">
        <f>Query1[[#This Row],[order_date]]</f>
        <v>42934</v>
      </c>
      <c r="F2906">
        <f>Query1[[#This Row],[total_units]]</f>
        <v>2</v>
      </c>
      <c r="G2906">
        <f>Query1[[#This Row],[revenue]]</f>
        <v>833.98</v>
      </c>
      <c r="H2906" t="str">
        <f>Query1[[#This Row],[product_name]]</f>
        <v>Sun Bicycles Cruz 7 - Women's - 2017</v>
      </c>
      <c r="I2906" t="str">
        <f>Query1[[#This Row],[category_name]]</f>
        <v>Comfort Bicycles</v>
      </c>
      <c r="J2906" t="str">
        <f>Query1[[#This Row],[store_name]]</f>
        <v>Baldwin Bikes</v>
      </c>
      <c r="K2906" t="str">
        <f>Query1[[#This Row],[sales_rep]]</f>
        <v>Venita Daniel</v>
      </c>
      <c r="L2906" t="str">
        <f>Query1[[#This Row],[brand_name]]</f>
        <v>Sun</v>
      </c>
    </row>
    <row r="2907" spans="1:12" x14ac:dyDescent="0.3">
      <c r="A2907">
        <f>Query1[[#This Row],[order_id]]</f>
        <v>1011</v>
      </c>
      <c r="B2907" t="str">
        <f>Query1[[#This Row],[customers]]</f>
        <v>Travis Goodman</v>
      </c>
      <c r="C2907" t="str">
        <f>Query1[[#This Row],[city]]</f>
        <v>Los Banos</v>
      </c>
      <c r="D2907" t="str">
        <f>Query1[[#This Row],[state]]</f>
        <v>CA</v>
      </c>
      <c r="E2907">
        <f>Query1[[#This Row],[order_date]]</f>
        <v>42934</v>
      </c>
      <c r="F2907">
        <f>Query1[[#This Row],[total_units]]</f>
        <v>2</v>
      </c>
      <c r="G2907">
        <f>Query1[[#This Row],[revenue]]</f>
        <v>599.98</v>
      </c>
      <c r="H2907" t="str">
        <f>Query1[[#This Row],[product_name]]</f>
        <v>Electra Sugar Skulls 1 (20-inch) - Girl's - 2017</v>
      </c>
      <c r="I2907" t="str">
        <f>Query1[[#This Row],[category_name]]</f>
        <v>Children Bicycles</v>
      </c>
      <c r="J2907" t="str">
        <f>Query1[[#This Row],[store_name]]</f>
        <v>Santa Cruz Bikes</v>
      </c>
      <c r="K2907" t="str">
        <f>Query1[[#This Row],[sales_rep]]</f>
        <v>Genna Serrano</v>
      </c>
      <c r="L2907" t="str">
        <f>Query1[[#This Row],[brand_name]]</f>
        <v>Electra</v>
      </c>
    </row>
    <row r="2908" spans="1:12" x14ac:dyDescent="0.3">
      <c r="A2908">
        <f>Query1[[#This Row],[order_id]]</f>
        <v>1011</v>
      </c>
      <c r="B2908" t="str">
        <f>Query1[[#This Row],[customers]]</f>
        <v>Travis Goodman</v>
      </c>
      <c r="C2908" t="str">
        <f>Query1[[#This Row],[city]]</f>
        <v>Los Banos</v>
      </c>
      <c r="D2908" t="str">
        <f>Query1[[#This Row],[state]]</f>
        <v>CA</v>
      </c>
      <c r="E2908">
        <f>Query1[[#This Row],[order_date]]</f>
        <v>42934</v>
      </c>
      <c r="F2908">
        <f>Query1[[#This Row],[total_units]]</f>
        <v>2</v>
      </c>
      <c r="G2908">
        <f>Query1[[#This Row],[revenue]]</f>
        <v>1199.98</v>
      </c>
      <c r="H2908" t="str">
        <f>Query1[[#This Row],[product_name]]</f>
        <v>Electra Townie Original 7D EQ - 2016</v>
      </c>
      <c r="I2908" t="str">
        <f>Query1[[#This Row],[category_name]]</f>
        <v>Cruisers Bicycles</v>
      </c>
      <c r="J2908" t="str">
        <f>Query1[[#This Row],[store_name]]</f>
        <v>Santa Cruz Bikes</v>
      </c>
      <c r="K2908" t="str">
        <f>Query1[[#This Row],[sales_rep]]</f>
        <v>Genna Serrano</v>
      </c>
      <c r="L2908" t="str">
        <f>Query1[[#This Row],[brand_name]]</f>
        <v>Electra</v>
      </c>
    </row>
    <row r="2909" spans="1:12" x14ac:dyDescent="0.3">
      <c r="A2909">
        <f>Query1[[#This Row],[order_id]]</f>
        <v>1011</v>
      </c>
      <c r="B2909" t="str">
        <f>Query1[[#This Row],[customers]]</f>
        <v>Travis Goodman</v>
      </c>
      <c r="C2909" t="str">
        <f>Query1[[#This Row],[city]]</f>
        <v>Los Banos</v>
      </c>
      <c r="D2909" t="str">
        <f>Query1[[#This Row],[state]]</f>
        <v>CA</v>
      </c>
      <c r="E2909">
        <f>Query1[[#This Row],[order_date]]</f>
        <v>42934</v>
      </c>
      <c r="F2909">
        <f>Query1[[#This Row],[total_units]]</f>
        <v>2</v>
      </c>
      <c r="G2909">
        <f>Query1[[#This Row],[revenue]]</f>
        <v>899.98</v>
      </c>
      <c r="H2909" t="str">
        <f>Query1[[#This Row],[product_name]]</f>
        <v>Sun Bicycles Cruz 3 - 2017</v>
      </c>
      <c r="I2909" t="str">
        <f>Query1[[#This Row],[category_name]]</f>
        <v>Cruisers Bicycles</v>
      </c>
      <c r="J2909" t="str">
        <f>Query1[[#This Row],[store_name]]</f>
        <v>Santa Cruz Bikes</v>
      </c>
      <c r="K2909" t="str">
        <f>Query1[[#This Row],[sales_rep]]</f>
        <v>Genna Serrano</v>
      </c>
      <c r="L2909" t="str">
        <f>Query1[[#This Row],[brand_name]]</f>
        <v>Sun</v>
      </c>
    </row>
    <row r="2910" spans="1:12" x14ac:dyDescent="0.3">
      <c r="A2910">
        <f>Query1[[#This Row],[order_id]]</f>
        <v>1011</v>
      </c>
      <c r="B2910" t="str">
        <f>Query1[[#This Row],[customers]]</f>
        <v>Travis Goodman</v>
      </c>
      <c r="C2910" t="str">
        <f>Query1[[#This Row],[city]]</f>
        <v>Los Banos</v>
      </c>
      <c r="D2910" t="str">
        <f>Query1[[#This Row],[state]]</f>
        <v>CA</v>
      </c>
      <c r="E2910">
        <f>Query1[[#This Row],[order_date]]</f>
        <v>42934</v>
      </c>
      <c r="F2910">
        <f>Query1[[#This Row],[total_units]]</f>
        <v>1</v>
      </c>
      <c r="G2910">
        <f>Query1[[#This Row],[revenue]]</f>
        <v>189.99</v>
      </c>
      <c r="H2910" t="str">
        <f>Query1[[#This Row],[product_name]]</f>
        <v>Trek Precaliber 12 Girls - 2017</v>
      </c>
      <c r="I2910" t="str">
        <f>Query1[[#This Row],[category_name]]</f>
        <v>Children Bicycles</v>
      </c>
      <c r="J2910" t="str">
        <f>Query1[[#This Row],[store_name]]</f>
        <v>Santa Cruz Bikes</v>
      </c>
      <c r="K2910" t="str">
        <f>Query1[[#This Row],[sales_rep]]</f>
        <v>Genna Serrano</v>
      </c>
      <c r="L2910" t="str">
        <f>Query1[[#This Row],[brand_name]]</f>
        <v>Trek</v>
      </c>
    </row>
    <row r="2911" spans="1:12" x14ac:dyDescent="0.3">
      <c r="A2911">
        <f>Query1[[#This Row],[order_id]]</f>
        <v>1012</v>
      </c>
      <c r="B2911" t="str">
        <f>Query1[[#This Row],[customers]]</f>
        <v>Eric Hardin</v>
      </c>
      <c r="C2911" t="str">
        <f>Query1[[#This Row],[city]]</f>
        <v>Jamaica</v>
      </c>
      <c r="D2911" t="str">
        <f>Query1[[#This Row],[state]]</f>
        <v>NY</v>
      </c>
      <c r="E2911">
        <f>Query1[[#This Row],[order_date]]</f>
        <v>42934</v>
      </c>
      <c r="F2911">
        <f>Query1[[#This Row],[total_units]]</f>
        <v>1</v>
      </c>
      <c r="G2911">
        <f>Query1[[#This Row],[revenue]]</f>
        <v>489.99</v>
      </c>
      <c r="H2911" t="str">
        <f>Query1[[#This Row],[product_name]]</f>
        <v>Electra Townie Original 7D - 2017</v>
      </c>
      <c r="I2911" t="str">
        <f>Query1[[#This Row],[category_name]]</f>
        <v>Cruisers Bicycles</v>
      </c>
      <c r="J2911" t="str">
        <f>Query1[[#This Row],[store_name]]</f>
        <v>Baldwin Bikes</v>
      </c>
      <c r="K2911" t="str">
        <f>Query1[[#This Row],[sales_rep]]</f>
        <v>Venita Daniel</v>
      </c>
      <c r="L2911" t="str">
        <f>Query1[[#This Row],[brand_name]]</f>
        <v>Electra</v>
      </c>
    </row>
    <row r="2912" spans="1:12" x14ac:dyDescent="0.3">
      <c r="A2912">
        <f>Query1[[#This Row],[order_id]]</f>
        <v>1012</v>
      </c>
      <c r="B2912" t="str">
        <f>Query1[[#This Row],[customers]]</f>
        <v>Eric Hardin</v>
      </c>
      <c r="C2912" t="str">
        <f>Query1[[#This Row],[city]]</f>
        <v>Jamaica</v>
      </c>
      <c r="D2912" t="str">
        <f>Query1[[#This Row],[state]]</f>
        <v>NY</v>
      </c>
      <c r="E2912">
        <f>Query1[[#This Row],[order_date]]</f>
        <v>42934</v>
      </c>
      <c r="F2912">
        <f>Query1[[#This Row],[total_units]]</f>
        <v>1</v>
      </c>
      <c r="G2912">
        <f>Query1[[#This Row],[revenue]]</f>
        <v>1799.99</v>
      </c>
      <c r="H2912" t="str">
        <f>Query1[[#This Row],[product_name]]</f>
        <v>Trek Remedy 29 Carbon Frameset - 2016</v>
      </c>
      <c r="I2912" t="str">
        <f>Query1[[#This Row],[category_name]]</f>
        <v>Mountain Bikes</v>
      </c>
      <c r="J2912" t="str">
        <f>Query1[[#This Row],[store_name]]</f>
        <v>Baldwin Bikes</v>
      </c>
      <c r="K2912" t="str">
        <f>Query1[[#This Row],[sales_rep]]</f>
        <v>Venita Daniel</v>
      </c>
      <c r="L2912" t="str">
        <f>Query1[[#This Row],[brand_name]]</f>
        <v>Trek</v>
      </c>
    </row>
    <row r="2913" spans="1:12" x14ac:dyDescent="0.3">
      <c r="A2913">
        <f>Query1[[#This Row],[order_id]]</f>
        <v>1013</v>
      </c>
      <c r="B2913" t="str">
        <f>Query1[[#This Row],[customers]]</f>
        <v>Babara Ochoa</v>
      </c>
      <c r="C2913" t="str">
        <f>Query1[[#This Row],[city]]</f>
        <v>Scarsdale</v>
      </c>
      <c r="D2913" t="str">
        <f>Query1[[#This Row],[state]]</f>
        <v>NY</v>
      </c>
      <c r="E2913">
        <f>Query1[[#This Row],[order_date]]</f>
        <v>42935</v>
      </c>
      <c r="F2913">
        <f>Query1[[#This Row],[total_units]]</f>
        <v>2</v>
      </c>
      <c r="G2913">
        <f>Query1[[#This Row],[revenue]]</f>
        <v>3119.98</v>
      </c>
      <c r="H2913" t="str">
        <f>Query1[[#This Row],[product_name]]</f>
        <v>Sun Bicycles ElectroLite - 2017</v>
      </c>
      <c r="I2913" t="str">
        <f>Query1[[#This Row],[category_name]]</f>
        <v>Electric Bikes</v>
      </c>
      <c r="J2913" t="str">
        <f>Query1[[#This Row],[store_name]]</f>
        <v>Baldwin Bikes</v>
      </c>
      <c r="K2913" t="str">
        <f>Query1[[#This Row],[sales_rep]]</f>
        <v>Marcelene Boyer</v>
      </c>
      <c r="L2913" t="str">
        <f>Query1[[#This Row],[brand_name]]</f>
        <v>Sun</v>
      </c>
    </row>
    <row r="2914" spans="1:12" x14ac:dyDescent="0.3">
      <c r="A2914">
        <f>Query1[[#This Row],[order_id]]</f>
        <v>1014</v>
      </c>
      <c r="B2914" t="str">
        <f>Query1[[#This Row],[customers]]</f>
        <v>Oliva Blackwell</v>
      </c>
      <c r="C2914" t="str">
        <f>Query1[[#This Row],[city]]</f>
        <v>Elmhurst</v>
      </c>
      <c r="D2914" t="str">
        <f>Query1[[#This Row],[state]]</f>
        <v>NY</v>
      </c>
      <c r="E2914">
        <f>Query1[[#This Row],[order_date]]</f>
        <v>42935</v>
      </c>
      <c r="F2914">
        <f>Query1[[#This Row],[total_units]]</f>
        <v>2</v>
      </c>
      <c r="G2914">
        <f>Query1[[#This Row],[revenue]]</f>
        <v>2199.98</v>
      </c>
      <c r="H2914" t="str">
        <f>Query1[[#This Row],[product_name]]</f>
        <v>Electra Amsterdam Fashion 7i Ladies' - 2017</v>
      </c>
      <c r="I2914" t="str">
        <f>Query1[[#This Row],[category_name]]</f>
        <v>Cruisers Bicycles</v>
      </c>
      <c r="J2914" t="str">
        <f>Query1[[#This Row],[store_name]]</f>
        <v>Baldwin Bikes</v>
      </c>
      <c r="K2914" t="str">
        <f>Query1[[#This Row],[sales_rep]]</f>
        <v>Marcelene Boyer</v>
      </c>
      <c r="L2914" t="str">
        <f>Query1[[#This Row],[brand_name]]</f>
        <v>Electra</v>
      </c>
    </row>
    <row r="2915" spans="1:12" x14ac:dyDescent="0.3">
      <c r="A2915">
        <f>Query1[[#This Row],[order_id]]</f>
        <v>1014</v>
      </c>
      <c r="B2915" t="str">
        <f>Query1[[#This Row],[customers]]</f>
        <v>Oliva Blackwell</v>
      </c>
      <c r="C2915" t="str">
        <f>Query1[[#This Row],[city]]</f>
        <v>Elmhurst</v>
      </c>
      <c r="D2915" t="str">
        <f>Query1[[#This Row],[state]]</f>
        <v>NY</v>
      </c>
      <c r="E2915">
        <f>Query1[[#This Row],[order_date]]</f>
        <v>42935</v>
      </c>
      <c r="F2915">
        <f>Query1[[#This Row],[total_units]]</f>
        <v>1</v>
      </c>
      <c r="G2915">
        <f>Query1[[#This Row],[revenue]]</f>
        <v>349.99</v>
      </c>
      <c r="H2915" t="str">
        <f>Query1[[#This Row],[product_name]]</f>
        <v>Electra Savannah 3i (20-inch) - Girl's - 2017</v>
      </c>
      <c r="I2915" t="str">
        <f>Query1[[#This Row],[category_name]]</f>
        <v>Children Bicycles</v>
      </c>
      <c r="J2915" t="str">
        <f>Query1[[#This Row],[store_name]]</f>
        <v>Baldwin Bikes</v>
      </c>
      <c r="K2915" t="str">
        <f>Query1[[#This Row],[sales_rep]]</f>
        <v>Marcelene Boyer</v>
      </c>
      <c r="L2915" t="str">
        <f>Query1[[#This Row],[brand_name]]</f>
        <v>Electra</v>
      </c>
    </row>
    <row r="2916" spans="1:12" x14ac:dyDescent="0.3">
      <c r="A2916">
        <f>Query1[[#This Row],[order_id]]</f>
        <v>1014</v>
      </c>
      <c r="B2916" t="str">
        <f>Query1[[#This Row],[customers]]</f>
        <v>Oliva Blackwell</v>
      </c>
      <c r="C2916" t="str">
        <f>Query1[[#This Row],[city]]</f>
        <v>Elmhurst</v>
      </c>
      <c r="D2916" t="str">
        <f>Query1[[#This Row],[state]]</f>
        <v>NY</v>
      </c>
      <c r="E2916">
        <f>Query1[[#This Row],[order_date]]</f>
        <v>42935</v>
      </c>
      <c r="F2916">
        <f>Query1[[#This Row],[total_units]]</f>
        <v>2</v>
      </c>
      <c r="G2916">
        <f>Query1[[#This Row],[revenue]]</f>
        <v>1739.98</v>
      </c>
      <c r="H2916" t="str">
        <f>Query1[[#This Row],[product_name]]</f>
        <v>Haro SR 1.2 - 2017</v>
      </c>
      <c r="I2916" t="str">
        <f>Query1[[#This Row],[category_name]]</f>
        <v>Mountain Bikes</v>
      </c>
      <c r="J2916" t="str">
        <f>Query1[[#This Row],[store_name]]</f>
        <v>Baldwin Bikes</v>
      </c>
      <c r="K2916" t="str">
        <f>Query1[[#This Row],[sales_rep]]</f>
        <v>Marcelene Boyer</v>
      </c>
      <c r="L2916" t="str">
        <f>Query1[[#This Row],[brand_name]]</f>
        <v>Haro</v>
      </c>
    </row>
    <row r="2917" spans="1:12" x14ac:dyDescent="0.3">
      <c r="A2917">
        <f>Query1[[#This Row],[order_id]]</f>
        <v>1014</v>
      </c>
      <c r="B2917" t="str">
        <f>Query1[[#This Row],[customers]]</f>
        <v>Oliva Blackwell</v>
      </c>
      <c r="C2917" t="str">
        <f>Query1[[#This Row],[city]]</f>
        <v>Elmhurst</v>
      </c>
      <c r="D2917" t="str">
        <f>Query1[[#This Row],[state]]</f>
        <v>NY</v>
      </c>
      <c r="E2917">
        <f>Query1[[#This Row],[order_date]]</f>
        <v>42935</v>
      </c>
      <c r="F2917">
        <f>Query1[[#This Row],[total_units]]</f>
        <v>1</v>
      </c>
      <c r="G2917">
        <f>Query1[[#This Row],[revenue]]</f>
        <v>2599.9899999999998</v>
      </c>
      <c r="H2917" t="str">
        <f>Query1[[#This Row],[product_name]]</f>
        <v>Trek Domane S 5 Disc - 2017</v>
      </c>
      <c r="I2917" t="str">
        <f>Query1[[#This Row],[category_name]]</f>
        <v>Road Bikes</v>
      </c>
      <c r="J2917" t="str">
        <f>Query1[[#This Row],[store_name]]</f>
        <v>Baldwin Bikes</v>
      </c>
      <c r="K2917" t="str">
        <f>Query1[[#This Row],[sales_rep]]</f>
        <v>Marcelene Boyer</v>
      </c>
      <c r="L2917" t="str">
        <f>Query1[[#This Row],[brand_name]]</f>
        <v>Trek</v>
      </c>
    </row>
    <row r="2918" spans="1:12" x14ac:dyDescent="0.3">
      <c r="A2918">
        <f>Query1[[#This Row],[order_id]]</f>
        <v>1015</v>
      </c>
      <c r="B2918" t="str">
        <f>Query1[[#This Row],[customers]]</f>
        <v>India Barron</v>
      </c>
      <c r="C2918" t="str">
        <f>Query1[[#This Row],[city]]</f>
        <v>Huntington</v>
      </c>
      <c r="D2918" t="str">
        <f>Query1[[#This Row],[state]]</f>
        <v>NY</v>
      </c>
      <c r="E2918">
        <f>Query1[[#This Row],[order_date]]</f>
        <v>42935</v>
      </c>
      <c r="F2918">
        <f>Query1[[#This Row],[total_units]]</f>
        <v>1</v>
      </c>
      <c r="G2918">
        <f>Query1[[#This Row],[revenue]]</f>
        <v>269.99</v>
      </c>
      <c r="H2918" t="str">
        <f>Query1[[#This Row],[product_name]]</f>
        <v>Electra Cruiser 1 (24-Inch) - 2016</v>
      </c>
      <c r="I2918" t="str">
        <f>Query1[[#This Row],[category_name]]</f>
        <v>Cruisers Bicycles</v>
      </c>
      <c r="J2918" t="str">
        <f>Query1[[#This Row],[store_name]]</f>
        <v>Baldwin Bikes</v>
      </c>
      <c r="K2918" t="str">
        <f>Query1[[#This Row],[sales_rep]]</f>
        <v>Venita Daniel</v>
      </c>
      <c r="L2918" t="str">
        <f>Query1[[#This Row],[brand_name]]</f>
        <v>Electra</v>
      </c>
    </row>
    <row r="2919" spans="1:12" x14ac:dyDescent="0.3">
      <c r="A2919">
        <f>Query1[[#This Row],[order_id]]</f>
        <v>1015</v>
      </c>
      <c r="B2919" t="str">
        <f>Query1[[#This Row],[customers]]</f>
        <v>India Barron</v>
      </c>
      <c r="C2919" t="str">
        <f>Query1[[#This Row],[city]]</f>
        <v>Huntington</v>
      </c>
      <c r="D2919" t="str">
        <f>Query1[[#This Row],[state]]</f>
        <v>NY</v>
      </c>
      <c r="E2919">
        <f>Query1[[#This Row],[order_date]]</f>
        <v>42935</v>
      </c>
      <c r="F2919">
        <f>Query1[[#This Row],[total_units]]</f>
        <v>2</v>
      </c>
      <c r="G2919">
        <f>Query1[[#This Row],[revenue]]</f>
        <v>679.98</v>
      </c>
      <c r="H2919" t="str">
        <f>Query1[[#This Row],[product_name]]</f>
        <v>Electra Townie 7D (20-inch) - Boys' - 2017</v>
      </c>
      <c r="I2919" t="str">
        <f>Query1[[#This Row],[category_name]]</f>
        <v>Children Bicycles</v>
      </c>
      <c r="J2919" t="str">
        <f>Query1[[#This Row],[store_name]]</f>
        <v>Baldwin Bikes</v>
      </c>
      <c r="K2919" t="str">
        <f>Query1[[#This Row],[sales_rep]]</f>
        <v>Venita Daniel</v>
      </c>
      <c r="L2919" t="str">
        <f>Query1[[#This Row],[brand_name]]</f>
        <v>Electra</v>
      </c>
    </row>
    <row r="2920" spans="1:12" x14ac:dyDescent="0.3">
      <c r="A2920">
        <f>Query1[[#This Row],[order_id]]</f>
        <v>1015</v>
      </c>
      <c r="B2920" t="str">
        <f>Query1[[#This Row],[customers]]</f>
        <v>India Barron</v>
      </c>
      <c r="C2920" t="str">
        <f>Query1[[#This Row],[city]]</f>
        <v>Huntington</v>
      </c>
      <c r="D2920" t="str">
        <f>Query1[[#This Row],[state]]</f>
        <v>NY</v>
      </c>
      <c r="E2920">
        <f>Query1[[#This Row],[order_date]]</f>
        <v>42935</v>
      </c>
      <c r="F2920">
        <f>Query1[[#This Row],[total_units]]</f>
        <v>2</v>
      </c>
      <c r="G2920">
        <f>Query1[[#This Row],[revenue]]</f>
        <v>1499.98</v>
      </c>
      <c r="H2920" t="str">
        <f>Query1[[#This Row],[product_name]]</f>
        <v>Sun Bicycles Brickell Tandem 7 - 2017</v>
      </c>
      <c r="I2920" t="str">
        <f>Query1[[#This Row],[category_name]]</f>
        <v>Cruisers Bicycles</v>
      </c>
      <c r="J2920" t="str">
        <f>Query1[[#This Row],[store_name]]</f>
        <v>Baldwin Bikes</v>
      </c>
      <c r="K2920" t="str">
        <f>Query1[[#This Row],[sales_rep]]</f>
        <v>Venita Daniel</v>
      </c>
      <c r="L2920" t="str">
        <f>Query1[[#This Row],[brand_name]]</f>
        <v>Sun</v>
      </c>
    </row>
    <row r="2921" spans="1:12" x14ac:dyDescent="0.3">
      <c r="A2921">
        <f>Query1[[#This Row],[order_id]]</f>
        <v>1015</v>
      </c>
      <c r="B2921" t="str">
        <f>Query1[[#This Row],[customers]]</f>
        <v>India Barron</v>
      </c>
      <c r="C2921" t="str">
        <f>Query1[[#This Row],[city]]</f>
        <v>Huntington</v>
      </c>
      <c r="D2921" t="str">
        <f>Query1[[#This Row],[state]]</f>
        <v>NY</v>
      </c>
      <c r="E2921">
        <f>Query1[[#This Row],[order_date]]</f>
        <v>42935</v>
      </c>
      <c r="F2921">
        <f>Query1[[#This Row],[total_units]]</f>
        <v>2</v>
      </c>
      <c r="G2921">
        <f>Query1[[#This Row],[revenue]]</f>
        <v>939.98</v>
      </c>
      <c r="H2921" t="str">
        <f>Query1[[#This Row],[product_name]]</f>
        <v>Surly Ice Cream Truck Frameset - 2016</v>
      </c>
      <c r="I2921" t="str">
        <f>Query1[[#This Row],[category_name]]</f>
        <v>Mountain Bikes</v>
      </c>
      <c r="J2921" t="str">
        <f>Query1[[#This Row],[store_name]]</f>
        <v>Baldwin Bikes</v>
      </c>
      <c r="K2921" t="str">
        <f>Query1[[#This Row],[sales_rep]]</f>
        <v>Venita Daniel</v>
      </c>
      <c r="L2921" t="str">
        <f>Query1[[#This Row],[brand_name]]</f>
        <v>Surly</v>
      </c>
    </row>
    <row r="2922" spans="1:12" x14ac:dyDescent="0.3">
      <c r="A2922">
        <f>Query1[[#This Row],[order_id]]</f>
        <v>1016</v>
      </c>
      <c r="B2922" t="str">
        <f>Query1[[#This Row],[customers]]</f>
        <v>Jasper Castro</v>
      </c>
      <c r="C2922" t="str">
        <f>Query1[[#This Row],[city]]</f>
        <v>Forney</v>
      </c>
      <c r="D2922" t="str">
        <f>Query1[[#This Row],[state]]</f>
        <v>TX</v>
      </c>
      <c r="E2922">
        <f>Query1[[#This Row],[order_date]]</f>
        <v>42935</v>
      </c>
      <c r="F2922">
        <f>Query1[[#This Row],[total_units]]</f>
        <v>2</v>
      </c>
      <c r="G2922">
        <f>Query1[[#This Row],[revenue]]</f>
        <v>599.98</v>
      </c>
      <c r="H2922" t="str">
        <f>Query1[[#This Row],[product_name]]</f>
        <v>Electra Girl's Hawaii 1 16" - 2017</v>
      </c>
      <c r="I2922" t="str">
        <f>Query1[[#This Row],[category_name]]</f>
        <v>Cruisers Bicycles</v>
      </c>
      <c r="J2922" t="str">
        <f>Query1[[#This Row],[store_name]]</f>
        <v>Rowlett Bikes</v>
      </c>
      <c r="K2922" t="str">
        <f>Query1[[#This Row],[sales_rep]]</f>
        <v>Layla Terrell</v>
      </c>
      <c r="L2922" t="str">
        <f>Query1[[#This Row],[brand_name]]</f>
        <v>Electra</v>
      </c>
    </row>
    <row r="2923" spans="1:12" x14ac:dyDescent="0.3">
      <c r="A2923">
        <f>Query1[[#This Row],[order_id]]</f>
        <v>1017</v>
      </c>
      <c r="B2923" t="str">
        <f>Query1[[#This Row],[customers]]</f>
        <v>Nettie Mcdaniel</v>
      </c>
      <c r="C2923" t="str">
        <f>Query1[[#This Row],[city]]</f>
        <v>South Ozone Park</v>
      </c>
      <c r="D2923" t="str">
        <f>Query1[[#This Row],[state]]</f>
        <v>NY</v>
      </c>
      <c r="E2923">
        <f>Query1[[#This Row],[order_date]]</f>
        <v>42936</v>
      </c>
      <c r="F2923">
        <f>Query1[[#This Row],[total_units]]</f>
        <v>2</v>
      </c>
      <c r="G2923">
        <f>Query1[[#This Row],[revenue]]</f>
        <v>1319.98</v>
      </c>
      <c r="H2923" t="str">
        <f>Query1[[#This Row],[product_name]]</f>
        <v>Electra Amsterdam Original 3i Ladies' - 2017</v>
      </c>
      <c r="I2923" t="str">
        <f>Query1[[#This Row],[category_name]]</f>
        <v>Cruisers Bicycles</v>
      </c>
      <c r="J2923" t="str">
        <f>Query1[[#This Row],[store_name]]</f>
        <v>Baldwin Bikes</v>
      </c>
      <c r="K2923" t="str">
        <f>Query1[[#This Row],[sales_rep]]</f>
        <v>Marcelene Boyer</v>
      </c>
      <c r="L2923" t="str">
        <f>Query1[[#This Row],[brand_name]]</f>
        <v>Electra</v>
      </c>
    </row>
    <row r="2924" spans="1:12" x14ac:dyDescent="0.3">
      <c r="A2924">
        <f>Query1[[#This Row],[order_id]]</f>
        <v>1017</v>
      </c>
      <c r="B2924" t="str">
        <f>Query1[[#This Row],[customers]]</f>
        <v>Nettie Mcdaniel</v>
      </c>
      <c r="C2924" t="str">
        <f>Query1[[#This Row],[city]]</f>
        <v>South Ozone Park</v>
      </c>
      <c r="D2924" t="str">
        <f>Query1[[#This Row],[state]]</f>
        <v>NY</v>
      </c>
      <c r="E2924">
        <f>Query1[[#This Row],[order_date]]</f>
        <v>42936</v>
      </c>
      <c r="F2924">
        <f>Query1[[#This Row],[total_units]]</f>
        <v>2</v>
      </c>
      <c r="G2924">
        <f>Query1[[#This Row],[revenue]]</f>
        <v>1599.98</v>
      </c>
      <c r="H2924" t="str">
        <f>Query1[[#This Row],[product_name]]</f>
        <v>Electra Glam Punk 3i Ladies' - 2017</v>
      </c>
      <c r="I2924" t="str">
        <f>Query1[[#This Row],[category_name]]</f>
        <v>Cruisers Bicycles</v>
      </c>
      <c r="J2924" t="str">
        <f>Query1[[#This Row],[store_name]]</f>
        <v>Baldwin Bikes</v>
      </c>
      <c r="K2924" t="str">
        <f>Query1[[#This Row],[sales_rep]]</f>
        <v>Marcelene Boyer</v>
      </c>
      <c r="L2924" t="str">
        <f>Query1[[#This Row],[brand_name]]</f>
        <v>Electra</v>
      </c>
    </row>
    <row r="2925" spans="1:12" x14ac:dyDescent="0.3">
      <c r="A2925">
        <f>Query1[[#This Row],[order_id]]</f>
        <v>1017</v>
      </c>
      <c r="B2925" t="str">
        <f>Query1[[#This Row],[customers]]</f>
        <v>Nettie Mcdaniel</v>
      </c>
      <c r="C2925" t="str">
        <f>Query1[[#This Row],[city]]</f>
        <v>South Ozone Park</v>
      </c>
      <c r="D2925" t="str">
        <f>Query1[[#This Row],[state]]</f>
        <v>NY</v>
      </c>
      <c r="E2925">
        <f>Query1[[#This Row],[order_date]]</f>
        <v>42936</v>
      </c>
      <c r="F2925">
        <f>Query1[[#This Row],[total_units]]</f>
        <v>1</v>
      </c>
      <c r="G2925">
        <f>Query1[[#This Row],[revenue]]</f>
        <v>489.99</v>
      </c>
      <c r="H2925" t="str">
        <f>Query1[[#This Row],[product_name]]</f>
        <v>Electra Townie 3i EQ (20-inch) - Boys' - 2017</v>
      </c>
      <c r="I2925" t="str">
        <f>Query1[[#This Row],[category_name]]</f>
        <v>Children Bicycles</v>
      </c>
      <c r="J2925" t="str">
        <f>Query1[[#This Row],[store_name]]</f>
        <v>Baldwin Bikes</v>
      </c>
      <c r="K2925" t="str">
        <f>Query1[[#This Row],[sales_rep]]</f>
        <v>Marcelene Boyer</v>
      </c>
      <c r="L2925" t="str">
        <f>Query1[[#This Row],[brand_name]]</f>
        <v>Electra</v>
      </c>
    </row>
    <row r="2926" spans="1:12" x14ac:dyDescent="0.3">
      <c r="A2926">
        <f>Query1[[#This Row],[order_id]]</f>
        <v>1017</v>
      </c>
      <c r="B2926" t="str">
        <f>Query1[[#This Row],[customers]]</f>
        <v>Nettie Mcdaniel</v>
      </c>
      <c r="C2926" t="str">
        <f>Query1[[#This Row],[city]]</f>
        <v>South Ozone Park</v>
      </c>
      <c r="D2926" t="str">
        <f>Query1[[#This Row],[state]]</f>
        <v>NY</v>
      </c>
      <c r="E2926">
        <f>Query1[[#This Row],[order_date]]</f>
        <v>42936</v>
      </c>
      <c r="F2926">
        <f>Query1[[#This Row],[total_units]]</f>
        <v>2</v>
      </c>
      <c r="G2926">
        <f>Query1[[#This Row],[revenue]]</f>
        <v>898</v>
      </c>
      <c r="H2926" t="str">
        <f>Query1[[#This Row],[product_name]]</f>
        <v>Pure Cycles Western 3-Speed - Women's - 2015/2016</v>
      </c>
      <c r="I2926" t="str">
        <f>Query1[[#This Row],[category_name]]</f>
        <v>Cruisers Bicycles</v>
      </c>
      <c r="J2926" t="str">
        <f>Query1[[#This Row],[store_name]]</f>
        <v>Baldwin Bikes</v>
      </c>
      <c r="K2926" t="str">
        <f>Query1[[#This Row],[sales_rep]]</f>
        <v>Marcelene Boyer</v>
      </c>
      <c r="L2926" t="str">
        <f>Query1[[#This Row],[brand_name]]</f>
        <v>Pure Cycles</v>
      </c>
    </row>
    <row r="2927" spans="1:12" x14ac:dyDescent="0.3">
      <c r="A2927">
        <f>Query1[[#This Row],[order_id]]</f>
        <v>1017</v>
      </c>
      <c r="B2927" t="str">
        <f>Query1[[#This Row],[customers]]</f>
        <v>Nettie Mcdaniel</v>
      </c>
      <c r="C2927" t="str">
        <f>Query1[[#This Row],[city]]</f>
        <v>South Ozone Park</v>
      </c>
      <c r="D2927" t="str">
        <f>Query1[[#This Row],[state]]</f>
        <v>NY</v>
      </c>
      <c r="E2927">
        <f>Query1[[#This Row],[order_date]]</f>
        <v>42936</v>
      </c>
      <c r="F2927">
        <f>Query1[[#This Row],[total_units]]</f>
        <v>1</v>
      </c>
      <c r="G2927">
        <f>Query1[[#This Row],[revenue]]</f>
        <v>209.99</v>
      </c>
      <c r="H2927" t="str">
        <f>Query1[[#This Row],[product_name]]</f>
        <v>Trek Precaliber 16 Boys - 2017</v>
      </c>
      <c r="I2927" t="str">
        <f>Query1[[#This Row],[category_name]]</f>
        <v>Children Bicycles</v>
      </c>
      <c r="J2927" t="str">
        <f>Query1[[#This Row],[store_name]]</f>
        <v>Baldwin Bikes</v>
      </c>
      <c r="K2927" t="str">
        <f>Query1[[#This Row],[sales_rep]]</f>
        <v>Marcelene Boyer</v>
      </c>
      <c r="L2927" t="str">
        <f>Query1[[#This Row],[brand_name]]</f>
        <v>Trek</v>
      </c>
    </row>
    <row r="2928" spans="1:12" x14ac:dyDescent="0.3">
      <c r="A2928">
        <f>Query1[[#This Row],[order_id]]</f>
        <v>1018</v>
      </c>
      <c r="B2928" t="str">
        <f>Query1[[#This Row],[customers]]</f>
        <v>Barry Buckner</v>
      </c>
      <c r="C2928" t="str">
        <f>Query1[[#This Row],[city]]</f>
        <v>Centereach</v>
      </c>
      <c r="D2928" t="str">
        <f>Query1[[#This Row],[state]]</f>
        <v>NY</v>
      </c>
      <c r="E2928">
        <f>Query1[[#This Row],[order_date]]</f>
        <v>42938</v>
      </c>
      <c r="F2928">
        <f>Query1[[#This Row],[total_units]]</f>
        <v>2</v>
      </c>
      <c r="G2928">
        <f>Query1[[#This Row],[revenue]]</f>
        <v>599.98</v>
      </c>
      <c r="H2928" t="str">
        <f>Query1[[#This Row],[product_name]]</f>
        <v>Electra Girl's Hawaii 1 16" - 2017</v>
      </c>
      <c r="I2928" t="str">
        <f>Query1[[#This Row],[category_name]]</f>
        <v>Cruisers Bicycles</v>
      </c>
      <c r="J2928" t="str">
        <f>Query1[[#This Row],[store_name]]</f>
        <v>Baldwin Bikes</v>
      </c>
      <c r="K2928" t="str">
        <f>Query1[[#This Row],[sales_rep]]</f>
        <v>Marcelene Boyer</v>
      </c>
      <c r="L2928" t="str">
        <f>Query1[[#This Row],[brand_name]]</f>
        <v>Electra</v>
      </c>
    </row>
    <row r="2929" spans="1:12" x14ac:dyDescent="0.3">
      <c r="A2929">
        <f>Query1[[#This Row],[order_id]]</f>
        <v>1018</v>
      </c>
      <c r="B2929" t="str">
        <f>Query1[[#This Row],[customers]]</f>
        <v>Barry Buckner</v>
      </c>
      <c r="C2929" t="str">
        <f>Query1[[#This Row],[city]]</f>
        <v>Centereach</v>
      </c>
      <c r="D2929" t="str">
        <f>Query1[[#This Row],[state]]</f>
        <v>NY</v>
      </c>
      <c r="E2929">
        <f>Query1[[#This Row],[order_date]]</f>
        <v>42938</v>
      </c>
      <c r="F2929">
        <f>Query1[[#This Row],[total_units]]</f>
        <v>2</v>
      </c>
      <c r="G2929">
        <f>Query1[[#This Row],[revenue]]</f>
        <v>699.98</v>
      </c>
      <c r="H2929" t="str">
        <f>Query1[[#This Row],[product_name]]</f>
        <v>Electra Savannah 3i (20-inch) - Girl's - 2017</v>
      </c>
      <c r="I2929" t="str">
        <f>Query1[[#This Row],[category_name]]</f>
        <v>Children Bicycles</v>
      </c>
      <c r="J2929" t="str">
        <f>Query1[[#This Row],[store_name]]</f>
        <v>Baldwin Bikes</v>
      </c>
      <c r="K2929" t="str">
        <f>Query1[[#This Row],[sales_rep]]</f>
        <v>Marcelene Boyer</v>
      </c>
      <c r="L2929" t="str">
        <f>Query1[[#This Row],[brand_name]]</f>
        <v>Electra</v>
      </c>
    </row>
    <row r="2930" spans="1:12" x14ac:dyDescent="0.3">
      <c r="A2930">
        <f>Query1[[#This Row],[order_id]]</f>
        <v>1018</v>
      </c>
      <c r="B2930" t="str">
        <f>Query1[[#This Row],[customers]]</f>
        <v>Barry Buckner</v>
      </c>
      <c r="C2930" t="str">
        <f>Query1[[#This Row],[city]]</f>
        <v>Centereach</v>
      </c>
      <c r="D2930" t="str">
        <f>Query1[[#This Row],[state]]</f>
        <v>NY</v>
      </c>
      <c r="E2930">
        <f>Query1[[#This Row],[order_date]]</f>
        <v>42938</v>
      </c>
      <c r="F2930">
        <f>Query1[[#This Row],[total_units]]</f>
        <v>1</v>
      </c>
      <c r="G2930">
        <f>Query1[[#This Row],[revenue]]</f>
        <v>349.99</v>
      </c>
      <c r="H2930" t="str">
        <f>Query1[[#This Row],[product_name]]</f>
        <v>Trek Precaliber 24 (21-Speed) - Girls - 2017</v>
      </c>
      <c r="I2930" t="str">
        <f>Query1[[#This Row],[category_name]]</f>
        <v>Children Bicycles</v>
      </c>
      <c r="J2930" t="str">
        <f>Query1[[#This Row],[store_name]]</f>
        <v>Baldwin Bikes</v>
      </c>
      <c r="K2930" t="str">
        <f>Query1[[#This Row],[sales_rep]]</f>
        <v>Marcelene Boyer</v>
      </c>
      <c r="L2930" t="str">
        <f>Query1[[#This Row],[brand_name]]</f>
        <v>Trek</v>
      </c>
    </row>
    <row r="2931" spans="1:12" x14ac:dyDescent="0.3">
      <c r="A2931">
        <f>Query1[[#This Row],[order_id]]</f>
        <v>1019</v>
      </c>
      <c r="B2931" t="str">
        <f>Query1[[#This Row],[customers]]</f>
        <v>Edra Fitzgerald</v>
      </c>
      <c r="C2931" t="str">
        <f>Query1[[#This Row],[city]]</f>
        <v>Central Islip</v>
      </c>
      <c r="D2931" t="str">
        <f>Query1[[#This Row],[state]]</f>
        <v>NY</v>
      </c>
      <c r="E2931">
        <f>Query1[[#This Row],[order_date]]</f>
        <v>42938</v>
      </c>
      <c r="F2931">
        <f>Query1[[#This Row],[total_units]]</f>
        <v>1</v>
      </c>
      <c r="G2931">
        <f>Query1[[#This Row],[revenue]]</f>
        <v>379.99</v>
      </c>
      <c r="H2931" t="str">
        <f>Query1[[#This Row],[product_name]]</f>
        <v>Haro Flightline One ST - 2017</v>
      </c>
      <c r="I2931" t="str">
        <f>Query1[[#This Row],[category_name]]</f>
        <v>Mountain Bikes</v>
      </c>
      <c r="J2931" t="str">
        <f>Query1[[#This Row],[store_name]]</f>
        <v>Baldwin Bikes</v>
      </c>
      <c r="K2931" t="str">
        <f>Query1[[#This Row],[sales_rep]]</f>
        <v>Venita Daniel</v>
      </c>
      <c r="L2931" t="str">
        <f>Query1[[#This Row],[brand_name]]</f>
        <v>Haro</v>
      </c>
    </row>
    <row r="2932" spans="1:12" x14ac:dyDescent="0.3">
      <c r="A2932">
        <f>Query1[[#This Row],[order_id]]</f>
        <v>1019</v>
      </c>
      <c r="B2932" t="str">
        <f>Query1[[#This Row],[customers]]</f>
        <v>Edra Fitzgerald</v>
      </c>
      <c r="C2932" t="str">
        <f>Query1[[#This Row],[city]]</f>
        <v>Central Islip</v>
      </c>
      <c r="D2932" t="str">
        <f>Query1[[#This Row],[state]]</f>
        <v>NY</v>
      </c>
      <c r="E2932">
        <f>Query1[[#This Row],[order_date]]</f>
        <v>42938</v>
      </c>
      <c r="F2932">
        <f>Query1[[#This Row],[total_units]]</f>
        <v>2</v>
      </c>
      <c r="G2932">
        <f>Query1[[#This Row],[revenue]]</f>
        <v>419.98</v>
      </c>
      <c r="H2932" t="str">
        <f>Query1[[#This Row],[product_name]]</f>
        <v>Haro Shredder 20 Girls - 2017</v>
      </c>
      <c r="I2932" t="str">
        <f>Query1[[#This Row],[category_name]]</f>
        <v>Children Bicycles</v>
      </c>
      <c r="J2932" t="str">
        <f>Query1[[#This Row],[store_name]]</f>
        <v>Baldwin Bikes</v>
      </c>
      <c r="K2932" t="str">
        <f>Query1[[#This Row],[sales_rep]]</f>
        <v>Venita Daniel</v>
      </c>
      <c r="L2932" t="str">
        <f>Query1[[#This Row],[brand_name]]</f>
        <v>Haro</v>
      </c>
    </row>
    <row r="2933" spans="1:12" x14ac:dyDescent="0.3">
      <c r="A2933">
        <f>Query1[[#This Row],[order_id]]</f>
        <v>1019</v>
      </c>
      <c r="B2933" t="str">
        <f>Query1[[#This Row],[customers]]</f>
        <v>Edra Fitzgerald</v>
      </c>
      <c r="C2933" t="str">
        <f>Query1[[#This Row],[city]]</f>
        <v>Central Islip</v>
      </c>
      <c r="D2933" t="str">
        <f>Query1[[#This Row],[state]]</f>
        <v>NY</v>
      </c>
      <c r="E2933">
        <f>Query1[[#This Row],[order_date]]</f>
        <v>42938</v>
      </c>
      <c r="F2933">
        <f>Query1[[#This Row],[total_units]]</f>
        <v>1</v>
      </c>
      <c r="G2933">
        <f>Query1[[#This Row],[revenue]]</f>
        <v>999.99</v>
      </c>
      <c r="H2933" t="str">
        <f>Query1[[#This Row],[product_name]]</f>
        <v>Surly Ice Cream Truck Frameset - 2017</v>
      </c>
      <c r="I2933" t="str">
        <f>Query1[[#This Row],[category_name]]</f>
        <v>Mountain Bikes</v>
      </c>
      <c r="J2933" t="str">
        <f>Query1[[#This Row],[store_name]]</f>
        <v>Baldwin Bikes</v>
      </c>
      <c r="K2933" t="str">
        <f>Query1[[#This Row],[sales_rep]]</f>
        <v>Venita Daniel</v>
      </c>
      <c r="L2933" t="str">
        <f>Query1[[#This Row],[brand_name]]</f>
        <v>Surly</v>
      </c>
    </row>
    <row r="2934" spans="1:12" x14ac:dyDescent="0.3">
      <c r="A2934">
        <f>Query1[[#This Row],[order_id]]</f>
        <v>1019</v>
      </c>
      <c r="B2934" t="str">
        <f>Query1[[#This Row],[customers]]</f>
        <v>Edra Fitzgerald</v>
      </c>
      <c r="C2934" t="str">
        <f>Query1[[#This Row],[city]]</f>
        <v>Central Islip</v>
      </c>
      <c r="D2934" t="str">
        <f>Query1[[#This Row],[state]]</f>
        <v>NY</v>
      </c>
      <c r="E2934">
        <f>Query1[[#This Row],[order_date]]</f>
        <v>42938</v>
      </c>
      <c r="F2934">
        <f>Query1[[#This Row],[total_units]]</f>
        <v>1</v>
      </c>
      <c r="G2934">
        <f>Query1[[#This Row],[revenue]]</f>
        <v>875.99</v>
      </c>
      <c r="H2934" t="str">
        <f>Query1[[#This Row],[product_name]]</f>
        <v>Surly Steamroller - 2017</v>
      </c>
      <c r="I2934" t="str">
        <f>Query1[[#This Row],[category_name]]</f>
        <v>Road Bikes</v>
      </c>
      <c r="J2934" t="str">
        <f>Query1[[#This Row],[store_name]]</f>
        <v>Baldwin Bikes</v>
      </c>
      <c r="K2934" t="str">
        <f>Query1[[#This Row],[sales_rep]]</f>
        <v>Venita Daniel</v>
      </c>
      <c r="L2934" t="str">
        <f>Query1[[#This Row],[brand_name]]</f>
        <v>Surly</v>
      </c>
    </row>
    <row r="2935" spans="1:12" x14ac:dyDescent="0.3">
      <c r="A2935">
        <f>Query1[[#This Row],[order_id]]</f>
        <v>1020</v>
      </c>
      <c r="B2935" t="str">
        <f>Query1[[#This Row],[customers]]</f>
        <v>Emmitt Sanchez</v>
      </c>
      <c r="C2935" t="str">
        <f>Query1[[#This Row],[city]]</f>
        <v>New York</v>
      </c>
      <c r="D2935" t="str">
        <f>Query1[[#This Row],[state]]</f>
        <v>NY</v>
      </c>
      <c r="E2935">
        <f>Query1[[#This Row],[order_date]]</f>
        <v>42939</v>
      </c>
      <c r="F2935">
        <f>Query1[[#This Row],[total_units]]</f>
        <v>1</v>
      </c>
      <c r="G2935">
        <f>Query1[[#This Row],[revenue]]</f>
        <v>529.99</v>
      </c>
      <c r="H2935" t="str">
        <f>Query1[[#This Row],[product_name]]</f>
        <v>Electra Moto 1 - 2016</v>
      </c>
      <c r="I2935" t="str">
        <f>Query1[[#This Row],[category_name]]</f>
        <v>Cruisers Bicycles</v>
      </c>
      <c r="J2935" t="str">
        <f>Query1[[#This Row],[store_name]]</f>
        <v>Baldwin Bikes</v>
      </c>
      <c r="K2935" t="str">
        <f>Query1[[#This Row],[sales_rep]]</f>
        <v>Marcelene Boyer</v>
      </c>
      <c r="L2935" t="str">
        <f>Query1[[#This Row],[brand_name]]</f>
        <v>Electra</v>
      </c>
    </row>
    <row r="2936" spans="1:12" x14ac:dyDescent="0.3">
      <c r="A2936">
        <f>Query1[[#This Row],[order_id]]</f>
        <v>1020</v>
      </c>
      <c r="B2936" t="str">
        <f>Query1[[#This Row],[customers]]</f>
        <v>Emmitt Sanchez</v>
      </c>
      <c r="C2936" t="str">
        <f>Query1[[#This Row],[city]]</f>
        <v>New York</v>
      </c>
      <c r="D2936" t="str">
        <f>Query1[[#This Row],[state]]</f>
        <v>NY</v>
      </c>
      <c r="E2936">
        <f>Query1[[#This Row],[order_date]]</f>
        <v>42939</v>
      </c>
      <c r="F2936">
        <f>Query1[[#This Row],[total_units]]</f>
        <v>2</v>
      </c>
      <c r="G2936">
        <f>Query1[[#This Row],[revenue]]</f>
        <v>1199.98</v>
      </c>
      <c r="H2936" t="str">
        <f>Query1[[#This Row],[product_name]]</f>
        <v>Electra Townie Original 7D EQ - Women's - 2016</v>
      </c>
      <c r="I2936" t="str">
        <f>Query1[[#This Row],[category_name]]</f>
        <v>Cruisers Bicycles</v>
      </c>
      <c r="J2936" t="str">
        <f>Query1[[#This Row],[store_name]]</f>
        <v>Baldwin Bikes</v>
      </c>
      <c r="K2936" t="str">
        <f>Query1[[#This Row],[sales_rep]]</f>
        <v>Marcelene Boyer</v>
      </c>
      <c r="L2936" t="str">
        <f>Query1[[#This Row],[brand_name]]</f>
        <v>Electra</v>
      </c>
    </row>
    <row r="2937" spans="1:12" x14ac:dyDescent="0.3">
      <c r="A2937">
        <f>Query1[[#This Row],[order_id]]</f>
        <v>1020</v>
      </c>
      <c r="B2937" t="str">
        <f>Query1[[#This Row],[customers]]</f>
        <v>Emmitt Sanchez</v>
      </c>
      <c r="C2937" t="str">
        <f>Query1[[#This Row],[city]]</f>
        <v>New York</v>
      </c>
      <c r="D2937" t="str">
        <f>Query1[[#This Row],[state]]</f>
        <v>NY</v>
      </c>
      <c r="E2937">
        <f>Query1[[#This Row],[order_date]]</f>
        <v>42939</v>
      </c>
      <c r="F2937">
        <f>Query1[[#This Row],[total_units]]</f>
        <v>2</v>
      </c>
      <c r="G2937">
        <f>Query1[[#This Row],[revenue]]</f>
        <v>833.98</v>
      </c>
      <c r="H2937" t="str">
        <f>Query1[[#This Row],[product_name]]</f>
        <v>Sun Bicycles Cruz 7 - 2017</v>
      </c>
      <c r="I2937" t="str">
        <f>Query1[[#This Row],[category_name]]</f>
        <v>Cruisers Bicycles</v>
      </c>
      <c r="J2937" t="str">
        <f>Query1[[#This Row],[store_name]]</f>
        <v>Baldwin Bikes</v>
      </c>
      <c r="K2937" t="str">
        <f>Query1[[#This Row],[sales_rep]]</f>
        <v>Marcelene Boyer</v>
      </c>
      <c r="L2937" t="str">
        <f>Query1[[#This Row],[brand_name]]</f>
        <v>Sun</v>
      </c>
    </row>
    <row r="2938" spans="1:12" x14ac:dyDescent="0.3">
      <c r="A2938">
        <f>Query1[[#This Row],[order_id]]</f>
        <v>1020</v>
      </c>
      <c r="B2938" t="str">
        <f>Query1[[#This Row],[customers]]</f>
        <v>Emmitt Sanchez</v>
      </c>
      <c r="C2938" t="str">
        <f>Query1[[#This Row],[city]]</f>
        <v>New York</v>
      </c>
      <c r="D2938" t="str">
        <f>Query1[[#This Row],[state]]</f>
        <v>NY</v>
      </c>
      <c r="E2938">
        <f>Query1[[#This Row],[order_date]]</f>
        <v>42939</v>
      </c>
      <c r="F2938">
        <f>Query1[[#This Row],[total_units]]</f>
        <v>2</v>
      </c>
      <c r="G2938">
        <f>Query1[[#This Row],[revenue]]</f>
        <v>3999.98</v>
      </c>
      <c r="H2938" t="str">
        <f>Query1[[#This Row],[product_name]]</f>
        <v>Trek Emonda S 5 - 2017</v>
      </c>
      <c r="I2938" t="str">
        <f>Query1[[#This Row],[category_name]]</f>
        <v>Road Bikes</v>
      </c>
      <c r="J2938" t="str">
        <f>Query1[[#This Row],[store_name]]</f>
        <v>Baldwin Bikes</v>
      </c>
      <c r="K2938" t="str">
        <f>Query1[[#This Row],[sales_rep]]</f>
        <v>Marcelene Boyer</v>
      </c>
      <c r="L2938" t="str">
        <f>Query1[[#This Row],[brand_name]]</f>
        <v>Trek</v>
      </c>
    </row>
    <row r="2939" spans="1:12" x14ac:dyDescent="0.3">
      <c r="A2939">
        <f>Query1[[#This Row],[order_id]]</f>
        <v>1020</v>
      </c>
      <c r="B2939" t="str">
        <f>Query1[[#This Row],[customers]]</f>
        <v>Emmitt Sanchez</v>
      </c>
      <c r="C2939" t="str">
        <f>Query1[[#This Row],[city]]</f>
        <v>New York</v>
      </c>
      <c r="D2939" t="str">
        <f>Query1[[#This Row],[state]]</f>
        <v>NY</v>
      </c>
      <c r="E2939">
        <f>Query1[[#This Row],[order_date]]</f>
        <v>42939</v>
      </c>
      <c r="F2939">
        <f>Query1[[#This Row],[total_units]]</f>
        <v>2</v>
      </c>
      <c r="G2939">
        <f>Query1[[#This Row],[revenue]]</f>
        <v>9999.98</v>
      </c>
      <c r="H2939" t="str">
        <f>Query1[[#This Row],[product_name]]</f>
        <v>Trek Fuel EX 9.8 29 - 2017</v>
      </c>
      <c r="I2939" t="str">
        <f>Query1[[#This Row],[category_name]]</f>
        <v>Mountain Bikes</v>
      </c>
      <c r="J2939" t="str">
        <f>Query1[[#This Row],[store_name]]</f>
        <v>Baldwin Bikes</v>
      </c>
      <c r="K2939" t="str">
        <f>Query1[[#This Row],[sales_rep]]</f>
        <v>Marcelene Boyer</v>
      </c>
      <c r="L2939" t="str">
        <f>Query1[[#This Row],[brand_name]]</f>
        <v>Trek</v>
      </c>
    </row>
    <row r="2940" spans="1:12" x14ac:dyDescent="0.3">
      <c r="A2940">
        <f>Query1[[#This Row],[order_id]]</f>
        <v>1021</v>
      </c>
      <c r="B2940" t="str">
        <f>Query1[[#This Row],[customers]]</f>
        <v>Herlinda Stone</v>
      </c>
      <c r="C2940" t="str">
        <f>Query1[[#This Row],[city]]</f>
        <v>Canandaigua</v>
      </c>
      <c r="D2940" t="str">
        <f>Query1[[#This Row],[state]]</f>
        <v>NY</v>
      </c>
      <c r="E2940">
        <f>Query1[[#This Row],[order_date]]</f>
        <v>42939</v>
      </c>
      <c r="F2940">
        <f>Query1[[#This Row],[total_units]]</f>
        <v>2</v>
      </c>
      <c r="G2940">
        <f>Query1[[#This Row],[revenue]]</f>
        <v>599.98</v>
      </c>
      <c r="H2940" t="str">
        <f>Query1[[#This Row],[product_name]]</f>
        <v>Electra Girl's Hawaii 1 (20-inch) - 2015/2016</v>
      </c>
      <c r="I2940" t="str">
        <f>Query1[[#This Row],[category_name]]</f>
        <v>Children Bicycles</v>
      </c>
      <c r="J2940" t="str">
        <f>Query1[[#This Row],[store_name]]</f>
        <v>Baldwin Bikes</v>
      </c>
      <c r="K2940" t="str">
        <f>Query1[[#This Row],[sales_rep]]</f>
        <v>Marcelene Boyer</v>
      </c>
      <c r="L2940" t="str">
        <f>Query1[[#This Row],[brand_name]]</f>
        <v>Electra</v>
      </c>
    </row>
    <row r="2941" spans="1:12" x14ac:dyDescent="0.3">
      <c r="A2941">
        <f>Query1[[#This Row],[order_id]]</f>
        <v>1021</v>
      </c>
      <c r="B2941" t="str">
        <f>Query1[[#This Row],[customers]]</f>
        <v>Herlinda Stone</v>
      </c>
      <c r="C2941" t="str">
        <f>Query1[[#This Row],[city]]</f>
        <v>Canandaigua</v>
      </c>
      <c r="D2941" t="str">
        <f>Query1[[#This Row],[state]]</f>
        <v>NY</v>
      </c>
      <c r="E2941">
        <f>Query1[[#This Row],[order_date]]</f>
        <v>42939</v>
      </c>
      <c r="F2941">
        <f>Query1[[#This Row],[total_units]]</f>
        <v>2</v>
      </c>
      <c r="G2941">
        <f>Query1[[#This Row],[revenue]]</f>
        <v>6999.98</v>
      </c>
      <c r="H2941" t="str">
        <f>Query1[[#This Row],[product_name]]</f>
        <v>Trek Domane SL 6 - 2017</v>
      </c>
      <c r="I2941" t="str">
        <f>Query1[[#This Row],[category_name]]</f>
        <v>Road Bikes</v>
      </c>
      <c r="J2941" t="str">
        <f>Query1[[#This Row],[store_name]]</f>
        <v>Baldwin Bikes</v>
      </c>
      <c r="K2941" t="str">
        <f>Query1[[#This Row],[sales_rep]]</f>
        <v>Marcelene Boyer</v>
      </c>
      <c r="L2941" t="str">
        <f>Query1[[#This Row],[brand_name]]</f>
        <v>Trek</v>
      </c>
    </row>
    <row r="2942" spans="1:12" x14ac:dyDescent="0.3">
      <c r="A2942">
        <f>Query1[[#This Row],[order_id]]</f>
        <v>1022</v>
      </c>
      <c r="B2942" t="str">
        <f>Query1[[#This Row],[customers]]</f>
        <v>Tisa Whitney</v>
      </c>
      <c r="C2942" t="str">
        <f>Query1[[#This Row],[city]]</f>
        <v>Monsey</v>
      </c>
      <c r="D2942" t="str">
        <f>Query1[[#This Row],[state]]</f>
        <v>NY</v>
      </c>
      <c r="E2942">
        <f>Query1[[#This Row],[order_date]]</f>
        <v>42939</v>
      </c>
      <c r="F2942">
        <f>Query1[[#This Row],[total_units]]</f>
        <v>1</v>
      </c>
      <c r="G2942">
        <f>Query1[[#This Row],[revenue]]</f>
        <v>1409.99</v>
      </c>
      <c r="H2942" t="str">
        <f>Query1[[#This Row],[product_name]]</f>
        <v>Haro SR 1.3 - 2017</v>
      </c>
      <c r="I2942" t="str">
        <f>Query1[[#This Row],[category_name]]</f>
        <v>Mountain Bikes</v>
      </c>
      <c r="J2942" t="str">
        <f>Query1[[#This Row],[store_name]]</f>
        <v>Baldwin Bikes</v>
      </c>
      <c r="K2942" t="str">
        <f>Query1[[#This Row],[sales_rep]]</f>
        <v>Venita Daniel</v>
      </c>
      <c r="L2942" t="str">
        <f>Query1[[#This Row],[brand_name]]</f>
        <v>Haro</v>
      </c>
    </row>
    <row r="2943" spans="1:12" x14ac:dyDescent="0.3">
      <c r="A2943">
        <f>Query1[[#This Row],[order_id]]</f>
        <v>1022</v>
      </c>
      <c r="B2943" t="str">
        <f>Query1[[#This Row],[customers]]</f>
        <v>Tisa Whitney</v>
      </c>
      <c r="C2943" t="str">
        <f>Query1[[#This Row],[city]]</f>
        <v>Monsey</v>
      </c>
      <c r="D2943" t="str">
        <f>Query1[[#This Row],[state]]</f>
        <v>NY</v>
      </c>
      <c r="E2943">
        <f>Query1[[#This Row],[order_date]]</f>
        <v>42939</v>
      </c>
      <c r="F2943">
        <f>Query1[[#This Row],[total_units]]</f>
        <v>1</v>
      </c>
      <c r="G2943">
        <f>Query1[[#This Row],[revenue]]</f>
        <v>1320.99</v>
      </c>
      <c r="H2943" t="str">
        <f>Query1[[#This Row],[product_name]]</f>
        <v>Heller Shagamaw Frame - 2016</v>
      </c>
      <c r="I2943" t="str">
        <f>Query1[[#This Row],[category_name]]</f>
        <v>Mountain Bikes</v>
      </c>
      <c r="J2943" t="str">
        <f>Query1[[#This Row],[store_name]]</f>
        <v>Baldwin Bikes</v>
      </c>
      <c r="K2943" t="str">
        <f>Query1[[#This Row],[sales_rep]]</f>
        <v>Venita Daniel</v>
      </c>
      <c r="L2943" t="str">
        <f>Query1[[#This Row],[brand_name]]</f>
        <v>Heller</v>
      </c>
    </row>
    <row r="2944" spans="1:12" x14ac:dyDescent="0.3">
      <c r="A2944">
        <f>Query1[[#This Row],[order_id]]</f>
        <v>1022</v>
      </c>
      <c r="B2944" t="str">
        <f>Query1[[#This Row],[customers]]</f>
        <v>Tisa Whitney</v>
      </c>
      <c r="C2944" t="str">
        <f>Query1[[#This Row],[city]]</f>
        <v>Monsey</v>
      </c>
      <c r="D2944" t="str">
        <f>Query1[[#This Row],[state]]</f>
        <v>NY</v>
      </c>
      <c r="E2944">
        <f>Query1[[#This Row],[order_date]]</f>
        <v>42939</v>
      </c>
      <c r="F2944">
        <f>Query1[[#This Row],[total_units]]</f>
        <v>1</v>
      </c>
      <c r="G2944">
        <f>Query1[[#This Row],[revenue]]</f>
        <v>346.99</v>
      </c>
      <c r="H2944" t="str">
        <f>Query1[[#This Row],[product_name]]</f>
        <v>Sun Bicycles Lil Bolt Type-R - 2017</v>
      </c>
      <c r="I2944" t="str">
        <f>Query1[[#This Row],[category_name]]</f>
        <v>Cruisers Bicycles</v>
      </c>
      <c r="J2944" t="str">
        <f>Query1[[#This Row],[store_name]]</f>
        <v>Baldwin Bikes</v>
      </c>
      <c r="K2944" t="str">
        <f>Query1[[#This Row],[sales_rep]]</f>
        <v>Venita Daniel</v>
      </c>
      <c r="L2944" t="str">
        <f>Query1[[#This Row],[brand_name]]</f>
        <v>Sun</v>
      </c>
    </row>
    <row r="2945" spans="1:12" x14ac:dyDescent="0.3">
      <c r="A2945">
        <f>Query1[[#This Row],[order_id]]</f>
        <v>1022</v>
      </c>
      <c r="B2945" t="str">
        <f>Query1[[#This Row],[customers]]</f>
        <v>Tisa Whitney</v>
      </c>
      <c r="C2945" t="str">
        <f>Query1[[#This Row],[city]]</f>
        <v>Monsey</v>
      </c>
      <c r="D2945" t="str">
        <f>Query1[[#This Row],[state]]</f>
        <v>NY</v>
      </c>
      <c r="E2945">
        <f>Query1[[#This Row],[order_date]]</f>
        <v>42939</v>
      </c>
      <c r="F2945">
        <f>Query1[[#This Row],[total_units]]</f>
        <v>1</v>
      </c>
      <c r="G2945">
        <f>Query1[[#This Row],[revenue]]</f>
        <v>469.99</v>
      </c>
      <c r="H2945" t="str">
        <f>Query1[[#This Row],[product_name]]</f>
        <v>Surly Wednesday Frameset - 2017</v>
      </c>
      <c r="I2945" t="str">
        <f>Query1[[#This Row],[category_name]]</f>
        <v>Mountain Bikes</v>
      </c>
      <c r="J2945" t="str">
        <f>Query1[[#This Row],[store_name]]</f>
        <v>Baldwin Bikes</v>
      </c>
      <c r="K2945" t="str">
        <f>Query1[[#This Row],[sales_rep]]</f>
        <v>Venita Daniel</v>
      </c>
      <c r="L2945" t="str">
        <f>Query1[[#This Row],[brand_name]]</f>
        <v>Surly</v>
      </c>
    </row>
    <row r="2946" spans="1:12" x14ac:dyDescent="0.3">
      <c r="A2946">
        <f>Query1[[#This Row],[order_id]]</f>
        <v>1023</v>
      </c>
      <c r="B2946" t="str">
        <f>Query1[[#This Row],[customers]]</f>
        <v>Vashti Rosario</v>
      </c>
      <c r="C2946" t="str">
        <f>Query1[[#This Row],[city]]</f>
        <v>Bronx</v>
      </c>
      <c r="D2946" t="str">
        <f>Query1[[#This Row],[state]]</f>
        <v>NY</v>
      </c>
      <c r="E2946">
        <f>Query1[[#This Row],[order_date]]</f>
        <v>42939</v>
      </c>
      <c r="F2946">
        <f>Query1[[#This Row],[total_units]]</f>
        <v>2</v>
      </c>
      <c r="G2946">
        <f>Query1[[#This Row],[revenue]]</f>
        <v>10599.98</v>
      </c>
      <c r="H2946" t="str">
        <f>Query1[[#This Row],[product_name]]</f>
        <v>Trek Fuel EX 9.8 27.5 Plus - 2017</v>
      </c>
      <c r="I2946" t="str">
        <f>Query1[[#This Row],[category_name]]</f>
        <v>Mountain Bikes</v>
      </c>
      <c r="J2946" t="str">
        <f>Query1[[#This Row],[store_name]]</f>
        <v>Baldwin Bikes</v>
      </c>
      <c r="K2946" t="str">
        <f>Query1[[#This Row],[sales_rep]]</f>
        <v>Marcelene Boyer</v>
      </c>
      <c r="L2946" t="str">
        <f>Query1[[#This Row],[brand_name]]</f>
        <v>Trek</v>
      </c>
    </row>
    <row r="2947" spans="1:12" x14ac:dyDescent="0.3">
      <c r="A2947">
        <f>Query1[[#This Row],[order_id]]</f>
        <v>1023</v>
      </c>
      <c r="B2947" t="str">
        <f>Query1[[#This Row],[customers]]</f>
        <v>Vashti Rosario</v>
      </c>
      <c r="C2947" t="str">
        <f>Query1[[#This Row],[city]]</f>
        <v>Bronx</v>
      </c>
      <c r="D2947" t="str">
        <f>Query1[[#This Row],[state]]</f>
        <v>NY</v>
      </c>
      <c r="E2947">
        <f>Query1[[#This Row],[order_date]]</f>
        <v>42939</v>
      </c>
      <c r="F2947">
        <f>Query1[[#This Row],[total_units]]</f>
        <v>1</v>
      </c>
      <c r="G2947">
        <f>Query1[[#This Row],[revenue]]</f>
        <v>349.99</v>
      </c>
      <c r="H2947" t="str">
        <f>Query1[[#This Row],[product_name]]</f>
        <v>Trek Precaliber 24 (21-Speed) - Girls - 2017</v>
      </c>
      <c r="I2947" t="str">
        <f>Query1[[#This Row],[category_name]]</f>
        <v>Children Bicycles</v>
      </c>
      <c r="J2947" t="str">
        <f>Query1[[#This Row],[store_name]]</f>
        <v>Baldwin Bikes</v>
      </c>
      <c r="K2947" t="str">
        <f>Query1[[#This Row],[sales_rep]]</f>
        <v>Marcelene Boyer</v>
      </c>
      <c r="L2947" t="str">
        <f>Query1[[#This Row],[brand_name]]</f>
        <v>Trek</v>
      </c>
    </row>
    <row r="2948" spans="1:12" x14ac:dyDescent="0.3">
      <c r="A2948">
        <f>Query1[[#This Row],[order_id]]</f>
        <v>1024</v>
      </c>
      <c r="B2948" t="str">
        <f>Query1[[#This Row],[customers]]</f>
        <v>Kellye Campbell</v>
      </c>
      <c r="C2948" t="str">
        <f>Query1[[#This Row],[city]]</f>
        <v>Baldwinsville</v>
      </c>
      <c r="D2948" t="str">
        <f>Query1[[#This Row],[state]]</f>
        <v>NY</v>
      </c>
      <c r="E2948">
        <f>Query1[[#This Row],[order_date]]</f>
        <v>42939</v>
      </c>
      <c r="F2948">
        <f>Query1[[#This Row],[total_units]]</f>
        <v>2</v>
      </c>
      <c r="G2948">
        <f>Query1[[#This Row],[revenue]]</f>
        <v>699.98</v>
      </c>
      <c r="H2948" t="str">
        <f>Query1[[#This Row],[product_name]]</f>
        <v>Electra Moto 3i (20-inch) - Boy's - 2017</v>
      </c>
      <c r="I2948" t="str">
        <f>Query1[[#This Row],[category_name]]</f>
        <v>Children Bicycles</v>
      </c>
      <c r="J2948" t="str">
        <f>Query1[[#This Row],[store_name]]</f>
        <v>Baldwin Bikes</v>
      </c>
      <c r="K2948" t="str">
        <f>Query1[[#This Row],[sales_rep]]</f>
        <v>Venita Daniel</v>
      </c>
      <c r="L2948" t="str">
        <f>Query1[[#This Row],[brand_name]]</f>
        <v>Electra</v>
      </c>
    </row>
    <row r="2949" spans="1:12" x14ac:dyDescent="0.3">
      <c r="A2949">
        <f>Query1[[#This Row],[order_id]]</f>
        <v>1024</v>
      </c>
      <c r="B2949" t="str">
        <f>Query1[[#This Row],[customers]]</f>
        <v>Kellye Campbell</v>
      </c>
      <c r="C2949" t="str">
        <f>Query1[[#This Row],[city]]</f>
        <v>Baldwinsville</v>
      </c>
      <c r="D2949" t="str">
        <f>Query1[[#This Row],[state]]</f>
        <v>NY</v>
      </c>
      <c r="E2949">
        <f>Query1[[#This Row],[order_date]]</f>
        <v>42939</v>
      </c>
      <c r="F2949">
        <f>Query1[[#This Row],[total_units]]</f>
        <v>2</v>
      </c>
      <c r="G2949">
        <f>Query1[[#This Row],[revenue]]</f>
        <v>979.98</v>
      </c>
      <c r="H2949" t="str">
        <f>Query1[[#This Row],[product_name]]</f>
        <v>Electra Straight 8 3i (20-inch) - Boy's - 2017</v>
      </c>
      <c r="I2949" t="str">
        <f>Query1[[#This Row],[category_name]]</f>
        <v>Children Bicycles</v>
      </c>
      <c r="J2949" t="str">
        <f>Query1[[#This Row],[store_name]]</f>
        <v>Baldwin Bikes</v>
      </c>
      <c r="K2949" t="str">
        <f>Query1[[#This Row],[sales_rep]]</f>
        <v>Venita Daniel</v>
      </c>
      <c r="L2949" t="str">
        <f>Query1[[#This Row],[brand_name]]</f>
        <v>Electra</v>
      </c>
    </row>
    <row r="2950" spans="1:12" x14ac:dyDescent="0.3">
      <c r="A2950">
        <f>Query1[[#This Row],[order_id]]</f>
        <v>1024</v>
      </c>
      <c r="B2950" t="str">
        <f>Query1[[#This Row],[customers]]</f>
        <v>Kellye Campbell</v>
      </c>
      <c r="C2950" t="str">
        <f>Query1[[#This Row],[city]]</f>
        <v>Baldwinsville</v>
      </c>
      <c r="D2950" t="str">
        <f>Query1[[#This Row],[state]]</f>
        <v>NY</v>
      </c>
      <c r="E2950">
        <f>Query1[[#This Row],[order_date]]</f>
        <v>42939</v>
      </c>
      <c r="F2950">
        <f>Query1[[#This Row],[total_units]]</f>
        <v>1</v>
      </c>
      <c r="G2950">
        <f>Query1[[#This Row],[revenue]]</f>
        <v>481.99</v>
      </c>
      <c r="H2950" t="str">
        <f>Query1[[#This Row],[product_name]]</f>
        <v>Sun Bicycles Streamway - 2017</v>
      </c>
      <c r="I2950" t="str">
        <f>Query1[[#This Row],[category_name]]</f>
        <v>Comfort Bicycles</v>
      </c>
      <c r="J2950" t="str">
        <f>Query1[[#This Row],[store_name]]</f>
        <v>Baldwin Bikes</v>
      </c>
      <c r="K2950" t="str">
        <f>Query1[[#This Row],[sales_rep]]</f>
        <v>Venita Daniel</v>
      </c>
      <c r="L2950" t="str">
        <f>Query1[[#This Row],[brand_name]]</f>
        <v>Sun</v>
      </c>
    </row>
    <row r="2951" spans="1:12" x14ac:dyDescent="0.3">
      <c r="A2951">
        <f>Query1[[#This Row],[order_id]]</f>
        <v>1024</v>
      </c>
      <c r="B2951" t="str">
        <f>Query1[[#This Row],[customers]]</f>
        <v>Kellye Campbell</v>
      </c>
      <c r="C2951" t="str">
        <f>Query1[[#This Row],[city]]</f>
        <v>Baldwinsville</v>
      </c>
      <c r="D2951" t="str">
        <f>Query1[[#This Row],[state]]</f>
        <v>NY</v>
      </c>
      <c r="E2951">
        <f>Query1[[#This Row],[order_date]]</f>
        <v>42939</v>
      </c>
      <c r="F2951">
        <f>Query1[[#This Row],[total_units]]</f>
        <v>2</v>
      </c>
      <c r="G2951">
        <f>Query1[[#This Row],[revenue]]</f>
        <v>4999.9799999999996</v>
      </c>
      <c r="H2951" t="str">
        <f>Query1[[#This Row],[product_name]]</f>
        <v>Surly Karate Monkey 27.5+ Frameset - 2017</v>
      </c>
      <c r="I2951" t="str">
        <f>Query1[[#This Row],[category_name]]</f>
        <v>Mountain Bikes</v>
      </c>
      <c r="J2951" t="str">
        <f>Query1[[#This Row],[store_name]]</f>
        <v>Baldwin Bikes</v>
      </c>
      <c r="K2951" t="str">
        <f>Query1[[#This Row],[sales_rep]]</f>
        <v>Venita Daniel</v>
      </c>
      <c r="L2951" t="str">
        <f>Query1[[#This Row],[brand_name]]</f>
        <v>Surly</v>
      </c>
    </row>
    <row r="2952" spans="1:12" x14ac:dyDescent="0.3">
      <c r="A2952">
        <f>Query1[[#This Row],[order_id]]</f>
        <v>1024</v>
      </c>
      <c r="B2952" t="str">
        <f>Query1[[#This Row],[customers]]</f>
        <v>Kellye Campbell</v>
      </c>
      <c r="C2952" t="str">
        <f>Query1[[#This Row],[city]]</f>
        <v>Baldwinsville</v>
      </c>
      <c r="D2952" t="str">
        <f>Query1[[#This Row],[state]]</f>
        <v>NY</v>
      </c>
      <c r="E2952">
        <f>Query1[[#This Row],[order_date]]</f>
        <v>42939</v>
      </c>
      <c r="F2952">
        <f>Query1[[#This Row],[total_units]]</f>
        <v>1</v>
      </c>
      <c r="G2952">
        <f>Query1[[#This Row],[revenue]]</f>
        <v>349.99</v>
      </c>
      <c r="H2952" t="str">
        <f>Query1[[#This Row],[product_name]]</f>
        <v>Trek Precaliber 24 (21-Speed) - Girls - 2017</v>
      </c>
      <c r="I2952" t="str">
        <f>Query1[[#This Row],[category_name]]</f>
        <v>Children Bicycles</v>
      </c>
      <c r="J2952" t="str">
        <f>Query1[[#This Row],[store_name]]</f>
        <v>Baldwin Bikes</v>
      </c>
      <c r="K2952" t="str">
        <f>Query1[[#This Row],[sales_rep]]</f>
        <v>Venita Daniel</v>
      </c>
      <c r="L2952" t="str">
        <f>Query1[[#This Row],[brand_name]]</f>
        <v>Trek</v>
      </c>
    </row>
    <row r="2953" spans="1:12" x14ac:dyDescent="0.3">
      <c r="A2953">
        <f>Query1[[#This Row],[order_id]]</f>
        <v>1025</v>
      </c>
      <c r="B2953" t="str">
        <f>Query1[[#This Row],[customers]]</f>
        <v>Tama Berg</v>
      </c>
      <c r="C2953" t="str">
        <f>Query1[[#This Row],[city]]</f>
        <v>Hollis</v>
      </c>
      <c r="D2953" t="str">
        <f>Query1[[#This Row],[state]]</f>
        <v>NY</v>
      </c>
      <c r="E2953">
        <f>Query1[[#This Row],[order_date]]</f>
        <v>42939</v>
      </c>
      <c r="F2953">
        <f>Query1[[#This Row],[total_units]]</f>
        <v>1</v>
      </c>
      <c r="G2953">
        <f>Query1[[#This Row],[revenue]]</f>
        <v>529.99</v>
      </c>
      <c r="H2953" t="str">
        <f>Query1[[#This Row],[product_name]]</f>
        <v>Electra Moto 1 - 2016</v>
      </c>
      <c r="I2953" t="str">
        <f>Query1[[#This Row],[category_name]]</f>
        <v>Cruisers Bicycles</v>
      </c>
      <c r="J2953" t="str">
        <f>Query1[[#This Row],[store_name]]</f>
        <v>Baldwin Bikes</v>
      </c>
      <c r="K2953" t="str">
        <f>Query1[[#This Row],[sales_rep]]</f>
        <v>Marcelene Boyer</v>
      </c>
      <c r="L2953" t="str">
        <f>Query1[[#This Row],[brand_name]]</f>
        <v>Electra</v>
      </c>
    </row>
    <row r="2954" spans="1:12" x14ac:dyDescent="0.3">
      <c r="A2954">
        <f>Query1[[#This Row],[order_id]]</f>
        <v>1025</v>
      </c>
      <c r="B2954" t="str">
        <f>Query1[[#This Row],[customers]]</f>
        <v>Tama Berg</v>
      </c>
      <c r="C2954" t="str">
        <f>Query1[[#This Row],[city]]</f>
        <v>Hollis</v>
      </c>
      <c r="D2954" t="str">
        <f>Query1[[#This Row],[state]]</f>
        <v>NY</v>
      </c>
      <c r="E2954">
        <f>Query1[[#This Row],[order_date]]</f>
        <v>42939</v>
      </c>
      <c r="F2954">
        <f>Query1[[#This Row],[total_units]]</f>
        <v>1</v>
      </c>
      <c r="G2954">
        <f>Query1[[#This Row],[revenue]]</f>
        <v>489.99</v>
      </c>
      <c r="H2954" t="str">
        <f>Query1[[#This Row],[product_name]]</f>
        <v>Electra Townie Original 7D - 2017</v>
      </c>
      <c r="I2954" t="str">
        <f>Query1[[#This Row],[category_name]]</f>
        <v>Comfort Bicycles</v>
      </c>
      <c r="J2954" t="str">
        <f>Query1[[#This Row],[store_name]]</f>
        <v>Baldwin Bikes</v>
      </c>
      <c r="K2954" t="str">
        <f>Query1[[#This Row],[sales_rep]]</f>
        <v>Marcelene Boyer</v>
      </c>
      <c r="L2954" t="str">
        <f>Query1[[#This Row],[brand_name]]</f>
        <v>Electra</v>
      </c>
    </row>
    <row r="2955" spans="1:12" x14ac:dyDescent="0.3">
      <c r="A2955">
        <f>Query1[[#This Row],[order_id]]</f>
        <v>1025</v>
      </c>
      <c r="B2955" t="str">
        <f>Query1[[#This Row],[customers]]</f>
        <v>Tama Berg</v>
      </c>
      <c r="C2955" t="str">
        <f>Query1[[#This Row],[city]]</f>
        <v>Hollis</v>
      </c>
      <c r="D2955" t="str">
        <f>Query1[[#This Row],[state]]</f>
        <v>NY</v>
      </c>
      <c r="E2955">
        <f>Query1[[#This Row],[order_date]]</f>
        <v>42939</v>
      </c>
      <c r="F2955">
        <f>Query1[[#This Row],[total_units]]</f>
        <v>2</v>
      </c>
      <c r="G2955">
        <f>Query1[[#This Row],[revenue]]</f>
        <v>501.98</v>
      </c>
      <c r="H2955" t="str">
        <f>Query1[[#This Row],[product_name]]</f>
        <v>Sun Bicycles Revolutions 24 - 2017</v>
      </c>
      <c r="I2955" t="str">
        <f>Query1[[#This Row],[category_name]]</f>
        <v>Cruisers Bicycles</v>
      </c>
      <c r="J2955" t="str">
        <f>Query1[[#This Row],[store_name]]</f>
        <v>Baldwin Bikes</v>
      </c>
      <c r="K2955" t="str">
        <f>Query1[[#This Row],[sales_rep]]</f>
        <v>Marcelene Boyer</v>
      </c>
      <c r="L2955" t="str">
        <f>Query1[[#This Row],[brand_name]]</f>
        <v>Sun</v>
      </c>
    </row>
    <row r="2956" spans="1:12" x14ac:dyDescent="0.3">
      <c r="A2956">
        <f>Query1[[#This Row],[order_id]]</f>
        <v>1025</v>
      </c>
      <c r="B2956" t="str">
        <f>Query1[[#This Row],[customers]]</f>
        <v>Tama Berg</v>
      </c>
      <c r="C2956" t="str">
        <f>Query1[[#This Row],[city]]</f>
        <v>Hollis</v>
      </c>
      <c r="D2956" t="str">
        <f>Query1[[#This Row],[state]]</f>
        <v>NY</v>
      </c>
      <c r="E2956">
        <f>Query1[[#This Row],[order_date]]</f>
        <v>42939</v>
      </c>
      <c r="F2956">
        <f>Query1[[#This Row],[total_units]]</f>
        <v>1</v>
      </c>
      <c r="G2956">
        <f>Query1[[#This Row],[revenue]]</f>
        <v>209.99</v>
      </c>
      <c r="H2956" t="str">
        <f>Query1[[#This Row],[product_name]]</f>
        <v>Trek Precaliber 16 Boys - 2017</v>
      </c>
      <c r="I2956" t="str">
        <f>Query1[[#This Row],[category_name]]</f>
        <v>Children Bicycles</v>
      </c>
      <c r="J2956" t="str">
        <f>Query1[[#This Row],[store_name]]</f>
        <v>Baldwin Bikes</v>
      </c>
      <c r="K2956" t="str">
        <f>Query1[[#This Row],[sales_rep]]</f>
        <v>Marcelene Boyer</v>
      </c>
      <c r="L2956" t="str">
        <f>Query1[[#This Row],[brand_name]]</f>
        <v>Trek</v>
      </c>
    </row>
    <row r="2957" spans="1:12" x14ac:dyDescent="0.3">
      <c r="A2957">
        <f>Query1[[#This Row],[order_id]]</f>
        <v>1025</v>
      </c>
      <c r="B2957" t="str">
        <f>Query1[[#This Row],[customers]]</f>
        <v>Tama Berg</v>
      </c>
      <c r="C2957" t="str">
        <f>Query1[[#This Row],[city]]</f>
        <v>Hollis</v>
      </c>
      <c r="D2957" t="str">
        <f>Query1[[#This Row],[state]]</f>
        <v>NY</v>
      </c>
      <c r="E2957">
        <f>Query1[[#This Row],[order_date]]</f>
        <v>42939</v>
      </c>
      <c r="F2957">
        <f>Query1[[#This Row],[total_units]]</f>
        <v>1</v>
      </c>
      <c r="G2957">
        <f>Query1[[#This Row],[revenue]]</f>
        <v>1499.99</v>
      </c>
      <c r="H2957" t="str">
        <f>Query1[[#This Row],[product_name]]</f>
        <v>Trek Stache 5 - 2017</v>
      </c>
      <c r="I2957" t="str">
        <f>Query1[[#This Row],[category_name]]</f>
        <v>Mountain Bikes</v>
      </c>
      <c r="J2957" t="str">
        <f>Query1[[#This Row],[store_name]]</f>
        <v>Baldwin Bikes</v>
      </c>
      <c r="K2957" t="str">
        <f>Query1[[#This Row],[sales_rep]]</f>
        <v>Marcelene Boyer</v>
      </c>
      <c r="L2957" t="str">
        <f>Query1[[#This Row],[brand_name]]</f>
        <v>Trek</v>
      </c>
    </row>
    <row r="2958" spans="1:12" x14ac:dyDescent="0.3">
      <c r="A2958">
        <f>Query1[[#This Row],[order_id]]</f>
        <v>1026</v>
      </c>
      <c r="B2958" t="str">
        <f>Query1[[#This Row],[customers]]</f>
        <v>Rona Rojas</v>
      </c>
      <c r="C2958" t="str">
        <f>Query1[[#This Row],[city]]</f>
        <v>San Jose</v>
      </c>
      <c r="D2958" t="str">
        <f>Query1[[#This Row],[state]]</f>
        <v>CA</v>
      </c>
      <c r="E2958">
        <f>Query1[[#This Row],[order_date]]</f>
        <v>42942</v>
      </c>
      <c r="F2958">
        <f>Query1[[#This Row],[total_units]]</f>
        <v>2</v>
      </c>
      <c r="G2958">
        <f>Query1[[#This Row],[revenue]]</f>
        <v>7999.98</v>
      </c>
      <c r="H2958" t="str">
        <f>Query1[[#This Row],[product_name]]</f>
        <v>Trek Slash 8 27.5 - 2016</v>
      </c>
      <c r="I2958" t="str">
        <f>Query1[[#This Row],[category_name]]</f>
        <v>Mountain Bikes</v>
      </c>
      <c r="J2958" t="str">
        <f>Query1[[#This Row],[store_name]]</f>
        <v>Santa Cruz Bikes</v>
      </c>
      <c r="K2958" t="str">
        <f>Query1[[#This Row],[sales_rep]]</f>
        <v>Mireya Copeland</v>
      </c>
      <c r="L2958" t="str">
        <f>Query1[[#This Row],[brand_name]]</f>
        <v>Trek</v>
      </c>
    </row>
    <row r="2959" spans="1:12" x14ac:dyDescent="0.3">
      <c r="A2959">
        <f>Query1[[#This Row],[order_id]]</f>
        <v>1027</v>
      </c>
      <c r="B2959" t="str">
        <f>Query1[[#This Row],[customers]]</f>
        <v>Cherelle Key</v>
      </c>
      <c r="C2959" t="str">
        <f>Query1[[#This Row],[city]]</f>
        <v>Valley Stream</v>
      </c>
      <c r="D2959" t="str">
        <f>Query1[[#This Row],[state]]</f>
        <v>NY</v>
      </c>
      <c r="E2959">
        <f>Query1[[#This Row],[order_date]]</f>
        <v>42942</v>
      </c>
      <c r="F2959">
        <f>Query1[[#This Row],[total_units]]</f>
        <v>2</v>
      </c>
      <c r="G2959">
        <f>Query1[[#This Row],[revenue]]</f>
        <v>539.98</v>
      </c>
      <c r="H2959" t="str">
        <f>Query1[[#This Row],[product_name]]</f>
        <v>Electra Girl's Hawaii 1 (16-inch) - 2015/2016</v>
      </c>
      <c r="I2959" t="str">
        <f>Query1[[#This Row],[category_name]]</f>
        <v>Cruisers Bicycles</v>
      </c>
      <c r="J2959" t="str">
        <f>Query1[[#This Row],[store_name]]</f>
        <v>Baldwin Bikes</v>
      </c>
      <c r="K2959" t="str">
        <f>Query1[[#This Row],[sales_rep]]</f>
        <v>Marcelene Boyer</v>
      </c>
      <c r="L2959" t="str">
        <f>Query1[[#This Row],[brand_name]]</f>
        <v>Electra</v>
      </c>
    </row>
    <row r="2960" spans="1:12" x14ac:dyDescent="0.3">
      <c r="A2960">
        <f>Query1[[#This Row],[order_id]]</f>
        <v>1027</v>
      </c>
      <c r="B2960" t="str">
        <f>Query1[[#This Row],[customers]]</f>
        <v>Cherelle Key</v>
      </c>
      <c r="C2960" t="str">
        <f>Query1[[#This Row],[city]]</f>
        <v>Valley Stream</v>
      </c>
      <c r="D2960" t="str">
        <f>Query1[[#This Row],[state]]</f>
        <v>NY</v>
      </c>
      <c r="E2960">
        <f>Query1[[#This Row],[order_date]]</f>
        <v>42942</v>
      </c>
      <c r="F2960">
        <f>Query1[[#This Row],[total_units]]</f>
        <v>2</v>
      </c>
      <c r="G2960">
        <f>Query1[[#This Row],[revenue]]</f>
        <v>599.98</v>
      </c>
      <c r="H2960" t="str">
        <f>Query1[[#This Row],[product_name]]</f>
        <v>Electra Girl's Hawaii 1 16" - 2017</v>
      </c>
      <c r="I2960" t="str">
        <f>Query1[[#This Row],[category_name]]</f>
        <v>Children Bicycles</v>
      </c>
      <c r="J2960" t="str">
        <f>Query1[[#This Row],[store_name]]</f>
        <v>Baldwin Bikes</v>
      </c>
      <c r="K2960" t="str">
        <f>Query1[[#This Row],[sales_rep]]</f>
        <v>Marcelene Boyer</v>
      </c>
      <c r="L2960" t="str">
        <f>Query1[[#This Row],[brand_name]]</f>
        <v>Electra</v>
      </c>
    </row>
    <row r="2961" spans="1:12" x14ac:dyDescent="0.3">
      <c r="A2961">
        <f>Query1[[#This Row],[order_id]]</f>
        <v>1028</v>
      </c>
      <c r="B2961" t="str">
        <f>Query1[[#This Row],[customers]]</f>
        <v>Cheree Hale</v>
      </c>
      <c r="C2961" t="str">
        <f>Query1[[#This Row],[city]]</f>
        <v>Oswego</v>
      </c>
      <c r="D2961" t="str">
        <f>Query1[[#This Row],[state]]</f>
        <v>NY</v>
      </c>
      <c r="E2961">
        <f>Query1[[#This Row],[order_date]]</f>
        <v>42943</v>
      </c>
      <c r="F2961">
        <f>Query1[[#This Row],[total_units]]</f>
        <v>1</v>
      </c>
      <c r="G2961">
        <f>Query1[[#This Row],[revenue]]</f>
        <v>1469.99</v>
      </c>
      <c r="H2961" t="str">
        <f>Query1[[#This Row],[product_name]]</f>
        <v>Haro Shift R3 - 2017</v>
      </c>
      <c r="I2961" t="str">
        <f>Query1[[#This Row],[category_name]]</f>
        <v>Mountain Bikes</v>
      </c>
      <c r="J2961" t="str">
        <f>Query1[[#This Row],[store_name]]</f>
        <v>Baldwin Bikes</v>
      </c>
      <c r="K2961" t="str">
        <f>Query1[[#This Row],[sales_rep]]</f>
        <v>Venita Daniel</v>
      </c>
      <c r="L2961" t="str">
        <f>Query1[[#This Row],[brand_name]]</f>
        <v>Haro</v>
      </c>
    </row>
    <row r="2962" spans="1:12" x14ac:dyDescent="0.3">
      <c r="A2962">
        <f>Query1[[#This Row],[order_id]]</f>
        <v>1028</v>
      </c>
      <c r="B2962" t="str">
        <f>Query1[[#This Row],[customers]]</f>
        <v>Cheree Hale</v>
      </c>
      <c r="C2962" t="str">
        <f>Query1[[#This Row],[city]]</f>
        <v>Oswego</v>
      </c>
      <c r="D2962" t="str">
        <f>Query1[[#This Row],[state]]</f>
        <v>NY</v>
      </c>
      <c r="E2962">
        <f>Query1[[#This Row],[order_date]]</f>
        <v>42943</v>
      </c>
      <c r="F2962">
        <f>Query1[[#This Row],[total_units]]</f>
        <v>1</v>
      </c>
      <c r="G2962">
        <f>Query1[[#This Row],[revenue]]</f>
        <v>449.99</v>
      </c>
      <c r="H2962" t="str">
        <f>Query1[[#This Row],[product_name]]</f>
        <v>Sun Bicycles Cruz 3 - Women's - 2017</v>
      </c>
      <c r="I2962" t="str">
        <f>Query1[[#This Row],[category_name]]</f>
        <v>Comfort Bicycles</v>
      </c>
      <c r="J2962" t="str">
        <f>Query1[[#This Row],[store_name]]</f>
        <v>Baldwin Bikes</v>
      </c>
      <c r="K2962" t="str">
        <f>Query1[[#This Row],[sales_rep]]</f>
        <v>Venita Daniel</v>
      </c>
      <c r="L2962" t="str">
        <f>Query1[[#This Row],[brand_name]]</f>
        <v>Sun</v>
      </c>
    </row>
    <row r="2963" spans="1:12" x14ac:dyDescent="0.3">
      <c r="A2963">
        <f>Query1[[#This Row],[order_id]]</f>
        <v>1028</v>
      </c>
      <c r="B2963" t="str">
        <f>Query1[[#This Row],[customers]]</f>
        <v>Cheree Hale</v>
      </c>
      <c r="C2963" t="str">
        <f>Query1[[#This Row],[city]]</f>
        <v>Oswego</v>
      </c>
      <c r="D2963" t="str">
        <f>Query1[[#This Row],[state]]</f>
        <v>NY</v>
      </c>
      <c r="E2963">
        <f>Query1[[#This Row],[order_date]]</f>
        <v>42943</v>
      </c>
      <c r="F2963">
        <f>Query1[[#This Row],[total_units]]</f>
        <v>2</v>
      </c>
      <c r="G2963">
        <f>Query1[[#This Row],[revenue]]</f>
        <v>941.98</v>
      </c>
      <c r="H2963" t="str">
        <f>Query1[[#This Row],[product_name]]</f>
        <v>Sun Bicycles Drifter 7 - Women's - 2017</v>
      </c>
      <c r="I2963" t="str">
        <f>Query1[[#This Row],[category_name]]</f>
        <v>Comfort Bicycles</v>
      </c>
      <c r="J2963" t="str">
        <f>Query1[[#This Row],[store_name]]</f>
        <v>Baldwin Bikes</v>
      </c>
      <c r="K2963" t="str">
        <f>Query1[[#This Row],[sales_rep]]</f>
        <v>Venita Daniel</v>
      </c>
      <c r="L2963" t="str">
        <f>Query1[[#This Row],[brand_name]]</f>
        <v>Sun</v>
      </c>
    </row>
    <row r="2964" spans="1:12" x14ac:dyDescent="0.3">
      <c r="A2964">
        <f>Query1[[#This Row],[order_id]]</f>
        <v>1028</v>
      </c>
      <c r="B2964" t="str">
        <f>Query1[[#This Row],[customers]]</f>
        <v>Cheree Hale</v>
      </c>
      <c r="C2964" t="str">
        <f>Query1[[#This Row],[city]]</f>
        <v>Oswego</v>
      </c>
      <c r="D2964" t="str">
        <f>Query1[[#This Row],[state]]</f>
        <v>NY</v>
      </c>
      <c r="E2964">
        <f>Query1[[#This Row],[order_date]]</f>
        <v>42943</v>
      </c>
      <c r="F2964">
        <f>Query1[[#This Row],[total_units]]</f>
        <v>2</v>
      </c>
      <c r="G2964">
        <f>Query1[[#This Row],[revenue]]</f>
        <v>1665.98</v>
      </c>
      <c r="H2964" t="str">
        <f>Query1[[#This Row],[product_name]]</f>
        <v>Sun Bicycles Spider 3i - 2017</v>
      </c>
      <c r="I2964" t="str">
        <f>Query1[[#This Row],[category_name]]</f>
        <v>Mountain Bikes</v>
      </c>
      <c r="J2964" t="str">
        <f>Query1[[#This Row],[store_name]]</f>
        <v>Baldwin Bikes</v>
      </c>
      <c r="K2964" t="str">
        <f>Query1[[#This Row],[sales_rep]]</f>
        <v>Venita Daniel</v>
      </c>
      <c r="L2964" t="str">
        <f>Query1[[#This Row],[brand_name]]</f>
        <v>Sun</v>
      </c>
    </row>
    <row r="2965" spans="1:12" x14ac:dyDescent="0.3">
      <c r="A2965">
        <f>Query1[[#This Row],[order_id]]</f>
        <v>1028</v>
      </c>
      <c r="B2965" t="str">
        <f>Query1[[#This Row],[customers]]</f>
        <v>Cheree Hale</v>
      </c>
      <c r="C2965" t="str">
        <f>Query1[[#This Row],[city]]</f>
        <v>Oswego</v>
      </c>
      <c r="D2965" t="str">
        <f>Query1[[#This Row],[state]]</f>
        <v>NY</v>
      </c>
      <c r="E2965">
        <f>Query1[[#This Row],[order_date]]</f>
        <v>42943</v>
      </c>
      <c r="F2965">
        <f>Query1[[#This Row],[total_units]]</f>
        <v>1</v>
      </c>
      <c r="G2965">
        <f>Query1[[#This Row],[revenue]]</f>
        <v>1549</v>
      </c>
      <c r="H2965" t="str">
        <f>Query1[[#This Row],[product_name]]</f>
        <v>Surly Straggler - 2016</v>
      </c>
      <c r="I2965" t="str">
        <f>Query1[[#This Row],[category_name]]</f>
        <v>Cyclocross Bicycles</v>
      </c>
      <c r="J2965" t="str">
        <f>Query1[[#This Row],[store_name]]</f>
        <v>Baldwin Bikes</v>
      </c>
      <c r="K2965" t="str">
        <f>Query1[[#This Row],[sales_rep]]</f>
        <v>Venita Daniel</v>
      </c>
      <c r="L2965" t="str">
        <f>Query1[[#This Row],[brand_name]]</f>
        <v>Surly</v>
      </c>
    </row>
    <row r="2966" spans="1:12" x14ac:dyDescent="0.3">
      <c r="A2966">
        <f>Query1[[#This Row],[order_id]]</f>
        <v>1029</v>
      </c>
      <c r="B2966" t="str">
        <f>Query1[[#This Row],[customers]]</f>
        <v>Dannette Guerrero</v>
      </c>
      <c r="C2966" t="str">
        <f>Query1[[#This Row],[city]]</f>
        <v>San Pablo</v>
      </c>
      <c r="D2966" t="str">
        <f>Query1[[#This Row],[state]]</f>
        <v>CA</v>
      </c>
      <c r="E2966">
        <f>Query1[[#This Row],[order_date]]</f>
        <v>42945</v>
      </c>
      <c r="F2966">
        <f>Query1[[#This Row],[total_units]]</f>
        <v>1</v>
      </c>
      <c r="G2966">
        <f>Query1[[#This Row],[revenue]]</f>
        <v>599.99</v>
      </c>
      <c r="H2966" t="str">
        <f>Query1[[#This Row],[product_name]]</f>
        <v>Electra Townie Original 7D EQ - Women's - 2016</v>
      </c>
      <c r="I2966" t="str">
        <f>Query1[[#This Row],[category_name]]</f>
        <v>Cruisers Bicycles</v>
      </c>
      <c r="J2966" t="str">
        <f>Query1[[#This Row],[store_name]]</f>
        <v>Santa Cruz Bikes</v>
      </c>
      <c r="K2966" t="str">
        <f>Query1[[#This Row],[sales_rep]]</f>
        <v>Genna Serrano</v>
      </c>
      <c r="L2966" t="str">
        <f>Query1[[#This Row],[brand_name]]</f>
        <v>Electra</v>
      </c>
    </row>
    <row r="2967" spans="1:12" x14ac:dyDescent="0.3">
      <c r="A2967">
        <f>Query1[[#This Row],[order_id]]</f>
        <v>1029</v>
      </c>
      <c r="B2967" t="str">
        <f>Query1[[#This Row],[customers]]</f>
        <v>Dannette Guerrero</v>
      </c>
      <c r="C2967" t="str">
        <f>Query1[[#This Row],[city]]</f>
        <v>San Pablo</v>
      </c>
      <c r="D2967" t="str">
        <f>Query1[[#This Row],[state]]</f>
        <v>CA</v>
      </c>
      <c r="E2967">
        <f>Query1[[#This Row],[order_date]]</f>
        <v>42945</v>
      </c>
      <c r="F2967">
        <f>Query1[[#This Row],[total_units]]</f>
        <v>2</v>
      </c>
      <c r="G2967">
        <f>Query1[[#This Row],[revenue]]</f>
        <v>899.98</v>
      </c>
      <c r="H2967" t="str">
        <f>Query1[[#This Row],[product_name]]</f>
        <v>Sun Bicycles Cruz 3 - 2017</v>
      </c>
      <c r="I2967" t="str">
        <f>Query1[[#This Row],[category_name]]</f>
        <v>Cruisers Bicycles</v>
      </c>
      <c r="J2967" t="str">
        <f>Query1[[#This Row],[store_name]]</f>
        <v>Santa Cruz Bikes</v>
      </c>
      <c r="K2967" t="str">
        <f>Query1[[#This Row],[sales_rep]]</f>
        <v>Genna Serrano</v>
      </c>
      <c r="L2967" t="str">
        <f>Query1[[#This Row],[brand_name]]</f>
        <v>Sun</v>
      </c>
    </row>
    <row r="2968" spans="1:12" x14ac:dyDescent="0.3">
      <c r="A2968">
        <f>Query1[[#This Row],[order_id]]</f>
        <v>1029</v>
      </c>
      <c r="B2968" t="str">
        <f>Query1[[#This Row],[customers]]</f>
        <v>Dannette Guerrero</v>
      </c>
      <c r="C2968" t="str">
        <f>Query1[[#This Row],[city]]</f>
        <v>San Pablo</v>
      </c>
      <c r="D2968" t="str">
        <f>Query1[[#This Row],[state]]</f>
        <v>CA</v>
      </c>
      <c r="E2968">
        <f>Query1[[#This Row],[order_date]]</f>
        <v>42945</v>
      </c>
      <c r="F2968">
        <f>Query1[[#This Row],[total_units]]</f>
        <v>1</v>
      </c>
      <c r="G2968">
        <f>Query1[[#This Row],[revenue]]</f>
        <v>2699.99</v>
      </c>
      <c r="H2968" t="str">
        <f>Query1[[#This Row],[product_name]]</f>
        <v>Trek Domane S 6 - 2017</v>
      </c>
      <c r="I2968" t="str">
        <f>Query1[[#This Row],[category_name]]</f>
        <v>Road Bikes</v>
      </c>
      <c r="J2968" t="str">
        <f>Query1[[#This Row],[store_name]]</f>
        <v>Santa Cruz Bikes</v>
      </c>
      <c r="K2968" t="str">
        <f>Query1[[#This Row],[sales_rep]]</f>
        <v>Genna Serrano</v>
      </c>
      <c r="L2968" t="str">
        <f>Query1[[#This Row],[brand_name]]</f>
        <v>Trek</v>
      </c>
    </row>
    <row r="2969" spans="1:12" x14ac:dyDescent="0.3">
      <c r="A2969">
        <f>Query1[[#This Row],[order_id]]</f>
        <v>1029</v>
      </c>
      <c r="B2969" t="str">
        <f>Query1[[#This Row],[customers]]</f>
        <v>Dannette Guerrero</v>
      </c>
      <c r="C2969" t="str">
        <f>Query1[[#This Row],[city]]</f>
        <v>San Pablo</v>
      </c>
      <c r="D2969" t="str">
        <f>Query1[[#This Row],[state]]</f>
        <v>CA</v>
      </c>
      <c r="E2969">
        <f>Query1[[#This Row],[order_date]]</f>
        <v>42945</v>
      </c>
      <c r="F2969">
        <f>Query1[[#This Row],[total_units]]</f>
        <v>1</v>
      </c>
      <c r="G2969">
        <f>Query1[[#This Row],[revenue]]</f>
        <v>4999.99</v>
      </c>
      <c r="H2969" t="str">
        <f>Query1[[#This Row],[product_name]]</f>
        <v>Trek Fuel EX 9.8 29 - 2017</v>
      </c>
      <c r="I2969" t="str">
        <f>Query1[[#This Row],[category_name]]</f>
        <v>Mountain Bikes</v>
      </c>
      <c r="J2969" t="str">
        <f>Query1[[#This Row],[store_name]]</f>
        <v>Santa Cruz Bikes</v>
      </c>
      <c r="K2969" t="str">
        <f>Query1[[#This Row],[sales_rep]]</f>
        <v>Genna Serrano</v>
      </c>
      <c r="L2969" t="str">
        <f>Query1[[#This Row],[brand_name]]</f>
        <v>Trek</v>
      </c>
    </row>
    <row r="2970" spans="1:12" x14ac:dyDescent="0.3">
      <c r="A2970">
        <f>Query1[[#This Row],[order_id]]</f>
        <v>1030</v>
      </c>
      <c r="B2970" t="str">
        <f>Query1[[#This Row],[customers]]</f>
        <v>Crystle Gilliam</v>
      </c>
      <c r="C2970" t="str">
        <f>Query1[[#This Row],[city]]</f>
        <v>Smithtown</v>
      </c>
      <c r="D2970" t="str">
        <f>Query1[[#This Row],[state]]</f>
        <v>NY</v>
      </c>
      <c r="E2970">
        <f>Query1[[#This Row],[order_date]]</f>
        <v>42945</v>
      </c>
      <c r="F2970">
        <f>Query1[[#This Row],[total_units]]</f>
        <v>1</v>
      </c>
      <c r="G2970">
        <f>Query1[[#This Row],[revenue]]</f>
        <v>619.99</v>
      </c>
      <c r="H2970" t="str">
        <f>Query1[[#This Row],[product_name]]</f>
        <v>Sun Bicycles Biscayne Tandem 7 - 2017</v>
      </c>
      <c r="I2970" t="str">
        <f>Query1[[#This Row],[category_name]]</f>
        <v>Cruisers Bicycles</v>
      </c>
      <c r="J2970" t="str">
        <f>Query1[[#This Row],[store_name]]</f>
        <v>Baldwin Bikes</v>
      </c>
      <c r="K2970" t="str">
        <f>Query1[[#This Row],[sales_rep]]</f>
        <v>Marcelene Boyer</v>
      </c>
      <c r="L2970" t="str">
        <f>Query1[[#This Row],[brand_name]]</f>
        <v>Sun</v>
      </c>
    </row>
    <row r="2971" spans="1:12" x14ac:dyDescent="0.3">
      <c r="A2971">
        <f>Query1[[#This Row],[order_id]]</f>
        <v>1030</v>
      </c>
      <c r="B2971" t="str">
        <f>Query1[[#This Row],[customers]]</f>
        <v>Crystle Gilliam</v>
      </c>
      <c r="C2971" t="str">
        <f>Query1[[#This Row],[city]]</f>
        <v>Smithtown</v>
      </c>
      <c r="D2971" t="str">
        <f>Query1[[#This Row],[state]]</f>
        <v>NY</v>
      </c>
      <c r="E2971">
        <f>Query1[[#This Row],[order_date]]</f>
        <v>42945</v>
      </c>
      <c r="F2971">
        <f>Query1[[#This Row],[total_units]]</f>
        <v>1</v>
      </c>
      <c r="G2971">
        <f>Query1[[#This Row],[revenue]]</f>
        <v>999.99</v>
      </c>
      <c r="H2971" t="str">
        <f>Query1[[#This Row],[product_name]]</f>
        <v>Surly Big Dummy Frameset - 2017</v>
      </c>
      <c r="I2971" t="str">
        <f>Query1[[#This Row],[category_name]]</f>
        <v>Mountain Bikes</v>
      </c>
      <c r="J2971" t="str">
        <f>Query1[[#This Row],[store_name]]</f>
        <v>Baldwin Bikes</v>
      </c>
      <c r="K2971" t="str">
        <f>Query1[[#This Row],[sales_rep]]</f>
        <v>Marcelene Boyer</v>
      </c>
      <c r="L2971" t="str">
        <f>Query1[[#This Row],[brand_name]]</f>
        <v>Surly</v>
      </c>
    </row>
    <row r="2972" spans="1:12" x14ac:dyDescent="0.3">
      <c r="A2972">
        <f>Query1[[#This Row],[order_id]]</f>
        <v>1030</v>
      </c>
      <c r="B2972" t="str">
        <f>Query1[[#This Row],[customers]]</f>
        <v>Crystle Gilliam</v>
      </c>
      <c r="C2972" t="str">
        <f>Query1[[#This Row],[city]]</f>
        <v>Smithtown</v>
      </c>
      <c r="D2972" t="str">
        <f>Query1[[#This Row],[state]]</f>
        <v>NY</v>
      </c>
      <c r="E2972">
        <f>Query1[[#This Row],[order_date]]</f>
        <v>42945</v>
      </c>
      <c r="F2972">
        <f>Query1[[#This Row],[total_units]]</f>
        <v>2</v>
      </c>
      <c r="G2972">
        <f>Query1[[#This Row],[revenue]]</f>
        <v>3098</v>
      </c>
      <c r="H2972" t="str">
        <f>Query1[[#This Row],[product_name]]</f>
        <v>Surly Straggler - 2016</v>
      </c>
      <c r="I2972" t="str">
        <f>Query1[[#This Row],[category_name]]</f>
        <v>Cyclocross Bicycles</v>
      </c>
      <c r="J2972" t="str">
        <f>Query1[[#This Row],[store_name]]</f>
        <v>Baldwin Bikes</v>
      </c>
      <c r="K2972" t="str">
        <f>Query1[[#This Row],[sales_rep]]</f>
        <v>Marcelene Boyer</v>
      </c>
      <c r="L2972" t="str">
        <f>Query1[[#This Row],[brand_name]]</f>
        <v>Surly</v>
      </c>
    </row>
    <row r="2973" spans="1:12" x14ac:dyDescent="0.3">
      <c r="A2973">
        <f>Query1[[#This Row],[order_id]]</f>
        <v>1031</v>
      </c>
      <c r="B2973" t="str">
        <f>Query1[[#This Row],[customers]]</f>
        <v>Shea Howell</v>
      </c>
      <c r="C2973" t="str">
        <f>Query1[[#This Row],[city]]</f>
        <v>South El Monte</v>
      </c>
      <c r="D2973" t="str">
        <f>Query1[[#This Row],[state]]</f>
        <v>CA</v>
      </c>
      <c r="E2973">
        <f>Query1[[#This Row],[order_date]]</f>
        <v>42946</v>
      </c>
      <c r="F2973">
        <f>Query1[[#This Row],[total_units]]</f>
        <v>2</v>
      </c>
      <c r="G2973">
        <f>Query1[[#This Row],[revenue]]</f>
        <v>899.98</v>
      </c>
      <c r="H2973" t="str">
        <f>Query1[[#This Row],[product_name]]</f>
        <v>Sun Bicycles Cruz 3 - Women's - 2017</v>
      </c>
      <c r="I2973" t="str">
        <f>Query1[[#This Row],[category_name]]</f>
        <v>Comfort Bicycles</v>
      </c>
      <c r="J2973" t="str">
        <f>Query1[[#This Row],[store_name]]</f>
        <v>Santa Cruz Bikes</v>
      </c>
      <c r="K2973" t="str">
        <f>Query1[[#This Row],[sales_rep]]</f>
        <v>Mireya Copeland</v>
      </c>
      <c r="L2973" t="str">
        <f>Query1[[#This Row],[brand_name]]</f>
        <v>Sun</v>
      </c>
    </row>
    <row r="2974" spans="1:12" x14ac:dyDescent="0.3">
      <c r="A2974">
        <f>Query1[[#This Row],[order_id]]</f>
        <v>1031</v>
      </c>
      <c r="B2974" t="str">
        <f>Query1[[#This Row],[customers]]</f>
        <v>Shea Howell</v>
      </c>
      <c r="C2974" t="str">
        <f>Query1[[#This Row],[city]]</f>
        <v>South El Monte</v>
      </c>
      <c r="D2974" t="str">
        <f>Query1[[#This Row],[state]]</f>
        <v>CA</v>
      </c>
      <c r="E2974">
        <f>Query1[[#This Row],[order_date]]</f>
        <v>42946</v>
      </c>
      <c r="F2974">
        <f>Query1[[#This Row],[total_units]]</f>
        <v>2</v>
      </c>
      <c r="G2974">
        <f>Query1[[#This Row],[revenue]]</f>
        <v>1999.98</v>
      </c>
      <c r="H2974" t="str">
        <f>Query1[[#This Row],[product_name]]</f>
        <v>Surly Big Dummy Frameset - 2017</v>
      </c>
      <c r="I2974" t="str">
        <f>Query1[[#This Row],[category_name]]</f>
        <v>Mountain Bikes</v>
      </c>
      <c r="J2974" t="str">
        <f>Query1[[#This Row],[store_name]]</f>
        <v>Santa Cruz Bikes</v>
      </c>
      <c r="K2974" t="str">
        <f>Query1[[#This Row],[sales_rep]]</f>
        <v>Mireya Copeland</v>
      </c>
      <c r="L2974" t="str">
        <f>Query1[[#This Row],[brand_name]]</f>
        <v>Surly</v>
      </c>
    </row>
    <row r="2975" spans="1:12" x14ac:dyDescent="0.3">
      <c r="A2975">
        <f>Query1[[#This Row],[order_id]]</f>
        <v>1032</v>
      </c>
      <c r="B2975" t="str">
        <f>Query1[[#This Row],[customers]]</f>
        <v>Emmett Casey</v>
      </c>
      <c r="C2975" t="str">
        <f>Query1[[#This Row],[city]]</f>
        <v>Valley Stream</v>
      </c>
      <c r="D2975" t="str">
        <f>Query1[[#This Row],[state]]</f>
        <v>NY</v>
      </c>
      <c r="E2975">
        <f>Query1[[#This Row],[order_date]]</f>
        <v>42946</v>
      </c>
      <c r="F2975">
        <f>Query1[[#This Row],[total_units]]</f>
        <v>1</v>
      </c>
      <c r="G2975">
        <f>Query1[[#This Row],[revenue]]</f>
        <v>429</v>
      </c>
      <c r="H2975" t="str">
        <f>Query1[[#This Row],[product_name]]</f>
        <v>Pure Cycles Vine 8-Speed - 2016</v>
      </c>
      <c r="I2975" t="str">
        <f>Query1[[#This Row],[category_name]]</f>
        <v>Cruisers Bicycles</v>
      </c>
      <c r="J2975" t="str">
        <f>Query1[[#This Row],[store_name]]</f>
        <v>Baldwin Bikes</v>
      </c>
      <c r="K2975" t="str">
        <f>Query1[[#This Row],[sales_rep]]</f>
        <v>Marcelene Boyer</v>
      </c>
      <c r="L2975" t="str">
        <f>Query1[[#This Row],[brand_name]]</f>
        <v>Pure Cycles</v>
      </c>
    </row>
    <row r="2976" spans="1:12" x14ac:dyDescent="0.3">
      <c r="A2976">
        <f>Query1[[#This Row],[order_id]]</f>
        <v>1032</v>
      </c>
      <c r="B2976" t="str">
        <f>Query1[[#This Row],[customers]]</f>
        <v>Emmett Casey</v>
      </c>
      <c r="C2976" t="str">
        <f>Query1[[#This Row],[city]]</f>
        <v>Valley Stream</v>
      </c>
      <c r="D2976" t="str">
        <f>Query1[[#This Row],[state]]</f>
        <v>NY</v>
      </c>
      <c r="E2976">
        <f>Query1[[#This Row],[order_date]]</f>
        <v>42946</v>
      </c>
      <c r="F2976">
        <f>Query1[[#This Row],[total_units]]</f>
        <v>2</v>
      </c>
      <c r="G2976">
        <f>Query1[[#This Row],[revenue]]</f>
        <v>3119.98</v>
      </c>
      <c r="H2976" t="str">
        <f>Query1[[#This Row],[product_name]]</f>
        <v>Sun Bicycles ElectroLite - 2017</v>
      </c>
      <c r="I2976" t="str">
        <f>Query1[[#This Row],[category_name]]</f>
        <v>Electric Bikes</v>
      </c>
      <c r="J2976" t="str">
        <f>Query1[[#This Row],[store_name]]</f>
        <v>Baldwin Bikes</v>
      </c>
      <c r="K2976" t="str">
        <f>Query1[[#This Row],[sales_rep]]</f>
        <v>Marcelene Boyer</v>
      </c>
      <c r="L2976" t="str">
        <f>Query1[[#This Row],[brand_name]]</f>
        <v>Sun</v>
      </c>
    </row>
    <row r="2977" spans="1:12" x14ac:dyDescent="0.3">
      <c r="A2977">
        <f>Query1[[#This Row],[order_id]]</f>
        <v>1033</v>
      </c>
      <c r="B2977" t="str">
        <f>Query1[[#This Row],[customers]]</f>
        <v>Soledad Moses</v>
      </c>
      <c r="C2977" t="str">
        <f>Query1[[#This Row],[city]]</f>
        <v>Jackson Heights</v>
      </c>
      <c r="D2977" t="str">
        <f>Query1[[#This Row],[state]]</f>
        <v>NY</v>
      </c>
      <c r="E2977">
        <f>Query1[[#This Row],[order_date]]</f>
        <v>42946</v>
      </c>
      <c r="F2977">
        <f>Query1[[#This Row],[total_units]]</f>
        <v>1</v>
      </c>
      <c r="G2977">
        <f>Query1[[#This Row],[revenue]]</f>
        <v>599.99</v>
      </c>
      <c r="H2977" t="str">
        <f>Query1[[#This Row],[product_name]]</f>
        <v>Electra Townie Original 7D EQ - 2016</v>
      </c>
      <c r="I2977" t="str">
        <f>Query1[[#This Row],[category_name]]</f>
        <v>Comfort Bicycles</v>
      </c>
      <c r="J2977" t="str">
        <f>Query1[[#This Row],[store_name]]</f>
        <v>Baldwin Bikes</v>
      </c>
      <c r="K2977" t="str">
        <f>Query1[[#This Row],[sales_rep]]</f>
        <v>Venita Daniel</v>
      </c>
      <c r="L2977" t="str">
        <f>Query1[[#This Row],[brand_name]]</f>
        <v>Electra</v>
      </c>
    </row>
    <row r="2978" spans="1:12" x14ac:dyDescent="0.3">
      <c r="A2978">
        <f>Query1[[#This Row],[order_id]]</f>
        <v>1033</v>
      </c>
      <c r="B2978" t="str">
        <f>Query1[[#This Row],[customers]]</f>
        <v>Soledad Moses</v>
      </c>
      <c r="C2978" t="str">
        <f>Query1[[#This Row],[city]]</f>
        <v>Jackson Heights</v>
      </c>
      <c r="D2978" t="str">
        <f>Query1[[#This Row],[state]]</f>
        <v>NY</v>
      </c>
      <c r="E2978">
        <f>Query1[[#This Row],[order_date]]</f>
        <v>42946</v>
      </c>
      <c r="F2978">
        <f>Query1[[#This Row],[total_units]]</f>
        <v>2</v>
      </c>
      <c r="G2978">
        <f>Query1[[#This Row],[revenue]]</f>
        <v>833.98</v>
      </c>
      <c r="H2978" t="str">
        <f>Query1[[#This Row],[product_name]]</f>
        <v>Sun Bicycles Cruz 7 - Women's - 2017</v>
      </c>
      <c r="I2978" t="str">
        <f>Query1[[#This Row],[category_name]]</f>
        <v>Comfort Bicycles</v>
      </c>
      <c r="J2978" t="str">
        <f>Query1[[#This Row],[store_name]]</f>
        <v>Baldwin Bikes</v>
      </c>
      <c r="K2978" t="str">
        <f>Query1[[#This Row],[sales_rep]]</f>
        <v>Venita Daniel</v>
      </c>
      <c r="L2978" t="str">
        <f>Query1[[#This Row],[brand_name]]</f>
        <v>Sun</v>
      </c>
    </row>
    <row r="2979" spans="1:12" x14ac:dyDescent="0.3">
      <c r="A2979">
        <f>Query1[[#This Row],[order_id]]</f>
        <v>1033</v>
      </c>
      <c r="B2979" t="str">
        <f>Query1[[#This Row],[customers]]</f>
        <v>Soledad Moses</v>
      </c>
      <c r="C2979" t="str">
        <f>Query1[[#This Row],[city]]</f>
        <v>Jackson Heights</v>
      </c>
      <c r="D2979" t="str">
        <f>Query1[[#This Row],[state]]</f>
        <v>NY</v>
      </c>
      <c r="E2979">
        <f>Query1[[#This Row],[order_date]]</f>
        <v>42946</v>
      </c>
      <c r="F2979">
        <f>Query1[[#This Row],[total_units]]</f>
        <v>2</v>
      </c>
      <c r="G2979">
        <f>Query1[[#This Row],[revenue]]</f>
        <v>1999.98</v>
      </c>
      <c r="H2979" t="str">
        <f>Query1[[#This Row],[product_name]]</f>
        <v>Surly Big Dummy Frameset - 2017</v>
      </c>
      <c r="I2979" t="str">
        <f>Query1[[#This Row],[category_name]]</f>
        <v>Mountain Bikes</v>
      </c>
      <c r="J2979" t="str">
        <f>Query1[[#This Row],[store_name]]</f>
        <v>Baldwin Bikes</v>
      </c>
      <c r="K2979" t="str">
        <f>Query1[[#This Row],[sales_rep]]</f>
        <v>Venita Daniel</v>
      </c>
      <c r="L2979" t="str">
        <f>Query1[[#This Row],[brand_name]]</f>
        <v>Surly</v>
      </c>
    </row>
    <row r="2980" spans="1:12" x14ac:dyDescent="0.3">
      <c r="A2980">
        <f>Query1[[#This Row],[order_id]]</f>
        <v>1034</v>
      </c>
      <c r="B2980" t="str">
        <f>Query1[[#This Row],[customers]]</f>
        <v>Elaina Key</v>
      </c>
      <c r="C2980" t="str">
        <f>Query1[[#This Row],[city]]</f>
        <v>Plainview</v>
      </c>
      <c r="D2980" t="str">
        <f>Query1[[#This Row],[state]]</f>
        <v>NY</v>
      </c>
      <c r="E2980">
        <f>Query1[[#This Row],[order_date]]</f>
        <v>42946</v>
      </c>
      <c r="F2980">
        <f>Query1[[#This Row],[total_units]]</f>
        <v>1</v>
      </c>
      <c r="G2980">
        <f>Query1[[#This Row],[revenue]]</f>
        <v>269.99</v>
      </c>
      <c r="H2980" t="str">
        <f>Query1[[#This Row],[product_name]]</f>
        <v>Electra Cruiser 1 (24-Inch) - 2016</v>
      </c>
      <c r="I2980" t="str">
        <f>Query1[[#This Row],[category_name]]</f>
        <v>Children Bicycles</v>
      </c>
      <c r="J2980" t="str">
        <f>Query1[[#This Row],[store_name]]</f>
        <v>Baldwin Bikes</v>
      </c>
      <c r="K2980" t="str">
        <f>Query1[[#This Row],[sales_rep]]</f>
        <v>Venita Daniel</v>
      </c>
      <c r="L2980" t="str">
        <f>Query1[[#This Row],[brand_name]]</f>
        <v>Electra</v>
      </c>
    </row>
    <row r="2981" spans="1:12" x14ac:dyDescent="0.3">
      <c r="A2981">
        <f>Query1[[#This Row],[order_id]]</f>
        <v>1034</v>
      </c>
      <c r="B2981" t="str">
        <f>Query1[[#This Row],[customers]]</f>
        <v>Elaina Key</v>
      </c>
      <c r="C2981" t="str">
        <f>Query1[[#This Row],[city]]</f>
        <v>Plainview</v>
      </c>
      <c r="D2981" t="str">
        <f>Query1[[#This Row],[state]]</f>
        <v>NY</v>
      </c>
      <c r="E2981">
        <f>Query1[[#This Row],[order_date]]</f>
        <v>42946</v>
      </c>
      <c r="F2981">
        <f>Query1[[#This Row],[total_units]]</f>
        <v>1</v>
      </c>
      <c r="G2981">
        <f>Query1[[#This Row],[revenue]]</f>
        <v>339.99</v>
      </c>
      <c r="H2981" t="str">
        <f>Query1[[#This Row],[product_name]]</f>
        <v>Electra Townie 7D (20-inch) - Boys' - 2017</v>
      </c>
      <c r="I2981" t="str">
        <f>Query1[[#This Row],[category_name]]</f>
        <v>Children Bicycles</v>
      </c>
      <c r="J2981" t="str">
        <f>Query1[[#This Row],[store_name]]</f>
        <v>Baldwin Bikes</v>
      </c>
      <c r="K2981" t="str">
        <f>Query1[[#This Row],[sales_rep]]</f>
        <v>Venita Daniel</v>
      </c>
      <c r="L2981" t="str">
        <f>Query1[[#This Row],[brand_name]]</f>
        <v>Electra</v>
      </c>
    </row>
    <row r="2982" spans="1:12" x14ac:dyDescent="0.3">
      <c r="A2982">
        <f>Query1[[#This Row],[order_id]]</f>
        <v>1034</v>
      </c>
      <c r="B2982" t="str">
        <f>Query1[[#This Row],[customers]]</f>
        <v>Elaina Key</v>
      </c>
      <c r="C2982" t="str">
        <f>Query1[[#This Row],[city]]</f>
        <v>Plainview</v>
      </c>
      <c r="D2982" t="str">
        <f>Query1[[#This Row],[state]]</f>
        <v>NY</v>
      </c>
      <c r="E2982">
        <f>Query1[[#This Row],[order_date]]</f>
        <v>42946</v>
      </c>
      <c r="F2982">
        <f>Query1[[#This Row],[total_units]]</f>
        <v>2</v>
      </c>
      <c r="G2982">
        <f>Query1[[#This Row],[revenue]]</f>
        <v>3361.98</v>
      </c>
      <c r="H2982" t="str">
        <f>Query1[[#This Row],[product_name]]</f>
        <v>Surly Straggler 650b - 2016</v>
      </c>
      <c r="I2982" t="str">
        <f>Query1[[#This Row],[category_name]]</f>
        <v>Cyclocross Bicycles</v>
      </c>
      <c r="J2982" t="str">
        <f>Query1[[#This Row],[store_name]]</f>
        <v>Baldwin Bikes</v>
      </c>
      <c r="K2982" t="str">
        <f>Query1[[#This Row],[sales_rep]]</f>
        <v>Venita Daniel</v>
      </c>
      <c r="L2982" t="str">
        <f>Query1[[#This Row],[brand_name]]</f>
        <v>Surly</v>
      </c>
    </row>
    <row r="2983" spans="1:12" x14ac:dyDescent="0.3">
      <c r="A2983">
        <f>Query1[[#This Row],[order_id]]</f>
        <v>1034</v>
      </c>
      <c r="B2983" t="str">
        <f>Query1[[#This Row],[customers]]</f>
        <v>Elaina Key</v>
      </c>
      <c r="C2983" t="str">
        <f>Query1[[#This Row],[city]]</f>
        <v>Plainview</v>
      </c>
      <c r="D2983" t="str">
        <f>Query1[[#This Row],[state]]</f>
        <v>NY</v>
      </c>
      <c r="E2983">
        <f>Query1[[#This Row],[order_date]]</f>
        <v>42946</v>
      </c>
      <c r="F2983">
        <f>Query1[[#This Row],[total_units]]</f>
        <v>2</v>
      </c>
      <c r="G2983">
        <f>Query1[[#This Row],[revenue]]</f>
        <v>3599.98</v>
      </c>
      <c r="H2983" t="str">
        <f>Query1[[#This Row],[product_name]]</f>
        <v>Trek Remedy 29 Carbon Frameset - 2016</v>
      </c>
      <c r="I2983" t="str">
        <f>Query1[[#This Row],[category_name]]</f>
        <v>Mountain Bikes</v>
      </c>
      <c r="J2983" t="str">
        <f>Query1[[#This Row],[store_name]]</f>
        <v>Baldwin Bikes</v>
      </c>
      <c r="K2983" t="str">
        <f>Query1[[#This Row],[sales_rep]]</f>
        <v>Venita Daniel</v>
      </c>
      <c r="L2983" t="str">
        <f>Query1[[#This Row],[brand_name]]</f>
        <v>Trek</v>
      </c>
    </row>
    <row r="2984" spans="1:12" x14ac:dyDescent="0.3">
      <c r="A2984">
        <f>Query1[[#This Row],[order_id]]</f>
        <v>1035</v>
      </c>
      <c r="B2984" t="str">
        <f>Query1[[#This Row],[customers]]</f>
        <v>Mica Barry</v>
      </c>
      <c r="C2984" t="str">
        <f>Query1[[#This Row],[city]]</f>
        <v>Hopewell Junction</v>
      </c>
      <c r="D2984" t="str">
        <f>Query1[[#This Row],[state]]</f>
        <v>NY</v>
      </c>
      <c r="E2984">
        <f>Query1[[#This Row],[order_date]]</f>
        <v>42946</v>
      </c>
      <c r="F2984">
        <f>Query1[[#This Row],[total_units]]</f>
        <v>1</v>
      </c>
      <c r="G2984">
        <f>Query1[[#This Row],[revenue]]</f>
        <v>349.99</v>
      </c>
      <c r="H2984" t="str">
        <f>Query1[[#This Row],[product_name]]</f>
        <v>Electra Moto 3i (20-inch) - Boy's - 2017</v>
      </c>
      <c r="I2984" t="str">
        <f>Query1[[#This Row],[category_name]]</f>
        <v>Children Bicycles</v>
      </c>
      <c r="J2984" t="str">
        <f>Query1[[#This Row],[store_name]]</f>
        <v>Baldwin Bikes</v>
      </c>
      <c r="K2984" t="str">
        <f>Query1[[#This Row],[sales_rep]]</f>
        <v>Marcelene Boyer</v>
      </c>
      <c r="L2984" t="str">
        <f>Query1[[#This Row],[brand_name]]</f>
        <v>Electra</v>
      </c>
    </row>
    <row r="2985" spans="1:12" x14ac:dyDescent="0.3">
      <c r="A2985">
        <f>Query1[[#This Row],[order_id]]</f>
        <v>1036</v>
      </c>
      <c r="B2985" t="str">
        <f>Query1[[#This Row],[customers]]</f>
        <v>Cassie Cline</v>
      </c>
      <c r="C2985" t="str">
        <f>Query1[[#This Row],[city]]</f>
        <v>Brooklyn</v>
      </c>
      <c r="D2985" t="str">
        <f>Query1[[#This Row],[state]]</f>
        <v>NY</v>
      </c>
      <c r="E2985">
        <f>Query1[[#This Row],[order_date]]</f>
        <v>42946</v>
      </c>
      <c r="F2985">
        <f>Query1[[#This Row],[total_units]]</f>
        <v>1</v>
      </c>
      <c r="G2985">
        <f>Query1[[#This Row],[revenue]]</f>
        <v>299.99</v>
      </c>
      <c r="H2985" t="str">
        <f>Query1[[#This Row],[product_name]]</f>
        <v>Electra Girl's Hawaii 1 16" - 2017</v>
      </c>
      <c r="I2985" t="str">
        <f>Query1[[#This Row],[category_name]]</f>
        <v>Cruisers Bicycles</v>
      </c>
      <c r="J2985" t="str">
        <f>Query1[[#This Row],[store_name]]</f>
        <v>Baldwin Bikes</v>
      </c>
      <c r="K2985" t="str">
        <f>Query1[[#This Row],[sales_rep]]</f>
        <v>Marcelene Boyer</v>
      </c>
      <c r="L2985" t="str">
        <f>Query1[[#This Row],[brand_name]]</f>
        <v>Electra</v>
      </c>
    </row>
    <row r="2986" spans="1:12" x14ac:dyDescent="0.3">
      <c r="A2986">
        <f>Query1[[#This Row],[order_id]]</f>
        <v>1036</v>
      </c>
      <c r="B2986" t="str">
        <f>Query1[[#This Row],[customers]]</f>
        <v>Cassie Cline</v>
      </c>
      <c r="C2986" t="str">
        <f>Query1[[#This Row],[city]]</f>
        <v>Brooklyn</v>
      </c>
      <c r="D2986" t="str">
        <f>Query1[[#This Row],[state]]</f>
        <v>NY</v>
      </c>
      <c r="E2986">
        <f>Query1[[#This Row],[order_date]]</f>
        <v>42946</v>
      </c>
      <c r="F2986">
        <f>Query1[[#This Row],[total_units]]</f>
        <v>1</v>
      </c>
      <c r="G2986">
        <f>Query1[[#This Row],[revenue]]</f>
        <v>549.99</v>
      </c>
      <c r="H2986" t="str">
        <f>Query1[[#This Row],[product_name]]</f>
        <v>Electra Townie Original 21D - 2016</v>
      </c>
      <c r="I2986" t="str">
        <f>Query1[[#This Row],[category_name]]</f>
        <v>Cruisers Bicycles</v>
      </c>
      <c r="J2986" t="str">
        <f>Query1[[#This Row],[store_name]]</f>
        <v>Baldwin Bikes</v>
      </c>
      <c r="K2986" t="str">
        <f>Query1[[#This Row],[sales_rep]]</f>
        <v>Marcelene Boyer</v>
      </c>
      <c r="L2986" t="str">
        <f>Query1[[#This Row],[brand_name]]</f>
        <v>Electra</v>
      </c>
    </row>
    <row r="2987" spans="1:12" x14ac:dyDescent="0.3">
      <c r="A2987">
        <f>Query1[[#This Row],[order_id]]</f>
        <v>1036</v>
      </c>
      <c r="B2987" t="str">
        <f>Query1[[#This Row],[customers]]</f>
        <v>Cassie Cline</v>
      </c>
      <c r="C2987" t="str">
        <f>Query1[[#This Row],[city]]</f>
        <v>Brooklyn</v>
      </c>
      <c r="D2987" t="str">
        <f>Query1[[#This Row],[state]]</f>
        <v>NY</v>
      </c>
      <c r="E2987">
        <f>Query1[[#This Row],[order_date]]</f>
        <v>42946</v>
      </c>
      <c r="F2987">
        <f>Query1[[#This Row],[total_units]]</f>
        <v>2</v>
      </c>
      <c r="G2987">
        <f>Query1[[#This Row],[revenue]]</f>
        <v>898</v>
      </c>
      <c r="H2987" t="str">
        <f>Query1[[#This Row],[product_name]]</f>
        <v>Pure Cycles Western 3-Speed - Women's - 2015/2016</v>
      </c>
      <c r="I2987" t="str">
        <f>Query1[[#This Row],[category_name]]</f>
        <v>Cruisers Bicycles</v>
      </c>
      <c r="J2987" t="str">
        <f>Query1[[#This Row],[store_name]]</f>
        <v>Baldwin Bikes</v>
      </c>
      <c r="K2987" t="str">
        <f>Query1[[#This Row],[sales_rep]]</f>
        <v>Marcelene Boyer</v>
      </c>
      <c r="L2987" t="str">
        <f>Query1[[#This Row],[brand_name]]</f>
        <v>Pure Cycles</v>
      </c>
    </row>
    <row r="2988" spans="1:12" x14ac:dyDescent="0.3">
      <c r="A2988">
        <f>Query1[[#This Row],[order_id]]</f>
        <v>1036</v>
      </c>
      <c r="B2988" t="str">
        <f>Query1[[#This Row],[customers]]</f>
        <v>Cassie Cline</v>
      </c>
      <c r="C2988" t="str">
        <f>Query1[[#This Row],[city]]</f>
        <v>Brooklyn</v>
      </c>
      <c r="D2988" t="str">
        <f>Query1[[#This Row],[state]]</f>
        <v>NY</v>
      </c>
      <c r="E2988">
        <f>Query1[[#This Row],[order_date]]</f>
        <v>42946</v>
      </c>
      <c r="F2988">
        <f>Query1[[#This Row],[total_units]]</f>
        <v>2</v>
      </c>
      <c r="G2988">
        <f>Query1[[#This Row],[revenue]]</f>
        <v>693.98</v>
      </c>
      <c r="H2988" t="str">
        <f>Query1[[#This Row],[product_name]]</f>
        <v>Sun Bicycles Lil Bolt Type-R - 2017</v>
      </c>
      <c r="I2988" t="str">
        <f>Query1[[#This Row],[category_name]]</f>
        <v>Cruisers Bicycles</v>
      </c>
      <c r="J2988" t="str">
        <f>Query1[[#This Row],[store_name]]</f>
        <v>Baldwin Bikes</v>
      </c>
      <c r="K2988" t="str">
        <f>Query1[[#This Row],[sales_rep]]</f>
        <v>Marcelene Boyer</v>
      </c>
      <c r="L2988" t="str">
        <f>Query1[[#This Row],[brand_name]]</f>
        <v>Sun</v>
      </c>
    </row>
    <row r="2989" spans="1:12" x14ac:dyDescent="0.3">
      <c r="A2989">
        <f>Query1[[#This Row],[order_id]]</f>
        <v>1036</v>
      </c>
      <c r="B2989" t="str">
        <f>Query1[[#This Row],[customers]]</f>
        <v>Cassie Cline</v>
      </c>
      <c r="C2989" t="str">
        <f>Query1[[#This Row],[city]]</f>
        <v>Brooklyn</v>
      </c>
      <c r="D2989" t="str">
        <f>Query1[[#This Row],[state]]</f>
        <v>NY</v>
      </c>
      <c r="E2989">
        <f>Query1[[#This Row],[order_date]]</f>
        <v>42946</v>
      </c>
      <c r="F2989">
        <f>Query1[[#This Row],[total_units]]</f>
        <v>2</v>
      </c>
      <c r="G2989">
        <f>Query1[[#This Row],[revenue]]</f>
        <v>5399.98</v>
      </c>
      <c r="H2989" t="str">
        <f>Query1[[#This Row],[product_name]]</f>
        <v>Trek Domane S 6 - 2017</v>
      </c>
      <c r="I2989" t="str">
        <f>Query1[[#This Row],[category_name]]</f>
        <v>Road Bikes</v>
      </c>
      <c r="J2989" t="str">
        <f>Query1[[#This Row],[store_name]]</f>
        <v>Baldwin Bikes</v>
      </c>
      <c r="K2989" t="str">
        <f>Query1[[#This Row],[sales_rep]]</f>
        <v>Marcelene Boyer</v>
      </c>
      <c r="L2989" t="str">
        <f>Query1[[#This Row],[brand_name]]</f>
        <v>Trek</v>
      </c>
    </row>
    <row r="2990" spans="1:12" x14ac:dyDescent="0.3">
      <c r="A2990">
        <f>Query1[[#This Row],[order_id]]</f>
        <v>1037</v>
      </c>
      <c r="B2990" t="str">
        <f>Query1[[#This Row],[customers]]</f>
        <v>Carina Lynch</v>
      </c>
      <c r="C2990" t="str">
        <f>Query1[[#This Row],[city]]</f>
        <v>Wappingers Falls</v>
      </c>
      <c r="D2990" t="str">
        <f>Query1[[#This Row],[state]]</f>
        <v>NY</v>
      </c>
      <c r="E2990">
        <f>Query1[[#This Row],[order_date]]</f>
        <v>42947</v>
      </c>
      <c r="F2990">
        <f>Query1[[#This Row],[total_units]]</f>
        <v>2</v>
      </c>
      <c r="G2990">
        <f>Query1[[#This Row],[revenue]]</f>
        <v>879.98</v>
      </c>
      <c r="H2990" t="str">
        <f>Query1[[#This Row],[product_name]]</f>
        <v>Electra Cruiser Lux 1 - 2017</v>
      </c>
      <c r="I2990" t="str">
        <f>Query1[[#This Row],[category_name]]</f>
        <v>Cruisers Bicycles</v>
      </c>
      <c r="J2990" t="str">
        <f>Query1[[#This Row],[store_name]]</f>
        <v>Baldwin Bikes</v>
      </c>
      <c r="K2990" t="str">
        <f>Query1[[#This Row],[sales_rep]]</f>
        <v>Marcelene Boyer</v>
      </c>
      <c r="L2990" t="str">
        <f>Query1[[#This Row],[brand_name]]</f>
        <v>Electra</v>
      </c>
    </row>
    <row r="2991" spans="1:12" x14ac:dyDescent="0.3">
      <c r="A2991">
        <f>Query1[[#This Row],[order_id]]</f>
        <v>1037</v>
      </c>
      <c r="B2991" t="str">
        <f>Query1[[#This Row],[customers]]</f>
        <v>Carina Lynch</v>
      </c>
      <c r="C2991" t="str">
        <f>Query1[[#This Row],[city]]</f>
        <v>Wappingers Falls</v>
      </c>
      <c r="D2991" t="str">
        <f>Query1[[#This Row],[state]]</f>
        <v>NY</v>
      </c>
      <c r="E2991">
        <f>Query1[[#This Row],[order_date]]</f>
        <v>42947</v>
      </c>
      <c r="F2991">
        <f>Query1[[#This Row],[total_units]]</f>
        <v>1</v>
      </c>
      <c r="G2991">
        <f>Query1[[#This Row],[revenue]]</f>
        <v>209.99</v>
      </c>
      <c r="H2991" t="str">
        <f>Query1[[#This Row],[product_name]]</f>
        <v>Haro Shredder 20 - 2017</v>
      </c>
      <c r="I2991" t="str">
        <f>Query1[[#This Row],[category_name]]</f>
        <v>Children Bicycles</v>
      </c>
      <c r="J2991" t="str">
        <f>Query1[[#This Row],[store_name]]</f>
        <v>Baldwin Bikes</v>
      </c>
      <c r="K2991" t="str">
        <f>Query1[[#This Row],[sales_rep]]</f>
        <v>Marcelene Boyer</v>
      </c>
      <c r="L2991" t="str">
        <f>Query1[[#This Row],[brand_name]]</f>
        <v>Haro</v>
      </c>
    </row>
    <row r="2992" spans="1:12" x14ac:dyDescent="0.3">
      <c r="A2992">
        <f>Query1[[#This Row],[order_id]]</f>
        <v>1037</v>
      </c>
      <c r="B2992" t="str">
        <f>Query1[[#This Row],[customers]]</f>
        <v>Carina Lynch</v>
      </c>
      <c r="C2992" t="str">
        <f>Query1[[#This Row],[city]]</f>
        <v>Wappingers Falls</v>
      </c>
      <c r="D2992" t="str">
        <f>Query1[[#This Row],[state]]</f>
        <v>NY</v>
      </c>
      <c r="E2992">
        <f>Query1[[#This Row],[order_date]]</f>
        <v>42947</v>
      </c>
      <c r="F2992">
        <f>Query1[[#This Row],[total_units]]</f>
        <v>2</v>
      </c>
      <c r="G2992">
        <f>Query1[[#This Row],[revenue]]</f>
        <v>693.98</v>
      </c>
      <c r="H2992" t="str">
        <f>Query1[[#This Row],[product_name]]</f>
        <v>Sun Bicycles Lil Bolt Type-R - 2017</v>
      </c>
      <c r="I2992" t="str">
        <f>Query1[[#This Row],[category_name]]</f>
        <v>Cruisers Bicycles</v>
      </c>
      <c r="J2992" t="str">
        <f>Query1[[#This Row],[store_name]]</f>
        <v>Baldwin Bikes</v>
      </c>
      <c r="K2992" t="str">
        <f>Query1[[#This Row],[sales_rep]]</f>
        <v>Marcelene Boyer</v>
      </c>
      <c r="L2992" t="str">
        <f>Query1[[#This Row],[brand_name]]</f>
        <v>Sun</v>
      </c>
    </row>
    <row r="2993" spans="1:12" x14ac:dyDescent="0.3">
      <c r="A2993">
        <f>Query1[[#This Row],[order_id]]</f>
        <v>1037</v>
      </c>
      <c r="B2993" t="str">
        <f>Query1[[#This Row],[customers]]</f>
        <v>Carina Lynch</v>
      </c>
      <c r="C2993" t="str">
        <f>Query1[[#This Row],[city]]</f>
        <v>Wappingers Falls</v>
      </c>
      <c r="D2993" t="str">
        <f>Query1[[#This Row],[state]]</f>
        <v>NY</v>
      </c>
      <c r="E2993">
        <f>Query1[[#This Row],[order_date]]</f>
        <v>42947</v>
      </c>
      <c r="F2993">
        <f>Query1[[#This Row],[total_units]]</f>
        <v>2</v>
      </c>
      <c r="G2993">
        <f>Query1[[#This Row],[revenue]]</f>
        <v>219.98</v>
      </c>
      <c r="H2993" t="str">
        <f>Query1[[#This Row],[product_name]]</f>
        <v>Sun Bicycles Lil Kitt'n - 2017</v>
      </c>
      <c r="I2993" t="str">
        <f>Query1[[#This Row],[category_name]]</f>
        <v>Children Bicycles</v>
      </c>
      <c r="J2993" t="str">
        <f>Query1[[#This Row],[store_name]]</f>
        <v>Baldwin Bikes</v>
      </c>
      <c r="K2993" t="str">
        <f>Query1[[#This Row],[sales_rep]]</f>
        <v>Marcelene Boyer</v>
      </c>
      <c r="L2993" t="str">
        <f>Query1[[#This Row],[brand_name]]</f>
        <v>Sun</v>
      </c>
    </row>
    <row r="2994" spans="1:12" x14ac:dyDescent="0.3">
      <c r="A2994">
        <f>Query1[[#This Row],[order_id]]</f>
        <v>1037</v>
      </c>
      <c r="B2994" t="str">
        <f>Query1[[#This Row],[customers]]</f>
        <v>Carina Lynch</v>
      </c>
      <c r="C2994" t="str">
        <f>Query1[[#This Row],[city]]</f>
        <v>Wappingers Falls</v>
      </c>
      <c r="D2994" t="str">
        <f>Query1[[#This Row],[state]]</f>
        <v>NY</v>
      </c>
      <c r="E2994">
        <f>Query1[[#This Row],[order_date]]</f>
        <v>42947</v>
      </c>
      <c r="F2994">
        <f>Query1[[#This Row],[total_units]]</f>
        <v>1</v>
      </c>
      <c r="G2994">
        <f>Query1[[#This Row],[revenue]]</f>
        <v>999.99</v>
      </c>
      <c r="H2994" t="str">
        <f>Query1[[#This Row],[product_name]]</f>
        <v>Surly Wednesday Frameset - 2016</v>
      </c>
      <c r="I2994" t="str">
        <f>Query1[[#This Row],[category_name]]</f>
        <v>Mountain Bikes</v>
      </c>
      <c r="J2994" t="str">
        <f>Query1[[#This Row],[store_name]]</f>
        <v>Baldwin Bikes</v>
      </c>
      <c r="K2994" t="str">
        <f>Query1[[#This Row],[sales_rep]]</f>
        <v>Marcelene Boyer</v>
      </c>
      <c r="L2994" t="str">
        <f>Query1[[#This Row],[brand_name]]</f>
        <v>Surly</v>
      </c>
    </row>
    <row r="2995" spans="1:12" x14ac:dyDescent="0.3">
      <c r="A2995">
        <f>Query1[[#This Row],[order_id]]</f>
        <v>1038</v>
      </c>
      <c r="B2995" t="str">
        <f>Query1[[#This Row],[customers]]</f>
        <v>Marlen Dawson</v>
      </c>
      <c r="C2995" t="str">
        <f>Query1[[#This Row],[city]]</f>
        <v>Woodside</v>
      </c>
      <c r="D2995" t="str">
        <f>Query1[[#This Row],[state]]</f>
        <v>NY</v>
      </c>
      <c r="E2995">
        <f>Query1[[#This Row],[order_date]]</f>
        <v>42947</v>
      </c>
      <c r="F2995">
        <f>Query1[[#This Row],[total_units]]</f>
        <v>1</v>
      </c>
      <c r="G2995">
        <f>Query1[[#This Row],[revenue]]</f>
        <v>149.99</v>
      </c>
      <c r="H2995" t="str">
        <f>Query1[[#This Row],[product_name]]</f>
        <v>Trek Boy's Kickster - 2015/2017</v>
      </c>
      <c r="I2995" t="str">
        <f>Query1[[#This Row],[category_name]]</f>
        <v>Children Bicycles</v>
      </c>
      <c r="J2995" t="str">
        <f>Query1[[#This Row],[store_name]]</f>
        <v>Baldwin Bikes</v>
      </c>
      <c r="K2995" t="str">
        <f>Query1[[#This Row],[sales_rep]]</f>
        <v>Venita Daniel</v>
      </c>
      <c r="L2995" t="str">
        <f>Query1[[#This Row],[brand_name]]</f>
        <v>Trek</v>
      </c>
    </row>
    <row r="2996" spans="1:12" x14ac:dyDescent="0.3">
      <c r="A2996">
        <f>Query1[[#This Row],[order_id]]</f>
        <v>1038</v>
      </c>
      <c r="B2996" t="str">
        <f>Query1[[#This Row],[customers]]</f>
        <v>Marlen Dawson</v>
      </c>
      <c r="C2996" t="str">
        <f>Query1[[#This Row],[city]]</f>
        <v>Woodside</v>
      </c>
      <c r="D2996" t="str">
        <f>Query1[[#This Row],[state]]</f>
        <v>NY</v>
      </c>
      <c r="E2996">
        <f>Query1[[#This Row],[order_date]]</f>
        <v>42947</v>
      </c>
      <c r="F2996">
        <f>Query1[[#This Row],[total_units]]</f>
        <v>1</v>
      </c>
      <c r="G2996">
        <f>Query1[[#This Row],[revenue]]</f>
        <v>2999.99</v>
      </c>
      <c r="H2996" t="str">
        <f>Query1[[#This Row],[product_name]]</f>
        <v>Trek Conduit+ - 2016</v>
      </c>
      <c r="I2996" t="str">
        <f>Query1[[#This Row],[category_name]]</f>
        <v>Electric Bikes</v>
      </c>
      <c r="J2996" t="str">
        <f>Query1[[#This Row],[store_name]]</f>
        <v>Baldwin Bikes</v>
      </c>
      <c r="K2996" t="str">
        <f>Query1[[#This Row],[sales_rep]]</f>
        <v>Venita Daniel</v>
      </c>
      <c r="L2996" t="str">
        <f>Query1[[#This Row],[brand_name]]</f>
        <v>Trek</v>
      </c>
    </row>
    <row r="2997" spans="1:12" x14ac:dyDescent="0.3">
      <c r="A2997">
        <f>Query1[[#This Row],[order_id]]</f>
        <v>1039</v>
      </c>
      <c r="B2997" t="str">
        <f>Query1[[#This Row],[customers]]</f>
        <v>Heather Perry</v>
      </c>
      <c r="C2997" t="str">
        <f>Query1[[#This Row],[city]]</f>
        <v>Sunnyside</v>
      </c>
      <c r="D2997" t="str">
        <f>Query1[[#This Row],[state]]</f>
        <v>NY</v>
      </c>
      <c r="E2997">
        <f>Query1[[#This Row],[order_date]]</f>
        <v>42949</v>
      </c>
      <c r="F2997">
        <f>Query1[[#This Row],[total_units]]</f>
        <v>2</v>
      </c>
      <c r="G2997">
        <f>Query1[[#This Row],[revenue]]</f>
        <v>898</v>
      </c>
      <c r="H2997" t="str">
        <f>Query1[[#This Row],[product_name]]</f>
        <v>Pure Cycles Western 3-Speed - Women's - 2015/2016</v>
      </c>
      <c r="I2997" t="str">
        <f>Query1[[#This Row],[category_name]]</f>
        <v>Cruisers Bicycles</v>
      </c>
      <c r="J2997" t="str">
        <f>Query1[[#This Row],[store_name]]</f>
        <v>Baldwin Bikes</v>
      </c>
      <c r="K2997" t="str">
        <f>Query1[[#This Row],[sales_rep]]</f>
        <v>Venita Daniel</v>
      </c>
      <c r="L2997" t="str">
        <f>Query1[[#This Row],[brand_name]]</f>
        <v>Pure Cycles</v>
      </c>
    </row>
    <row r="2998" spans="1:12" x14ac:dyDescent="0.3">
      <c r="A2998">
        <f>Query1[[#This Row],[order_id]]</f>
        <v>1040</v>
      </c>
      <c r="B2998" t="str">
        <f>Query1[[#This Row],[customers]]</f>
        <v>Mellisa Griffin</v>
      </c>
      <c r="C2998" t="str">
        <f>Query1[[#This Row],[city]]</f>
        <v>Los Banos</v>
      </c>
      <c r="D2998" t="str">
        <f>Query1[[#This Row],[state]]</f>
        <v>CA</v>
      </c>
      <c r="E2998">
        <f>Query1[[#This Row],[order_date]]</f>
        <v>42951</v>
      </c>
      <c r="F2998">
        <f>Query1[[#This Row],[total_units]]</f>
        <v>1</v>
      </c>
      <c r="G2998">
        <f>Query1[[#This Row],[revenue]]</f>
        <v>349.99</v>
      </c>
      <c r="H2998" t="str">
        <f>Query1[[#This Row],[product_name]]</f>
        <v>Electra Savannah 3i (20-inch) - Girl's - 2017</v>
      </c>
      <c r="I2998" t="str">
        <f>Query1[[#This Row],[category_name]]</f>
        <v>Children Bicycles</v>
      </c>
      <c r="J2998" t="str">
        <f>Query1[[#This Row],[store_name]]</f>
        <v>Santa Cruz Bikes</v>
      </c>
      <c r="K2998" t="str">
        <f>Query1[[#This Row],[sales_rep]]</f>
        <v>Mireya Copeland</v>
      </c>
      <c r="L2998" t="str">
        <f>Query1[[#This Row],[brand_name]]</f>
        <v>Electra</v>
      </c>
    </row>
    <row r="2999" spans="1:12" x14ac:dyDescent="0.3">
      <c r="A2999">
        <f>Query1[[#This Row],[order_id]]</f>
        <v>1040</v>
      </c>
      <c r="B2999" t="str">
        <f>Query1[[#This Row],[customers]]</f>
        <v>Mellisa Griffin</v>
      </c>
      <c r="C2999" t="str">
        <f>Query1[[#This Row],[city]]</f>
        <v>Los Banos</v>
      </c>
      <c r="D2999" t="str">
        <f>Query1[[#This Row],[state]]</f>
        <v>CA</v>
      </c>
      <c r="E2999">
        <f>Query1[[#This Row],[order_date]]</f>
        <v>42951</v>
      </c>
      <c r="F2999">
        <f>Query1[[#This Row],[total_units]]</f>
        <v>1</v>
      </c>
      <c r="G2999">
        <f>Query1[[#This Row],[revenue]]</f>
        <v>489.99</v>
      </c>
      <c r="H2999" t="str">
        <f>Query1[[#This Row],[product_name]]</f>
        <v>Electra Townie Original 7D - 2017</v>
      </c>
      <c r="I2999" t="str">
        <f>Query1[[#This Row],[category_name]]</f>
        <v>Cruisers Bicycles</v>
      </c>
      <c r="J2999" t="str">
        <f>Query1[[#This Row],[store_name]]</f>
        <v>Santa Cruz Bikes</v>
      </c>
      <c r="K2999" t="str">
        <f>Query1[[#This Row],[sales_rep]]</f>
        <v>Mireya Copeland</v>
      </c>
      <c r="L2999" t="str">
        <f>Query1[[#This Row],[brand_name]]</f>
        <v>Electra</v>
      </c>
    </row>
    <row r="3000" spans="1:12" x14ac:dyDescent="0.3">
      <c r="A3000">
        <f>Query1[[#This Row],[order_id]]</f>
        <v>1040</v>
      </c>
      <c r="B3000" t="str">
        <f>Query1[[#This Row],[customers]]</f>
        <v>Mellisa Griffin</v>
      </c>
      <c r="C3000" t="str">
        <f>Query1[[#This Row],[city]]</f>
        <v>Los Banos</v>
      </c>
      <c r="D3000" t="str">
        <f>Query1[[#This Row],[state]]</f>
        <v>CA</v>
      </c>
      <c r="E3000">
        <f>Query1[[#This Row],[order_date]]</f>
        <v>42951</v>
      </c>
      <c r="F3000">
        <f>Query1[[#This Row],[total_units]]</f>
        <v>2</v>
      </c>
      <c r="G3000">
        <f>Query1[[#This Row],[revenue]]</f>
        <v>1999.98</v>
      </c>
      <c r="H3000" t="str">
        <f>Query1[[#This Row],[product_name]]</f>
        <v>Surly Big Dummy Frameset - 2017</v>
      </c>
      <c r="I3000" t="str">
        <f>Query1[[#This Row],[category_name]]</f>
        <v>Mountain Bikes</v>
      </c>
      <c r="J3000" t="str">
        <f>Query1[[#This Row],[store_name]]</f>
        <v>Santa Cruz Bikes</v>
      </c>
      <c r="K3000" t="str">
        <f>Query1[[#This Row],[sales_rep]]</f>
        <v>Mireya Copeland</v>
      </c>
      <c r="L3000" t="str">
        <f>Query1[[#This Row],[brand_name]]</f>
        <v>Surly</v>
      </c>
    </row>
    <row r="3001" spans="1:12" x14ac:dyDescent="0.3">
      <c r="A3001">
        <f>Query1[[#This Row],[order_id]]</f>
        <v>1040</v>
      </c>
      <c r="B3001" t="str">
        <f>Query1[[#This Row],[customers]]</f>
        <v>Mellisa Griffin</v>
      </c>
      <c r="C3001" t="str">
        <f>Query1[[#This Row],[city]]</f>
        <v>Los Banos</v>
      </c>
      <c r="D3001" t="str">
        <f>Query1[[#This Row],[state]]</f>
        <v>CA</v>
      </c>
      <c r="E3001">
        <f>Query1[[#This Row],[order_date]]</f>
        <v>42951</v>
      </c>
      <c r="F3001">
        <f>Query1[[#This Row],[total_units]]</f>
        <v>2</v>
      </c>
      <c r="G3001">
        <f>Query1[[#This Row],[revenue]]</f>
        <v>4999.9799999999996</v>
      </c>
      <c r="H3001" t="str">
        <f>Query1[[#This Row],[product_name]]</f>
        <v>Surly Karate Monkey 27.5+ Frameset - 2017</v>
      </c>
      <c r="I3001" t="str">
        <f>Query1[[#This Row],[category_name]]</f>
        <v>Mountain Bikes</v>
      </c>
      <c r="J3001" t="str">
        <f>Query1[[#This Row],[store_name]]</f>
        <v>Santa Cruz Bikes</v>
      </c>
      <c r="K3001" t="str">
        <f>Query1[[#This Row],[sales_rep]]</f>
        <v>Mireya Copeland</v>
      </c>
      <c r="L3001" t="str">
        <f>Query1[[#This Row],[brand_name]]</f>
        <v>Surly</v>
      </c>
    </row>
    <row r="3002" spans="1:12" x14ac:dyDescent="0.3">
      <c r="A3002">
        <f>Query1[[#This Row],[order_id]]</f>
        <v>1040</v>
      </c>
      <c r="B3002" t="str">
        <f>Query1[[#This Row],[customers]]</f>
        <v>Mellisa Griffin</v>
      </c>
      <c r="C3002" t="str">
        <f>Query1[[#This Row],[city]]</f>
        <v>Los Banos</v>
      </c>
      <c r="D3002" t="str">
        <f>Query1[[#This Row],[state]]</f>
        <v>CA</v>
      </c>
      <c r="E3002">
        <f>Query1[[#This Row],[order_date]]</f>
        <v>42951</v>
      </c>
      <c r="F3002">
        <f>Query1[[#This Row],[total_units]]</f>
        <v>2</v>
      </c>
      <c r="G3002">
        <f>Query1[[#This Row],[revenue]]</f>
        <v>3599.98</v>
      </c>
      <c r="H3002" t="str">
        <f>Query1[[#This Row],[product_name]]</f>
        <v>Trek Remedy 29 Carbon Frameset - 2016</v>
      </c>
      <c r="I3002" t="str">
        <f>Query1[[#This Row],[category_name]]</f>
        <v>Mountain Bikes</v>
      </c>
      <c r="J3002" t="str">
        <f>Query1[[#This Row],[store_name]]</f>
        <v>Santa Cruz Bikes</v>
      </c>
      <c r="K3002" t="str">
        <f>Query1[[#This Row],[sales_rep]]</f>
        <v>Mireya Copeland</v>
      </c>
      <c r="L3002" t="str">
        <f>Query1[[#This Row],[brand_name]]</f>
        <v>Trek</v>
      </c>
    </row>
    <row r="3003" spans="1:12" x14ac:dyDescent="0.3">
      <c r="A3003">
        <f>Query1[[#This Row],[order_id]]</f>
        <v>1041</v>
      </c>
      <c r="B3003" t="str">
        <f>Query1[[#This Row],[customers]]</f>
        <v>Tomasa Carson</v>
      </c>
      <c r="C3003" t="str">
        <f>Query1[[#This Row],[city]]</f>
        <v>East Elmhurst</v>
      </c>
      <c r="D3003" t="str">
        <f>Query1[[#This Row],[state]]</f>
        <v>NY</v>
      </c>
      <c r="E3003">
        <f>Query1[[#This Row],[order_date]]</f>
        <v>42951</v>
      </c>
      <c r="F3003">
        <f>Query1[[#This Row],[total_units]]</f>
        <v>2</v>
      </c>
      <c r="G3003">
        <f>Query1[[#This Row],[revenue]]</f>
        <v>499.98</v>
      </c>
      <c r="H3003" t="str">
        <f>Query1[[#This Row],[product_name]]</f>
        <v>Haro Shredder Pro 20 - 2017</v>
      </c>
      <c r="I3003" t="str">
        <f>Query1[[#This Row],[category_name]]</f>
        <v>Children Bicycles</v>
      </c>
      <c r="J3003" t="str">
        <f>Query1[[#This Row],[store_name]]</f>
        <v>Baldwin Bikes</v>
      </c>
      <c r="K3003" t="str">
        <f>Query1[[#This Row],[sales_rep]]</f>
        <v>Venita Daniel</v>
      </c>
      <c r="L3003" t="str">
        <f>Query1[[#This Row],[brand_name]]</f>
        <v>Haro</v>
      </c>
    </row>
    <row r="3004" spans="1:12" x14ac:dyDescent="0.3">
      <c r="A3004">
        <f>Query1[[#This Row],[order_id]]</f>
        <v>1041</v>
      </c>
      <c r="B3004" t="str">
        <f>Query1[[#This Row],[customers]]</f>
        <v>Tomasa Carson</v>
      </c>
      <c r="C3004" t="str">
        <f>Query1[[#This Row],[city]]</f>
        <v>East Elmhurst</v>
      </c>
      <c r="D3004" t="str">
        <f>Query1[[#This Row],[state]]</f>
        <v>NY</v>
      </c>
      <c r="E3004">
        <f>Query1[[#This Row],[order_date]]</f>
        <v>42951</v>
      </c>
      <c r="F3004">
        <f>Query1[[#This Row],[total_units]]</f>
        <v>2</v>
      </c>
      <c r="G3004">
        <f>Query1[[#This Row],[revenue]]</f>
        <v>9999.98</v>
      </c>
      <c r="H3004" t="str">
        <f>Query1[[#This Row],[product_name]]</f>
        <v>Trek Powerfly 8 FS Plus - 2017</v>
      </c>
      <c r="I3004" t="str">
        <f>Query1[[#This Row],[category_name]]</f>
        <v>Electric Bikes</v>
      </c>
      <c r="J3004" t="str">
        <f>Query1[[#This Row],[store_name]]</f>
        <v>Baldwin Bikes</v>
      </c>
      <c r="K3004" t="str">
        <f>Query1[[#This Row],[sales_rep]]</f>
        <v>Venita Daniel</v>
      </c>
      <c r="L3004" t="str">
        <f>Query1[[#This Row],[brand_name]]</f>
        <v>Trek</v>
      </c>
    </row>
    <row r="3005" spans="1:12" x14ac:dyDescent="0.3">
      <c r="A3005">
        <f>Query1[[#This Row],[order_id]]</f>
        <v>1041</v>
      </c>
      <c r="B3005" t="str">
        <f>Query1[[#This Row],[customers]]</f>
        <v>Tomasa Carson</v>
      </c>
      <c r="C3005" t="str">
        <f>Query1[[#This Row],[city]]</f>
        <v>East Elmhurst</v>
      </c>
      <c r="D3005" t="str">
        <f>Query1[[#This Row],[state]]</f>
        <v>NY</v>
      </c>
      <c r="E3005">
        <f>Query1[[#This Row],[order_date]]</f>
        <v>42951</v>
      </c>
      <c r="F3005">
        <f>Query1[[#This Row],[total_units]]</f>
        <v>1</v>
      </c>
      <c r="G3005">
        <f>Query1[[#This Row],[revenue]]</f>
        <v>209.99</v>
      </c>
      <c r="H3005" t="str">
        <f>Query1[[#This Row],[product_name]]</f>
        <v>Trek Precaliber 16 Boys - 2017</v>
      </c>
      <c r="I3005" t="str">
        <f>Query1[[#This Row],[category_name]]</f>
        <v>Children Bicycles</v>
      </c>
      <c r="J3005" t="str">
        <f>Query1[[#This Row],[store_name]]</f>
        <v>Baldwin Bikes</v>
      </c>
      <c r="K3005" t="str">
        <f>Query1[[#This Row],[sales_rep]]</f>
        <v>Venita Daniel</v>
      </c>
      <c r="L3005" t="str">
        <f>Query1[[#This Row],[brand_name]]</f>
        <v>Trek</v>
      </c>
    </row>
    <row r="3006" spans="1:12" x14ac:dyDescent="0.3">
      <c r="A3006">
        <f>Query1[[#This Row],[order_id]]</f>
        <v>1042</v>
      </c>
      <c r="B3006" t="str">
        <f>Query1[[#This Row],[customers]]</f>
        <v>Jamika Acevedo</v>
      </c>
      <c r="C3006" t="str">
        <f>Query1[[#This Row],[city]]</f>
        <v>Ozone Park</v>
      </c>
      <c r="D3006" t="str">
        <f>Query1[[#This Row],[state]]</f>
        <v>NY</v>
      </c>
      <c r="E3006">
        <f>Query1[[#This Row],[order_date]]</f>
        <v>42953</v>
      </c>
      <c r="F3006">
        <f>Query1[[#This Row],[total_units]]</f>
        <v>1</v>
      </c>
      <c r="G3006">
        <f>Query1[[#This Row],[revenue]]</f>
        <v>299.99</v>
      </c>
      <c r="H3006" t="str">
        <f>Query1[[#This Row],[product_name]]</f>
        <v>Electra Girl's Hawaii 1 (20-inch) - 2015/2016</v>
      </c>
      <c r="I3006" t="str">
        <f>Query1[[#This Row],[category_name]]</f>
        <v>Children Bicycles</v>
      </c>
      <c r="J3006" t="str">
        <f>Query1[[#This Row],[store_name]]</f>
        <v>Baldwin Bikes</v>
      </c>
      <c r="K3006" t="str">
        <f>Query1[[#This Row],[sales_rep]]</f>
        <v>Venita Daniel</v>
      </c>
      <c r="L3006" t="str">
        <f>Query1[[#This Row],[brand_name]]</f>
        <v>Electra</v>
      </c>
    </row>
    <row r="3007" spans="1:12" x14ac:dyDescent="0.3">
      <c r="A3007">
        <f>Query1[[#This Row],[order_id]]</f>
        <v>1043</v>
      </c>
      <c r="B3007" t="str">
        <f>Query1[[#This Row],[customers]]</f>
        <v>Georgina Gonzales</v>
      </c>
      <c r="C3007" t="str">
        <f>Query1[[#This Row],[city]]</f>
        <v>Endicott</v>
      </c>
      <c r="D3007" t="str">
        <f>Query1[[#This Row],[state]]</f>
        <v>NY</v>
      </c>
      <c r="E3007">
        <f>Query1[[#This Row],[order_date]]</f>
        <v>42953</v>
      </c>
      <c r="F3007">
        <f>Query1[[#This Row],[total_units]]</f>
        <v>1</v>
      </c>
      <c r="G3007">
        <f>Query1[[#This Row],[revenue]]</f>
        <v>599.99</v>
      </c>
      <c r="H3007" t="str">
        <f>Query1[[#This Row],[product_name]]</f>
        <v>Electra Townie Original 7D EQ - Women's - 2016</v>
      </c>
      <c r="I3007" t="str">
        <f>Query1[[#This Row],[category_name]]</f>
        <v>Cruisers Bicycles</v>
      </c>
      <c r="J3007" t="str">
        <f>Query1[[#This Row],[store_name]]</f>
        <v>Baldwin Bikes</v>
      </c>
      <c r="K3007" t="str">
        <f>Query1[[#This Row],[sales_rep]]</f>
        <v>Marcelene Boyer</v>
      </c>
      <c r="L3007" t="str">
        <f>Query1[[#This Row],[brand_name]]</f>
        <v>Electra</v>
      </c>
    </row>
    <row r="3008" spans="1:12" x14ac:dyDescent="0.3">
      <c r="A3008">
        <f>Query1[[#This Row],[order_id]]</f>
        <v>1043</v>
      </c>
      <c r="B3008" t="str">
        <f>Query1[[#This Row],[customers]]</f>
        <v>Georgina Gonzales</v>
      </c>
      <c r="C3008" t="str">
        <f>Query1[[#This Row],[city]]</f>
        <v>Endicott</v>
      </c>
      <c r="D3008" t="str">
        <f>Query1[[#This Row],[state]]</f>
        <v>NY</v>
      </c>
      <c r="E3008">
        <f>Query1[[#This Row],[order_date]]</f>
        <v>42953</v>
      </c>
      <c r="F3008">
        <f>Query1[[#This Row],[total_units]]</f>
        <v>2</v>
      </c>
      <c r="G3008">
        <f>Query1[[#This Row],[revenue]]</f>
        <v>5399.98</v>
      </c>
      <c r="H3008" t="str">
        <f>Query1[[#This Row],[product_name]]</f>
        <v>Trek Domane S 6 - 2017</v>
      </c>
      <c r="I3008" t="str">
        <f>Query1[[#This Row],[category_name]]</f>
        <v>Road Bikes</v>
      </c>
      <c r="J3008" t="str">
        <f>Query1[[#This Row],[store_name]]</f>
        <v>Baldwin Bikes</v>
      </c>
      <c r="K3008" t="str">
        <f>Query1[[#This Row],[sales_rep]]</f>
        <v>Marcelene Boyer</v>
      </c>
      <c r="L3008" t="str">
        <f>Query1[[#This Row],[brand_name]]</f>
        <v>Trek</v>
      </c>
    </row>
    <row r="3009" spans="1:12" x14ac:dyDescent="0.3">
      <c r="A3009">
        <f>Query1[[#This Row],[order_id]]</f>
        <v>1044</v>
      </c>
      <c r="B3009" t="str">
        <f>Query1[[#This Row],[customers]]</f>
        <v>Ciera Webb</v>
      </c>
      <c r="C3009" t="str">
        <f>Query1[[#This Row],[city]]</f>
        <v>Orchard Park</v>
      </c>
      <c r="D3009" t="str">
        <f>Query1[[#This Row],[state]]</f>
        <v>NY</v>
      </c>
      <c r="E3009">
        <f>Query1[[#This Row],[order_date]]</f>
        <v>42954</v>
      </c>
      <c r="F3009">
        <f>Query1[[#This Row],[total_units]]</f>
        <v>2</v>
      </c>
      <c r="G3009">
        <f>Query1[[#This Row],[revenue]]</f>
        <v>699.98</v>
      </c>
      <c r="H3009" t="str">
        <f>Query1[[#This Row],[product_name]]</f>
        <v>Electra Savannah 3i (20-inch) - Girl's - 2017</v>
      </c>
      <c r="I3009" t="str">
        <f>Query1[[#This Row],[category_name]]</f>
        <v>Children Bicycles</v>
      </c>
      <c r="J3009" t="str">
        <f>Query1[[#This Row],[store_name]]</f>
        <v>Baldwin Bikes</v>
      </c>
      <c r="K3009" t="str">
        <f>Query1[[#This Row],[sales_rep]]</f>
        <v>Venita Daniel</v>
      </c>
      <c r="L3009" t="str">
        <f>Query1[[#This Row],[brand_name]]</f>
        <v>Electra</v>
      </c>
    </row>
    <row r="3010" spans="1:12" x14ac:dyDescent="0.3">
      <c r="A3010">
        <f>Query1[[#This Row],[order_id]]</f>
        <v>1045</v>
      </c>
      <c r="B3010" t="str">
        <f>Query1[[#This Row],[customers]]</f>
        <v>Morton Lee</v>
      </c>
      <c r="C3010" t="str">
        <f>Query1[[#This Row],[city]]</f>
        <v>San Angelo</v>
      </c>
      <c r="D3010" t="str">
        <f>Query1[[#This Row],[state]]</f>
        <v>TX</v>
      </c>
      <c r="E3010">
        <f>Query1[[#This Row],[order_date]]</f>
        <v>42954</v>
      </c>
      <c r="F3010">
        <f>Query1[[#This Row],[total_units]]</f>
        <v>2</v>
      </c>
      <c r="G3010">
        <f>Query1[[#This Row],[revenue]]</f>
        <v>963.98</v>
      </c>
      <c r="H3010" t="str">
        <f>Query1[[#This Row],[product_name]]</f>
        <v>Sun Bicycles Streamway - 2017</v>
      </c>
      <c r="I3010" t="str">
        <f>Query1[[#This Row],[category_name]]</f>
        <v>Comfort Bicycles</v>
      </c>
      <c r="J3010" t="str">
        <f>Query1[[#This Row],[store_name]]</f>
        <v>Rowlett Bikes</v>
      </c>
      <c r="K3010" t="str">
        <f>Query1[[#This Row],[sales_rep]]</f>
        <v>Layla Terrell</v>
      </c>
      <c r="L3010" t="str">
        <f>Query1[[#This Row],[brand_name]]</f>
        <v>Sun</v>
      </c>
    </row>
    <row r="3011" spans="1:12" x14ac:dyDescent="0.3">
      <c r="A3011">
        <f>Query1[[#This Row],[order_id]]</f>
        <v>1045</v>
      </c>
      <c r="B3011" t="str">
        <f>Query1[[#This Row],[customers]]</f>
        <v>Morton Lee</v>
      </c>
      <c r="C3011" t="str">
        <f>Query1[[#This Row],[city]]</f>
        <v>San Angelo</v>
      </c>
      <c r="D3011" t="str">
        <f>Query1[[#This Row],[state]]</f>
        <v>TX</v>
      </c>
      <c r="E3011">
        <f>Query1[[#This Row],[order_date]]</f>
        <v>42954</v>
      </c>
      <c r="F3011">
        <f>Query1[[#This Row],[total_units]]</f>
        <v>1</v>
      </c>
      <c r="G3011">
        <f>Query1[[#This Row],[revenue]]</f>
        <v>2499.9899999999998</v>
      </c>
      <c r="H3011" t="str">
        <f>Query1[[#This Row],[product_name]]</f>
        <v>Surly Karate Monkey 27.5+ Frameset - 2017</v>
      </c>
      <c r="I3011" t="str">
        <f>Query1[[#This Row],[category_name]]</f>
        <v>Mountain Bikes</v>
      </c>
      <c r="J3011" t="str">
        <f>Query1[[#This Row],[store_name]]</f>
        <v>Rowlett Bikes</v>
      </c>
      <c r="K3011" t="str">
        <f>Query1[[#This Row],[sales_rep]]</f>
        <v>Layla Terrell</v>
      </c>
      <c r="L3011" t="str">
        <f>Query1[[#This Row],[brand_name]]</f>
        <v>Surly</v>
      </c>
    </row>
    <row r="3012" spans="1:12" x14ac:dyDescent="0.3">
      <c r="A3012">
        <f>Query1[[#This Row],[order_id]]</f>
        <v>1046</v>
      </c>
      <c r="B3012" t="str">
        <f>Query1[[#This Row],[customers]]</f>
        <v>Sherril Alvarado</v>
      </c>
      <c r="C3012" t="str">
        <f>Query1[[#This Row],[city]]</f>
        <v>Desoto</v>
      </c>
      <c r="D3012" t="str">
        <f>Query1[[#This Row],[state]]</f>
        <v>TX</v>
      </c>
      <c r="E3012">
        <f>Query1[[#This Row],[order_date]]</f>
        <v>42954</v>
      </c>
      <c r="F3012">
        <f>Query1[[#This Row],[total_units]]</f>
        <v>2</v>
      </c>
      <c r="G3012">
        <f>Query1[[#This Row],[revenue]]</f>
        <v>2939.98</v>
      </c>
      <c r="H3012" t="str">
        <f>Query1[[#This Row],[product_name]]</f>
        <v>Haro Shift R3 - 2017</v>
      </c>
      <c r="I3012" t="str">
        <f>Query1[[#This Row],[category_name]]</f>
        <v>Mountain Bikes</v>
      </c>
      <c r="J3012" t="str">
        <f>Query1[[#This Row],[store_name]]</f>
        <v>Rowlett Bikes</v>
      </c>
      <c r="K3012" t="str">
        <f>Query1[[#This Row],[sales_rep]]</f>
        <v>Kali Vargas</v>
      </c>
      <c r="L3012" t="str">
        <f>Query1[[#This Row],[brand_name]]</f>
        <v>Haro</v>
      </c>
    </row>
    <row r="3013" spans="1:12" x14ac:dyDescent="0.3">
      <c r="A3013">
        <f>Query1[[#This Row],[order_id]]</f>
        <v>1046</v>
      </c>
      <c r="B3013" t="str">
        <f>Query1[[#This Row],[customers]]</f>
        <v>Sherril Alvarado</v>
      </c>
      <c r="C3013" t="str">
        <f>Query1[[#This Row],[city]]</f>
        <v>Desoto</v>
      </c>
      <c r="D3013" t="str">
        <f>Query1[[#This Row],[state]]</f>
        <v>TX</v>
      </c>
      <c r="E3013">
        <f>Query1[[#This Row],[order_date]]</f>
        <v>42954</v>
      </c>
      <c r="F3013">
        <f>Query1[[#This Row],[total_units]]</f>
        <v>2</v>
      </c>
      <c r="G3013">
        <f>Query1[[#This Row],[revenue]]</f>
        <v>858</v>
      </c>
      <c r="H3013" t="str">
        <f>Query1[[#This Row],[product_name]]</f>
        <v>Pure Cycles Vine 8-Speed - 2016</v>
      </c>
      <c r="I3013" t="str">
        <f>Query1[[#This Row],[category_name]]</f>
        <v>Cruisers Bicycles</v>
      </c>
      <c r="J3013" t="str">
        <f>Query1[[#This Row],[store_name]]</f>
        <v>Rowlett Bikes</v>
      </c>
      <c r="K3013" t="str">
        <f>Query1[[#This Row],[sales_rep]]</f>
        <v>Kali Vargas</v>
      </c>
      <c r="L3013" t="str">
        <f>Query1[[#This Row],[brand_name]]</f>
        <v>Pure Cycles</v>
      </c>
    </row>
    <row r="3014" spans="1:12" x14ac:dyDescent="0.3">
      <c r="A3014">
        <f>Query1[[#This Row],[order_id]]</f>
        <v>1046</v>
      </c>
      <c r="B3014" t="str">
        <f>Query1[[#This Row],[customers]]</f>
        <v>Sherril Alvarado</v>
      </c>
      <c r="C3014" t="str">
        <f>Query1[[#This Row],[city]]</f>
        <v>Desoto</v>
      </c>
      <c r="D3014" t="str">
        <f>Query1[[#This Row],[state]]</f>
        <v>TX</v>
      </c>
      <c r="E3014">
        <f>Query1[[#This Row],[order_date]]</f>
        <v>42954</v>
      </c>
      <c r="F3014">
        <f>Query1[[#This Row],[total_units]]</f>
        <v>1</v>
      </c>
      <c r="G3014">
        <f>Query1[[#This Row],[revenue]]</f>
        <v>402.99</v>
      </c>
      <c r="H3014" t="str">
        <f>Query1[[#This Row],[product_name]]</f>
        <v>Sun Bicycles Boardwalk (24-inch Wheels) - 2017</v>
      </c>
      <c r="I3014" t="str">
        <f>Query1[[#This Row],[category_name]]</f>
        <v>Cruisers Bicycles</v>
      </c>
      <c r="J3014" t="str">
        <f>Query1[[#This Row],[store_name]]</f>
        <v>Rowlett Bikes</v>
      </c>
      <c r="K3014" t="str">
        <f>Query1[[#This Row],[sales_rep]]</f>
        <v>Kali Vargas</v>
      </c>
      <c r="L3014" t="str">
        <f>Query1[[#This Row],[brand_name]]</f>
        <v>Sun</v>
      </c>
    </row>
    <row r="3015" spans="1:12" x14ac:dyDescent="0.3">
      <c r="A3015">
        <f>Query1[[#This Row],[order_id]]</f>
        <v>1046</v>
      </c>
      <c r="B3015" t="str">
        <f>Query1[[#This Row],[customers]]</f>
        <v>Sherril Alvarado</v>
      </c>
      <c r="C3015" t="str">
        <f>Query1[[#This Row],[city]]</f>
        <v>Desoto</v>
      </c>
      <c r="D3015" t="str">
        <f>Query1[[#This Row],[state]]</f>
        <v>TX</v>
      </c>
      <c r="E3015">
        <f>Query1[[#This Row],[order_date]]</f>
        <v>42954</v>
      </c>
      <c r="F3015">
        <f>Query1[[#This Row],[total_units]]</f>
        <v>1</v>
      </c>
      <c r="G3015">
        <f>Query1[[#This Row],[revenue]]</f>
        <v>1559.99</v>
      </c>
      <c r="H3015" t="str">
        <f>Query1[[#This Row],[product_name]]</f>
        <v>Sun Bicycles ElectroLite - 2017</v>
      </c>
      <c r="I3015" t="str">
        <f>Query1[[#This Row],[category_name]]</f>
        <v>Electric Bikes</v>
      </c>
      <c r="J3015" t="str">
        <f>Query1[[#This Row],[store_name]]</f>
        <v>Rowlett Bikes</v>
      </c>
      <c r="K3015" t="str">
        <f>Query1[[#This Row],[sales_rep]]</f>
        <v>Kali Vargas</v>
      </c>
      <c r="L3015" t="str">
        <f>Query1[[#This Row],[brand_name]]</f>
        <v>Sun</v>
      </c>
    </row>
    <row r="3016" spans="1:12" x14ac:dyDescent="0.3">
      <c r="A3016">
        <f>Query1[[#This Row],[order_id]]</f>
        <v>1046</v>
      </c>
      <c r="B3016" t="str">
        <f>Query1[[#This Row],[customers]]</f>
        <v>Sherril Alvarado</v>
      </c>
      <c r="C3016" t="str">
        <f>Query1[[#This Row],[city]]</f>
        <v>Desoto</v>
      </c>
      <c r="D3016" t="str">
        <f>Query1[[#This Row],[state]]</f>
        <v>TX</v>
      </c>
      <c r="E3016">
        <f>Query1[[#This Row],[order_date]]</f>
        <v>42954</v>
      </c>
      <c r="F3016">
        <f>Query1[[#This Row],[total_units]]</f>
        <v>1</v>
      </c>
      <c r="G3016">
        <f>Query1[[#This Row],[revenue]]</f>
        <v>469.99</v>
      </c>
      <c r="H3016" t="str">
        <f>Query1[[#This Row],[product_name]]</f>
        <v>Trek Farley Alloy Frameset - 2017</v>
      </c>
      <c r="I3016" t="str">
        <f>Query1[[#This Row],[category_name]]</f>
        <v>Mountain Bikes</v>
      </c>
      <c r="J3016" t="str">
        <f>Query1[[#This Row],[store_name]]</f>
        <v>Rowlett Bikes</v>
      </c>
      <c r="K3016" t="str">
        <f>Query1[[#This Row],[sales_rep]]</f>
        <v>Kali Vargas</v>
      </c>
      <c r="L3016" t="str">
        <f>Query1[[#This Row],[brand_name]]</f>
        <v>Trek</v>
      </c>
    </row>
    <row r="3017" spans="1:12" x14ac:dyDescent="0.3">
      <c r="A3017">
        <f>Query1[[#This Row],[order_id]]</f>
        <v>1047</v>
      </c>
      <c r="B3017" t="str">
        <f>Query1[[#This Row],[customers]]</f>
        <v>Merlene Vinson</v>
      </c>
      <c r="C3017" t="str">
        <f>Query1[[#This Row],[city]]</f>
        <v>Euless</v>
      </c>
      <c r="D3017" t="str">
        <f>Query1[[#This Row],[state]]</f>
        <v>TX</v>
      </c>
      <c r="E3017">
        <f>Query1[[#This Row],[order_date]]</f>
        <v>42955</v>
      </c>
      <c r="F3017">
        <f>Query1[[#This Row],[total_units]]</f>
        <v>1</v>
      </c>
      <c r="G3017">
        <f>Query1[[#This Row],[revenue]]</f>
        <v>647.99</v>
      </c>
      <c r="H3017" t="str">
        <f>Query1[[#This Row],[product_name]]</f>
        <v>Sun Bicycles Biscayne Tandem CB - 2017</v>
      </c>
      <c r="I3017" t="str">
        <f>Query1[[#This Row],[category_name]]</f>
        <v>Cruisers Bicycles</v>
      </c>
      <c r="J3017" t="str">
        <f>Query1[[#This Row],[store_name]]</f>
        <v>Rowlett Bikes</v>
      </c>
      <c r="K3017" t="str">
        <f>Query1[[#This Row],[sales_rep]]</f>
        <v>Kali Vargas</v>
      </c>
      <c r="L3017" t="str">
        <f>Query1[[#This Row],[brand_name]]</f>
        <v>Sun</v>
      </c>
    </row>
    <row r="3018" spans="1:12" x14ac:dyDescent="0.3">
      <c r="A3018">
        <f>Query1[[#This Row],[order_id]]</f>
        <v>1047</v>
      </c>
      <c r="B3018" t="str">
        <f>Query1[[#This Row],[customers]]</f>
        <v>Merlene Vinson</v>
      </c>
      <c r="C3018" t="str">
        <f>Query1[[#This Row],[city]]</f>
        <v>Euless</v>
      </c>
      <c r="D3018" t="str">
        <f>Query1[[#This Row],[state]]</f>
        <v>TX</v>
      </c>
      <c r="E3018">
        <f>Query1[[#This Row],[order_date]]</f>
        <v>42955</v>
      </c>
      <c r="F3018">
        <f>Query1[[#This Row],[total_units]]</f>
        <v>1</v>
      </c>
      <c r="G3018">
        <f>Query1[[#This Row],[revenue]]</f>
        <v>832.99</v>
      </c>
      <c r="H3018" t="str">
        <f>Query1[[#This Row],[product_name]]</f>
        <v>Sun Bicycles Spider 3i - 2017</v>
      </c>
      <c r="I3018" t="str">
        <f>Query1[[#This Row],[category_name]]</f>
        <v>Mountain Bikes</v>
      </c>
      <c r="J3018" t="str">
        <f>Query1[[#This Row],[store_name]]</f>
        <v>Rowlett Bikes</v>
      </c>
      <c r="K3018" t="str">
        <f>Query1[[#This Row],[sales_rep]]</f>
        <v>Kali Vargas</v>
      </c>
      <c r="L3018" t="str">
        <f>Query1[[#This Row],[brand_name]]</f>
        <v>Sun</v>
      </c>
    </row>
    <row r="3019" spans="1:12" x14ac:dyDescent="0.3">
      <c r="A3019">
        <f>Query1[[#This Row],[order_id]]</f>
        <v>1047</v>
      </c>
      <c r="B3019" t="str">
        <f>Query1[[#This Row],[customers]]</f>
        <v>Merlene Vinson</v>
      </c>
      <c r="C3019" t="str">
        <f>Query1[[#This Row],[city]]</f>
        <v>Euless</v>
      </c>
      <c r="D3019" t="str">
        <f>Query1[[#This Row],[state]]</f>
        <v>TX</v>
      </c>
      <c r="E3019">
        <f>Query1[[#This Row],[order_date]]</f>
        <v>42955</v>
      </c>
      <c r="F3019">
        <f>Query1[[#This Row],[total_units]]</f>
        <v>2</v>
      </c>
      <c r="G3019">
        <f>Query1[[#This Row],[revenue]]</f>
        <v>4999.9799999999996</v>
      </c>
      <c r="H3019" t="str">
        <f>Query1[[#This Row],[product_name]]</f>
        <v>Surly Karate Monkey 27.5+ Frameset - 2017</v>
      </c>
      <c r="I3019" t="str">
        <f>Query1[[#This Row],[category_name]]</f>
        <v>Mountain Bikes</v>
      </c>
      <c r="J3019" t="str">
        <f>Query1[[#This Row],[store_name]]</f>
        <v>Rowlett Bikes</v>
      </c>
      <c r="K3019" t="str">
        <f>Query1[[#This Row],[sales_rep]]</f>
        <v>Kali Vargas</v>
      </c>
      <c r="L3019" t="str">
        <f>Query1[[#This Row],[brand_name]]</f>
        <v>Surly</v>
      </c>
    </row>
    <row r="3020" spans="1:12" x14ac:dyDescent="0.3">
      <c r="A3020">
        <f>Query1[[#This Row],[order_id]]</f>
        <v>1047</v>
      </c>
      <c r="B3020" t="str">
        <f>Query1[[#This Row],[customers]]</f>
        <v>Merlene Vinson</v>
      </c>
      <c r="C3020" t="str">
        <f>Query1[[#This Row],[city]]</f>
        <v>Euless</v>
      </c>
      <c r="D3020" t="str">
        <f>Query1[[#This Row],[state]]</f>
        <v>TX</v>
      </c>
      <c r="E3020">
        <f>Query1[[#This Row],[order_date]]</f>
        <v>42955</v>
      </c>
      <c r="F3020">
        <f>Query1[[#This Row],[total_units]]</f>
        <v>1</v>
      </c>
      <c r="G3020">
        <f>Query1[[#This Row],[revenue]]</f>
        <v>3499.99</v>
      </c>
      <c r="H3020" t="str">
        <f>Query1[[#This Row],[product_name]]</f>
        <v>Trek Domane SL 6 - 2017</v>
      </c>
      <c r="I3020" t="str">
        <f>Query1[[#This Row],[category_name]]</f>
        <v>Road Bikes</v>
      </c>
      <c r="J3020" t="str">
        <f>Query1[[#This Row],[store_name]]</f>
        <v>Rowlett Bikes</v>
      </c>
      <c r="K3020" t="str">
        <f>Query1[[#This Row],[sales_rep]]</f>
        <v>Kali Vargas</v>
      </c>
      <c r="L3020" t="str">
        <f>Query1[[#This Row],[brand_name]]</f>
        <v>Trek</v>
      </c>
    </row>
    <row r="3021" spans="1:12" x14ac:dyDescent="0.3">
      <c r="A3021">
        <f>Query1[[#This Row],[order_id]]</f>
        <v>1048</v>
      </c>
      <c r="B3021" t="str">
        <f>Query1[[#This Row],[customers]]</f>
        <v>Ilda Roberson</v>
      </c>
      <c r="C3021" t="str">
        <f>Query1[[#This Row],[city]]</f>
        <v>Kingston</v>
      </c>
      <c r="D3021" t="str">
        <f>Query1[[#This Row],[state]]</f>
        <v>NY</v>
      </c>
      <c r="E3021">
        <f>Query1[[#This Row],[order_date]]</f>
        <v>42955</v>
      </c>
      <c r="F3021">
        <f>Query1[[#This Row],[total_units]]</f>
        <v>1</v>
      </c>
      <c r="G3021">
        <f>Query1[[#This Row],[revenue]]</f>
        <v>379.99</v>
      </c>
      <c r="H3021" t="str">
        <f>Query1[[#This Row],[product_name]]</f>
        <v>Haro Flightline One ST - 2017</v>
      </c>
      <c r="I3021" t="str">
        <f>Query1[[#This Row],[category_name]]</f>
        <v>Mountain Bikes</v>
      </c>
      <c r="J3021" t="str">
        <f>Query1[[#This Row],[store_name]]</f>
        <v>Baldwin Bikes</v>
      </c>
      <c r="K3021" t="str">
        <f>Query1[[#This Row],[sales_rep]]</f>
        <v>Venita Daniel</v>
      </c>
      <c r="L3021" t="str">
        <f>Query1[[#This Row],[brand_name]]</f>
        <v>Haro</v>
      </c>
    </row>
    <row r="3022" spans="1:12" x14ac:dyDescent="0.3">
      <c r="A3022">
        <f>Query1[[#This Row],[order_id]]</f>
        <v>1048</v>
      </c>
      <c r="B3022" t="str">
        <f>Query1[[#This Row],[customers]]</f>
        <v>Ilda Roberson</v>
      </c>
      <c r="C3022" t="str">
        <f>Query1[[#This Row],[city]]</f>
        <v>Kingston</v>
      </c>
      <c r="D3022" t="str">
        <f>Query1[[#This Row],[state]]</f>
        <v>NY</v>
      </c>
      <c r="E3022">
        <f>Query1[[#This Row],[order_date]]</f>
        <v>42955</v>
      </c>
      <c r="F3022">
        <f>Query1[[#This Row],[total_units]]</f>
        <v>1</v>
      </c>
      <c r="G3022">
        <f>Query1[[#This Row],[revenue]]</f>
        <v>249.99</v>
      </c>
      <c r="H3022" t="str">
        <f>Query1[[#This Row],[product_name]]</f>
        <v>Haro Shredder Pro 20 - 2017</v>
      </c>
      <c r="I3022" t="str">
        <f>Query1[[#This Row],[category_name]]</f>
        <v>Children Bicycles</v>
      </c>
      <c r="J3022" t="str">
        <f>Query1[[#This Row],[store_name]]</f>
        <v>Baldwin Bikes</v>
      </c>
      <c r="K3022" t="str">
        <f>Query1[[#This Row],[sales_rep]]</f>
        <v>Venita Daniel</v>
      </c>
      <c r="L3022" t="str">
        <f>Query1[[#This Row],[brand_name]]</f>
        <v>Haro</v>
      </c>
    </row>
    <row r="3023" spans="1:12" x14ac:dyDescent="0.3">
      <c r="A3023">
        <f>Query1[[#This Row],[order_id]]</f>
        <v>1048</v>
      </c>
      <c r="B3023" t="str">
        <f>Query1[[#This Row],[customers]]</f>
        <v>Ilda Roberson</v>
      </c>
      <c r="C3023" t="str">
        <f>Query1[[#This Row],[city]]</f>
        <v>Kingston</v>
      </c>
      <c r="D3023" t="str">
        <f>Query1[[#This Row],[state]]</f>
        <v>NY</v>
      </c>
      <c r="E3023">
        <f>Query1[[#This Row],[order_date]]</f>
        <v>42955</v>
      </c>
      <c r="F3023">
        <f>Query1[[#This Row],[total_units]]</f>
        <v>2</v>
      </c>
      <c r="G3023">
        <f>Query1[[#This Row],[revenue]]</f>
        <v>1999.98</v>
      </c>
      <c r="H3023" t="str">
        <f>Query1[[#This Row],[product_name]]</f>
        <v>Surly Wednesday Frameset - 2016</v>
      </c>
      <c r="I3023" t="str">
        <f>Query1[[#This Row],[category_name]]</f>
        <v>Mountain Bikes</v>
      </c>
      <c r="J3023" t="str">
        <f>Query1[[#This Row],[store_name]]</f>
        <v>Baldwin Bikes</v>
      </c>
      <c r="K3023" t="str">
        <f>Query1[[#This Row],[sales_rep]]</f>
        <v>Venita Daniel</v>
      </c>
      <c r="L3023" t="str">
        <f>Query1[[#This Row],[brand_name]]</f>
        <v>Surly</v>
      </c>
    </row>
    <row r="3024" spans="1:12" x14ac:dyDescent="0.3">
      <c r="A3024">
        <f>Query1[[#This Row],[order_id]]</f>
        <v>1049</v>
      </c>
      <c r="B3024" t="str">
        <f>Query1[[#This Row],[customers]]</f>
        <v>Dorine Roberson</v>
      </c>
      <c r="C3024" t="str">
        <f>Query1[[#This Row],[city]]</f>
        <v>Santa Cruz</v>
      </c>
      <c r="D3024" t="str">
        <f>Query1[[#This Row],[state]]</f>
        <v>CA</v>
      </c>
      <c r="E3024">
        <f>Query1[[#This Row],[order_date]]</f>
        <v>42956</v>
      </c>
      <c r="F3024">
        <f>Query1[[#This Row],[total_units]]</f>
        <v>1</v>
      </c>
      <c r="G3024">
        <f>Query1[[#This Row],[revenue]]</f>
        <v>599.99</v>
      </c>
      <c r="H3024" t="str">
        <f>Query1[[#This Row],[product_name]]</f>
        <v>Electra Townie Original 7D EQ - 2016</v>
      </c>
      <c r="I3024" t="str">
        <f>Query1[[#This Row],[category_name]]</f>
        <v>Comfort Bicycles</v>
      </c>
      <c r="J3024" t="str">
        <f>Query1[[#This Row],[store_name]]</f>
        <v>Santa Cruz Bikes</v>
      </c>
      <c r="K3024" t="str">
        <f>Query1[[#This Row],[sales_rep]]</f>
        <v>Mireya Copeland</v>
      </c>
      <c r="L3024" t="str">
        <f>Query1[[#This Row],[brand_name]]</f>
        <v>Electra</v>
      </c>
    </row>
    <row r="3025" spans="1:12" x14ac:dyDescent="0.3">
      <c r="A3025">
        <f>Query1[[#This Row],[order_id]]</f>
        <v>1049</v>
      </c>
      <c r="B3025" t="str">
        <f>Query1[[#This Row],[customers]]</f>
        <v>Dorine Roberson</v>
      </c>
      <c r="C3025" t="str">
        <f>Query1[[#This Row],[city]]</f>
        <v>Santa Cruz</v>
      </c>
      <c r="D3025" t="str">
        <f>Query1[[#This Row],[state]]</f>
        <v>CA</v>
      </c>
      <c r="E3025">
        <f>Query1[[#This Row],[order_date]]</f>
        <v>42956</v>
      </c>
      <c r="F3025">
        <f>Query1[[#This Row],[total_units]]</f>
        <v>2</v>
      </c>
      <c r="G3025">
        <f>Query1[[#This Row],[revenue]]</f>
        <v>3098</v>
      </c>
      <c r="H3025" t="str">
        <f>Query1[[#This Row],[product_name]]</f>
        <v>Surly Straggler - 2016</v>
      </c>
      <c r="I3025" t="str">
        <f>Query1[[#This Row],[category_name]]</f>
        <v>Cyclocross Bicycles</v>
      </c>
      <c r="J3025" t="str">
        <f>Query1[[#This Row],[store_name]]</f>
        <v>Santa Cruz Bikes</v>
      </c>
      <c r="K3025" t="str">
        <f>Query1[[#This Row],[sales_rep]]</f>
        <v>Mireya Copeland</v>
      </c>
      <c r="L3025" t="str">
        <f>Query1[[#This Row],[brand_name]]</f>
        <v>Surly</v>
      </c>
    </row>
    <row r="3026" spans="1:12" x14ac:dyDescent="0.3">
      <c r="A3026">
        <f>Query1[[#This Row],[order_id]]</f>
        <v>1049</v>
      </c>
      <c r="B3026" t="str">
        <f>Query1[[#This Row],[customers]]</f>
        <v>Dorine Roberson</v>
      </c>
      <c r="C3026" t="str">
        <f>Query1[[#This Row],[city]]</f>
        <v>Santa Cruz</v>
      </c>
      <c r="D3026" t="str">
        <f>Query1[[#This Row],[state]]</f>
        <v>CA</v>
      </c>
      <c r="E3026">
        <f>Query1[[#This Row],[order_date]]</f>
        <v>42956</v>
      </c>
      <c r="F3026">
        <f>Query1[[#This Row],[total_units]]</f>
        <v>2</v>
      </c>
      <c r="G3026">
        <f>Query1[[#This Row],[revenue]]</f>
        <v>1665.98</v>
      </c>
      <c r="H3026" t="str">
        <f>Query1[[#This Row],[product_name]]</f>
        <v>Surly Troll Frameset - 2017</v>
      </c>
      <c r="I3026" t="str">
        <f>Query1[[#This Row],[category_name]]</f>
        <v>Mountain Bikes</v>
      </c>
      <c r="J3026" t="str">
        <f>Query1[[#This Row],[store_name]]</f>
        <v>Santa Cruz Bikes</v>
      </c>
      <c r="K3026" t="str">
        <f>Query1[[#This Row],[sales_rep]]</f>
        <v>Mireya Copeland</v>
      </c>
      <c r="L3026" t="str">
        <f>Query1[[#This Row],[brand_name]]</f>
        <v>Surly</v>
      </c>
    </row>
    <row r="3027" spans="1:12" x14ac:dyDescent="0.3">
      <c r="A3027">
        <f>Query1[[#This Row],[order_id]]</f>
        <v>1049</v>
      </c>
      <c r="B3027" t="str">
        <f>Query1[[#This Row],[customers]]</f>
        <v>Dorine Roberson</v>
      </c>
      <c r="C3027" t="str">
        <f>Query1[[#This Row],[city]]</f>
        <v>Santa Cruz</v>
      </c>
      <c r="D3027" t="str">
        <f>Query1[[#This Row],[state]]</f>
        <v>CA</v>
      </c>
      <c r="E3027">
        <f>Query1[[#This Row],[order_date]]</f>
        <v>42956</v>
      </c>
      <c r="F3027">
        <f>Query1[[#This Row],[total_units]]</f>
        <v>1</v>
      </c>
      <c r="G3027">
        <f>Query1[[#This Row],[revenue]]</f>
        <v>999.99</v>
      </c>
      <c r="H3027" t="str">
        <f>Query1[[#This Row],[product_name]]</f>
        <v>Surly Wednesday Frameset - 2016</v>
      </c>
      <c r="I3027" t="str">
        <f>Query1[[#This Row],[category_name]]</f>
        <v>Mountain Bikes</v>
      </c>
      <c r="J3027" t="str">
        <f>Query1[[#This Row],[store_name]]</f>
        <v>Santa Cruz Bikes</v>
      </c>
      <c r="K3027" t="str">
        <f>Query1[[#This Row],[sales_rep]]</f>
        <v>Mireya Copeland</v>
      </c>
      <c r="L3027" t="str">
        <f>Query1[[#This Row],[brand_name]]</f>
        <v>Surly</v>
      </c>
    </row>
    <row r="3028" spans="1:12" x14ac:dyDescent="0.3">
      <c r="A3028">
        <f>Query1[[#This Row],[order_id]]</f>
        <v>1049</v>
      </c>
      <c r="B3028" t="str">
        <f>Query1[[#This Row],[customers]]</f>
        <v>Dorine Roberson</v>
      </c>
      <c r="C3028" t="str">
        <f>Query1[[#This Row],[city]]</f>
        <v>Santa Cruz</v>
      </c>
      <c r="D3028" t="str">
        <f>Query1[[#This Row],[state]]</f>
        <v>CA</v>
      </c>
      <c r="E3028">
        <f>Query1[[#This Row],[order_date]]</f>
        <v>42956</v>
      </c>
      <c r="F3028">
        <f>Query1[[#This Row],[total_units]]</f>
        <v>1</v>
      </c>
      <c r="G3028">
        <f>Query1[[#This Row],[revenue]]</f>
        <v>2999.99</v>
      </c>
      <c r="H3028" t="str">
        <f>Query1[[#This Row],[product_name]]</f>
        <v>Trek Conduit+ - 2016</v>
      </c>
      <c r="I3028" t="str">
        <f>Query1[[#This Row],[category_name]]</f>
        <v>Electric Bikes</v>
      </c>
      <c r="J3028" t="str">
        <f>Query1[[#This Row],[store_name]]</f>
        <v>Santa Cruz Bikes</v>
      </c>
      <c r="K3028" t="str">
        <f>Query1[[#This Row],[sales_rep]]</f>
        <v>Mireya Copeland</v>
      </c>
      <c r="L3028" t="str">
        <f>Query1[[#This Row],[brand_name]]</f>
        <v>Trek</v>
      </c>
    </row>
    <row r="3029" spans="1:12" x14ac:dyDescent="0.3">
      <c r="A3029">
        <f>Query1[[#This Row],[order_id]]</f>
        <v>1050</v>
      </c>
      <c r="B3029" t="str">
        <f>Query1[[#This Row],[customers]]</f>
        <v>Felice Guzman</v>
      </c>
      <c r="C3029" t="str">
        <f>Query1[[#This Row],[city]]</f>
        <v>Canyon Country</v>
      </c>
      <c r="D3029" t="str">
        <f>Query1[[#This Row],[state]]</f>
        <v>CA</v>
      </c>
      <c r="E3029">
        <f>Query1[[#This Row],[order_date]]</f>
        <v>42956</v>
      </c>
      <c r="F3029">
        <f>Query1[[#This Row],[total_units]]</f>
        <v>2</v>
      </c>
      <c r="G3029">
        <f>Query1[[#This Row],[revenue]]</f>
        <v>539.98</v>
      </c>
      <c r="H3029" t="str">
        <f>Query1[[#This Row],[product_name]]</f>
        <v>Electra Girl's Hawaii 1 (16-inch) - 2015/2016</v>
      </c>
      <c r="I3029" t="str">
        <f>Query1[[#This Row],[category_name]]</f>
        <v>Cruisers Bicycles</v>
      </c>
      <c r="J3029" t="str">
        <f>Query1[[#This Row],[store_name]]</f>
        <v>Santa Cruz Bikes</v>
      </c>
      <c r="K3029" t="str">
        <f>Query1[[#This Row],[sales_rep]]</f>
        <v>Genna Serrano</v>
      </c>
      <c r="L3029" t="str">
        <f>Query1[[#This Row],[brand_name]]</f>
        <v>Electra</v>
      </c>
    </row>
    <row r="3030" spans="1:12" x14ac:dyDescent="0.3">
      <c r="A3030">
        <f>Query1[[#This Row],[order_id]]</f>
        <v>1050</v>
      </c>
      <c r="B3030" t="str">
        <f>Query1[[#This Row],[customers]]</f>
        <v>Felice Guzman</v>
      </c>
      <c r="C3030" t="str">
        <f>Query1[[#This Row],[city]]</f>
        <v>Canyon Country</v>
      </c>
      <c r="D3030" t="str">
        <f>Query1[[#This Row],[state]]</f>
        <v>CA</v>
      </c>
      <c r="E3030">
        <f>Query1[[#This Row],[order_date]]</f>
        <v>42956</v>
      </c>
      <c r="F3030">
        <f>Query1[[#This Row],[total_units]]</f>
        <v>2</v>
      </c>
      <c r="G3030">
        <f>Query1[[#This Row],[revenue]]</f>
        <v>699.98</v>
      </c>
      <c r="H3030" t="str">
        <f>Query1[[#This Row],[product_name]]</f>
        <v>Electra Moto 3i (20-inch) - Boy's - 2017</v>
      </c>
      <c r="I3030" t="str">
        <f>Query1[[#This Row],[category_name]]</f>
        <v>Children Bicycles</v>
      </c>
      <c r="J3030" t="str">
        <f>Query1[[#This Row],[store_name]]</f>
        <v>Santa Cruz Bikes</v>
      </c>
      <c r="K3030" t="str">
        <f>Query1[[#This Row],[sales_rep]]</f>
        <v>Genna Serrano</v>
      </c>
      <c r="L3030" t="str">
        <f>Query1[[#This Row],[brand_name]]</f>
        <v>Electra</v>
      </c>
    </row>
    <row r="3031" spans="1:12" x14ac:dyDescent="0.3">
      <c r="A3031">
        <f>Query1[[#This Row],[order_id]]</f>
        <v>1050</v>
      </c>
      <c r="B3031" t="str">
        <f>Query1[[#This Row],[customers]]</f>
        <v>Felice Guzman</v>
      </c>
      <c r="C3031" t="str">
        <f>Query1[[#This Row],[city]]</f>
        <v>Canyon Country</v>
      </c>
      <c r="D3031" t="str">
        <f>Query1[[#This Row],[state]]</f>
        <v>CA</v>
      </c>
      <c r="E3031">
        <f>Query1[[#This Row],[order_date]]</f>
        <v>42956</v>
      </c>
      <c r="F3031">
        <f>Query1[[#This Row],[total_units]]</f>
        <v>2</v>
      </c>
      <c r="G3031">
        <f>Query1[[#This Row],[revenue]]</f>
        <v>599.98</v>
      </c>
      <c r="H3031" t="str">
        <f>Query1[[#This Row],[product_name]]</f>
        <v>Electra Sugar Skulls 1 (20-inch) - Girl's - 2017</v>
      </c>
      <c r="I3031" t="str">
        <f>Query1[[#This Row],[category_name]]</f>
        <v>Children Bicycles</v>
      </c>
      <c r="J3031" t="str">
        <f>Query1[[#This Row],[store_name]]</f>
        <v>Santa Cruz Bikes</v>
      </c>
      <c r="K3031" t="str">
        <f>Query1[[#This Row],[sales_rep]]</f>
        <v>Genna Serrano</v>
      </c>
      <c r="L3031" t="str">
        <f>Query1[[#This Row],[brand_name]]</f>
        <v>Electra</v>
      </c>
    </row>
    <row r="3032" spans="1:12" x14ac:dyDescent="0.3">
      <c r="A3032">
        <f>Query1[[#This Row],[order_id]]</f>
        <v>1050</v>
      </c>
      <c r="B3032" t="str">
        <f>Query1[[#This Row],[customers]]</f>
        <v>Felice Guzman</v>
      </c>
      <c r="C3032" t="str">
        <f>Query1[[#This Row],[city]]</f>
        <v>Canyon Country</v>
      </c>
      <c r="D3032" t="str">
        <f>Query1[[#This Row],[state]]</f>
        <v>CA</v>
      </c>
      <c r="E3032">
        <f>Query1[[#This Row],[order_date]]</f>
        <v>42956</v>
      </c>
      <c r="F3032">
        <f>Query1[[#This Row],[total_units]]</f>
        <v>2</v>
      </c>
      <c r="G3032">
        <f>Query1[[#This Row],[revenue]]</f>
        <v>1739.98</v>
      </c>
      <c r="H3032" t="str">
        <f>Query1[[#This Row],[product_name]]</f>
        <v>Haro SR 1.2 - 2017</v>
      </c>
      <c r="I3032" t="str">
        <f>Query1[[#This Row],[category_name]]</f>
        <v>Mountain Bikes</v>
      </c>
      <c r="J3032" t="str">
        <f>Query1[[#This Row],[store_name]]</f>
        <v>Santa Cruz Bikes</v>
      </c>
      <c r="K3032" t="str">
        <f>Query1[[#This Row],[sales_rep]]</f>
        <v>Genna Serrano</v>
      </c>
      <c r="L3032" t="str">
        <f>Query1[[#This Row],[brand_name]]</f>
        <v>Haro</v>
      </c>
    </row>
    <row r="3033" spans="1:12" x14ac:dyDescent="0.3">
      <c r="A3033">
        <f>Query1[[#This Row],[order_id]]</f>
        <v>1051</v>
      </c>
      <c r="B3033" t="str">
        <f>Query1[[#This Row],[customers]]</f>
        <v>Jutta Everett</v>
      </c>
      <c r="C3033" t="str">
        <f>Query1[[#This Row],[city]]</f>
        <v>Selden</v>
      </c>
      <c r="D3033" t="str">
        <f>Query1[[#This Row],[state]]</f>
        <v>NY</v>
      </c>
      <c r="E3033">
        <f>Query1[[#This Row],[order_date]]</f>
        <v>42957</v>
      </c>
      <c r="F3033">
        <f>Query1[[#This Row],[total_units]]</f>
        <v>1</v>
      </c>
      <c r="G3033">
        <f>Query1[[#This Row],[revenue]]</f>
        <v>1409.99</v>
      </c>
      <c r="H3033" t="str">
        <f>Query1[[#This Row],[product_name]]</f>
        <v>Haro SR 1.3 - 2017</v>
      </c>
      <c r="I3033" t="str">
        <f>Query1[[#This Row],[category_name]]</f>
        <v>Mountain Bikes</v>
      </c>
      <c r="J3033" t="str">
        <f>Query1[[#This Row],[store_name]]</f>
        <v>Baldwin Bikes</v>
      </c>
      <c r="K3033" t="str">
        <f>Query1[[#This Row],[sales_rep]]</f>
        <v>Venita Daniel</v>
      </c>
      <c r="L3033" t="str">
        <f>Query1[[#This Row],[brand_name]]</f>
        <v>Haro</v>
      </c>
    </row>
    <row r="3034" spans="1:12" x14ac:dyDescent="0.3">
      <c r="A3034">
        <f>Query1[[#This Row],[order_id]]</f>
        <v>1052</v>
      </c>
      <c r="B3034" t="str">
        <f>Query1[[#This Row],[customers]]</f>
        <v>Romelia Myers</v>
      </c>
      <c r="C3034" t="str">
        <f>Query1[[#This Row],[city]]</f>
        <v>Garden City</v>
      </c>
      <c r="D3034" t="str">
        <f>Query1[[#This Row],[state]]</f>
        <v>NY</v>
      </c>
      <c r="E3034">
        <f>Query1[[#This Row],[order_date]]</f>
        <v>42957</v>
      </c>
      <c r="F3034">
        <f>Query1[[#This Row],[total_units]]</f>
        <v>2</v>
      </c>
      <c r="G3034">
        <f>Query1[[#This Row],[revenue]]</f>
        <v>1199.98</v>
      </c>
      <c r="H3034" t="str">
        <f>Query1[[#This Row],[product_name]]</f>
        <v>Electra Townie Original 7D EQ - 2016</v>
      </c>
      <c r="I3034" t="str">
        <f>Query1[[#This Row],[category_name]]</f>
        <v>Comfort Bicycles</v>
      </c>
      <c r="J3034" t="str">
        <f>Query1[[#This Row],[store_name]]</f>
        <v>Baldwin Bikes</v>
      </c>
      <c r="K3034" t="str">
        <f>Query1[[#This Row],[sales_rep]]</f>
        <v>Marcelene Boyer</v>
      </c>
      <c r="L3034" t="str">
        <f>Query1[[#This Row],[brand_name]]</f>
        <v>Electra</v>
      </c>
    </row>
    <row r="3035" spans="1:12" x14ac:dyDescent="0.3">
      <c r="A3035">
        <f>Query1[[#This Row],[order_id]]</f>
        <v>1052</v>
      </c>
      <c r="B3035" t="str">
        <f>Query1[[#This Row],[customers]]</f>
        <v>Romelia Myers</v>
      </c>
      <c r="C3035" t="str">
        <f>Query1[[#This Row],[city]]</f>
        <v>Garden City</v>
      </c>
      <c r="D3035" t="str">
        <f>Query1[[#This Row],[state]]</f>
        <v>NY</v>
      </c>
      <c r="E3035">
        <f>Query1[[#This Row],[order_date]]</f>
        <v>42957</v>
      </c>
      <c r="F3035">
        <f>Query1[[#This Row],[total_units]]</f>
        <v>1</v>
      </c>
      <c r="G3035">
        <f>Query1[[#This Row],[revenue]]</f>
        <v>551.99</v>
      </c>
      <c r="H3035" t="str">
        <f>Query1[[#This Row],[product_name]]</f>
        <v>Sun Bicycles Streamway 3 - 2017</v>
      </c>
      <c r="I3035" t="str">
        <f>Query1[[#This Row],[category_name]]</f>
        <v>Comfort Bicycles</v>
      </c>
      <c r="J3035" t="str">
        <f>Query1[[#This Row],[store_name]]</f>
        <v>Baldwin Bikes</v>
      </c>
      <c r="K3035" t="str">
        <f>Query1[[#This Row],[sales_rep]]</f>
        <v>Marcelene Boyer</v>
      </c>
      <c r="L3035" t="str">
        <f>Query1[[#This Row],[brand_name]]</f>
        <v>Sun</v>
      </c>
    </row>
    <row r="3036" spans="1:12" x14ac:dyDescent="0.3">
      <c r="A3036">
        <f>Query1[[#This Row],[order_id]]</f>
        <v>1052</v>
      </c>
      <c r="B3036" t="str">
        <f>Query1[[#This Row],[customers]]</f>
        <v>Romelia Myers</v>
      </c>
      <c r="C3036" t="str">
        <f>Query1[[#This Row],[city]]</f>
        <v>Garden City</v>
      </c>
      <c r="D3036" t="str">
        <f>Query1[[#This Row],[state]]</f>
        <v>NY</v>
      </c>
      <c r="E3036">
        <f>Query1[[#This Row],[order_date]]</f>
        <v>42957</v>
      </c>
      <c r="F3036">
        <f>Query1[[#This Row],[total_units]]</f>
        <v>1</v>
      </c>
      <c r="G3036">
        <f>Query1[[#This Row],[revenue]]</f>
        <v>3999.99</v>
      </c>
      <c r="H3036" t="str">
        <f>Query1[[#This Row],[product_name]]</f>
        <v>Trek Slash 8 27.5 - 2016</v>
      </c>
      <c r="I3036" t="str">
        <f>Query1[[#This Row],[category_name]]</f>
        <v>Mountain Bikes</v>
      </c>
      <c r="J3036" t="str">
        <f>Query1[[#This Row],[store_name]]</f>
        <v>Baldwin Bikes</v>
      </c>
      <c r="K3036" t="str">
        <f>Query1[[#This Row],[sales_rep]]</f>
        <v>Marcelene Boyer</v>
      </c>
      <c r="L3036" t="str">
        <f>Query1[[#This Row],[brand_name]]</f>
        <v>Trek</v>
      </c>
    </row>
    <row r="3037" spans="1:12" x14ac:dyDescent="0.3">
      <c r="A3037">
        <f>Query1[[#This Row],[order_id]]</f>
        <v>1053</v>
      </c>
      <c r="B3037" t="str">
        <f>Query1[[#This Row],[customers]]</f>
        <v>Florrie Little</v>
      </c>
      <c r="C3037" t="str">
        <f>Query1[[#This Row],[city]]</f>
        <v>New Rochelle</v>
      </c>
      <c r="D3037" t="str">
        <f>Query1[[#This Row],[state]]</f>
        <v>NY</v>
      </c>
      <c r="E3037">
        <f>Query1[[#This Row],[order_date]]</f>
        <v>42957</v>
      </c>
      <c r="F3037">
        <f>Query1[[#This Row],[total_units]]</f>
        <v>2</v>
      </c>
      <c r="G3037">
        <f>Query1[[#This Row],[revenue]]</f>
        <v>599.98</v>
      </c>
      <c r="H3037" t="str">
        <f>Query1[[#This Row],[product_name]]</f>
        <v>Electra Girl's Hawaii 1 (20-inch) - 2015/2016</v>
      </c>
      <c r="I3037" t="str">
        <f>Query1[[#This Row],[category_name]]</f>
        <v>Children Bicycles</v>
      </c>
      <c r="J3037" t="str">
        <f>Query1[[#This Row],[store_name]]</f>
        <v>Baldwin Bikes</v>
      </c>
      <c r="K3037" t="str">
        <f>Query1[[#This Row],[sales_rep]]</f>
        <v>Marcelene Boyer</v>
      </c>
      <c r="L3037" t="str">
        <f>Query1[[#This Row],[brand_name]]</f>
        <v>Electra</v>
      </c>
    </row>
    <row r="3038" spans="1:12" x14ac:dyDescent="0.3">
      <c r="A3038">
        <f>Query1[[#This Row],[order_id]]</f>
        <v>1053</v>
      </c>
      <c r="B3038" t="str">
        <f>Query1[[#This Row],[customers]]</f>
        <v>Florrie Little</v>
      </c>
      <c r="C3038" t="str">
        <f>Query1[[#This Row],[city]]</f>
        <v>New Rochelle</v>
      </c>
      <c r="D3038" t="str">
        <f>Query1[[#This Row],[state]]</f>
        <v>NY</v>
      </c>
      <c r="E3038">
        <f>Query1[[#This Row],[order_date]]</f>
        <v>42957</v>
      </c>
      <c r="F3038">
        <f>Query1[[#This Row],[total_units]]</f>
        <v>2</v>
      </c>
      <c r="G3038">
        <f>Query1[[#This Row],[revenue]]</f>
        <v>1199.98</v>
      </c>
      <c r="H3038" t="str">
        <f>Query1[[#This Row],[product_name]]</f>
        <v>Electra Townie Original 7D EQ - 2016</v>
      </c>
      <c r="I3038" t="str">
        <f>Query1[[#This Row],[category_name]]</f>
        <v>Comfort Bicycles</v>
      </c>
      <c r="J3038" t="str">
        <f>Query1[[#This Row],[store_name]]</f>
        <v>Baldwin Bikes</v>
      </c>
      <c r="K3038" t="str">
        <f>Query1[[#This Row],[sales_rep]]</f>
        <v>Marcelene Boyer</v>
      </c>
      <c r="L3038" t="str">
        <f>Query1[[#This Row],[brand_name]]</f>
        <v>Electra</v>
      </c>
    </row>
    <row r="3039" spans="1:12" x14ac:dyDescent="0.3">
      <c r="A3039">
        <f>Query1[[#This Row],[order_id]]</f>
        <v>1053</v>
      </c>
      <c r="B3039" t="str">
        <f>Query1[[#This Row],[customers]]</f>
        <v>Florrie Little</v>
      </c>
      <c r="C3039" t="str">
        <f>Query1[[#This Row],[city]]</f>
        <v>New Rochelle</v>
      </c>
      <c r="D3039" t="str">
        <f>Query1[[#This Row],[state]]</f>
        <v>NY</v>
      </c>
      <c r="E3039">
        <f>Query1[[#This Row],[order_date]]</f>
        <v>42957</v>
      </c>
      <c r="F3039">
        <f>Query1[[#This Row],[total_units]]</f>
        <v>2</v>
      </c>
      <c r="G3039">
        <f>Query1[[#This Row],[revenue]]</f>
        <v>1499.98</v>
      </c>
      <c r="H3039" t="str">
        <f>Query1[[#This Row],[product_name]]</f>
        <v>Sun Bicycles Brickell Tandem 7 - 2017</v>
      </c>
      <c r="I3039" t="str">
        <f>Query1[[#This Row],[category_name]]</f>
        <v>Cruisers Bicycles</v>
      </c>
      <c r="J3039" t="str">
        <f>Query1[[#This Row],[store_name]]</f>
        <v>Baldwin Bikes</v>
      </c>
      <c r="K3039" t="str">
        <f>Query1[[#This Row],[sales_rep]]</f>
        <v>Marcelene Boyer</v>
      </c>
      <c r="L3039" t="str">
        <f>Query1[[#This Row],[brand_name]]</f>
        <v>Sun</v>
      </c>
    </row>
    <row r="3040" spans="1:12" x14ac:dyDescent="0.3">
      <c r="A3040">
        <f>Query1[[#This Row],[order_id]]</f>
        <v>1053</v>
      </c>
      <c r="B3040" t="str">
        <f>Query1[[#This Row],[customers]]</f>
        <v>Florrie Little</v>
      </c>
      <c r="C3040" t="str">
        <f>Query1[[#This Row],[city]]</f>
        <v>New Rochelle</v>
      </c>
      <c r="D3040" t="str">
        <f>Query1[[#This Row],[state]]</f>
        <v>NY</v>
      </c>
      <c r="E3040">
        <f>Query1[[#This Row],[order_date]]</f>
        <v>42957</v>
      </c>
      <c r="F3040">
        <f>Query1[[#This Row],[total_units]]</f>
        <v>1</v>
      </c>
      <c r="G3040">
        <f>Query1[[#This Row],[revenue]]</f>
        <v>449.99</v>
      </c>
      <c r="H3040" t="str">
        <f>Query1[[#This Row],[product_name]]</f>
        <v>Sun Bicycles Cruz 3 - 2017</v>
      </c>
      <c r="I3040" t="str">
        <f>Query1[[#This Row],[category_name]]</f>
        <v>Cruisers Bicycles</v>
      </c>
      <c r="J3040" t="str">
        <f>Query1[[#This Row],[store_name]]</f>
        <v>Baldwin Bikes</v>
      </c>
      <c r="K3040" t="str">
        <f>Query1[[#This Row],[sales_rep]]</f>
        <v>Marcelene Boyer</v>
      </c>
      <c r="L3040" t="str">
        <f>Query1[[#This Row],[brand_name]]</f>
        <v>Sun</v>
      </c>
    </row>
    <row r="3041" spans="1:12" x14ac:dyDescent="0.3">
      <c r="A3041">
        <f>Query1[[#This Row],[order_id]]</f>
        <v>1053</v>
      </c>
      <c r="B3041" t="str">
        <f>Query1[[#This Row],[customers]]</f>
        <v>Florrie Little</v>
      </c>
      <c r="C3041" t="str">
        <f>Query1[[#This Row],[city]]</f>
        <v>New Rochelle</v>
      </c>
      <c r="D3041" t="str">
        <f>Query1[[#This Row],[state]]</f>
        <v>NY</v>
      </c>
      <c r="E3041">
        <f>Query1[[#This Row],[order_date]]</f>
        <v>42957</v>
      </c>
      <c r="F3041">
        <f>Query1[[#This Row],[total_units]]</f>
        <v>2</v>
      </c>
      <c r="G3041">
        <f>Query1[[#This Row],[revenue]]</f>
        <v>6999.98</v>
      </c>
      <c r="H3041" t="str">
        <f>Query1[[#This Row],[product_name]]</f>
        <v>Trek Domane SL 6 - 2017</v>
      </c>
      <c r="I3041" t="str">
        <f>Query1[[#This Row],[category_name]]</f>
        <v>Road Bikes</v>
      </c>
      <c r="J3041" t="str">
        <f>Query1[[#This Row],[store_name]]</f>
        <v>Baldwin Bikes</v>
      </c>
      <c r="K3041" t="str">
        <f>Query1[[#This Row],[sales_rep]]</f>
        <v>Marcelene Boyer</v>
      </c>
      <c r="L3041" t="str">
        <f>Query1[[#This Row],[brand_name]]</f>
        <v>Trek</v>
      </c>
    </row>
    <row r="3042" spans="1:12" x14ac:dyDescent="0.3">
      <c r="A3042">
        <f>Query1[[#This Row],[order_id]]</f>
        <v>1054</v>
      </c>
      <c r="B3042" t="str">
        <f>Query1[[#This Row],[customers]]</f>
        <v>Damian Dawson</v>
      </c>
      <c r="C3042" t="str">
        <f>Query1[[#This Row],[city]]</f>
        <v>Liverpool</v>
      </c>
      <c r="D3042" t="str">
        <f>Query1[[#This Row],[state]]</f>
        <v>NY</v>
      </c>
      <c r="E3042">
        <f>Query1[[#This Row],[order_date]]</f>
        <v>42958</v>
      </c>
      <c r="F3042">
        <f>Query1[[#This Row],[total_units]]</f>
        <v>1</v>
      </c>
      <c r="G3042">
        <f>Query1[[#This Row],[revenue]]</f>
        <v>599.99</v>
      </c>
      <c r="H3042" t="str">
        <f>Query1[[#This Row],[product_name]]</f>
        <v>Electra Townie Original 7D EQ - 2016</v>
      </c>
      <c r="I3042" t="str">
        <f>Query1[[#This Row],[category_name]]</f>
        <v>Cruisers Bicycles</v>
      </c>
      <c r="J3042" t="str">
        <f>Query1[[#This Row],[store_name]]</f>
        <v>Baldwin Bikes</v>
      </c>
      <c r="K3042" t="str">
        <f>Query1[[#This Row],[sales_rep]]</f>
        <v>Venita Daniel</v>
      </c>
      <c r="L3042" t="str">
        <f>Query1[[#This Row],[brand_name]]</f>
        <v>Electra</v>
      </c>
    </row>
    <row r="3043" spans="1:12" x14ac:dyDescent="0.3">
      <c r="A3043">
        <f>Query1[[#This Row],[order_id]]</f>
        <v>1054</v>
      </c>
      <c r="B3043" t="str">
        <f>Query1[[#This Row],[customers]]</f>
        <v>Damian Dawson</v>
      </c>
      <c r="C3043" t="str">
        <f>Query1[[#This Row],[city]]</f>
        <v>Liverpool</v>
      </c>
      <c r="D3043" t="str">
        <f>Query1[[#This Row],[state]]</f>
        <v>NY</v>
      </c>
      <c r="E3043">
        <f>Query1[[#This Row],[order_date]]</f>
        <v>42958</v>
      </c>
      <c r="F3043">
        <f>Query1[[#This Row],[total_units]]</f>
        <v>2</v>
      </c>
      <c r="G3043">
        <f>Query1[[#This Row],[revenue]]</f>
        <v>1665.98</v>
      </c>
      <c r="H3043" t="str">
        <f>Query1[[#This Row],[product_name]]</f>
        <v>Surly Troll Frameset - 2017</v>
      </c>
      <c r="I3043" t="str">
        <f>Query1[[#This Row],[category_name]]</f>
        <v>Mountain Bikes</v>
      </c>
      <c r="J3043" t="str">
        <f>Query1[[#This Row],[store_name]]</f>
        <v>Baldwin Bikes</v>
      </c>
      <c r="K3043" t="str">
        <f>Query1[[#This Row],[sales_rep]]</f>
        <v>Venita Daniel</v>
      </c>
      <c r="L3043" t="str">
        <f>Query1[[#This Row],[brand_name]]</f>
        <v>Surly</v>
      </c>
    </row>
    <row r="3044" spans="1:12" x14ac:dyDescent="0.3">
      <c r="A3044">
        <f>Query1[[#This Row],[order_id]]</f>
        <v>1055</v>
      </c>
      <c r="B3044" t="str">
        <f>Query1[[#This Row],[customers]]</f>
        <v>Cleopatra Tate</v>
      </c>
      <c r="C3044" t="str">
        <f>Query1[[#This Row],[city]]</f>
        <v>East Elmhurst</v>
      </c>
      <c r="D3044" t="str">
        <f>Query1[[#This Row],[state]]</f>
        <v>NY</v>
      </c>
      <c r="E3044">
        <f>Query1[[#This Row],[order_date]]</f>
        <v>42959</v>
      </c>
      <c r="F3044">
        <f>Query1[[#This Row],[total_units]]</f>
        <v>2</v>
      </c>
      <c r="G3044">
        <f>Query1[[#This Row],[revenue]]</f>
        <v>679.98</v>
      </c>
      <c r="H3044" t="str">
        <f>Query1[[#This Row],[product_name]]</f>
        <v>Electra Townie 7D (20-inch) - Boys' - 2017</v>
      </c>
      <c r="I3044" t="str">
        <f>Query1[[#This Row],[category_name]]</f>
        <v>Children Bicycles</v>
      </c>
      <c r="J3044" t="str">
        <f>Query1[[#This Row],[store_name]]</f>
        <v>Baldwin Bikes</v>
      </c>
      <c r="K3044" t="str">
        <f>Query1[[#This Row],[sales_rep]]</f>
        <v>Marcelene Boyer</v>
      </c>
      <c r="L3044" t="str">
        <f>Query1[[#This Row],[brand_name]]</f>
        <v>Electra</v>
      </c>
    </row>
    <row r="3045" spans="1:12" x14ac:dyDescent="0.3">
      <c r="A3045">
        <f>Query1[[#This Row],[order_id]]</f>
        <v>1055</v>
      </c>
      <c r="B3045" t="str">
        <f>Query1[[#This Row],[customers]]</f>
        <v>Cleopatra Tate</v>
      </c>
      <c r="C3045" t="str">
        <f>Query1[[#This Row],[city]]</f>
        <v>East Elmhurst</v>
      </c>
      <c r="D3045" t="str">
        <f>Query1[[#This Row],[state]]</f>
        <v>NY</v>
      </c>
      <c r="E3045">
        <f>Query1[[#This Row],[order_date]]</f>
        <v>42959</v>
      </c>
      <c r="F3045">
        <f>Query1[[#This Row],[total_units]]</f>
        <v>2</v>
      </c>
      <c r="G3045">
        <f>Query1[[#This Row],[revenue]]</f>
        <v>1099.98</v>
      </c>
      <c r="H3045" t="str">
        <f>Query1[[#This Row],[product_name]]</f>
        <v>Electra Townie Original 21D - 2016</v>
      </c>
      <c r="I3045" t="str">
        <f>Query1[[#This Row],[category_name]]</f>
        <v>Cruisers Bicycles</v>
      </c>
      <c r="J3045" t="str">
        <f>Query1[[#This Row],[store_name]]</f>
        <v>Baldwin Bikes</v>
      </c>
      <c r="K3045" t="str">
        <f>Query1[[#This Row],[sales_rep]]</f>
        <v>Marcelene Boyer</v>
      </c>
      <c r="L3045" t="str">
        <f>Query1[[#This Row],[brand_name]]</f>
        <v>Electra</v>
      </c>
    </row>
    <row r="3046" spans="1:12" x14ac:dyDescent="0.3">
      <c r="A3046">
        <f>Query1[[#This Row],[order_id]]</f>
        <v>1055</v>
      </c>
      <c r="B3046" t="str">
        <f>Query1[[#This Row],[customers]]</f>
        <v>Cleopatra Tate</v>
      </c>
      <c r="C3046" t="str">
        <f>Query1[[#This Row],[city]]</f>
        <v>East Elmhurst</v>
      </c>
      <c r="D3046" t="str">
        <f>Query1[[#This Row],[state]]</f>
        <v>NY</v>
      </c>
      <c r="E3046">
        <f>Query1[[#This Row],[order_date]]</f>
        <v>42959</v>
      </c>
      <c r="F3046">
        <f>Query1[[#This Row],[total_units]]</f>
        <v>1</v>
      </c>
      <c r="G3046">
        <f>Query1[[#This Row],[revenue]]</f>
        <v>1559.99</v>
      </c>
      <c r="H3046" t="str">
        <f>Query1[[#This Row],[product_name]]</f>
        <v>Sun Bicycles ElectroLite - 2017</v>
      </c>
      <c r="I3046" t="str">
        <f>Query1[[#This Row],[category_name]]</f>
        <v>Electric Bikes</v>
      </c>
      <c r="J3046" t="str">
        <f>Query1[[#This Row],[store_name]]</f>
        <v>Baldwin Bikes</v>
      </c>
      <c r="K3046" t="str">
        <f>Query1[[#This Row],[sales_rep]]</f>
        <v>Marcelene Boyer</v>
      </c>
      <c r="L3046" t="str">
        <f>Query1[[#This Row],[brand_name]]</f>
        <v>Sun</v>
      </c>
    </row>
    <row r="3047" spans="1:12" x14ac:dyDescent="0.3">
      <c r="A3047">
        <f>Query1[[#This Row],[order_id]]</f>
        <v>1055</v>
      </c>
      <c r="B3047" t="str">
        <f>Query1[[#This Row],[customers]]</f>
        <v>Cleopatra Tate</v>
      </c>
      <c r="C3047" t="str">
        <f>Query1[[#This Row],[city]]</f>
        <v>East Elmhurst</v>
      </c>
      <c r="D3047" t="str">
        <f>Query1[[#This Row],[state]]</f>
        <v>NY</v>
      </c>
      <c r="E3047">
        <f>Query1[[#This Row],[order_date]]</f>
        <v>42959</v>
      </c>
      <c r="F3047">
        <f>Query1[[#This Row],[total_units]]</f>
        <v>2</v>
      </c>
      <c r="G3047">
        <f>Query1[[#This Row],[revenue]]</f>
        <v>299.98</v>
      </c>
      <c r="H3047" t="str">
        <f>Query1[[#This Row],[product_name]]</f>
        <v>Trek Boy's Kickster - 2015/2017</v>
      </c>
      <c r="I3047" t="str">
        <f>Query1[[#This Row],[category_name]]</f>
        <v>Children Bicycles</v>
      </c>
      <c r="J3047" t="str">
        <f>Query1[[#This Row],[store_name]]</f>
        <v>Baldwin Bikes</v>
      </c>
      <c r="K3047" t="str">
        <f>Query1[[#This Row],[sales_rep]]</f>
        <v>Marcelene Boyer</v>
      </c>
      <c r="L3047" t="str">
        <f>Query1[[#This Row],[brand_name]]</f>
        <v>Trek</v>
      </c>
    </row>
    <row r="3048" spans="1:12" x14ac:dyDescent="0.3">
      <c r="A3048">
        <f>Query1[[#This Row],[order_id]]</f>
        <v>1055</v>
      </c>
      <c r="B3048" t="str">
        <f>Query1[[#This Row],[customers]]</f>
        <v>Cleopatra Tate</v>
      </c>
      <c r="C3048" t="str">
        <f>Query1[[#This Row],[city]]</f>
        <v>East Elmhurst</v>
      </c>
      <c r="D3048" t="str">
        <f>Query1[[#This Row],[state]]</f>
        <v>NY</v>
      </c>
      <c r="E3048">
        <f>Query1[[#This Row],[order_date]]</f>
        <v>42959</v>
      </c>
      <c r="F3048">
        <f>Query1[[#This Row],[total_units]]</f>
        <v>2</v>
      </c>
      <c r="G3048">
        <f>Query1[[#This Row],[revenue]]</f>
        <v>10599.98</v>
      </c>
      <c r="H3048" t="str">
        <f>Query1[[#This Row],[product_name]]</f>
        <v>Trek Fuel EX 9.8 27.5 Plus - 2017</v>
      </c>
      <c r="I3048" t="str">
        <f>Query1[[#This Row],[category_name]]</f>
        <v>Mountain Bikes</v>
      </c>
      <c r="J3048" t="str">
        <f>Query1[[#This Row],[store_name]]</f>
        <v>Baldwin Bikes</v>
      </c>
      <c r="K3048" t="str">
        <f>Query1[[#This Row],[sales_rep]]</f>
        <v>Marcelene Boyer</v>
      </c>
      <c r="L3048" t="str">
        <f>Query1[[#This Row],[brand_name]]</f>
        <v>Trek</v>
      </c>
    </row>
    <row r="3049" spans="1:12" x14ac:dyDescent="0.3">
      <c r="A3049">
        <f>Query1[[#This Row],[order_id]]</f>
        <v>1056</v>
      </c>
      <c r="B3049" t="str">
        <f>Query1[[#This Row],[customers]]</f>
        <v>Berna Moore</v>
      </c>
      <c r="C3049" t="str">
        <f>Query1[[#This Row],[city]]</f>
        <v>Bronx</v>
      </c>
      <c r="D3049" t="str">
        <f>Query1[[#This Row],[state]]</f>
        <v>NY</v>
      </c>
      <c r="E3049">
        <f>Query1[[#This Row],[order_date]]</f>
        <v>42959</v>
      </c>
      <c r="F3049">
        <f>Query1[[#This Row],[total_units]]</f>
        <v>1</v>
      </c>
      <c r="G3049">
        <f>Query1[[#This Row],[revenue]]</f>
        <v>999.99</v>
      </c>
      <c r="H3049" t="str">
        <f>Query1[[#This Row],[product_name]]</f>
        <v>Surly Wednesday Frameset - 2016</v>
      </c>
      <c r="I3049" t="str">
        <f>Query1[[#This Row],[category_name]]</f>
        <v>Mountain Bikes</v>
      </c>
      <c r="J3049" t="str">
        <f>Query1[[#This Row],[store_name]]</f>
        <v>Baldwin Bikes</v>
      </c>
      <c r="K3049" t="str">
        <f>Query1[[#This Row],[sales_rep]]</f>
        <v>Venita Daniel</v>
      </c>
      <c r="L3049" t="str">
        <f>Query1[[#This Row],[brand_name]]</f>
        <v>Surly</v>
      </c>
    </row>
    <row r="3050" spans="1:12" x14ac:dyDescent="0.3">
      <c r="A3050">
        <f>Query1[[#This Row],[order_id]]</f>
        <v>1057</v>
      </c>
      <c r="B3050" t="str">
        <f>Query1[[#This Row],[customers]]</f>
        <v>Serina Hensley</v>
      </c>
      <c r="C3050" t="str">
        <f>Query1[[#This Row],[city]]</f>
        <v>Jamaica</v>
      </c>
      <c r="D3050" t="str">
        <f>Query1[[#This Row],[state]]</f>
        <v>NY</v>
      </c>
      <c r="E3050">
        <f>Query1[[#This Row],[order_date]]</f>
        <v>42959</v>
      </c>
      <c r="F3050">
        <f>Query1[[#This Row],[total_units]]</f>
        <v>1</v>
      </c>
      <c r="G3050">
        <f>Query1[[#This Row],[revenue]]</f>
        <v>349.99</v>
      </c>
      <c r="H3050" t="str">
        <f>Query1[[#This Row],[product_name]]</f>
        <v>Electra Savannah 3i (20-inch) - Girl's - 2017</v>
      </c>
      <c r="I3050" t="str">
        <f>Query1[[#This Row],[category_name]]</f>
        <v>Children Bicycles</v>
      </c>
      <c r="J3050" t="str">
        <f>Query1[[#This Row],[store_name]]</f>
        <v>Baldwin Bikes</v>
      </c>
      <c r="K3050" t="str">
        <f>Query1[[#This Row],[sales_rep]]</f>
        <v>Venita Daniel</v>
      </c>
      <c r="L3050" t="str">
        <f>Query1[[#This Row],[brand_name]]</f>
        <v>Electra</v>
      </c>
    </row>
    <row r="3051" spans="1:12" x14ac:dyDescent="0.3">
      <c r="A3051">
        <f>Query1[[#This Row],[order_id]]</f>
        <v>1057</v>
      </c>
      <c r="B3051" t="str">
        <f>Query1[[#This Row],[customers]]</f>
        <v>Serina Hensley</v>
      </c>
      <c r="C3051" t="str">
        <f>Query1[[#This Row],[city]]</f>
        <v>Jamaica</v>
      </c>
      <c r="D3051" t="str">
        <f>Query1[[#This Row],[state]]</f>
        <v>NY</v>
      </c>
      <c r="E3051">
        <f>Query1[[#This Row],[order_date]]</f>
        <v>42959</v>
      </c>
      <c r="F3051">
        <f>Query1[[#This Row],[total_units]]</f>
        <v>2</v>
      </c>
      <c r="G3051">
        <f>Query1[[#This Row],[revenue]]</f>
        <v>979.98</v>
      </c>
      <c r="H3051" t="str">
        <f>Query1[[#This Row],[product_name]]</f>
        <v>Electra Straight 8 3i (20-inch) - Boy's - 2017</v>
      </c>
      <c r="I3051" t="str">
        <f>Query1[[#This Row],[category_name]]</f>
        <v>Children Bicycles</v>
      </c>
      <c r="J3051" t="str">
        <f>Query1[[#This Row],[store_name]]</f>
        <v>Baldwin Bikes</v>
      </c>
      <c r="K3051" t="str">
        <f>Query1[[#This Row],[sales_rep]]</f>
        <v>Venita Daniel</v>
      </c>
      <c r="L3051" t="str">
        <f>Query1[[#This Row],[brand_name]]</f>
        <v>Electra</v>
      </c>
    </row>
    <row r="3052" spans="1:12" x14ac:dyDescent="0.3">
      <c r="A3052">
        <f>Query1[[#This Row],[order_id]]</f>
        <v>1057</v>
      </c>
      <c r="B3052" t="str">
        <f>Query1[[#This Row],[customers]]</f>
        <v>Serina Hensley</v>
      </c>
      <c r="C3052" t="str">
        <f>Query1[[#This Row],[city]]</f>
        <v>Jamaica</v>
      </c>
      <c r="D3052" t="str">
        <f>Query1[[#This Row],[state]]</f>
        <v>NY</v>
      </c>
      <c r="E3052">
        <f>Query1[[#This Row],[order_date]]</f>
        <v>42959</v>
      </c>
      <c r="F3052">
        <f>Query1[[#This Row],[total_units]]</f>
        <v>1</v>
      </c>
      <c r="G3052">
        <f>Query1[[#This Row],[revenue]]</f>
        <v>533.99</v>
      </c>
      <c r="H3052" t="str">
        <f>Query1[[#This Row],[product_name]]</f>
        <v>Sun Bicycles Streamway 7 - 2017</v>
      </c>
      <c r="I3052" t="str">
        <f>Query1[[#This Row],[category_name]]</f>
        <v>Comfort Bicycles</v>
      </c>
      <c r="J3052" t="str">
        <f>Query1[[#This Row],[store_name]]</f>
        <v>Baldwin Bikes</v>
      </c>
      <c r="K3052" t="str">
        <f>Query1[[#This Row],[sales_rep]]</f>
        <v>Venita Daniel</v>
      </c>
      <c r="L3052" t="str">
        <f>Query1[[#This Row],[brand_name]]</f>
        <v>Sun</v>
      </c>
    </row>
    <row r="3053" spans="1:12" x14ac:dyDescent="0.3">
      <c r="A3053">
        <f>Query1[[#This Row],[order_id]]</f>
        <v>1058</v>
      </c>
      <c r="B3053" t="str">
        <f>Query1[[#This Row],[customers]]</f>
        <v>Ricki Bullock</v>
      </c>
      <c r="C3053" t="str">
        <f>Query1[[#This Row],[city]]</f>
        <v>Woodside</v>
      </c>
      <c r="D3053" t="str">
        <f>Query1[[#This Row],[state]]</f>
        <v>NY</v>
      </c>
      <c r="E3053">
        <f>Query1[[#This Row],[order_date]]</f>
        <v>42960</v>
      </c>
      <c r="F3053">
        <f>Query1[[#This Row],[total_units]]</f>
        <v>1</v>
      </c>
      <c r="G3053">
        <f>Query1[[#This Row],[revenue]]</f>
        <v>551.99</v>
      </c>
      <c r="H3053" t="str">
        <f>Query1[[#This Row],[product_name]]</f>
        <v>Sun Bicycles Streamway 3 - 2017</v>
      </c>
      <c r="I3053" t="str">
        <f>Query1[[#This Row],[category_name]]</f>
        <v>Comfort Bicycles</v>
      </c>
      <c r="J3053" t="str">
        <f>Query1[[#This Row],[store_name]]</f>
        <v>Baldwin Bikes</v>
      </c>
      <c r="K3053" t="str">
        <f>Query1[[#This Row],[sales_rep]]</f>
        <v>Marcelene Boyer</v>
      </c>
      <c r="L3053" t="str">
        <f>Query1[[#This Row],[brand_name]]</f>
        <v>Sun</v>
      </c>
    </row>
    <row r="3054" spans="1:12" x14ac:dyDescent="0.3">
      <c r="A3054">
        <f>Query1[[#This Row],[order_id]]</f>
        <v>1058</v>
      </c>
      <c r="B3054" t="str">
        <f>Query1[[#This Row],[customers]]</f>
        <v>Ricki Bullock</v>
      </c>
      <c r="C3054" t="str">
        <f>Query1[[#This Row],[city]]</f>
        <v>Woodside</v>
      </c>
      <c r="D3054" t="str">
        <f>Query1[[#This Row],[state]]</f>
        <v>NY</v>
      </c>
      <c r="E3054">
        <f>Query1[[#This Row],[order_date]]</f>
        <v>42960</v>
      </c>
      <c r="F3054">
        <f>Query1[[#This Row],[total_units]]</f>
        <v>1</v>
      </c>
      <c r="G3054">
        <f>Query1[[#This Row],[revenue]]</f>
        <v>5299.99</v>
      </c>
      <c r="H3054" t="str">
        <f>Query1[[#This Row],[product_name]]</f>
        <v>Trek Fuel EX 9.8 27.5 Plus - 2017</v>
      </c>
      <c r="I3054" t="str">
        <f>Query1[[#This Row],[category_name]]</f>
        <v>Mountain Bikes</v>
      </c>
      <c r="J3054" t="str">
        <f>Query1[[#This Row],[store_name]]</f>
        <v>Baldwin Bikes</v>
      </c>
      <c r="K3054" t="str">
        <f>Query1[[#This Row],[sales_rep]]</f>
        <v>Marcelene Boyer</v>
      </c>
      <c r="L3054" t="str">
        <f>Query1[[#This Row],[brand_name]]</f>
        <v>Trek</v>
      </c>
    </row>
    <row r="3055" spans="1:12" x14ac:dyDescent="0.3">
      <c r="A3055">
        <f>Query1[[#This Row],[order_id]]</f>
        <v>1058</v>
      </c>
      <c r="B3055" t="str">
        <f>Query1[[#This Row],[customers]]</f>
        <v>Ricki Bullock</v>
      </c>
      <c r="C3055" t="str">
        <f>Query1[[#This Row],[city]]</f>
        <v>Woodside</v>
      </c>
      <c r="D3055" t="str">
        <f>Query1[[#This Row],[state]]</f>
        <v>NY</v>
      </c>
      <c r="E3055">
        <f>Query1[[#This Row],[order_date]]</f>
        <v>42960</v>
      </c>
      <c r="F3055">
        <f>Query1[[#This Row],[total_units]]</f>
        <v>2</v>
      </c>
      <c r="G3055">
        <f>Query1[[#This Row],[revenue]]</f>
        <v>1999.98</v>
      </c>
      <c r="H3055" t="str">
        <f>Query1[[#This Row],[product_name]]</f>
        <v>Trek X-Caliber 8 - 2017</v>
      </c>
      <c r="I3055" t="str">
        <f>Query1[[#This Row],[category_name]]</f>
        <v>Mountain Bikes</v>
      </c>
      <c r="J3055" t="str">
        <f>Query1[[#This Row],[store_name]]</f>
        <v>Baldwin Bikes</v>
      </c>
      <c r="K3055" t="str">
        <f>Query1[[#This Row],[sales_rep]]</f>
        <v>Marcelene Boyer</v>
      </c>
      <c r="L3055" t="str">
        <f>Query1[[#This Row],[brand_name]]</f>
        <v>Trek</v>
      </c>
    </row>
    <row r="3056" spans="1:12" x14ac:dyDescent="0.3">
      <c r="A3056">
        <f>Query1[[#This Row],[order_id]]</f>
        <v>1059</v>
      </c>
      <c r="B3056" t="str">
        <f>Query1[[#This Row],[customers]]</f>
        <v>Lyndsey Bean</v>
      </c>
      <c r="C3056" t="str">
        <f>Query1[[#This Row],[city]]</f>
        <v>Fairport</v>
      </c>
      <c r="D3056" t="str">
        <f>Query1[[#This Row],[state]]</f>
        <v>NY</v>
      </c>
      <c r="E3056">
        <f>Query1[[#This Row],[order_date]]</f>
        <v>42961</v>
      </c>
      <c r="F3056">
        <f>Query1[[#This Row],[total_units]]</f>
        <v>1</v>
      </c>
      <c r="G3056">
        <f>Query1[[#This Row],[revenue]]</f>
        <v>269.99</v>
      </c>
      <c r="H3056" t="str">
        <f>Query1[[#This Row],[product_name]]</f>
        <v>Electra Cruiser 1 (24-Inch) - 2016</v>
      </c>
      <c r="I3056" t="str">
        <f>Query1[[#This Row],[category_name]]</f>
        <v>Cruisers Bicycles</v>
      </c>
      <c r="J3056" t="str">
        <f>Query1[[#This Row],[store_name]]</f>
        <v>Baldwin Bikes</v>
      </c>
      <c r="K3056" t="str">
        <f>Query1[[#This Row],[sales_rep]]</f>
        <v>Venita Daniel</v>
      </c>
      <c r="L3056" t="str">
        <f>Query1[[#This Row],[brand_name]]</f>
        <v>Electra</v>
      </c>
    </row>
    <row r="3057" spans="1:12" x14ac:dyDescent="0.3">
      <c r="A3057">
        <f>Query1[[#This Row],[order_id]]</f>
        <v>1059</v>
      </c>
      <c r="B3057" t="str">
        <f>Query1[[#This Row],[customers]]</f>
        <v>Lyndsey Bean</v>
      </c>
      <c r="C3057" t="str">
        <f>Query1[[#This Row],[city]]</f>
        <v>Fairport</v>
      </c>
      <c r="D3057" t="str">
        <f>Query1[[#This Row],[state]]</f>
        <v>NY</v>
      </c>
      <c r="E3057">
        <f>Query1[[#This Row],[order_date]]</f>
        <v>42961</v>
      </c>
      <c r="F3057">
        <f>Query1[[#This Row],[total_units]]</f>
        <v>2</v>
      </c>
      <c r="G3057">
        <f>Query1[[#This Row],[revenue]]</f>
        <v>2819.98</v>
      </c>
      <c r="H3057" t="str">
        <f>Query1[[#This Row],[product_name]]</f>
        <v>Haro SR 1.3 - 2017</v>
      </c>
      <c r="I3057" t="str">
        <f>Query1[[#This Row],[category_name]]</f>
        <v>Mountain Bikes</v>
      </c>
      <c r="J3057" t="str">
        <f>Query1[[#This Row],[store_name]]</f>
        <v>Baldwin Bikes</v>
      </c>
      <c r="K3057" t="str">
        <f>Query1[[#This Row],[sales_rep]]</f>
        <v>Venita Daniel</v>
      </c>
      <c r="L3057" t="str">
        <f>Query1[[#This Row],[brand_name]]</f>
        <v>Haro</v>
      </c>
    </row>
    <row r="3058" spans="1:12" x14ac:dyDescent="0.3">
      <c r="A3058">
        <f>Query1[[#This Row],[order_id]]</f>
        <v>1059</v>
      </c>
      <c r="B3058" t="str">
        <f>Query1[[#This Row],[customers]]</f>
        <v>Lyndsey Bean</v>
      </c>
      <c r="C3058" t="str">
        <f>Query1[[#This Row],[city]]</f>
        <v>Fairport</v>
      </c>
      <c r="D3058" t="str">
        <f>Query1[[#This Row],[state]]</f>
        <v>NY</v>
      </c>
      <c r="E3058">
        <f>Query1[[#This Row],[order_date]]</f>
        <v>42961</v>
      </c>
      <c r="F3058">
        <f>Query1[[#This Row],[total_units]]</f>
        <v>1</v>
      </c>
      <c r="G3058">
        <f>Query1[[#This Row],[revenue]]</f>
        <v>3999.99</v>
      </c>
      <c r="H3058" t="str">
        <f>Query1[[#This Row],[product_name]]</f>
        <v>Trek Slash 8 27.5 - 2016</v>
      </c>
      <c r="I3058" t="str">
        <f>Query1[[#This Row],[category_name]]</f>
        <v>Mountain Bikes</v>
      </c>
      <c r="J3058" t="str">
        <f>Query1[[#This Row],[store_name]]</f>
        <v>Baldwin Bikes</v>
      </c>
      <c r="K3058" t="str">
        <f>Query1[[#This Row],[sales_rep]]</f>
        <v>Venita Daniel</v>
      </c>
      <c r="L3058" t="str">
        <f>Query1[[#This Row],[brand_name]]</f>
        <v>Trek</v>
      </c>
    </row>
    <row r="3059" spans="1:12" x14ac:dyDescent="0.3">
      <c r="A3059">
        <f>Query1[[#This Row],[order_id]]</f>
        <v>1060</v>
      </c>
      <c r="B3059" t="str">
        <f>Query1[[#This Row],[customers]]</f>
        <v>Jenniffer Bullock</v>
      </c>
      <c r="C3059" t="str">
        <f>Query1[[#This Row],[city]]</f>
        <v>Bay Shore</v>
      </c>
      <c r="D3059" t="str">
        <f>Query1[[#This Row],[state]]</f>
        <v>NY</v>
      </c>
      <c r="E3059">
        <f>Query1[[#This Row],[order_date]]</f>
        <v>42962</v>
      </c>
      <c r="F3059">
        <f>Query1[[#This Row],[total_units]]</f>
        <v>2</v>
      </c>
      <c r="G3059">
        <f>Query1[[#This Row],[revenue]]</f>
        <v>1999.98</v>
      </c>
      <c r="H3059" t="str">
        <f>Query1[[#This Row],[product_name]]</f>
        <v>Surly Ice Cream Truck Frameset - 2017</v>
      </c>
      <c r="I3059" t="str">
        <f>Query1[[#This Row],[category_name]]</f>
        <v>Mountain Bikes</v>
      </c>
      <c r="J3059" t="str">
        <f>Query1[[#This Row],[store_name]]</f>
        <v>Baldwin Bikes</v>
      </c>
      <c r="K3059" t="str">
        <f>Query1[[#This Row],[sales_rep]]</f>
        <v>Marcelene Boyer</v>
      </c>
      <c r="L3059" t="str">
        <f>Query1[[#This Row],[brand_name]]</f>
        <v>Surly</v>
      </c>
    </row>
    <row r="3060" spans="1:12" x14ac:dyDescent="0.3">
      <c r="A3060">
        <f>Query1[[#This Row],[order_id]]</f>
        <v>1060</v>
      </c>
      <c r="B3060" t="str">
        <f>Query1[[#This Row],[customers]]</f>
        <v>Jenniffer Bullock</v>
      </c>
      <c r="C3060" t="str">
        <f>Query1[[#This Row],[city]]</f>
        <v>Bay Shore</v>
      </c>
      <c r="D3060" t="str">
        <f>Query1[[#This Row],[state]]</f>
        <v>NY</v>
      </c>
      <c r="E3060">
        <f>Query1[[#This Row],[order_date]]</f>
        <v>42962</v>
      </c>
      <c r="F3060">
        <f>Query1[[#This Row],[total_units]]</f>
        <v>2</v>
      </c>
      <c r="G3060">
        <f>Query1[[#This Row],[revenue]]</f>
        <v>3361.98</v>
      </c>
      <c r="H3060" t="str">
        <f>Query1[[#This Row],[product_name]]</f>
        <v>Surly Straggler 650b - 2016</v>
      </c>
      <c r="I3060" t="str">
        <f>Query1[[#This Row],[category_name]]</f>
        <v>Cyclocross Bicycles</v>
      </c>
      <c r="J3060" t="str">
        <f>Query1[[#This Row],[store_name]]</f>
        <v>Baldwin Bikes</v>
      </c>
      <c r="K3060" t="str">
        <f>Query1[[#This Row],[sales_rep]]</f>
        <v>Marcelene Boyer</v>
      </c>
      <c r="L3060" t="str">
        <f>Query1[[#This Row],[brand_name]]</f>
        <v>Surly</v>
      </c>
    </row>
    <row r="3061" spans="1:12" x14ac:dyDescent="0.3">
      <c r="A3061">
        <f>Query1[[#This Row],[order_id]]</f>
        <v>1060</v>
      </c>
      <c r="B3061" t="str">
        <f>Query1[[#This Row],[customers]]</f>
        <v>Jenniffer Bullock</v>
      </c>
      <c r="C3061" t="str">
        <f>Query1[[#This Row],[city]]</f>
        <v>Bay Shore</v>
      </c>
      <c r="D3061" t="str">
        <f>Query1[[#This Row],[state]]</f>
        <v>NY</v>
      </c>
      <c r="E3061">
        <f>Query1[[#This Row],[order_date]]</f>
        <v>42962</v>
      </c>
      <c r="F3061">
        <f>Query1[[#This Row],[total_units]]</f>
        <v>2</v>
      </c>
      <c r="G3061">
        <f>Query1[[#This Row],[revenue]]</f>
        <v>9999.98</v>
      </c>
      <c r="H3061" t="str">
        <f>Query1[[#This Row],[product_name]]</f>
        <v>Trek Powerfly 8 FS Plus - 2017</v>
      </c>
      <c r="I3061" t="str">
        <f>Query1[[#This Row],[category_name]]</f>
        <v>Electric Bikes</v>
      </c>
      <c r="J3061" t="str">
        <f>Query1[[#This Row],[store_name]]</f>
        <v>Baldwin Bikes</v>
      </c>
      <c r="K3061" t="str">
        <f>Query1[[#This Row],[sales_rep]]</f>
        <v>Marcelene Boyer</v>
      </c>
      <c r="L3061" t="str">
        <f>Query1[[#This Row],[brand_name]]</f>
        <v>Trek</v>
      </c>
    </row>
    <row r="3062" spans="1:12" x14ac:dyDescent="0.3">
      <c r="A3062">
        <f>Query1[[#This Row],[order_id]]</f>
        <v>1060</v>
      </c>
      <c r="B3062" t="str">
        <f>Query1[[#This Row],[customers]]</f>
        <v>Jenniffer Bullock</v>
      </c>
      <c r="C3062" t="str">
        <f>Query1[[#This Row],[city]]</f>
        <v>Bay Shore</v>
      </c>
      <c r="D3062" t="str">
        <f>Query1[[#This Row],[state]]</f>
        <v>NY</v>
      </c>
      <c r="E3062">
        <f>Query1[[#This Row],[order_date]]</f>
        <v>42962</v>
      </c>
      <c r="F3062">
        <f>Query1[[#This Row],[total_units]]</f>
        <v>1</v>
      </c>
      <c r="G3062">
        <f>Query1[[#This Row],[revenue]]</f>
        <v>3999.99</v>
      </c>
      <c r="H3062" t="str">
        <f>Query1[[#This Row],[product_name]]</f>
        <v>Trek Slash 8 27.5 - 2016</v>
      </c>
      <c r="I3062" t="str">
        <f>Query1[[#This Row],[category_name]]</f>
        <v>Mountain Bikes</v>
      </c>
      <c r="J3062" t="str">
        <f>Query1[[#This Row],[store_name]]</f>
        <v>Baldwin Bikes</v>
      </c>
      <c r="K3062" t="str">
        <f>Query1[[#This Row],[sales_rep]]</f>
        <v>Marcelene Boyer</v>
      </c>
      <c r="L3062" t="str">
        <f>Query1[[#This Row],[brand_name]]</f>
        <v>Trek</v>
      </c>
    </row>
    <row r="3063" spans="1:12" x14ac:dyDescent="0.3">
      <c r="A3063">
        <f>Query1[[#This Row],[order_id]]</f>
        <v>1061</v>
      </c>
      <c r="B3063" t="str">
        <f>Query1[[#This Row],[customers]]</f>
        <v>Marylyn Browning</v>
      </c>
      <c r="C3063" t="str">
        <f>Query1[[#This Row],[city]]</f>
        <v>Scarsdale</v>
      </c>
      <c r="D3063" t="str">
        <f>Query1[[#This Row],[state]]</f>
        <v>NY</v>
      </c>
      <c r="E3063">
        <f>Query1[[#This Row],[order_date]]</f>
        <v>42962</v>
      </c>
      <c r="F3063">
        <f>Query1[[#This Row],[total_units]]</f>
        <v>1</v>
      </c>
      <c r="G3063">
        <f>Query1[[#This Row],[revenue]]</f>
        <v>269.99</v>
      </c>
      <c r="H3063" t="str">
        <f>Query1[[#This Row],[product_name]]</f>
        <v>Electra Girl's Hawaii 1 (16-inch) - 2015/2016</v>
      </c>
      <c r="I3063" t="str">
        <f>Query1[[#This Row],[category_name]]</f>
        <v>Cruisers Bicycles</v>
      </c>
      <c r="J3063" t="str">
        <f>Query1[[#This Row],[store_name]]</f>
        <v>Baldwin Bikes</v>
      </c>
      <c r="K3063" t="str">
        <f>Query1[[#This Row],[sales_rep]]</f>
        <v>Venita Daniel</v>
      </c>
      <c r="L3063" t="str">
        <f>Query1[[#This Row],[brand_name]]</f>
        <v>Electra</v>
      </c>
    </row>
    <row r="3064" spans="1:12" x14ac:dyDescent="0.3">
      <c r="A3064">
        <f>Query1[[#This Row],[order_id]]</f>
        <v>1061</v>
      </c>
      <c r="B3064" t="str">
        <f>Query1[[#This Row],[customers]]</f>
        <v>Marylyn Browning</v>
      </c>
      <c r="C3064" t="str">
        <f>Query1[[#This Row],[city]]</f>
        <v>Scarsdale</v>
      </c>
      <c r="D3064" t="str">
        <f>Query1[[#This Row],[state]]</f>
        <v>NY</v>
      </c>
      <c r="E3064">
        <f>Query1[[#This Row],[order_date]]</f>
        <v>42962</v>
      </c>
      <c r="F3064">
        <f>Query1[[#This Row],[total_units]]</f>
        <v>1</v>
      </c>
      <c r="G3064">
        <f>Query1[[#This Row],[revenue]]</f>
        <v>449</v>
      </c>
      <c r="H3064" t="str">
        <f>Query1[[#This Row],[product_name]]</f>
        <v>Pure Cycles William 3-Speed - 2016</v>
      </c>
      <c r="I3064" t="str">
        <f>Query1[[#This Row],[category_name]]</f>
        <v>Cruisers Bicycles</v>
      </c>
      <c r="J3064" t="str">
        <f>Query1[[#This Row],[store_name]]</f>
        <v>Baldwin Bikes</v>
      </c>
      <c r="K3064" t="str">
        <f>Query1[[#This Row],[sales_rep]]</f>
        <v>Venita Daniel</v>
      </c>
      <c r="L3064" t="str">
        <f>Query1[[#This Row],[brand_name]]</f>
        <v>Pure Cycles</v>
      </c>
    </row>
    <row r="3065" spans="1:12" x14ac:dyDescent="0.3">
      <c r="A3065">
        <f>Query1[[#This Row],[order_id]]</f>
        <v>1062</v>
      </c>
      <c r="B3065" t="str">
        <f>Query1[[#This Row],[customers]]</f>
        <v>Shawnna Frank</v>
      </c>
      <c r="C3065" t="str">
        <f>Query1[[#This Row],[city]]</f>
        <v>Woodside</v>
      </c>
      <c r="D3065" t="str">
        <f>Query1[[#This Row],[state]]</f>
        <v>NY</v>
      </c>
      <c r="E3065">
        <f>Query1[[#This Row],[order_date]]</f>
        <v>42962</v>
      </c>
      <c r="F3065">
        <f>Query1[[#This Row],[total_units]]</f>
        <v>1</v>
      </c>
      <c r="G3065">
        <f>Query1[[#This Row],[revenue]]</f>
        <v>269.99</v>
      </c>
      <c r="H3065" t="str">
        <f>Query1[[#This Row],[product_name]]</f>
        <v>Electra Cruiser 1 (24-Inch) - 2016</v>
      </c>
      <c r="I3065" t="str">
        <f>Query1[[#This Row],[category_name]]</f>
        <v>Cruisers Bicycles</v>
      </c>
      <c r="J3065" t="str">
        <f>Query1[[#This Row],[store_name]]</f>
        <v>Baldwin Bikes</v>
      </c>
      <c r="K3065" t="str">
        <f>Query1[[#This Row],[sales_rep]]</f>
        <v>Marcelene Boyer</v>
      </c>
      <c r="L3065" t="str">
        <f>Query1[[#This Row],[brand_name]]</f>
        <v>Electra</v>
      </c>
    </row>
    <row r="3066" spans="1:12" x14ac:dyDescent="0.3">
      <c r="A3066">
        <f>Query1[[#This Row],[order_id]]</f>
        <v>1062</v>
      </c>
      <c r="B3066" t="str">
        <f>Query1[[#This Row],[customers]]</f>
        <v>Shawnna Frank</v>
      </c>
      <c r="C3066" t="str">
        <f>Query1[[#This Row],[city]]</f>
        <v>Woodside</v>
      </c>
      <c r="D3066" t="str">
        <f>Query1[[#This Row],[state]]</f>
        <v>NY</v>
      </c>
      <c r="E3066">
        <f>Query1[[#This Row],[order_date]]</f>
        <v>42962</v>
      </c>
      <c r="F3066">
        <f>Query1[[#This Row],[total_units]]</f>
        <v>1</v>
      </c>
      <c r="G3066">
        <f>Query1[[#This Row],[revenue]]</f>
        <v>549.99</v>
      </c>
      <c r="H3066" t="str">
        <f>Query1[[#This Row],[product_name]]</f>
        <v>Electra Townie Original 21D - 2016</v>
      </c>
      <c r="I3066" t="str">
        <f>Query1[[#This Row],[category_name]]</f>
        <v>Cruisers Bicycles</v>
      </c>
      <c r="J3066" t="str">
        <f>Query1[[#This Row],[store_name]]</f>
        <v>Baldwin Bikes</v>
      </c>
      <c r="K3066" t="str">
        <f>Query1[[#This Row],[sales_rep]]</f>
        <v>Marcelene Boyer</v>
      </c>
      <c r="L3066" t="str">
        <f>Query1[[#This Row],[brand_name]]</f>
        <v>Electra</v>
      </c>
    </row>
    <row r="3067" spans="1:12" x14ac:dyDescent="0.3">
      <c r="A3067">
        <f>Query1[[#This Row],[order_id]]</f>
        <v>1062</v>
      </c>
      <c r="B3067" t="str">
        <f>Query1[[#This Row],[customers]]</f>
        <v>Shawnna Frank</v>
      </c>
      <c r="C3067" t="str">
        <f>Query1[[#This Row],[city]]</f>
        <v>Woodside</v>
      </c>
      <c r="D3067" t="str">
        <f>Query1[[#This Row],[state]]</f>
        <v>NY</v>
      </c>
      <c r="E3067">
        <f>Query1[[#This Row],[order_date]]</f>
        <v>42962</v>
      </c>
      <c r="F3067">
        <f>Query1[[#This Row],[total_units]]</f>
        <v>1</v>
      </c>
      <c r="G3067">
        <f>Query1[[#This Row],[revenue]]</f>
        <v>1320.99</v>
      </c>
      <c r="H3067" t="str">
        <f>Query1[[#This Row],[product_name]]</f>
        <v>Heller Shagamaw Frame - 2016</v>
      </c>
      <c r="I3067" t="str">
        <f>Query1[[#This Row],[category_name]]</f>
        <v>Mountain Bikes</v>
      </c>
      <c r="J3067" t="str">
        <f>Query1[[#This Row],[store_name]]</f>
        <v>Baldwin Bikes</v>
      </c>
      <c r="K3067" t="str">
        <f>Query1[[#This Row],[sales_rep]]</f>
        <v>Marcelene Boyer</v>
      </c>
      <c r="L3067" t="str">
        <f>Query1[[#This Row],[brand_name]]</f>
        <v>Heller</v>
      </c>
    </row>
    <row r="3068" spans="1:12" x14ac:dyDescent="0.3">
      <c r="A3068">
        <f>Query1[[#This Row],[order_id]]</f>
        <v>1062</v>
      </c>
      <c r="B3068" t="str">
        <f>Query1[[#This Row],[customers]]</f>
        <v>Shawnna Frank</v>
      </c>
      <c r="C3068" t="str">
        <f>Query1[[#This Row],[city]]</f>
        <v>Woodside</v>
      </c>
      <c r="D3068" t="str">
        <f>Query1[[#This Row],[state]]</f>
        <v>NY</v>
      </c>
      <c r="E3068">
        <f>Query1[[#This Row],[order_date]]</f>
        <v>42962</v>
      </c>
      <c r="F3068">
        <f>Query1[[#This Row],[total_units]]</f>
        <v>2</v>
      </c>
      <c r="G3068">
        <f>Query1[[#This Row],[revenue]]</f>
        <v>941.98</v>
      </c>
      <c r="H3068" t="str">
        <f>Query1[[#This Row],[product_name]]</f>
        <v>Sun Bicycles Drifter 7 - Women's - 2017</v>
      </c>
      <c r="I3068" t="str">
        <f>Query1[[#This Row],[category_name]]</f>
        <v>Comfort Bicycles</v>
      </c>
      <c r="J3068" t="str">
        <f>Query1[[#This Row],[store_name]]</f>
        <v>Baldwin Bikes</v>
      </c>
      <c r="K3068" t="str">
        <f>Query1[[#This Row],[sales_rep]]</f>
        <v>Marcelene Boyer</v>
      </c>
      <c r="L3068" t="str">
        <f>Query1[[#This Row],[brand_name]]</f>
        <v>Sun</v>
      </c>
    </row>
    <row r="3069" spans="1:12" x14ac:dyDescent="0.3">
      <c r="A3069">
        <f>Query1[[#This Row],[order_id]]</f>
        <v>1063</v>
      </c>
      <c r="B3069" t="str">
        <f>Query1[[#This Row],[customers]]</f>
        <v>Luis Tyler</v>
      </c>
      <c r="C3069" t="str">
        <f>Query1[[#This Row],[city]]</f>
        <v>Amarillo</v>
      </c>
      <c r="D3069" t="str">
        <f>Query1[[#This Row],[state]]</f>
        <v>TX</v>
      </c>
      <c r="E3069">
        <f>Query1[[#This Row],[order_date]]</f>
        <v>42963</v>
      </c>
      <c r="F3069">
        <f>Query1[[#This Row],[total_units]]</f>
        <v>2</v>
      </c>
      <c r="G3069">
        <f>Query1[[#This Row],[revenue]]</f>
        <v>979.98</v>
      </c>
      <c r="H3069" t="str">
        <f>Query1[[#This Row],[product_name]]</f>
        <v>Electra Townie 3i EQ (20-inch) - Boys' - 2017</v>
      </c>
      <c r="I3069" t="str">
        <f>Query1[[#This Row],[category_name]]</f>
        <v>Children Bicycles</v>
      </c>
      <c r="J3069" t="str">
        <f>Query1[[#This Row],[store_name]]</f>
        <v>Rowlett Bikes</v>
      </c>
      <c r="K3069" t="str">
        <f>Query1[[#This Row],[sales_rep]]</f>
        <v>Kali Vargas</v>
      </c>
      <c r="L3069" t="str">
        <f>Query1[[#This Row],[brand_name]]</f>
        <v>Electra</v>
      </c>
    </row>
    <row r="3070" spans="1:12" x14ac:dyDescent="0.3">
      <c r="A3070">
        <f>Query1[[#This Row],[order_id]]</f>
        <v>1063</v>
      </c>
      <c r="B3070" t="str">
        <f>Query1[[#This Row],[customers]]</f>
        <v>Luis Tyler</v>
      </c>
      <c r="C3070" t="str">
        <f>Query1[[#This Row],[city]]</f>
        <v>Amarillo</v>
      </c>
      <c r="D3070" t="str">
        <f>Query1[[#This Row],[state]]</f>
        <v>TX</v>
      </c>
      <c r="E3070">
        <f>Query1[[#This Row],[order_date]]</f>
        <v>42963</v>
      </c>
      <c r="F3070">
        <f>Query1[[#This Row],[total_units]]</f>
        <v>2</v>
      </c>
      <c r="G3070">
        <f>Query1[[#This Row],[revenue]]</f>
        <v>1239.98</v>
      </c>
      <c r="H3070" t="str">
        <f>Query1[[#This Row],[product_name]]</f>
        <v>Sun Bicycles Biscayne Tandem 7 - 2017</v>
      </c>
      <c r="I3070" t="str">
        <f>Query1[[#This Row],[category_name]]</f>
        <v>Cruisers Bicycles</v>
      </c>
      <c r="J3070" t="str">
        <f>Query1[[#This Row],[store_name]]</f>
        <v>Rowlett Bikes</v>
      </c>
      <c r="K3070" t="str">
        <f>Query1[[#This Row],[sales_rep]]</f>
        <v>Kali Vargas</v>
      </c>
      <c r="L3070" t="str">
        <f>Query1[[#This Row],[brand_name]]</f>
        <v>Sun</v>
      </c>
    </row>
    <row r="3071" spans="1:12" x14ac:dyDescent="0.3">
      <c r="A3071">
        <f>Query1[[#This Row],[order_id]]</f>
        <v>1063</v>
      </c>
      <c r="B3071" t="str">
        <f>Query1[[#This Row],[customers]]</f>
        <v>Luis Tyler</v>
      </c>
      <c r="C3071" t="str">
        <f>Query1[[#This Row],[city]]</f>
        <v>Amarillo</v>
      </c>
      <c r="D3071" t="str">
        <f>Query1[[#This Row],[state]]</f>
        <v>TX</v>
      </c>
      <c r="E3071">
        <f>Query1[[#This Row],[order_date]]</f>
        <v>42963</v>
      </c>
      <c r="F3071">
        <f>Query1[[#This Row],[total_units]]</f>
        <v>2</v>
      </c>
      <c r="G3071">
        <f>Query1[[#This Row],[revenue]]</f>
        <v>939.98</v>
      </c>
      <c r="H3071" t="str">
        <f>Query1[[#This Row],[product_name]]</f>
        <v>Surly Wednesday Frameset - 2017</v>
      </c>
      <c r="I3071" t="str">
        <f>Query1[[#This Row],[category_name]]</f>
        <v>Mountain Bikes</v>
      </c>
      <c r="J3071" t="str">
        <f>Query1[[#This Row],[store_name]]</f>
        <v>Rowlett Bikes</v>
      </c>
      <c r="K3071" t="str">
        <f>Query1[[#This Row],[sales_rep]]</f>
        <v>Kali Vargas</v>
      </c>
      <c r="L3071" t="str">
        <f>Query1[[#This Row],[brand_name]]</f>
        <v>Surly</v>
      </c>
    </row>
    <row r="3072" spans="1:12" x14ac:dyDescent="0.3">
      <c r="A3072">
        <f>Query1[[#This Row],[order_id]]</f>
        <v>1064</v>
      </c>
      <c r="B3072" t="str">
        <f>Query1[[#This Row],[customers]]</f>
        <v>Crysta Velez</v>
      </c>
      <c r="C3072" t="str">
        <f>Query1[[#This Row],[city]]</f>
        <v>Houston</v>
      </c>
      <c r="D3072" t="str">
        <f>Query1[[#This Row],[state]]</f>
        <v>TX</v>
      </c>
      <c r="E3072">
        <f>Query1[[#This Row],[order_date]]</f>
        <v>42963</v>
      </c>
      <c r="F3072">
        <f>Query1[[#This Row],[total_units]]</f>
        <v>1</v>
      </c>
      <c r="G3072">
        <f>Query1[[#This Row],[revenue]]</f>
        <v>449</v>
      </c>
      <c r="H3072" t="str">
        <f>Query1[[#This Row],[product_name]]</f>
        <v>Pure Cycles Western 3-Speed - Women's - 2015/2016</v>
      </c>
      <c r="I3072" t="str">
        <f>Query1[[#This Row],[category_name]]</f>
        <v>Cruisers Bicycles</v>
      </c>
      <c r="J3072" t="str">
        <f>Query1[[#This Row],[store_name]]</f>
        <v>Rowlett Bikes</v>
      </c>
      <c r="K3072" t="str">
        <f>Query1[[#This Row],[sales_rep]]</f>
        <v>Layla Terrell</v>
      </c>
      <c r="L3072" t="str">
        <f>Query1[[#This Row],[brand_name]]</f>
        <v>Pure Cycles</v>
      </c>
    </row>
    <row r="3073" spans="1:12" x14ac:dyDescent="0.3">
      <c r="A3073">
        <f>Query1[[#This Row],[order_id]]</f>
        <v>1064</v>
      </c>
      <c r="B3073" t="str">
        <f>Query1[[#This Row],[customers]]</f>
        <v>Crysta Velez</v>
      </c>
      <c r="C3073" t="str">
        <f>Query1[[#This Row],[city]]</f>
        <v>Houston</v>
      </c>
      <c r="D3073" t="str">
        <f>Query1[[#This Row],[state]]</f>
        <v>TX</v>
      </c>
      <c r="E3073">
        <f>Query1[[#This Row],[order_date]]</f>
        <v>42963</v>
      </c>
      <c r="F3073">
        <f>Query1[[#This Row],[total_units]]</f>
        <v>1</v>
      </c>
      <c r="G3073">
        <f>Query1[[#This Row],[revenue]]</f>
        <v>3499.99</v>
      </c>
      <c r="H3073" t="str">
        <f>Query1[[#This Row],[product_name]]</f>
        <v>Trek Domane SL 6 - 2017</v>
      </c>
      <c r="I3073" t="str">
        <f>Query1[[#This Row],[category_name]]</f>
        <v>Road Bikes</v>
      </c>
      <c r="J3073" t="str">
        <f>Query1[[#This Row],[store_name]]</f>
        <v>Rowlett Bikes</v>
      </c>
      <c r="K3073" t="str">
        <f>Query1[[#This Row],[sales_rep]]</f>
        <v>Layla Terrell</v>
      </c>
      <c r="L3073" t="str">
        <f>Query1[[#This Row],[brand_name]]</f>
        <v>Trek</v>
      </c>
    </row>
    <row r="3074" spans="1:12" x14ac:dyDescent="0.3">
      <c r="A3074">
        <f>Query1[[#This Row],[order_id]]</f>
        <v>1065</v>
      </c>
      <c r="B3074" t="str">
        <f>Query1[[#This Row],[customers]]</f>
        <v>Regenia Vaughan</v>
      </c>
      <c r="C3074" t="str">
        <f>Query1[[#This Row],[city]]</f>
        <v>Mahopac</v>
      </c>
      <c r="D3074" t="str">
        <f>Query1[[#This Row],[state]]</f>
        <v>NY</v>
      </c>
      <c r="E3074">
        <f>Query1[[#This Row],[order_date]]</f>
        <v>42964</v>
      </c>
      <c r="F3074">
        <f>Query1[[#This Row],[total_units]]</f>
        <v>2</v>
      </c>
      <c r="G3074">
        <f>Query1[[#This Row],[revenue]]</f>
        <v>1103.98</v>
      </c>
      <c r="H3074" t="str">
        <f>Query1[[#This Row],[product_name]]</f>
        <v>Sun Bicycles Streamway 3 - 2017</v>
      </c>
      <c r="I3074" t="str">
        <f>Query1[[#This Row],[category_name]]</f>
        <v>Comfort Bicycles</v>
      </c>
      <c r="J3074" t="str">
        <f>Query1[[#This Row],[store_name]]</f>
        <v>Baldwin Bikes</v>
      </c>
      <c r="K3074" t="str">
        <f>Query1[[#This Row],[sales_rep]]</f>
        <v>Venita Daniel</v>
      </c>
      <c r="L3074" t="str">
        <f>Query1[[#This Row],[brand_name]]</f>
        <v>Sun</v>
      </c>
    </row>
    <row r="3075" spans="1:12" x14ac:dyDescent="0.3">
      <c r="A3075">
        <f>Query1[[#This Row],[order_id]]</f>
        <v>1065</v>
      </c>
      <c r="B3075" t="str">
        <f>Query1[[#This Row],[customers]]</f>
        <v>Regenia Vaughan</v>
      </c>
      <c r="C3075" t="str">
        <f>Query1[[#This Row],[city]]</f>
        <v>Mahopac</v>
      </c>
      <c r="D3075" t="str">
        <f>Query1[[#This Row],[state]]</f>
        <v>NY</v>
      </c>
      <c r="E3075">
        <f>Query1[[#This Row],[order_date]]</f>
        <v>42964</v>
      </c>
      <c r="F3075">
        <f>Query1[[#This Row],[total_units]]</f>
        <v>1</v>
      </c>
      <c r="G3075">
        <f>Query1[[#This Row],[revenue]]</f>
        <v>3499.99</v>
      </c>
      <c r="H3075" t="str">
        <f>Query1[[#This Row],[product_name]]</f>
        <v>Trek Boone Race Shop Limited - 2017</v>
      </c>
      <c r="I3075" t="str">
        <f>Query1[[#This Row],[category_name]]</f>
        <v>Cyclocross Bicycles</v>
      </c>
      <c r="J3075" t="str">
        <f>Query1[[#This Row],[store_name]]</f>
        <v>Baldwin Bikes</v>
      </c>
      <c r="K3075" t="str">
        <f>Query1[[#This Row],[sales_rep]]</f>
        <v>Venita Daniel</v>
      </c>
      <c r="L3075" t="str">
        <f>Query1[[#This Row],[brand_name]]</f>
        <v>Trek</v>
      </c>
    </row>
    <row r="3076" spans="1:12" x14ac:dyDescent="0.3">
      <c r="A3076">
        <f>Query1[[#This Row],[order_id]]</f>
        <v>1065</v>
      </c>
      <c r="B3076" t="str">
        <f>Query1[[#This Row],[customers]]</f>
        <v>Regenia Vaughan</v>
      </c>
      <c r="C3076" t="str">
        <f>Query1[[#This Row],[city]]</f>
        <v>Mahopac</v>
      </c>
      <c r="D3076" t="str">
        <f>Query1[[#This Row],[state]]</f>
        <v>NY</v>
      </c>
      <c r="E3076">
        <f>Query1[[#This Row],[order_date]]</f>
        <v>42964</v>
      </c>
      <c r="F3076">
        <f>Query1[[#This Row],[total_units]]</f>
        <v>2</v>
      </c>
      <c r="G3076">
        <f>Query1[[#This Row],[revenue]]</f>
        <v>2999.98</v>
      </c>
      <c r="H3076" t="str">
        <f>Query1[[#This Row],[product_name]]</f>
        <v>Trek Emonda S 4 - 2017</v>
      </c>
      <c r="I3076" t="str">
        <f>Query1[[#This Row],[category_name]]</f>
        <v>Road Bikes</v>
      </c>
      <c r="J3076" t="str">
        <f>Query1[[#This Row],[store_name]]</f>
        <v>Baldwin Bikes</v>
      </c>
      <c r="K3076" t="str">
        <f>Query1[[#This Row],[sales_rep]]</f>
        <v>Venita Daniel</v>
      </c>
      <c r="L3076" t="str">
        <f>Query1[[#This Row],[brand_name]]</f>
        <v>Trek</v>
      </c>
    </row>
    <row r="3077" spans="1:12" x14ac:dyDescent="0.3">
      <c r="A3077">
        <f>Query1[[#This Row],[order_id]]</f>
        <v>1066</v>
      </c>
      <c r="B3077" t="str">
        <f>Query1[[#This Row],[customers]]</f>
        <v>Raul Melendez</v>
      </c>
      <c r="C3077" t="str">
        <f>Query1[[#This Row],[city]]</f>
        <v>Elmhurst</v>
      </c>
      <c r="D3077" t="str">
        <f>Query1[[#This Row],[state]]</f>
        <v>NY</v>
      </c>
      <c r="E3077">
        <f>Query1[[#This Row],[order_date]]</f>
        <v>42964</v>
      </c>
      <c r="F3077">
        <f>Query1[[#This Row],[total_units]]</f>
        <v>2</v>
      </c>
      <c r="G3077">
        <f>Query1[[#This Row],[revenue]]</f>
        <v>1059.98</v>
      </c>
      <c r="H3077" t="str">
        <f>Query1[[#This Row],[product_name]]</f>
        <v>Electra Moto 1 - 2016</v>
      </c>
      <c r="I3077" t="str">
        <f>Query1[[#This Row],[category_name]]</f>
        <v>Cruisers Bicycles</v>
      </c>
      <c r="J3077" t="str">
        <f>Query1[[#This Row],[store_name]]</f>
        <v>Baldwin Bikes</v>
      </c>
      <c r="K3077" t="str">
        <f>Query1[[#This Row],[sales_rep]]</f>
        <v>Venita Daniel</v>
      </c>
      <c r="L3077" t="str">
        <f>Query1[[#This Row],[brand_name]]</f>
        <v>Electra</v>
      </c>
    </row>
    <row r="3078" spans="1:12" x14ac:dyDescent="0.3">
      <c r="A3078">
        <f>Query1[[#This Row],[order_id]]</f>
        <v>1066</v>
      </c>
      <c r="B3078" t="str">
        <f>Query1[[#This Row],[customers]]</f>
        <v>Raul Melendez</v>
      </c>
      <c r="C3078" t="str">
        <f>Query1[[#This Row],[city]]</f>
        <v>Elmhurst</v>
      </c>
      <c r="D3078" t="str">
        <f>Query1[[#This Row],[state]]</f>
        <v>NY</v>
      </c>
      <c r="E3078">
        <f>Query1[[#This Row],[order_date]]</f>
        <v>42964</v>
      </c>
      <c r="F3078">
        <f>Query1[[#This Row],[total_units]]</f>
        <v>1</v>
      </c>
      <c r="G3078">
        <f>Query1[[#This Row],[revenue]]</f>
        <v>549.99</v>
      </c>
      <c r="H3078" t="str">
        <f>Query1[[#This Row],[product_name]]</f>
        <v>Electra Townie Original 21D - 2016</v>
      </c>
      <c r="I3078" t="str">
        <f>Query1[[#This Row],[category_name]]</f>
        <v>Cruisers Bicycles</v>
      </c>
      <c r="J3078" t="str">
        <f>Query1[[#This Row],[store_name]]</f>
        <v>Baldwin Bikes</v>
      </c>
      <c r="K3078" t="str">
        <f>Query1[[#This Row],[sales_rep]]</f>
        <v>Venita Daniel</v>
      </c>
      <c r="L3078" t="str">
        <f>Query1[[#This Row],[brand_name]]</f>
        <v>Electra</v>
      </c>
    </row>
    <row r="3079" spans="1:12" x14ac:dyDescent="0.3">
      <c r="A3079">
        <f>Query1[[#This Row],[order_id]]</f>
        <v>1066</v>
      </c>
      <c r="B3079" t="str">
        <f>Query1[[#This Row],[customers]]</f>
        <v>Raul Melendez</v>
      </c>
      <c r="C3079" t="str">
        <f>Query1[[#This Row],[city]]</f>
        <v>Elmhurst</v>
      </c>
      <c r="D3079" t="str">
        <f>Query1[[#This Row],[state]]</f>
        <v>NY</v>
      </c>
      <c r="E3079">
        <f>Query1[[#This Row],[order_date]]</f>
        <v>42964</v>
      </c>
      <c r="F3079">
        <f>Query1[[#This Row],[total_units]]</f>
        <v>1</v>
      </c>
      <c r="G3079">
        <f>Query1[[#This Row],[revenue]]</f>
        <v>1409.99</v>
      </c>
      <c r="H3079" t="str">
        <f>Query1[[#This Row],[product_name]]</f>
        <v>Haro SR 1.3 - 2017</v>
      </c>
      <c r="I3079" t="str">
        <f>Query1[[#This Row],[category_name]]</f>
        <v>Mountain Bikes</v>
      </c>
      <c r="J3079" t="str">
        <f>Query1[[#This Row],[store_name]]</f>
        <v>Baldwin Bikes</v>
      </c>
      <c r="K3079" t="str">
        <f>Query1[[#This Row],[sales_rep]]</f>
        <v>Venita Daniel</v>
      </c>
      <c r="L3079" t="str">
        <f>Query1[[#This Row],[brand_name]]</f>
        <v>Haro</v>
      </c>
    </row>
    <row r="3080" spans="1:12" x14ac:dyDescent="0.3">
      <c r="A3080">
        <f>Query1[[#This Row],[order_id]]</f>
        <v>1067</v>
      </c>
      <c r="B3080" t="str">
        <f>Query1[[#This Row],[customers]]</f>
        <v>Barbera Riggs</v>
      </c>
      <c r="C3080" t="str">
        <f>Query1[[#This Row],[city]]</f>
        <v>Plainview</v>
      </c>
      <c r="D3080" t="str">
        <f>Query1[[#This Row],[state]]</f>
        <v>NY</v>
      </c>
      <c r="E3080">
        <f>Query1[[#This Row],[order_date]]</f>
        <v>42964</v>
      </c>
      <c r="F3080">
        <f>Query1[[#This Row],[total_units]]</f>
        <v>2</v>
      </c>
      <c r="G3080">
        <f>Query1[[#This Row],[revenue]]</f>
        <v>879.98</v>
      </c>
      <c r="H3080" t="str">
        <f>Query1[[#This Row],[product_name]]</f>
        <v>Electra Cruiser Lux 1 - 2017</v>
      </c>
      <c r="I3080" t="str">
        <f>Query1[[#This Row],[category_name]]</f>
        <v>Cruisers Bicycles</v>
      </c>
      <c r="J3080" t="str">
        <f>Query1[[#This Row],[store_name]]</f>
        <v>Baldwin Bikes</v>
      </c>
      <c r="K3080" t="str">
        <f>Query1[[#This Row],[sales_rep]]</f>
        <v>Venita Daniel</v>
      </c>
      <c r="L3080" t="str">
        <f>Query1[[#This Row],[brand_name]]</f>
        <v>Electra</v>
      </c>
    </row>
    <row r="3081" spans="1:12" x14ac:dyDescent="0.3">
      <c r="A3081">
        <f>Query1[[#This Row],[order_id]]</f>
        <v>1067</v>
      </c>
      <c r="B3081" t="str">
        <f>Query1[[#This Row],[customers]]</f>
        <v>Barbera Riggs</v>
      </c>
      <c r="C3081" t="str">
        <f>Query1[[#This Row],[city]]</f>
        <v>Plainview</v>
      </c>
      <c r="D3081" t="str">
        <f>Query1[[#This Row],[state]]</f>
        <v>NY</v>
      </c>
      <c r="E3081">
        <f>Query1[[#This Row],[order_date]]</f>
        <v>42964</v>
      </c>
      <c r="F3081">
        <f>Query1[[#This Row],[total_units]]</f>
        <v>2</v>
      </c>
      <c r="G3081">
        <f>Query1[[#This Row],[revenue]]</f>
        <v>1239.98</v>
      </c>
      <c r="H3081" t="str">
        <f>Query1[[#This Row],[product_name]]</f>
        <v>Sun Bicycles Biscayne Tandem 7 - 2017</v>
      </c>
      <c r="I3081" t="str">
        <f>Query1[[#This Row],[category_name]]</f>
        <v>Cruisers Bicycles</v>
      </c>
      <c r="J3081" t="str">
        <f>Query1[[#This Row],[store_name]]</f>
        <v>Baldwin Bikes</v>
      </c>
      <c r="K3081" t="str">
        <f>Query1[[#This Row],[sales_rep]]</f>
        <v>Venita Daniel</v>
      </c>
      <c r="L3081" t="str">
        <f>Query1[[#This Row],[brand_name]]</f>
        <v>Sun</v>
      </c>
    </row>
    <row r="3082" spans="1:12" x14ac:dyDescent="0.3">
      <c r="A3082">
        <f>Query1[[#This Row],[order_id]]</f>
        <v>1067</v>
      </c>
      <c r="B3082" t="str">
        <f>Query1[[#This Row],[customers]]</f>
        <v>Barbera Riggs</v>
      </c>
      <c r="C3082" t="str">
        <f>Query1[[#This Row],[city]]</f>
        <v>Plainview</v>
      </c>
      <c r="D3082" t="str">
        <f>Query1[[#This Row],[state]]</f>
        <v>NY</v>
      </c>
      <c r="E3082">
        <f>Query1[[#This Row],[order_date]]</f>
        <v>42964</v>
      </c>
      <c r="F3082">
        <f>Query1[[#This Row],[total_units]]</f>
        <v>2</v>
      </c>
      <c r="G3082">
        <f>Query1[[#This Row],[revenue]]</f>
        <v>939.98</v>
      </c>
      <c r="H3082" t="str">
        <f>Query1[[#This Row],[product_name]]</f>
        <v>Surly Ice Cream Truck Frameset - 2016</v>
      </c>
      <c r="I3082" t="str">
        <f>Query1[[#This Row],[category_name]]</f>
        <v>Mountain Bikes</v>
      </c>
      <c r="J3082" t="str">
        <f>Query1[[#This Row],[store_name]]</f>
        <v>Baldwin Bikes</v>
      </c>
      <c r="K3082" t="str">
        <f>Query1[[#This Row],[sales_rep]]</f>
        <v>Venita Daniel</v>
      </c>
      <c r="L3082" t="str">
        <f>Query1[[#This Row],[brand_name]]</f>
        <v>Surly</v>
      </c>
    </row>
    <row r="3083" spans="1:12" x14ac:dyDescent="0.3">
      <c r="A3083">
        <f>Query1[[#This Row],[order_id]]</f>
        <v>1067</v>
      </c>
      <c r="B3083" t="str">
        <f>Query1[[#This Row],[customers]]</f>
        <v>Barbera Riggs</v>
      </c>
      <c r="C3083" t="str">
        <f>Query1[[#This Row],[city]]</f>
        <v>Plainview</v>
      </c>
      <c r="D3083" t="str">
        <f>Query1[[#This Row],[state]]</f>
        <v>NY</v>
      </c>
      <c r="E3083">
        <f>Query1[[#This Row],[order_date]]</f>
        <v>42964</v>
      </c>
      <c r="F3083">
        <f>Query1[[#This Row],[total_units]]</f>
        <v>2</v>
      </c>
      <c r="G3083">
        <f>Query1[[#This Row],[revenue]]</f>
        <v>5999.98</v>
      </c>
      <c r="H3083" t="str">
        <f>Query1[[#This Row],[product_name]]</f>
        <v>Trek Conduit+ - 2016</v>
      </c>
      <c r="I3083" t="str">
        <f>Query1[[#This Row],[category_name]]</f>
        <v>Electric Bikes</v>
      </c>
      <c r="J3083" t="str">
        <f>Query1[[#This Row],[store_name]]</f>
        <v>Baldwin Bikes</v>
      </c>
      <c r="K3083" t="str">
        <f>Query1[[#This Row],[sales_rep]]</f>
        <v>Venita Daniel</v>
      </c>
      <c r="L3083" t="str">
        <f>Query1[[#This Row],[brand_name]]</f>
        <v>Trek</v>
      </c>
    </row>
    <row r="3084" spans="1:12" x14ac:dyDescent="0.3">
      <c r="A3084">
        <f>Query1[[#This Row],[order_id]]</f>
        <v>1068</v>
      </c>
      <c r="B3084" t="str">
        <f>Query1[[#This Row],[customers]]</f>
        <v>Courtney Wyatt</v>
      </c>
      <c r="C3084" t="str">
        <f>Query1[[#This Row],[city]]</f>
        <v>Garden City</v>
      </c>
      <c r="D3084" t="str">
        <f>Query1[[#This Row],[state]]</f>
        <v>NY</v>
      </c>
      <c r="E3084">
        <f>Query1[[#This Row],[order_date]]</f>
        <v>42964</v>
      </c>
      <c r="F3084">
        <f>Query1[[#This Row],[total_units]]</f>
        <v>1</v>
      </c>
      <c r="G3084">
        <f>Query1[[#This Row],[revenue]]</f>
        <v>659.99</v>
      </c>
      <c r="H3084" t="str">
        <f>Query1[[#This Row],[product_name]]</f>
        <v>Electra Amsterdam Original 3i Ladies' - 2017</v>
      </c>
      <c r="I3084" t="str">
        <f>Query1[[#This Row],[category_name]]</f>
        <v>Cruisers Bicycles</v>
      </c>
      <c r="J3084" t="str">
        <f>Query1[[#This Row],[store_name]]</f>
        <v>Baldwin Bikes</v>
      </c>
      <c r="K3084" t="str">
        <f>Query1[[#This Row],[sales_rep]]</f>
        <v>Venita Daniel</v>
      </c>
      <c r="L3084" t="str">
        <f>Query1[[#This Row],[brand_name]]</f>
        <v>Electra</v>
      </c>
    </row>
    <row r="3085" spans="1:12" x14ac:dyDescent="0.3">
      <c r="A3085">
        <f>Query1[[#This Row],[order_id]]</f>
        <v>1068</v>
      </c>
      <c r="B3085" t="str">
        <f>Query1[[#This Row],[customers]]</f>
        <v>Courtney Wyatt</v>
      </c>
      <c r="C3085" t="str">
        <f>Query1[[#This Row],[city]]</f>
        <v>Garden City</v>
      </c>
      <c r="D3085" t="str">
        <f>Query1[[#This Row],[state]]</f>
        <v>NY</v>
      </c>
      <c r="E3085">
        <f>Query1[[#This Row],[order_date]]</f>
        <v>42964</v>
      </c>
      <c r="F3085">
        <f>Query1[[#This Row],[total_units]]</f>
        <v>2</v>
      </c>
      <c r="G3085">
        <f>Query1[[#This Row],[revenue]]</f>
        <v>1739.98</v>
      </c>
      <c r="H3085" t="str">
        <f>Query1[[#This Row],[product_name]]</f>
        <v>Haro SR 1.2 - 2017</v>
      </c>
      <c r="I3085" t="str">
        <f>Query1[[#This Row],[category_name]]</f>
        <v>Mountain Bikes</v>
      </c>
      <c r="J3085" t="str">
        <f>Query1[[#This Row],[store_name]]</f>
        <v>Baldwin Bikes</v>
      </c>
      <c r="K3085" t="str">
        <f>Query1[[#This Row],[sales_rep]]</f>
        <v>Venita Daniel</v>
      </c>
      <c r="L3085" t="str">
        <f>Query1[[#This Row],[brand_name]]</f>
        <v>Haro</v>
      </c>
    </row>
    <row r="3086" spans="1:12" x14ac:dyDescent="0.3">
      <c r="A3086">
        <f>Query1[[#This Row],[order_id]]</f>
        <v>1068</v>
      </c>
      <c r="B3086" t="str">
        <f>Query1[[#This Row],[customers]]</f>
        <v>Courtney Wyatt</v>
      </c>
      <c r="C3086" t="str">
        <f>Query1[[#This Row],[city]]</f>
        <v>Garden City</v>
      </c>
      <c r="D3086" t="str">
        <f>Query1[[#This Row],[state]]</f>
        <v>NY</v>
      </c>
      <c r="E3086">
        <f>Query1[[#This Row],[order_date]]</f>
        <v>42964</v>
      </c>
      <c r="F3086">
        <f>Query1[[#This Row],[total_units]]</f>
        <v>2</v>
      </c>
      <c r="G3086">
        <f>Query1[[#This Row],[revenue]]</f>
        <v>6999.98</v>
      </c>
      <c r="H3086" t="str">
        <f>Query1[[#This Row],[product_name]]</f>
        <v>Trek Domane SL 6 - 2017</v>
      </c>
      <c r="I3086" t="str">
        <f>Query1[[#This Row],[category_name]]</f>
        <v>Road Bikes</v>
      </c>
      <c r="J3086" t="str">
        <f>Query1[[#This Row],[store_name]]</f>
        <v>Baldwin Bikes</v>
      </c>
      <c r="K3086" t="str">
        <f>Query1[[#This Row],[sales_rep]]</f>
        <v>Venita Daniel</v>
      </c>
      <c r="L3086" t="str">
        <f>Query1[[#This Row],[brand_name]]</f>
        <v>Trek</v>
      </c>
    </row>
    <row r="3087" spans="1:12" x14ac:dyDescent="0.3">
      <c r="A3087">
        <f>Query1[[#This Row],[order_id]]</f>
        <v>1068</v>
      </c>
      <c r="B3087" t="str">
        <f>Query1[[#This Row],[customers]]</f>
        <v>Courtney Wyatt</v>
      </c>
      <c r="C3087" t="str">
        <f>Query1[[#This Row],[city]]</f>
        <v>Garden City</v>
      </c>
      <c r="D3087" t="str">
        <f>Query1[[#This Row],[state]]</f>
        <v>NY</v>
      </c>
      <c r="E3087">
        <f>Query1[[#This Row],[order_date]]</f>
        <v>42964</v>
      </c>
      <c r="F3087">
        <f>Query1[[#This Row],[total_units]]</f>
        <v>2</v>
      </c>
      <c r="G3087">
        <f>Query1[[#This Row],[revenue]]</f>
        <v>379.98</v>
      </c>
      <c r="H3087" t="str">
        <f>Query1[[#This Row],[product_name]]</f>
        <v>Trek Precaliber 12 Boys - 2017</v>
      </c>
      <c r="I3087" t="str">
        <f>Query1[[#This Row],[category_name]]</f>
        <v>Children Bicycles</v>
      </c>
      <c r="J3087" t="str">
        <f>Query1[[#This Row],[store_name]]</f>
        <v>Baldwin Bikes</v>
      </c>
      <c r="K3087" t="str">
        <f>Query1[[#This Row],[sales_rep]]</f>
        <v>Venita Daniel</v>
      </c>
      <c r="L3087" t="str">
        <f>Query1[[#This Row],[brand_name]]</f>
        <v>Trek</v>
      </c>
    </row>
    <row r="3088" spans="1:12" x14ac:dyDescent="0.3">
      <c r="A3088">
        <f>Query1[[#This Row],[order_id]]</f>
        <v>1069</v>
      </c>
      <c r="B3088" t="str">
        <f>Query1[[#This Row],[customers]]</f>
        <v>Lise Alvarado</v>
      </c>
      <c r="C3088" t="str">
        <f>Query1[[#This Row],[city]]</f>
        <v>Hamburg</v>
      </c>
      <c r="D3088" t="str">
        <f>Query1[[#This Row],[state]]</f>
        <v>NY</v>
      </c>
      <c r="E3088">
        <f>Query1[[#This Row],[order_date]]</f>
        <v>42964</v>
      </c>
      <c r="F3088">
        <f>Query1[[#This Row],[total_units]]</f>
        <v>1</v>
      </c>
      <c r="G3088">
        <f>Query1[[#This Row],[revenue]]</f>
        <v>209.99</v>
      </c>
      <c r="H3088" t="str">
        <f>Query1[[#This Row],[product_name]]</f>
        <v>Haro Shredder 20 Girls - 2017</v>
      </c>
      <c r="I3088" t="str">
        <f>Query1[[#This Row],[category_name]]</f>
        <v>Children Bicycles</v>
      </c>
      <c r="J3088" t="str">
        <f>Query1[[#This Row],[store_name]]</f>
        <v>Baldwin Bikes</v>
      </c>
      <c r="K3088" t="str">
        <f>Query1[[#This Row],[sales_rep]]</f>
        <v>Marcelene Boyer</v>
      </c>
      <c r="L3088" t="str">
        <f>Query1[[#This Row],[brand_name]]</f>
        <v>Haro</v>
      </c>
    </row>
    <row r="3089" spans="1:12" x14ac:dyDescent="0.3">
      <c r="A3089">
        <f>Query1[[#This Row],[order_id]]</f>
        <v>1069</v>
      </c>
      <c r="B3089" t="str">
        <f>Query1[[#This Row],[customers]]</f>
        <v>Lise Alvarado</v>
      </c>
      <c r="C3089" t="str">
        <f>Query1[[#This Row],[city]]</f>
        <v>Hamburg</v>
      </c>
      <c r="D3089" t="str">
        <f>Query1[[#This Row],[state]]</f>
        <v>NY</v>
      </c>
      <c r="E3089">
        <f>Query1[[#This Row],[order_date]]</f>
        <v>42964</v>
      </c>
      <c r="F3089">
        <f>Query1[[#This Row],[total_units]]</f>
        <v>1</v>
      </c>
      <c r="G3089">
        <f>Query1[[#This Row],[revenue]]</f>
        <v>416.99</v>
      </c>
      <c r="H3089" t="str">
        <f>Query1[[#This Row],[product_name]]</f>
        <v>Sun Bicycles Cruz 7 - Women's - 2017</v>
      </c>
      <c r="I3089" t="str">
        <f>Query1[[#This Row],[category_name]]</f>
        <v>Comfort Bicycles</v>
      </c>
      <c r="J3089" t="str">
        <f>Query1[[#This Row],[store_name]]</f>
        <v>Baldwin Bikes</v>
      </c>
      <c r="K3089" t="str">
        <f>Query1[[#This Row],[sales_rep]]</f>
        <v>Marcelene Boyer</v>
      </c>
      <c r="L3089" t="str">
        <f>Query1[[#This Row],[brand_name]]</f>
        <v>Sun</v>
      </c>
    </row>
    <row r="3090" spans="1:12" x14ac:dyDescent="0.3">
      <c r="A3090">
        <f>Query1[[#This Row],[order_id]]</f>
        <v>1070</v>
      </c>
      <c r="B3090" t="str">
        <f>Query1[[#This Row],[customers]]</f>
        <v>Emelda Dickerson</v>
      </c>
      <c r="C3090" t="str">
        <f>Query1[[#This Row],[city]]</f>
        <v>Hamburg</v>
      </c>
      <c r="D3090" t="str">
        <f>Query1[[#This Row],[state]]</f>
        <v>NY</v>
      </c>
      <c r="E3090">
        <f>Query1[[#This Row],[order_date]]</f>
        <v>42964</v>
      </c>
      <c r="F3090">
        <f>Query1[[#This Row],[total_units]]</f>
        <v>1</v>
      </c>
      <c r="G3090">
        <f>Query1[[#This Row],[revenue]]</f>
        <v>249.99</v>
      </c>
      <c r="H3090" t="str">
        <f>Query1[[#This Row],[product_name]]</f>
        <v>Haro Shredder Pro 20 - 2017</v>
      </c>
      <c r="I3090" t="str">
        <f>Query1[[#This Row],[category_name]]</f>
        <v>Children Bicycles</v>
      </c>
      <c r="J3090" t="str">
        <f>Query1[[#This Row],[store_name]]</f>
        <v>Baldwin Bikes</v>
      </c>
      <c r="K3090" t="str">
        <f>Query1[[#This Row],[sales_rep]]</f>
        <v>Venita Daniel</v>
      </c>
      <c r="L3090" t="str">
        <f>Query1[[#This Row],[brand_name]]</f>
        <v>Haro</v>
      </c>
    </row>
    <row r="3091" spans="1:12" x14ac:dyDescent="0.3">
      <c r="A3091">
        <f>Query1[[#This Row],[order_id]]</f>
        <v>1070</v>
      </c>
      <c r="B3091" t="str">
        <f>Query1[[#This Row],[customers]]</f>
        <v>Emelda Dickerson</v>
      </c>
      <c r="C3091" t="str">
        <f>Query1[[#This Row],[city]]</f>
        <v>Hamburg</v>
      </c>
      <c r="D3091" t="str">
        <f>Query1[[#This Row],[state]]</f>
        <v>NY</v>
      </c>
      <c r="E3091">
        <f>Query1[[#This Row],[order_date]]</f>
        <v>42964</v>
      </c>
      <c r="F3091">
        <f>Query1[[#This Row],[total_units]]</f>
        <v>2</v>
      </c>
      <c r="G3091">
        <f>Query1[[#This Row],[revenue]]</f>
        <v>898</v>
      </c>
      <c r="H3091" t="str">
        <f>Query1[[#This Row],[product_name]]</f>
        <v>Pure Cycles Western 3-Speed - Women's - 2015/2016</v>
      </c>
      <c r="I3091" t="str">
        <f>Query1[[#This Row],[category_name]]</f>
        <v>Cruisers Bicycles</v>
      </c>
      <c r="J3091" t="str">
        <f>Query1[[#This Row],[store_name]]</f>
        <v>Baldwin Bikes</v>
      </c>
      <c r="K3091" t="str">
        <f>Query1[[#This Row],[sales_rep]]</f>
        <v>Venita Daniel</v>
      </c>
      <c r="L3091" t="str">
        <f>Query1[[#This Row],[brand_name]]</f>
        <v>Pure Cycles</v>
      </c>
    </row>
    <row r="3092" spans="1:12" x14ac:dyDescent="0.3">
      <c r="A3092">
        <f>Query1[[#This Row],[order_id]]</f>
        <v>1070</v>
      </c>
      <c r="B3092" t="str">
        <f>Query1[[#This Row],[customers]]</f>
        <v>Emelda Dickerson</v>
      </c>
      <c r="C3092" t="str">
        <f>Query1[[#This Row],[city]]</f>
        <v>Hamburg</v>
      </c>
      <c r="D3092" t="str">
        <f>Query1[[#This Row],[state]]</f>
        <v>NY</v>
      </c>
      <c r="E3092">
        <f>Query1[[#This Row],[order_date]]</f>
        <v>42964</v>
      </c>
      <c r="F3092">
        <f>Query1[[#This Row],[total_units]]</f>
        <v>1</v>
      </c>
      <c r="G3092">
        <f>Query1[[#This Row],[revenue]]</f>
        <v>470.99</v>
      </c>
      <c r="H3092" t="str">
        <f>Query1[[#This Row],[product_name]]</f>
        <v>Sun Bicycles Drifter 7 - 2017</v>
      </c>
      <c r="I3092" t="str">
        <f>Query1[[#This Row],[category_name]]</f>
        <v>Comfort Bicycles</v>
      </c>
      <c r="J3092" t="str">
        <f>Query1[[#This Row],[store_name]]</f>
        <v>Baldwin Bikes</v>
      </c>
      <c r="K3092" t="str">
        <f>Query1[[#This Row],[sales_rep]]</f>
        <v>Venita Daniel</v>
      </c>
      <c r="L3092" t="str">
        <f>Query1[[#This Row],[brand_name]]</f>
        <v>Sun</v>
      </c>
    </row>
    <row r="3093" spans="1:12" x14ac:dyDescent="0.3">
      <c r="A3093">
        <f>Query1[[#This Row],[order_id]]</f>
        <v>1071</v>
      </c>
      <c r="B3093" t="str">
        <f>Query1[[#This Row],[customers]]</f>
        <v>Delaine Estes</v>
      </c>
      <c r="C3093" t="str">
        <f>Query1[[#This Row],[city]]</f>
        <v>Amarillo</v>
      </c>
      <c r="D3093" t="str">
        <f>Query1[[#This Row],[state]]</f>
        <v>TX</v>
      </c>
      <c r="E3093">
        <f>Query1[[#This Row],[order_date]]</f>
        <v>42964</v>
      </c>
      <c r="F3093">
        <f>Query1[[#This Row],[total_units]]</f>
        <v>2</v>
      </c>
      <c r="G3093">
        <f>Query1[[#This Row],[revenue]]</f>
        <v>999.98</v>
      </c>
      <c r="H3093" t="str">
        <f>Query1[[#This Row],[product_name]]</f>
        <v>Electra Townie Original 7D - 2015/2016</v>
      </c>
      <c r="I3093" t="str">
        <f>Query1[[#This Row],[category_name]]</f>
        <v>Comfort Bicycles</v>
      </c>
      <c r="J3093" t="str">
        <f>Query1[[#This Row],[store_name]]</f>
        <v>Rowlett Bikes</v>
      </c>
      <c r="K3093" t="str">
        <f>Query1[[#This Row],[sales_rep]]</f>
        <v>Kali Vargas</v>
      </c>
      <c r="L3093" t="str">
        <f>Query1[[#This Row],[brand_name]]</f>
        <v>Electra</v>
      </c>
    </row>
    <row r="3094" spans="1:12" x14ac:dyDescent="0.3">
      <c r="A3094">
        <f>Query1[[#This Row],[order_id]]</f>
        <v>1072</v>
      </c>
      <c r="B3094" t="str">
        <f>Query1[[#This Row],[customers]]</f>
        <v>Bridgette Guerra</v>
      </c>
      <c r="C3094" t="str">
        <f>Query1[[#This Row],[city]]</f>
        <v>San Lorenzo</v>
      </c>
      <c r="D3094" t="str">
        <f>Query1[[#This Row],[state]]</f>
        <v>CA</v>
      </c>
      <c r="E3094">
        <f>Query1[[#This Row],[order_date]]</f>
        <v>42965</v>
      </c>
      <c r="F3094">
        <f>Query1[[#This Row],[total_units]]</f>
        <v>2</v>
      </c>
      <c r="G3094">
        <f>Query1[[#This Row],[revenue]]</f>
        <v>1665.98</v>
      </c>
      <c r="H3094" t="str">
        <f>Query1[[#This Row],[product_name]]</f>
        <v>Surly Troll Frameset - 2017</v>
      </c>
      <c r="I3094" t="str">
        <f>Query1[[#This Row],[category_name]]</f>
        <v>Mountain Bikes</v>
      </c>
      <c r="J3094" t="str">
        <f>Query1[[#This Row],[store_name]]</f>
        <v>Santa Cruz Bikes</v>
      </c>
      <c r="K3094" t="str">
        <f>Query1[[#This Row],[sales_rep]]</f>
        <v>Genna Serrano</v>
      </c>
      <c r="L3094" t="str">
        <f>Query1[[#This Row],[brand_name]]</f>
        <v>Surly</v>
      </c>
    </row>
    <row r="3095" spans="1:12" x14ac:dyDescent="0.3">
      <c r="A3095">
        <f>Query1[[#This Row],[order_id]]</f>
        <v>1072</v>
      </c>
      <c r="B3095" t="str">
        <f>Query1[[#This Row],[customers]]</f>
        <v>Bridgette Guerra</v>
      </c>
      <c r="C3095" t="str">
        <f>Query1[[#This Row],[city]]</f>
        <v>San Lorenzo</v>
      </c>
      <c r="D3095" t="str">
        <f>Query1[[#This Row],[state]]</f>
        <v>CA</v>
      </c>
      <c r="E3095">
        <f>Query1[[#This Row],[order_date]]</f>
        <v>42965</v>
      </c>
      <c r="F3095">
        <f>Query1[[#This Row],[total_units]]</f>
        <v>1</v>
      </c>
      <c r="G3095">
        <f>Query1[[#This Row],[revenue]]</f>
        <v>149.99</v>
      </c>
      <c r="H3095" t="str">
        <f>Query1[[#This Row],[product_name]]</f>
        <v>Trek Boy's Kickster - 2015/2017</v>
      </c>
      <c r="I3095" t="str">
        <f>Query1[[#This Row],[category_name]]</f>
        <v>Children Bicycles</v>
      </c>
      <c r="J3095" t="str">
        <f>Query1[[#This Row],[store_name]]</f>
        <v>Santa Cruz Bikes</v>
      </c>
      <c r="K3095" t="str">
        <f>Query1[[#This Row],[sales_rep]]</f>
        <v>Genna Serrano</v>
      </c>
      <c r="L3095" t="str">
        <f>Query1[[#This Row],[brand_name]]</f>
        <v>Trek</v>
      </c>
    </row>
    <row r="3096" spans="1:12" x14ac:dyDescent="0.3">
      <c r="A3096">
        <f>Query1[[#This Row],[order_id]]</f>
        <v>1072</v>
      </c>
      <c r="B3096" t="str">
        <f>Query1[[#This Row],[customers]]</f>
        <v>Bridgette Guerra</v>
      </c>
      <c r="C3096" t="str">
        <f>Query1[[#This Row],[city]]</f>
        <v>San Lorenzo</v>
      </c>
      <c r="D3096" t="str">
        <f>Query1[[#This Row],[state]]</f>
        <v>CA</v>
      </c>
      <c r="E3096">
        <f>Query1[[#This Row],[order_date]]</f>
        <v>42965</v>
      </c>
      <c r="F3096">
        <f>Query1[[#This Row],[total_units]]</f>
        <v>2</v>
      </c>
      <c r="G3096">
        <f>Query1[[#This Row],[revenue]]</f>
        <v>419.98</v>
      </c>
      <c r="H3096" t="str">
        <f>Query1[[#This Row],[product_name]]</f>
        <v>Trek Precaliber 16 Boys - 2017</v>
      </c>
      <c r="I3096" t="str">
        <f>Query1[[#This Row],[category_name]]</f>
        <v>Children Bicycles</v>
      </c>
      <c r="J3096" t="str">
        <f>Query1[[#This Row],[store_name]]</f>
        <v>Santa Cruz Bikes</v>
      </c>
      <c r="K3096" t="str">
        <f>Query1[[#This Row],[sales_rep]]</f>
        <v>Genna Serrano</v>
      </c>
      <c r="L3096" t="str">
        <f>Query1[[#This Row],[brand_name]]</f>
        <v>Trek</v>
      </c>
    </row>
    <row r="3097" spans="1:12" x14ac:dyDescent="0.3">
      <c r="A3097">
        <f>Query1[[#This Row],[order_id]]</f>
        <v>1073</v>
      </c>
      <c r="B3097" t="str">
        <f>Query1[[#This Row],[customers]]</f>
        <v>Nikita Roy</v>
      </c>
      <c r="C3097" t="str">
        <f>Query1[[#This Row],[city]]</f>
        <v>Pittsford</v>
      </c>
      <c r="D3097" t="str">
        <f>Query1[[#This Row],[state]]</f>
        <v>NY</v>
      </c>
      <c r="E3097">
        <f>Query1[[#This Row],[order_date]]</f>
        <v>42965</v>
      </c>
      <c r="F3097">
        <f>Query1[[#This Row],[total_units]]</f>
        <v>1</v>
      </c>
      <c r="G3097">
        <f>Query1[[#This Row],[revenue]]</f>
        <v>1099.99</v>
      </c>
      <c r="H3097" t="str">
        <f>Query1[[#This Row],[product_name]]</f>
        <v>Electra Amsterdam Fashion 7i Ladies' - 2017</v>
      </c>
      <c r="I3097" t="str">
        <f>Query1[[#This Row],[category_name]]</f>
        <v>Cruisers Bicycles</v>
      </c>
      <c r="J3097" t="str">
        <f>Query1[[#This Row],[store_name]]</f>
        <v>Baldwin Bikes</v>
      </c>
      <c r="K3097" t="str">
        <f>Query1[[#This Row],[sales_rep]]</f>
        <v>Venita Daniel</v>
      </c>
      <c r="L3097" t="str">
        <f>Query1[[#This Row],[brand_name]]</f>
        <v>Electra</v>
      </c>
    </row>
    <row r="3098" spans="1:12" x14ac:dyDescent="0.3">
      <c r="A3098">
        <f>Query1[[#This Row],[order_id]]</f>
        <v>1073</v>
      </c>
      <c r="B3098" t="str">
        <f>Query1[[#This Row],[customers]]</f>
        <v>Nikita Roy</v>
      </c>
      <c r="C3098" t="str">
        <f>Query1[[#This Row],[city]]</f>
        <v>Pittsford</v>
      </c>
      <c r="D3098" t="str">
        <f>Query1[[#This Row],[state]]</f>
        <v>NY</v>
      </c>
      <c r="E3098">
        <f>Query1[[#This Row],[order_date]]</f>
        <v>42965</v>
      </c>
      <c r="F3098">
        <f>Query1[[#This Row],[total_units]]</f>
        <v>1</v>
      </c>
      <c r="G3098">
        <f>Query1[[#This Row],[revenue]]</f>
        <v>269.99</v>
      </c>
      <c r="H3098" t="str">
        <f>Query1[[#This Row],[product_name]]</f>
        <v>Electra Cruiser 1 (24-Inch) - 2016</v>
      </c>
      <c r="I3098" t="str">
        <f>Query1[[#This Row],[category_name]]</f>
        <v>Cruisers Bicycles</v>
      </c>
      <c r="J3098" t="str">
        <f>Query1[[#This Row],[store_name]]</f>
        <v>Baldwin Bikes</v>
      </c>
      <c r="K3098" t="str">
        <f>Query1[[#This Row],[sales_rep]]</f>
        <v>Venita Daniel</v>
      </c>
      <c r="L3098" t="str">
        <f>Query1[[#This Row],[brand_name]]</f>
        <v>Electra</v>
      </c>
    </row>
    <row r="3099" spans="1:12" x14ac:dyDescent="0.3">
      <c r="A3099">
        <f>Query1[[#This Row],[order_id]]</f>
        <v>1073</v>
      </c>
      <c r="B3099" t="str">
        <f>Query1[[#This Row],[customers]]</f>
        <v>Nikita Roy</v>
      </c>
      <c r="C3099" t="str">
        <f>Query1[[#This Row],[city]]</f>
        <v>Pittsford</v>
      </c>
      <c r="D3099" t="str">
        <f>Query1[[#This Row],[state]]</f>
        <v>NY</v>
      </c>
      <c r="E3099">
        <f>Query1[[#This Row],[order_date]]</f>
        <v>42965</v>
      </c>
      <c r="F3099">
        <f>Query1[[#This Row],[total_units]]</f>
        <v>1</v>
      </c>
      <c r="G3099">
        <f>Query1[[#This Row],[revenue]]</f>
        <v>599.99</v>
      </c>
      <c r="H3099" t="str">
        <f>Query1[[#This Row],[product_name]]</f>
        <v>Electra Townie Original 7D EQ - Women's - 2016</v>
      </c>
      <c r="I3099" t="str">
        <f>Query1[[#This Row],[category_name]]</f>
        <v>Cruisers Bicycles</v>
      </c>
      <c r="J3099" t="str">
        <f>Query1[[#This Row],[store_name]]</f>
        <v>Baldwin Bikes</v>
      </c>
      <c r="K3099" t="str">
        <f>Query1[[#This Row],[sales_rep]]</f>
        <v>Venita Daniel</v>
      </c>
      <c r="L3099" t="str">
        <f>Query1[[#This Row],[brand_name]]</f>
        <v>Electra</v>
      </c>
    </row>
    <row r="3100" spans="1:12" x14ac:dyDescent="0.3">
      <c r="A3100">
        <f>Query1[[#This Row],[order_id]]</f>
        <v>1074</v>
      </c>
      <c r="B3100" t="str">
        <f>Query1[[#This Row],[customers]]</f>
        <v>Deshawn Mendoza</v>
      </c>
      <c r="C3100" t="str">
        <f>Query1[[#This Row],[city]]</f>
        <v>Monsey</v>
      </c>
      <c r="D3100" t="str">
        <f>Query1[[#This Row],[state]]</f>
        <v>NY</v>
      </c>
      <c r="E3100">
        <f>Query1[[#This Row],[order_date]]</f>
        <v>42966</v>
      </c>
      <c r="F3100">
        <f>Query1[[#This Row],[total_units]]</f>
        <v>1</v>
      </c>
      <c r="G3100">
        <f>Query1[[#This Row],[revenue]]</f>
        <v>2599.9899999999998</v>
      </c>
      <c r="H3100" t="str">
        <f>Query1[[#This Row],[product_name]]</f>
        <v>Trek Domane S 5 Disc - 2017</v>
      </c>
      <c r="I3100" t="str">
        <f>Query1[[#This Row],[category_name]]</f>
        <v>Road Bikes</v>
      </c>
      <c r="J3100" t="str">
        <f>Query1[[#This Row],[store_name]]</f>
        <v>Baldwin Bikes</v>
      </c>
      <c r="K3100" t="str">
        <f>Query1[[#This Row],[sales_rep]]</f>
        <v>Marcelene Boyer</v>
      </c>
      <c r="L3100" t="str">
        <f>Query1[[#This Row],[brand_name]]</f>
        <v>Trek</v>
      </c>
    </row>
    <row r="3101" spans="1:12" x14ac:dyDescent="0.3">
      <c r="A3101">
        <f>Query1[[#This Row],[order_id]]</f>
        <v>1074</v>
      </c>
      <c r="B3101" t="str">
        <f>Query1[[#This Row],[customers]]</f>
        <v>Deshawn Mendoza</v>
      </c>
      <c r="C3101" t="str">
        <f>Query1[[#This Row],[city]]</f>
        <v>Monsey</v>
      </c>
      <c r="D3101" t="str">
        <f>Query1[[#This Row],[state]]</f>
        <v>NY</v>
      </c>
      <c r="E3101">
        <f>Query1[[#This Row],[order_date]]</f>
        <v>42966</v>
      </c>
      <c r="F3101">
        <f>Query1[[#This Row],[total_units]]</f>
        <v>1</v>
      </c>
      <c r="G3101">
        <f>Query1[[#This Row],[revenue]]</f>
        <v>189.99</v>
      </c>
      <c r="H3101" t="str">
        <f>Query1[[#This Row],[product_name]]</f>
        <v>Trek Precaliber 12 Boys - 2017</v>
      </c>
      <c r="I3101" t="str">
        <f>Query1[[#This Row],[category_name]]</f>
        <v>Children Bicycles</v>
      </c>
      <c r="J3101" t="str">
        <f>Query1[[#This Row],[store_name]]</f>
        <v>Baldwin Bikes</v>
      </c>
      <c r="K3101" t="str">
        <f>Query1[[#This Row],[sales_rep]]</f>
        <v>Marcelene Boyer</v>
      </c>
      <c r="L3101" t="str">
        <f>Query1[[#This Row],[brand_name]]</f>
        <v>Trek</v>
      </c>
    </row>
    <row r="3102" spans="1:12" x14ac:dyDescent="0.3">
      <c r="A3102">
        <f>Query1[[#This Row],[order_id]]</f>
        <v>1074</v>
      </c>
      <c r="B3102" t="str">
        <f>Query1[[#This Row],[customers]]</f>
        <v>Deshawn Mendoza</v>
      </c>
      <c r="C3102" t="str">
        <f>Query1[[#This Row],[city]]</f>
        <v>Monsey</v>
      </c>
      <c r="D3102" t="str">
        <f>Query1[[#This Row],[state]]</f>
        <v>NY</v>
      </c>
      <c r="E3102">
        <f>Query1[[#This Row],[order_date]]</f>
        <v>42966</v>
      </c>
      <c r="F3102">
        <f>Query1[[#This Row],[total_units]]</f>
        <v>2</v>
      </c>
      <c r="G3102">
        <f>Query1[[#This Row],[revenue]]</f>
        <v>419.98</v>
      </c>
      <c r="H3102" t="str">
        <f>Query1[[#This Row],[product_name]]</f>
        <v>Trek Precaliber 16 Boys - 2017</v>
      </c>
      <c r="I3102" t="str">
        <f>Query1[[#This Row],[category_name]]</f>
        <v>Children Bicycles</v>
      </c>
      <c r="J3102" t="str">
        <f>Query1[[#This Row],[store_name]]</f>
        <v>Baldwin Bikes</v>
      </c>
      <c r="K3102" t="str">
        <f>Query1[[#This Row],[sales_rep]]</f>
        <v>Marcelene Boyer</v>
      </c>
      <c r="L3102" t="str">
        <f>Query1[[#This Row],[brand_name]]</f>
        <v>Trek</v>
      </c>
    </row>
    <row r="3103" spans="1:12" x14ac:dyDescent="0.3">
      <c r="A3103">
        <f>Query1[[#This Row],[order_id]]</f>
        <v>1075</v>
      </c>
      <c r="B3103" t="str">
        <f>Query1[[#This Row],[customers]]</f>
        <v>Sharell Ross</v>
      </c>
      <c r="C3103" t="str">
        <f>Query1[[#This Row],[city]]</f>
        <v>Vista</v>
      </c>
      <c r="D3103" t="str">
        <f>Query1[[#This Row],[state]]</f>
        <v>CA</v>
      </c>
      <c r="E3103">
        <f>Query1[[#This Row],[order_date]]</f>
        <v>42966</v>
      </c>
      <c r="F3103">
        <f>Query1[[#This Row],[total_units]]</f>
        <v>2</v>
      </c>
      <c r="G3103">
        <f>Query1[[#This Row],[revenue]]</f>
        <v>941.98</v>
      </c>
      <c r="H3103" t="str">
        <f>Query1[[#This Row],[product_name]]</f>
        <v>Sun Bicycles Drifter 7 - Women's - 2017</v>
      </c>
      <c r="I3103" t="str">
        <f>Query1[[#This Row],[category_name]]</f>
        <v>Comfort Bicycles</v>
      </c>
      <c r="J3103" t="str">
        <f>Query1[[#This Row],[store_name]]</f>
        <v>Santa Cruz Bikes</v>
      </c>
      <c r="K3103" t="str">
        <f>Query1[[#This Row],[sales_rep]]</f>
        <v>Genna Serrano</v>
      </c>
      <c r="L3103" t="str">
        <f>Query1[[#This Row],[brand_name]]</f>
        <v>Sun</v>
      </c>
    </row>
    <row r="3104" spans="1:12" x14ac:dyDescent="0.3">
      <c r="A3104">
        <f>Query1[[#This Row],[order_id]]</f>
        <v>1075</v>
      </c>
      <c r="B3104" t="str">
        <f>Query1[[#This Row],[customers]]</f>
        <v>Sharell Ross</v>
      </c>
      <c r="C3104" t="str">
        <f>Query1[[#This Row],[city]]</f>
        <v>Vista</v>
      </c>
      <c r="D3104" t="str">
        <f>Query1[[#This Row],[state]]</f>
        <v>CA</v>
      </c>
      <c r="E3104">
        <f>Query1[[#This Row],[order_date]]</f>
        <v>42966</v>
      </c>
      <c r="F3104">
        <f>Query1[[#This Row],[total_units]]</f>
        <v>2</v>
      </c>
      <c r="G3104">
        <f>Query1[[#This Row],[revenue]]</f>
        <v>2999.98</v>
      </c>
      <c r="H3104" t="str">
        <f>Query1[[#This Row],[product_name]]</f>
        <v>Trek Emonda S 4 - 2017</v>
      </c>
      <c r="I3104" t="str">
        <f>Query1[[#This Row],[category_name]]</f>
        <v>Road Bikes</v>
      </c>
      <c r="J3104" t="str">
        <f>Query1[[#This Row],[store_name]]</f>
        <v>Santa Cruz Bikes</v>
      </c>
      <c r="K3104" t="str">
        <f>Query1[[#This Row],[sales_rep]]</f>
        <v>Genna Serrano</v>
      </c>
      <c r="L3104" t="str">
        <f>Query1[[#This Row],[brand_name]]</f>
        <v>Trek</v>
      </c>
    </row>
    <row r="3105" spans="1:12" x14ac:dyDescent="0.3">
      <c r="A3105">
        <f>Query1[[#This Row],[order_id]]</f>
        <v>1076</v>
      </c>
      <c r="B3105" t="str">
        <f>Query1[[#This Row],[customers]]</f>
        <v>Tangela Quinn</v>
      </c>
      <c r="C3105" t="str">
        <f>Query1[[#This Row],[city]]</f>
        <v>Richmond Hill</v>
      </c>
      <c r="D3105" t="str">
        <f>Query1[[#This Row],[state]]</f>
        <v>NY</v>
      </c>
      <c r="E3105">
        <f>Query1[[#This Row],[order_date]]</f>
        <v>42966</v>
      </c>
      <c r="F3105">
        <f>Query1[[#This Row],[total_units]]</f>
        <v>1</v>
      </c>
      <c r="G3105">
        <f>Query1[[#This Row],[revenue]]</f>
        <v>299.99</v>
      </c>
      <c r="H3105" t="str">
        <f>Query1[[#This Row],[product_name]]</f>
        <v>Electra Girl's Hawaii 1 16" - 2017</v>
      </c>
      <c r="I3105" t="str">
        <f>Query1[[#This Row],[category_name]]</f>
        <v>Children Bicycles</v>
      </c>
      <c r="J3105" t="str">
        <f>Query1[[#This Row],[store_name]]</f>
        <v>Baldwin Bikes</v>
      </c>
      <c r="K3105" t="str">
        <f>Query1[[#This Row],[sales_rep]]</f>
        <v>Marcelene Boyer</v>
      </c>
      <c r="L3105" t="str">
        <f>Query1[[#This Row],[brand_name]]</f>
        <v>Electra</v>
      </c>
    </row>
    <row r="3106" spans="1:12" x14ac:dyDescent="0.3">
      <c r="A3106">
        <f>Query1[[#This Row],[order_id]]</f>
        <v>1076</v>
      </c>
      <c r="B3106" t="str">
        <f>Query1[[#This Row],[customers]]</f>
        <v>Tangela Quinn</v>
      </c>
      <c r="C3106" t="str">
        <f>Query1[[#This Row],[city]]</f>
        <v>Richmond Hill</v>
      </c>
      <c r="D3106" t="str">
        <f>Query1[[#This Row],[state]]</f>
        <v>NY</v>
      </c>
      <c r="E3106">
        <f>Query1[[#This Row],[order_date]]</f>
        <v>42966</v>
      </c>
      <c r="F3106">
        <f>Query1[[#This Row],[total_units]]</f>
        <v>1</v>
      </c>
      <c r="G3106">
        <f>Query1[[#This Row],[revenue]]</f>
        <v>489.99</v>
      </c>
      <c r="H3106" t="str">
        <f>Query1[[#This Row],[product_name]]</f>
        <v>Electra Townie Original 7D - 2017</v>
      </c>
      <c r="I3106" t="str">
        <f>Query1[[#This Row],[category_name]]</f>
        <v>Comfort Bicycles</v>
      </c>
      <c r="J3106" t="str">
        <f>Query1[[#This Row],[store_name]]</f>
        <v>Baldwin Bikes</v>
      </c>
      <c r="K3106" t="str">
        <f>Query1[[#This Row],[sales_rep]]</f>
        <v>Marcelene Boyer</v>
      </c>
      <c r="L3106" t="str">
        <f>Query1[[#This Row],[brand_name]]</f>
        <v>Electra</v>
      </c>
    </row>
    <row r="3107" spans="1:12" x14ac:dyDescent="0.3">
      <c r="A3107">
        <f>Query1[[#This Row],[order_id]]</f>
        <v>1076</v>
      </c>
      <c r="B3107" t="str">
        <f>Query1[[#This Row],[customers]]</f>
        <v>Tangela Quinn</v>
      </c>
      <c r="C3107" t="str">
        <f>Query1[[#This Row],[city]]</f>
        <v>Richmond Hill</v>
      </c>
      <c r="D3107" t="str">
        <f>Query1[[#This Row],[state]]</f>
        <v>NY</v>
      </c>
      <c r="E3107">
        <f>Query1[[#This Row],[order_date]]</f>
        <v>42966</v>
      </c>
      <c r="F3107">
        <f>Query1[[#This Row],[total_units]]</f>
        <v>2</v>
      </c>
      <c r="G3107">
        <f>Query1[[#This Row],[revenue]]</f>
        <v>1499.98</v>
      </c>
      <c r="H3107" t="str">
        <f>Query1[[#This Row],[product_name]]</f>
        <v>Sun Bicycles Brickell Tandem 7 - 2017</v>
      </c>
      <c r="I3107" t="str">
        <f>Query1[[#This Row],[category_name]]</f>
        <v>Cruisers Bicycles</v>
      </c>
      <c r="J3107" t="str">
        <f>Query1[[#This Row],[store_name]]</f>
        <v>Baldwin Bikes</v>
      </c>
      <c r="K3107" t="str">
        <f>Query1[[#This Row],[sales_rep]]</f>
        <v>Marcelene Boyer</v>
      </c>
      <c r="L3107" t="str">
        <f>Query1[[#This Row],[brand_name]]</f>
        <v>Sun</v>
      </c>
    </row>
    <row r="3108" spans="1:12" x14ac:dyDescent="0.3">
      <c r="A3108">
        <f>Query1[[#This Row],[order_id]]</f>
        <v>1077</v>
      </c>
      <c r="B3108" t="str">
        <f>Query1[[#This Row],[customers]]</f>
        <v>Dexter Roberts</v>
      </c>
      <c r="C3108" t="str">
        <f>Query1[[#This Row],[city]]</f>
        <v>Sunnyside</v>
      </c>
      <c r="D3108" t="str">
        <f>Query1[[#This Row],[state]]</f>
        <v>NY</v>
      </c>
      <c r="E3108">
        <f>Query1[[#This Row],[order_date]]</f>
        <v>42966</v>
      </c>
      <c r="F3108">
        <f>Query1[[#This Row],[total_units]]</f>
        <v>2</v>
      </c>
      <c r="G3108">
        <f>Query1[[#This Row],[revenue]]</f>
        <v>3119.98</v>
      </c>
      <c r="H3108" t="str">
        <f>Query1[[#This Row],[product_name]]</f>
        <v>Sun Bicycles ElectroLite - 2017</v>
      </c>
      <c r="I3108" t="str">
        <f>Query1[[#This Row],[category_name]]</f>
        <v>Electric Bikes</v>
      </c>
      <c r="J3108" t="str">
        <f>Query1[[#This Row],[store_name]]</f>
        <v>Baldwin Bikes</v>
      </c>
      <c r="K3108" t="str">
        <f>Query1[[#This Row],[sales_rep]]</f>
        <v>Marcelene Boyer</v>
      </c>
      <c r="L3108" t="str">
        <f>Query1[[#This Row],[brand_name]]</f>
        <v>Sun</v>
      </c>
    </row>
    <row r="3109" spans="1:12" x14ac:dyDescent="0.3">
      <c r="A3109">
        <f>Query1[[#This Row],[order_id]]</f>
        <v>1078</v>
      </c>
      <c r="B3109" t="str">
        <f>Query1[[#This Row],[customers]]</f>
        <v>Chantay Maynard</v>
      </c>
      <c r="C3109" t="str">
        <f>Query1[[#This Row],[city]]</f>
        <v>Elmhurst</v>
      </c>
      <c r="D3109" t="str">
        <f>Query1[[#This Row],[state]]</f>
        <v>NY</v>
      </c>
      <c r="E3109">
        <f>Query1[[#This Row],[order_date]]</f>
        <v>42966</v>
      </c>
      <c r="F3109">
        <f>Query1[[#This Row],[total_units]]</f>
        <v>2</v>
      </c>
      <c r="G3109">
        <f>Query1[[#This Row],[revenue]]</f>
        <v>599.98</v>
      </c>
      <c r="H3109" t="str">
        <f>Query1[[#This Row],[product_name]]</f>
        <v>Electra Girl's Hawaii 1 16" - 2017</v>
      </c>
      <c r="I3109" t="str">
        <f>Query1[[#This Row],[category_name]]</f>
        <v>Cruisers Bicycles</v>
      </c>
      <c r="J3109" t="str">
        <f>Query1[[#This Row],[store_name]]</f>
        <v>Baldwin Bikes</v>
      </c>
      <c r="K3109" t="str">
        <f>Query1[[#This Row],[sales_rep]]</f>
        <v>Marcelene Boyer</v>
      </c>
      <c r="L3109" t="str">
        <f>Query1[[#This Row],[brand_name]]</f>
        <v>Electra</v>
      </c>
    </row>
    <row r="3110" spans="1:12" x14ac:dyDescent="0.3">
      <c r="A3110">
        <f>Query1[[#This Row],[order_id]]</f>
        <v>1078</v>
      </c>
      <c r="B3110" t="str">
        <f>Query1[[#This Row],[customers]]</f>
        <v>Chantay Maynard</v>
      </c>
      <c r="C3110" t="str">
        <f>Query1[[#This Row],[city]]</f>
        <v>Elmhurst</v>
      </c>
      <c r="D3110" t="str">
        <f>Query1[[#This Row],[state]]</f>
        <v>NY</v>
      </c>
      <c r="E3110">
        <f>Query1[[#This Row],[order_date]]</f>
        <v>42966</v>
      </c>
      <c r="F3110">
        <f>Query1[[#This Row],[total_units]]</f>
        <v>1</v>
      </c>
      <c r="G3110">
        <f>Query1[[#This Row],[revenue]]</f>
        <v>529.99</v>
      </c>
      <c r="H3110" t="str">
        <f>Query1[[#This Row],[product_name]]</f>
        <v>Electra Moto 1 - 2016</v>
      </c>
      <c r="I3110" t="str">
        <f>Query1[[#This Row],[category_name]]</f>
        <v>Cruisers Bicycles</v>
      </c>
      <c r="J3110" t="str">
        <f>Query1[[#This Row],[store_name]]</f>
        <v>Baldwin Bikes</v>
      </c>
      <c r="K3110" t="str">
        <f>Query1[[#This Row],[sales_rep]]</f>
        <v>Marcelene Boyer</v>
      </c>
      <c r="L3110" t="str">
        <f>Query1[[#This Row],[brand_name]]</f>
        <v>Electra</v>
      </c>
    </row>
    <row r="3111" spans="1:12" x14ac:dyDescent="0.3">
      <c r="A3111">
        <f>Query1[[#This Row],[order_id]]</f>
        <v>1078</v>
      </c>
      <c r="B3111" t="str">
        <f>Query1[[#This Row],[customers]]</f>
        <v>Chantay Maynard</v>
      </c>
      <c r="C3111" t="str">
        <f>Query1[[#This Row],[city]]</f>
        <v>Elmhurst</v>
      </c>
      <c r="D3111" t="str">
        <f>Query1[[#This Row],[state]]</f>
        <v>NY</v>
      </c>
      <c r="E3111">
        <f>Query1[[#This Row],[order_date]]</f>
        <v>42966</v>
      </c>
      <c r="F3111">
        <f>Query1[[#This Row],[total_units]]</f>
        <v>2</v>
      </c>
      <c r="G3111">
        <f>Query1[[#This Row],[revenue]]</f>
        <v>1239.98</v>
      </c>
      <c r="H3111" t="str">
        <f>Query1[[#This Row],[product_name]]</f>
        <v>Sun Bicycles Biscayne Tandem 7 - 2017</v>
      </c>
      <c r="I3111" t="str">
        <f>Query1[[#This Row],[category_name]]</f>
        <v>Cruisers Bicycles</v>
      </c>
      <c r="J3111" t="str">
        <f>Query1[[#This Row],[store_name]]</f>
        <v>Baldwin Bikes</v>
      </c>
      <c r="K3111" t="str">
        <f>Query1[[#This Row],[sales_rep]]</f>
        <v>Marcelene Boyer</v>
      </c>
      <c r="L3111" t="str">
        <f>Query1[[#This Row],[brand_name]]</f>
        <v>Sun</v>
      </c>
    </row>
    <row r="3112" spans="1:12" x14ac:dyDescent="0.3">
      <c r="A3112">
        <f>Query1[[#This Row],[order_id]]</f>
        <v>1078</v>
      </c>
      <c r="B3112" t="str">
        <f>Query1[[#This Row],[customers]]</f>
        <v>Chantay Maynard</v>
      </c>
      <c r="C3112" t="str">
        <f>Query1[[#This Row],[city]]</f>
        <v>Elmhurst</v>
      </c>
      <c r="D3112" t="str">
        <f>Query1[[#This Row],[state]]</f>
        <v>NY</v>
      </c>
      <c r="E3112">
        <f>Query1[[#This Row],[order_date]]</f>
        <v>42966</v>
      </c>
      <c r="F3112">
        <f>Query1[[#This Row],[total_units]]</f>
        <v>2</v>
      </c>
      <c r="G3112">
        <f>Query1[[#This Row],[revenue]]</f>
        <v>3119.98</v>
      </c>
      <c r="H3112" t="str">
        <f>Query1[[#This Row],[product_name]]</f>
        <v>Sun Bicycles ElectroLite - 2017</v>
      </c>
      <c r="I3112" t="str">
        <f>Query1[[#This Row],[category_name]]</f>
        <v>Electric Bikes</v>
      </c>
      <c r="J3112" t="str">
        <f>Query1[[#This Row],[store_name]]</f>
        <v>Baldwin Bikes</v>
      </c>
      <c r="K3112" t="str">
        <f>Query1[[#This Row],[sales_rep]]</f>
        <v>Marcelene Boyer</v>
      </c>
      <c r="L3112" t="str">
        <f>Query1[[#This Row],[brand_name]]</f>
        <v>Sun</v>
      </c>
    </row>
    <row r="3113" spans="1:12" x14ac:dyDescent="0.3">
      <c r="A3113">
        <f>Query1[[#This Row],[order_id]]</f>
        <v>1078</v>
      </c>
      <c r="B3113" t="str">
        <f>Query1[[#This Row],[customers]]</f>
        <v>Chantay Maynard</v>
      </c>
      <c r="C3113" t="str">
        <f>Query1[[#This Row],[city]]</f>
        <v>Elmhurst</v>
      </c>
      <c r="D3113" t="str">
        <f>Query1[[#This Row],[state]]</f>
        <v>NY</v>
      </c>
      <c r="E3113">
        <f>Query1[[#This Row],[order_date]]</f>
        <v>42966</v>
      </c>
      <c r="F3113">
        <f>Query1[[#This Row],[total_units]]</f>
        <v>2</v>
      </c>
      <c r="G3113">
        <f>Query1[[#This Row],[revenue]]</f>
        <v>3098</v>
      </c>
      <c r="H3113" t="str">
        <f>Query1[[#This Row],[product_name]]</f>
        <v>Surly Straggler - 2016</v>
      </c>
      <c r="I3113" t="str">
        <f>Query1[[#This Row],[category_name]]</f>
        <v>Cyclocross Bicycles</v>
      </c>
      <c r="J3113" t="str">
        <f>Query1[[#This Row],[store_name]]</f>
        <v>Baldwin Bikes</v>
      </c>
      <c r="K3113" t="str">
        <f>Query1[[#This Row],[sales_rep]]</f>
        <v>Marcelene Boyer</v>
      </c>
      <c r="L3113" t="str">
        <f>Query1[[#This Row],[brand_name]]</f>
        <v>Surly</v>
      </c>
    </row>
    <row r="3114" spans="1:12" x14ac:dyDescent="0.3">
      <c r="A3114">
        <f>Query1[[#This Row],[order_id]]</f>
        <v>1079</v>
      </c>
      <c r="B3114" t="str">
        <f>Query1[[#This Row],[customers]]</f>
        <v>Martha Burgess</v>
      </c>
      <c r="C3114" t="str">
        <f>Query1[[#This Row],[city]]</f>
        <v>Woodhaven</v>
      </c>
      <c r="D3114" t="str">
        <f>Query1[[#This Row],[state]]</f>
        <v>NY</v>
      </c>
      <c r="E3114">
        <f>Query1[[#This Row],[order_date]]</f>
        <v>42966</v>
      </c>
      <c r="F3114">
        <f>Query1[[#This Row],[total_units]]</f>
        <v>2</v>
      </c>
      <c r="G3114">
        <f>Query1[[#This Row],[revenue]]</f>
        <v>1319.98</v>
      </c>
      <c r="H3114" t="str">
        <f>Query1[[#This Row],[product_name]]</f>
        <v>Electra Amsterdam Original 3i - 2015/2017</v>
      </c>
      <c r="I3114" t="str">
        <f>Query1[[#This Row],[category_name]]</f>
        <v>Cruisers Bicycles</v>
      </c>
      <c r="J3114" t="str">
        <f>Query1[[#This Row],[store_name]]</f>
        <v>Baldwin Bikes</v>
      </c>
      <c r="K3114" t="str">
        <f>Query1[[#This Row],[sales_rep]]</f>
        <v>Venita Daniel</v>
      </c>
      <c r="L3114" t="str">
        <f>Query1[[#This Row],[brand_name]]</f>
        <v>Electra</v>
      </c>
    </row>
    <row r="3115" spans="1:12" x14ac:dyDescent="0.3">
      <c r="A3115">
        <f>Query1[[#This Row],[order_id]]</f>
        <v>1080</v>
      </c>
      <c r="B3115" t="str">
        <f>Query1[[#This Row],[customers]]</f>
        <v>Cori Schwartz</v>
      </c>
      <c r="C3115" t="str">
        <f>Query1[[#This Row],[city]]</f>
        <v>Jamaica</v>
      </c>
      <c r="D3115" t="str">
        <f>Query1[[#This Row],[state]]</f>
        <v>NY</v>
      </c>
      <c r="E3115">
        <f>Query1[[#This Row],[order_date]]</f>
        <v>42966</v>
      </c>
      <c r="F3115">
        <f>Query1[[#This Row],[total_units]]</f>
        <v>1</v>
      </c>
      <c r="G3115">
        <f>Query1[[#This Row],[revenue]]</f>
        <v>1632.99</v>
      </c>
      <c r="H3115" t="str">
        <f>Query1[[#This Row],[product_name]]</f>
        <v>Surly Wednesday - 2017</v>
      </c>
      <c r="I3115" t="str">
        <f>Query1[[#This Row],[category_name]]</f>
        <v>Mountain Bikes</v>
      </c>
      <c r="J3115" t="str">
        <f>Query1[[#This Row],[store_name]]</f>
        <v>Baldwin Bikes</v>
      </c>
      <c r="K3115" t="str">
        <f>Query1[[#This Row],[sales_rep]]</f>
        <v>Venita Daniel</v>
      </c>
      <c r="L3115" t="str">
        <f>Query1[[#This Row],[brand_name]]</f>
        <v>Surly</v>
      </c>
    </row>
    <row r="3116" spans="1:12" x14ac:dyDescent="0.3">
      <c r="A3116">
        <f>Query1[[#This Row],[order_id]]</f>
        <v>1080</v>
      </c>
      <c r="B3116" t="str">
        <f>Query1[[#This Row],[customers]]</f>
        <v>Cori Schwartz</v>
      </c>
      <c r="C3116" t="str">
        <f>Query1[[#This Row],[city]]</f>
        <v>Jamaica</v>
      </c>
      <c r="D3116" t="str">
        <f>Query1[[#This Row],[state]]</f>
        <v>NY</v>
      </c>
      <c r="E3116">
        <f>Query1[[#This Row],[order_date]]</f>
        <v>42966</v>
      </c>
      <c r="F3116">
        <f>Query1[[#This Row],[total_units]]</f>
        <v>2</v>
      </c>
      <c r="G3116">
        <f>Query1[[#This Row],[revenue]]</f>
        <v>939.98</v>
      </c>
      <c r="H3116" t="str">
        <f>Query1[[#This Row],[product_name]]</f>
        <v>Trek Farley Alloy Frameset - 2017</v>
      </c>
      <c r="I3116" t="str">
        <f>Query1[[#This Row],[category_name]]</f>
        <v>Mountain Bikes</v>
      </c>
      <c r="J3116" t="str">
        <f>Query1[[#This Row],[store_name]]</f>
        <v>Baldwin Bikes</v>
      </c>
      <c r="K3116" t="str">
        <f>Query1[[#This Row],[sales_rep]]</f>
        <v>Venita Daniel</v>
      </c>
      <c r="L3116" t="str">
        <f>Query1[[#This Row],[brand_name]]</f>
        <v>Trek</v>
      </c>
    </row>
    <row r="3117" spans="1:12" x14ac:dyDescent="0.3">
      <c r="A3117">
        <f>Query1[[#This Row],[order_id]]</f>
        <v>1080</v>
      </c>
      <c r="B3117" t="str">
        <f>Query1[[#This Row],[customers]]</f>
        <v>Cori Schwartz</v>
      </c>
      <c r="C3117" t="str">
        <f>Query1[[#This Row],[city]]</f>
        <v>Jamaica</v>
      </c>
      <c r="D3117" t="str">
        <f>Query1[[#This Row],[state]]</f>
        <v>NY</v>
      </c>
      <c r="E3117">
        <f>Query1[[#This Row],[order_date]]</f>
        <v>42966</v>
      </c>
      <c r="F3117">
        <f>Query1[[#This Row],[total_units]]</f>
        <v>1</v>
      </c>
      <c r="G3117">
        <f>Query1[[#This Row],[revenue]]</f>
        <v>4999.99</v>
      </c>
      <c r="H3117" t="str">
        <f>Query1[[#This Row],[product_name]]</f>
        <v>Trek Fuel EX 9.8 29 - 2017</v>
      </c>
      <c r="I3117" t="str">
        <f>Query1[[#This Row],[category_name]]</f>
        <v>Mountain Bikes</v>
      </c>
      <c r="J3117" t="str">
        <f>Query1[[#This Row],[store_name]]</f>
        <v>Baldwin Bikes</v>
      </c>
      <c r="K3117" t="str">
        <f>Query1[[#This Row],[sales_rep]]</f>
        <v>Venita Daniel</v>
      </c>
      <c r="L3117" t="str">
        <f>Query1[[#This Row],[brand_name]]</f>
        <v>Trek</v>
      </c>
    </row>
    <row r="3118" spans="1:12" x14ac:dyDescent="0.3">
      <c r="A3118">
        <f>Query1[[#This Row],[order_id]]</f>
        <v>1080</v>
      </c>
      <c r="B3118" t="str">
        <f>Query1[[#This Row],[customers]]</f>
        <v>Cori Schwartz</v>
      </c>
      <c r="C3118" t="str">
        <f>Query1[[#This Row],[city]]</f>
        <v>Jamaica</v>
      </c>
      <c r="D3118" t="str">
        <f>Query1[[#This Row],[state]]</f>
        <v>NY</v>
      </c>
      <c r="E3118">
        <f>Query1[[#This Row],[order_date]]</f>
        <v>42966</v>
      </c>
      <c r="F3118">
        <f>Query1[[#This Row],[total_units]]</f>
        <v>1</v>
      </c>
      <c r="G3118">
        <f>Query1[[#This Row],[revenue]]</f>
        <v>149.99</v>
      </c>
      <c r="H3118" t="str">
        <f>Query1[[#This Row],[product_name]]</f>
        <v>Trek Girl's Kickster - 2017</v>
      </c>
      <c r="I3118" t="str">
        <f>Query1[[#This Row],[category_name]]</f>
        <v>Children Bicycles</v>
      </c>
      <c r="J3118" t="str">
        <f>Query1[[#This Row],[store_name]]</f>
        <v>Baldwin Bikes</v>
      </c>
      <c r="K3118" t="str">
        <f>Query1[[#This Row],[sales_rep]]</f>
        <v>Venita Daniel</v>
      </c>
      <c r="L3118" t="str">
        <f>Query1[[#This Row],[brand_name]]</f>
        <v>Trek</v>
      </c>
    </row>
    <row r="3119" spans="1:12" x14ac:dyDescent="0.3">
      <c r="A3119">
        <f>Query1[[#This Row],[order_id]]</f>
        <v>1080</v>
      </c>
      <c r="B3119" t="str">
        <f>Query1[[#This Row],[customers]]</f>
        <v>Cori Schwartz</v>
      </c>
      <c r="C3119" t="str">
        <f>Query1[[#This Row],[city]]</f>
        <v>Jamaica</v>
      </c>
      <c r="D3119" t="str">
        <f>Query1[[#This Row],[state]]</f>
        <v>NY</v>
      </c>
      <c r="E3119">
        <f>Query1[[#This Row],[order_date]]</f>
        <v>42966</v>
      </c>
      <c r="F3119">
        <f>Query1[[#This Row],[total_units]]</f>
        <v>1</v>
      </c>
      <c r="G3119">
        <f>Query1[[#This Row],[revenue]]</f>
        <v>5999.99</v>
      </c>
      <c r="H3119" t="str">
        <f>Query1[[#This Row],[product_name]]</f>
        <v>Trek Silque SLR 7 Women's - 2017</v>
      </c>
      <c r="I3119" t="str">
        <f>Query1[[#This Row],[category_name]]</f>
        <v>Road Bikes</v>
      </c>
      <c r="J3119" t="str">
        <f>Query1[[#This Row],[store_name]]</f>
        <v>Baldwin Bikes</v>
      </c>
      <c r="K3119" t="str">
        <f>Query1[[#This Row],[sales_rep]]</f>
        <v>Venita Daniel</v>
      </c>
      <c r="L3119" t="str">
        <f>Query1[[#This Row],[brand_name]]</f>
        <v>Trek</v>
      </c>
    </row>
    <row r="3120" spans="1:12" x14ac:dyDescent="0.3">
      <c r="A3120">
        <f>Query1[[#This Row],[order_id]]</f>
        <v>1081</v>
      </c>
      <c r="B3120" t="str">
        <f>Query1[[#This Row],[customers]]</f>
        <v>Jerri Henry</v>
      </c>
      <c r="C3120" t="str">
        <f>Query1[[#This Row],[city]]</f>
        <v>Spring Valley</v>
      </c>
      <c r="D3120" t="str">
        <f>Query1[[#This Row],[state]]</f>
        <v>NY</v>
      </c>
      <c r="E3120">
        <f>Query1[[#This Row],[order_date]]</f>
        <v>42966</v>
      </c>
      <c r="F3120">
        <f>Query1[[#This Row],[total_units]]</f>
        <v>2</v>
      </c>
      <c r="G3120">
        <f>Query1[[#This Row],[revenue]]</f>
        <v>1751.98</v>
      </c>
      <c r="H3120" t="str">
        <f>Query1[[#This Row],[product_name]]</f>
        <v>Surly Steamroller - 2017</v>
      </c>
      <c r="I3120" t="str">
        <f>Query1[[#This Row],[category_name]]</f>
        <v>Road Bikes</v>
      </c>
      <c r="J3120" t="str">
        <f>Query1[[#This Row],[store_name]]</f>
        <v>Baldwin Bikes</v>
      </c>
      <c r="K3120" t="str">
        <f>Query1[[#This Row],[sales_rep]]</f>
        <v>Marcelene Boyer</v>
      </c>
      <c r="L3120" t="str">
        <f>Query1[[#This Row],[brand_name]]</f>
        <v>Surly</v>
      </c>
    </row>
    <row r="3121" spans="1:12" x14ac:dyDescent="0.3">
      <c r="A3121">
        <f>Query1[[#This Row],[order_id]]</f>
        <v>1082</v>
      </c>
      <c r="B3121" t="str">
        <f>Query1[[#This Row],[customers]]</f>
        <v>Consuela Romero</v>
      </c>
      <c r="C3121" t="str">
        <f>Query1[[#This Row],[city]]</f>
        <v>Monroe</v>
      </c>
      <c r="D3121" t="str">
        <f>Query1[[#This Row],[state]]</f>
        <v>NY</v>
      </c>
      <c r="E3121">
        <f>Query1[[#This Row],[order_date]]</f>
        <v>42967</v>
      </c>
      <c r="F3121">
        <f>Query1[[#This Row],[total_units]]</f>
        <v>2</v>
      </c>
      <c r="G3121">
        <f>Query1[[#This Row],[revenue]]</f>
        <v>1999.98</v>
      </c>
      <c r="H3121" t="str">
        <f>Query1[[#This Row],[product_name]]</f>
        <v>Trek X-Caliber 8 - 2017</v>
      </c>
      <c r="I3121" t="str">
        <f>Query1[[#This Row],[category_name]]</f>
        <v>Mountain Bikes</v>
      </c>
      <c r="J3121" t="str">
        <f>Query1[[#This Row],[store_name]]</f>
        <v>Baldwin Bikes</v>
      </c>
      <c r="K3121" t="str">
        <f>Query1[[#This Row],[sales_rep]]</f>
        <v>Marcelene Boyer</v>
      </c>
      <c r="L3121" t="str">
        <f>Query1[[#This Row],[brand_name]]</f>
        <v>Trek</v>
      </c>
    </row>
    <row r="3122" spans="1:12" x14ac:dyDescent="0.3">
      <c r="A3122">
        <f>Query1[[#This Row],[order_id]]</f>
        <v>1083</v>
      </c>
      <c r="B3122" t="str">
        <f>Query1[[#This Row],[customers]]</f>
        <v>Renna Williams</v>
      </c>
      <c r="C3122" t="str">
        <f>Query1[[#This Row],[city]]</f>
        <v>South Ozone Park</v>
      </c>
      <c r="D3122" t="str">
        <f>Query1[[#This Row],[state]]</f>
        <v>NY</v>
      </c>
      <c r="E3122">
        <f>Query1[[#This Row],[order_date]]</f>
        <v>42967</v>
      </c>
      <c r="F3122">
        <f>Query1[[#This Row],[total_units]]</f>
        <v>2</v>
      </c>
      <c r="G3122">
        <f>Query1[[#This Row],[revenue]]</f>
        <v>1599.98</v>
      </c>
      <c r="H3122" t="str">
        <f>Query1[[#This Row],[product_name]]</f>
        <v>Electra Glam Punk 3i Ladies' - 2017</v>
      </c>
      <c r="I3122" t="str">
        <f>Query1[[#This Row],[category_name]]</f>
        <v>Cruisers Bicycles</v>
      </c>
      <c r="J3122" t="str">
        <f>Query1[[#This Row],[store_name]]</f>
        <v>Baldwin Bikes</v>
      </c>
      <c r="K3122" t="str">
        <f>Query1[[#This Row],[sales_rep]]</f>
        <v>Marcelene Boyer</v>
      </c>
      <c r="L3122" t="str">
        <f>Query1[[#This Row],[brand_name]]</f>
        <v>Electra</v>
      </c>
    </row>
    <row r="3123" spans="1:12" x14ac:dyDescent="0.3">
      <c r="A3123">
        <f>Query1[[#This Row],[order_id]]</f>
        <v>1083</v>
      </c>
      <c r="B3123" t="str">
        <f>Query1[[#This Row],[customers]]</f>
        <v>Renna Williams</v>
      </c>
      <c r="C3123" t="str">
        <f>Query1[[#This Row],[city]]</f>
        <v>South Ozone Park</v>
      </c>
      <c r="D3123" t="str">
        <f>Query1[[#This Row],[state]]</f>
        <v>NY</v>
      </c>
      <c r="E3123">
        <f>Query1[[#This Row],[order_date]]</f>
        <v>42967</v>
      </c>
      <c r="F3123">
        <f>Query1[[#This Row],[total_units]]</f>
        <v>2</v>
      </c>
      <c r="G3123">
        <f>Query1[[#This Row],[revenue]]</f>
        <v>693.98</v>
      </c>
      <c r="H3123" t="str">
        <f>Query1[[#This Row],[product_name]]</f>
        <v>Sun Bicycles Lil Bolt Type-R - 2017</v>
      </c>
      <c r="I3123" t="str">
        <f>Query1[[#This Row],[category_name]]</f>
        <v>Cruisers Bicycles</v>
      </c>
      <c r="J3123" t="str">
        <f>Query1[[#This Row],[store_name]]</f>
        <v>Baldwin Bikes</v>
      </c>
      <c r="K3123" t="str">
        <f>Query1[[#This Row],[sales_rep]]</f>
        <v>Marcelene Boyer</v>
      </c>
      <c r="L3123" t="str">
        <f>Query1[[#This Row],[brand_name]]</f>
        <v>Sun</v>
      </c>
    </row>
    <row r="3124" spans="1:12" x14ac:dyDescent="0.3">
      <c r="A3124">
        <f>Query1[[#This Row],[order_id]]</f>
        <v>1083</v>
      </c>
      <c r="B3124" t="str">
        <f>Query1[[#This Row],[customers]]</f>
        <v>Renna Williams</v>
      </c>
      <c r="C3124" t="str">
        <f>Query1[[#This Row],[city]]</f>
        <v>South Ozone Park</v>
      </c>
      <c r="D3124" t="str">
        <f>Query1[[#This Row],[state]]</f>
        <v>NY</v>
      </c>
      <c r="E3124">
        <f>Query1[[#This Row],[order_date]]</f>
        <v>42967</v>
      </c>
      <c r="F3124">
        <f>Query1[[#This Row],[total_units]]</f>
        <v>1</v>
      </c>
      <c r="G3124">
        <f>Query1[[#This Row],[revenue]]</f>
        <v>469.99</v>
      </c>
      <c r="H3124" t="str">
        <f>Query1[[#This Row],[product_name]]</f>
        <v>Surly Wednesday Frameset - 2017</v>
      </c>
      <c r="I3124" t="str">
        <f>Query1[[#This Row],[category_name]]</f>
        <v>Mountain Bikes</v>
      </c>
      <c r="J3124" t="str">
        <f>Query1[[#This Row],[store_name]]</f>
        <v>Baldwin Bikes</v>
      </c>
      <c r="K3124" t="str">
        <f>Query1[[#This Row],[sales_rep]]</f>
        <v>Marcelene Boyer</v>
      </c>
      <c r="L3124" t="str">
        <f>Query1[[#This Row],[brand_name]]</f>
        <v>Surly</v>
      </c>
    </row>
    <row r="3125" spans="1:12" x14ac:dyDescent="0.3">
      <c r="A3125">
        <f>Query1[[#This Row],[order_id]]</f>
        <v>1083</v>
      </c>
      <c r="B3125" t="str">
        <f>Query1[[#This Row],[customers]]</f>
        <v>Renna Williams</v>
      </c>
      <c r="C3125" t="str">
        <f>Query1[[#This Row],[city]]</f>
        <v>South Ozone Park</v>
      </c>
      <c r="D3125" t="str">
        <f>Query1[[#This Row],[state]]</f>
        <v>NY</v>
      </c>
      <c r="E3125">
        <f>Query1[[#This Row],[order_date]]</f>
        <v>42967</v>
      </c>
      <c r="F3125">
        <f>Query1[[#This Row],[total_units]]</f>
        <v>1</v>
      </c>
      <c r="G3125">
        <f>Query1[[#This Row],[revenue]]</f>
        <v>4999.99</v>
      </c>
      <c r="H3125" t="str">
        <f>Query1[[#This Row],[product_name]]</f>
        <v>Trek Powerfly 8 FS Plus - 2017</v>
      </c>
      <c r="I3125" t="str">
        <f>Query1[[#This Row],[category_name]]</f>
        <v>Electric Bikes</v>
      </c>
      <c r="J3125" t="str">
        <f>Query1[[#This Row],[store_name]]</f>
        <v>Baldwin Bikes</v>
      </c>
      <c r="K3125" t="str">
        <f>Query1[[#This Row],[sales_rep]]</f>
        <v>Marcelene Boyer</v>
      </c>
      <c r="L3125" t="str">
        <f>Query1[[#This Row],[brand_name]]</f>
        <v>Trek</v>
      </c>
    </row>
    <row r="3126" spans="1:12" x14ac:dyDescent="0.3">
      <c r="A3126">
        <f>Query1[[#This Row],[order_id]]</f>
        <v>1084</v>
      </c>
      <c r="B3126" t="str">
        <f>Query1[[#This Row],[customers]]</f>
        <v>Kasha Todd</v>
      </c>
      <c r="C3126" t="str">
        <f>Query1[[#This Row],[city]]</f>
        <v>Campbell</v>
      </c>
      <c r="D3126" t="str">
        <f>Query1[[#This Row],[state]]</f>
        <v>CA</v>
      </c>
      <c r="E3126">
        <f>Query1[[#This Row],[order_date]]</f>
        <v>42968</v>
      </c>
      <c r="F3126">
        <f>Query1[[#This Row],[total_units]]</f>
        <v>1</v>
      </c>
      <c r="G3126">
        <f>Query1[[#This Row],[revenue]]</f>
        <v>659.99</v>
      </c>
      <c r="H3126" t="str">
        <f>Query1[[#This Row],[product_name]]</f>
        <v>Electra Amsterdam Original 3i - 2015/2017</v>
      </c>
      <c r="I3126" t="str">
        <f>Query1[[#This Row],[category_name]]</f>
        <v>Cruisers Bicycles</v>
      </c>
      <c r="J3126" t="str">
        <f>Query1[[#This Row],[store_name]]</f>
        <v>Santa Cruz Bikes</v>
      </c>
      <c r="K3126" t="str">
        <f>Query1[[#This Row],[sales_rep]]</f>
        <v>Mireya Copeland</v>
      </c>
      <c r="L3126" t="str">
        <f>Query1[[#This Row],[brand_name]]</f>
        <v>Electra</v>
      </c>
    </row>
    <row r="3127" spans="1:12" x14ac:dyDescent="0.3">
      <c r="A3127">
        <f>Query1[[#This Row],[order_id]]</f>
        <v>1084</v>
      </c>
      <c r="B3127" t="str">
        <f>Query1[[#This Row],[customers]]</f>
        <v>Kasha Todd</v>
      </c>
      <c r="C3127" t="str">
        <f>Query1[[#This Row],[city]]</f>
        <v>Campbell</v>
      </c>
      <c r="D3127" t="str">
        <f>Query1[[#This Row],[state]]</f>
        <v>CA</v>
      </c>
      <c r="E3127">
        <f>Query1[[#This Row],[order_date]]</f>
        <v>42968</v>
      </c>
      <c r="F3127">
        <f>Query1[[#This Row],[total_units]]</f>
        <v>2</v>
      </c>
      <c r="G3127">
        <f>Query1[[#This Row],[revenue]]</f>
        <v>979.98</v>
      </c>
      <c r="H3127" t="str">
        <f>Query1[[#This Row],[product_name]]</f>
        <v>Electra Straight 8 3i (20-inch) - Boy's - 2017</v>
      </c>
      <c r="I3127" t="str">
        <f>Query1[[#This Row],[category_name]]</f>
        <v>Children Bicycles</v>
      </c>
      <c r="J3127" t="str">
        <f>Query1[[#This Row],[store_name]]</f>
        <v>Santa Cruz Bikes</v>
      </c>
      <c r="K3127" t="str">
        <f>Query1[[#This Row],[sales_rep]]</f>
        <v>Mireya Copeland</v>
      </c>
      <c r="L3127" t="str">
        <f>Query1[[#This Row],[brand_name]]</f>
        <v>Electra</v>
      </c>
    </row>
    <row r="3128" spans="1:12" x14ac:dyDescent="0.3">
      <c r="A3128">
        <f>Query1[[#This Row],[order_id]]</f>
        <v>1084</v>
      </c>
      <c r="B3128" t="str">
        <f>Query1[[#This Row],[customers]]</f>
        <v>Kasha Todd</v>
      </c>
      <c r="C3128" t="str">
        <f>Query1[[#This Row],[city]]</f>
        <v>Campbell</v>
      </c>
      <c r="D3128" t="str">
        <f>Query1[[#This Row],[state]]</f>
        <v>CA</v>
      </c>
      <c r="E3128">
        <f>Query1[[#This Row],[order_date]]</f>
        <v>42968</v>
      </c>
      <c r="F3128">
        <f>Query1[[#This Row],[total_units]]</f>
        <v>1</v>
      </c>
      <c r="G3128">
        <f>Query1[[#This Row],[revenue]]</f>
        <v>1559.99</v>
      </c>
      <c r="H3128" t="str">
        <f>Query1[[#This Row],[product_name]]</f>
        <v>Sun Bicycles ElectroLite - 2017</v>
      </c>
      <c r="I3128" t="str">
        <f>Query1[[#This Row],[category_name]]</f>
        <v>Electric Bikes</v>
      </c>
      <c r="J3128" t="str">
        <f>Query1[[#This Row],[store_name]]</f>
        <v>Santa Cruz Bikes</v>
      </c>
      <c r="K3128" t="str">
        <f>Query1[[#This Row],[sales_rep]]</f>
        <v>Mireya Copeland</v>
      </c>
      <c r="L3128" t="str">
        <f>Query1[[#This Row],[brand_name]]</f>
        <v>Sun</v>
      </c>
    </row>
    <row r="3129" spans="1:12" x14ac:dyDescent="0.3">
      <c r="A3129">
        <f>Query1[[#This Row],[order_id]]</f>
        <v>1084</v>
      </c>
      <c r="B3129" t="str">
        <f>Query1[[#This Row],[customers]]</f>
        <v>Kasha Todd</v>
      </c>
      <c r="C3129" t="str">
        <f>Query1[[#This Row],[city]]</f>
        <v>Campbell</v>
      </c>
      <c r="D3129" t="str">
        <f>Query1[[#This Row],[state]]</f>
        <v>CA</v>
      </c>
      <c r="E3129">
        <f>Query1[[#This Row],[order_date]]</f>
        <v>42968</v>
      </c>
      <c r="F3129">
        <f>Query1[[#This Row],[total_units]]</f>
        <v>2</v>
      </c>
      <c r="G3129">
        <f>Query1[[#This Row],[revenue]]</f>
        <v>693.98</v>
      </c>
      <c r="H3129" t="str">
        <f>Query1[[#This Row],[product_name]]</f>
        <v>Sun Bicycles Lil Bolt Type-R - 2017</v>
      </c>
      <c r="I3129" t="str">
        <f>Query1[[#This Row],[category_name]]</f>
        <v>Cruisers Bicycles</v>
      </c>
      <c r="J3129" t="str">
        <f>Query1[[#This Row],[store_name]]</f>
        <v>Santa Cruz Bikes</v>
      </c>
      <c r="K3129" t="str">
        <f>Query1[[#This Row],[sales_rep]]</f>
        <v>Mireya Copeland</v>
      </c>
      <c r="L3129" t="str">
        <f>Query1[[#This Row],[brand_name]]</f>
        <v>Sun</v>
      </c>
    </row>
    <row r="3130" spans="1:12" x14ac:dyDescent="0.3">
      <c r="A3130">
        <f>Query1[[#This Row],[order_id]]</f>
        <v>1084</v>
      </c>
      <c r="B3130" t="str">
        <f>Query1[[#This Row],[customers]]</f>
        <v>Kasha Todd</v>
      </c>
      <c r="C3130" t="str">
        <f>Query1[[#This Row],[city]]</f>
        <v>Campbell</v>
      </c>
      <c r="D3130" t="str">
        <f>Query1[[#This Row],[state]]</f>
        <v>CA</v>
      </c>
      <c r="E3130">
        <f>Query1[[#This Row],[order_date]]</f>
        <v>42968</v>
      </c>
      <c r="F3130">
        <f>Query1[[#This Row],[total_units]]</f>
        <v>1</v>
      </c>
      <c r="G3130">
        <f>Query1[[#This Row],[revenue]]</f>
        <v>999.99</v>
      </c>
      <c r="H3130" t="str">
        <f>Query1[[#This Row],[product_name]]</f>
        <v>Surly Ice Cream Truck Frameset - 2017</v>
      </c>
      <c r="I3130" t="str">
        <f>Query1[[#This Row],[category_name]]</f>
        <v>Mountain Bikes</v>
      </c>
      <c r="J3130" t="str">
        <f>Query1[[#This Row],[store_name]]</f>
        <v>Santa Cruz Bikes</v>
      </c>
      <c r="K3130" t="str">
        <f>Query1[[#This Row],[sales_rep]]</f>
        <v>Mireya Copeland</v>
      </c>
      <c r="L3130" t="str">
        <f>Query1[[#This Row],[brand_name]]</f>
        <v>Surly</v>
      </c>
    </row>
    <row r="3131" spans="1:12" x14ac:dyDescent="0.3">
      <c r="A3131">
        <f>Query1[[#This Row],[order_id]]</f>
        <v>1085</v>
      </c>
      <c r="B3131" t="str">
        <f>Query1[[#This Row],[customers]]</f>
        <v>Hope Cotton</v>
      </c>
      <c r="C3131" t="str">
        <f>Query1[[#This Row],[city]]</f>
        <v>Redondo Beach</v>
      </c>
      <c r="D3131" t="str">
        <f>Query1[[#This Row],[state]]</f>
        <v>CA</v>
      </c>
      <c r="E3131">
        <f>Query1[[#This Row],[order_date]]</f>
        <v>42968</v>
      </c>
      <c r="F3131">
        <f>Query1[[#This Row],[total_units]]</f>
        <v>1</v>
      </c>
      <c r="G3131">
        <f>Query1[[#This Row],[revenue]]</f>
        <v>439.99</v>
      </c>
      <c r="H3131" t="str">
        <f>Query1[[#This Row],[product_name]]</f>
        <v>Electra Cruiser Lux 1 - 2017</v>
      </c>
      <c r="I3131" t="str">
        <f>Query1[[#This Row],[category_name]]</f>
        <v>Cruisers Bicycles</v>
      </c>
      <c r="J3131" t="str">
        <f>Query1[[#This Row],[store_name]]</f>
        <v>Santa Cruz Bikes</v>
      </c>
      <c r="K3131" t="str">
        <f>Query1[[#This Row],[sales_rep]]</f>
        <v>Genna Serrano</v>
      </c>
      <c r="L3131" t="str">
        <f>Query1[[#This Row],[brand_name]]</f>
        <v>Electra</v>
      </c>
    </row>
    <row r="3132" spans="1:12" x14ac:dyDescent="0.3">
      <c r="A3132">
        <f>Query1[[#This Row],[order_id]]</f>
        <v>1085</v>
      </c>
      <c r="B3132" t="str">
        <f>Query1[[#This Row],[customers]]</f>
        <v>Hope Cotton</v>
      </c>
      <c r="C3132" t="str">
        <f>Query1[[#This Row],[city]]</f>
        <v>Redondo Beach</v>
      </c>
      <c r="D3132" t="str">
        <f>Query1[[#This Row],[state]]</f>
        <v>CA</v>
      </c>
      <c r="E3132">
        <f>Query1[[#This Row],[order_date]]</f>
        <v>42968</v>
      </c>
      <c r="F3132">
        <f>Query1[[#This Row],[total_units]]</f>
        <v>1</v>
      </c>
      <c r="G3132">
        <f>Query1[[#This Row],[revenue]]</f>
        <v>489.99</v>
      </c>
      <c r="H3132" t="str">
        <f>Query1[[#This Row],[product_name]]</f>
        <v>Electra Townie Original 7D - 2017</v>
      </c>
      <c r="I3132" t="str">
        <f>Query1[[#This Row],[category_name]]</f>
        <v>Cruisers Bicycles</v>
      </c>
      <c r="J3132" t="str">
        <f>Query1[[#This Row],[store_name]]</f>
        <v>Santa Cruz Bikes</v>
      </c>
      <c r="K3132" t="str">
        <f>Query1[[#This Row],[sales_rep]]</f>
        <v>Genna Serrano</v>
      </c>
      <c r="L3132" t="str">
        <f>Query1[[#This Row],[brand_name]]</f>
        <v>Electra</v>
      </c>
    </row>
    <row r="3133" spans="1:12" x14ac:dyDescent="0.3">
      <c r="A3133">
        <f>Query1[[#This Row],[order_id]]</f>
        <v>1085</v>
      </c>
      <c r="B3133" t="str">
        <f>Query1[[#This Row],[customers]]</f>
        <v>Hope Cotton</v>
      </c>
      <c r="C3133" t="str">
        <f>Query1[[#This Row],[city]]</f>
        <v>Redondo Beach</v>
      </c>
      <c r="D3133" t="str">
        <f>Query1[[#This Row],[state]]</f>
        <v>CA</v>
      </c>
      <c r="E3133">
        <f>Query1[[#This Row],[order_date]]</f>
        <v>42968</v>
      </c>
      <c r="F3133">
        <f>Query1[[#This Row],[total_units]]</f>
        <v>2</v>
      </c>
      <c r="G3133">
        <f>Query1[[#This Row],[revenue]]</f>
        <v>501.98</v>
      </c>
      <c r="H3133" t="str">
        <f>Query1[[#This Row],[product_name]]</f>
        <v>Sun Bicycles Revolutions 24 - 2017</v>
      </c>
      <c r="I3133" t="str">
        <f>Query1[[#This Row],[category_name]]</f>
        <v>Cruisers Bicycles</v>
      </c>
      <c r="J3133" t="str">
        <f>Query1[[#This Row],[store_name]]</f>
        <v>Santa Cruz Bikes</v>
      </c>
      <c r="K3133" t="str">
        <f>Query1[[#This Row],[sales_rep]]</f>
        <v>Genna Serrano</v>
      </c>
      <c r="L3133" t="str">
        <f>Query1[[#This Row],[brand_name]]</f>
        <v>Sun</v>
      </c>
    </row>
    <row r="3134" spans="1:12" x14ac:dyDescent="0.3">
      <c r="A3134">
        <f>Query1[[#This Row],[order_id]]</f>
        <v>1086</v>
      </c>
      <c r="B3134" t="str">
        <f>Query1[[#This Row],[customers]]</f>
        <v>Lucio Sherman</v>
      </c>
      <c r="C3134" t="str">
        <f>Query1[[#This Row],[city]]</f>
        <v>Smithtown</v>
      </c>
      <c r="D3134" t="str">
        <f>Query1[[#This Row],[state]]</f>
        <v>NY</v>
      </c>
      <c r="E3134">
        <f>Query1[[#This Row],[order_date]]</f>
        <v>42968</v>
      </c>
      <c r="F3134">
        <f>Query1[[#This Row],[total_units]]</f>
        <v>2</v>
      </c>
      <c r="G3134">
        <f>Query1[[#This Row],[revenue]]</f>
        <v>2199.98</v>
      </c>
      <c r="H3134" t="str">
        <f>Query1[[#This Row],[product_name]]</f>
        <v>Electra Amsterdam Fashion 7i Ladies' - 2017</v>
      </c>
      <c r="I3134" t="str">
        <f>Query1[[#This Row],[category_name]]</f>
        <v>Cruisers Bicycles</v>
      </c>
      <c r="J3134" t="str">
        <f>Query1[[#This Row],[store_name]]</f>
        <v>Baldwin Bikes</v>
      </c>
      <c r="K3134" t="str">
        <f>Query1[[#This Row],[sales_rep]]</f>
        <v>Venita Daniel</v>
      </c>
      <c r="L3134" t="str">
        <f>Query1[[#This Row],[brand_name]]</f>
        <v>Electra</v>
      </c>
    </row>
    <row r="3135" spans="1:12" x14ac:dyDescent="0.3">
      <c r="A3135">
        <f>Query1[[#This Row],[order_id]]</f>
        <v>1086</v>
      </c>
      <c r="B3135" t="str">
        <f>Query1[[#This Row],[customers]]</f>
        <v>Lucio Sherman</v>
      </c>
      <c r="C3135" t="str">
        <f>Query1[[#This Row],[city]]</f>
        <v>Smithtown</v>
      </c>
      <c r="D3135" t="str">
        <f>Query1[[#This Row],[state]]</f>
        <v>NY</v>
      </c>
      <c r="E3135">
        <f>Query1[[#This Row],[order_date]]</f>
        <v>42968</v>
      </c>
      <c r="F3135">
        <f>Query1[[#This Row],[total_units]]</f>
        <v>1</v>
      </c>
      <c r="G3135">
        <f>Query1[[#This Row],[revenue]]</f>
        <v>1320.99</v>
      </c>
      <c r="H3135" t="str">
        <f>Query1[[#This Row],[product_name]]</f>
        <v>Heller Shagamaw Frame - 2016</v>
      </c>
      <c r="I3135" t="str">
        <f>Query1[[#This Row],[category_name]]</f>
        <v>Mountain Bikes</v>
      </c>
      <c r="J3135" t="str">
        <f>Query1[[#This Row],[store_name]]</f>
        <v>Baldwin Bikes</v>
      </c>
      <c r="K3135" t="str">
        <f>Query1[[#This Row],[sales_rep]]</f>
        <v>Venita Daniel</v>
      </c>
      <c r="L3135" t="str">
        <f>Query1[[#This Row],[brand_name]]</f>
        <v>Heller</v>
      </c>
    </row>
    <row r="3136" spans="1:12" x14ac:dyDescent="0.3">
      <c r="A3136">
        <f>Query1[[#This Row],[order_id]]</f>
        <v>1086</v>
      </c>
      <c r="B3136" t="str">
        <f>Query1[[#This Row],[customers]]</f>
        <v>Lucio Sherman</v>
      </c>
      <c r="C3136" t="str">
        <f>Query1[[#This Row],[city]]</f>
        <v>Smithtown</v>
      </c>
      <c r="D3136" t="str">
        <f>Query1[[#This Row],[state]]</f>
        <v>NY</v>
      </c>
      <c r="E3136">
        <f>Query1[[#This Row],[order_date]]</f>
        <v>42968</v>
      </c>
      <c r="F3136">
        <f>Query1[[#This Row],[total_units]]</f>
        <v>1</v>
      </c>
      <c r="G3136">
        <f>Query1[[#This Row],[revenue]]</f>
        <v>449.99</v>
      </c>
      <c r="H3136" t="str">
        <f>Query1[[#This Row],[product_name]]</f>
        <v>Sun Bicycles Cruz 3 - Women's - 2017</v>
      </c>
      <c r="I3136" t="str">
        <f>Query1[[#This Row],[category_name]]</f>
        <v>Comfort Bicycles</v>
      </c>
      <c r="J3136" t="str">
        <f>Query1[[#This Row],[store_name]]</f>
        <v>Baldwin Bikes</v>
      </c>
      <c r="K3136" t="str">
        <f>Query1[[#This Row],[sales_rep]]</f>
        <v>Venita Daniel</v>
      </c>
      <c r="L3136" t="str">
        <f>Query1[[#This Row],[brand_name]]</f>
        <v>Sun</v>
      </c>
    </row>
    <row r="3137" spans="1:12" x14ac:dyDescent="0.3">
      <c r="A3137">
        <f>Query1[[#This Row],[order_id]]</f>
        <v>1086</v>
      </c>
      <c r="B3137" t="str">
        <f>Query1[[#This Row],[customers]]</f>
        <v>Lucio Sherman</v>
      </c>
      <c r="C3137" t="str">
        <f>Query1[[#This Row],[city]]</f>
        <v>Smithtown</v>
      </c>
      <c r="D3137" t="str">
        <f>Query1[[#This Row],[state]]</f>
        <v>NY</v>
      </c>
      <c r="E3137">
        <f>Query1[[#This Row],[order_date]]</f>
        <v>42968</v>
      </c>
      <c r="F3137">
        <f>Query1[[#This Row],[total_units]]</f>
        <v>1</v>
      </c>
      <c r="G3137">
        <f>Query1[[#This Row],[revenue]]</f>
        <v>250.99</v>
      </c>
      <c r="H3137" t="str">
        <f>Query1[[#This Row],[product_name]]</f>
        <v>Sun Bicycles Revolutions 24 - Girl's - 2017</v>
      </c>
      <c r="I3137" t="str">
        <f>Query1[[#This Row],[category_name]]</f>
        <v>Cruisers Bicycles</v>
      </c>
      <c r="J3137" t="str">
        <f>Query1[[#This Row],[store_name]]</f>
        <v>Baldwin Bikes</v>
      </c>
      <c r="K3137" t="str">
        <f>Query1[[#This Row],[sales_rep]]</f>
        <v>Venita Daniel</v>
      </c>
      <c r="L3137" t="str">
        <f>Query1[[#This Row],[brand_name]]</f>
        <v>Sun</v>
      </c>
    </row>
    <row r="3138" spans="1:12" x14ac:dyDescent="0.3">
      <c r="A3138">
        <f>Query1[[#This Row],[order_id]]</f>
        <v>1086</v>
      </c>
      <c r="B3138" t="str">
        <f>Query1[[#This Row],[customers]]</f>
        <v>Lucio Sherman</v>
      </c>
      <c r="C3138" t="str">
        <f>Query1[[#This Row],[city]]</f>
        <v>Smithtown</v>
      </c>
      <c r="D3138" t="str">
        <f>Query1[[#This Row],[state]]</f>
        <v>NY</v>
      </c>
      <c r="E3138">
        <f>Query1[[#This Row],[order_date]]</f>
        <v>42968</v>
      </c>
      <c r="F3138">
        <f>Query1[[#This Row],[total_units]]</f>
        <v>2</v>
      </c>
      <c r="G3138">
        <f>Query1[[#This Row],[revenue]]</f>
        <v>3098</v>
      </c>
      <c r="H3138" t="str">
        <f>Query1[[#This Row],[product_name]]</f>
        <v>Surly Straggler - 2016</v>
      </c>
      <c r="I3138" t="str">
        <f>Query1[[#This Row],[category_name]]</f>
        <v>Cyclocross Bicycles</v>
      </c>
      <c r="J3138" t="str">
        <f>Query1[[#This Row],[store_name]]</f>
        <v>Baldwin Bikes</v>
      </c>
      <c r="K3138" t="str">
        <f>Query1[[#This Row],[sales_rep]]</f>
        <v>Venita Daniel</v>
      </c>
      <c r="L3138" t="str">
        <f>Query1[[#This Row],[brand_name]]</f>
        <v>Surly</v>
      </c>
    </row>
    <row r="3139" spans="1:12" x14ac:dyDescent="0.3">
      <c r="A3139">
        <f>Query1[[#This Row],[order_id]]</f>
        <v>1087</v>
      </c>
      <c r="B3139" t="str">
        <f>Query1[[#This Row],[customers]]</f>
        <v>Kermit Bowman</v>
      </c>
      <c r="C3139" t="str">
        <f>Query1[[#This Row],[city]]</f>
        <v>El Paso</v>
      </c>
      <c r="D3139" t="str">
        <f>Query1[[#This Row],[state]]</f>
        <v>TX</v>
      </c>
      <c r="E3139">
        <f>Query1[[#This Row],[order_date]]</f>
        <v>42969</v>
      </c>
      <c r="F3139">
        <f>Query1[[#This Row],[total_units]]</f>
        <v>2</v>
      </c>
      <c r="G3139">
        <f>Query1[[#This Row],[revenue]]</f>
        <v>539.98</v>
      </c>
      <c r="H3139" t="str">
        <f>Query1[[#This Row],[product_name]]</f>
        <v>Electra Cruiser 1 (24-Inch) - 2016</v>
      </c>
      <c r="I3139" t="str">
        <f>Query1[[#This Row],[category_name]]</f>
        <v>Cruisers Bicycles</v>
      </c>
      <c r="J3139" t="str">
        <f>Query1[[#This Row],[store_name]]</f>
        <v>Rowlett Bikes</v>
      </c>
      <c r="K3139" t="str">
        <f>Query1[[#This Row],[sales_rep]]</f>
        <v>Kali Vargas</v>
      </c>
      <c r="L3139" t="str">
        <f>Query1[[#This Row],[brand_name]]</f>
        <v>Electra</v>
      </c>
    </row>
    <row r="3140" spans="1:12" x14ac:dyDescent="0.3">
      <c r="A3140">
        <f>Query1[[#This Row],[order_id]]</f>
        <v>1087</v>
      </c>
      <c r="B3140" t="str">
        <f>Query1[[#This Row],[customers]]</f>
        <v>Kermit Bowman</v>
      </c>
      <c r="C3140" t="str">
        <f>Query1[[#This Row],[city]]</f>
        <v>El Paso</v>
      </c>
      <c r="D3140" t="str">
        <f>Query1[[#This Row],[state]]</f>
        <v>TX</v>
      </c>
      <c r="E3140">
        <f>Query1[[#This Row],[order_date]]</f>
        <v>42969</v>
      </c>
      <c r="F3140">
        <f>Query1[[#This Row],[total_units]]</f>
        <v>1</v>
      </c>
      <c r="G3140">
        <f>Query1[[#This Row],[revenue]]</f>
        <v>529.99</v>
      </c>
      <c r="H3140" t="str">
        <f>Query1[[#This Row],[product_name]]</f>
        <v>Electra Moto 1 - 2016</v>
      </c>
      <c r="I3140" t="str">
        <f>Query1[[#This Row],[category_name]]</f>
        <v>Cruisers Bicycles</v>
      </c>
      <c r="J3140" t="str">
        <f>Query1[[#This Row],[store_name]]</f>
        <v>Rowlett Bikes</v>
      </c>
      <c r="K3140" t="str">
        <f>Query1[[#This Row],[sales_rep]]</f>
        <v>Kali Vargas</v>
      </c>
      <c r="L3140" t="str">
        <f>Query1[[#This Row],[brand_name]]</f>
        <v>Electra</v>
      </c>
    </row>
    <row r="3141" spans="1:12" x14ac:dyDescent="0.3">
      <c r="A3141">
        <f>Query1[[#This Row],[order_id]]</f>
        <v>1087</v>
      </c>
      <c r="B3141" t="str">
        <f>Query1[[#This Row],[customers]]</f>
        <v>Kermit Bowman</v>
      </c>
      <c r="C3141" t="str">
        <f>Query1[[#This Row],[city]]</f>
        <v>El Paso</v>
      </c>
      <c r="D3141" t="str">
        <f>Query1[[#This Row],[state]]</f>
        <v>TX</v>
      </c>
      <c r="E3141">
        <f>Query1[[#This Row],[order_date]]</f>
        <v>42969</v>
      </c>
      <c r="F3141">
        <f>Query1[[#This Row],[total_units]]</f>
        <v>2</v>
      </c>
      <c r="G3141">
        <f>Query1[[#This Row],[revenue]]</f>
        <v>979.98</v>
      </c>
      <c r="H3141" t="str">
        <f>Query1[[#This Row],[product_name]]</f>
        <v>Electra Townie Original 7D - 2017</v>
      </c>
      <c r="I3141" t="str">
        <f>Query1[[#This Row],[category_name]]</f>
        <v>Comfort Bicycles</v>
      </c>
      <c r="J3141" t="str">
        <f>Query1[[#This Row],[store_name]]</f>
        <v>Rowlett Bikes</v>
      </c>
      <c r="K3141" t="str">
        <f>Query1[[#This Row],[sales_rep]]</f>
        <v>Kali Vargas</v>
      </c>
      <c r="L3141" t="str">
        <f>Query1[[#This Row],[brand_name]]</f>
        <v>Electra</v>
      </c>
    </row>
    <row r="3142" spans="1:12" x14ac:dyDescent="0.3">
      <c r="A3142">
        <f>Query1[[#This Row],[order_id]]</f>
        <v>1087</v>
      </c>
      <c r="B3142" t="str">
        <f>Query1[[#This Row],[customers]]</f>
        <v>Kermit Bowman</v>
      </c>
      <c r="C3142" t="str">
        <f>Query1[[#This Row],[city]]</f>
        <v>El Paso</v>
      </c>
      <c r="D3142" t="str">
        <f>Query1[[#This Row],[state]]</f>
        <v>TX</v>
      </c>
      <c r="E3142">
        <f>Query1[[#This Row],[order_date]]</f>
        <v>42969</v>
      </c>
      <c r="F3142">
        <f>Query1[[#This Row],[total_units]]</f>
        <v>2</v>
      </c>
      <c r="G3142">
        <f>Query1[[#This Row],[revenue]]</f>
        <v>833.98</v>
      </c>
      <c r="H3142" t="str">
        <f>Query1[[#This Row],[product_name]]</f>
        <v>Sun Bicycles Cruz 7 - Women's - 2017</v>
      </c>
      <c r="I3142" t="str">
        <f>Query1[[#This Row],[category_name]]</f>
        <v>Comfort Bicycles</v>
      </c>
      <c r="J3142" t="str">
        <f>Query1[[#This Row],[store_name]]</f>
        <v>Rowlett Bikes</v>
      </c>
      <c r="K3142" t="str">
        <f>Query1[[#This Row],[sales_rep]]</f>
        <v>Kali Vargas</v>
      </c>
      <c r="L3142" t="str">
        <f>Query1[[#This Row],[brand_name]]</f>
        <v>Sun</v>
      </c>
    </row>
    <row r="3143" spans="1:12" x14ac:dyDescent="0.3">
      <c r="A3143">
        <f>Query1[[#This Row],[order_id]]</f>
        <v>1087</v>
      </c>
      <c r="B3143" t="str">
        <f>Query1[[#This Row],[customers]]</f>
        <v>Kermit Bowman</v>
      </c>
      <c r="C3143" t="str">
        <f>Query1[[#This Row],[city]]</f>
        <v>El Paso</v>
      </c>
      <c r="D3143" t="str">
        <f>Query1[[#This Row],[state]]</f>
        <v>TX</v>
      </c>
      <c r="E3143">
        <f>Query1[[#This Row],[order_date]]</f>
        <v>42969</v>
      </c>
      <c r="F3143">
        <f>Query1[[#This Row],[total_units]]</f>
        <v>2</v>
      </c>
      <c r="G3143">
        <f>Query1[[#This Row],[revenue]]</f>
        <v>5199.9799999999996</v>
      </c>
      <c r="H3143" t="str">
        <f>Query1[[#This Row],[product_name]]</f>
        <v>Trek Domane S 5 Disc - 2017</v>
      </c>
      <c r="I3143" t="str">
        <f>Query1[[#This Row],[category_name]]</f>
        <v>Road Bikes</v>
      </c>
      <c r="J3143" t="str">
        <f>Query1[[#This Row],[store_name]]</f>
        <v>Rowlett Bikes</v>
      </c>
      <c r="K3143" t="str">
        <f>Query1[[#This Row],[sales_rep]]</f>
        <v>Kali Vargas</v>
      </c>
      <c r="L3143" t="str">
        <f>Query1[[#This Row],[brand_name]]</f>
        <v>Trek</v>
      </c>
    </row>
    <row r="3144" spans="1:12" x14ac:dyDescent="0.3">
      <c r="A3144">
        <f>Query1[[#This Row],[order_id]]</f>
        <v>1088</v>
      </c>
      <c r="B3144" t="str">
        <f>Query1[[#This Row],[customers]]</f>
        <v>Efren Whitfield</v>
      </c>
      <c r="C3144" t="str">
        <f>Query1[[#This Row],[city]]</f>
        <v>Euless</v>
      </c>
      <c r="D3144" t="str">
        <f>Query1[[#This Row],[state]]</f>
        <v>TX</v>
      </c>
      <c r="E3144">
        <f>Query1[[#This Row],[order_date]]</f>
        <v>42969</v>
      </c>
      <c r="F3144">
        <f>Query1[[#This Row],[total_units]]</f>
        <v>1</v>
      </c>
      <c r="G3144">
        <f>Query1[[#This Row],[revenue]]</f>
        <v>489.99</v>
      </c>
      <c r="H3144" t="str">
        <f>Query1[[#This Row],[product_name]]</f>
        <v>Electra Townie Original 7D - 2017</v>
      </c>
      <c r="I3144" t="str">
        <f>Query1[[#This Row],[category_name]]</f>
        <v>Cruisers Bicycles</v>
      </c>
      <c r="J3144" t="str">
        <f>Query1[[#This Row],[store_name]]</f>
        <v>Rowlett Bikes</v>
      </c>
      <c r="K3144" t="str">
        <f>Query1[[#This Row],[sales_rep]]</f>
        <v>Kali Vargas</v>
      </c>
      <c r="L3144" t="str">
        <f>Query1[[#This Row],[brand_name]]</f>
        <v>Electra</v>
      </c>
    </row>
    <row r="3145" spans="1:12" x14ac:dyDescent="0.3">
      <c r="A3145">
        <f>Query1[[#This Row],[order_id]]</f>
        <v>1088</v>
      </c>
      <c r="B3145" t="str">
        <f>Query1[[#This Row],[customers]]</f>
        <v>Efren Whitfield</v>
      </c>
      <c r="C3145" t="str">
        <f>Query1[[#This Row],[city]]</f>
        <v>Euless</v>
      </c>
      <c r="D3145" t="str">
        <f>Query1[[#This Row],[state]]</f>
        <v>TX</v>
      </c>
      <c r="E3145">
        <f>Query1[[#This Row],[order_date]]</f>
        <v>42969</v>
      </c>
      <c r="F3145">
        <f>Query1[[#This Row],[total_units]]</f>
        <v>1</v>
      </c>
      <c r="G3145">
        <f>Query1[[#This Row],[revenue]]</f>
        <v>999.99</v>
      </c>
      <c r="H3145" t="str">
        <f>Query1[[#This Row],[product_name]]</f>
        <v>Surly Ice Cream Truck Frameset - 2017</v>
      </c>
      <c r="I3145" t="str">
        <f>Query1[[#This Row],[category_name]]</f>
        <v>Mountain Bikes</v>
      </c>
      <c r="J3145" t="str">
        <f>Query1[[#This Row],[store_name]]</f>
        <v>Rowlett Bikes</v>
      </c>
      <c r="K3145" t="str">
        <f>Query1[[#This Row],[sales_rep]]</f>
        <v>Kali Vargas</v>
      </c>
      <c r="L3145" t="str">
        <f>Query1[[#This Row],[brand_name]]</f>
        <v>Surly</v>
      </c>
    </row>
    <row r="3146" spans="1:12" x14ac:dyDescent="0.3">
      <c r="A3146">
        <f>Query1[[#This Row],[order_id]]</f>
        <v>1088</v>
      </c>
      <c r="B3146" t="str">
        <f>Query1[[#This Row],[customers]]</f>
        <v>Efren Whitfield</v>
      </c>
      <c r="C3146" t="str">
        <f>Query1[[#This Row],[city]]</f>
        <v>Euless</v>
      </c>
      <c r="D3146" t="str">
        <f>Query1[[#This Row],[state]]</f>
        <v>TX</v>
      </c>
      <c r="E3146">
        <f>Query1[[#This Row],[order_date]]</f>
        <v>42969</v>
      </c>
      <c r="F3146">
        <f>Query1[[#This Row],[total_units]]</f>
        <v>2</v>
      </c>
      <c r="G3146">
        <f>Query1[[#This Row],[revenue]]</f>
        <v>1665.98</v>
      </c>
      <c r="H3146" t="str">
        <f>Query1[[#This Row],[product_name]]</f>
        <v>Surly Troll Frameset - 2017</v>
      </c>
      <c r="I3146" t="str">
        <f>Query1[[#This Row],[category_name]]</f>
        <v>Mountain Bikes</v>
      </c>
      <c r="J3146" t="str">
        <f>Query1[[#This Row],[store_name]]</f>
        <v>Rowlett Bikes</v>
      </c>
      <c r="K3146" t="str">
        <f>Query1[[#This Row],[sales_rep]]</f>
        <v>Kali Vargas</v>
      </c>
      <c r="L3146" t="str">
        <f>Query1[[#This Row],[brand_name]]</f>
        <v>Surly</v>
      </c>
    </row>
    <row r="3147" spans="1:12" x14ac:dyDescent="0.3">
      <c r="A3147">
        <f>Query1[[#This Row],[order_id]]</f>
        <v>1088</v>
      </c>
      <c r="B3147" t="str">
        <f>Query1[[#This Row],[customers]]</f>
        <v>Efren Whitfield</v>
      </c>
      <c r="C3147" t="str">
        <f>Query1[[#This Row],[city]]</f>
        <v>Euless</v>
      </c>
      <c r="D3147" t="str">
        <f>Query1[[#This Row],[state]]</f>
        <v>TX</v>
      </c>
      <c r="E3147">
        <f>Query1[[#This Row],[order_date]]</f>
        <v>42969</v>
      </c>
      <c r="F3147">
        <f>Query1[[#This Row],[total_units]]</f>
        <v>1</v>
      </c>
      <c r="G3147">
        <f>Query1[[#This Row],[revenue]]</f>
        <v>469.99</v>
      </c>
      <c r="H3147" t="str">
        <f>Query1[[#This Row],[product_name]]</f>
        <v>Surly Wednesday Frameset - 2017</v>
      </c>
      <c r="I3147" t="str">
        <f>Query1[[#This Row],[category_name]]</f>
        <v>Mountain Bikes</v>
      </c>
      <c r="J3147" t="str">
        <f>Query1[[#This Row],[store_name]]</f>
        <v>Rowlett Bikes</v>
      </c>
      <c r="K3147" t="str">
        <f>Query1[[#This Row],[sales_rep]]</f>
        <v>Kali Vargas</v>
      </c>
      <c r="L3147" t="str">
        <f>Query1[[#This Row],[brand_name]]</f>
        <v>Surly</v>
      </c>
    </row>
    <row r="3148" spans="1:12" x14ac:dyDescent="0.3">
      <c r="A3148">
        <f>Query1[[#This Row],[order_id]]</f>
        <v>1089</v>
      </c>
      <c r="B3148" t="str">
        <f>Query1[[#This Row],[customers]]</f>
        <v>Monika Berg</v>
      </c>
      <c r="C3148" t="str">
        <f>Query1[[#This Row],[city]]</f>
        <v>Encino</v>
      </c>
      <c r="D3148" t="str">
        <f>Query1[[#This Row],[state]]</f>
        <v>CA</v>
      </c>
      <c r="E3148">
        <f>Query1[[#This Row],[order_date]]</f>
        <v>42970</v>
      </c>
      <c r="F3148">
        <f>Query1[[#This Row],[total_units]]</f>
        <v>2</v>
      </c>
      <c r="G3148">
        <f>Query1[[#This Row],[revenue]]</f>
        <v>1319.98</v>
      </c>
      <c r="H3148" t="str">
        <f>Query1[[#This Row],[product_name]]</f>
        <v>Electra Amsterdam Original 3i - 2015/2017</v>
      </c>
      <c r="I3148" t="str">
        <f>Query1[[#This Row],[category_name]]</f>
        <v>Cruisers Bicycles</v>
      </c>
      <c r="J3148" t="str">
        <f>Query1[[#This Row],[store_name]]</f>
        <v>Santa Cruz Bikes</v>
      </c>
      <c r="K3148" t="str">
        <f>Query1[[#This Row],[sales_rep]]</f>
        <v>Mireya Copeland</v>
      </c>
      <c r="L3148" t="str">
        <f>Query1[[#This Row],[brand_name]]</f>
        <v>Electra</v>
      </c>
    </row>
    <row r="3149" spans="1:12" x14ac:dyDescent="0.3">
      <c r="A3149">
        <f>Query1[[#This Row],[order_id]]</f>
        <v>1089</v>
      </c>
      <c r="B3149" t="str">
        <f>Query1[[#This Row],[customers]]</f>
        <v>Monika Berg</v>
      </c>
      <c r="C3149" t="str">
        <f>Query1[[#This Row],[city]]</f>
        <v>Encino</v>
      </c>
      <c r="D3149" t="str">
        <f>Query1[[#This Row],[state]]</f>
        <v>CA</v>
      </c>
      <c r="E3149">
        <f>Query1[[#This Row],[order_date]]</f>
        <v>42970</v>
      </c>
      <c r="F3149">
        <f>Query1[[#This Row],[total_units]]</f>
        <v>2</v>
      </c>
      <c r="G3149">
        <f>Query1[[#This Row],[revenue]]</f>
        <v>1999.98</v>
      </c>
      <c r="H3149" t="str">
        <f>Query1[[#This Row],[product_name]]</f>
        <v>Surly Ice Cream Truck Frameset - 2017</v>
      </c>
      <c r="I3149" t="str">
        <f>Query1[[#This Row],[category_name]]</f>
        <v>Mountain Bikes</v>
      </c>
      <c r="J3149" t="str">
        <f>Query1[[#This Row],[store_name]]</f>
        <v>Santa Cruz Bikes</v>
      </c>
      <c r="K3149" t="str">
        <f>Query1[[#This Row],[sales_rep]]</f>
        <v>Mireya Copeland</v>
      </c>
      <c r="L3149" t="str">
        <f>Query1[[#This Row],[brand_name]]</f>
        <v>Surly</v>
      </c>
    </row>
    <row r="3150" spans="1:12" x14ac:dyDescent="0.3">
      <c r="A3150">
        <f>Query1[[#This Row],[order_id]]</f>
        <v>1090</v>
      </c>
      <c r="B3150" t="str">
        <f>Query1[[#This Row],[customers]]</f>
        <v>Mikel Wilkerson</v>
      </c>
      <c r="C3150" t="str">
        <f>Query1[[#This Row],[city]]</f>
        <v>Atwater</v>
      </c>
      <c r="D3150" t="str">
        <f>Query1[[#This Row],[state]]</f>
        <v>CA</v>
      </c>
      <c r="E3150">
        <f>Query1[[#This Row],[order_date]]</f>
        <v>42971</v>
      </c>
      <c r="F3150">
        <f>Query1[[#This Row],[total_units]]</f>
        <v>1</v>
      </c>
      <c r="G3150">
        <f>Query1[[#This Row],[revenue]]</f>
        <v>439.99</v>
      </c>
      <c r="H3150" t="str">
        <f>Query1[[#This Row],[product_name]]</f>
        <v>Electra Cruiser Lux 1 - 2017</v>
      </c>
      <c r="I3150" t="str">
        <f>Query1[[#This Row],[category_name]]</f>
        <v>Cruisers Bicycles</v>
      </c>
      <c r="J3150" t="str">
        <f>Query1[[#This Row],[store_name]]</f>
        <v>Santa Cruz Bikes</v>
      </c>
      <c r="K3150" t="str">
        <f>Query1[[#This Row],[sales_rep]]</f>
        <v>Mireya Copeland</v>
      </c>
      <c r="L3150" t="str">
        <f>Query1[[#This Row],[brand_name]]</f>
        <v>Electra</v>
      </c>
    </row>
    <row r="3151" spans="1:12" x14ac:dyDescent="0.3">
      <c r="A3151">
        <f>Query1[[#This Row],[order_id]]</f>
        <v>1091</v>
      </c>
      <c r="B3151" t="str">
        <f>Query1[[#This Row],[customers]]</f>
        <v>Phuong Wolf</v>
      </c>
      <c r="C3151" t="str">
        <f>Query1[[#This Row],[city]]</f>
        <v>Schenectady</v>
      </c>
      <c r="D3151" t="str">
        <f>Query1[[#This Row],[state]]</f>
        <v>NY</v>
      </c>
      <c r="E3151">
        <f>Query1[[#This Row],[order_date]]</f>
        <v>42971</v>
      </c>
      <c r="F3151">
        <f>Query1[[#This Row],[total_units]]</f>
        <v>1</v>
      </c>
      <c r="G3151">
        <f>Query1[[#This Row],[revenue]]</f>
        <v>349.99</v>
      </c>
      <c r="H3151" t="str">
        <f>Query1[[#This Row],[product_name]]</f>
        <v>Electra Savannah 3i (20-inch) - Girl's - 2017</v>
      </c>
      <c r="I3151" t="str">
        <f>Query1[[#This Row],[category_name]]</f>
        <v>Children Bicycles</v>
      </c>
      <c r="J3151" t="str">
        <f>Query1[[#This Row],[store_name]]</f>
        <v>Baldwin Bikes</v>
      </c>
      <c r="K3151" t="str">
        <f>Query1[[#This Row],[sales_rep]]</f>
        <v>Venita Daniel</v>
      </c>
      <c r="L3151" t="str">
        <f>Query1[[#This Row],[brand_name]]</f>
        <v>Electra</v>
      </c>
    </row>
    <row r="3152" spans="1:12" x14ac:dyDescent="0.3">
      <c r="A3152">
        <f>Query1[[#This Row],[order_id]]</f>
        <v>1091</v>
      </c>
      <c r="B3152" t="str">
        <f>Query1[[#This Row],[customers]]</f>
        <v>Phuong Wolf</v>
      </c>
      <c r="C3152" t="str">
        <f>Query1[[#This Row],[city]]</f>
        <v>Schenectady</v>
      </c>
      <c r="D3152" t="str">
        <f>Query1[[#This Row],[state]]</f>
        <v>NY</v>
      </c>
      <c r="E3152">
        <f>Query1[[#This Row],[order_date]]</f>
        <v>42971</v>
      </c>
      <c r="F3152">
        <f>Query1[[#This Row],[total_units]]</f>
        <v>1</v>
      </c>
      <c r="G3152">
        <f>Query1[[#This Row],[revenue]]</f>
        <v>449</v>
      </c>
      <c r="H3152" t="str">
        <f>Query1[[#This Row],[product_name]]</f>
        <v>Pure Cycles William 3-Speed - 2016</v>
      </c>
      <c r="I3152" t="str">
        <f>Query1[[#This Row],[category_name]]</f>
        <v>Cruisers Bicycles</v>
      </c>
      <c r="J3152" t="str">
        <f>Query1[[#This Row],[store_name]]</f>
        <v>Baldwin Bikes</v>
      </c>
      <c r="K3152" t="str">
        <f>Query1[[#This Row],[sales_rep]]</f>
        <v>Venita Daniel</v>
      </c>
      <c r="L3152" t="str">
        <f>Query1[[#This Row],[brand_name]]</f>
        <v>Pure Cycles</v>
      </c>
    </row>
    <row r="3153" spans="1:12" x14ac:dyDescent="0.3">
      <c r="A3153">
        <f>Query1[[#This Row],[order_id]]</f>
        <v>1091</v>
      </c>
      <c r="B3153" t="str">
        <f>Query1[[#This Row],[customers]]</f>
        <v>Phuong Wolf</v>
      </c>
      <c r="C3153" t="str">
        <f>Query1[[#This Row],[city]]</f>
        <v>Schenectady</v>
      </c>
      <c r="D3153" t="str">
        <f>Query1[[#This Row],[state]]</f>
        <v>NY</v>
      </c>
      <c r="E3153">
        <f>Query1[[#This Row],[order_date]]</f>
        <v>42971</v>
      </c>
      <c r="F3153">
        <f>Query1[[#This Row],[total_units]]</f>
        <v>1</v>
      </c>
      <c r="G3153">
        <f>Query1[[#This Row],[revenue]]</f>
        <v>5499.99</v>
      </c>
      <c r="H3153" t="str">
        <f>Query1[[#This Row],[product_name]]</f>
        <v>Trek Domane SLR 6 Disc - 2017</v>
      </c>
      <c r="I3153" t="str">
        <f>Query1[[#This Row],[category_name]]</f>
        <v>Road Bikes</v>
      </c>
      <c r="J3153" t="str">
        <f>Query1[[#This Row],[store_name]]</f>
        <v>Baldwin Bikes</v>
      </c>
      <c r="K3153" t="str">
        <f>Query1[[#This Row],[sales_rep]]</f>
        <v>Venita Daniel</v>
      </c>
      <c r="L3153" t="str">
        <f>Query1[[#This Row],[brand_name]]</f>
        <v>Trek</v>
      </c>
    </row>
    <row r="3154" spans="1:12" x14ac:dyDescent="0.3">
      <c r="A3154">
        <f>Query1[[#This Row],[order_id]]</f>
        <v>1092</v>
      </c>
      <c r="B3154" t="str">
        <f>Query1[[#This Row],[customers]]</f>
        <v>Ronna Butler</v>
      </c>
      <c r="C3154" t="str">
        <f>Query1[[#This Row],[city]]</f>
        <v>Encino</v>
      </c>
      <c r="D3154" t="str">
        <f>Query1[[#This Row],[state]]</f>
        <v>CA</v>
      </c>
      <c r="E3154">
        <f>Query1[[#This Row],[order_date]]</f>
        <v>42972</v>
      </c>
      <c r="F3154">
        <f>Query1[[#This Row],[total_units]]</f>
        <v>1</v>
      </c>
      <c r="G3154">
        <f>Query1[[#This Row],[revenue]]</f>
        <v>449</v>
      </c>
      <c r="H3154" t="str">
        <f>Query1[[#This Row],[product_name]]</f>
        <v>Pure Cycles Western 3-Speed - Women's - 2015/2016</v>
      </c>
      <c r="I3154" t="str">
        <f>Query1[[#This Row],[category_name]]</f>
        <v>Cruisers Bicycles</v>
      </c>
      <c r="J3154" t="str">
        <f>Query1[[#This Row],[store_name]]</f>
        <v>Santa Cruz Bikes</v>
      </c>
      <c r="K3154" t="str">
        <f>Query1[[#This Row],[sales_rep]]</f>
        <v>Mireya Copeland</v>
      </c>
      <c r="L3154" t="str">
        <f>Query1[[#This Row],[brand_name]]</f>
        <v>Pure Cycles</v>
      </c>
    </row>
    <row r="3155" spans="1:12" x14ac:dyDescent="0.3">
      <c r="A3155">
        <f>Query1[[#This Row],[order_id]]</f>
        <v>1092</v>
      </c>
      <c r="B3155" t="str">
        <f>Query1[[#This Row],[customers]]</f>
        <v>Ronna Butler</v>
      </c>
      <c r="C3155" t="str">
        <f>Query1[[#This Row],[city]]</f>
        <v>Encino</v>
      </c>
      <c r="D3155" t="str">
        <f>Query1[[#This Row],[state]]</f>
        <v>CA</v>
      </c>
      <c r="E3155">
        <f>Query1[[#This Row],[order_date]]</f>
        <v>42972</v>
      </c>
      <c r="F3155">
        <f>Query1[[#This Row],[total_units]]</f>
        <v>2</v>
      </c>
      <c r="G3155">
        <f>Query1[[#This Row],[revenue]]</f>
        <v>1499.98</v>
      </c>
      <c r="H3155" t="str">
        <f>Query1[[#This Row],[product_name]]</f>
        <v>Ritchey Timberwolf Frameset - 2016</v>
      </c>
      <c r="I3155" t="str">
        <f>Query1[[#This Row],[category_name]]</f>
        <v>Mountain Bikes</v>
      </c>
      <c r="J3155" t="str">
        <f>Query1[[#This Row],[store_name]]</f>
        <v>Santa Cruz Bikes</v>
      </c>
      <c r="K3155" t="str">
        <f>Query1[[#This Row],[sales_rep]]</f>
        <v>Mireya Copeland</v>
      </c>
      <c r="L3155" t="str">
        <f>Query1[[#This Row],[brand_name]]</f>
        <v>Ritchey</v>
      </c>
    </row>
    <row r="3156" spans="1:12" x14ac:dyDescent="0.3">
      <c r="A3156">
        <f>Query1[[#This Row],[order_id]]</f>
        <v>1092</v>
      </c>
      <c r="B3156" t="str">
        <f>Query1[[#This Row],[customers]]</f>
        <v>Ronna Butler</v>
      </c>
      <c r="C3156" t="str">
        <f>Query1[[#This Row],[city]]</f>
        <v>Encino</v>
      </c>
      <c r="D3156" t="str">
        <f>Query1[[#This Row],[state]]</f>
        <v>CA</v>
      </c>
      <c r="E3156">
        <f>Query1[[#This Row],[order_date]]</f>
        <v>42972</v>
      </c>
      <c r="F3156">
        <f>Query1[[#This Row],[total_units]]</f>
        <v>2</v>
      </c>
      <c r="G3156">
        <f>Query1[[#This Row],[revenue]]</f>
        <v>1999.98</v>
      </c>
      <c r="H3156" t="str">
        <f>Query1[[#This Row],[product_name]]</f>
        <v>Surly Ice Cream Truck Frameset - 2017</v>
      </c>
      <c r="I3156" t="str">
        <f>Query1[[#This Row],[category_name]]</f>
        <v>Mountain Bikes</v>
      </c>
      <c r="J3156" t="str">
        <f>Query1[[#This Row],[store_name]]</f>
        <v>Santa Cruz Bikes</v>
      </c>
      <c r="K3156" t="str">
        <f>Query1[[#This Row],[sales_rep]]</f>
        <v>Mireya Copeland</v>
      </c>
      <c r="L3156" t="str">
        <f>Query1[[#This Row],[brand_name]]</f>
        <v>Surly</v>
      </c>
    </row>
    <row r="3157" spans="1:12" x14ac:dyDescent="0.3">
      <c r="A3157">
        <f>Query1[[#This Row],[order_id]]</f>
        <v>1092</v>
      </c>
      <c r="B3157" t="str">
        <f>Query1[[#This Row],[customers]]</f>
        <v>Ronna Butler</v>
      </c>
      <c r="C3157" t="str">
        <f>Query1[[#This Row],[city]]</f>
        <v>Encino</v>
      </c>
      <c r="D3157" t="str">
        <f>Query1[[#This Row],[state]]</f>
        <v>CA</v>
      </c>
      <c r="E3157">
        <f>Query1[[#This Row],[order_date]]</f>
        <v>42972</v>
      </c>
      <c r="F3157">
        <f>Query1[[#This Row],[total_units]]</f>
        <v>1</v>
      </c>
      <c r="G3157">
        <f>Query1[[#This Row],[revenue]]</f>
        <v>469.99</v>
      </c>
      <c r="H3157" t="str">
        <f>Query1[[#This Row],[product_name]]</f>
        <v>Trek Session DH 27.5 Carbon Frameset - 2017</v>
      </c>
      <c r="I3157" t="str">
        <f>Query1[[#This Row],[category_name]]</f>
        <v>Mountain Bikes</v>
      </c>
      <c r="J3157" t="str">
        <f>Query1[[#This Row],[store_name]]</f>
        <v>Santa Cruz Bikes</v>
      </c>
      <c r="K3157" t="str">
        <f>Query1[[#This Row],[sales_rep]]</f>
        <v>Mireya Copeland</v>
      </c>
      <c r="L3157" t="str">
        <f>Query1[[#This Row],[brand_name]]</f>
        <v>Trek</v>
      </c>
    </row>
    <row r="3158" spans="1:12" x14ac:dyDescent="0.3">
      <c r="A3158">
        <f>Query1[[#This Row],[order_id]]</f>
        <v>1093</v>
      </c>
      <c r="B3158" t="str">
        <f>Query1[[#This Row],[customers]]</f>
        <v>Shiela Calderon</v>
      </c>
      <c r="C3158" t="str">
        <f>Query1[[#This Row],[city]]</f>
        <v>Rocklin</v>
      </c>
      <c r="D3158" t="str">
        <f>Query1[[#This Row],[state]]</f>
        <v>CA</v>
      </c>
      <c r="E3158">
        <f>Query1[[#This Row],[order_date]]</f>
        <v>42972</v>
      </c>
      <c r="F3158">
        <f>Query1[[#This Row],[total_units]]</f>
        <v>2</v>
      </c>
      <c r="G3158">
        <f>Query1[[#This Row],[revenue]]</f>
        <v>1739.98</v>
      </c>
      <c r="H3158" t="str">
        <f>Query1[[#This Row],[product_name]]</f>
        <v>Haro SR 1.2 - 2017</v>
      </c>
      <c r="I3158" t="str">
        <f>Query1[[#This Row],[category_name]]</f>
        <v>Mountain Bikes</v>
      </c>
      <c r="J3158" t="str">
        <f>Query1[[#This Row],[store_name]]</f>
        <v>Santa Cruz Bikes</v>
      </c>
      <c r="K3158" t="str">
        <f>Query1[[#This Row],[sales_rep]]</f>
        <v>Genna Serrano</v>
      </c>
      <c r="L3158" t="str">
        <f>Query1[[#This Row],[brand_name]]</f>
        <v>Haro</v>
      </c>
    </row>
    <row r="3159" spans="1:12" x14ac:dyDescent="0.3">
      <c r="A3159">
        <f>Query1[[#This Row],[order_id]]</f>
        <v>1093</v>
      </c>
      <c r="B3159" t="str">
        <f>Query1[[#This Row],[customers]]</f>
        <v>Shiela Calderon</v>
      </c>
      <c r="C3159" t="str">
        <f>Query1[[#This Row],[city]]</f>
        <v>Rocklin</v>
      </c>
      <c r="D3159" t="str">
        <f>Query1[[#This Row],[state]]</f>
        <v>CA</v>
      </c>
      <c r="E3159">
        <f>Query1[[#This Row],[order_date]]</f>
        <v>42972</v>
      </c>
      <c r="F3159">
        <f>Query1[[#This Row],[total_units]]</f>
        <v>2</v>
      </c>
      <c r="G3159">
        <f>Query1[[#This Row],[revenue]]</f>
        <v>858</v>
      </c>
      <c r="H3159" t="str">
        <f>Query1[[#This Row],[product_name]]</f>
        <v>Pure Cycles Vine 8-Speed - 2016</v>
      </c>
      <c r="I3159" t="str">
        <f>Query1[[#This Row],[category_name]]</f>
        <v>Cruisers Bicycles</v>
      </c>
      <c r="J3159" t="str">
        <f>Query1[[#This Row],[store_name]]</f>
        <v>Santa Cruz Bikes</v>
      </c>
      <c r="K3159" t="str">
        <f>Query1[[#This Row],[sales_rep]]</f>
        <v>Genna Serrano</v>
      </c>
      <c r="L3159" t="str">
        <f>Query1[[#This Row],[brand_name]]</f>
        <v>Pure Cycles</v>
      </c>
    </row>
    <row r="3160" spans="1:12" x14ac:dyDescent="0.3">
      <c r="A3160">
        <f>Query1[[#This Row],[order_id]]</f>
        <v>1093</v>
      </c>
      <c r="B3160" t="str">
        <f>Query1[[#This Row],[customers]]</f>
        <v>Shiela Calderon</v>
      </c>
      <c r="C3160" t="str">
        <f>Query1[[#This Row],[city]]</f>
        <v>Rocklin</v>
      </c>
      <c r="D3160" t="str">
        <f>Query1[[#This Row],[state]]</f>
        <v>CA</v>
      </c>
      <c r="E3160">
        <f>Query1[[#This Row],[order_date]]</f>
        <v>42972</v>
      </c>
      <c r="F3160">
        <f>Query1[[#This Row],[total_units]]</f>
        <v>2</v>
      </c>
      <c r="G3160">
        <f>Query1[[#This Row],[revenue]]</f>
        <v>419.98</v>
      </c>
      <c r="H3160" t="str">
        <f>Query1[[#This Row],[product_name]]</f>
        <v>Trek Precaliber 16 Girls - 2017</v>
      </c>
      <c r="I3160" t="str">
        <f>Query1[[#This Row],[category_name]]</f>
        <v>Children Bicycles</v>
      </c>
      <c r="J3160" t="str">
        <f>Query1[[#This Row],[store_name]]</f>
        <v>Santa Cruz Bikes</v>
      </c>
      <c r="K3160" t="str">
        <f>Query1[[#This Row],[sales_rep]]</f>
        <v>Genna Serrano</v>
      </c>
      <c r="L3160" t="str">
        <f>Query1[[#This Row],[brand_name]]</f>
        <v>Trek</v>
      </c>
    </row>
    <row r="3161" spans="1:12" x14ac:dyDescent="0.3">
      <c r="A3161">
        <f>Query1[[#This Row],[order_id]]</f>
        <v>1094</v>
      </c>
      <c r="B3161" t="str">
        <f>Query1[[#This Row],[customers]]</f>
        <v>Renato Morton</v>
      </c>
      <c r="C3161" t="str">
        <f>Query1[[#This Row],[city]]</f>
        <v>Mount Vernon</v>
      </c>
      <c r="D3161" t="str">
        <f>Query1[[#This Row],[state]]</f>
        <v>NY</v>
      </c>
      <c r="E3161">
        <f>Query1[[#This Row],[order_date]]</f>
        <v>42972</v>
      </c>
      <c r="F3161">
        <f>Query1[[#This Row],[total_units]]</f>
        <v>1</v>
      </c>
      <c r="G3161">
        <f>Query1[[#This Row],[revenue]]</f>
        <v>549.99</v>
      </c>
      <c r="H3161" t="str">
        <f>Query1[[#This Row],[product_name]]</f>
        <v>Electra Townie Original 21D - 2016</v>
      </c>
      <c r="I3161" t="str">
        <f>Query1[[#This Row],[category_name]]</f>
        <v>Comfort Bicycles</v>
      </c>
      <c r="J3161" t="str">
        <f>Query1[[#This Row],[store_name]]</f>
        <v>Baldwin Bikes</v>
      </c>
      <c r="K3161" t="str">
        <f>Query1[[#This Row],[sales_rep]]</f>
        <v>Marcelene Boyer</v>
      </c>
      <c r="L3161" t="str">
        <f>Query1[[#This Row],[brand_name]]</f>
        <v>Electra</v>
      </c>
    </row>
    <row r="3162" spans="1:12" x14ac:dyDescent="0.3">
      <c r="A3162">
        <f>Query1[[#This Row],[order_id]]</f>
        <v>1094</v>
      </c>
      <c r="B3162" t="str">
        <f>Query1[[#This Row],[customers]]</f>
        <v>Renato Morton</v>
      </c>
      <c r="C3162" t="str">
        <f>Query1[[#This Row],[city]]</f>
        <v>Mount Vernon</v>
      </c>
      <c r="D3162" t="str">
        <f>Query1[[#This Row],[state]]</f>
        <v>NY</v>
      </c>
      <c r="E3162">
        <f>Query1[[#This Row],[order_date]]</f>
        <v>42972</v>
      </c>
      <c r="F3162">
        <f>Query1[[#This Row],[total_units]]</f>
        <v>1</v>
      </c>
      <c r="G3162">
        <f>Query1[[#This Row],[revenue]]</f>
        <v>416.99</v>
      </c>
      <c r="H3162" t="str">
        <f>Query1[[#This Row],[product_name]]</f>
        <v>Sun Bicycles Atlas X-Type - 2017</v>
      </c>
      <c r="I3162" t="str">
        <f>Query1[[#This Row],[category_name]]</f>
        <v>Cruisers Bicycles</v>
      </c>
      <c r="J3162" t="str">
        <f>Query1[[#This Row],[store_name]]</f>
        <v>Baldwin Bikes</v>
      </c>
      <c r="K3162" t="str">
        <f>Query1[[#This Row],[sales_rep]]</f>
        <v>Marcelene Boyer</v>
      </c>
      <c r="L3162" t="str">
        <f>Query1[[#This Row],[brand_name]]</f>
        <v>Sun</v>
      </c>
    </row>
    <row r="3163" spans="1:12" x14ac:dyDescent="0.3">
      <c r="A3163">
        <f>Query1[[#This Row],[order_id]]</f>
        <v>1094</v>
      </c>
      <c r="B3163" t="str">
        <f>Query1[[#This Row],[customers]]</f>
        <v>Renato Morton</v>
      </c>
      <c r="C3163" t="str">
        <f>Query1[[#This Row],[city]]</f>
        <v>Mount Vernon</v>
      </c>
      <c r="D3163" t="str">
        <f>Query1[[#This Row],[state]]</f>
        <v>NY</v>
      </c>
      <c r="E3163">
        <f>Query1[[#This Row],[order_date]]</f>
        <v>42972</v>
      </c>
      <c r="F3163">
        <f>Query1[[#This Row],[total_units]]</f>
        <v>1</v>
      </c>
      <c r="G3163">
        <f>Query1[[#This Row],[revenue]]</f>
        <v>416.99</v>
      </c>
      <c r="H3163" t="str">
        <f>Query1[[#This Row],[product_name]]</f>
        <v>Sun Bicycles Cruz 7 - 2017</v>
      </c>
      <c r="I3163" t="str">
        <f>Query1[[#This Row],[category_name]]</f>
        <v>Comfort Bicycles</v>
      </c>
      <c r="J3163" t="str">
        <f>Query1[[#This Row],[store_name]]</f>
        <v>Baldwin Bikes</v>
      </c>
      <c r="K3163" t="str">
        <f>Query1[[#This Row],[sales_rep]]</f>
        <v>Marcelene Boyer</v>
      </c>
      <c r="L3163" t="str">
        <f>Query1[[#This Row],[brand_name]]</f>
        <v>Sun</v>
      </c>
    </row>
    <row r="3164" spans="1:12" x14ac:dyDescent="0.3">
      <c r="A3164">
        <f>Query1[[#This Row],[order_id]]</f>
        <v>1094</v>
      </c>
      <c r="B3164" t="str">
        <f>Query1[[#This Row],[customers]]</f>
        <v>Renato Morton</v>
      </c>
      <c r="C3164" t="str">
        <f>Query1[[#This Row],[city]]</f>
        <v>Mount Vernon</v>
      </c>
      <c r="D3164" t="str">
        <f>Query1[[#This Row],[state]]</f>
        <v>NY</v>
      </c>
      <c r="E3164">
        <f>Query1[[#This Row],[order_date]]</f>
        <v>42972</v>
      </c>
      <c r="F3164">
        <f>Query1[[#This Row],[total_units]]</f>
        <v>1</v>
      </c>
      <c r="G3164">
        <f>Query1[[#This Row],[revenue]]</f>
        <v>1680.99</v>
      </c>
      <c r="H3164" t="str">
        <f>Query1[[#This Row],[product_name]]</f>
        <v>Surly Straggler 650b - 2016</v>
      </c>
      <c r="I3164" t="str">
        <f>Query1[[#This Row],[category_name]]</f>
        <v>Cyclocross Bicycles</v>
      </c>
      <c r="J3164" t="str">
        <f>Query1[[#This Row],[store_name]]</f>
        <v>Baldwin Bikes</v>
      </c>
      <c r="K3164" t="str">
        <f>Query1[[#This Row],[sales_rep]]</f>
        <v>Marcelene Boyer</v>
      </c>
      <c r="L3164" t="str">
        <f>Query1[[#This Row],[brand_name]]</f>
        <v>Surly</v>
      </c>
    </row>
    <row r="3165" spans="1:12" x14ac:dyDescent="0.3">
      <c r="A3165">
        <f>Query1[[#This Row],[order_id]]</f>
        <v>1095</v>
      </c>
      <c r="B3165" t="str">
        <f>Query1[[#This Row],[customers]]</f>
        <v>Wynona Douglas</v>
      </c>
      <c r="C3165" t="str">
        <f>Query1[[#This Row],[city]]</f>
        <v>Harlingen</v>
      </c>
      <c r="D3165" t="str">
        <f>Query1[[#This Row],[state]]</f>
        <v>TX</v>
      </c>
      <c r="E3165">
        <f>Query1[[#This Row],[order_date]]</f>
        <v>42973</v>
      </c>
      <c r="F3165">
        <f>Query1[[#This Row],[total_units]]</f>
        <v>2</v>
      </c>
      <c r="G3165">
        <f>Query1[[#This Row],[revenue]]</f>
        <v>1059.98</v>
      </c>
      <c r="H3165" t="str">
        <f>Query1[[#This Row],[product_name]]</f>
        <v>Electra Moto 1 - 2016</v>
      </c>
      <c r="I3165" t="str">
        <f>Query1[[#This Row],[category_name]]</f>
        <v>Cruisers Bicycles</v>
      </c>
      <c r="J3165" t="str">
        <f>Query1[[#This Row],[store_name]]</f>
        <v>Rowlett Bikes</v>
      </c>
      <c r="K3165" t="str">
        <f>Query1[[#This Row],[sales_rep]]</f>
        <v>Layla Terrell</v>
      </c>
      <c r="L3165" t="str">
        <f>Query1[[#This Row],[brand_name]]</f>
        <v>Electra</v>
      </c>
    </row>
    <row r="3166" spans="1:12" x14ac:dyDescent="0.3">
      <c r="A3166">
        <f>Query1[[#This Row],[order_id]]</f>
        <v>1095</v>
      </c>
      <c r="B3166" t="str">
        <f>Query1[[#This Row],[customers]]</f>
        <v>Wynona Douglas</v>
      </c>
      <c r="C3166" t="str">
        <f>Query1[[#This Row],[city]]</f>
        <v>Harlingen</v>
      </c>
      <c r="D3166" t="str">
        <f>Query1[[#This Row],[state]]</f>
        <v>TX</v>
      </c>
      <c r="E3166">
        <f>Query1[[#This Row],[order_date]]</f>
        <v>42973</v>
      </c>
      <c r="F3166">
        <f>Query1[[#This Row],[total_units]]</f>
        <v>2</v>
      </c>
      <c r="G3166">
        <f>Query1[[#This Row],[revenue]]</f>
        <v>1295.98</v>
      </c>
      <c r="H3166" t="str">
        <f>Query1[[#This Row],[product_name]]</f>
        <v>Sun Bicycles Biscayne Tandem CB - 2017</v>
      </c>
      <c r="I3166" t="str">
        <f>Query1[[#This Row],[category_name]]</f>
        <v>Cruisers Bicycles</v>
      </c>
      <c r="J3166" t="str">
        <f>Query1[[#This Row],[store_name]]</f>
        <v>Rowlett Bikes</v>
      </c>
      <c r="K3166" t="str">
        <f>Query1[[#This Row],[sales_rep]]</f>
        <v>Layla Terrell</v>
      </c>
      <c r="L3166" t="str">
        <f>Query1[[#This Row],[brand_name]]</f>
        <v>Sun</v>
      </c>
    </row>
    <row r="3167" spans="1:12" x14ac:dyDescent="0.3">
      <c r="A3167">
        <f>Query1[[#This Row],[order_id]]</f>
        <v>1095</v>
      </c>
      <c r="B3167" t="str">
        <f>Query1[[#This Row],[customers]]</f>
        <v>Wynona Douglas</v>
      </c>
      <c r="C3167" t="str">
        <f>Query1[[#This Row],[city]]</f>
        <v>Harlingen</v>
      </c>
      <c r="D3167" t="str">
        <f>Query1[[#This Row],[state]]</f>
        <v>TX</v>
      </c>
      <c r="E3167">
        <f>Query1[[#This Row],[order_date]]</f>
        <v>42973</v>
      </c>
      <c r="F3167">
        <f>Query1[[#This Row],[total_units]]</f>
        <v>1</v>
      </c>
      <c r="G3167">
        <f>Query1[[#This Row],[revenue]]</f>
        <v>1632.99</v>
      </c>
      <c r="H3167" t="str">
        <f>Query1[[#This Row],[product_name]]</f>
        <v>Surly Wednesday - 2017</v>
      </c>
      <c r="I3167" t="str">
        <f>Query1[[#This Row],[category_name]]</f>
        <v>Mountain Bikes</v>
      </c>
      <c r="J3167" t="str">
        <f>Query1[[#This Row],[store_name]]</f>
        <v>Rowlett Bikes</v>
      </c>
      <c r="K3167" t="str">
        <f>Query1[[#This Row],[sales_rep]]</f>
        <v>Layla Terrell</v>
      </c>
      <c r="L3167" t="str">
        <f>Query1[[#This Row],[brand_name]]</f>
        <v>Surly</v>
      </c>
    </row>
    <row r="3168" spans="1:12" x14ac:dyDescent="0.3">
      <c r="A3168">
        <f>Query1[[#This Row],[order_id]]</f>
        <v>1095</v>
      </c>
      <c r="B3168" t="str">
        <f>Query1[[#This Row],[customers]]</f>
        <v>Wynona Douglas</v>
      </c>
      <c r="C3168" t="str">
        <f>Query1[[#This Row],[city]]</f>
        <v>Harlingen</v>
      </c>
      <c r="D3168" t="str">
        <f>Query1[[#This Row],[state]]</f>
        <v>TX</v>
      </c>
      <c r="E3168">
        <f>Query1[[#This Row],[order_date]]</f>
        <v>42973</v>
      </c>
      <c r="F3168">
        <f>Query1[[#This Row],[total_units]]</f>
        <v>2</v>
      </c>
      <c r="G3168">
        <f>Query1[[#This Row],[revenue]]</f>
        <v>1999.98</v>
      </c>
      <c r="H3168" t="str">
        <f>Query1[[#This Row],[product_name]]</f>
        <v>Surly Wednesday Frameset - 2016</v>
      </c>
      <c r="I3168" t="str">
        <f>Query1[[#This Row],[category_name]]</f>
        <v>Mountain Bikes</v>
      </c>
      <c r="J3168" t="str">
        <f>Query1[[#This Row],[store_name]]</f>
        <v>Rowlett Bikes</v>
      </c>
      <c r="K3168" t="str">
        <f>Query1[[#This Row],[sales_rep]]</f>
        <v>Layla Terrell</v>
      </c>
      <c r="L3168" t="str">
        <f>Query1[[#This Row],[brand_name]]</f>
        <v>Surly</v>
      </c>
    </row>
    <row r="3169" spans="1:12" x14ac:dyDescent="0.3">
      <c r="A3169">
        <f>Query1[[#This Row],[order_id]]</f>
        <v>1095</v>
      </c>
      <c r="B3169" t="str">
        <f>Query1[[#This Row],[customers]]</f>
        <v>Wynona Douglas</v>
      </c>
      <c r="C3169" t="str">
        <f>Query1[[#This Row],[city]]</f>
        <v>Harlingen</v>
      </c>
      <c r="D3169" t="str">
        <f>Query1[[#This Row],[state]]</f>
        <v>TX</v>
      </c>
      <c r="E3169">
        <f>Query1[[#This Row],[order_date]]</f>
        <v>42973</v>
      </c>
      <c r="F3169">
        <f>Query1[[#This Row],[total_units]]</f>
        <v>2</v>
      </c>
      <c r="G3169">
        <f>Query1[[#This Row],[revenue]]</f>
        <v>11999.98</v>
      </c>
      <c r="H3169" t="str">
        <f>Query1[[#This Row],[product_name]]</f>
        <v>Trek Silque SLR 7 Women's - 2017</v>
      </c>
      <c r="I3169" t="str">
        <f>Query1[[#This Row],[category_name]]</f>
        <v>Road Bikes</v>
      </c>
      <c r="J3169" t="str">
        <f>Query1[[#This Row],[store_name]]</f>
        <v>Rowlett Bikes</v>
      </c>
      <c r="K3169" t="str">
        <f>Query1[[#This Row],[sales_rep]]</f>
        <v>Layla Terrell</v>
      </c>
      <c r="L3169" t="str">
        <f>Query1[[#This Row],[brand_name]]</f>
        <v>Trek</v>
      </c>
    </row>
    <row r="3170" spans="1:12" x14ac:dyDescent="0.3">
      <c r="A3170">
        <f>Query1[[#This Row],[order_id]]</f>
        <v>1096</v>
      </c>
      <c r="B3170" t="str">
        <f>Query1[[#This Row],[customers]]</f>
        <v>Jeffry Church</v>
      </c>
      <c r="C3170" t="str">
        <f>Query1[[#This Row],[city]]</f>
        <v>Pleasanton</v>
      </c>
      <c r="D3170" t="str">
        <f>Query1[[#This Row],[state]]</f>
        <v>CA</v>
      </c>
      <c r="E3170">
        <f>Query1[[#This Row],[order_date]]</f>
        <v>42974</v>
      </c>
      <c r="F3170">
        <f>Query1[[#This Row],[total_units]]</f>
        <v>1</v>
      </c>
      <c r="G3170">
        <f>Query1[[#This Row],[revenue]]</f>
        <v>1680.99</v>
      </c>
      <c r="H3170" t="str">
        <f>Query1[[#This Row],[product_name]]</f>
        <v>Surly Straggler 650b - 2016</v>
      </c>
      <c r="I3170" t="str">
        <f>Query1[[#This Row],[category_name]]</f>
        <v>Cyclocross Bicycles</v>
      </c>
      <c r="J3170" t="str">
        <f>Query1[[#This Row],[store_name]]</f>
        <v>Santa Cruz Bikes</v>
      </c>
      <c r="K3170" t="str">
        <f>Query1[[#This Row],[sales_rep]]</f>
        <v>Mireya Copeland</v>
      </c>
      <c r="L3170" t="str">
        <f>Query1[[#This Row],[brand_name]]</f>
        <v>Surly</v>
      </c>
    </row>
    <row r="3171" spans="1:12" x14ac:dyDescent="0.3">
      <c r="A3171">
        <f>Query1[[#This Row],[order_id]]</f>
        <v>1097</v>
      </c>
      <c r="B3171" t="str">
        <f>Query1[[#This Row],[customers]]</f>
        <v>Whitley Cannon</v>
      </c>
      <c r="C3171" t="str">
        <f>Query1[[#This Row],[city]]</f>
        <v>Coram</v>
      </c>
      <c r="D3171" t="str">
        <f>Query1[[#This Row],[state]]</f>
        <v>NY</v>
      </c>
      <c r="E3171">
        <f>Query1[[#This Row],[order_date]]</f>
        <v>42974</v>
      </c>
      <c r="F3171">
        <f>Query1[[#This Row],[total_units]]</f>
        <v>2</v>
      </c>
      <c r="G3171">
        <f>Query1[[#This Row],[revenue]]</f>
        <v>979.98</v>
      </c>
      <c r="H3171" t="str">
        <f>Query1[[#This Row],[product_name]]</f>
        <v>Electra Straight 8 3i (20-inch) - Boy's - 2017</v>
      </c>
      <c r="I3171" t="str">
        <f>Query1[[#This Row],[category_name]]</f>
        <v>Children Bicycles</v>
      </c>
      <c r="J3171" t="str">
        <f>Query1[[#This Row],[store_name]]</f>
        <v>Baldwin Bikes</v>
      </c>
      <c r="K3171" t="str">
        <f>Query1[[#This Row],[sales_rep]]</f>
        <v>Marcelene Boyer</v>
      </c>
      <c r="L3171" t="str">
        <f>Query1[[#This Row],[brand_name]]</f>
        <v>Electra</v>
      </c>
    </row>
    <row r="3172" spans="1:12" x14ac:dyDescent="0.3">
      <c r="A3172">
        <f>Query1[[#This Row],[order_id]]</f>
        <v>1097</v>
      </c>
      <c r="B3172" t="str">
        <f>Query1[[#This Row],[customers]]</f>
        <v>Whitley Cannon</v>
      </c>
      <c r="C3172" t="str">
        <f>Query1[[#This Row],[city]]</f>
        <v>Coram</v>
      </c>
      <c r="D3172" t="str">
        <f>Query1[[#This Row],[state]]</f>
        <v>NY</v>
      </c>
      <c r="E3172">
        <f>Query1[[#This Row],[order_date]]</f>
        <v>42974</v>
      </c>
      <c r="F3172">
        <f>Query1[[#This Row],[total_units]]</f>
        <v>1</v>
      </c>
      <c r="G3172">
        <f>Query1[[#This Row],[revenue]]</f>
        <v>299.99</v>
      </c>
      <c r="H3172" t="str">
        <f>Query1[[#This Row],[product_name]]</f>
        <v>Electra Sugar Skulls 1 (20-inch) - Girl's - 2017</v>
      </c>
      <c r="I3172" t="str">
        <f>Query1[[#This Row],[category_name]]</f>
        <v>Children Bicycles</v>
      </c>
      <c r="J3172" t="str">
        <f>Query1[[#This Row],[store_name]]</f>
        <v>Baldwin Bikes</v>
      </c>
      <c r="K3172" t="str">
        <f>Query1[[#This Row],[sales_rep]]</f>
        <v>Marcelene Boyer</v>
      </c>
      <c r="L3172" t="str">
        <f>Query1[[#This Row],[brand_name]]</f>
        <v>Electra</v>
      </c>
    </row>
    <row r="3173" spans="1:12" x14ac:dyDescent="0.3">
      <c r="A3173">
        <f>Query1[[#This Row],[order_id]]</f>
        <v>1097</v>
      </c>
      <c r="B3173" t="str">
        <f>Query1[[#This Row],[customers]]</f>
        <v>Whitley Cannon</v>
      </c>
      <c r="C3173" t="str">
        <f>Query1[[#This Row],[city]]</f>
        <v>Coram</v>
      </c>
      <c r="D3173" t="str">
        <f>Query1[[#This Row],[state]]</f>
        <v>NY</v>
      </c>
      <c r="E3173">
        <f>Query1[[#This Row],[order_date]]</f>
        <v>42974</v>
      </c>
      <c r="F3173">
        <f>Query1[[#This Row],[total_units]]</f>
        <v>1</v>
      </c>
      <c r="G3173">
        <f>Query1[[#This Row],[revenue]]</f>
        <v>449</v>
      </c>
      <c r="H3173" t="str">
        <f>Query1[[#This Row],[product_name]]</f>
        <v>Pure Cycles William 3-Speed - 2016</v>
      </c>
      <c r="I3173" t="str">
        <f>Query1[[#This Row],[category_name]]</f>
        <v>Cruisers Bicycles</v>
      </c>
      <c r="J3173" t="str">
        <f>Query1[[#This Row],[store_name]]</f>
        <v>Baldwin Bikes</v>
      </c>
      <c r="K3173" t="str">
        <f>Query1[[#This Row],[sales_rep]]</f>
        <v>Marcelene Boyer</v>
      </c>
      <c r="L3173" t="str">
        <f>Query1[[#This Row],[brand_name]]</f>
        <v>Pure Cycles</v>
      </c>
    </row>
    <row r="3174" spans="1:12" x14ac:dyDescent="0.3">
      <c r="A3174">
        <f>Query1[[#This Row],[order_id]]</f>
        <v>1097</v>
      </c>
      <c r="B3174" t="str">
        <f>Query1[[#This Row],[customers]]</f>
        <v>Whitley Cannon</v>
      </c>
      <c r="C3174" t="str">
        <f>Query1[[#This Row],[city]]</f>
        <v>Coram</v>
      </c>
      <c r="D3174" t="str">
        <f>Query1[[#This Row],[state]]</f>
        <v>NY</v>
      </c>
      <c r="E3174">
        <f>Query1[[#This Row],[order_date]]</f>
        <v>42974</v>
      </c>
      <c r="F3174">
        <f>Query1[[#This Row],[total_units]]</f>
        <v>2</v>
      </c>
      <c r="G3174">
        <f>Query1[[#This Row],[revenue]]</f>
        <v>899.98</v>
      </c>
      <c r="H3174" t="str">
        <f>Query1[[#This Row],[product_name]]</f>
        <v>Sun Bicycles Cruz 3 - 2017</v>
      </c>
      <c r="I3174" t="str">
        <f>Query1[[#This Row],[category_name]]</f>
        <v>Comfort Bicycles</v>
      </c>
      <c r="J3174" t="str">
        <f>Query1[[#This Row],[store_name]]</f>
        <v>Baldwin Bikes</v>
      </c>
      <c r="K3174" t="str">
        <f>Query1[[#This Row],[sales_rep]]</f>
        <v>Marcelene Boyer</v>
      </c>
      <c r="L3174" t="str">
        <f>Query1[[#This Row],[brand_name]]</f>
        <v>Sun</v>
      </c>
    </row>
    <row r="3175" spans="1:12" x14ac:dyDescent="0.3">
      <c r="A3175">
        <f>Query1[[#This Row],[order_id]]</f>
        <v>1097</v>
      </c>
      <c r="B3175" t="str">
        <f>Query1[[#This Row],[customers]]</f>
        <v>Whitley Cannon</v>
      </c>
      <c r="C3175" t="str">
        <f>Query1[[#This Row],[city]]</f>
        <v>Coram</v>
      </c>
      <c r="D3175" t="str">
        <f>Query1[[#This Row],[state]]</f>
        <v>NY</v>
      </c>
      <c r="E3175">
        <f>Query1[[#This Row],[order_date]]</f>
        <v>42974</v>
      </c>
      <c r="F3175">
        <f>Query1[[#This Row],[total_units]]</f>
        <v>2</v>
      </c>
      <c r="G3175">
        <f>Query1[[#This Row],[revenue]]</f>
        <v>1665.98</v>
      </c>
      <c r="H3175" t="str">
        <f>Query1[[#This Row],[product_name]]</f>
        <v>Sun Bicycles Spider 3i - 2017</v>
      </c>
      <c r="I3175" t="str">
        <f>Query1[[#This Row],[category_name]]</f>
        <v>Mountain Bikes</v>
      </c>
      <c r="J3175" t="str">
        <f>Query1[[#This Row],[store_name]]</f>
        <v>Baldwin Bikes</v>
      </c>
      <c r="K3175" t="str">
        <f>Query1[[#This Row],[sales_rep]]</f>
        <v>Marcelene Boyer</v>
      </c>
      <c r="L3175" t="str">
        <f>Query1[[#This Row],[brand_name]]</f>
        <v>Sun</v>
      </c>
    </row>
    <row r="3176" spans="1:12" x14ac:dyDescent="0.3">
      <c r="A3176">
        <f>Query1[[#This Row],[order_id]]</f>
        <v>1098</v>
      </c>
      <c r="B3176" t="str">
        <f>Query1[[#This Row],[customers]]</f>
        <v>Lloyd Miranda</v>
      </c>
      <c r="C3176" t="str">
        <f>Query1[[#This Row],[city]]</f>
        <v>Encino</v>
      </c>
      <c r="D3176" t="str">
        <f>Query1[[#This Row],[state]]</f>
        <v>CA</v>
      </c>
      <c r="E3176">
        <f>Query1[[#This Row],[order_date]]</f>
        <v>42975</v>
      </c>
      <c r="F3176">
        <f>Query1[[#This Row],[total_units]]</f>
        <v>1</v>
      </c>
      <c r="G3176">
        <f>Query1[[#This Row],[revenue]]</f>
        <v>189.99</v>
      </c>
      <c r="H3176" t="str">
        <f>Query1[[#This Row],[product_name]]</f>
        <v>Trek Precaliber 12 Girls - 2017</v>
      </c>
      <c r="I3176" t="str">
        <f>Query1[[#This Row],[category_name]]</f>
        <v>Children Bicycles</v>
      </c>
      <c r="J3176" t="str">
        <f>Query1[[#This Row],[store_name]]</f>
        <v>Santa Cruz Bikes</v>
      </c>
      <c r="K3176" t="str">
        <f>Query1[[#This Row],[sales_rep]]</f>
        <v>Mireya Copeland</v>
      </c>
      <c r="L3176" t="str">
        <f>Query1[[#This Row],[brand_name]]</f>
        <v>Trek</v>
      </c>
    </row>
    <row r="3177" spans="1:12" x14ac:dyDescent="0.3">
      <c r="A3177">
        <f>Query1[[#This Row],[order_id]]</f>
        <v>1099</v>
      </c>
      <c r="B3177" t="str">
        <f>Query1[[#This Row],[customers]]</f>
        <v>Bea Kane</v>
      </c>
      <c r="C3177" t="str">
        <f>Query1[[#This Row],[city]]</f>
        <v>Mahopac</v>
      </c>
      <c r="D3177" t="str">
        <f>Query1[[#This Row],[state]]</f>
        <v>NY</v>
      </c>
      <c r="E3177">
        <f>Query1[[#This Row],[order_date]]</f>
        <v>42975</v>
      </c>
      <c r="F3177">
        <f>Query1[[#This Row],[total_units]]</f>
        <v>2</v>
      </c>
      <c r="G3177">
        <f>Query1[[#This Row],[revenue]]</f>
        <v>539.98</v>
      </c>
      <c r="H3177" t="str">
        <f>Query1[[#This Row],[product_name]]</f>
        <v>Electra Cruiser 1 (24-Inch) - 2016</v>
      </c>
      <c r="I3177" t="str">
        <f>Query1[[#This Row],[category_name]]</f>
        <v>Cruisers Bicycles</v>
      </c>
      <c r="J3177" t="str">
        <f>Query1[[#This Row],[store_name]]</f>
        <v>Baldwin Bikes</v>
      </c>
      <c r="K3177" t="str">
        <f>Query1[[#This Row],[sales_rep]]</f>
        <v>Marcelene Boyer</v>
      </c>
      <c r="L3177" t="str">
        <f>Query1[[#This Row],[brand_name]]</f>
        <v>Electra</v>
      </c>
    </row>
    <row r="3178" spans="1:12" x14ac:dyDescent="0.3">
      <c r="A3178">
        <f>Query1[[#This Row],[order_id]]</f>
        <v>1099</v>
      </c>
      <c r="B3178" t="str">
        <f>Query1[[#This Row],[customers]]</f>
        <v>Bea Kane</v>
      </c>
      <c r="C3178" t="str">
        <f>Query1[[#This Row],[city]]</f>
        <v>Mahopac</v>
      </c>
      <c r="D3178" t="str">
        <f>Query1[[#This Row],[state]]</f>
        <v>NY</v>
      </c>
      <c r="E3178">
        <f>Query1[[#This Row],[order_date]]</f>
        <v>42975</v>
      </c>
      <c r="F3178">
        <f>Query1[[#This Row],[total_units]]</f>
        <v>1</v>
      </c>
      <c r="G3178">
        <f>Query1[[#This Row],[revenue]]</f>
        <v>489.99</v>
      </c>
      <c r="H3178" t="str">
        <f>Query1[[#This Row],[product_name]]</f>
        <v>Electra Townie Original 7D - 2017</v>
      </c>
      <c r="I3178" t="str">
        <f>Query1[[#This Row],[category_name]]</f>
        <v>Cruisers Bicycles</v>
      </c>
      <c r="J3178" t="str">
        <f>Query1[[#This Row],[store_name]]</f>
        <v>Baldwin Bikes</v>
      </c>
      <c r="K3178" t="str">
        <f>Query1[[#This Row],[sales_rep]]</f>
        <v>Marcelene Boyer</v>
      </c>
      <c r="L3178" t="str">
        <f>Query1[[#This Row],[brand_name]]</f>
        <v>Electra</v>
      </c>
    </row>
    <row r="3179" spans="1:12" x14ac:dyDescent="0.3">
      <c r="A3179">
        <f>Query1[[#This Row],[order_id]]</f>
        <v>1099</v>
      </c>
      <c r="B3179" t="str">
        <f>Query1[[#This Row],[customers]]</f>
        <v>Bea Kane</v>
      </c>
      <c r="C3179" t="str">
        <f>Query1[[#This Row],[city]]</f>
        <v>Mahopac</v>
      </c>
      <c r="D3179" t="str">
        <f>Query1[[#This Row],[state]]</f>
        <v>NY</v>
      </c>
      <c r="E3179">
        <f>Query1[[#This Row],[order_date]]</f>
        <v>42975</v>
      </c>
      <c r="F3179">
        <f>Query1[[#This Row],[total_units]]</f>
        <v>1</v>
      </c>
      <c r="G3179">
        <f>Query1[[#This Row],[revenue]]</f>
        <v>1409.99</v>
      </c>
      <c r="H3179" t="str">
        <f>Query1[[#This Row],[product_name]]</f>
        <v>Haro SR 1.3 - 2017</v>
      </c>
      <c r="I3179" t="str">
        <f>Query1[[#This Row],[category_name]]</f>
        <v>Mountain Bikes</v>
      </c>
      <c r="J3179" t="str">
        <f>Query1[[#This Row],[store_name]]</f>
        <v>Baldwin Bikes</v>
      </c>
      <c r="K3179" t="str">
        <f>Query1[[#This Row],[sales_rep]]</f>
        <v>Marcelene Boyer</v>
      </c>
      <c r="L3179" t="str">
        <f>Query1[[#This Row],[brand_name]]</f>
        <v>Haro</v>
      </c>
    </row>
    <row r="3180" spans="1:12" x14ac:dyDescent="0.3">
      <c r="A3180">
        <f>Query1[[#This Row],[order_id]]</f>
        <v>1099</v>
      </c>
      <c r="B3180" t="str">
        <f>Query1[[#This Row],[customers]]</f>
        <v>Bea Kane</v>
      </c>
      <c r="C3180" t="str">
        <f>Query1[[#This Row],[city]]</f>
        <v>Mahopac</v>
      </c>
      <c r="D3180" t="str">
        <f>Query1[[#This Row],[state]]</f>
        <v>NY</v>
      </c>
      <c r="E3180">
        <f>Query1[[#This Row],[order_date]]</f>
        <v>42975</v>
      </c>
      <c r="F3180">
        <f>Query1[[#This Row],[total_units]]</f>
        <v>2</v>
      </c>
      <c r="G3180">
        <f>Query1[[#This Row],[revenue]]</f>
        <v>419.98</v>
      </c>
      <c r="H3180" t="str">
        <f>Query1[[#This Row],[product_name]]</f>
        <v>Trek Precaliber 16 Boys - 2017</v>
      </c>
      <c r="I3180" t="str">
        <f>Query1[[#This Row],[category_name]]</f>
        <v>Children Bicycles</v>
      </c>
      <c r="J3180" t="str">
        <f>Query1[[#This Row],[store_name]]</f>
        <v>Baldwin Bikes</v>
      </c>
      <c r="K3180" t="str">
        <f>Query1[[#This Row],[sales_rep]]</f>
        <v>Marcelene Boyer</v>
      </c>
      <c r="L3180" t="str">
        <f>Query1[[#This Row],[brand_name]]</f>
        <v>Trek</v>
      </c>
    </row>
    <row r="3181" spans="1:12" x14ac:dyDescent="0.3">
      <c r="A3181">
        <f>Query1[[#This Row],[order_id]]</f>
        <v>1100</v>
      </c>
      <c r="B3181" t="str">
        <f>Query1[[#This Row],[customers]]</f>
        <v>Trista Lambert</v>
      </c>
      <c r="C3181" t="str">
        <f>Query1[[#This Row],[city]]</f>
        <v>Fairport</v>
      </c>
      <c r="D3181" t="str">
        <f>Query1[[#This Row],[state]]</f>
        <v>NY</v>
      </c>
      <c r="E3181">
        <f>Query1[[#This Row],[order_date]]</f>
        <v>42975</v>
      </c>
      <c r="F3181">
        <f>Query1[[#This Row],[total_units]]</f>
        <v>1</v>
      </c>
      <c r="G3181">
        <f>Query1[[#This Row],[revenue]]</f>
        <v>549.99</v>
      </c>
      <c r="H3181" t="str">
        <f>Query1[[#This Row],[product_name]]</f>
        <v>Electra Townie Original 21D - 2016</v>
      </c>
      <c r="I3181" t="str">
        <f>Query1[[#This Row],[category_name]]</f>
        <v>Cruisers Bicycles</v>
      </c>
      <c r="J3181" t="str">
        <f>Query1[[#This Row],[store_name]]</f>
        <v>Baldwin Bikes</v>
      </c>
      <c r="K3181" t="str">
        <f>Query1[[#This Row],[sales_rep]]</f>
        <v>Venita Daniel</v>
      </c>
      <c r="L3181" t="str">
        <f>Query1[[#This Row],[brand_name]]</f>
        <v>Electra</v>
      </c>
    </row>
    <row r="3182" spans="1:12" x14ac:dyDescent="0.3">
      <c r="A3182">
        <f>Query1[[#This Row],[order_id]]</f>
        <v>1100</v>
      </c>
      <c r="B3182" t="str">
        <f>Query1[[#This Row],[customers]]</f>
        <v>Trista Lambert</v>
      </c>
      <c r="C3182" t="str">
        <f>Query1[[#This Row],[city]]</f>
        <v>Fairport</v>
      </c>
      <c r="D3182" t="str">
        <f>Query1[[#This Row],[state]]</f>
        <v>NY</v>
      </c>
      <c r="E3182">
        <f>Query1[[#This Row],[order_date]]</f>
        <v>42975</v>
      </c>
      <c r="F3182">
        <f>Query1[[#This Row],[total_units]]</f>
        <v>2</v>
      </c>
      <c r="G3182">
        <f>Query1[[#This Row],[revenue]]</f>
        <v>5999.98</v>
      </c>
      <c r="H3182" t="str">
        <f>Query1[[#This Row],[product_name]]</f>
        <v>Trek Conduit+ - 2016</v>
      </c>
      <c r="I3182" t="str">
        <f>Query1[[#This Row],[category_name]]</f>
        <v>Electric Bikes</v>
      </c>
      <c r="J3182" t="str">
        <f>Query1[[#This Row],[store_name]]</f>
        <v>Baldwin Bikes</v>
      </c>
      <c r="K3182" t="str">
        <f>Query1[[#This Row],[sales_rep]]</f>
        <v>Venita Daniel</v>
      </c>
      <c r="L3182" t="str">
        <f>Query1[[#This Row],[brand_name]]</f>
        <v>Trek</v>
      </c>
    </row>
    <row r="3183" spans="1:12" x14ac:dyDescent="0.3">
      <c r="A3183">
        <f>Query1[[#This Row],[order_id]]</f>
        <v>1101</v>
      </c>
      <c r="B3183" t="str">
        <f>Query1[[#This Row],[customers]]</f>
        <v>Mina Carrillo</v>
      </c>
      <c r="C3183" t="str">
        <f>Query1[[#This Row],[city]]</f>
        <v>Uniondale</v>
      </c>
      <c r="D3183" t="str">
        <f>Query1[[#This Row],[state]]</f>
        <v>NY</v>
      </c>
      <c r="E3183">
        <f>Query1[[#This Row],[order_date]]</f>
        <v>42976</v>
      </c>
      <c r="F3183">
        <f>Query1[[#This Row],[total_units]]</f>
        <v>1</v>
      </c>
      <c r="G3183">
        <f>Query1[[#This Row],[revenue]]</f>
        <v>533.99</v>
      </c>
      <c r="H3183" t="str">
        <f>Query1[[#This Row],[product_name]]</f>
        <v>Sun Bicycles Streamway 7 - 2017</v>
      </c>
      <c r="I3183" t="str">
        <f>Query1[[#This Row],[category_name]]</f>
        <v>Comfort Bicycles</v>
      </c>
      <c r="J3183" t="str">
        <f>Query1[[#This Row],[store_name]]</f>
        <v>Baldwin Bikes</v>
      </c>
      <c r="K3183" t="str">
        <f>Query1[[#This Row],[sales_rep]]</f>
        <v>Venita Daniel</v>
      </c>
      <c r="L3183" t="str">
        <f>Query1[[#This Row],[brand_name]]</f>
        <v>Sun</v>
      </c>
    </row>
    <row r="3184" spans="1:12" x14ac:dyDescent="0.3">
      <c r="A3184">
        <f>Query1[[#This Row],[order_id]]</f>
        <v>1101</v>
      </c>
      <c r="B3184" t="str">
        <f>Query1[[#This Row],[customers]]</f>
        <v>Mina Carrillo</v>
      </c>
      <c r="C3184" t="str">
        <f>Query1[[#This Row],[city]]</f>
        <v>Uniondale</v>
      </c>
      <c r="D3184" t="str">
        <f>Query1[[#This Row],[state]]</f>
        <v>NY</v>
      </c>
      <c r="E3184">
        <f>Query1[[#This Row],[order_date]]</f>
        <v>42976</v>
      </c>
      <c r="F3184">
        <f>Query1[[#This Row],[total_units]]</f>
        <v>1</v>
      </c>
      <c r="G3184">
        <f>Query1[[#This Row],[revenue]]</f>
        <v>6499.99</v>
      </c>
      <c r="H3184" t="str">
        <f>Query1[[#This Row],[product_name]]</f>
        <v>Trek Silque SLR 8 Women's - 2017</v>
      </c>
      <c r="I3184" t="str">
        <f>Query1[[#This Row],[category_name]]</f>
        <v>Road Bikes</v>
      </c>
      <c r="J3184" t="str">
        <f>Query1[[#This Row],[store_name]]</f>
        <v>Baldwin Bikes</v>
      </c>
      <c r="K3184" t="str">
        <f>Query1[[#This Row],[sales_rep]]</f>
        <v>Venita Daniel</v>
      </c>
      <c r="L3184" t="str">
        <f>Query1[[#This Row],[brand_name]]</f>
        <v>Trek</v>
      </c>
    </row>
    <row r="3185" spans="1:12" x14ac:dyDescent="0.3">
      <c r="A3185">
        <f>Query1[[#This Row],[order_id]]</f>
        <v>1102</v>
      </c>
      <c r="B3185" t="str">
        <f>Query1[[#This Row],[customers]]</f>
        <v>Glady Wells</v>
      </c>
      <c r="C3185" t="str">
        <f>Query1[[#This Row],[city]]</f>
        <v>Syosset</v>
      </c>
      <c r="D3185" t="str">
        <f>Query1[[#This Row],[state]]</f>
        <v>NY</v>
      </c>
      <c r="E3185">
        <f>Query1[[#This Row],[order_date]]</f>
        <v>42976</v>
      </c>
      <c r="F3185">
        <f>Query1[[#This Row],[total_units]]</f>
        <v>1</v>
      </c>
      <c r="G3185">
        <f>Query1[[#This Row],[revenue]]</f>
        <v>349.99</v>
      </c>
      <c r="H3185" t="str">
        <f>Query1[[#This Row],[product_name]]</f>
        <v>Trek Precaliber 24 (21-Speed) - Girls - 2017</v>
      </c>
      <c r="I3185" t="str">
        <f>Query1[[#This Row],[category_name]]</f>
        <v>Children Bicycles</v>
      </c>
      <c r="J3185" t="str">
        <f>Query1[[#This Row],[store_name]]</f>
        <v>Baldwin Bikes</v>
      </c>
      <c r="K3185" t="str">
        <f>Query1[[#This Row],[sales_rep]]</f>
        <v>Marcelene Boyer</v>
      </c>
      <c r="L3185" t="str">
        <f>Query1[[#This Row],[brand_name]]</f>
        <v>Trek</v>
      </c>
    </row>
    <row r="3186" spans="1:12" x14ac:dyDescent="0.3">
      <c r="A3186">
        <f>Query1[[#This Row],[order_id]]</f>
        <v>1103</v>
      </c>
      <c r="B3186" t="str">
        <f>Query1[[#This Row],[customers]]</f>
        <v>Genny Fields</v>
      </c>
      <c r="C3186" t="str">
        <f>Query1[[#This Row],[city]]</f>
        <v>Amityville</v>
      </c>
      <c r="D3186" t="str">
        <f>Query1[[#This Row],[state]]</f>
        <v>NY</v>
      </c>
      <c r="E3186">
        <f>Query1[[#This Row],[order_date]]</f>
        <v>42978</v>
      </c>
      <c r="F3186">
        <f>Query1[[#This Row],[total_units]]</f>
        <v>2</v>
      </c>
      <c r="G3186">
        <f>Query1[[#This Row],[revenue]]</f>
        <v>2819.98</v>
      </c>
      <c r="H3186" t="str">
        <f>Query1[[#This Row],[product_name]]</f>
        <v>Haro SR 1.3 - 2017</v>
      </c>
      <c r="I3186" t="str">
        <f>Query1[[#This Row],[category_name]]</f>
        <v>Mountain Bikes</v>
      </c>
      <c r="J3186" t="str">
        <f>Query1[[#This Row],[store_name]]</f>
        <v>Baldwin Bikes</v>
      </c>
      <c r="K3186" t="str">
        <f>Query1[[#This Row],[sales_rep]]</f>
        <v>Venita Daniel</v>
      </c>
      <c r="L3186" t="str">
        <f>Query1[[#This Row],[brand_name]]</f>
        <v>Haro</v>
      </c>
    </row>
    <row r="3187" spans="1:12" x14ac:dyDescent="0.3">
      <c r="A3187">
        <f>Query1[[#This Row],[order_id]]</f>
        <v>1103</v>
      </c>
      <c r="B3187" t="str">
        <f>Query1[[#This Row],[customers]]</f>
        <v>Genny Fields</v>
      </c>
      <c r="C3187" t="str">
        <f>Query1[[#This Row],[city]]</f>
        <v>Amityville</v>
      </c>
      <c r="D3187" t="str">
        <f>Query1[[#This Row],[state]]</f>
        <v>NY</v>
      </c>
      <c r="E3187">
        <f>Query1[[#This Row],[order_date]]</f>
        <v>42978</v>
      </c>
      <c r="F3187">
        <f>Query1[[#This Row],[total_units]]</f>
        <v>1</v>
      </c>
      <c r="G3187">
        <f>Query1[[#This Row],[revenue]]</f>
        <v>449.99</v>
      </c>
      <c r="H3187" t="str">
        <f>Query1[[#This Row],[product_name]]</f>
        <v>Sun Bicycles Cruz 3 - 2017</v>
      </c>
      <c r="I3187" t="str">
        <f>Query1[[#This Row],[category_name]]</f>
        <v>Comfort Bicycles</v>
      </c>
      <c r="J3187" t="str">
        <f>Query1[[#This Row],[store_name]]</f>
        <v>Baldwin Bikes</v>
      </c>
      <c r="K3187" t="str">
        <f>Query1[[#This Row],[sales_rep]]</f>
        <v>Venita Daniel</v>
      </c>
      <c r="L3187" t="str">
        <f>Query1[[#This Row],[brand_name]]</f>
        <v>Sun</v>
      </c>
    </row>
    <row r="3188" spans="1:12" x14ac:dyDescent="0.3">
      <c r="A3188">
        <f>Query1[[#This Row],[order_id]]</f>
        <v>1104</v>
      </c>
      <c r="B3188" t="str">
        <f>Query1[[#This Row],[customers]]</f>
        <v>Trinity Riddle</v>
      </c>
      <c r="C3188" t="str">
        <f>Query1[[#This Row],[city]]</f>
        <v>Ballston Spa</v>
      </c>
      <c r="D3188" t="str">
        <f>Query1[[#This Row],[state]]</f>
        <v>NY</v>
      </c>
      <c r="E3188">
        <f>Query1[[#This Row],[order_date]]</f>
        <v>42979</v>
      </c>
      <c r="F3188">
        <f>Query1[[#This Row],[total_units]]</f>
        <v>2</v>
      </c>
      <c r="G3188">
        <f>Query1[[#This Row],[revenue]]</f>
        <v>1319.98</v>
      </c>
      <c r="H3188" t="str">
        <f>Query1[[#This Row],[product_name]]</f>
        <v>Electra Amsterdam Original 3i - 2015/2017</v>
      </c>
      <c r="I3188" t="str">
        <f>Query1[[#This Row],[category_name]]</f>
        <v>Cruisers Bicycles</v>
      </c>
      <c r="J3188" t="str">
        <f>Query1[[#This Row],[store_name]]</f>
        <v>Baldwin Bikes</v>
      </c>
      <c r="K3188" t="str">
        <f>Query1[[#This Row],[sales_rep]]</f>
        <v>Marcelene Boyer</v>
      </c>
      <c r="L3188" t="str">
        <f>Query1[[#This Row],[brand_name]]</f>
        <v>Electra</v>
      </c>
    </row>
    <row r="3189" spans="1:12" x14ac:dyDescent="0.3">
      <c r="A3189">
        <f>Query1[[#This Row],[order_id]]</f>
        <v>1104</v>
      </c>
      <c r="B3189" t="str">
        <f>Query1[[#This Row],[customers]]</f>
        <v>Trinity Riddle</v>
      </c>
      <c r="C3189" t="str">
        <f>Query1[[#This Row],[city]]</f>
        <v>Ballston Spa</v>
      </c>
      <c r="D3189" t="str">
        <f>Query1[[#This Row],[state]]</f>
        <v>NY</v>
      </c>
      <c r="E3189">
        <f>Query1[[#This Row],[order_date]]</f>
        <v>42979</v>
      </c>
      <c r="F3189">
        <f>Query1[[#This Row],[total_units]]</f>
        <v>1</v>
      </c>
      <c r="G3189">
        <f>Query1[[#This Row],[revenue]]</f>
        <v>429</v>
      </c>
      <c r="H3189" t="str">
        <f>Query1[[#This Row],[product_name]]</f>
        <v>Pure Cycles Vine 8-Speed - 2016</v>
      </c>
      <c r="I3189" t="str">
        <f>Query1[[#This Row],[category_name]]</f>
        <v>Cruisers Bicycles</v>
      </c>
      <c r="J3189" t="str">
        <f>Query1[[#This Row],[store_name]]</f>
        <v>Baldwin Bikes</v>
      </c>
      <c r="K3189" t="str">
        <f>Query1[[#This Row],[sales_rep]]</f>
        <v>Marcelene Boyer</v>
      </c>
      <c r="L3189" t="str">
        <f>Query1[[#This Row],[brand_name]]</f>
        <v>Pure Cycles</v>
      </c>
    </row>
    <row r="3190" spans="1:12" x14ac:dyDescent="0.3">
      <c r="A3190">
        <f>Query1[[#This Row],[order_id]]</f>
        <v>1104</v>
      </c>
      <c r="B3190" t="str">
        <f>Query1[[#This Row],[customers]]</f>
        <v>Trinity Riddle</v>
      </c>
      <c r="C3190" t="str">
        <f>Query1[[#This Row],[city]]</f>
        <v>Ballston Spa</v>
      </c>
      <c r="D3190" t="str">
        <f>Query1[[#This Row],[state]]</f>
        <v>NY</v>
      </c>
      <c r="E3190">
        <f>Query1[[#This Row],[order_date]]</f>
        <v>42979</v>
      </c>
      <c r="F3190">
        <f>Query1[[#This Row],[total_units]]</f>
        <v>1</v>
      </c>
      <c r="G3190">
        <f>Query1[[#This Row],[revenue]]</f>
        <v>761.99</v>
      </c>
      <c r="H3190" t="str">
        <f>Query1[[#This Row],[product_name]]</f>
        <v>Sun Bicycles Brickell Tandem CB - 2017</v>
      </c>
      <c r="I3190" t="str">
        <f>Query1[[#This Row],[category_name]]</f>
        <v>Cruisers Bicycles</v>
      </c>
      <c r="J3190" t="str">
        <f>Query1[[#This Row],[store_name]]</f>
        <v>Baldwin Bikes</v>
      </c>
      <c r="K3190" t="str">
        <f>Query1[[#This Row],[sales_rep]]</f>
        <v>Marcelene Boyer</v>
      </c>
      <c r="L3190" t="str">
        <f>Query1[[#This Row],[brand_name]]</f>
        <v>Sun</v>
      </c>
    </row>
    <row r="3191" spans="1:12" x14ac:dyDescent="0.3">
      <c r="A3191">
        <f>Query1[[#This Row],[order_id]]</f>
        <v>1104</v>
      </c>
      <c r="B3191" t="str">
        <f>Query1[[#This Row],[customers]]</f>
        <v>Trinity Riddle</v>
      </c>
      <c r="C3191" t="str">
        <f>Query1[[#This Row],[city]]</f>
        <v>Ballston Spa</v>
      </c>
      <c r="D3191" t="str">
        <f>Query1[[#This Row],[state]]</f>
        <v>NY</v>
      </c>
      <c r="E3191">
        <f>Query1[[#This Row],[order_date]]</f>
        <v>42979</v>
      </c>
      <c r="F3191">
        <f>Query1[[#This Row],[total_units]]</f>
        <v>1</v>
      </c>
      <c r="G3191">
        <f>Query1[[#This Row],[revenue]]</f>
        <v>5299.99</v>
      </c>
      <c r="H3191" t="str">
        <f>Query1[[#This Row],[product_name]]</f>
        <v>Trek Fuel EX 9.8 27.5 Plus - 2017</v>
      </c>
      <c r="I3191" t="str">
        <f>Query1[[#This Row],[category_name]]</f>
        <v>Mountain Bikes</v>
      </c>
      <c r="J3191" t="str">
        <f>Query1[[#This Row],[store_name]]</f>
        <v>Baldwin Bikes</v>
      </c>
      <c r="K3191" t="str">
        <f>Query1[[#This Row],[sales_rep]]</f>
        <v>Marcelene Boyer</v>
      </c>
      <c r="L3191" t="str">
        <f>Query1[[#This Row],[brand_name]]</f>
        <v>Trek</v>
      </c>
    </row>
    <row r="3192" spans="1:12" x14ac:dyDescent="0.3">
      <c r="A3192">
        <f>Query1[[#This Row],[order_id]]</f>
        <v>1105</v>
      </c>
      <c r="B3192" t="str">
        <f>Query1[[#This Row],[customers]]</f>
        <v>Margret Barnett</v>
      </c>
      <c r="C3192" t="str">
        <f>Query1[[#This Row],[city]]</f>
        <v>Forney</v>
      </c>
      <c r="D3192" t="str">
        <f>Query1[[#This Row],[state]]</f>
        <v>TX</v>
      </c>
      <c r="E3192">
        <f>Query1[[#This Row],[order_date]]</f>
        <v>42979</v>
      </c>
      <c r="F3192">
        <f>Query1[[#This Row],[total_units]]</f>
        <v>1</v>
      </c>
      <c r="G3192">
        <f>Query1[[#This Row],[revenue]]</f>
        <v>1559.99</v>
      </c>
      <c r="H3192" t="str">
        <f>Query1[[#This Row],[product_name]]</f>
        <v>Sun Bicycles ElectroLite - 2017</v>
      </c>
      <c r="I3192" t="str">
        <f>Query1[[#This Row],[category_name]]</f>
        <v>Electric Bikes</v>
      </c>
      <c r="J3192" t="str">
        <f>Query1[[#This Row],[store_name]]</f>
        <v>Rowlett Bikes</v>
      </c>
      <c r="K3192" t="str">
        <f>Query1[[#This Row],[sales_rep]]</f>
        <v>Kali Vargas</v>
      </c>
      <c r="L3192" t="str">
        <f>Query1[[#This Row],[brand_name]]</f>
        <v>Sun</v>
      </c>
    </row>
    <row r="3193" spans="1:12" x14ac:dyDescent="0.3">
      <c r="A3193">
        <f>Query1[[#This Row],[order_id]]</f>
        <v>1105</v>
      </c>
      <c r="B3193" t="str">
        <f>Query1[[#This Row],[customers]]</f>
        <v>Margret Barnett</v>
      </c>
      <c r="C3193" t="str">
        <f>Query1[[#This Row],[city]]</f>
        <v>Forney</v>
      </c>
      <c r="D3193" t="str">
        <f>Query1[[#This Row],[state]]</f>
        <v>TX</v>
      </c>
      <c r="E3193">
        <f>Query1[[#This Row],[order_date]]</f>
        <v>42979</v>
      </c>
      <c r="F3193">
        <f>Query1[[#This Row],[total_units]]</f>
        <v>2</v>
      </c>
      <c r="G3193">
        <f>Query1[[#This Row],[revenue]]</f>
        <v>1665.98</v>
      </c>
      <c r="H3193" t="str">
        <f>Query1[[#This Row],[product_name]]</f>
        <v>Sun Bicycles Spider 3i - 2017</v>
      </c>
      <c r="I3193" t="str">
        <f>Query1[[#This Row],[category_name]]</f>
        <v>Mountain Bikes</v>
      </c>
      <c r="J3193" t="str">
        <f>Query1[[#This Row],[store_name]]</f>
        <v>Rowlett Bikes</v>
      </c>
      <c r="K3193" t="str">
        <f>Query1[[#This Row],[sales_rep]]</f>
        <v>Kali Vargas</v>
      </c>
      <c r="L3193" t="str">
        <f>Query1[[#This Row],[brand_name]]</f>
        <v>Sun</v>
      </c>
    </row>
    <row r="3194" spans="1:12" x14ac:dyDescent="0.3">
      <c r="A3194">
        <f>Query1[[#This Row],[order_id]]</f>
        <v>1105</v>
      </c>
      <c r="B3194" t="str">
        <f>Query1[[#This Row],[customers]]</f>
        <v>Margret Barnett</v>
      </c>
      <c r="C3194" t="str">
        <f>Query1[[#This Row],[city]]</f>
        <v>Forney</v>
      </c>
      <c r="D3194" t="str">
        <f>Query1[[#This Row],[state]]</f>
        <v>TX</v>
      </c>
      <c r="E3194">
        <f>Query1[[#This Row],[order_date]]</f>
        <v>42979</v>
      </c>
      <c r="F3194">
        <f>Query1[[#This Row],[total_units]]</f>
        <v>2</v>
      </c>
      <c r="G3194">
        <f>Query1[[#This Row],[revenue]]</f>
        <v>10999.98</v>
      </c>
      <c r="H3194" t="str">
        <f>Query1[[#This Row],[product_name]]</f>
        <v>Trek Domane SLR 6 Disc - 2017</v>
      </c>
      <c r="I3194" t="str">
        <f>Query1[[#This Row],[category_name]]</f>
        <v>Road Bikes</v>
      </c>
      <c r="J3194" t="str">
        <f>Query1[[#This Row],[store_name]]</f>
        <v>Rowlett Bikes</v>
      </c>
      <c r="K3194" t="str">
        <f>Query1[[#This Row],[sales_rep]]</f>
        <v>Kali Vargas</v>
      </c>
      <c r="L3194" t="str">
        <f>Query1[[#This Row],[brand_name]]</f>
        <v>Trek</v>
      </c>
    </row>
    <row r="3195" spans="1:12" x14ac:dyDescent="0.3">
      <c r="A3195">
        <f>Query1[[#This Row],[order_id]]</f>
        <v>1106</v>
      </c>
      <c r="B3195" t="str">
        <f>Query1[[#This Row],[customers]]</f>
        <v>Deangelo Cooley</v>
      </c>
      <c r="C3195" t="str">
        <f>Query1[[#This Row],[city]]</f>
        <v>Rosedale</v>
      </c>
      <c r="D3195" t="str">
        <f>Query1[[#This Row],[state]]</f>
        <v>NY</v>
      </c>
      <c r="E3195">
        <f>Query1[[#This Row],[order_date]]</f>
        <v>42980</v>
      </c>
      <c r="F3195">
        <f>Query1[[#This Row],[total_units]]</f>
        <v>1</v>
      </c>
      <c r="G3195">
        <f>Query1[[#This Row],[revenue]]</f>
        <v>349.99</v>
      </c>
      <c r="H3195" t="str">
        <f>Query1[[#This Row],[product_name]]</f>
        <v>Electra Moto 3i (20-inch) - Boy's - 2017</v>
      </c>
      <c r="I3195" t="str">
        <f>Query1[[#This Row],[category_name]]</f>
        <v>Children Bicycles</v>
      </c>
      <c r="J3195" t="str">
        <f>Query1[[#This Row],[store_name]]</f>
        <v>Baldwin Bikes</v>
      </c>
      <c r="K3195" t="str">
        <f>Query1[[#This Row],[sales_rep]]</f>
        <v>Marcelene Boyer</v>
      </c>
      <c r="L3195" t="str">
        <f>Query1[[#This Row],[brand_name]]</f>
        <v>Electra</v>
      </c>
    </row>
    <row r="3196" spans="1:12" x14ac:dyDescent="0.3">
      <c r="A3196">
        <f>Query1[[#This Row],[order_id]]</f>
        <v>1107</v>
      </c>
      <c r="B3196" t="str">
        <f>Query1[[#This Row],[customers]]</f>
        <v>Lashunda Cole</v>
      </c>
      <c r="C3196" t="str">
        <f>Query1[[#This Row],[city]]</f>
        <v>Monsey</v>
      </c>
      <c r="D3196" t="str">
        <f>Query1[[#This Row],[state]]</f>
        <v>NY</v>
      </c>
      <c r="E3196">
        <f>Query1[[#This Row],[order_date]]</f>
        <v>42980</v>
      </c>
      <c r="F3196">
        <f>Query1[[#This Row],[total_units]]</f>
        <v>2</v>
      </c>
      <c r="G3196">
        <f>Query1[[#This Row],[revenue]]</f>
        <v>2939.98</v>
      </c>
      <c r="H3196" t="str">
        <f>Query1[[#This Row],[product_name]]</f>
        <v>Haro Shift R3 - 2017</v>
      </c>
      <c r="I3196" t="str">
        <f>Query1[[#This Row],[category_name]]</f>
        <v>Mountain Bikes</v>
      </c>
      <c r="J3196" t="str">
        <f>Query1[[#This Row],[store_name]]</f>
        <v>Baldwin Bikes</v>
      </c>
      <c r="K3196" t="str">
        <f>Query1[[#This Row],[sales_rep]]</f>
        <v>Venita Daniel</v>
      </c>
      <c r="L3196" t="str">
        <f>Query1[[#This Row],[brand_name]]</f>
        <v>Haro</v>
      </c>
    </row>
    <row r="3197" spans="1:12" x14ac:dyDescent="0.3">
      <c r="A3197">
        <f>Query1[[#This Row],[order_id]]</f>
        <v>1107</v>
      </c>
      <c r="B3197" t="str">
        <f>Query1[[#This Row],[customers]]</f>
        <v>Lashunda Cole</v>
      </c>
      <c r="C3197" t="str">
        <f>Query1[[#This Row],[city]]</f>
        <v>Monsey</v>
      </c>
      <c r="D3197" t="str">
        <f>Query1[[#This Row],[state]]</f>
        <v>NY</v>
      </c>
      <c r="E3197">
        <f>Query1[[#This Row],[order_date]]</f>
        <v>42980</v>
      </c>
      <c r="F3197">
        <f>Query1[[#This Row],[total_units]]</f>
        <v>1</v>
      </c>
      <c r="G3197">
        <f>Query1[[#This Row],[revenue]]</f>
        <v>5299.99</v>
      </c>
      <c r="H3197" t="str">
        <f>Query1[[#This Row],[product_name]]</f>
        <v>Trek Fuel EX 9.8 27.5 Plus - 2017</v>
      </c>
      <c r="I3197" t="str">
        <f>Query1[[#This Row],[category_name]]</f>
        <v>Mountain Bikes</v>
      </c>
      <c r="J3197" t="str">
        <f>Query1[[#This Row],[store_name]]</f>
        <v>Baldwin Bikes</v>
      </c>
      <c r="K3197" t="str">
        <f>Query1[[#This Row],[sales_rep]]</f>
        <v>Venita Daniel</v>
      </c>
      <c r="L3197" t="str">
        <f>Query1[[#This Row],[brand_name]]</f>
        <v>Trek</v>
      </c>
    </row>
    <row r="3198" spans="1:12" x14ac:dyDescent="0.3">
      <c r="A3198">
        <f>Query1[[#This Row],[order_id]]</f>
        <v>1108</v>
      </c>
      <c r="B3198" t="str">
        <f>Query1[[#This Row],[customers]]</f>
        <v>Aide Franco</v>
      </c>
      <c r="C3198" t="str">
        <f>Query1[[#This Row],[city]]</f>
        <v>Atwater</v>
      </c>
      <c r="D3198" t="str">
        <f>Query1[[#This Row],[state]]</f>
        <v>CA</v>
      </c>
      <c r="E3198">
        <f>Query1[[#This Row],[order_date]]</f>
        <v>42981</v>
      </c>
      <c r="F3198">
        <f>Query1[[#This Row],[total_units]]</f>
        <v>1</v>
      </c>
      <c r="G3198">
        <f>Query1[[#This Row],[revenue]]</f>
        <v>489.99</v>
      </c>
      <c r="H3198" t="str">
        <f>Query1[[#This Row],[product_name]]</f>
        <v>Electra Townie 3i EQ (20-inch) - Boys' - 2017</v>
      </c>
      <c r="I3198" t="str">
        <f>Query1[[#This Row],[category_name]]</f>
        <v>Children Bicycles</v>
      </c>
      <c r="J3198" t="str">
        <f>Query1[[#This Row],[store_name]]</f>
        <v>Santa Cruz Bikes</v>
      </c>
      <c r="K3198" t="str">
        <f>Query1[[#This Row],[sales_rep]]</f>
        <v>Genna Serrano</v>
      </c>
      <c r="L3198" t="str">
        <f>Query1[[#This Row],[brand_name]]</f>
        <v>Electra</v>
      </c>
    </row>
    <row r="3199" spans="1:12" x14ac:dyDescent="0.3">
      <c r="A3199">
        <f>Query1[[#This Row],[order_id]]</f>
        <v>1108</v>
      </c>
      <c r="B3199" t="str">
        <f>Query1[[#This Row],[customers]]</f>
        <v>Aide Franco</v>
      </c>
      <c r="C3199" t="str">
        <f>Query1[[#This Row],[city]]</f>
        <v>Atwater</v>
      </c>
      <c r="D3199" t="str">
        <f>Query1[[#This Row],[state]]</f>
        <v>CA</v>
      </c>
      <c r="E3199">
        <f>Query1[[#This Row],[order_date]]</f>
        <v>42981</v>
      </c>
      <c r="F3199">
        <f>Query1[[#This Row],[total_units]]</f>
        <v>2</v>
      </c>
      <c r="G3199">
        <f>Query1[[#This Row],[revenue]]</f>
        <v>1739.98</v>
      </c>
      <c r="H3199" t="str">
        <f>Query1[[#This Row],[product_name]]</f>
        <v>Haro SR 1.2 - 2017</v>
      </c>
      <c r="I3199" t="str">
        <f>Query1[[#This Row],[category_name]]</f>
        <v>Mountain Bikes</v>
      </c>
      <c r="J3199" t="str">
        <f>Query1[[#This Row],[store_name]]</f>
        <v>Santa Cruz Bikes</v>
      </c>
      <c r="K3199" t="str">
        <f>Query1[[#This Row],[sales_rep]]</f>
        <v>Genna Serrano</v>
      </c>
      <c r="L3199" t="str">
        <f>Query1[[#This Row],[brand_name]]</f>
        <v>Haro</v>
      </c>
    </row>
    <row r="3200" spans="1:12" x14ac:dyDescent="0.3">
      <c r="A3200">
        <f>Query1[[#This Row],[order_id]]</f>
        <v>1108</v>
      </c>
      <c r="B3200" t="str">
        <f>Query1[[#This Row],[customers]]</f>
        <v>Aide Franco</v>
      </c>
      <c r="C3200" t="str">
        <f>Query1[[#This Row],[city]]</f>
        <v>Atwater</v>
      </c>
      <c r="D3200" t="str">
        <f>Query1[[#This Row],[state]]</f>
        <v>CA</v>
      </c>
      <c r="E3200">
        <f>Query1[[#This Row],[order_date]]</f>
        <v>42981</v>
      </c>
      <c r="F3200">
        <f>Query1[[#This Row],[total_units]]</f>
        <v>1</v>
      </c>
      <c r="G3200">
        <f>Query1[[#This Row],[revenue]]</f>
        <v>533.99</v>
      </c>
      <c r="H3200" t="str">
        <f>Query1[[#This Row],[product_name]]</f>
        <v>Sun Bicycles Streamway 7 - 2017</v>
      </c>
      <c r="I3200" t="str">
        <f>Query1[[#This Row],[category_name]]</f>
        <v>Comfort Bicycles</v>
      </c>
      <c r="J3200" t="str">
        <f>Query1[[#This Row],[store_name]]</f>
        <v>Santa Cruz Bikes</v>
      </c>
      <c r="K3200" t="str">
        <f>Query1[[#This Row],[sales_rep]]</f>
        <v>Genna Serrano</v>
      </c>
      <c r="L3200" t="str">
        <f>Query1[[#This Row],[brand_name]]</f>
        <v>Sun</v>
      </c>
    </row>
    <row r="3201" spans="1:12" x14ac:dyDescent="0.3">
      <c r="A3201">
        <f>Query1[[#This Row],[order_id]]</f>
        <v>1109</v>
      </c>
      <c r="B3201" t="str">
        <f>Query1[[#This Row],[customers]]</f>
        <v>Kaylee English</v>
      </c>
      <c r="C3201" t="str">
        <f>Query1[[#This Row],[city]]</f>
        <v>Hollis</v>
      </c>
      <c r="D3201" t="str">
        <f>Query1[[#This Row],[state]]</f>
        <v>NY</v>
      </c>
      <c r="E3201">
        <f>Query1[[#This Row],[order_date]]</f>
        <v>42981</v>
      </c>
      <c r="F3201">
        <f>Query1[[#This Row],[total_units]]</f>
        <v>2</v>
      </c>
      <c r="G3201">
        <f>Query1[[#This Row],[revenue]]</f>
        <v>1239.98</v>
      </c>
      <c r="H3201" t="str">
        <f>Query1[[#This Row],[product_name]]</f>
        <v>Sun Bicycles Biscayne Tandem 7 - 2017</v>
      </c>
      <c r="I3201" t="str">
        <f>Query1[[#This Row],[category_name]]</f>
        <v>Cruisers Bicycles</v>
      </c>
      <c r="J3201" t="str">
        <f>Query1[[#This Row],[store_name]]</f>
        <v>Baldwin Bikes</v>
      </c>
      <c r="K3201" t="str">
        <f>Query1[[#This Row],[sales_rep]]</f>
        <v>Marcelene Boyer</v>
      </c>
      <c r="L3201" t="str">
        <f>Query1[[#This Row],[brand_name]]</f>
        <v>Sun</v>
      </c>
    </row>
    <row r="3202" spans="1:12" x14ac:dyDescent="0.3">
      <c r="A3202">
        <f>Query1[[#This Row],[order_id]]</f>
        <v>1110</v>
      </c>
      <c r="B3202" t="str">
        <f>Query1[[#This Row],[customers]]</f>
        <v>Inocencia Key</v>
      </c>
      <c r="C3202" t="str">
        <f>Query1[[#This Row],[city]]</f>
        <v>Massapequa Park</v>
      </c>
      <c r="D3202" t="str">
        <f>Query1[[#This Row],[state]]</f>
        <v>NY</v>
      </c>
      <c r="E3202">
        <f>Query1[[#This Row],[order_date]]</f>
        <v>42982</v>
      </c>
      <c r="F3202">
        <f>Query1[[#This Row],[total_units]]</f>
        <v>1</v>
      </c>
      <c r="G3202">
        <f>Query1[[#This Row],[revenue]]</f>
        <v>5499.99</v>
      </c>
      <c r="H3202" t="str">
        <f>Query1[[#This Row],[product_name]]</f>
        <v>Trek Domane SLR 6 Disc - 2017</v>
      </c>
      <c r="I3202" t="str">
        <f>Query1[[#This Row],[category_name]]</f>
        <v>Road Bikes</v>
      </c>
      <c r="J3202" t="str">
        <f>Query1[[#This Row],[store_name]]</f>
        <v>Baldwin Bikes</v>
      </c>
      <c r="K3202" t="str">
        <f>Query1[[#This Row],[sales_rep]]</f>
        <v>Marcelene Boyer</v>
      </c>
      <c r="L3202" t="str">
        <f>Query1[[#This Row],[brand_name]]</f>
        <v>Trek</v>
      </c>
    </row>
    <row r="3203" spans="1:12" x14ac:dyDescent="0.3">
      <c r="A3203">
        <f>Query1[[#This Row],[order_id]]</f>
        <v>1111</v>
      </c>
      <c r="B3203" t="str">
        <f>Query1[[#This Row],[customers]]</f>
        <v>Delana Wagner</v>
      </c>
      <c r="C3203" t="str">
        <f>Query1[[#This Row],[city]]</f>
        <v>Clifton Park</v>
      </c>
      <c r="D3203" t="str">
        <f>Query1[[#This Row],[state]]</f>
        <v>NY</v>
      </c>
      <c r="E3203">
        <f>Query1[[#This Row],[order_date]]</f>
        <v>42982</v>
      </c>
      <c r="F3203">
        <f>Query1[[#This Row],[total_units]]</f>
        <v>1</v>
      </c>
      <c r="G3203">
        <f>Query1[[#This Row],[revenue]]</f>
        <v>269.99</v>
      </c>
      <c r="H3203" t="str">
        <f>Query1[[#This Row],[product_name]]</f>
        <v>Electra Girl's Hawaii 1 (16-inch) - 2015/2016</v>
      </c>
      <c r="I3203" t="str">
        <f>Query1[[#This Row],[category_name]]</f>
        <v>Cruisers Bicycles</v>
      </c>
      <c r="J3203" t="str">
        <f>Query1[[#This Row],[store_name]]</f>
        <v>Baldwin Bikes</v>
      </c>
      <c r="K3203" t="str">
        <f>Query1[[#This Row],[sales_rep]]</f>
        <v>Marcelene Boyer</v>
      </c>
      <c r="L3203" t="str">
        <f>Query1[[#This Row],[brand_name]]</f>
        <v>Electra</v>
      </c>
    </row>
    <row r="3204" spans="1:12" x14ac:dyDescent="0.3">
      <c r="A3204">
        <f>Query1[[#This Row],[order_id]]</f>
        <v>1111</v>
      </c>
      <c r="B3204" t="str">
        <f>Query1[[#This Row],[customers]]</f>
        <v>Delana Wagner</v>
      </c>
      <c r="C3204" t="str">
        <f>Query1[[#This Row],[city]]</f>
        <v>Clifton Park</v>
      </c>
      <c r="D3204" t="str">
        <f>Query1[[#This Row],[state]]</f>
        <v>NY</v>
      </c>
      <c r="E3204">
        <f>Query1[[#This Row],[order_date]]</f>
        <v>42982</v>
      </c>
      <c r="F3204">
        <f>Query1[[#This Row],[total_units]]</f>
        <v>1</v>
      </c>
      <c r="G3204">
        <f>Query1[[#This Row],[revenue]]</f>
        <v>299.99</v>
      </c>
      <c r="H3204" t="str">
        <f>Query1[[#This Row],[product_name]]</f>
        <v>Electra Girl's Hawaii 1 16" - 2017</v>
      </c>
      <c r="I3204" t="str">
        <f>Query1[[#This Row],[category_name]]</f>
        <v>Children Bicycles</v>
      </c>
      <c r="J3204" t="str">
        <f>Query1[[#This Row],[store_name]]</f>
        <v>Baldwin Bikes</v>
      </c>
      <c r="K3204" t="str">
        <f>Query1[[#This Row],[sales_rep]]</f>
        <v>Marcelene Boyer</v>
      </c>
      <c r="L3204" t="str">
        <f>Query1[[#This Row],[brand_name]]</f>
        <v>Electra</v>
      </c>
    </row>
    <row r="3205" spans="1:12" x14ac:dyDescent="0.3">
      <c r="A3205">
        <f>Query1[[#This Row],[order_id]]</f>
        <v>1111</v>
      </c>
      <c r="B3205" t="str">
        <f>Query1[[#This Row],[customers]]</f>
        <v>Delana Wagner</v>
      </c>
      <c r="C3205" t="str">
        <f>Query1[[#This Row],[city]]</f>
        <v>Clifton Park</v>
      </c>
      <c r="D3205" t="str">
        <f>Query1[[#This Row],[state]]</f>
        <v>NY</v>
      </c>
      <c r="E3205">
        <f>Query1[[#This Row],[order_date]]</f>
        <v>42982</v>
      </c>
      <c r="F3205">
        <f>Query1[[#This Row],[total_units]]</f>
        <v>1</v>
      </c>
      <c r="G3205">
        <f>Query1[[#This Row],[revenue]]</f>
        <v>549.99</v>
      </c>
      <c r="H3205" t="str">
        <f>Query1[[#This Row],[product_name]]</f>
        <v>Electra Townie Original 21D - 2016</v>
      </c>
      <c r="I3205" t="str">
        <f>Query1[[#This Row],[category_name]]</f>
        <v>Comfort Bicycles</v>
      </c>
      <c r="J3205" t="str">
        <f>Query1[[#This Row],[store_name]]</f>
        <v>Baldwin Bikes</v>
      </c>
      <c r="K3205" t="str">
        <f>Query1[[#This Row],[sales_rep]]</f>
        <v>Marcelene Boyer</v>
      </c>
      <c r="L3205" t="str">
        <f>Query1[[#This Row],[brand_name]]</f>
        <v>Electra</v>
      </c>
    </row>
    <row r="3206" spans="1:12" x14ac:dyDescent="0.3">
      <c r="A3206">
        <f>Query1[[#This Row],[order_id]]</f>
        <v>1111</v>
      </c>
      <c r="B3206" t="str">
        <f>Query1[[#This Row],[customers]]</f>
        <v>Delana Wagner</v>
      </c>
      <c r="C3206" t="str">
        <f>Query1[[#This Row],[city]]</f>
        <v>Clifton Park</v>
      </c>
      <c r="D3206" t="str">
        <f>Query1[[#This Row],[state]]</f>
        <v>NY</v>
      </c>
      <c r="E3206">
        <f>Query1[[#This Row],[order_date]]</f>
        <v>42982</v>
      </c>
      <c r="F3206">
        <f>Query1[[#This Row],[total_units]]</f>
        <v>2</v>
      </c>
      <c r="G3206">
        <f>Query1[[#This Row],[revenue]]</f>
        <v>501.98</v>
      </c>
      <c r="H3206" t="str">
        <f>Query1[[#This Row],[product_name]]</f>
        <v>Sun Bicycles Revolutions 24 - 2017</v>
      </c>
      <c r="I3206" t="str">
        <f>Query1[[#This Row],[category_name]]</f>
        <v>Cruisers Bicycles</v>
      </c>
      <c r="J3206" t="str">
        <f>Query1[[#This Row],[store_name]]</f>
        <v>Baldwin Bikes</v>
      </c>
      <c r="K3206" t="str">
        <f>Query1[[#This Row],[sales_rep]]</f>
        <v>Marcelene Boyer</v>
      </c>
      <c r="L3206" t="str">
        <f>Query1[[#This Row],[brand_name]]</f>
        <v>Sun</v>
      </c>
    </row>
    <row r="3207" spans="1:12" x14ac:dyDescent="0.3">
      <c r="A3207">
        <f>Query1[[#This Row],[order_id]]</f>
        <v>1112</v>
      </c>
      <c r="B3207" t="str">
        <f>Query1[[#This Row],[customers]]</f>
        <v>Alyse Jacobson</v>
      </c>
      <c r="C3207" t="str">
        <f>Query1[[#This Row],[city]]</f>
        <v>Massapequa Park</v>
      </c>
      <c r="D3207" t="str">
        <f>Query1[[#This Row],[state]]</f>
        <v>NY</v>
      </c>
      <c r="E3207">
        <f>Query1[[#This Row],[order_date]]</f>
        <v>42983</v>
      </c>
      <c r="F3207">
        <f>Query1[[#This Row],[total_units]]</f>
        <v>2</v>
      </c>
      <c r="G3207">
        <f>Query1[[#This Row],[revenue]]</f>
        <v>2641.98</v>
      </c>
      <c r="H3207" t="str">
        <f>Query1[[#This Row],[product_name]]</f>
        <v>Heller Shagamaw Frame - 2016</v>
      </c>
      <c r="I3207" t="str">
        <f>Query1[[#This Row],[category_name]]</f>
        <v>Mountain Bikes</v>
      </c>
      <c r="J3207" t="str">
        <f>Query1[[#This Row],[store_name]]</f>
        <v>Baldwin Bikes</v>
      </c>
      <c r="K3207" t="str">
        <f>Query1[[#This Row],[sales_rep]]</f>
        <v>Venita Daniel</v>
      </c>
      <c r="L3207" t="str">
        <f>Query1[[#This Row],[brand_name]]</f>
        <v>Heller</v>
      </c>
    </row>
    <row r="3208" spans="1:12" x14ac:dyDescent="0.3">
      <c r="A3208">
        <f>Query1[[#This Row],[order_id]]</f>
        <v>1112</v>
      </c>
      <c r="B3208" t="str">
        <f>Query1[[#This Row],[customers]]</f>
        <v>Alyse Jacobson</v>
      </c>
      <c r="C3208" t="str">
        <f>Query1[[#This Row],[city]]</f>
        <v>Massapequa Park</v>
      </c>
      <c r="D3208" t="str">
        <f>Query1[[#This Row],[state]]</f>
        <v>NY</v>
      </c>
      <c r="E3208">
        <f>Query1[[#This Row],[order_date]]</f>
        <v>42983</v>
      </c>
      <c r="F3208">
        <f>Query1[[#This Row],[total_units]]</f>
        <v>2</v>
      </c>
      <c r="G3208">
        <f>Query1[[#This Row],[revenue]]</f>
        <v>833.98</v>
      </c>
      <c r="H3208" t="str">
        <f>Query1[[#This Row],[product_name]]</f>
        <v>Sun Bicycles Atlas X-Type - 2017</v>
      </c>
      <c r="I3208" t="str">
        <f>Query1[[#This Row],[category_name]]</f>
        <v>Cruisers Bicycles</v>
      </c>
      <c r="J3208" t="str">
        <f>Query1[[#This Row],[store_name]]</f>
        <v>Baldwin Bikes</v>
      </c>
      <c r="K3208" t="str">
        <f>Query1[[#This Row],[sales_rep]]</f>
        <v>Venita Daniel</v>
      </c>
      <c r="L3208" t="str">
        <f>Query1[[#This Row],[brand_name]]</f>
        <v>Sun</v>
      </c>
    </row>
    <row r="3209" spans="1:12" x14ac:dyDescent="0.3">
      <c r="A3209">
        <f>Query1[[#This Row],[order_id]]</f>
        <v>1112</v>
      </c>
      <c r="B3209" t="str">
        <f>Query1[[#This Row],[customers]]</f>
        <v>Alyse Jacobson</v>
      </c>
      <c r="C3209" t="str">
        <f>Query1[[#This Row],[city]]</f>
        <v>Massapequa Park</v>
      </c>
      <c r="D3209" t="str">
        <f>Query1[[#This Row],[state]]</f>
        <v>NY</v>
      </c>
      <c r="E3209">
        <f>Query1[[#This Row],[order_date]]</f>
        <v>42983</v>
      </c>
      <c r="F3209">
        <f>Query1[[#This Row],[total_units]]</f>
        <v>2</v>
      </c>
      <c r="G3209">
        <f>Query1[[#This Row],[revenue]]</f>
        <v>5999.98</v>
      </c>
      <c r="H3209" t="str">
        <f>Query1[[#This Row],[product_name]]</f>
        <v>Trek Conduit+ - 2016</v>
      </c>
      <c r="I3209" t="str">
        <f>Query1[[#This Row],[category_name]]</f>
        <v>Electric Bikes</v>
      </c>
      <c r="J3209" t="str">
        <f>Query1[[#This Row],[store_name]]</f>
        <v>Baldwin Bikes</v>
      </c>
      <c r="K3209" t="str">
        <f>Query1[[#This Row],[sales_rep]]</f>
        <v>Venita Daniel</v>
      </c>
      <c r="L3209" t="str">
        <f>Query1[[#This Row],[brand_name]]</f>
        <v>Trek</v>
      </c>
    </row>
    <row r="3210" spans="1:12" x14ac:dyDescent="0.3">
      <c r="A3210">
        <f>Query1[[#This Row],[order_id]]</f>
        <v>1112</v>
      </c>
      <c r="B3210" t="str">
        <f>Query1[[#This Row],[customers]]</f>
        <v>Alyse Jacobson</v>
      </c>
      <c r="C3210" t="str">
        <f>Query1[[#This Row],[city]]</f>
        <v>Massapequa Park</v>
      </c>
      <c r="D3210" t="str">
        <f>Query1[[#This Row],[state]]</f>
        <v>NY</v>
      </c>
      <c r="E3210">
        <f>Query1[[#This Row],[order_date]]</f>
        <v>42983</v>
      </c>
      <c r="F3210">
        <f>Query1[[#This Row],[total_units]]</f>
        <v>1</v>
      </c>
      <c r="G3210">
        <f>Query1[[#This Row],[revenue]]</f>
        <v>2299.9899999999998</v>
      </c>
      <c r="H3210" t="str">
        <f>Query1[[#This Row],[product_name]]</f>
        <v>Trek Fuel EX 5 27.5 Plus - 2017</v>
      </c>
      <c r="I3210" t="str">
        <f>Query1[[#This Row],[category_name]]</f>
        <v>Mountain Bikes</v>
      </c>
      <c r="J3210" t="str">
        <f>Query1[[#This Row],[store_name]]</f>
        <v>Baldwin Bikes</v>
      </c>
      <c r="K3210" t="str">
        <f>Query1[[#This Row],[sales_rep]]</f>
        <v>Venita Daniel</v>
      </c>
      <c r="L3210" t="str">
        <f>Query1[[#This Row],[brand_name]]</f>
        <v>Trek</v>
      </c>
    </row>
    <row r="3211" spans="1:12" x14ac:dyDescent="0.3">
      <c r="A3211">
        <f>Query1[[#This Row],[order_id]]</f>
        <v>1112</v>
      </c>
      <c r="B3211" t="str">
        <f>Query1[[#This Row],[customers]]</f>
        <v>Alyse Jacobson</v>
      </c>
      <c r="C3211" t="str">
        <f>Query1[[#This Row],[city]]</f>
        <v>Massapequa Park</v>
      </c>
      <c r="D3211" t="str">
        <f>Query1[[#This Row],[state]]</f>
        <v>NY</v>
      </c>
      <c r="E3211">
        <f>Query1[[#This Row],[order_date]]</f>
        <v>42983</v>
      </c>
      <c r="F3211">
        <f>Query1[[#This Row],[total_units]]</f>
        <v>2</v>
      </c>
      <c r="G3211">
        <f>Query1[[#This Row],[revenue]]</f>
        <v>379.98</v>
      </c>
      <c r="H3211" t="str">
        <f>Query1[[#This Row],[product_name]]</f>
        <v>Trek Precaliber 12 Boys - 2017</v>
      </c>
      <c r="I3211" t="str">
        <f>Query1[[#This Row],[category_name]]</f>
        <v>Children Bicycles</v>
      </c>
      <c r="J3211" t="str">
        <f>Query1[[#This Row],[store_name]]</f>
        <v>Baldwin Bikes</v>
      </c>
      <c r="K3211" t="str">
        <f>Query1[[#This Row],[sales_rep]]</f>
        <v>Venita Daniel</v>
      </c>
      <c r="L3211" t="str">
        <f>Query1[[#This Row],[brand_name]]</f>
        <v>Trek</v>
      </c>
    </row>
    <row r="3212" spans="1:12" x14ac:dyDescent="0.3">
      <c r="A3212">
        <f>Query1[[#This Row],[order_id]]</f>
        <v>1113</v>
      </c>
      <c r="B3212" t="str">
        <f>Query1[[#This Row],[customers]]</f>
        <v>Aleta Stone</v>
      </c>
      <c r="C3212" t="str">
        <f>Query1[[#This Row],[city]]</f>
        <v>Whitestone</v>
      </c>
      <c r="D3212" t="str">
        <f>Query1[[#This Row],[state]]</f>
        <v>NY</v>
      </c>
      <c r="E3212">
        <f>Query1[[#This Row],[order_date]]</f>
        <v>42984</v>
      </c>
      <c r="F3212">
        <f>Query1[[#This Row],[total_units]]</f>
        <v>1</v>
      </c>
      <c r="G3212">
        <f>Query1[[#This Row],[revenue]]</f>
        <v>449.99</v>
      </c>
      <c r="H3212" t="str">
        <f>Query1[[#This Row],[product_name]]</f>
        <v>Sun Bicycles Cruz 3 - 2017</v>
      </c>
      <c r="I3212" t="str">
        <f>Query1[[#This Row],[category_name]]</f>
        <v>Comfort Bicycles</v>
      </c>
      <c r="J3212" t="str">
        <f>Query1[[#This Row],[store_name]]</f>
        <v>Baldwin Bikes</v>
      </c>
      <c r="K3212" t="str">
        <f>Query1[[#This Row],[sales_rep]]</f>
        <v>Venita Daniel</v>
      </c>
      <c r="L3212" t="str">
        <f>Query1[[#This Row],[brand_name]]</f>
        <v>Sun</v>
      </c>
    </row>
    <row r="3213" spans="1:12" x14ac:dyDescent="0.3">
      <c r="A3213">
        <f>Query1[[#This Row],[order_id]]</f>
        <v>1114</v>
      </c>
      <c r="B3213" t="str">
        <f>Query1[[#This Row],[customers]]</f>
        <v>Randee Lester</v>
      </c>
      <c r="C3213" t="str">
        <f>Query1[[#This Row],[city]]</f>
        <v>Centereach</v>
      </c>
      <c r="D3213" t="str">
        <f>Query1[[#This Row],[state]]</f>
        <v>NY</v>
      </c>
      <c r="E3213">
        <f>Query1[[#This Row],[order_date]]</f>
        <v>42984</v>
      </c>
      <c r="F3213">
        <f>Query1[[#This Row],[total_units]]</f>
        <v>1</v>
      </c>
      <c r="G3213">
        <f>Query1[[#This Row],[revenue]]</f>
        <v>875.99</v>
      </c>
      <c r="H3213" t="str">
        <f>Query1[[#This Row],[product_name]]</f>
        <v>Surly Steamroller - 2017</v>
      </c>
      <c r="I3213" t="str">
        <f>Query1[[#This Row],[category_name]]</f>
        <v>Road Bikes</v>
      </c>
      <c r="J3213" t="str">
        <f>Query1[[#This Row],[store_name]]</f>
        <v>Baldwin Bikes</v>
      </c>
      <c r="K3213" t="str">
        <f>Query1[[#This Row],[sales_rep]]</f>
        <v>Marcelene Boyer</v>
      </c>
      <c r="L3213" t="str">
        <f>Query1[[#This Row],[brand_name]]</f>
        <v>Surly</v>
      </c>
    </row>
    <row r="3214" spans="1:12" x14ac:dyDescent="0.3">
      <c r="A3214">
        <f>Query1[[#This Row],[order_id]]</f>
        <v>1115</v>
      </c>
      <c r="B3214" t="str">
        <f>Query1[[#This Row],[customers]]</f>
        <v>Penny Acevedo</v>
      </c>
      <c r="C3214" t="str">
        <f>Query1[[#This Row],[city]]</f>
        <v>Ballston Spa</v>
      </c>
      <c r="D3214" t="str">
        <f>Query1[[#This Row],[state]]</f>
        <v>NY</v>
      </c>
      <c r="E3214">
        <f>Query1[[#This Row],[order_date]]</f>
        <v>42985</v>
      </c>
      <c r="F3214">
        <f>Query1[[#This Row],[total_units]]</f>
        <v>2</v>
      </c>
      <c r="G3214">
        <f>Query1[[#This Row],[revenue]]</f>
        <v>699.98</v>
      </c>
      <c r="H3214" t="str">
        <f>Query1[[#This Row],[product_name]]</f>
        <v>Electra Savannah 3i (20-inch) - Girl's - 2017</v>
      </c>
      <c r="I3214" t="str">
        <f>Query1[[#This Row],[category_name]]</f>
        <v>Children Bicycles</v>
      </c>
      <c r="J3214" t="str">
        <f>Query1[[#This Row],[store_name]]</f>
        <v>Baldwin Bikes</v>
      </c>
      <c r="K3214" t="str">
        <f>Query1[[#This Row],[sales_rep]]</f>
        <v>Marcelene Boyer</v>
      </c>
      <c r="L3214" t="str">
        <f>Query1[[#This Row],[brand_name]]</f>
        <v>Electra</v>
      </c>
    </row>
    <row r="3215" spans="1:12" x14ac:dyDescent="0.3">
      <c r="A3215">
        <f>Query1[[#This Row],[order_id]]</f>
        <v>1115</v>
      </c>
      <c r="B3215" t="str">
        <f>Query1[[#This Row],[customers]]</f>
        <v>Penny Acevedo</v>
      </c>
      <c r="C3215" t="str">
        <f>Query1[[#This Row],[city]]</f>
        <v>Ballston Spa</v>
      </c>
      <c r="D3215" t="str">
        <f>Query1[[#This Row],[state]]</f>
        <v>NY</v>
      </c>
      <c r="E3215">
        <f>Query1[[#This Row],[order_date]]</f>
        <v>42985</v>
      </c>
      <c r="F3215">
        <f>Query1[[#This Row],[total_units]]</f>
        <v>2</v>
      </c>
      <c r="G3215">
        <f>Query1[[#This Row],[revenue]]</f>
        <v>6999.98</v>
      </c>
      <c r="H3215" t="str">
        <f>Query1[[#This Row],[product_name]]</f>
        <v>Trek Domane SL 6 - 2017</v>
      </c>
      <c r="I3215" t="str">
        <f>Query1[[#This Row],[category_name]]</f>
        <v>Road Bikes</v>
      </c>
      <c r="J3215" t="str">
        <f>Query1[[#This Row],[store_name]]</f>
        <v>Baldwin Bikes</v>
      </c>
      <c r="K3215" t="str">
        <f>Query1[[#This Row],[sales_rep]]</f>
        <v>Marcelene Boyer</v>
      </c>
      <c r="L3215" t="str">
        <f>Query1[[#This Row],[brand_name]]</f>
        <v>Trek</v>
      </c>
    </row>
    <row r="3216" spans="1:12" x14ac:dyDescent="0.3">
      <c r="A3216">
        <f>Query1[[#This Row],[order_id]]</f>
        <v>1115</v>
      </c>
      <c r="B3216" t="str">
        <f>Query1[[#This Row],[customers]]</f>
        <v>Penny Acevedo</v>
      </c>
      <c r="C3216" t="str">
        <f>Query1[[#This Row],[city]]</f>
        <v>Ballston Spa</v>
      </c>
      <c r="D3216" t="str">
        <f>Query1[[#This Row],[state]]</f>
        <v>NY</v>
      </c>
      <c r="E3216">
        <f>Query1[[#This Row],[order_date]]</f>
        <v>42985</v>
      </c>
      <c r="F3216">
        <f>Query1[[#This Row],[total_units]]</f>
        <v>2</v>
      </c>
      <c r="G3216">
        <f>Query1[[#This Row],[revenue]]</f>
        <v>699.98</v>
      </c>
      <c r="H3216" t="str">
        <f>Query1[[#This Row],[product_name]]</f>
        <v>Trek Precaliber 24 (21-Speed) - Girls - 2017</v>
      </c>
      <c r="I3216" t="str">
        <f>Query1[[#This Row],[category_name]]</f>
        <v>Children Bicycles</v>
      </c>
      <c r="J3216" t="str">
        <f>Query1[[#This Row],[store_name]]</f>
        <v>Baldwin Bikes</v>
      </c>
      <c r="K3216" t="str">
        <f>Query1[[#This Row],[sales_rep]]</f>
        <v>Marcelene Boyer</v>
      </c>
      <c r="L3216" t="str">
        <f>Query1[[#This Row],[brand_name]]</f>
        <v>Trek</v>
      </c>
    </row>
    <row r="3217" spans="1:12" x14ac:dyDescent="0.3">
      <c r="A3217">
        <f>Query1[[#This Row],[order_id]]</f>
        <v>1115</v>
      </c>
      <c r="B3217" t="str">
        <f>Query1[[#This Row],[customers]]</f>
        <v>Penny Acevedo</v>
      </c>
      <c r="C3217" t="str">
        <f>Query1[[#This Row],[city]]</f>
        <v>Ballston Spa</v>
      </c>
      <c r="D3217" t="str">
        <f>Query1[[#This Row],[state]]</f>
        <v>NY</v>
      </c>
      <c r="E3217">
        <f>Query1[[#This Row],[order_date]]</f>
        <v>42985</v>
      </c>
      <c r="F3217">
        <f>Query1[[#This Row],[total_units]]</f>
        <v>2</v>
      </c>
      <c r="G3217">
        <f>Query1[[#This Row],[revenue]]</f>
        <v>11999.98</v>
      </c>
      <c r="H3217" t="str">
        <f>Query1[[#This Row],[product_name]]</f>
        <v>Trek Silque SLR 7 Women's - 2017</v>
      </c>
      <c r="I3217" t="str">
        <f>Query1[[#This Row],[category_name]]</f>
        <v>Road Bikes</v>
      </c>
      <c r="J3217" t="str">
        <f>Query1[[#This Row],[store_name]]</f>
        <v>Baldwin Bikes</v>
      </c>
      <c r="K3217" t="str">
        <f>Query1[[#This Row],[sales_rep]]</f>
        <v>Marcelene Boyer</v>
      </c>
      <c r="L3217" t="str">
        <f>Query1[[#This Row],[brand_name]]</f>
        <v>Trek</v>
      </c>
    </row>
    <row r="3218" spans="1:12" x14ac:dyDescent="0.3">
      <c r="A3218">
        <f>Query1[[#This Row],[order_id]]</f>
        <v>1116</v>
      </c>
      <c r="B3218" t="str">
        <f>Query1[[#This Row],[customers]]</f>
        <v>Tu Ramirez</v>
      </c>
      <c r="C3218" t="str">
        <f>Query1[[#This Row],[city]]</f>
        <v>East Elmhurst</v>
      </c>
      <c r="D3218" t="str">
        <f>Query1[[#This Row],[state]]</f>
        <v>NY</v>
      </c>
      <c r="E3218">
        <f>Query1[[#This Row],[order_date]]</f>
        <v>42986</v>
      </c>
      <c r="F3218">
        <f>Query1[[#This Row],[total_units]]</f>
        <v>2</v>
      </c>
      <c r="G3218">
        <f>Query1[[#This Row],[revenue]]</f>
        <v>3361.98</v>
      </c>
      <c r="H3218" t="str">
        <f>Query1[[#This Row],[product_name]]</f>
        <v>Surly Straggler 650b - 2016</v>
      </c>
      <c r="I3218" t="str">
        <f>Query1[[#This Row],[category_name]]</f>
        <v>Cyclocross Bicycles</v>
      </c>
      <c r="J3218" t="str">
        <f>Query1[[#This Row],[store_name]]</f>
        <v>Baldwin Bikes</v>
      </c>
      <c r="K3218" t="str">
        <f>Query1[[#This Row],[sales_rep]]</f>
        <v>Venita Daniel</v>
      </c>
      <c r="L3218" t="str">
        <f>Query1[[#This Row],[brand_name]]</f>
        <v>Surly</v>
      </c>
    </row>
    <row r="3219" spans="1:12" x14ac:dyDescent="0.3">
      <c r="A3219">
        <f>Query1[[#This Row],[order_id]]</f>
        <v>1117</v>
      </c>
      <c r="B3219" t="str">
        <f>Query1[[#This Row],[customers]]</f>
        <v>Somer Jordan</v>
      </c>
      <c r="C3219" t="str">
        <f>Query1[[#This Row],[city]]</f>
        <v>Huntington Station</v>
      </c>
      <c r="D3219" t="str">
        <f>Query1[[#This Row],[state]]</f>
        <v>NY</v>
      </c>
      <c r="E3219">
        <f>Query1[[#This Row],[order_date]]</f>
        <v>42986</v>
      </c>
      <c r="F3219">
        <f>Query1[[#This Row],[total_units]]</f>
        <v>2</v>
      </c>
      <c r="G3219">
        <f>Query1[[#This Row],[revenue]]</f>
        <v>759.98</v>
      </c>
      <c r="H3219" t="str">
        <f>Query1[[#This Row],[product_name]]</f>
        <v>Haro Flightline One ST - 2017</v>
      </c>
      <c r="I3219" t="str">
        <f>Query1[[#This Row],[category_name]]</f>
        <v>Mountain Bikes</v>
      </c>
      <c r="J3219" t="str">
        <f>Query1[[#This Row],[store_name]]</f>
        <v>Baldwin Bikes</v>
      </c>
      <c r="K3219" t="str">
        <f>Query1[[#This Row],[sales_rep]]</f>
        <v>Marcelene Boyer</v>
      </c>
      <c r="L3219" t="str">
        <f>Query1[[#This Row],[brand_name]]</f>
        <v>Haro</v>
      </c>
    </row>
    <row r="3220" spans="1:12" x14ac:dyDescent="0.3">
      <c r="A3220">
        <f>Query1[[#This Row],[order_id]]</f>
        <v>1117</v>
      </c>
      <c r="B3220" t="str">
        <f>Query1[[#This Row],[customers]]</f>
        <v>Somer Jordan</v>
      </c>
      <c r="C3220" t="str">
        <f>Query1[[#This Row],[city]]</f>
        <v>Huntington Station</v>
      </c>
      <c r="D3220" t="str">
        <f>Query1[[#This Row],[state]]</f>
        <v>NY</v>
      </c>
      <c r="E3220">
        <f>Query1[[#This Row],[order_date]]</f>
        <v>42986</v>
      </c>
      <c r="F3220">
        <f>Query1[[#This Row],[total_units]]</f>
        <v>1</v>
      </c>
      <c r="G3220">
        <f>Query1[[#This Row],[revenue]]</f>
        <v>349.99</v>
      </c>
      <c r="H3220" t="str">
        <f>Query1[[#This Row],[product_name]]</f>
        <v>Trek Precaliber 24 (21-Speed) - Girls - 2017</v>
      </c>
      <c r="I3220" t="str">
        <f>Query1[[#This Row],[category_name]]</f>
        <v>Children Bicycles</v>
      </c>
      <c r="J3220" t="str">
        <f>Query1[[#This Row],[store_name]]</f>
        <v>Baldwin Bikes</v>
      </c>
      <c r="K3220" t="str">
        <f>Query1[[#This Row],[sales_rep]]</f>
        <v>Marcelene Boyer</v>
      </c>
      <c r="L3220" t="str">
        <f>Query1[[#This Row],[brand_name]]</f>
        <v>Trek</v>
      </c>
    </row>
    <row r="3221" spans="1:12" x14ac:dyDescent="0.3">
      <c r="A3221">
        <f>Query1[[#This Row],[order_id]]</f>
        <v>1117</v>
      </c>
      <c r="B3221" t="str">
        <f>Query1[[#This Row],[customers]]</f>
        <v>Somer Jordan</v>
      </c>
      <c r="C3221" t="str">
        <f>Query1[[#This Row],[city]]</f>
        <v>Huntington Station</v>
      </c>
      <c r="D3221" t="str">
        <f>Query1[[#This Row],[state]]</f>
        <v>NY</v>
      </c>
      <c r="E3221">
        <f>Query1[[#This Row],[order_date]]</f>
        <v>42986</v>
      </c>
      <c r="F3221">
        <f>Query1[[#This Row],[total_units]]</f>
        <v>2</v>
      </c>
      <c r="G3221">
        <f>Query1[[#This Row],[revenue]]</f>
        <v>12999.98</v>
      </c>
      <c r="H3221" t="str">
        <f>Query1[[#This Row],[product_name]]</f>
        <v>Trek Silque SLR 8 Women's - 2017</v>
      </c>
      <c r="I3221" t="str">
        <f>Query1[[#This Row],[category_name]]</f>
        <v>Road Bikes</v>
      </c>
      <c r="J3221" t="str">
        <f>Query1[[#This Row],[store_name]]</f>
        <v>Baldwin Bikes</v>
      </c>
      <c r="K3221" t="str">
        <f>Query1[[#This Row],[sales_rep]]</f>
        <v>Marcelene Boyer</v>
      </c>
      <c r="L3221" t="str">
        <f>Query1[[#This Row],[brand_name]]</f>
        <v>Trek</v>
      </c>
    </row>
    <row r="3222" spans="1:12" x14ac:dyDescent="0.3">
      <c r="A3222">
        <f>Query1[[#This Row],[order_id]]</f>
        <v>1118</v>
      </c>
      <c r="B3222" t="str">
        <f>Query1[[#This Row],[customers]]</f>
        <v>Adena Blake</v>
      </c>
      <c r="C3222" t="str">
        <f>Query1[[#This Row],[city]]</f>
        <v>Ballston Spa</v>
      </c>
      <c r="D3222" t="str">
        <f>Query1[[#This Row],[state]]</f>
        <v>NY</v>
      </c>
      <c r="E3222">
        <f>Query1[[#This Row],[order_date]]</f>
        <v>42986</v>
      </c>
      <c r="F3222">
        <f>Query1[[#This Row],[total_units]]</f>
        <v>2</v>
      </c>
      <c r="G3222">
        <f>Query1[[#This Row],[revenue]]</f>
        <v>5399.98</v>
      </c>
      <c r="H3222" t="str">
        <f>Query1[[#This Row],[product_name]]</f>
        <v>Trek Domane S 6 - 2017</v>
      </c>
      <c r="I3222" t="str">
        <f>Query1[[#This Row],[category_name]]</f>
        <v>Road Bikes</v>
      </c>
      <c r="J3222" t="str">
        <f>Query1[[#This Row],[store_name]]</f>
        <v>Baldwin Bikes</v>
      </c>
      <c r="K3222" t="str">
        <f>Query1[[#This Row],[sales_rep]]</f>
        <v>Marcelene Boyer</v>
      </c>
      <c r="L3222" t="str">
        <f>Query1[[#This Row],[brand_name]]</f>
        <v>Trek</v>
      </c>
    </row>
    <row r="3223" spans="1:12" x14ac:dyDescent="0.3">
      <c r="A3223">
        <f>Query1[[#This Row],[order_id]]</f>
        <v>1118</v>
      </c>
      <c r="B3223" t="str">
        <f>Query1[[#This Row],[customers]]</f>
        <v>Adena Blake</v>
      </c>
      <c r="C3223" t="str">
        <f>Query1[[#This Row],[city]]</f>
        <v>Ballston Spa</v>
      </c>
      <c r="D3223" t="str">
        <f>Query1[[#This Row],[state]]</f>
        <v>NY</v>
      </c>
      <c r="E3223">
        <f>Query1[[#This Row],[order_date]]</f>
        <v>42986</v>
      </c>
      <c r="F3223">
        <f>Query1[[#This Row],[total_units]]</f>
        <v>2</v>
      </c>
      <c r="G3223">
        <f>Query1[[#This Row],[revenue]]</f>
        <v>10599.98</v>
      </c>
      <c r="H3223" t="str">
        <f>Query1[[#This Row],[product_name]]</f>
        <v>Trek Remedy 9.8 - 2017</v>
      </c>
      <c r="I3223" t="str">
        <f>Query1[[#This Row],[category_name]]</f>
        <v>Mountain Bikes</v>
      </c>
      <c r="J3223" t="str">
        <f>Query1[[#This Row],[store_name]]</f>
        <v>Baldwin Bikes</v>
      </c>
      <c r="K3223" t="str">
        <f>Query1[[#This Row],[sales_rep]]</f>
        <v>Marcelene Boyer</v>
      </c>
      <c r="L3223" t="str">
        <f>Query1[[#This Row],[brand_name]]</f>
        <v>Trek</v>
      </c>
    </row>
    <row r="3224" spans="1:12" x14ac:dyDescent="0.3">
      <c r="A3224">
        <f>Query1[[#This Row],[order_id]]</f>
        <v>1118</v>
      </c>
      <c r="B3224" t="str">
        <f>Query1[[#This Row],[customers]]</f>
        <v>Adena Blake</v>
      </c>
      <c r="C3224" t="str">
        <f>Query1[[#This Row],[city]]</f>
        <v>Ballston Spa</v>
      </c>
      <c r="D3224" t="str">
        <f>Query1[[#This Row],[state]]</f>
        <v>NY</v>
      </c>
      <c r="E3224">
        <f>Query1[[#This Row],[order_date]]</f>
        <v>42986</v>
      </c>
      <c r="F3224">
        <f>Query1[[#This Row],[total_units]]</f>
        <v>1</v>
      </c>
      <c r="G3224">
        <f>Query1[[#This Row],[revenue]]</f>
        <v>5999.99</v>
      </c>
      <c r="H3224" t="str">
        <f>Query1[[#This Row],[product_name]]</f>
        <v>Trek Silque SLR 7 Women's - 2017</v>
      </c>
      <c r="I3224" t="str">
        <f>Query1[[#This Row],[category_name]]</f>
        <v>Road Bikes</v>
      </c>
      <c r="J3224" t="str">
        <f>Query1[[#This Row],[store_name]]</f>
        <v>Baldwin Bikes</v>
      </c>
      <c r="K3224" t="str">
        <f>Query1[[#This Row],[sales_rep]]</f>
        <v>Marcelene Boyer</v>
      </c>
      <c r="L3224" t="str">
        <f>Query1[[#This Row],[brand_name]]</f>
        <v>Trek</v>
      </c>
    </row>
    <row r="3225" spans="1:12" x14ac:dyDescent="0.3">
      <c r="A3225">
        <f>Query1[[#This Row],[order_id]]</f>
        <v>1118</v>
      </c>
      <c r="B3225" t="str">
        <f>Query1[[#This Row],[customers]]</f>
        <v>Adena Blake</v>
      </c>
      <c r="C3225" t="str">
        <f>Query1[[#This Row],[city]]</f>
        <v>Ballston Spa</v>
      </c>
      <c r="D3225" t="str">
        <f>Query1[[#This Row],[state]]</f>
        <v>NY</v>
      </c>
      <c r="E3225">
        <f>Query1[[#This Row],[order_date]]</f>
        <v>42986</v>
      </c>
      <c r="F3225">
        <f>Query1[[#This Row],[total_units]]</f>
        <v>1</v>
      </c>
      <c r="G3225">
        <f>Query1[[#This Row],[revenue]]</f>
        <v>999.99</v>
      </c>
      <c r="H3225" t="str">
        <f>Query1[[#This Row],[product_name]]</f>
        <v>Trek X-Caliber 8 - 2017</v>
      </c>
      <c r="I3225" t="str">
        <f>Query1[[#This Row],[category_name]]</f>
        <v>Mountain Bikes</v>
      </c>
      <c r="J3225" t="str">
        <f>Query1[[#This Row],[store_name]]</f>
        <v>Baldwin Bikes</v>
      </c>
      <c r="K3225" t="str">
        <f>Query1[[#This Row],[sales_rep]]</f>
        <v>Marcelene Boyer</v>
      </c>
      <c r="L3225" t="str">
        <f>Query1[[#This Row],[brand_name]]</f>
        <v>Trek</v>
      </c>
    </row>
    <row r="3226" spans="1:12" x14ac:dyDescent="0.3">
      <c r="A3226">
        <f>Query1[[#This Row],[order_id]]</f>
        <v>1119</v>
      </c>
      <c r="B3226" t="str">
        <f>Query1[[#This Row],[customers]]</f>
        <v>Oralia Farley</v>
      </c>
      <c r="C3226" t="str">
        <f>Query1[[#This Row],[city]]</f>
        <v>Upland</v>
      </c>
      <c r="D3226" t="str">
        <f>Query1[[#This Row],[state]]</f>
        <v>CA</v>
      </c>
      <c r="E3226">
        <f>Query1[[#This Row],[order_date]]</f>
        <v>42988</v>
      </c>
      <c r="F3226">
        <f>Query1[[#This Row],[total_units]]</f>
        <v>2</v>
      </c>
      <c r="G3226">
        <f>Query1[[#This Row],[revenue]]</f>
        <v>419.98</v>
      </c>
      <c r="H3226" t="str">
        <f>Query1[[#This Row],[product_name]]</f>
        <v>Haro Shredder 20 Girls - 2017</v>
      </c>
      <c r="I3226" t="str">
        <f>Query1[[#This Row],[category_name]]</f>
        <v>Children Bicycles</v>
      </c>
      <c r="J3226" t="str">
        <f>Query1[[#This Row],[store_name]]</f>
        <v>Santa Cruz Bikes</v>
      </c>
      <c r="K3226" t="str">
        <f>Query1[[#This Row],[sales_rep]]</f>
        <v>Mireya Copeland</v>
      </c>
      <c r="L3226" t="str">
        <f>Query1[[#This Row],[brand_name]]</f>
        <v>Haro</v>
      </c>
    </row>
    <row r="3227" spans="1:12" x14ac:dyDescent="0.3">
      <c r="A3227">
        <f>Query1[[#This Row],[order_id]]</f>
        <v>1119</v>
      </c>
      <c r="B3227" t="str">
        <f>Query1[[#This Row],[customers]]</f>
        <v>Oralia Farley</v>
      </c>
      <c r="C3227" t="str">
        <f>Query1[[#This Row],[city]]</f>
        <v>Upland</v>
      </c>
      <c r="D3227" t="str">
        <f>Query1[[#This Row],[state]]</f>
        <v>CA</v>
      </c>
      <c r="E3227">
        <f>Query1[[#This Row],[order_date]]</f>
        <v>42988</v>
      </c>
      <c r="F3227">
        <f>Query1[[#This Row],[total_units]]</f>
        <v>1</v>
      </c>
      <c r="G3227">
        <f>Query1[[#This Row],[revenue]]</f>
        <v>481.99</v>
      </c>
      <c r="H3227" t="str">
        <f>Query1[[#This Row],[product_name]]</f>
        <v>Sun Bicycles Streamway - 2017</v>
      </c>
      <c r="I3227" t="str">
        <f>Query1[[#This Row],[category_name]]</f>
        <v>Comfort Bicycles</v>
      </c>
      <c r="J3227" t="str">
        <f>Query1[[#This Row],[store_name]]</f>
        <v>Santa Cruz Bikes</v>
      </c>
      <c r="K3227" t="str">
        <f>Query1[[#This Row],[sales_rep]]</f>
        <v>Mireya Copeland</v>
      </c>
      <c r="L3227" t="str">
        <f>Query1[[#This Row],[brand_name]]</f>
        <v>Sun</v>
      </c>
    </row>
    <row r="3228" spans="1:12" x14ac:dyDescent="0.3">
      <c r="A3228">
        <f>Query1[[#This Row],[order_id]]</f>
        <v>1119</v>
      </c>
      <c r="B3228" t="str">
        <f>Query1[[#This Row],[customers]]</f>
        <v>Oralia Farley</v>
      </c>
      <c r="C3228" t="str">
        <f>Query1[[#This Row],[city]]</f>
        <v>Upland</v>
      </c>
      <c r="D3228" t="str">
        <f>Query1[[#This Row],[state]]</f>
        <v>CA</v>
      </c>
      <c r="E3228">
        <f>Query1[[#This Row],[order_date]]</f>
        <v>42988</v>
      </c>
      <c r="F3228">
        <f>Query1[[#This Row],[total_units]]</f>
        <v>2</v>
      </c>
      <c r="G3228">
        <f>Query1[[#This Row],[revenue]]</f>
        <v>5399.98</v>
      </c>
      <c r="H3228" t="str">
        <f>Query1[[#This Row],[product_name]]</f>
        <v>Trek Domane S 6 - 2017</v>
      </c>
      <c r="I3228" t="str">
        <f>Query1[[#This Row],[category_name]]</f>
        <v>Road Bikes</v>
      </c>
      <c r="J3228" t="str">
        <f>Query1[[#This Row],[store_name]]</f>
        <v>Santa Cruz Bikes</v>
      </c>
      <c r="K3228" t="str">
        <f>Query1[[#This Row],[sales_rep]]</f>
        <v>Mireya Copeland</v>
      </c>
      <c r="L3228" t="str">
        <f>Query1[[#This Row],[brand_name]]</f>
        <v>Trek</v>
      </c>
    </row>
    <row r="3229" spans="1:12" x14ac:dyDescent="0.3">
      <c r="A3229">
        <f>Query1[[#This Row],[order_id]]</f>
        <v>1120</v>
      </c>
      <c r="B3229" t="str">
        <f>Query1[[#This Row],[customers]]</f>
        <v>Gustavo Gamble</v>
      </c>
      <c r="C3229" t="str">
        <f>Query1[[#This Row],[city]]</f>
        <v>Port Washington</v>
      </c>
      <c r="D3229" t="str">
        <f>Query1[[#This Row],[state]]</f>
        <v>NY</v>
      </c>
      <c r="E3229">
        <f>Query1[[#This Row],[order_date]]</f>
        <v>42988</v>
      </c>
      <c r="F3229">
        <f>Query1[[#This Row],[total_units]]</f>
        <v>2</v>
      </c>
      <c r="G3229">
        <f>Query1[[#This Row],[revenue]]</f>
        <v>419.98</v>
      </c>
      <c r="H3229" t="str">
        <f>Query1[[#This Row],[product_name]]</f>
        <v>Haro Shredder 20 - 2017</v>
      </c>
      <c r="I3229" t="str">
        <f>Query1[[#This Row],[category_name]]</f>
        <v>Children Bicycles</v>
      </c>
      <c r="J3229" t="str">
        <f>Query1[[#This Row],[store_name]]</f>
        <v>Baldwin Bikes</v>
      </c>
      <c r="K3229" t="str">
        <f>Query1[[#This Row],[sales_rep]]</f>
        <v>Venita Daniel</v>
      </c>
      <c r="L3229" t="str">
        <f>Query1[[#This Row],[brand_name]]</f>
        <v>Haro</v>
      </c>
    </row>
    <row r="3230" spans="1:12" x14ac:dyDescent="0.3">
      <c r="A3230">
        <f>Query1[[#This Row],[order_id]]</f>
        <v>1120</v>
      </c>
      <c r="B3230" t="str">
        <f>Query1[[#This Row],[customers]]</f>
        <v>Gustavo Gamble</v>
      </c>
      <c r="C3230" t="str">
        <f>Query1[[#This Row],[city]]</f>
        <v>Port Washington</v>
      </c>
      <c r="D3230" t="str">
        <f>Query1[[#This Row],[state]]</f>
        <v>NY</v>
      </c>
      <c r="E3230">
        <f>Query1[[#This Row],[order_date]]</f>
        <v>42988</v>
      </c>
      <c r="F3230">
        <f>Query1[[#This Row],[total_units]]</f>
        <v>1</v>
      </c>
      <c r="G3230">
        <f>Query1[[#This Row],[revenue]]</f>
        <v>209.99</v>
      </c>
      <c r="H3230" t="str">
        <f>Query1[[#This Row],[product_name]]</f>
        <v>Haro Shredder 20 Girls - 2017</v>
      </c>
      <c r="I3230" t="str">
        <f>Query1[[#This Row],[category_name]]</f>
        <v>Children Bicycles</v>
      </c>
      <c r="J3230" t="str">
        <f>Query1[[#This Row],[store_name]]</f>
        <v>Baldwin Bikes</v>
      </c>
      <c r="K3230" t="str">
        <f>Query1[[#This Row],[sales_rep]]</f>
        <v>Venita Daniel</v>
      </c>
      <c r="L3230" t="str">
        <f>Query1[[#This Row],[brand_name]]</f>
        <v>Haro</v>
      </c>
    </row>
    <row r="3231" spans="1:12" x14ac:dyDescent="0.3">
      <c r="A3231">
        <f>Query1[[#This Row],[order_id]]</f>
        <v>1120</v>
      </c>
      <c r="B3231" t="str">
        <f>Query1[[#This Row],[customers]]</f>
        <v>Gustavo Gamble</v>
      </c>
      <c r="C3231" t="str">
        <f>Query1[[#This Row],[city]]</f>
        <v>Port Washington</v>
      </c>
      <c r="D3231" t="str">
        <f>Query1[[#This Row],[state]]</f>
        <v>NY</v>
      </c>
      <c r="E3231">
        <f>Query1[[#This Row],[order_date]]</f>
        <v>42988</v>
      </c>
      <c r="F3231">
        <f>Query1[[#This Row],[total_units]]</f>
        <v>1</v>
      </c>
      <c r="G3231">
        <f>Query1[[#This Row],[revenue]]</f>
        <v>249.99</v>
      </c>
      <c r="H3231" t="str">
        <f>Query1[[#This Row],[product_name]]</f>
        <v>Haro Shredder Pro 20 - 2017</v>
      </c>
      <c r="I3231" t="str">
        <f>Query1[[#This Row],[category_name]]</f>
        <v>Children Bicycles</v>
      </c>
      <c r="J3231" t="str">
        <f>Query1[[#This Row],[store_name]]</f>
        <v>Baldwin Bikes</v>
      </c>
      <c r="K3231" t="str">
        <f>Query1[[#This Row],[sales_rep]]</f>
        <v>Venita Daniel</v>
      </c>
      <c r="L3231" t="str">
        <f>Query1[[#This Row],[brand_name]]</f>
        <v>Haro</v>
      </c>
    </row>
    <row r="3232" spans="1:12" x14ac:dyDescent="0.3">
      <c r="A3232">
        <f>Query1[[#This Row],[order_id]]</f>
        <v>1120</v>
      </c>
      <c r="B3232" t="str">
        <f>Query1[[#This Row],[customers]]</f>
        <v>Gustavo Gamble</v>
      </c>
      <c r="C3232" t="str">
        <f>Query1[[#This Row],[city]]</f>
        <v>Port Washington</v>
      </c>
      <c r="D3232" t="str">
        <f>Query1[[#This Row],[state]]</f>
        <v>NY</v>
      </c>
      <c r="E3232">
        <f>Query1[[#This Row],[order_date]]</f>
        <v>42988</v>
      </c>
      <c r="F3232">
        <f>Query1[[#This Row],[total_units]]</f>
        <v>2</v>
      </c>
      <c r="G3232">
        <f>Query1[[#This Row],[revenue]]</f>
        <v>1999.98</v>
      </c>
      <c r="H3232" t="str">
        <f>Query1[[#This Row],[product_name]]</f>
        <v>Surly Ice Cream Truck Frameset - 2017</v>
      </c>
      <c r="I3232" t="str">
        <f>Query1[[#This Row],[category_name]]</f>
        <v>Mountain Bikes</v>
      </c>
      <c r="J3232" t="str">
        <f>Query1[[#This Row],[store_name]]</f>
        <v>Baldwin Bikes</v>
      </c>
      <c r="K3232" t="str">
        <f>Query1[[#This Row],[sales_rep]]</f>
        <v>Venita Daniel</v>
      </c>
      <c r="L3232" t="str">
        <f>Query1[[#This Row],[brand_name]]</f>
        <v>Surly</v>
      </c>
    </row>
    <row r="3233" spans="1:12" x14ac:dyDescent="0.3">
      <c r="A3233">
        <f>Query1[[#This Row],[order_id]]</f>
        <v>1120</v>
      </c>
      <c r="B3233" t="str">
        <f>Query1[[#This Row],[customers]]</f>
        <v>Gustavo Gamble</v>
      </c>
      <c r="C3233" t="str">
        <f>Query1[[#This Row],[city]]</f>
        <v>Port Washington</v>
      </c>
      <c r="D3233" t="str">
        <f>Query1[[#This Row],[state]]</f>
        <v>NY</v>
      </c>
      <c r="E3233">
        <f>Query1[[#This Row],[order_date]]</f>
        <v>42988</v>
      </c>
      <c r="F3233">
        <f>Query1[[#This Row],[total_units]]</f>
        <v>1</v>
      </c>
      <c r="G3233">
        <f>Query1[[#This Row],[revenue]]</f>
        <v>1632.99</v>
      </c>
      <c r="H3233" t="str">
        <f>Query1[[#This Row],[product_name]]</f>
        <v>Surly Wednesday - 2017</v>
      </c>
      <c r="I3233" t="str">
        <f>Query1[[#This Row],[category_name]]</f>
        <v>Mountain Bikes</v>
      </c>
      <c r="J3233" t="str">
        <f>Query1[[#This Row],[store_name]]</f>
        <v>Baldwin Bikes</v>
      </c>
      <c r="K3233" t="str">
        <f>Query1[[#This Row],[sales_rep]]</f>
        <v>Venita Daniel</v>
      </c>
      <c r="L3233" t="str">
        <f>Query1[[#This Row],[brand_name]]</f>
        <v>Surly</v>
      </c>
    </row>
    <row r="3234" spans="1:12" x14ac:dyDescent="0.3">
      <c r="A3234">
        <f>Query1[[#This Row],[order_id]]</f>
        <v>1121</v>
      </c>
      <c r="B3234" t="str">
        <f>Query1[[#This Row],[customers]]</f>
        <v>Janae Doyle</v>
      </c>
      <c r="C3234" t="str">
        <f>Query1[[#This Row],[city]]</f>
        <v>Jackson Heights</v>
      </c>
      <c r="D3234" t="str">
        <f>Query1[[#This Row],[state]]</f>
        <v>NY</v>
      </c>
      <c r="E3234">
        <f>Query1[[#This Row],[order_date]]</f>
        <v>42989</v>
      </c>
      <c r="F3234">
        <f>Query1[[#This Row],[total_units]]</f>
        <v>2</v>
      </c>
      <c r="G3234">
        <f>Query1[[#This Row],[revenue]]</f>
        <v>941.98</v>
      </c>
      <c r="H3234" t="str">
        <f>Query1[[#This Row],[product_name]]</f>
        <v>Sun Bicycles Drifter 7 - 2017</v>
      </c>
      <c r="I3234" t="str">
        <f>Query1[[#This Row],[category_name]]</f>
        <v>Comfort Bicycles</v>
      </c>
      <c r="J3234" t="str">
        <f>Query1[[#This Row],[store_name]]</f>
        <v>Baldwin Bikes</v>
      </c>
      <c r="K3234" t="str">
        <f>Query1[[#This Row],[sales_rep]]</f>
        <v>Venita Daniel</v>
      </c>
      <c r="L3234" t="str">
        <f>Query1[[#This Row],[brand_name]]</f>
        <v>Sun</v>
      </c>
    </row>
    <row r="3235" spans="1:12" x14ac:dyDescent="0.3">
      <c r="A3235">
        <f>Query1[[#This Row],[order_id]]</f>
        <v>1121</v>
      </c>
      <c r="B3235" t="str">
        <f>Query1[[#This Row],[customers]]</f>
        <v>Janae Doyle</v>
      </c>
      <c r="C3235" t="str">
        <f>Query1[[#This Row],[city]]</f>
        <v>Jackson Heights</v>
      </c>
      <c r="D3235" t="str">
        <f>Query1[[#This Row],[state]]</f>
        <v>NY</v>
      </c>
      <c r="E3235">
        <f>Query1[[#This Row],[order_date]]</f>
        <v>42989</v>
      </c>
      <c r="F3235">
        <f>Query1[[#This Row],[total_units]]</f>
        <v>2</v>
      </c>
      <c r="G3235">
        <f>Query1[[#This Row],[revenue]]</f>
        <v>3361.98</v>
      </c>
      <c r="H3235" t="str">
        <f>Query1[[#This Row],[product_name]]</f>
        <v>Surly Straggler 650b - 2016</v>
      </c>
      <c r="I3235" t="str">
        <f>Query1[[#This Row],[category_name]]</f>
        <v>Cyclocross Bicycles</v>
      </c>
      <c r="J3235" t="str">
        <f>Query1[[#This Row],[store_name]]</f>
        <v>Baldwin Bikes</v>
      </c>
      <c r="K3235" t="str">
        <f>Query1[[#This Row],[sales_rep]]</f>
        <v>Venita Daniel</v>
      </c>
      <c r="L3235" t="str">
        <f>Query1[[#This Row],[brand_name]]</f>
        <v>Surly</v>
      </c>
    </row>
    <row r="3236" spans="1:12" x14ac:dyDescent="0.3">
      <c r="A3236">
        <f>Query1[[#This Row],[order_id]]</f>
        <v>1122</v>
      </c>
      <c r="B3236" t="str">
        <f>Query1[[#This Row],[customers]]</f>
        <v>Parthenia Holman</v>
      </c>
      <c r="C3236" t="str">
        <f>Query1[[#This Row],[city]]</f>
        <v>Ithaca</v>
      </c>
      <c r="D3236" t="str">
        <f>Query1[[#This Row],[state]]</f>
        <v>NY</v>
      </c>
      <c r="E3236">
        <f>Query1[[#This Row],[order_date]]</f>
        <v>42990</v>
      </c>
      <c r="F3236">
        <f>Query1[[#This Row],[total_units]]</f>
        <v>2</v>
      </c>
      <c r="G3236">
        <f>Query1[[#This Row],[revenue]]</f>
        <v>2939.98</v>
      </c>
      <c r="H3236" t="str">
        <f>Query1[[#This Row],[product_name]]</f>
        <v>Haro Shift R3 - 2017</v>
      </c>
      <c r="I3236" t="str">
        <f>Query1[[#This Row],[category_name]]</f>
        <v>Mountain Bikes</v>
      </c>
      <c r="J3236" t="str">
        <f>Query1[[#This Row],[store_name]]</f>
        <v>Baldwin Bikes</v>
      </c>
      <c r="K3236" t="str">
        <f>Query1[[#This Row],[sales_rep]]</f>
        <v>Marcelene Boyer</v>
      </c>
      <c r="L3236" t="str">
        <f>Query1[[#This Row],[brand_name]]</f>
        <v>Haro</v>
      </c>
    </row>
    <row r="3237" spans="1:12" x14ac:dyDescent="0.3">
      <c r="A3237">
        <f>Query1[[#This Row],[order_id]]</f>
        <v>1122</v>
      </c>
      <c r="B3237" t="str">
        <f>Query1[[#This Row],[customers]]</f>
        <v>Parthenia Holman</v>
      </c>
      <c r="C3237" t="str">
        <f>Query1[[#This Row],[city]]</f>
        <v>Ithaca</v>
      </c>
      <c r="D3237" t="str">
        <f>Query1[[#This Row],[state]]</f>
        <v>NY</v>
      </c>
      <c r="E3237">
        <f>Query1[[#This Row],[order_date]]</f>
        <v>42990</v>
      </c>
      <c r="F3237">
        <f>Query1[[#This Row],[total_units]]</f>
        <v>1</v>
      </c>
      <c r="G3237">
        <f>Query1[[#This Row],[revenue]]</f>
        <v>619.99</v>
      </c>
      <c r="H3237" t="str">
        <f>Query1[[#This Row],[product_name]]</f>
        <v>Sun Bicycles Biscayne Tandem 7 - 2017</v>
      </c>
      <c r="I3237" t="str">
        <f>Query1[[#This Row],[category_name]]</f>
        <v>Cruisers Bicycles</v>
      </c>
      <c r="J3237" t="str">
        <f>Query1[[#This Row],[store_name]]</f>
        <v>Baldwin Bikes</v>
      </c>
      <c r="K3237" t="str">
        <f>Query1[[#This Row],[sales_rep]]</f>
        <v>Marcelene Boyer</v>
      </c>
      <c r="L3237" t="str">
        <f>Query1[[#This Row],[brand_name]]</f>
        <v>Sun</v>
      </c>
    </row>
    <row r="3238" spans="1:12" x14ac:dyDescent="0.3">
      <c r="A3238">
        <f>Query1[[#This Row],[order_id]]</f>
        <v>1122</v>
      </c>
      <c r="B3238" t="str">
        <f>Query1[[#This Row],[customers]]</f>
        <v>Parthenia Holman</v>
      </c>
      <c r="C3238" t="str">
        <f>Query1[[#This Row],[city]]</f>
        <v>Ithaca</v>
      </c>
      <c r="D3238" t="str">
        <f>Query1[[#This Row],[state]]</f>
        <v>NY</v>
      </c>
      <c r="E3238">
        <f>Query1[[#This Row],[order_date]]</f>
        <v>42990</v>
      </c>
      <c r="F3238">
        <f>Query1[[#This Row],[total_units]]</f>
        <v>1</v>
      </c>
      <c r="G3238">
        <f>Query1[[#This Row],[revenue]]</f>
        <v>749.99</v>
      </c>
      <c r="H3238" t="str">
        <f>Query1[[#This Row],[product_name]]</f>
        <v>Surly Ogre Frameset - 2017</v>
      </c>
      <c r="I3238" t="str">
        <f>Query1[[#This Row],[category_name]]</f>
        <v>Road Bikes</v>
      </c>
      <c r="J3238" t="str">
        <f>Query1[[#This Row],[store_name]]</f>
        <v>Baldwin Bikes</v>
      </c>
      <c r="K3238" t="str">
        <f>Query1[[#This Row],[sales_rep]]</f>
        <v>Marcelene Boyer</v>
      </c>
      <c r="L3238" t="str">
        <f>Query1[[#This Row],[brand_name]]</f>
        <v>Surly</v>
      </c>
    </row>
    <row r="3239" spans="1:12" x14ac:dyDescent="0.3">
      <c r="A3239">
        <f>Query1[[#This Row],[order_id]]</f>
        <v>1122</v>
      </c>
      <c r="B3239" t="str">
        <f>Query1[[#This Row],[customers]]</f>
        <v>Parthenia Holman</v>
      </c>
      <c r="C3239" t="str">
        <f>Query1[[#This Row],[city]]</f>
        <v>Ithaca</v>
      </c>
      <c r="D3239" t="str">
        <f>Query1[[#This Row],[state]]</f>
        <v>NY</v>
      </c>
      <c r="E3239">
        <f>Query1[[#This Row],[order_date]]</f>
        <v>42990</v>
      </c>
      <c r="F3239">
        <f>Query1[[#This Row],[total_units]]</f>
        <v>2</v>
      </c>
      <c r="G3239">
        <f>Query1[[#This Row],[revenue]]</f>
        <v>5999.98</v>
      </c>
      <c r="H3239" t="str">
        <f>Query1[[#This Row],[product_name]]</f>
        <v>Trek Conduit+ - 2016</v>
      </c>
      <c r="I3239" t="str">
        <f>Query1[[#This Row],[category_name]]</f>
        <v>Electric Bikes</v>
      </c>
      <c r="J3239" t="str">
        <f>Query1[[#This Row],[store_name]]</f>
        <v>Baldwin Bikes</v>
      </c>
      <c r="K3239" t="str">
        <f>Query1[[#This Row],[sales_rep]]</f>
        <v>Marcelene Boyer</v>
      </c>
      <c r="L3239" t="str">
        <f>Query1[[#This Row],[brand_name]]</f>
        <v>Trek</v>
      </c>
    </row>
    <row r="3240" spans="1:12" x14ac:dyDescent="0.3">
      <c r="A3240">
        <f>Query1[[#This Row],[order_id]]</f>
        <v>1122</v>
      </c>
      <c r="B3240" t="str">
        <f>Query1[[#This Row],[customers]]</f>
        <v>Parthenia Holman</v>
      </c>
      <c r="C3240" t="str">
        <f>Query1[[#This Row],[city]]</f>
        <v>Ithaca</v>
      </c>
      <c r="D3240" t="str">
        <f>Query1[[#This Row],[state]]</f>
        <v>NY</v>
      </c>
      <c r="E3240">
        <f>Query1[[#This Row],[order_date]]</f>
        <v>42990</v>
      </c>
      <c r="F3240">
        <f>Query1[[#This Row],[total_units]]</f>
        <v>2</v>
      </c>
      <c r="G3240">
        <f>Query1[[#This Row],[revenue]]</f>
        <v>6999.98</v>
      </c>
      <c r="H3240" t="str">
        <f>Query1[[#This Row],[product_name]]</f>
        <v>Trek Domane SL 6 - 2017</v>
      </c>
      <c r="I3240" t="str">
        <f>Query1[[#This Row],[category_name]]</f>
        <v>Road Bikes</v>
      </c>
      <c r="J3240" t="str">
        <f>Query1[[#This Row],[store_name]]</f>
        <v>Baldwin Bikes</v>
      </c>
      <c r="K3240" t="str">
        <f>Query1[[#This Row],[sales_rep]]</f>
        <v>Marcelene Boyer</v>
      </c>
      <c r="L3240" t="str">
        <f>Query1[[#This Row],[brand_name]]</f>
        <v>Trek</v>
      </c>
    </row>
    <row r="3241" spans="1:12" x14ac:dyDescent="0.3">
      <c r="A3241">
        <f>Query1[[#This Row],[order_id]]</f>
        <v>1123</v>
      </c>
      <c r="B3241" t="str">
        <f>Query1[[#This Row],[customers]]</f>
        <v>Benito Hendrix</v>
      </c>
      <c r="C3241" t="str">
        <f>Query1[[#This Row],[city]]</f>
        <v>Depew</v>
      </c>
      <c r="D3241" t="str">
        <f>Query1[[#This Row],[state]]</f>
        <v>NY</v>
      </c>
      <c r="E3241">
        <f>Query1[[#This Row],[order_date]]</f>
        <v>42991</v>
      </c>
      <c r="F3241">
        <f>Query1[[#This Row],[total_units]]</f>
        <v>2</v>
      </c>
      <c r="G3241">
        <f>Query1[[#This Row],[revenue]]</f>
        <v>693.98</v>
      </c>
      <c r="H3241" t="str">
        <f>Query1[[#This Row],[product_name]]</f>
        <v>Sun Bicycles Lil Bolt Type-R - 2017</v>
      </c>
      <c r="I3241" t="str">
        <f>Query1[[#This Row],[category_name]]</f>
        <v>Cruisers Bicycles</v>
      </c>
      <c r="J3241" t="str">
        <f>Query1[[#This Row],[store_name]]</f>
        <v>Baldwin Bikes</v>
      </c>
      <c r="K3241" t="str">
        <f>Query1[[#This Row],[sales_rep]]</f>
        <v>Venita Daniel</v>
      </c>
      <c r="L3241" t="str">
        <f>Query1[[#This Row],[brand_name]]</f>
        <v>Sun</v>
      </c>
    </row>
    <row r="3242" spans="1:12" x14ac:dyDescent="0.3">
      <c r="A3242">
        <f>Query1[[#This Row],[order_id]]</f>
        <v>1123</v>
      </c>
      <c r="B3242" t="str">
        <f>Query1[[#This Row],[customers]]</f>
        <v>Benito Hendrix</v>
      </c>
      <c r="C3242" t="str">
        <f>Query1[[#This Row],[city]]</f>
        <v>Depew</v>
      </c>
      <c r="D3242" t="str">
        <f>Query1[[#This Row],[state]]</f>
        <v>NY</v>
      </c>
      <c r="E3242">
        <f>Query1[[#This Row],[order_date]]</f>
        <v>42991</v>
      </c>
      <c r="F3242">
        <f>Query1[[#This Row],[total_units]]</f>
        <v>2</v>
      </c>
      <c r="G3242">
        <f>Query1[[#This Row],[revenue]]</f>
        <v>9999.98</v>
      </c>
      <c r="H3242" t="str">
        <f>Query1[[#This Row],[product_name]]</f>
        <v>Trek Powerfly 8 FS Plus - 2017</v>
      </c>
      <c r="I3242" t="str">
        <f>Query1[[#This Row],[category_name]]</f>
        <v>Electric Bikes</v>
      </c>
      <c r="J3242" t="str">
        <f>Query1[[#This Row],[store_name]]</f>
        <v>Baldwin Bikes</v>
      </c>
      <c r="K3242" t="str">
        <f>Query1[[#This Row],[sales_rep]]</f>
        <v>Venita Daniel</v>
      </c>
      <c r="L3242" t="str">
        <f>Query1[[#This Row],[brand_name]]</f>
        <v>Trek</v>
      </c>
    </row>
    <row r="3243" spans="1:12" x14ac:dyDescent="0.3">
      <c r="A3243">
        <f>Query1[[#This Row],[order_id]]</f>
        <v>1124</v>
      </c>
      <c r="B3243" t="str">
        <f>Query1[[#This Row],[customers]]</f>
        <v>Pinkie Kirkland</v>
      </c>
      <c r="C3243" t="str">
        <f>Query1[[#This Row],[city]]</f>
        <v>San Angelo</v>
      </c>
      <c r="D3243" t="str">
        <f>Query1[[#This Row],[state]]</f>
        <v>TX</v>
      </c>
      <c r="E3243">
        <f>Query1[[#This Row],[order_date]]</f>
        <v>42991</v>
      </c>
      <c r="F3243">
        <f>Query1[[#This Row],[total_units]]</f>
        <v>2</v>
      </c>
      <c r="G3243">
        <f>Query1[[#This Row],[revenue]]</f>
        <v>1739.98</v>
      </c>
      <c r="H3243" t="str">
        <f>Query1[[#This Row],[product_name]]</f>
        <v>Haro SR 1.2 - 2017</v>
      </c>
      <c r="I3243" t="str">
        <f>Query1[[#This Row],[category_name]]</f>
        <v>Mountain Bikes</v>
      </c>
      <c r="J3243" t="str">
        <f>Query1[[#This Row],[store_name]]</f>
        <v>Rowlett Bikes</v>
      </c>
      <c r="K3243" t="str">
        <f>Query1[[#This Row],[sales_rep]]</f>
        <v>Layla Terrell</v>
      </c>
      <c r="L3243" t="str">
        <f>Query1[[#This Row],[brand_name]]</f>
        <v>Haro</v>
      </c>
    </row>
    <row r="3244" spans="1:12" x14ac:dyDescent="0.3">
      <c r="A3244">
        <f>Query1[[#This Row],[order_id]]</f>
        <v>1124</v>
      </c>
      <c r="B3244" t="str">
        <f>Query1[[#This Row],[customers]]</f>
        <v>Pinkie Kirkland</v>
      </c>
      <c r="C3244" t="str">
        <f>Query1[[#This Row],[city]]</f>
        <v>San Angelo</v>
      </c>
      <c r="D3244" t="str">
        <f>Query1[[#This Row],[state]]</f>
        <v>TX</v>
      </c>
      <c r="E3244">
        <f>Query1[[#This Row],[order_date]]</f>
        <v>42991</v>
      </c>
      <c r="F3244">
        <f>Query1[[#This Row],[total_units]]</f>
        <v>2</v>
      </c>
      <c r="G3244">
        <f>Query1[[#This Row],[revenue]]</f>
        <v>1499.98</v>
      </c>
      <c r="H3244" t="str">
        <f>Query1[[#This Row],[product_name]]</f>
        <v>Ritchey Timberwolf Frameset - 2016</v>
      </c>
      <c r="I3244" t="str">
        <f>Query1[[#This Row],[category_name]]</f>
        <v>Mountain Bikes</v>
      </c>
      <c r="J3244" t="str">
        <f>Query1[[#This Row],[store_name]]</f>
        <v>Rowlett Bikes</v>
      </c>
      <c r="K3244" t="str">
        <f>Query1[[#This Row],[sales_rep]]</f>
        <v>Layla Terrell</v>
      </c>
      <c r="L3244" t="str">
        <f>Query1[[#This Row],[brand_name]]</f>
        <v>Ritchey</v>
      </c>
    </row>
    <row r="3245" spans="1:12" x14ac:dyDescent="0.3">
      <c r="A3245">
        <f>Query1[[#This Row],[order_id]]</f>
        <v>1124</v>
      </c>
      <c r="B3245" t="str">
        <f>Query1[[#This Row],[customers]]</f>
        <v>Pinkie Kirkland</v>
      </c>
      <c r="C3245" t="str">
        <f>Query1[[#This Row],[city]]</f>
        <v>San Angelo</v>
      </c>
      <c r="D3245" t="str">
        <f>Query1[[#This Row],[state]]</f>
        <v>TX</v>
      </c>
      <c r="E3245">
        <f>Query1[[#This Row],[order_date]]</f>
        <v>42991</v>
      </c>
      <c r="F3245">
        <f>Query1[[#This Row],[total_units]]</f>
        <v>2</v>
      </c>
      <c r="G3245">
        <f>Query1[[#This Row],[revenue]]</f>
        <v>833.98</v>
      </c>
      <c r="H3245" t="str">
        <f>Query1[[#This Row],[product_name]]</f>
        <v>Sun Bicycles Cruz 7 - Women's - 2017</v>
      </c>
      <c r="I3245" t="str">
        <f>Query1[[#This Row],[category_name]]</f>
        <v>Comfort Bicycles</v>
      </c>
      <c r="J3245" t="str">
        <f>Query1[[#This Row],[store_name]]</f>
        <v>Rowlett Bikes</v>
      </c>
      <c r="K3245" t="str">
        <f>Query1[[#This Row],[sales_rep]]</f>
        <v>Layla Terrell</v>
      </c>
      <c r="L3245" t="str">
        <f>Query1[[#This Row],[brand_name]]</f>
        <v>Sun</v>
      </c>
    </row>
    <row r="3246" spans="1:12" x14ac:dyDescent="0.3">
      <c r="A3246">
        <f>Query1[[#This Row],[order_id]]</f>
        <v>1124</v>
      </c>
      <c r="B3246" t="str">
        <f>Query1[[#This Row],[customers]]</f>
        <v>Pinkie Kirkland</v>
      </c>
      <c r="C3246" t="str">
        <f>Query1[[#This Row],[city]]</f>
        <v>San Angelo</v>
      </c>
      <c r="D3246" t="str">
        <f>Query1[[#This Row],[state]]</f>
        <v>TX</v>
      </c>
      <c r="E3246">
        <f>Query1[[#This Row],[order_date]]</f>
        <v>42991</v>
      </c>
      <c r="F3246">
        <f>Query1[[#This Row],[total_units]]</f>
        <v>1</v>
      </c>
      <c r="G3246">
        <f>Query1[[#This Row],[revenue]]</f>
        <v>469.99</v>
      </c>
      <c r="H3246" t="str">
        <f>Query1[[#This Row],[product_name]]</f>
        <v>Surly Ice Cream Truck Frameset - 2016</v>
      </c>
      <c r="I3246" t="str">
        <f>Query1[[#This Row],[category_name]]</f>
        <v>Mountain Bikes</v>
      </c>
      <c r="J3246" t="str">
        <f>Query1[[#This Row],[store_name]]</f>
        <v>Rowlett Bikes</v>
      </c>
      <c r="K3246" t="str">
        <f>Query1[[#This Row],[sales_rep]]</f>
        <v>Layla Terrell</v>
      </c>
      <c r="L3246" t="str">
        <f>Query1[[#This Row],[brand_name]]</f>
        <v>Surly</v>
      </c>
    </row>
    <row r="3247" spans="1:12" x14ac:dyDescent="0.3">
      <c r="A3247">
        <f>Query1[[#This Row],[order_id]]</f>
        <v>1124</v>
      </c>
      <c r="B3247" t="str">
        <f>Query1[[#This Row],[customers]]</f>
        <v>Pinkie Kirkland</v>
      </c>
      <c r="C3247" t="str">
        <f>Query1[[#This Row],[city]]</f>
        <v>San Angelo</v>
      </c>
      <c r="D3247" t="str">
        <f>Query1[[#This Row],[state]]</f>
        <v>TX</v>
      </c>
      <c r="E3247">
        <f>Query1[[#This Row],[order_date]]</f>
        <v>42991</v>
      </c>
      <c r="F3247">
        <f>Query1[[#This Row],[total_units]]</f>
        <v>2</v>
      </c>
      <c r="G3247">
        <f>Query1[[#This Row],[revenue]]</f>
        <v>7999.98</v>
      </c>
      <c r="H3247" t="str">
        <f>Query1[[#This Row],[product_name]]</f>
        <v>Trek Slash 8 27.5 - 2016</v>
      </c>
      <c r="I3247" t="str">
        <f>Query1[[#This Row],[category_name]]</f>
        <v>Mountain Bikes</v>
      </c>
      <c r="J3247" t="str">
        <f>Query1[[#This Row],[store_name]]</f>
        <v>Rowlett Bikes</v>
      </c>
      <c r="K3247" t="str">
        <f>Query1[[#This Row],[sales_rep]]</f>
        <v>Layla Terrell</v>
      </c>
      <c r="L3247" t="str">
        <f>Query1[[#This Row],[brand_name]]</f>
        <v>Trek</v>
      </c>
    </row>
    <row r="3248" spans="1:12" x14ac:dyDescent="0.3">
      <c r="A3248">
        <f>Query1[[#This Row],[order_id]]</f>
        <v>1125</v>
      </c>
      <c r="B3248" t="str">
        <f>Query1[[#This Row],[customers]]</f>
        <v>Krissy Ochoa</v>
      </c>
      <c r="C3248" t="str">
        <f>Query1[[#This Row],[city]]</f>
        <v>Port Washington</v>
      </c>
      <c r="D3248" t="str">
        <f>Query1[[#This Row],[state]]</f>
        <v>NY</v>
      </c>
      <c r="E3248">
        <f>Query1[[#This Row],[order_date]]</f>
        <v>42992</v>
      </c>
      <c r="F3248">
        <f>Query1[[#This Row],[total_units]]</f>
        <v>2</v>
      </c>
      <c r="G3248">
        <f>Query1[[#This Row],[revenue]]</f>
        <v>2199.98</v>
      </c>
      <c r="H3248" t="str">
        <f>Query1[[#This Row],[product_name]]</f>
        <v>Electra Amsterdam Fashion 7i Ladies' - 2017</v>
      </c>
      <c r="I3248" t="str">
        <f>Query1[[#This Row],[category_name]]</f>
        <v>Cruisers Bicycles</v>
      </c>
      <c r="J3248" t="str">
        <f>Query1[[#This Row],[store_name]]</f>
        <v>Baldwin Bikes</v>
      </c>
      <c r="K3248" t="str">
        <f>Query1[[#This Row],[sales_rep]]</f>
        <v>Venita Daniel</v>
      </c>
      <c r="L3248" t="str">
        <f>Query1[[#This Row],[brand_name]]</f>
        <v>Electra</v>
      </c>
    </row>
    <row r="3249" spans="1:12" x14ac:dyDescent="0.3">
      <c r="A3249">
        <f>Query1[[#This Row],[order_id]]</f>
        <v>1125</v>
      </c>
      <c r="B3249" t="str">
        <f>Query1[[#This Row],[customers]]</f>
        <v>Krissy Ochoa</v>
      </c>
      <c r="C3249" t="str">
        <f>Query1[[#This Row],[city]]</f>
        <v>Port Washington</v>
      </c>
      <c r="D3249" t="str">
        <f>Query1[[#This Row],[state]]</f>
        <v>NY</v>
      </c>
      <c r="E3249">
        <f>Query1[[#This Row],[order_date]]</f>
        <v>42992</v>
      </c>
      <c r="F3249">
        <f>Query1[[#This Row],[total_units]]</f>
        <v>1</v>
      </c>
      <c r="G3249">
        <f>Query1[[#This Row],[revenue]]</f>
        <v>269.99</v>
      </c>
      <c r="H3249" t="str">
        <f>Query1[[#This Row],[product_name]]</f>
        <v>Electra Cruiser 1 (24-Inch) - 2016</v>
      </c>
      <c r="I3249" t="str">
        <f>Query1[[#This Row],[category_name]]</f>
        <v>Children Bicycles</v>
      </c>
      <c r="J3249" t="str">
        <f>Query1[[#This Row],[store_name]]</f>
        <v>Baldwin Bikes</v>
      </c>
      <c r="K3249" t="str">
        <f>Query1[[#This Row],[sales_rep]]</f>
        <v>Venita Daniel</v>
      </c>
      <c r="L3249" t="str">
        <f>Query1[[#This Row],[brand_name]]</f>
        <v>Electra</v>
      </c>
    </row>
    <row r="3250" spans="1:12" x14ac:dyDescent="0.3">
      <c r="A3250">
        <f>Query1[[#This Row],[order_id]]</f>
        <v>1125</v>
      </c>
      <c r="B3250" t="str">
        <f>Query1[[#This Row],[customers]]</f>
        <v>Krissy Ochoa</v>
      </c>
      <c r="C3250" t="str">
        <f>Query1[[#This Row],[city]]</f>
        <v>Port Washington</v>
      </c>
      <c r="D3250" t="str">
        <f>Query1[[#This Row],[state]]</f>
        <v>NY</v>
      </c>
      <c r="E3250">
        <f>Query1[[#This Row],[order_date]]</f>
        <v>42992</v>
      </c>
      <c r="F3250">
        <f>Query1[[#This Row],[total_units]]</f>
        <v>1</v>
      </c>
      <c r="G3250">
        <f>Query1[[#This Row],[revenue]]</f>
        <v>549.99</v>
      </c>
      <c r="H3250" t="str">
        <f>Query1[[#This Row],[product_name]]</f>
        <v>Electra Townie Original 21D - 2016</v>
      </c>
      <c r="I3250" t="str">
        <f>Query1[[#This Row],[category_name]]</f>
        <v>Comfort Bicycles</v>
      </c>
      <c r="J3250" t="str">
        <f>Query1[[#This Row],[store_name]]</f>
        <v>Baldwin Bikes</v>
      </c>
      <c r="K3250" t="str">
        <f>Query1[[#This Row],[sales_rep]]</f>
        <v>Venita Daniel</v>
      </c>
      <c r="L3250" t="str">
        <f>Query1[[#This Row],[brand_name]]</f>
        <v>Electra</v>
      </c>
    </row>
    <row r="3251" spans="1:12" x14ac:dyDescent="0.3">
      <c r="A3251">
        <f>Query1[[#This Row],[order_id]]</f>
        <v>1125</v>
      </c>
      <c r="B3251" t="str">
        <f>Query1[[#This Row],[customers]]</f>
        <v>Krissy Ochoa</v>
      </c>
      <c r="C3251" t="str">
        <f>Query1[[#This Row],[city]]</f>
        <v>Port Washington</v>
      </c>
      <c r="D3251" t="str">
        <f>Query1[[#This Row],[state]]</f>
        <v>NY</v>
      </c>
      <c r="E3251">
        <f>Query1[[#This Row],[order_date]]</f>
        <v>42992</v>
      </c>
      <c r="F3251">
        <f>Query1[[#This Row],[total_units]]</f>
        <v>2</v>
      </c>
      <c r="G3251">
        <f>Query1[[#This Row],[revenue]]</f>
        <v>1199.98</v>
      </c>
      <c r="H3251" t="str">
        <f>Query1[[#This Row],[product_name]]</f>
        <v>Electra Townie Original 7D EQ - 2016</v>
      </c>
      <c r="I3251" t="str">
        <f>Query1[[#This Row],[category_name]]</f>
        <v>Cruisers Bicycles</v>
      </c>
      <c r="J3251" t="str">
        <f>Query1[[#This Row],[store_name]]</f>
        <v>Baldwin Bikes</v>
      </c>
      <c r="K3251" t="str">
        <f>Query1[[#This Row],[sales_rep]]</f>
        <v>Venita Daniel</v>
      </c>
      <c r="L3251" t="str">
        <f>Query1[[#This Row],[brand_name]]</f>
        <v>Electra</v>
      </c>
    </row>
    <row r="3252" spans="1:12" x14ac:dyDescent="0.3">
      <c r="A3252">
        <f>Query1[[#This Row],[order_id]]</f>
        <v>1125</v>
      </c>
      <c r="B3252" t="str">
        <f>Query1[[#This Row],[customers]]</f>
        <v>Krissy Ochoa</v>
      </c>
      <c r="C3252" t="str">
        <f>Query1[[#This Row],[city]]</f>
        <v>Port Washington</v>
      </c>
      <c r="D3252" t="str">
        <f>Query1[[#This Row],[state]]</f>
        <v>NY</v>
      </c>
      <c r="E3252">
        <f>Query1[[#This Row],[order_date]]</f>
        <v>42992</v>
      </c>
      <c r="F3252">
        <f>Query1[[#This Row],[total_units]]</f>
        <v>2</v>
      </c>
      <c r="G3252">
        <f>Query1[[#This Row],[revenue]]</f>
        <v>939.98</v>
      </c>
      <c r="H3252" t="str">
        <f>Query1[[#This Row],[product_name]]</f>
        <v>Trek Farley Alloy Frameset - 2017</v>
      </c>
      <c r="I3252" t="str">
        <f>Query1[[#This Row],[category_name]]</f>
        <v>Mountain Bikes</v>
      </c>
      <c r="J3252" t="str">
        <f>Query1[[#This Row],[store_name]]</f>
        <v>Baldwin Bikes</v>
      </c>
      <c r="K3252" t="str">
        <f>Query1[[#This Row],[sales_rep]]</f>
        <v>Venita Daniel</v>
      </c>
      <c r="L3252" t="str">
        <f>Query1[[#This Row],[brand_name]]</f>
        <v>Trek</v>
      </c>
    </row>
    <row r="3253" spans="1:12" x14ac:dyDescent="0.3">
      <c r="A3253">
        <f>Query1[[#This Row],[order_id]]</f>
        <v>1126</v>
      </c>
      <c r="B3253" t="str">
        <f>Query1[[#This Row],[customers]]</f>
        <v>Yang Giles</v>
      </c>
      <c r="C3253" t="str">
        <f>Query1[[#This Row],[city]]</f>
        <v>San Angelo</v>
      </c>
      <c r="D3253" t="str">
        <f>Query1[[#This Row],[state]]</f>
        <v>TX</v>
      </c>
      <c r="E3253">
        <f>Query1[[#This Row],[order_date]]</f>
        <v>42992</v>
      </c>
      <c r="F3253">
        <f>Query1[[#This Row],[total_units]]</f>
        <v>2</v>
      </c>
      <c r="G3253">
        <f>Query1[[#This Row],[revenue]]</f>
        <v>939.98</v>
      </c>
      <c r="H3253" t="str">
        <f>Query1[[#This Row],[product_name]]</f>
        <v>Surly Wednesday Frameset - 2017</v>
      </c>
      <c r="I3253" t="str">
        <f>Query1[[#This Row],[category_name]]</f>
        <v>Mountain Bikes</v>
      </c>
      <c r="J3253" t="str">
        <f>Query1[[#This Row],[store_name]]</f>
        <v>Rowlett Bikes</v>
      </c>
      <c r="K3253" t="str">
        <f>Query1[[#This Row],[sales_rep]]</f>
        <v>Kali Vargas</v>
      </c>
      <c r="L3253" t="str">
        <f>Query1[[#This Row],[brand_name]]</f>
        <v>Surly</v>
      </c>
    </row>
    <row r="3254" spans="1:12" x14ac:dyDescent="0.3">
      <c r="A3254">
        <f>Query1[[#This Row],[order_id]]</f>
        <v>1126</v>
      </c>
      <c r="B3254" t="str">
        <f>Query1[[#This Row],[customers]]</f>
        <v>Yang Giles</v>
      </c>
      <c r="C3254" t="str">
        <f>Query1[[#This Row],[city]]</f>
        <v>San Angelo</v>
      </c>
      <c r="D3254" t="str">
        <f>Query1[[#This Row],[state]]</f>
        <v>TX</v>
      </c>
      <c r="E3254">
        <f>Query1[[#This Row],[order_date]]</f>
        <v>42992</v>
      </c>
      <c r="F3254">
        <f>Query1[[#This Row],[total_units]]</f>
        <v>1</v>
      </c>
      <c r="G3254">
        <f>Query1[[#This Row],[revenue]]</f>
        <v>4999.99</v>
      </c>
      <c r="H3254" t="str">
        <f>Query1[[#This Row],[product_name]]</f>
        <v>Trek Madone 9.2 - 2017</v>
      </c>
      <c r="I3254" t="str">
        <f>Query1[[#This Row],[category_name]]</f>
        <v>Road Bikes</v>
      </c>
      <c r="J3254" t="str">
        <f>Query1[[#This Row],[store_name]]</f>
        <v>Rowlett Bikes</v>
      </c>
      <c r="K3254" t="str">
        <f>Query1[[#This Row],[sales_rep]]</f>
        <v>Kali Vargas</v>
      </c>
      <c r="L3254" t="str">
        <f>Query1[[#This Row],[brand_name]]</f>
        <v>Trek</v>
      </c>
    </row>
    <row r="3255" spans="1:12" x14ac:dyDescent="0.3">
      <c r="A3255">
        <f>Query1[[#This Row],[order_id]]</f>
        <v>1126</v>
      </c>
      <c r="B3255" t="str">
        <f>Query1[[#This Row],[customers]]</f>
        <v>Yang Giles</v>
      </c>
      <c r="C3255" t="str">
        <f>Query1[[#This Row],[city]]</f>
        <v>San Angelo</v>
      </c>
      <c r="D3255" t="str">
        <f>Query1[[#This Row],[state]]</f>
        <v>TX</v>
      </c>
      <c r="E3255">
        <f>Query1[[#This Row],[order_date]]</f>
        <v>42992</v>
      </c>
      <c r="F3255">
        <f>Query1[[#This Row],[total_units]]</f>
        <v>2</v>
      </c>
      <c r="G3255">
        <f>Query1[[#This Row],[revenue]]</f>
        <v>419.98</v>
      </c>
      <c r="H3255" t="str">
        <f>Query1[[#This Row],[product_name]]</f>
        <v>Trek Precaliber 16 Boys - 2017</v>
      </c>
      <c r="I3255" t="str">
        <f>Query1[[#This Row],[category_name]]</f>
        <v>Children Bicycles</v>
      </c>
      <c r="J3255" t="str">
        <f>Query1[[#This Row],[store_name]]</f>
        <v>Rowlett Bikes</v>
      </c>
      <c r="K3255" t="str">
        <f>Query1[[#This Row],[sales_rep]]</f>
        <v>Kali Vargas</v>
      </c>
      <c r="L3255" t="str">
        <f>Query1[[#This Row],[brand_name]]</f>
        <v>Trek</v>
      </c>
    </row>
    <row r="3256" spans="1:12" x14ac:dyDescent="0.3">
      <c r="A3256">
        <f>Query1[[#This Row],[order_id]]</f>
        <v>1127</v>
      </c>
      <c r="B3256" t="str">
        <f>Query1[[#This Row],[customers]]</f>
        <v>Pearl Fox</v>
      </c>
      <c r="C3256" t="str">
        <f>Query1[[#This Row],[city]]</f>
        <v>Uniondale</v>
      </c>
      <c r="D3256" t="str">
        <f>Query1[[#This Row],[state]]</f>
        <v>NY</v>
      </c>
      <c r="E3256">
        <f>Query1[[#This Row],[order_date]]</f>
        <v>42993</v>
      </c>
      <c r="F3256">
        <f>Query1[[#This Row],[total_units]]</f>
        <v>2</v>
      </c>
      <c r="G3256">
        <f>Query1[[#This Row],[revenue]]</f>
        <v>599.98</v>
      </c>
      <c r="H3256" t="str">
        <f>Query1[[#This Row],[product_name]]</f>
        <v>Electra Girl's Hawaii 1 (20-inch) - 2015/2016</v>
      </c>
      <c r="I3256" t="str">
        <f>Query1[[#This Row],[category_name]]</f>
        <v>Children Bicycles</v>
      </c>
      <c r="J3256" t="str">
        <f>Query1[[#This Row],[store_name]]</f>
        <v>Baldwin Bikes</v>
      </c>
      <c r="K3256" t="str">
        <f>Query1[[#This Row],[sales_rep]]</f>
        <v>Venita Daniel</v>
      </c>
      <c r="L3256" t="str">
        <f>Query1[[#This Row],[brand_name]]</f>
        <v>Electra</v>
      </c>
    </row>
    <row r="3257" spans="1:12" x14ac:dyDescent="0.3">
      <c r="A3257">
        <f>Query1[[#This Row],[order_id]]</f>
        <v>1127</v>
      </c>
      <c r="B3257" t="str">
        <f>Query1[[#This Row],[customers]]</f>
        <v>Pearl Fox</v>
      </c>
      <c r="C3257" t="str">
        <f>Query1[[#This Row],[city]]</f>
        <v>Uniondale</v>
      </c>
      <c r="D3257" t="str">
        <f>Query1[[#This Row],[state]]</f>
        <v>NY</v>
      </c>
      <c r="E3257">
        <f>Query1[[#This Row],[order_date]]</f>
        <v>42993</v>
      </c>
      <c r="F3257">
        <f>Query1[[#This Row],[total_units]]</f>
        <v>2</v>
      </c>
      <c r="G3257">
        <f>Query1[[#This Row],[revenue]]</f>
        <v>699.98</v>
      </c>
      <c r="H3257" t="str">
        <f>Query1[[#This Row],[product_name]]</f>
        <v>Electra Moto 3i (20-inch) - Boy's - 2017</v>
      </c>
      <c r="I3257" t="str">
        <f>Query1[[#This Row],[category_name]]</f>
        <v>Children Bicycles</v>
      </c>
      <c r="J3257" t="str">
        <f>Query1[[#This Row],[store_name]]</f>
        <v>Baldwin Bikes</v>
      </c>
      <c r="K3257" t="str">
        <f>Query1[[#This Row],[sales_rep]]</f>
        <v>Venita Daniel</v>
      </c>
      <c r="L3257" t="str">
        <f>Query1[[#This Row],[brand_name]]</f>
        <v>Electra</v>
      </c>
    </row>
    <row r="3258" spans="1:12" x14ac:dyDescent="0.3">
      <c r="A3258">
        <f>Query1[[#This Row],[order_id]]</f>
        <v>1127</v>
      </c>
      <c r="B3258" t="str">
        <f>Query1[[#This Row],[customers]]</f>
        <v>Pearl Fox</v>
      </c>
      <c r="C3258" t="str">
        <f>Query1[[#This Row],[city]]</f>
        <v>Uniondale</v>
      </c>
      <c r="D3258" t="str">
        <f>Query1[[#This Row],[state]]</f>
        <v>NY</v>
      </c>
      <c r="E3258">
        <f>Query1[[#This Row],[order_date]]</f>
        <v>42993</v>
      </c>
      <c r="F3258">
        <f>Query1[[#This Row],[total_units]]</f>
        <v>1</v>
      </c>
      <c r="G3258">
        <f>Query1[[#This Row],[revenue]]</f>
        <v>379.99</v>
      </c>
      <c r="H3258" t="str">
        <f>Query1[[#This Row],[product_name]]</f>
        <v>Haro Flightline One ST - 2017</v>
      </c>
      <c r="I3258" t="str">
        <f>Query1[[#This Row],[category_name]]</f>
        <v>Mountain Bikes</v>
      </c>
      <c r="J3258" t="str">
        <f>Query1[[#This Row],[store_name]]</f>
        <v>Baldwin Bikes</v>
      </c>
      <c r="K3258" t="str">
        <f>Query1[[#This Row],[sales_rep]]</f>
        <v>Venita Daniel</v>
      </c>
      <c r="L3258" t="str">
        <f>Query1[[#This Row],[brand_name]]</f>
        <v>Haro</v>
      </c>
    </row>
    <row r="3259" spans="1:12" x14ac:dyDescent="0.3">
      <c r="A3259">
        <f>Query1[[#This Row],[order_id]]</f>
        <v>1128</v>
      </c>
      <c r="B3259" t="str">
        <f>Query1[[#This Row],[customers]]</f>
        <v>Sherilyn Wilcox</v>
      </c>
      <c r="C3259" t="str">
        <f>Query1[[#This Row],[city]]</f>
        <v>Ossining</v>
      </c>
      <c r="D3259" t="str">
        <f>Query1[[#This Row],[state]]</f>
        <v>NY</v>
      </c>
      <c r="E3259">
        <f>Query1[[#This Row],[order_date]]</f>
        <v>42993</v>
      </c>
      <c r="F3259">
        <f>Query1[[#This Row],[total_units]]</f>
        <v>1</v>
      </c>
      <c r="G3259">
        <f>Query1[[#This Row],[revenue]]</f>
        <v>539.99</v>
      </c>
      <c r="H3259" t="str">
        <f>Query1[[#This Row],[product_name]]</f>
        <v>Haro SR 1.1 - 2017</v>
      </c>
      <c r="I3259" t="str">
        <f>Query1[[#This Row],[category_name]]</f>
        <v>Mountain Bikes</v>
      </c>
      <c r="J3259" t="str">
        <f>Query1[[#This Row],[store_name]]</f>
        <v>Baldwin Bikes</v>
      </c>
      <c r="K3259" t="str">
        <f>Query1[[#This Row],[sales_rep]]</f>
        <v>Marcelene Boyer</v>
      </c>
      <c r="L3259" t="str">
        <f>Query1[[#This Row],[brand_name]]</f>
        <v>Haro</v>
      </c>
    </row>
    <row r="3260" spans="1:12" x14ac:dyDescent="0.3">
      <c r="A3260">
        <f>Query1[[#This Row],[order_id]]</f>
        <v>1128</v>
      </c>
      <c r="B3260" t="str">
        <f>Query1[[#This Row],[customers]]</f>
        <v>Sherilyn Wilcox</v>
      </c>
      <c r="C3260" t="str">
        <f>Query1[[#This Row],[city]]</f>
        <v>Ossining</v>
      </c>
      <c r="D3260" t="str">
        <f>Query1[[#This Row],[state]]</f>
        <v>NY</v>
      </c>
      <c r="E3260">
        <f>Query1[[#This Row],[order_date]]</f>
        <v>42993</v>
      </c>
      <c r="F3260">
        <f>Query1[[#This Row],[total_units]]</f>
        <v>2</v>
      </c>
      <c r="G3260">
        <f>Query1[[#This Row],[revenue]]</f>
        <v>693.98</v>
      </c>
      <c r="H3260" t="str">
        <f>Query1[[#This Row],[product_name]]</f>
        <v>Sun Bicycles Lil Bolt Type-R - 2017</v>
      </c>
      <c r="I3260" t="str">
        <f>Query1[[#This Row],[category_name]]</f>
        <v>Cruisers Bicycles</v>
      </c>
      <c r="J3260" t="str">
        <f>Query1[[#This Row],[store_name]]</f>
        <v>Baldwin Bikes</v>
      </c>
      <c r="K3260" t="str">
        <f>Query1[[#This Row],[sales_rep]]</f>
        <v>Marcelene Boyer</v>
      </c>
      <c r="L3260" t="str">
        <f>Query1[[#This Row],[brand_name]]</f>
        <v>Sun</v>
      </c>
    </row>
    <row r="3261" spans="1:12" x14ac:dyDescent="0.3">
      <c r="A3261">
        <f>Query1[[#This Row],[order_id]]</f>
        <v>1128</v>
      </c>
      <c r="B3261" t="str">
        <f>Query1[[#This Row],[customers]]</f>
        <v>Sherilyn Wilcox</v>
      </c>
      <c r="C3261" t="str">
        <f>Query1[[#This Row],[city]]</f>
        <v>Ossining</v>
      </c>
      <c r="D3261" t="str">
        <f>Query1[[#This Row],[state]]</f>
        <v>NY</v>
      </c>
      <c r="E3261">
        <f>Query1[[#This Row],[order_date]]</f>
        <v>42993</v>
      </c>
      <c r="F3261">
        <f>Query1[[#This Row],[total_units]]</f>
        <v>1</v>
      </c>
      <c r="G3261">
        <f>Query1[[#This Row],[revenue]]</f>
        <v>1549</v>
      </c>
      <c r="H3261" t="str">
        <f>Query1[[#This Row],[product_name]]</f>
        <v>Surly Straggler - 2016</v>
      </c>
      <c r="I3261" t="str">
        <f>Query1[[#This Row],[category_name]]</f>
        <v>Cyclocross Bicycles</v>
      </c>
      <c r="J3261" t="str">
        <f>Query1[[#This Row],[store_name]]</f>
        <v>Baldwin Bikes</v>
      </c>
      <c r="K3261" t="str">
        <f>Query1[[#This Row],[sales_rep]]</f>
        <v>Marcelene Boyer</v>
      </c>
      <c r="L3261" t="str">
        <f>Query1[[#This Row],[brand_name]]</f>
        <v>Surly</v>
      </c>
    </row>
    <row r="3262" spans="1:12" x14ac:dyDescent="0.3">
      <c r="A3262">
        <f>Query1[[#This Row],[order_id]]</f>
        <v>1129</v>
      </c>
      <c r="B3262" t="str">
        <f>Query1[[#This Row],[customers]]</f>
        <v>Alissa Hood</v>
      </c>
      <c r="C3262" t="str">
        <f>Query1[[#This Row],[city]]</f>
        <v>New Windsor</v>
      </c>
      <c r="D3262" t="str">
        <f>Query1[[#This Row],[state]]</f>
        <v>NY</v>
      </c>
      <c r="E3262">
        <f>Query1[[#This Row],[order_date]]</f>
        <v>42995</v>
      </c>
      <c r="F3262">
        <f>Query1[[#This Row],[total_units]]</f>
        <v>2</v>
      </c>
      <c r="G3262">
        <f>Query1[[#This Row],[revenue]]</f>
        <v>833.98</v>
      </c>
      <c r="H3262" t="str">
        <f>Query1[[#This Row],[product_name]]</f>
        <v>Sun Bicycles Atlas X-Type - 2017</v>
      </c>
      <c r="I3262" t="str">
        <f>Query1[[#This Row],[category_name]]</f>
        <v>Cruisers Bicycles</v>
      </c>
      <c r="J3262" t="str">
        <f>Query1[[#This Row],[store_name]]</f>
        <v>Baldwin Bikes</v>
      </c>
      <c r="K3262" t="str">
        <f>Query1[[#This Row],[sales_rep]]</f>
        <v>Marcelene Boyer</v>
      </c>
      <c r="L3262" t="str">
        <f>Query1[[#This Row],[brand_name]]</f>
        <v>Sun</v>
      </c>
    </row>
    <row r="3263" spans="1:12" x14ac:dyDescent="0.3">
      <c r="A3263">
        <f>Query1[[#This Row],[order_id]]</f>
        <v>1129</v>
      </c>
      <c r="B3263" t="str">
        <f>Query1[[#This Row],[customers]]</f>
        <v>Alissa Hood</v>
      </c>
      <c r="C3263" t="str">
        <f>Query1[[#This Row],[city]]</f>
        <v>New Windsor</v>
      </c>
      <c r="D3263" t="str">
        <f>Query1[[#This Row],[state]]</f>
        <v>NY</v>
      </c>
      <c r="E3263">
        <f>Query1[[#This Row],[order_date]]</f>
        <v>42995</v>
      </c>
      <c r="F3263">
        <f>Query1[[#This Row],[total_units]]</f>
        <v>1</v>
      </c>
      <c r="G3263">
        <f>Query1[[#This Row],[revenue]]</f>
        <v>5499.99</v>
      </c>
      <c r="H3263" t="str">
        <f>Query1[[#This Row],[product_name]]</f>
        <v>Trek Domane SLR 6 Disc - 2017</v>
      </c>
      <c r="I3263" t="str">
        <f>Query1[[#This Row],[category_name]]</f>
        <v>Road Bikes</v>
      </c>
      <c r="J3263" t="str">
        <f>Query1[[#This Row],[store_name]]</f>
        <v>Baldwin Bikes</v>
      </c>
      <c r="K3263" t="str">
        <f>Query1[[#This Row],[sales_rep]]</f>
        <v>Marcelene Boyer</v>
      </c>
      <c r="L3263" t="str">
        <f>Query1[[#This Row],[brand_name]]</f>
        <v>Trek</v>
      </c>
    </row>
    <row r="3264" spans="1:12" x14ac:dyDescent="0.3">
      <c r="A3264">
        <f>Query1[[#This Row],[order_id]]</f>
        <v>1129</v>
      </c>
      <c r="B3264" t="str">
        <f>Query1[[#This Row],[customers]]</f>
        <v>Alissa Hood</v>
      </c>
      <c r="C3264" t="str">
        <f>Query1[[#This Row],[city]]</f>
        <v>New Windsor</v>
      </c>
      <c r="D3264" t="str">
        <f>Query1[[#This Row],[state]]</f>
        <v>NY</v>
      </c>
      <c r="E3264">
        <f>Query1[[#This Row],[order_date]]</f>
        <v>42995</v>
      </c>
      <c r="F3264">
        <f>Query1[[#This Row],[total_units]]</f>
        <v>2</v>
      </c>
      <c r="G3264">
        <f>Query1[[#This Row],[revenue]]</f>
        <v>9999.98</v>
      </c>
      <c r="H3264" t="str">
        <f>Query1[[#This Row],[product_name]]</f>
        <v>Trek Powerfly 8 FS Plus - 2017</v>
      </c>
      <c r="I3264" t="str">
        <f>Query1[[#This Row],[category_name]]</f>
        <v>Electric Bikes</v>
      </c>
      <c r="J3264" t="str">
        <f>Query1[[#This Row],[store_name]]</f>
        <v>Baldwin Bikes</v>
      </c>
      <c r="K3264" t="str">
        <f>Query1[[#This Row],[sales_rep]]</f>
        <v>Marcelene Boyer</v>
      </c>
      <c r="L3264" t="str">
        <f>Query1[[#This Row],[brand_name]]</f>
        <v>Trek</v>
      </c>
    </row>
    <row r="3265" spans="1:12" x14ac:dyDescent="0.3">
      <c r="A3265">
        <f>Query1[[#This Row],[order_id]]</f>
        <v>1130</v>
      </c>
      <c r="B3265" t="str">
        <f>Query1[[#This Row],[customers]]</f>
        <v>Katelin Kennedy</v>
      </c>
      <c r="C3265" t="str">
        <f>Query1[[#This Row],[city]]</f>
        <v>Rocklin</v>
      </c>
      <c r="D3265" t="str">
        <f>Query1[[#This Row],[state]]</f>
        <v>CA</v>
      </c>
      <c r="E3265">
        <f>Query1[[#This Row],[order_date]]</f>
        <v>42996</v>
      </c>
      <c r="F3265">
        <f>Query1[[#This Row],[total_units]]</f>
        <v>2</v>
      </c>
      <c r="G3265">
        <f>Query1[[#This Row],[revenue]]</f>
        <v>6399.98</v>
      </c>
      <c r="H3265" t="str">
        <f>Query1[[#This Row],[product_name]]</f>
        <v>Trek Domane SL Disc Frameset - 2017</v>
      </c>
      <c r="I3265" t="str">
        <f>Query1[[#This Row],[category_name]]</f>
        <v>Road Bikes</v>
      </c>
      <c r="J3265" t="str">
        <f>Query1[[#This Row],[store_name]]</f>
        <v>Santa Cruz Bikes</v>
      </c>
      <c r="K3265" t="str">
        <f>Query1[[#This Row],[sales_rep]]</f>
        <v>Genna Serrano</v>
      </c>
      <c r="L3265" t="str">
        <f>Query1[[#This Row],[brand_name]]</f>
        <v>Trek</v>
      </c>
    </row>
    <row r="3266" spans="1:12" x14ac:dyDescent="0.3">
      <c r="A3266">
        <f>Query1[[#This Row],[order_id]]</f>
        <v>1131</v>
      </c>
      <c r="B3266" t="str">
        <f>Query1[[#This Row],[customers]]</f>
        <v>Wendie Nash</v>
      </c>
      <c r="C3266" t="str">
        <f>Query1[[#This Row],[city]]</f>
        <v>Oxnard</v>
      </c>
      <c r="D3266" t="str">
        <f>Query1[[#This Row],[state]]</f>
        <v>CA</v>
      </c>
      <c r="E3266">
        <f>Query1[[#This Row],[order_date]]</f>
        <v>42996</v>
      </c>
      <c r="F3266">
        <f>Query1[[#This Row],[total_units]]</f>
        <v>2</v>
      </c>
      <c r="G3266">
        <f>Query1[[#This Row],[revenue]]</f>
        <v>3119.98</v>
      </c>
      <c r="H3266" t="str">
        <f>Query1[[#This Row],[product_name]]</f>
        <v>Sun Bicycles ElectroLite - 2017</v>
      </c>
      <c r="I3266" t="str">
        <f>Query1[[#This Row],[category_name]]</f>
        <v>Electric Bikes</v>
      </c>
      <c r="J3266" t="str">
        <f>Query1[[#This Row],[store_name]]</f>
        <v>Santa Cruz Bikes</v>
      </c>
      <c r="K3266" t="str">
        <f>Query1[[#This Row],[sales_rep]]</f>
        <v>Genna Serrano</v>
      </c>
      <c r="L3266" t="str">
        <f>Query1[[#This Row],[brand_name]]</f>
        <v>Sun</v>
      </c>
    </row>
    <row r="3267" spans="1:12" x14ac:dyDescent="0.3">
      <c r="A3267">
        <f>Query1[[#This Row],[order_id]]</f>
        <v>1131</v>
      </c>
      <c r="B3267" t="str">
        <f>Query1[[#This Row],[customers]]</f>
        <v>Wendie Nash</v>
      </c>
      <c r="C3267" t="str">
        <f>Query1[[#This Row],[city]]</f>
        <v>Oxnard</v>
      </c>
      <c r="D3267" t="str">
        <f>Query1[[#This Row],[state]]</f>
        <v>CA</v>
      </c>
      <c r="E3267">
        <f>Query1[[#This Row],[order_date]]</f>
        <v>42996</v>
      </c>
      <c r="F3267">
        <f>Query1[[#This Row],[total_units]]</f>
        <v>2</v>
      </c>
      <c r="G3267">
        <f>Query1[[#This Row],[revenue]]</f>
        <v>1103.98</v>
      </c>
      <c r="H3267" t="str">
        <f>Query1[[#This Row],[product_name]]</f>
        <v>Sun Bicycles Streamway 3 - 2017</v>
      </c>
      <c r="I3267" t="str">
        <f>Query1[[#This Row],[category_name]]</f>
        <v>Comfort Bicycles</v>
      </c>
      <c r="J3267" t="str">
        <f>Query1[[#This Row],[store_name]]</f>
        <v>Santa Cruz Bikes</v>
      </c>
      <c r="K3267" t="str">
        <f>Query1[[#This Row],[sales_rep]]</f>
        <v>Genna Serrano</v>
      </c>
      <c r="L3267" t="str">
        <f>Query1[[#This Row],[brand_name]]</f>
        <v>Sun</v>
      </c>
    </row>
    <row r="3268" spans="1:12" x14ac:dyDescent="0.3">
      <c r="A3268">
        <f>Query1[[#This Row],[order_id]]</f>
        <v>1132</v>
      </c>
      <c r="B3268" t="str">
        <f>Query1[[#This Row],[customers]]</f>
        <v>Margorie Wynn</v>
      </c>
      <c r="C3268" t="str">
        <f>Query1[[#This Row],[city]]</f>
        <v>Monsey</v>
      </c>
      <c r="D3268" t="str">
        <f>Query1[[#This Row],[state]]</f>
        <v>NY</v>
      </c>
      <c r="E3268">
        <f>Query1[[#This Row],[order_date]]</f>
        <v>42997</v>
      </c>
      <c r="F3268">
        <f>Query1[[#This Row],[total_units]]</f>
        <v>1</v>
      </c>
      <c r="G3268">
        <f>Query1[[#This Row],[revenue]]</f>
        <v>599.99</v>
      </c>
      <c r="H3268" t="str">
        <f>Query1[[#This Row],[product_name]]</f>
        <v>Electra Townie Original 7D EQ - 2016</v>
      </c>
      <c r="I3268" t="str">
        <f>Query1[[#This Row],[category_name]]</f>
        <v>Cruisers Bicycles</v>
      </c>
      <c r="J3268" t="str">
        <f>Query1[[#This Row],[store_name]]</f>
        <v>Baldwin Bikes</v>
      </c>
      <c r="K3268" t="str">
        <f>Query1[[#This Row],[sales_rep]]</f>
        <v>Marcelene Boyer</v>
      </c>
      <c r="L3268" t="str">
        <f>Query1[[#This Row],[brand_name]]</f>
        <v>Electra</v>
      </c>
    </row>
    <row r="3269" spans="1:12" x14ac:dyDescent="0.3">
      <c r="A3269">
        <f>Query1[[#This Row],[order_id]]</f>
        <v>1132</v>
      </c>
      <c r="B3269" t="str">
        <f>Query1[[#This Row],[customers]]</f>
        <v>Margorie Wynn</v>
      </c>
      <c r="C3269" t="str">
        <f>Query1[[#This Row],[city]]</f>
        <v>Monsey</v>
      </c>
      <c r="D3269" t="str">
        <f>Query1[[#This Row],[state]]</f>
        <v>NY</v>
      </c>
      <c r="E3269">
        <f>Query1[[#This Row],[order_date]]</f>
        <v>42997</v>
      </c>
      <c r="F3269">
        <f>Query1[[#This Row],[total_units]]</f>
        <v>1</v>
      </c>
      <c r="G3269">
        <f>Query1[[#This Row],[revenue]]</f>
        <v>1549</v>
      </c>
      <c r="H3269" t="str">
        <f>Query1[[#This Row],[product_name]]</f>
        <v>Surly Straggler - 2016</v>
      </c>
      <c r="I3269" t="str">
        <f>Query1[[#This Row],[category_name]]</f>
        <v>Cyclocross Bicycles</v>
      </c>
      <c r="J3269" t="str">
        <f>Query1[[#This Row],[store_name]]</f>
        <v>Baldwin Bikes</v>
      </c>
      <c r="K3269" t="str">
        <f>Query1[[#This Row],[sales_rep]]</f>
        <v>Marcelene Boyer</v>
      </c>
      <c r="L3269" t="str">
        <f>Query1[[#This Row],[brand_name]]</f>
        <v>Surly</v>
      </c>
    </row>
    <row r="3270" spans="1:12" x14ac:dyDescent="0.3">
      <c r="A3270">
        <f>Query1[[#This Row],[order_id]]</f>
        <v>1132</v>
      </c>
      <c r="B3270" t="str">
        <f>Query1[[#This Row],[customers]]</f>
        <v>Margorie Wynn</v>
      </c>
      <c r="C3270" t="str">
        <f>Query1[[#This Row],[city]]</f>
        <v>Monsey</v>
      </c>
      <c r="D3270" t="str">
        <f>Query1[[#This Row],[state]]</f>
        <v>NY</v>
      </c>
      <c r="E3270">
        <f>Query1[[#This Row],[order_date]]</f>
        <v>42997</v>
      </c>
      <c r="F3270">
        <f>Query1[[#This Row],[total_units]]</f>
        <v>2</v>
      </c>
      <c r="G3270">
        <f>Query1[[#This Row],[revenue]]</f>
        <v>1665.98</v>
      </c>
      <c r="H3270" t="str">
        <f>Query1[[#This Row],[product_name]]</f>
        <v>Surly Troll Frameset - 2017</v>
      </c>
      <c r="I3270" t="str">
        <f>Query1[[#This Row],[category_name]]</f>
        <v>Mountain Bikes</v>
      </c>
      <c r="J3270" t="str">
        <f>Query1[[#This Row],[store_name]]</f>
        <v>Baldwin Bikes</v>
      </c>
      <c r="K3270" t="str">
        <f>Query1[[#This Row],[sales_rep]]</f>
        <v>Marcelene Boyer</v>
      </c>
      <c r="L3270" t="str">
        <f>Query1[[#This Row],[brand_name]]</f>
        <v>Surly</v>
      </c>
    </row>
    <row r="3271" spans="1:12" x14ac:dyDescent="0.3">
      <c r="A3271">
        <f>Query1[[#This Row],[order_id]]</f>
        <v>1132</v>
      </c>
      <c r="B3271" t="str">
        <f>Query1[[#This Row],[customers]]</f>
        <v>Margorie Wynn</v>
      </c>
      <c r="C3271" t="str">
        <f>Query1[[#This Row],[city]]</f>
        <v>Monsey</v>
      </c>
      <c r="D3271" t="str">
        <f>Query1[[#This Row],[state]]</f>
        <v>NY</v>
      </c>
      <c r="E3271">
        <f>Query1[[#This Row],[order_date]]</f>
        <v>42997</v>
      </c>
      <c r="F3271">
        <f>Query1[[#This Row],[total_units]]</f>
        <v>1</v>
      </c>
      <c r="G3271">
        <f>Query1[[#This Row],[revenue]]</f>
        <v>5299.99</v>
      </c>
      <c r="H3271" t="str">
        <f>Query1[[#This Row],[product_name]]</f>
        <v>Trek Fuel EX 9.8 27.5 Plus - 2017</v>
      </c>
      <c r="I3271" t="str">
        <f>Query1[[#This Row],[category_name]]</f>
        <v>Mountain Bikes</v>
      </c>
      <c r="J3271" t="str">
        <f>Query1[[#This Row],[store_name]]</f>
        <v>Baldwin Bikes</v>
      </c>
      <c r="K3271" t="str">
        <f>Query1[[#This Row],[sales_rep]]</f>
        <v>Marcelene Boyer</v>
      </c>
      <c r="L3271" t="str">
        <f>Query1[[#This Row],[brand_name]]</f>
        <v>Trek</v>
      </c>
    </row>
    <row r="3272" spans="1:12" x14ac:dyDescent="0.3">
      <c r="A3272">
        <f>Query1[[#This Row],[order_id]]</f>
        <v>1133</v>
      </c>
      <c r="B3272" t="str">
        <f>Query1[[#This Row],[customers]]</f>
        <v>Buford Gilbert</v>
      </c>
      <c r="C3272" t="str">
        <f>Query1[[#This Row],[city]]</f>
        <v>Bellmore</v>
      </c>
      <c r="D3272" t="str">
        <f>Query1[[#This Row],[state]]</f>
        <v>NY</v>
      </c>
      <c r="E3272">
        <f>Query1[[#This Row],[order_date]]</f>
        <v>42997</v>
      </c>
      <c r="F3272">
        <f>Query1[[#This Row],[total_units]]</f>
        <v>1</v>
      </c>
      <c r="G3272">
        <f>Query1[[#This Row],[revenue]]</f>
        <v>429</v>
      </c>
      <c r="H3272" t="str">
        <f>Query1[[#This Row],[product_name]]</f>
        <v>Pure Cycles Vine 8-Speed - 2016</v>
      </c>
      <c r="I3272" t="str">
        <f>Query1[[#This Row],[category_name]]</f>
        <v>Cruisers Bicycles</v>
      </c>
      <c r="J3272" t="str">
        <f>Query1[[#This Row],[store_name]]</f>
        <v>Baldwin Bikes</v>
      </c>
      <c r="K3272" t="str">
        <f>Query1[[#This Row],[sales_rep]]</f>
        <v>Venita Daniel</v>
      </c>
      <c r="L3272" t="str">
        <f>Query1[[#This Row],[brand_name]]</f>
        <v>Pure Cycles</v>
      </c>
    </row>
    <row r="3273" spans="1:12" x14ac:dyDescent="0.3">
      <c r="A3273">
        <f>Query1[[#This Row],[order_id]]</f>
        <v>1133</v>
      </c>
      <c r="B3273" t="str">
        <f>Query1[[#This Row],[customers]]</f>
        <v>Buford Gilbert</v>
      </c>
      <c r="C3273" t="str">
        <f>Query1[[#This Row],[city]]</f>
        <v>Bellmore</v>
      </c>
      <c r="D3273" t="str">
        <f>Query1[[#This Row],[state]]</f>
        <v>NY</v>
      </c>
      <c r="E3273">
        <f>Query1[[#This Row],[order_date]]</f>
        <v>42997</v>
      </c>
      <c r="F3273">
        <f>Query1[[#This Row],[total_units]]</f>
        <v>1</v>
      </c>
      <c r="G3273">
        <f>Query1[[#This Row],[revenue]]</f>
        <v>3499.99</v>
      </c>
      <c r="H3273" t="str">
        <f>Query1[[#This Row],[product_name]]</f>
        <v>Trek Boone 7 - 2017</v>
      </c>
      <c r="I3273" t="str">
        <f>Query1[[#This Row],[category_name]]</f>
        <v>Cyclocross Bicycles</v>
      </c>
      <c r="J3273" t="str">
        <f>Query1[[#This Row],[store_name]]</f>
        <v>Baldwin Bikes</v>
      </c>
      <c r="K3273" t="str">
        <f>Query1[[#This Row],[sales_rep]]</f>
        <v>Venita Daniel</v>
      </c>
      <c r="L3273" t="str">
        <f>Query1[[#This Row],[brand_name]]</f>
        <v>Trek</v>
      </c>
    </row>
    <row r="3274" spans="1:12" x14ac:dyDescent="0.3">
      <c r="A3274">
        <f>Query1[[#This Row],[order_id]]</f>
        <v>1133</v>
      </c>
      <c r="B3274" t="str">
        <f>Query1[[#This Row],[customers]]</f>
        <v>Buford Gilbert</v>
      </c>
      <c r="C3274" t="str">
        <f>Query1[[#This Row],[city]]</f>
        <v>Bellmore</v>
      </c>
      <c r="D3274" t="str">
        <f>Query1[[#This Row],[state]]</f>
        <v>NY</v>
      </c>
      <c r="E3274">
        <f>Query1[[#This Row],[order_date]]</f>
        <v>42997</v>
      </c>
      <c r="F3274">
        <f>Query1[[#This Row],[total_units]]</f>
        <v>2</v>
      </c>
      <c r="G3274">
        <f>Query1[[#This Row],[revenue]]</f>
        <v>5799.98</v>
      </c>
      <c r="H3274" t="str">
        <f>Query1[[#This Row],[product_name]]</f>
        <v>Trek Fuel EX 8 29 - 2016</v>
      </c>
      <c r="I3274" t="str">
        <f>Query1[[#This Row],[category_name]]</f>
        <v>Mountain Bikes</v>
      </c>
      <c r="J3274" t="str">
        <f>Query1[[#This Row],[store_name]]</f>
        <v>Baldwin Bikes</v>
      </c>
      <c r="K3274" t="str">
        <f>Query1[[#This Row],[sales_rep]]</f>
        <v>Venita Daniel</v>
      </c>
      <c r="L3274" t="str">
        <f>Query1[[#This Row],[brand_name]]</f>
        <v>Trek</v>
      </c>
    </row>
    <row r="3275" spans="1:12" x14ac:dyDescent="0.3">
      <c r="A3275">
        <f>Query1[[#This Row],[order_id]]</f>
        <v>1133</v>
      </c>
      <c r="B3275" t="str">
        <f>Query1[[#This Row],[customers]]</f>
        <v>Buford Gilbert</v>
      </c>
      <c r="C3275" t="str">
        <f>Query1[[#This Row],[city]]</f>
        <v>Bellmore</v>
      </c>
      <c r="D3275" t="str">
        <f>Query1[[#This Row],[state]]</f>
        <v>NY</v>
      </c>
      <c r="E3275">
        <f>Query1[[#This Row],[order_date]]</f>
        <v>42997</v>
      </c>
      <c r="F3275">
        <f>Query1[[#This Row],[total_units]]</f>
        <v>2</v>
      </c>
      <c r="G3275">
        <f>Query1[[#This Row],[revenue]]</f>
        <v>419.98</v>
      </c>
      <c r="H3275" t="str">
        <f>Query1[[#This Row],[product_name]]</f>
        <v>Trek Precaliber 16 Girls - 2017</v>
      </c>
      <c r="I3275" t="str">
        <f>Query1[[#This Row],[category_name]]</f>
        <v>Children Bicycles</v>
      </c>
      <c r="J3275" t="str">
        <f>Query1[[#This Row],[store_name]]</f>
        <v>Baldwin Bikes</v>
      </c>
      <c r="K3275" t="str">
        <f>Query1[[#This Row],[sales_rep]]</f>
        <v>Venita Daniel</v>
      </c>
      <c r="L3275" t="str">
        <f>Query1[[#This Row],[brand_name]]</f>
        <v>Trek</v>
      </c>
    </row>
    <row r="3276" spans="1:12" x14ac:dyDescent="0.3">
      <c r="A3276">
        <f>Query1[[#This Row],[order_id]]</f>
        <v>1134</v>
      </c>
      <c r="B3276" t="str">
        <f>Query1[[#This Row],[customers]]</f>
        <v>Diana Reyes</v>
      </c>
      <c r="C3276" t="str">
        <f>Query1[[#This Row],[city]]</f>
        <v>Bronx</v>
      </c>
      <c r="D3276" t="str">
        <f>Query1[[#This Row],[state]]</f>
        <v>NY</v>
      </c>
      <c r="E3276">
        <f>Query1[[#This Row],[order_date]]</f>
        <v>42997</v>
      </c>
      <c r="F3276">
        <f>Query1[[#This Row],[total_units]]</f>
        <v>1</v>
      </c>
      <c r="G3276">
        <f>Query1[[#This Row],[revenue]]</f>
        <v>349.99</v>
      </c>
      <c r="H3276" t="str">
        <f>Query1[[#This Row],[product_name]]</f>
        <v>Electra Savannah 3i (20-inch) - Girl's - 2017</v>
      </c>
      <c r="I3276" t="str">
        <f>Query1[[#This Row],[category_name]]</f>
        <v>Children Bicycles</v>
      </c>
      <c r="J3276" t="str">
        <f>Query1[[#This Row],[store_name]]</f>
        <v>Baldwin Bikes</v>
      </c>
      <c r="K3276" t="str">
        <f>Query1[[#This Row],[sales_rep]]</f>
        <v>Marcelene Boyer</v>
      </c>
      <c r="L3276" t="str">
        <f>Query1[[#This Row],[brand_name]]</f>
        <v>Electra</v>
      </c>
    </row>
    <row r="3277" spans="1:12" x14ac:dyDescent="0.3">
      <c r="A3277">
        <f>Query1[[#This Row],[order_id]]</f>
        <v>1134</v>
      </c>
      <c r="B3277" t="str">
        <f>Query1[[#This Row],[customers]]</f>
        <v>Diana Reyes</v>
      </c>
      <c r="C3277" t="str">
        <f>Query1[[#This Row],[city]]</f>
        <v>Bronx</v>
      </c>
      <c r="D3277" t="str">
        <f>Query1[[#This Row],[state]]</f>
        <v>NY</v>
      </c>
      <c r="E3277">
        <f>Query1[[#This Row],[order_date]]</f>
        <v>42997</v>
      </c>
      <c r="F3277">
        <f>Query1[[#This Row],[total_units]]</f>
        <v>1</v>
      </c>
      <c r="G3277">
        <f>Query1[[#This Row],[revenue]]</f>
        <v>832.99</v>
      </c>
      <c r="H3277" t="str">
        <f>Query1[[#This Row],[product_name]]</f>
        <v>Surly Troll Frameset - 2017</v>
      </c>
      <c r="I3277" t="str">
        <f>Query1[[#This Row],[category_name]]</f>
        <v>Mountain Bikes</v>
      </c>
      <c r="J3277" t="str">
        <f>Query1[[#This Row],[store_name]]</f>
        <v>Baldwin Bikes</v>
      </c>
      <c r="K3277" t="str">
        <f>Query1[[#This Row],[sales_rep]]</f>
        <v>Marcelene Boyer</v>
      </c>
      <c r="L3277" t="str">
        <f>Query1[[#This Row],[brand_name]]</f>
        <v>Surly</v>
      </c>
    </row>
    <row r="3278" spans="1:12" x14ac:dyDescent="0.3">
      <c r="A3278">
        <f>Query1[[#This Row],[order_id]]</f>
        <v>1135</v>
      </c>
      <c r="B3278" t="str">
        <f>Query1[[#This Row],[customers]]</f>
        <v>Kate Barber</v>
      </c>
      <c r="C3278" t="str">
        <f>Query1[[#This Row],[city]]</f>
        <v>Saratoga Springs</v>
      </c>
      <c r="D3278" t="str">
        <f>Query1[[#This Row],[state]]</f>
        <v>NY</v>
      </c>
      <c r="E3278">
        <f>Query1[[#This Row],[order_date]]</f>
        <v>42997</v>
      </c>
      <c r="F3278">
        <f>Query1[[#This Row],[total_units]]</f>
        <v>2</v>
      </c>
      <c r="G3278">
        <f>Query1[[#This Row],[revenue]]</f>
        <v>679.98</v>
      </c>
      <c r="H3278" t="str">
        <f>Query1[[#This Row],[product_name]]</f>
        <v>Electra Townie 7D (20-inch) - Boys' - 2017</v>
      </c>
      <c r="I3278" t="str">
        <f>Query1[[#This Row],[category_name]]</f>
        <v>Children Bicycles</v>
      </c>
      <c r="J3278" t="str">
        <f>Query1[[#This Row],[store_name]]</f>
        <v>Baldwin Bikes</v>
      </c>
      <c r="K3278" t="str">
        <f>Query1[[#This Row],[sales_rep]]</f>
        <v>Marcelene Boyer</v>
      </c>
      <c r="L3278" t="str">
        <f>Query1[[#This Row],[brand_name]]</f>
        <v>Electra</v>
      </c>
    </row>
    <row r="3279" spans="1:12" x14ac:dyDescent="0.3">
      <c r="A3279">
        <f>Query1[[#This Row],[order_id]]</f>
        <v>1135</v>
      </c>
      <c r="B3279" t="str">
        <f>Query1[[#This Row],[customers]]</f>
        <v>Kate Barber</v>
      </c>
      <c r="C3279" t="str">
        <f>Query1[[#This Row],[city]]</f>
        <v>Saratoga Springs</v>
      </c>
      <c r="D3279" t="str">
        <f>Query1[[#This Row],[state]]</f>
        <v>NY</v>
      </c>
      <c r="E3279">
        <f>Query1[[#This Row],[order_date]]</f>
        <v>42997</v>
      </c>
      <c r="F3279">
        <f>Query1[[#This Row],[total_units]]</f>
        <v>1</v>
      </c>
      <c r="G3279">
        <f>Query1[[#This Row],[revenue]]</f>
        <v>6499.99</v>
      </c>
      <c r="H3279" t="str">
        <f>Query1[[#This Row],[product_name]]</f>
        <v>Trek Silque SLR 8 Women's - 2017</v>
      </c>
      <c r="I3279" t="str">
        <f>Query1[[#This Row],[category_name]]</f>
        <v>Road Bikes</v>
      </c>
      <c r="J3279" t="str">
        <f>Query1[[#This Row],[store_name]]</f>
        <v>Baldwin Bikes</v>
      </c>
      <c r="K3279" t="str">
        <f>Query1[[#This Row],[sales_rep]]</f>
        <v>Marcelene Boyer</v>
      </c>
      <c r="L3279" t="str">
        <f>Query1[[#This Row],[brand_name]]</f>
        <v>Trek</v>
      </c>
    </row>
    <row r="3280" spans="1:12" x14ac:dyDescent="0.3">
      <c r="A3280">
        <f>Query1[[#This Row],[order_id]]</f>
        <v>1136</v>
      </c>
      <c r="B3280" t="str">
        <f>Query1[[#This Row],[customers]]</f>
        <v>Rozella Fitzgerald</v>
      </c>
      <c r="C3280" t="str">
        <f>Query1[[#This Row],[city]]</f>
        <v>Shirley</v>
      </c>
      <c r="D3280" t="str">
        <f>Query1[[#This Row],[state]]</f>
        <v>NY</v>
      </c>
      <c r="E3280">
        <f>Query1[[#This Row],[order_date]]</f>
        <v>42998</v>
      </c>
      <c r="F3280">
        <f>Query1[[#This Row],[total_units]]</f>
        <v>1</v>
      </c>
      <c r="G3280">
        <f>Query1[[#This Row],[revenue]]</f>
        <v>533.99</v>
      </c>
      <c r="H3280" t="str">
        <f>Query1[[#This Row],[product_name]]</f>
        <v>Sun Bicycles Streamway 7 - 2017</v>
      </c>
      <c r="I3280" t="str">
        <f>Query1[[#This Row],[category_name]]</f>
        <v>Comfort Bicycles</v>
      </c>
      <c r="J3280" t="str">
        <f>Query1[[#This Row],[store_name]]</f>
        <v>Baldwin Bikes</v>
      </c>
      <c r="K3280" t="str">
        <f>Query1[[#This Row],[sales_rep]]</f>
        <v>Marcelene Boyer</v>
      </c>
      <c r="L3280" t="str">
        <f>Query1[[#This Row],[brand_name]]</f>
        <v>Sun</v>
      </c>
    </row>
    <row r="3281" spans="1:12" x14ac:dyDescent="0.3">
      <c r="A3281">
        <f>Query1[[#This Row],[order_id]]</f>
        <v>1137</v>
      </c>
      <c r="B3281" t="str">
        <f>Query1[[#This Row],[customers]]</f>
        <v>Ivelisse Nixon</v>
      </c>
      <c r="C3281" t="str">
        <f>Query1[[#This Row],[city]]</f>
        <v>Houston</v>
      </c>
      <c r="D3281" t="str">
        <f>Query1[[#This Row],[state]]</f>
        <v>TX</v>
      </c>
      <c r="E3281">
        <f>Query1[[#This Row],[order_date]]</f>
        <v>42998</v>
      </c>
      <c r="F3281">
        <f>Query1[[#This Row],[total_units]]</f>
        <v>2</v>
      </c>
      <c r="G3281">
        <f>Query1[[#This Row],[revenue]]</f>
        <v>833.98</v>
      </c>
      <c r="H3281" t="str">
        <f>Query1[[#This Row],[product_name]]</f>
        <v>Sun Bicycles Cruz 7 - 2017</v>
      </c>
      <c r="I3281" t="str">
        <f>Query1[[#This Row],[category_name]]</f>
        <v>Cruisers Bicycles</v>
      </c>
      <c r="J3281" t="str">
        <f>Query1[[#This Row],[store_name]]</f>
        <v>Rowlett Bikes</v>
      </c>
      <c r="K3281" t="str">
        <f>Query1[[#This Row],[sales_rep]]</f>
        <v>Kali Vargas</v>
      </c>
      <c r="L3281" t="str">
        <f>Query1[[#This Row],[brand_name]]</f>
        <v>Sun</v>
      </c>
    </row>
    <row r="3282" spans="1:12" x14ac:dyDescent="0.3">
      <c r="A3282">
        <f>Query1[[#This Row],[order_id]]</f>
        <v>1137</v>
      </c>
      <c r="B3282" t="str">
        <f>Query1[[#This Row],[customers]]</f>
        <v>Ivelisse Nixon</v>
      </c>
      <c r="C3282" t="str">
        <f>Query1[[#This Row],[city]]</f>
        <v>Houston</v>
      </c>
      <c r="D3282" t="str">
        <f>Query1[[#This Row],[state]]</f>
        <v>TX</v>
      </c>
      <c r="E3282">
        <f>Query1[[#This Row],[order_date]]</f>
        <v>42998</v>
      </c>
      <c r="F3282">
        <f>Query1[[#This Row],[total_units]]</f>
        <v>2</v>
      </c>
      <c r="G3282">
        <f>Query1[[#This Row],[revenue]]</f>
        <v>219.98</v>
      </c>
      <c r="H3282" t="str">
        <f>Query1[[#This Row],[product_name]]</f>
        <v>Sun Bicycles Lil Kitt'n - 2017</v>
      </c>
      <c r="I3282" t="str">
        <f>Query1[[#This Row],[category_name]]</f>
        <v>Children Bicycles</v>
      </c>
      <c r="J3282" t="str">
        <f>Query1[[#This Row],[store_name]]</f>
        <v>Rowlett Bikes</v>
      </c>
      <c r="K3282" t="str">
        <f>Query1[[#This Row],[sales_rep]]</f>
        <v>Kali Vargas</v>
      </c>
      <c r="L3282" t="str">
        <f>Query1[[#This Row],[brand_name]]</f>
        <v>Sun</v>
      </c>
    </row>
    <row r="3283" spans="1:12" x14ac:dyDescent="0.3">
      <c r="A3283">
        <f>Query1[[#This Row],[order_id]]</f>
        <v>1137</v>
      </c>
      <c r="B3283" t="str">
        <f>Query1[[#This Row],[customers]]</f>
        <v>Ivelisse Nixon</v>
      </c>
      <c r="C3283" t="str">
        <f>Query1[[#This Row],[city]]</f>
        <v>Houston</v>
      </c>
      <c r="D3283" t="str">
        <f>Query1[[#This Row],[state]]</f>
        <v>TX</v>
      </c>
      <c r="E3283">
        <f>Query1[[#This Row],[order_date]]</f>
        <v>42998</v>
      </c>
      <c r="F3283">
        <f>Query1[[#This Row],[total_units]]</f>
        <v>1</v>
      </c>
      <c r="G3283">
        <f>Query1[[#This Row],[revenue]]</f>
        <v>2499.9899999999998</v>
      </c>
      <c r="H3283" t="str">
        <f>Query1[[#This Row],[product_name]]</f>
        <v>Surly Karate Monkey 27.5+ Frameset - 2017</v>
      </c>
      <c r="I3283" t="str">
        <f>Query1[[#This Row],[category_name]]</f>
        <v>Mountain Bikes</v>
      </c>
      <c r="J3283" t="str">
        <f>Query1[[#This Row],[store_name]]</f>
        <v>Rowlett Bikes</v>
      </c>
      <c r="K3283" t="str">
        <f>Query1[[#This Row],[sales_rep]]</f>
        <v>Kali Vargas</v>
      </c>
      <c r="L3283" t="str">
        <f>Query1[[#This Row],[brand_name]]</f>
        <v>Surly</v>
      </c>
    </row>
    <row r="3284" spans="1:12" x14ac:dyDescent="0.3">
      <c r="A3284">
        <f>Query1[[#This Row],[order_id]]</f>
        <v>1137</v>
      </c>
      <c r="B3284" t="str">
        <f>Query1[[#This Row],[customers]]</f>
        <v>Ivelisse Nixon</v>
      </c>
      <c r="C3284" t="str">
        <f>Query1[[#This Row],[city]]</f>
        <v>Houston</v>
      </c>
      <c r="D3284" t="str">
        <f>Query1[[#This Row],[state]]</f>
        <v>TX</v>
      </c>
      <c r="E3284">
        <f>Query1[[#This Row],[order_date]]</f>
        <v>42998</v>
      </c>
      <c r="F3284">
        <f>Query1[[#This Row],[total_units]]</f>
        <v>2</v>
      </c>
      <c r="G3284">
        <f>Query1[[#This Row],[revenue]]</f>
        <v>9999.98</v>
      </c>
      <c r="H3284" t="str">
        <f>Query1[[#This Row],[product_name]]</f>
        <v>Trek Madone 9.2 - 2017</v>
      </c>
      <c r="I3284" t="str">
        <f>Query1[[#This Row],[category_name]]</f>
        <v>Road Bikes</v>
      </c>
      <c r="J3284" t="str">
        <f>Query1[[#This Row],[store_name]]</f>
        <v>Rowlett Bikes</v>
      </c>
      <c r="K3284" t="str">
        <f>Query1[[#This Row],[sales_rep]]</f>
        <v>Kali Vargas</v>
      </c>
      <c r="L3284" t="str">
        <f>Query1[[#This Row],[brand_name]]</f>
        <v>Trek</v>
      </c>
    </row>
    <row r="3285" spans="1:12" x14ac:dyDescent="0.3">
      <c r="A3285">
        <f>Query1[[#This Row],[order_id]]</f>
        <v>1138</v>
      </c>
      <c r="B3285" t="str">
        <f>Query1[[#This Row],[customers]]</f>
        <v>Cristobal Hutchinson</v>
      </c>
      <c r="C3285" t="str">
        <f>Query1[[#This Row],[city]]</f>
        <v>Lawndale</v>
      </c>
      <c r="D3285" t="str">
        <f>Query1[[#This Row],[state]]</f>
        <v>CA</v>
      </c>
      <c r="E3285">
        <f>Query1[[#This Row],[order_date]]</f>
        <v>42999</v>
      </c>
      <c r="F3285">
        <f>Query1[[#This Row],[total_units]]</f>
        <v>2</v>
      </c>
      <c r="G3285">
        <f>Query1[[#This Row],[revenue]]</f>
        <v>539.98</v>
      </c>
      <c r="H3285" t="str">
        <f>Query1[[#This Row],[product_name]]</f>
        <v>Electra Cruiser 1 (24-Inch) - 2016</v>
      </c>
      <c r="I3285" t="str">
        <f>Query1[[#This Row],[category_name]]</f>
        <v>Cruisers Bicycles</v>
      </c>
      <c r="J3285" t="str">
        <f>Query1[[#This Row],[store_name]]</f>
        <v>Santa Cruz Bikes</v>
      </c>
      <c r="K3285" t="str">
        <f>Query1[[#This Row],[sales_rep]]</f>
        <v>Mireya Copeland</v>
      </c>
      <c r="L3285" t="str">
        <f>Query1[[#This Row],[brand_name]]</f>
        <v>Electra</v>
      </c>
    </row>
    <row r="3286" spans="1:12" x14ac:dyDescent="0.3">
      <c r="A3286">
        <f>Query1[[#This Row],[order_id]]</f>
        <v>1138</v>
      </c>
      <c r="B3286" t="str">
        <f>Query1[[#This Row],[customers]]</f>
        <v>Cristobal Hutchinson</v>
      </c>
      <c r="C3286" t="str">
        <f>Query1[[#This Row],[city]]</f>
        <v>Lawndale</v>
      </c>
      <c r="D3286" t="str">
        <f>Query1[[#This Row],[state]]</f>
        <v>CA</v>
      </c>
      <c r="E3286">
        <f>Query1[[#This Row],[order_date]]</f>
        <v>42999</v>
      </c>
      <c r="F3286">
        <f>Query1[[#This Row],[total_units]]</f>
        <v>1</v>
      </c>
      <c r="G3286">
        <f>Query1[[#This Row],[revenue]]</f>
        <v>209.99</v>
      </c>
      <c r="H3286" t="str">
        <f>Query1[[#This Row],[product_name]]</f>
        <v>Haro Shredder 20 Girls - 2017</v>
      </c>
      <c r="I3286" t="str">
        <f>Query1[[#This Row],[category_name]]</f>
        <v>Children Bicycles</v>
      </c>
      <c r="J3286" t="str">
        <f>Query1[[#This Row],[store_name]]</f>
        <v>Santa Cruz Bikes</v>
      </c>
      <c r="K3286" t="str">
        <f>Query1[[#This Row],[sales_rep]]</f>
        <v>Mireya Copeland</v>
      </c>
      <c r="L3286" t="str">
        <f>Query1[[#This Row],[brand_name]]</f>
        <v>Haro</v>
      </c>
    </row>
    <row r="3287" spans="1:12" x14ac:dyDescent="0.3">
      <c r="A3287">
        <f>Query1[[#This Row],[order_id]]</f>
        <v>1138</v>
      </c>
      <c r="B3287" t="str">
        <f>Query1[[#This Row],[customers]]</f>
        <v>Cristobal Hutchinson</v>
      </c>
      <c r="C3287" t="str">
        <f>Query1[[#This Row],[city]]</f>
        <v>Lawndale</v>
      </c>
      <c r="D3287" t="str">
        <f>Query1[[#This Row],[state]]</f>
        <v>CA</v>
      </c>
      <c r="E3287">
        <f>Query1[[#This Row],[order_date]]</f>
        <v>42999</v>
      </c>
      <c r="F3287">
        <f>Query1[[#This Row],[total_units]]</f>
        <v>2</v>
      </c>
      <c r="G3287">
        <f>Query1[[#This Row],[revenue]]</f>
        <v>1067.98</v>
      </c>
      <c r="H3287" t="str">
        <f>Query1[[#This Row],[product_name]]</f>
        <v>Sun Bicycles Streamway 7 - 2017</v>
      </c>
      <c r="I3287" t="str">
        <f>Query1[[#This Row],[category_name]]</f>
        <v>Comfort Bicycles</v>
      </c>
      <c r="J3287" t="str">
        <f>Query1[[#This Row],[store_name]]</f>
        <v>Santa Cruz Bikes</v>
      </c>
      <c r="K3287" t="str">
        <f>Query1[[#This Row],[sales_rep]]</f>
        <v>Mireya Copeland</v>
      </c>
      <c r="L3287" t="str">
        <f>Query1[[#This Row],[brand_name]]</f>
        <v>Sun</v>
      </c>
    </row>
    <row r="3288" spans="1:12" x14ac:dyDescent="0.3">
      <c r="A3288">
        <f>Query1[[#This Row],[order_id]]</f>
        <v>1139</v>
      </c>
      <c r="B3288" t="str">
        <f>Query1[[#This Row],[customers]]</f>
        <v>Marjory Leonard</v>
      </c>
      <c r="C3288" t="str">
        <f>Query1[[#This Row],[city]]</f>
        <v>Apple Valley</v>
      </c>
      <c r="D3288" t="str">
        <f>Query1[[#This Row],[state]]</f>
        <v>CA</v>
      </c>
      <c r="E3288">
        <f>Query1[[#This Row],[order_date]]</f>
        <v>42999</v>
      </c>
      <c r="F3288">
        <f>Query1[[#This Row],[total_units]]</f>
        <v>2</v>
      </c>
      <c r="G3288">
        <f>Query1[[#This Row],[revenue]]</f>
        <v>999.98</v>
      </c>
      <c r="H3288" t="str">
        <f>Query1[[#This Row],[product_name]]</f>
        <v>Electra Townie Original 7D - 2015/2016</v>
      </c>
      <c r="I3288" t="str">
        <f>Query1[[#This Row],[category_name]]</f>
        <v>Comfort Bicycles</v>
      </c>
      <c r="J3288" t="str">
        <f>Query1[[#This Row],[store_name]]</f>
        <v>Santa Cruz Bikes</v>
      </c>
      <c r="K3288" t="str">
        <f>Query1[[#This Row],[sales_rep]]</f>
        <v>Mireya Copeland</v>
      </c>
      <c r="L3288" t="str">
        <f>Query1[[#This Row],[brand_name]]</f>
        <v>Electra</v>
      </c>
    </row>
    <row r="3289" spans="1:12" x14ac:dyDescent="0.3">
      <c r="A3289">
        <f>Query1[[#This Row],[order_id]]</f>
        <v>1139</v>
      </c>
      <c r="B3289" t="str">
        <f>Query1[[#This Row],[customers]]</f>
        <v>Marjory Leonard</v>
      </c>
      <c r="C3289" t="str">
        <f>Query1[[#This Row],[city]]</f>
        <v>Apple Valley</v>
      </c>
      <c r="D3289" t="str">
        <f>Query1[[#This Row],[state]]</f>
        <v>CA</v>
      </c>
      <c r="E3289">
        <f>Query1[[#This Row],[order_date]]</f>
        <v>42999</v>
      </c>
      <c r="F3289">
        <f>Query1[[#This Row],[total_units]]</f>
        <v>2</v>
      </c>
      <c r="G3289">
        <f>Query1[[#This Row],[revenue]]</f>
        <v>1079.98</v>
      </c>
      <c r="H3289" t="str">
        <f>Query1[[#This Row],[product_name]]</f>
        <v>Haro SR 1.1 - 2017</v>
      </c>
      <c r="I3289" t="str">
        <f>Query1[[#This Row],[category_name]]</f>
        <v>Mountain Bikes</v>
      </c>
      <c r="J3289" t="str">
        <f>Query1[[#This Row],[store_name]]</f>
        <v>Santa Cruz Bikes</v>
      </c>
      <c r="K3289" t="str">
        <f>Query1[[#This Row],[sales_rep]]</f>
        <v>Mireya Copeland</v>
      </c>
      <c r="L3289" t="str">
        <f>Query1[[#This Row],[brand_name]]</f>
        <v>Haro</v>
      </c>
    </row>
    <row r="3290" spans="1:12" x14ac:dyDescent="0.3">
      <c r="A3290">
        <f>Query1[[#This Row],[order_id]]</f>
        <v>1139</v>
      </c>
      <c r="B3290" t="str">
        <f>Query1[[#This Row],[customers]]</f>
        <v>Marjory Leonard</v>
      </c>
      <c r="C3290" t="str">
        <f>Query1[[#This Row],[city]]</f>
        <v>Apple Valley</v>
      </c>
      <c r="D3290" t="str">
        <f>Query1[[#This Row],[state]]</f>
        <v>CA</v>
      </c>
      <c r="E3290">
        <f>Query1[[#This Row],[order_date]]</f>
        <v>42999</v>
      </c>
      <c r="F3290">
        <f>Query1[[#This Row],[total_units]]</f>
        <v>2</v>
      </c>
      <c r="G3290">
        <f>Query1[[#This Row],[revenue]]</f>
        <v>899.98</v>
      </c>
      <c r="H3290" t="str">
        <f>Query1[[#This Row],[product_name]]</f>
        <v>Sun Bicycles Cruz 3 - 2017</v>
      </c>
      <c r="I3290" t="str">
        <f>Query1[[#This Row],[category_name]]</f>
        <v>Comfort Bicycles</v>
      </c>
      <c r="J3290" t="str">
        <f>Query1[[#This Row],[store_name]]</f>
        <v>Santa Cruz Bikes</v>
      </c>
      <c r="K3290" t="str">
        <f>Query1[[#This Row],[sales_rep]]</f>
        <v>Mireya Copeland</v>
      </c>
      <c r="L3290" t="str">
        <f>Query1[[#This Row],[brand_name]]</f>
        <v>Sun</v>
      </c>
    </row>
    <row r="3291" spans="1:12" x14ac:dyDescent="0.3">
      <c r="A3291">
        <f>Query1[[#This Row],[order_id]]</f>
        <v>1139</v>
      </c>
      <c r="B3291" t="str">
        <f>Query1[[#This Row],[customers]]</f>
        <v>Marjory Leonard</v>
      </c>
      <c r="C3291" t="str">
        <f>Query1[[#This Row],[city]]</f>
        <v>Apple Valley</v>
      </c>
      <c r="D3291" t="str">
        <f>Query1[[#This Row],[state]]</f>
        <v>CA</v>
      </c>
      <c r="E3291">
        <f>Query1[[#This Row],[order_date]]</f>
        <v>42999</v>
      </c>
      <c r="F3291">
        <f>Query1[[#This Row],[total_units]]</f>
        <v>1</v>
      </c>
      <c r="G3291">
        <f>Query1[[#This Row],[revenue]]</f>
        <v>416.99</v>
      </c>
      <c r="H3291" t="str">
        <f>Query1[[#This Row],[product_name]]</f>
        <v>Sun Bicycles Cruz 7 - 2017</v>
      </c>
      <c r="I3291" t="str">
        <f>Query1[[#This Row],[category_name]]</f>
        <v>Cruisers Bicycles</v>
      </c>
      <c r="J3291" t="str">
        <f>Query1[[#This Row],[store_name]]</f>
        <v>Santa Cruz Bikes</v>
      </c>
      <c r="K3291" t="str">
        <f>Query1[[#This Row],[sales_rep]]</f>
        <v>Mireya Copeland</v>
      </c>
      <c r="L3291" t="str">
        <f>Query1[[#This Row],[brand_name]]</f>
        <v>Sun</v>
      </c>
    </row>
    <row r="3292" spans="1:12" x14ac:dyDescent="0.3">
      <c r="A3292">
        <f>Query1[[#This Row],[order_id]]</f>
        <v>1139</v>
      </c>
      <c r="B3292" t="str">
        <f>Query1[[#This Row],[customers]]</f>
        <v>Marjory Leonard</v>
      </c>
      <c r="C3292" t="str">
        <f>Query1[[#This Row],[city]]</f>
        <v>Apple Valley</v>
      </c>
      <c r="D3292" t="str">
        <f>Query1[[#This Row],[state]]</f>
        <v>CA</v>
      </c>
      <c r="E3292">
        <f>Query1[[#This Row],[order_date]]</f>
        <v>42999</v>
      </c>
      <c r="F3292">
        <f>Query1[[#This Row],[total_units]]</f>
        <v>1</v>
      </c>
      <c r="G3292">
        <f>Query1[[#This Row],[revenue]]</f>
        <v>3999.99</v>
      </c>
      <c r="H3292" t="str">
        <f>Query1[[#This Row],[product_name]]</f>
        <v>Trek Slash 8 27.5 - 2016</v>
      </c>
      <c r="I3292" t="str">
        <f>Query1[[#This Row],[category_name]]</f>
        <v>Mountain Bikes</v>
      </c>
      <c r="J3292" t="str">
        <f>Query1[[#This Row],[store_name]]</f>
        <v>Santa Cruz Bikes</v>
      </c>
      <c r="K3292" t="str">
        <f>Query1[[#This Row],[sales_rep]]</f>
        <v>Mireya Copeland</v>
      </c>
      <c r="L3292" t="str">
        <f>Query1[[#This Row],[brand_name]]</f>
        <v>Trek</v>
      </c>
    </row>
    <row r="3293" spans="1:12" x14ac:dyDescent="0.3">
      <c r="A3293">
        <f>Query1[[#This Row],[order_id]]</f>
        <v>1140</v>
      </c>
      <c r="B3293" t="str">
        <f>Query1[[#This Row],[customers]]</f>
        <v>Tammy Austin</v>
      </c>
      <c r="C3293" t="str">
        <f>Query1[[#This Row],[city]]</f>
        <v>Lake Jackson</v>
      </c>
      <c r="D3293" t="str">
        <f>Query1[[#This Row],[state]]</f>
        <v>TX</v>
      </c>
      <c r="E3293">
        <f>Query1[[#This Row],[order_date]]</f>
        <v>42999</v>
      </c>
      <c r="F3293">
        <f>Query1[[#This Row],[total_units]]</f>
        <v>2</v>
      </c>
      <c r="G3293">
        <f>Query1[[#This Row],[revenue]]</f>
        <v>1099.98</v>
      </c>
      <c r="H3293" t="str">
        <f>Query1[[#This Row],[product_name]]</f>
        <v>Haro Flightline Two 26 Plus - 2017</v>
      </c>
      <c r="I3293" t="str">
        <f>Query1[[#This Row],[category_name]]</f>
        <v>Mountain Bikes</v>
      </c>
      <c r="J3293" t="str">
        <f>Query1[[#This Row],[store_name]]</f>
        <v>Rowlett Bikes</v>
      </c>
      <c r="K3293" t="str">
        <f>Query1[[#This Row],[sales_rep]]</f>
        <v>Kali Vargas</v>
      </c>
      <c r="L3293" t="str">
        <f>Query1[[#This Row],[brand_name]]</f>
        <v>Haro</v>
      </c>
    </row>
    <row r="3294" spans="1:12" x14ac:dyDescent="0.3">
      <c r="A3294">
        <f>Query1[[#This Row],[order_id]]</f>
        <v>1140</v>
      </c>
      <c r="B3294" t="str">
        <f>Query1[[#This Row],[customers]]</f>
        <v>Tammy Austin</v>
      </c>
      <c r="C3294" t="str">
        <f>Query1[[#This Row],[city]]</f>
        <v>Lake Jackson</v>
      </c>
      <c r="D3294" t="str">
        <f>Query1[[#This Row],[state]]</f>
        <v>TX</v>
      </c>
      <c r="E3294">
        <f>Query1[[#This Row],[order_date]]</f>
        <v>42999</v>
      </c>
      <c r="F3294">
        <f>Query1[[#This Row],[total_units]]</f>
        <v>2</v>
      </c>
      <c r="G3294">
        <f>Query1[[#This Row],[revenue]]</f>
        <v>833.98</v>
      </c>
      <c r="H3294" t="str">
        <f>Query1[[#This Row],[product_name]]</f>
        <v>Sun Bicycles Atlas X-Type - 2017</v>
      </c>
      <c r="I3294" t="str">
        <f>Query1[[#This Row],[category_name]]</f>
        <v>Cruisers Bicycles</v>
      </c>
      <c r="J3294" t="str">
        <f>Query1[[#This Row],[store_name]]</f>
        <v>Rowlett Bikes</v>
      </c>
      <c r="K3294" t="str">
        <f>Query1[[#This Row],[sales_rep]]</f>
        <v>Kali Vargas</v>
      </c>
      <c r="L3294" t="str">
        <f>Query1[[#This Row],[brand_name]]</f>
        <v>Sun</v>
      </c>
    </row>
    <row r="3295" spans="1:12" x14ac:dyDescent="0.3">
      <c r="A3295">
        <f>Query1[[#This Row],[order_id]]</f>
        <v>1140</v>
      </c>
      <c r="B3295" t="str">
        <f>Query1[[#This Row],[customers]]</f>
        <v>Tammy Austin</v>
      </c>
      <c r="C3295" t="str">
        <f>Query1[[#This Row],[city]]</f>
        <v>Lake Jackson</v>
      </c>
      <c r="D3295" t="str">
        <f>Query1[[#This Row],[state]]</f>
        <v>TX</v>
      </c>
      <c r="E3295">
        <f>Query1[[#This Row],[order_date]]</f>
        <v>42999</v>
      </c>
      <c r="F3295">
        <f>Query1[[#This Row],[total_units]]</f>
        <v>2</v>
      </c>
      <c r="G3295">
        <f>Query1[[#This Row],[revenue]]</f>
        <v>9999.98</v>
      </c>
      <c r="H3295" t="str">
        <f>Query1[[#This Row],[product_name]]</f>
        <v>Trek Fuel EX 9.8 29 - 2017</v>
      </c>
      <c r="I3295" t="str">
        <f>Query1[[#This Row],[category_name]]</f>
        <v>Mountain Bikes</v>
      </c>
      <c r="J3295" t="str">
        <f>Query1[[#This Row],[store_name]]</f>
        <v>Rowlett Bikes</v>
      </c>
      <c r="K3295" t="str">
        <f>Query1[[#This Row],[sales_rep]]</f>
        <v>Kali Vargas</v>
      </c>
      <c r="L3295" t="str">
        <f>Query1[[#This Row],[brand_name]]</f>
        <v>Trek</v>
      </c>
    </row>
    <row r="3296" spans="1:12" x14ac:dyDescent="0.3">
      <c r="A3296">
        <f>Query1[[#This Row],[order_id]]</f>
        <v>1140</v>
      </c>
      <c r="B3296" t="str">
        <f>Query1[[#This Row],[customers]]</f>
        <v>Tammy Austin</v>
      </c>
      <c r="C3296" t="str">
        <f>Query1[[#This Row],[city]]</f>
        <v>Lake Jackson</v>
      </c>
      <c r="D3296" t="str">
        <f>Query1[[#This Row],[state]]</f>
        <v>TX</v>
      </c>
      <c r="E3296">
        <f>Query1[[#This Row],[order_date]]</f>
        <v>42999</v>
      </c>
      <c r="F3296">
        <f>Query1[[#This Row],[total_units]]</f>
        <v>2</v>
      </c>
      <c r="G3296">
        <f>Query1[[#This Row],[revenue]]</f>
        <v>2999.98</v>
      </c>
      <c r="H3296" t="str">
        <f>Query1[[#This Row],[product_name]]</f>
        <v>Trek Stache 5 - 2017</v>
      </c>
      <c r="I3296" t="str">
        <f>Query1[[#This Row],[category_name]]</f>
        <v>Mountain Bikes</v>
      </c>
      <c r="J3296" t="str">
        <f>Query1[[#This Row],[store_name]]</f>
        <v>Rowlett Bikes</v>
      </c>
      <c r="K3296" t="str">
        <f>Query1[[#This Row],[sales_rep]]</f>
        <v>Kali Vargas</v>
      </c>
      <c r="L3296" t="str">
        <f>Query1[[#This Row],[brand_name]]</f>
        <v>Trek</v>
      </c>
    </row>
    <row r="3297" spans="1:12" x14ac:dyDescent="0.3">
      <c r="A3297">
        <f>Query1[[#This Row],[order_id]]</f>
        <v>1141</v>
      </c>
      <c r="B3297" t="str">
        <f>Query1[[#This Row],[customers]]</f>
        <v>Sherise Mercer</v>
      </c>
      <c r="C3297" t="str">
        <f>Query1[[#This Row],[city]]</f>
        <v>Vista</v>
      </c>
      <c r="D3297" t="str">
        <f>Query1[[#This Row],[state]]</f>
        <v>CA</v>
      </c>
      <c r="E3297">
        <f>Query1[[#This Row],[order_date]]</f>
        <v>43000</v>
      </c>
      <c r="F3297">
        <f>Query1[[#This Row],[total_units]]</f>
        <v>1</v>
      </c>
      <c r="G3297">
        <f>Query1[[#This Row],[revenue]]</f>
        <v>1799.99</v>
      </c>
      <c r="H3297" t="str">
        <f>Query1[[#This Row],[product_name]]</f>
        <v>Trek Remedy 29 Carbon Frameset - 2016</v>
      </c>
      <c r="I3297" t="str">
        <f>Query1[[#This Row],[category_name]]</f>
        <v>Mountain Bikes</v>
      </c>
      <c r="J3297" t="str">
        <f>Query1[[#This Row],[store_name]]</f>
        <v>Santa Cruz Bikes</v>
      </c>
      <c r="K3297" t="str">
        <f>Query1[[#This Row],[sales_rep]]</f>
        <v>Mireya Copeland</v>
      </c>
      <c r="L3297" t="str">
        <f>Query1[[#This Row],[brand_name]]</f>
        <v>Trek</v>
      </c>
    </row>
    <row r="3298" spans="1:12" x14ac:dyDescent="0.3">
      <c r="A3298">
        <f>Query1[[#This Row],[order_id]]</f>
        <v>1142</v>
      </c>
      <c r="B3298" t="str">
        <f>Query1[[#This Row],[customers]]</f>
        <v>Hilde Nieves</v>
      </c>
      <c r="C3298" t="str">
        <f>Query1[[#This Row],[city]]</f>
        <v>Campbell</v>
      </c>
      <c r="D3298" t="str">
        <f>Query1[[#This Row],[state]]</f>
        <v>CA</v>
      </c>
      <c r="E3298">
        <f>Query1[[#This Row],[order_date]]</f>
        <v>43001</v>
      </c>
      <c r="F3298">
        <f>Query1[[#This Row],[total_units]]</f>
        <v>2</v>
      </c>
      <c r="G3298">
        <f>Query1[[#This Row],[revenue]]</f>
        <v>979.98</v>
      </c>
      <c r="H3298" t="str">
        <f>Query1[[#This Row],[product_name]]</f>
        <v>Electra Townie 3i EQ (20-inch) - Boys' - 2017</v>
      </c>
      <c r="I3298" t="str">
        <f>Query1[[#This Row],[category_name]]</f>
        <v>Children Bicycles</v>
      </c>
      <c r="J3298" t="str">
        <f>Query1[[#This Row],[store_name]]</f>
        <v>Santa Cruz Bikes</v>
      </c>
      <c r="K3298" t="str">
        <f>Query1[[#This Row],[sales_rep]]</f>
        <v>Genna Serrano</v>
      </c>
      <c r="L3298" t="str">
        <f>Query1[[#This Row],[brand_name]]</f>
        <v>Electra</v>
      </c>
    </row>
    <row r="3299" spans="1:12" x14ac:dyDescent="0.3">
      <c r="A3299">
        <f>Query1[[#This Row],[order_id]]</f>
        <v>1142</v>
      </c>
      <c r="B3299" t="str">
        <f>Query1[[#This Row],[customers]]</f>
        <v>Hilde Nieves</v>
      </c>
      <c r="C3299" t="str">
        <f>Query1[[#This Row],[city]]</f>
        <v>Campbell</v>
      </c>
      <c r="D3299" t="str">
        <f>Query1[[#This Row],[state]]</f>
        <v>CA</v>
      </c>
      <c r="E3299">
        <f>Query1[[#This Row],[order_date]]</f>
        <v>43001</v>
      </c>
      <c r="F3299">
        <f>Query1[[#This Row],[total_units]]</f>
        <v>2</v>
      </c>
      <c r="G3299">
        <f>Query1[[#This Row],[revenue]]</f>
        <v>1199.98</v>
      </c>
      <c r="H3299" t="str">
        <f>Query1[[#This Row],[product_name]]</f>
        <v>Electra Townie Original 7D EQ - Women's - 2016</v>
      </c>
      <c r="I3299" t="str">
        <f>Query1[[#This Row],[category_name]]</f>
        <v>Cruisers Bicycles</v>
      </c>
      <c r="J3299" t="str">
        <f>Query1[[#This Row],[store_name]]</f>
        <v>Santa Cruz Bikes</v>
      </c>
      <c r="K3299" t="str">
        <f>Query1[[#This Row],[sales_rep]]</f>
        <v>Genna Serrano</v>
      </c>
      <c r="L3299" t="str">
        <f>Query1[[#This Row],[brand_name]]</f>
        <v>Electra</v>
      </c>
    </row>
    <row r="3300" spans="1:12" x14ac:dyDescent="0.3">
      <c r="A3300">
        <f>Query1[[#This Row],[order_id]]</f>
        <v>1142</v>
      </c>
      <c r="B3300" t="str">
        <f>Query1[[#This Row],[customers]]</f>
        <v>Hilde Nieves</v>
      </c>
      <c r="C3300" t="str">
        <f>Query1[[#This Row],[city]]</f>
        <v>Campbell</v>
      </c>
      <c r="D3300" t="str">
        <f>Query1[[#This Row],[state]]</f>
        <v>CA</v>
      </c>
      <c r="E3300">
        <f>Query1[[#This Row],[order_date]]</f>
        <v>43001</v>
      </c>
      <c r="F3300">
        <f>Query1[[#This Row],[total_units]]</f>
        <v>2</v>
      </c>
      <c r="G3300">
        <f>Query1[[#This Row],[revenue]]</f>
        <v>899.98</v>
      </c>
      <c r="H3300" t="str">
        <f>Query1[[#This Row],[product_name]]</f>
        <v>Sun Bicycles Cruz 3 - Women's - 2017</v>
      </c>
      <c r="I3300" t="str">
        <f>Query1[[#This Row],[category_name]]</f>
        <v>Comfort Bicycles</v>
      </c>
      <c r="J3300" t="str">
        <f>Query1[[#This Row],[store_name]]</f>
        <v>Santa Cruz Bikes</v>
      </c>
      <c r="K3300" t="str">
        <f>Query1[[#This Row],[sales_rep]]</f>
        <v>Genna Serrano</v>
      </c>
      <c r="L3300" t="str">
        <f>Query1[[#This Row],[brand_name]]</f>
        <v>Sun</v>
      </c>
    </row>
    <row r="3301" spans="1:12" x14ac:dyDescent="0.3">
      <c r="A3301">
        <f>Query1[[#This Row],[order_id]]</f>
        <v>1142</v>
      </c>
      <c r="B3301" t="str">
        <f>Query1[[#This Row],[customers]]</f>
        <v>Hilde Nieves</v>
      </c>
      <c r="C3301" t="str">
        <f>Query1[[#This Row],[city]]</f>
        <v>Campbell</v>
      </c>
      <c r="D3301" t="str">
        <f>Query1[[#This Row],[state]]</f>
        <v>CA</v>
      </c>
      <c r="E3301">
        <f>Query1[[#This Row],[order_date]]</f>
        <v>43001</v>
      </c>
      <c r="F3301">
        <f>Query1[[#This Row],[total_units]]</f>
        <v>2</v>
      </c>
      <c r="G3301">
        <f>Query1[[#This Row],[revenue]]</f>
        <v>833.98</v>
      </c>
      <c r="H3301" t="str">
        <f>Query1[[#This Row],[product_name]]</f>
        <v>Sun Bicycles Cruz 7 - Women's - 2017</v>
      </c>
      <c r="I3301" t="str">
        <f>Query1[[#This Row],[category_name]]</f>
        <v>Comfort Bicycles</v>
      </c>
      <c r="J3301" t="str">
        <f>Query1[[#This Row],[store_name]]</f>
        <v>Santa Cruz Bikes</v>
      </c>
      <c r="K3301" t="str">
        <f>Query1[[#This Row],[sales_rep]]</f>
        <v>Genna Serrano</v>
      </c>
      <c r="L3301" t="str">
        <f>Query1[[#This Row],[brand_name]]</f>
        <v>Sun</v>
      </c>
    </row>
    <row r="3302" spans="1:12" x14ac:dyDescent="0.3">
      <c r="A3302">
        <f>Query1[[#This Row],[order_id]]</f>
        <v>1142</v>
      </c>
      <c r="B3302" t="str">
        <f>Query1[[#This Row],[customers]]</f>
        <v>Hilde Nieves</v>
      </c>
      <c r="C3302" t="str">
        <f>Query1[[#This Row],[city]]</f>
        <v>Campbell</v>
      </c>
      <c r="D3302" t="str">
        <f>Query1[[#This Row],[state]]</f>
        <v>CA</v>
      </c>
      <c r="E3302">
        <f>Query1[[#This Row],[order_date]]</f>
        <v>43001</v>
      </c>
      <c r="F3302">
        <f>Query1[[#This Row],[total_units]]</f>
        <v>1</v>
      </c>
      <c r="G3302">
        <f>Query1[[#This Row],[revenue]]</f>
        <v>999.99</v>
      </c>
      <c r="H3302" t="str">
        <f>Query1[[#This Row],[product_name]]</f>
        <v>Surly Ice Cream Truck Frameset - 2017</v>
      </c>
      <c r="I3302" t="str">
        <f>Query1[[#This Row],[category_name]]</f>
        <v>Mountain Bikes</v>
      </c>
      <c r="J3302" t="str">
        <f>Query1[[#This Row],[store_name]]</f>
        <v>Santa Cruz Bikes</v>
      </c>
      <c r="K3302" t="str">
        <f>Query1[[#This Row],[sales_rep]]</f>
        <v>Genna Serrano</v>
      </c>
      <c r="L3302" t="str">
        <f>Query1[[#This Row],[brand_name]]</f>
        <v>Surly</v>
      </c>
    </row>
    <row r="3303" spans="1:12" x14ac:dyDescent="0.3">
      <c r="A3303">
        <f>Query1[[#This Row],[order_id]]</f>
        <v>1143</v>
      </c>
      <c r="B3303" t="str">
        <f>Query1[[#This Row],[customers]]</f>
        <v>Willow Gardner</v>
      </c>
      <c r="C3303" t="str">
        <f>Query1[[#This Row],[city]]</f>
        <v>Pleasanton</v>
      </c>
      <c r="D3303" t="str">
        <f>Query1[[#This Row],[state]]</f>
        <v>CA</v>
      </c>
      <c r="E3303">
        <f>Query1[[#This Row],[order_date]]</f>
        <v>43002</v>
      </c>
      <c r="F3303">
        <f>Query1[[#This Row],[total_units]]</f>
        <v>1</v>
      </c>
      <c r="G3303">
        <f>Query1[[#This Row],[revenue]]</f>
        <v>299.99</v>
      </c>
      <c r="H3303" t="str">
        <f>Query1[[#This Row],[product_name]]</f>
        <v>Electra Sugar Skulls 1 (20-inch) - Girl's - 2017</v>
      </c>
      <c r="I3303" t="str">
        <f>Query1[[#This Row],[category_name]]</f>
        <v>Children Bicycles</v>
      </c>
      <c r="J3303" t="str">
        <f>Query1[[#This Row],[store_name]]</f>
        <v>Santa Cruz Bikes</v>
      </c>
      <c r="K3303" t="str">
        <f>Query1[[#This Row],[sales_rep]]</f>
        <v>Mireya Copeland</v>
      </c>
      <c r="L3303" t="str">
        <f>Query1[[#This Row],[brand_name]]</f>
        <v>Electra</v>
      </c>
    </row>
    <row r="3304" spans="1:12" x14ac:dyDescent="0.3">
      <c r="A3304">
        <f>Query1[[#This Row],[order_id]]</f>
        <v>1143</v>
      </c>
      <c r="B3304" t="str">
        <f>Query1[[#This Row],[customers]]</f>
        <v>Willow Gardner</v>
      </c>
      <c r="C3304" t="str">
        <f>Query1[[#This Row],[city]]</f>
        <v>Pleasanton</v>
      </c>
      <c r="D3304" t="str">
        <f>Query1[[#This Row],[state]]</f>
        <v>CA</v>
      </c>
      <c r="E3304">
        <f>Query1[[#This Row],[order_date]]</f>
        <v>43002</v>
      </c>
      <c r="F3304">
        <f>Query1[[#This Row],[total_units]]</f>
        <v>2</v>
      </c>
      <c r="G3304">
        <f>Query1[[#This Row],[revenue]]</f>
        <v>833.98</v>
      </c>
      <c r="H3304" t="str">
        <f>Query1[[#This Row],[product_name]]</f>
        <v>Sun Bicycles Cruz 7 - 2017</v>
      </c>
      <c r="I3304" t="str">
        <f>Query1[[#This Row],[category_name]]</f>
        <v>Cruisers Bicycles</v>
      </c>
      <c r="J3304" t="str">
        <f>Query1[[#This Row],[store_name]]</f>
        <v>Santa Cruz Bikes</v>
      </c>
      <c r="K3304" t="str">
        <f>Query1[[#This Row],[sales_rep]]</f>
        <v>Mireya Copeland</v>
      </c>
      <c r="L3304" t="str">
        <f>Query1[[#This Row],[brand_name]]</f>
        <v>Sun</v>
      </c>
    </row>
    <row r="3305" spans="1:12" x14ac:dyDescent="0.3">
      <c r="A3305">
        <f>Query1[[#This Row],[order_id]]</f>
        <v>1143</v>
      </c>
      <c r="B3305" t="str">
        <f>Query1[[#This Row],[customers]]</f>
        <v>Willow Gardner</v>
      </c>
      <c r="C3305" t="str">
        <f>Query1[[#This Row],[city]]</f>
        <v>Pleasanton</v>
      </c>
      <c r="D3305" t="str">
        <f>Query1[[#This Row],[state]]</f>
        <v>CA</v>
      </c>
      <c r="E3305">
        <f>Query1[[#This Row],[order_date]]</f>
        <v>43002</v>
      </c>
      <c r="F3305">
        <f>Query1[[#This Row],[total_units]]</f>
        <v>1</v>
      </c>
      <c r="G3305">
        <f>Query1[[#This Row],[revenue]]</f>
        <v>1499.99</v>
      </c>
      <c r="H3305" t="str">
        <f>Query1[[#This Row],[product_name]]</f>
        <v>Trek Emonda S 4 - 2017</v>
      </c>
      <c r="I3305" t="str">
        <f>Query1[[#This Row],[category_name]]</f>
        <v>Road Bikes</v>
      </c>
      <c r="J3305" t="str">
        <f>Query1[[#This Row],[store_name]]</f>
        <v>Santa Cruz Bikes</v>
      </c>
      <c r="K3305" t="str">
        <f>Query1[[#This Row],[sales_rep]]</f>
        <v>Mireya Copeland</v>
      </c>
      <c r="L3305" t="str">
        <f>Query1[[#This Row],[brand_name]]</f>
        <v>Trek</v>
      </c>
    </row>
    <row r="3306" spans="1:12" x14ac:dyDescent="0.3">
      <c r="A3306">
        <f>Query1[[#This Row],[order_id]]</f>
        <v>1144</v>
      </c>
      <c r="B3306" t="str">
        <f>Query1[[#This Row],[customers]]</f>
        <v>Sonja Walls</v>
      </c>
      <c r="C3306" t="str">
        <f>Query1[[#This Row],[city]]</f>
        <v>Queensbury</v>
      </c>
      <c r="D3306" t="str">
        <f>Query1[[#This Row],[state]]</f>
        <v>NY</v>
      </c>
      <c r="E3306">
        <f>Query1[[#This Row],[order_date]]</f>
        <v>43002</v>
      </c>
      <c r="F3306">
        <f>Query1[[#This Row],[total_units]]</f>
        <v>1</v>
      </c>
      <c r="G3306">
        <f>Query1[[#This Row],[revenue]]</f>
        <v>189.99</v>
      </c>
      <c r="H3306" t="str">
        <f>Query1[[#This Row],[product_name]]</f>
        <v>Trek Precaliber 12 Girls - 2017</v>
      </c>
      <c r="I3306" t="str">
        <f>Query1[[#This Row],[category_name]]</f>
        <v>Children Bicycles</v>
      </c>
      <c r="J3306" t="str">
        <f>Query1[[#This Row],[store_name]]</f>
        <v>Baldwin Bikes</v>
      </c>
      <c r="K3306" t="str">
        <f>Query1[[#This Row],[sales_rep]]</f>
        <v>Venita Daniel</v>
      </c>
      <c r="L3306" t="str">
        <f>Query1[[#This Row],[brand_name]]</f>
        <v>Trek</v>
      </c>
    </row>
    <row r="3307" spans="1:12" x14ac:dyDescent="0.3">
      <c r="A3307">
        <f>Query1[[#This Row],[order_id]]</f>
        <v>1145</v>
      </c>
      <c r="B3307" t="str">
        <f>Query1[[#This Row],[customers]]</f>
        <v>Jenna Saunders</v>
      </c>
      <c r="C3307" t="str">
        <f>Query1[[#This Row],[city]]</f>
        <v>Yorktown Heights</v>
      </c>
      <c r="D3307" t="str">
        <f>Query1[[#This Row],[state]]</f>
        <v>NY</v>
      </c>
      <c r="E3307">
        <f>Query1[[#This Row],[order_date]]</f>
        <v>43003</v>
      </c>
      <c r="F3307">
        <f>Query1[[#This Row],[total_units]]</f>
        <v>2</v>
      </c>
      <c r="G3307">
        <f>Query1[[#This Row],[revenue]]</f>
        <v>1067.98</v>
      </c>
      <c r="H3307" t="str">
        <f>Query1[[#This Row],[product_name]]</f>
        <v>Sun Bicycles Streamway 7 - 2017</v>
      </c>
      <c r="I3307" t="str">
        <f>Query1[[#This Row],[category_name]]</f>
        <v>Comfort Bicycles</v>
      </c>
      <c r="J3307" t="str">
        <f>Query1[[#This Row],[store_name]]</f>
        <v>Baldwin Bikes</v>
      </c>
      <c r="K3307" t="str">
        <f>Query1[[#This Row],[sales_rep]]</f>
        <v>Marcelene Boyer</v>
      </c>
      <c r="L3307" t="str">
        <f>Query1[[#This Row],[brand_name]]</f>
        <v>Sun</v>
      </c>
    </row>
    <row r="3308" spans="1:12" x14ac:dyDescent="0.3">
      <c r="A3308">
        <f>Query1[[#This Row],[order_id]]</f>
        <v>1146</v>
      </c>
      <c r="B3308" t="str">
        <f>Query1[[#This Row],[customers]]</f>
        <v>Lamar Greer</v>
      </c>
      <c r="C3308" t="str">
        <f>Query1[[#This Row],[city]]</f>
        <v>Levittown</v>
      </c>
      <c r="D3308" t="str">
        <f>Query1[[#This Row],[state]]</f>
        <v>NY</v>
      </c>
      <c r="E3308">
        <f>Query1[[#This Row],[order_date]]</f>
        <v>43003</v>
      </c>
      <c r="F3308">
        <f>Query1[[#This Row],[total_units]]</f>
        <v>1</v>
      </c>
      <c r="G3308">
        <f>Query1[[#This Row],[revenue]]</f>
        <v>489.99</v>
      </c>
      <c r="H3308" t="str">
        <f>Query1[[#This Row],[product_name]]</f>
        <v>Electra Townie Original 7D - 2017</v>
      </c>
      <c r="I3308" t="str">
        <f>Query1[[#This Row],[category_name]]</f>
        <v>Cruisers Bicycles</v>
      </c>
      <c r="J3308" t="str">
        <f>Query1[[#This Row],[store_name]]</f>
        <v>Baldwin Bikes</v>
      </c>
      <c r="K3308" t="str">
        <f>Query1[[#This Row],[sales_rep]]</f>
        <v>Venita Daniel</v>
      </c>
      <c r="L3308" t="str">
        <f>Query1[[#This Row],[brand_name]]</f>
        <v>Electra</v>
      </c>
    </row>
    <row r="3309" spans="1:12" x14ac:dyDescent="0.3">
      <c r="A3309">
        <f>Query1[[#This Row],[order_id]]</f>
        <v>1146</v>
      </c>
      <c r="B3309" t="str">
        <f>Query1[[#This Row],[customers]]</f>
        <v>Lamar Greer</v>
      </c>
      <c r="C3309" t="str">
        <f>Query1[[#This Row],[city]]</f>
        <v>Levittown</v>
      </c>
      <c r="D3309" t="str">
        <f>Query1[[#This Row],[state]]</f>
        <v>NY</v>
      </c>
      <c r="E3309">
        <f>Query1[[#This Row],[order_date]]</f>
        <v>43003</v>
      </c>
      <c r="F3309">
        <f>Query1[[#This Row],[total_units]]</f>
        <v>1</v>
      </c>
      <c r="G3309">
        <f>Query1[[#This Row],[revenue]]</f>
        <v>1680.99</v>
      </c>
      <c r="H3309" t="str">
        <f>Query1[[#This Row],[product_name]]</f>
        <v>Surly Straggler 650b - 2016</v>
      </c>
      <c r="I3309" t="str">
        <f>Query1[[#This Row],[category_name]]</f>
        <v>Cyclocross Bicycles</v>
      </c>
      <c r="J3309" t="str">
        <f>Query1[[#This Row],[store_name]]</f>
        <v>Baldwin Bikes</v>
      </c>
      <c r="K3309" t="str">
        <f>Query1[[#This Row],[sales_rep]]</f>
        <v>Venita Daniel</v>
      </c>
      <c r="L3309" t="str">
        <f>Query1[[#This Row],[brand_name]]</f>
        <v>Surly</v>
      </c>
    </row>
    <row r="3310" spans="1:12" x14ac:dyDescent="0.3">
      <c r="A3310">
        <f>Query1[[#This Row],[order_id]]</f>
        <v>1146</v>
      </c>
      <c r="B3310" t="str">
        <f>Query1[[#This Row],[customers]]</f>
        <v>Lamar Greer</v>
      </c>
      <c r="C3310" t="str">
        <f>Query1[[#This Row],[city]]</f>
        <v>Levittown</v>
      </c>
      <c r="D3310" t="str">
        <f>Query1[[#This Row],[state]]</f>
        <v>NY</v>
      </c>
      <c r="E3310">
        <f>Query1[[#This Row],[order_date]]</f>
        <v>43003</v>
      </c>
      <c r="F3310">
        <f>Query1[[#This Row],[total_units]]</f>
        <v>1</v>
      </c>
      <c r="G3310">
        <f>Query1[[#This Row],[revenue]]</f>
        <v>832.99</v>
      </c>
      <c r="H3310" t="str">
        <f>Query1[[#This Row],[product_name]]</f>
        <v>Surly Troll Frameset - 2017</v>
      </c>
      <c r="I3310" t="str">
        <f>Query1[[#This Row],[category_name]]</f>
        <v>Mountain Bikes</v>
      </c>
      <c r="J3310" t="str">
        <f>Query1[[#This Row],[store_name]]</f>
        <v>Baldwin Bikes</v>
      </c>
      <c r="K3310" t="str">
        <f>Query1[[#This Row],[sales_rep]]</f>
        <v>Venita Daniel</v>
      </c>
      <c r="L3310" t="str">
        <f>Query1[[#This Row],[brand_name]]</f>
        <v>Surly</v>
      </c>
    </row>
    <row r="3311" spans="1:12" x14ac:dyDescent="0.3">
      <c r="A3311">
        <f>Query1[[#This Row],[order_id]]</f>
        <v>1147</v>
      </c>
      <c r="B3311" t="str">
        <f>Query1[[#This Row],[customers]]</f>
        <v>Eloisa Tucker</v>
      </c>
      <c r="C3311" t="str">
        <f>Query1[[#This Row],[city]]</f>
        <v>Howard Beach</v>
      </c>
      <c r="D3311" t="str">
        <f>Query1[[#This Row],[state]]</f>
        <v>NY</v>
      </c>
      <c r="E3311">
        <f>Query1[[#This Row],[order_date]]</f>
        <v>43003</v>
      </c>
      <c r="F3311">
        <f>Query1[[#This Row],[total_units]]</f>
        <v>1</v>
      </c>
      <c r="G3311">
        <f>Query1[[#This Row],[revenue]]</f>
        <v>659.99</v>
      </c>
      <c r="H3311" t="str">
        <f>Query1[[#This Row],[product_name]]</f>
        <v>Electra Amsterdam Original 3i Ladies' - 2017</v>
      </c>
      <c r="I3311" t="str">
        <f>Query1[[#This Row],[category_name]]</f>
        <v>Cruisers Bicycles</v>
      </c>
      <c r="J3311" t="str">
        <f>Query1[[#This Row],[store_name]]</f>
        <v>Baldwin Bikes</v>
      </c>
      <c r="K3311" t="str">
        <f>Query1[[#This Row],[sales_rep]]</f>
        <v>Marcelene Boyer</v>
      </c>
      <c r="L3311" t="str">
        <f>Query1[[#This Row],[brand_name]]</f>
        <v>Electra</v>
      </c>
    </row>
    <row r="3312" spans="1:12" x14ac:dyDescent="0.3">
      <c r="A3312">
        <f>Query1[[#This Row],[order_id]]</f>
        <v>1147</v>
      </c>
      <c r="B3312" t="str">
        <f>Query1[[#This Row],[customers]]</f>
        <v>Eloisa Tucker</v>
      </c>
      <c r="C3312" t="str">
        <f>Query1[[#This Row],[city]]</f>
        <v>Howard Beach</v>
      </c>
      <c r="D3312" t="str">
        <f>Query1[[#This Row],[state]]</f>
        <v>NY</v>
      </c>
      <c r="E3312">
        <f>Query1[[#This Row],[order_date]]</f>
        <v>43003</v>
      </c>
      <c r="F3312">
        <f>Query1[[#This Row],[total_units]]</f>
        <v>2</v>
      </c>
      <c r="G3312">
        <f>Query1[[#This Row],[revenue]]</f>
        <v>2999.98</v>
      </c>
      <c r="H3312" t="str">
        <f>Query1[[#This Row],[product_name]]</f>
        <v>Trek Stache 5 - 2017</v>
      </c>
      <c r="I3312" t="str">
        <f>Query1[[#This Row],[category_name]]</f>
        <v>Mountain Bikes</v>
      </c>
      <c r="J3312" t="str">
        <f>Query1[[#This Row],[store_name]]</f>
        <v>Baldwin Bikes</v>
      </c>
      <c r="K3312" t="str">
        <f>Query1[[#This Row],[sales_rep]]</f>
        <v>Marcelene Boyer</v>
      </c>
      <c r="L3312" t="str">
        <f>Query1[[#This Row],[brand_name]]</f>
        <v>Trek</v>
      </c>
    </row>
    <row r="3313" spans="1:12" x14ac:dyDescent="0.3">
      <c r="A3313">
        <f>Query1[[#This Row],[order_id]]</f>
        <v>1148</v>
      </c>
      <c r="B3313" t="str">
        <f>Query1[[#This Row],[customers]]</f>
        <v>Dorine Thornton</v>
      </c>
      <c r="C3313" t="str">
        <f>Query1[[#This Row],[city]]</f>
        <v>Sunnyside</v>
      </c>
      <c r="D3313" t="str">
        <f>Query1[[#This Row],[state]]</f>
        <v>NY</v>
      </c>
      <c r="E3313">
        <f>Query1[[#This Row],[order_date]]</f>
        <v>43003</v>
      </c>
      <c r="F3313">
        <f>Query1[[#This Row],[total_units]]</f>
        <v>1</v>
      </c>
      <c r="G3313">
        <f>Query1[[#This Row],[revenue]]</f>
        <v>659.99</v>
      </c>
      <c r="H3313" t="str">
        <f>Query1[[#This Row],[product_name]]</f>
        <v>Electra Amsterdam Original 3i Ladies' - 2017</v>
      </c>
      <c r="I3313" t="str">
        <f>Query1[[#This Row],[category_name]]</f>
        <v>Cruisers Bicycles</v>
      </c>
      <c r="J3313" t="str">
        <f>Query1[[#This Row],[store_name]]</f>
        <v>Baldwin Bikes</v>
      </c>
      <c r="K3313" t="str">
        <f>Query1[[#This Row],[sales_rep]]</f>
        <v>Venita Daniel</v>
      </c>
      <c r="L3313" t="str">
        <f>Query1[[#This Row],[brand_name]]</f>
        <v>Electra</v>
      </c>
    </row>
    <row r="3314" spans="1:12" x14ac:dyDescent="0.3">
      <c r="A3314">
        <f>Query1[[#This Row],[order_id]]</f>
        <v>1148</v>
      </c>
      <c r="B3314" t="str">
        <f>Query1[[#This Row],[customers]]</f>
        <v>Dorine Thornton</v>
      </c>
      <c r="C3314" t="str">
        <f>Query1[[#This Row],[city]]</f>
        <v>Sunnyside</v>
      </c>
      <c r="D3314" t="str">
        <f>Query1[[#This Row],[state]]</f>
        <v>NY</v>
      </c>
      <c r="E3314">
        <f>Query1[[#This Row],[order_date]]</f>
        <v>43003</v>
      </c>
      <c r="F3314">
        <f>Query1[[#This Row],[total_units]]</f>
        <v>1</v>
      </c>
      <c r="G3314">
        <f>Query1[[#This Row],[revenue]]</f>
        <v>269.99</v>
      </c>
      <c r="H3314" t="str">
        <f>Query1[[#This Row],[product_name]]</f>
        <v>Electra Girl's Hawaii 1 (16-inch) - 2015/2016</v>
      </c>
      <c r="I3314" t="str">
        <f>Query1[[#This Row],[category_name]]</f>
        <v>Children Bicycles</v>
      </c>
      <c r="J3314" t="str">
        <f>Query1[[#This Row],[store_name]]</f>
        <v>Baldwin Bikes</v>
      </c>
      <c r="K3314" t="str">
        <f>Query1[[#This Row],[sales_rep]]</f>
        <v>Venita Daniel</v>
      </c>
      <c r="L3314" t="str">
        <f>Query1[[#This Row],[brand_name]]</f>
        <v>Electra</v>
      </c>
    </row>
    <row r="3315" spans="1:12" x14ac:dyDescent="0.3">
      <c r="A3315">
        <f>Query1[[#This Row],[order_id]]</f>
        <v>1148</v>
      </c>
      <c r="B3315" t="str">
        <f>Query1[[#This Row],[customers]]</f>
        <v>Dorine Thornton</v>
      </c>
      <c r="C3315" t="str">
        <f>Query1[[#This Row],[city]]</f>
        <v>Sunnyside</v>
      </c>
      <c r="D3315" t="str">
        <f>Query1[[#This Row],[state]]</f>
        <v>NY</v>
      </c>
      <c r="E3315">
        <f>Query1[[#This Row],[order_date]]</f>
        <v>43003</v>
      </c>
      <c r="F3315">
        <f>Query1[[#This Row],[total_units]]</f>
        <v>2</v>
      </c>
      <c r="G3315">
        <f>Query1[[#This Row],[revenue]]</f>
        <v>1599.98</v>
      </c>
      <c r="H3315" t="str">
        <f>Query1[[#This Row],[product_name]]</f>
        <v>Electra Glam Punk 3i Ladies' - 2017</v>
      </c>
      <c r="I3315" t="str">
        <f>Query1[[#This Row],[category_name]]</f>
        <v>Cruisers Bicycles</v>
      </c>
      <c r="J3315" t="str">
        <f>Query1[[#This Row],[store_name]]</f>
        <v>Baldwin Bikes</v>
      </c>
      <c r="K3315" t="str">
        <f>Query1[[#This Row],[sales_rep]]</f>
        <v>Venita Daniel</v>
      </c>
      <c r="L3315" t="str">
        <f>Query1[[#This Row],[brand_name]]</f>
        <v>Electra</v>
      </c>
    </row>
    <row r="3316" spans="1:12" x14ac:dyDescent="0.3">
      <c r="A3316">
        <f>Query1[[#This Row],[order_id]]</f>
        <v>1148</v>
      </c>
      <c r="B3316" t="str">
        <f>Query1[[#This Row],[customers]]</f>
        <v>Dorine Thornton</v>
      </c>
      <c r="C3316" t="str">
        <f>Query1[[#This Row],[city]]</f>
        <v>Sunnyside</v>
      </c>
      <c r="D3316" t="str">
        <f>Query1[[#This Row],[state]]</f>
        <v>NY</v>
      </c>
      <c r="E3316">
        <f>Query1[[#This Row],[order_date]]</f>
        <v>43003</v>
      </c>
      <c r="F3316">
        <f>Query1[[#This Row],[total_units]]</f>
        <v>2</v>
      </c>
      <c r="G3316">
        <f>Query1[[#This Row],[revenue]]</f>
        <v>499.98</v>
      </c>
      <c r="H3316" t="str">
        <f>Query1[[#This Row],[product_name]]</f>
        <v>Haro Shredder Pro 20 - 2017</v>
      </c>
      <c r="I3316" t="str">
        <f>Query1[[#This Row],[category_name]]</f>
        <v>Children Bicycles</v>
      </c>
      <c r="J3316" t="str">
        <f>Query1[[#This Row],[store_name]]</f>
        <v>Baldwin Bikes</v>
      </c>
      <c r="K3316" t="str">
        <f>Query1[[#This Row],[sales_rep]]</f>
        <v>Venita Daniel</v>
      </c>
      <c r="L3316" t="str">
        <f>Query1[[#This Row],[brand_name]]</f>
        <v>Haro</v>
      </c>
    </row>
    <row r="3317" spans="1:12" x14ac:dyDescent="0.3">
      <c r="A3317">
        <f>Query1[[#This Row],[order_id]]</f>
        <v>1149</v>
      </c>
      <c r="B3317" t="str">
        <f>Query1[[#This Row],[customers]]</f>
        <v>Malisa Mitchell</v>
      </c>
      <c r="C3317" t="str">
        <f>Query1[[#This Row],[city]]</f>
        <v>Mount Vernon</v>
      </c>
      <c r="D3317" t="str">
        <f>Query1[[#This Row],[state]]</f>
        <v>NY</v>
      </c>
      <c r="E3317">
        <f>Query1[[#This Row],[order_date]]</f>
        <v>43005</v>
      </c>
      <c r="F3317">
        <f>Query1[[#This Row],[total_units]]</f>
        <v>2</v>
      </c>
      <c r="G3317">
        <f>Query1[[#This Row],[revenue]]</f>
        <v>979.98</v>
      </c>
      <c r="H3317" t="str">
        <f>Query1[[#This Row],[product_name]]</f>
        <v>Electra Straight 8 3i (20-inch) - Boy's - 2017</v>
      </c>
      <c r="I3317" t="str">
        <f>Query1[[#This Row],[category_name]]</f>
        <v>Children Bicycles</v>
      </c>
      <c r="J3317" t="str">
        <f>Query1[[#This Row],[store_name]]</f>
        <v>Baldwin Bikes</v>
      </c>
      <c r="K3317" t="str">
        <f>Query1[[#This Row],[sales_rep]]</f>
        <v>Venita Daniel</v>
      </c>
      <c r="L3317" t="str">
        <f>Query1[[#This Row],[brand_name]]</f>
        <v>Electra</v>
      </c>
    </row>
    <row r="3318" spans="1:12" x14ac:dyDescent="0.3">
      <c r="A3318">
        <f>Query1[[#This Row],[order_id]]</f>
        <v>1149</v>
      </c>
      <c r="B3318" t="str">
        <f>Query1[[#This Row],[customers]]</f>
        <v>Malisa Mitchell</v>
      </c>
      <c r="C3318" t="str">
        <f>Query1[[#This Row],[city]]</f>
        <v>Mount Vernon</v>
      </c>
      <c r="D3318" t="str">
        <f>Query1[[#This Row],[state]]</f>
        <v>NY</v>
      </c>
      <c r="E3318">
        <f>Query1[[#This Row],[order_date]]</f>
        <v>43005</v>
      </c>
      <c r="F3318">
        <f>Query1[[#This Row],[total_units]]</f>
        <v>1</v>
      </c>
      <c r="G3318">
        <f>Query1[[#This Row],[revenue]]</f>
        <v>329.99</v>
      </c>
      <c r="H3318" t="str">
        <f>Query1[[#This Row],[product_name]]</f>
        <v>Haro Downtown 16 - 2017</v>
      </c>
      <c r="I3318" t="str">
        <f>Query1[[#This Row],[category_name]]</f>
        <v>Children Bicycles</v>
      </c>
      <c r="J3318" t="str">
        <f>Query1[[#This Row],[store_name]]</f>
        <v>Baldwin Bikes</v>
      </c>
      <c r="K3318" t="str">
        <f>Query1[[#This Row],[sales_rep]]</f>
        <v>Venita Daniel</v>
      </c>
      <c r="L3318" t="str">
        <f>Query1[[#This Row],[brand_name]]</f>
        <v>Haro</v>
      </c>
    </row>
    <row r="3319" spans="1:12" x14ac:dyDescent="0.3">
      <c r="A3319">
        <f>Query1[[#This Row],[order_id]]</f>
        <v>1149</v>
      </c>
      <c r="B3319" t="str">
        <f>Query1[[#This Row],[customers]]</f>
        <v>Malisa Mitchell</v>
      </c>
      <c r="C3319" t="str">
        <f>Query1[[#This Row],[city]]</f>
        <v>Mount Vernon</v>
      </c>
      <c r="D3319" t="str">
        <f>Query1[[#This Row],[state]]</f>
        <v>NY</v>
      </c>
      <c r="E3319">
        <f>Query1[[#This Row],[order_date]]</f>
        <v>43005</v>
      </c>
      <c r="F3319">
        <f>Query1[[#This Row],[total_units]]</f>
        <v>1</v>
      </c>
      <c r="G3319">
        <f>Query1[[#This Row],[revenue]]</f>
        <v>249.99</v>
      </c>
      <c r="H3319" t="str">
        <f>Query1[[#This Row],[product_name]]</f>
        <v>Haro Shredder Pro 20 - 2017</v>
      </c>
      <c r="I3319" t="str">
        <f>Query1[[#This Row],[category_name]]</f>
        <v>Children Bicycles</v>
      </c>
      <c r="J3319" t="str">
        <f>Query1[[#This Row],[store_name]]</f>
        <v>Baldwin Bikes</v>
      </c>
      <c r="K3319" t="str">
        <f>Query1[[#This Row],[sales_rep]]</f>
        <v>Venita Daniel</v>
      </c>
      <c r="L3319" t="str">
        <f>Query1[[#This Row],[brand_name]]</f>
        <v>Haro</v>
      </c>
    </row>
    <row r="3320" spans="1:12" x14ac:dyDescent="0.3">
      <c r="A3320">
        <f>Query1[[#This Row],[order_id]]</f>
        <v>1149</v>
      </c>
      <c r="B3320" t="str">
        <f>Query1[[#This Row],[customers]]</f>
        <v>Malisa Mitchell</v>
      </c>
      <c r="C3320" t="str">
        <f>Query1[[#This Row],[city]]</f>
        <v>Mount Vernon</v>
      </c>
      <c r="D3320" t="str">
        <f>Query1[[#This Row],[state]]</f>
        <v>NY</v>
      </c>
      <c r="E3320">
        <f>Query1[[#This Row],[order_date]]</f>
        <v>43005</v>
      </c>
      <c r="F3320">
        <f>Query1[[#This Row],[total_units]]</f>
        <v>1</v>
      </c>
      <c r="G3320">
        <f>Query1[[#This Row],[revenue]]</f>
        <v>1499.99</v>
      </c>
      <c r="H3320" t="str">
        <f>Query1[[#This Row],[product_name]]</f>
        <v>Trek Emonda S 4 - 2017</v>
      </c>
      <c r="I3320" t="str">
        <f>Query1[[#This Row],[category_name]]</f>
        <v>Road Bikes</v>
      </c>
      <c r="J3320" t="str">
        <f>Query1[[#This Row],[store_name]]</f>
        <v>Baldwin Bikes</v>
      </c>
      <c r="K3320" t="str">
        <f>Query1[[#This Row],[sales_rep]]</f>
        <v>Venita Daniel</v>
      </c>
      <c r="L3320" t="str">
        <f>Query1[[#This Row],[brand_name]]</f>
        <v>Trek</v>
      </c>
    </row>
    <row r="3321" spans="1:12" x14ac:dyDescent="0.3">
      <c r="A3321">
        <f>Query1[[#This Row],[order_id]]</f>
        <v>1149</v>
      </c>
      <c r="B3321" t="str">
        <f>Query1[[#This Row],[customers]]</f>
        <v>Malisa Mitchell</v>
      </c>
      <c r="C3321" t="str">
        <f>Query1[[#This Row],[city]]</f>
        <v>Mount Vernon</v>
      </c>
      <c r="D3321" t="str">
        <f>Query1[[#This Row],[state]]</f>
        <v>NY</v>
      </c>
      <c r="E3321">
        <f>Query1[[#This Row],[order_date]]</f>
        <v>43005</v>
      </c>
      <c r="F3321">
        <f>Query1[[#This Row],[total_units]]</f>
        <v>1</v>
      </c>
      <c r="G3321">
        <f>Query1[[#This Row],[revenue]]</f>
        <v>4999.99</v>
      </c>
      <c r="H3321" t="str">
        <f>Query1[[#This Row],[product_name]]</f>
        <v>Trek Madone 9.2 - 2017</v>
      </c>
      <c r="I3321" t="str">
        <f>Query1[[#This Row],[category_name]]</f>
        <v>Road Bikes</v>
      </c>
      <c r="J3321" t="str">
        <f>Query1[[#This Row],[store_name]]</f>
        <v>Baldwin Bikes</v>
      </c>
      <c r="K3321" t="str">
        <f>Query1[[#This Row],[sales_rep]]</f>
        <v>Venita Daniel</v>
      </c>
      <c r="L3321" t="str">
        <f>Query1[[#This Row],[brand_name]]</f>
        <v>Trek</v>
      </c>
    </row>
    <row r="3322" spans="1:12" x14ac:dyDescent="0.3">
      <c r="A3322">
        <f>Query1[[#This Row],[order_id]]</f>
        <v>1150</v>
      </c>
      <c r="B3322" t="str">
        <f>Query1[[#This Row],[customers]]</f>
        <v>Kim Clark</v>
      </c>
      <c r="C3322" t="str">
        <f>Query1[[#This Row],[city]]</f>
        <v>Merrick</v>
      </c>
      <c r="D3322" t="str">
        <f>Query1[[#This Row],[state]]</f>
        <v>NY</v>
      </c>
      <c r="E3322">
        <f>Query1[[#This Row],[order_date]]</f>
        <v>43006</v>
      </c>
      <c r="F3322">
        <f>Query1[[#This Row],[total_units]]</f>
        <v>2</v>
      </c>
      <c r="G3322">
        <f>Query1[[#This Row],[revenue]]</f>
        <v>539.98</v>
      </c>
      <c r="H3322" t="str">
        <f>Query1[[#This Row],[product_name]]</f>
        <v>Electra Cruiser 1 (24-Inch) - 2016</v>
      </c>
      <c r="I3322" t="str">
        <f>Query1[[#This Row],[category_name]]</f>
        <v>Children Bicycles</v>
      </c>
      <c r="J3322" t="str">
        <f>Query1[[#This Row],[store_name]]</f>
        <v>Baldwin Bikes</v>
      </c>
      <c r="K3322" t="str">
        <f>Query1[[#This Row],[sales_rep]]</f>
        <v>Venita Daniel</v>
      </c>
      <c r="L3322" t="str">
        <f>Query1[[#This Row],[brand_name]]</f>
        <v>Electra</v>
      </c>
    </row>
    <row r="3323" spans="1:12" x14ac:dyDescent="0.3">
      <c r="A3323">
        <f>Query1[[#This Row],[order_id]]</f>
        <v>1150</v>
      </c>
      <c r="B3323" t="str">
        <f>Query1[[#This Row],[customers]]</f>
        <v>Kim Clark</v>
      </c>
      <c r="C3323" t="str">
        <f>Query1[[#This Row],[city]]</f>
        <v>Merrick</v>
      </c>
      <c r="D3323" t="str">
        <f>Query1[[#This Row],[state]]</f>
        <v>NY</v>
      </c>
      <c r="E3323">
        <f>Query1[[#This Row],[order_date]]</f>
        <v>43006</v>
      </c>
      <c r="F3323">
        <f>Query1[[#This Row],[total_units]]</f>
        <v>2</v>
      </c>
      <c r="G3323">
        <f>Query1[[#This Row],[revenue]]</f>
        <v>963.98</v>
      </c>
      <c r="H3323" t="str">
        <f>Query1[[#This Row],[product_name]]</f>
        <v>Sun Bicycles Streamway - 2017</v>
      </c>
      <c r="I3323" t="str">
        <f>Query1[[#This Row],[category_name]]</f>
        <v>Comfort Bicycles</v>
      </c>
      <c r="J3323" t="str">
        <f>Query1[[#This Row],[store_name]]</f>
        <v>Baldwin Bikes</v>
      </c>
      <c r="K3323" t="str">
        <f>Query1[[#This Row],[sales_rep]]</f>
        <v>Venita Daniel</v>
      </c>
      <c r="L3323" t="str">
        <f>Query1[[#This Row],[brand_name]]</f>
        <v>Sun</v>
      </c>
    </row>
    <row r="3324" spans="1:12" x14ac:dyDescent="0.3">
      <c r="A3324">
        <f>Query1[[#This Row],[order_id]]</f>
        <v>1150</v>
      </c>
      <c r="B3324" t="str">
        <f>Query1[[#This Row],[customers]]</f>
        <v>Kim Clark</v>
      </c>
      <c r="C3324" t="str">
        <f>Query1[[#This Row],[city]]</f>
        <v>Merrick</v>
      </c>
      <c r="D3324" t="str">
        <f>Query1[[#This Row],[state]]</f>
        <v>NY</v>
      </c>
      <c r="E3324">
        <f>Query1[[#This Row],[order_date]]</f>
        <v>43006</v>
      </c>
      <c r="F3324">
        <f>Query1[[#This Row],[total_units]]</f>
        <v>1</v>
      </c>
      <c r="G3324">
        <f>Query1[[#This Row],[revenue]]</f>
        <v>349.99</v>
      </c>
      <c r="H3324" t="str">
        <f>Query1[[#This Row],[product_name]]</f>
        <v>Trek Precaliber 24 (21-Speed) - Girls - 2017</v>
      </c>
      <c r="I3324" t="str">
        <f>Query1[[#This Row],[category_name]]</f>
        <v>Children Bicycles</v>
      </c>
      <c r="J3324" t="str">
        <f>Query1[[#This Row],[store_name]]</f>
        <v>Baldwin Bikes</v>
      </c>
      <c r="K3324" t="str">
        <f>Query1[[#This Row],[sales_rep]]</f>
        <v>Venita Daniel</v>
      </c>
      <c r="L3324" t="str">
        <f>Query1[[#This Row],[brand_name]]</f>
        <v>Trek</v>
      </c>
    </row>
    <row r="3325" spans="1:12" x14ac:dyDescent="0.3">
      <c r="A3325">
        <f>Query1[[#This Row],[order_id]]</f>
        <v>1150</v>
      </c>
      <c r="B3325" t="str">
        <f>Query1[[#This Row],[customers]]</f>
        <v>Kim Clark</v>
      </c>
      <c r="C3325" t="str">
        <f>Query1[[#This Row],[city]]</f>
        <v>Merrick</v>
      </c>
      <c r="D3325" t="str">
        <f>Query1[[#This Row],[state]]</f>
        <v>NY</v>
      </c>
      <c r="E3325">
        <f>Query1[[#This Row],[order_date]]</f>
        <v>43006</v>
      </c>
      <c r="F3325">
        <f>Query1[[#This Row],[total_units]]</f>
        <v>1</v>
      </c>
      <c r="G3325">
        <f>Query1[[#This Row],[revenue]]</f>
        <v>999.99</v>
      </c>
      <c r="H3325" t="str">
        <f>Query1[[#This Row],[product_name]]</f>
        <v>Trek X-Caliber 8 - 2017</v>
      </c>
      <c r="I3325" t="str">
        <f>Query1[[#This Row],[category_name]]</f>
        <v>Mountain Bikes</v>
      </c>
      <c r="J3325" t="str">
        <f>Query1[[#This Row],[store_name]]</f>
        <v>Baldwin Bikes</v>
      </c>
      <c r="K3325" t="str">
        <f>Query1[[#This Row],[sales_rep]]</f>
        <v>Venita Daniel</v>
      </c>
      <c r="L3325" t="str">
        <f>Query1[[#This Row],[brand_name]]</f>
        <v>Trek</v>
      </c>
    </row>
    <row r="3326" spans="1:12" x14ac:dyDescent="0.3">
      <c r="A3326">
        <f>Query1[[#This Row],[order_id]]</f>
        <v>1151</v>
      </c>
      <c r="B3326" t="str">
        <f>Query1[[#This Row],[customers]]</f>
        <v>Majorie Glover</v>
      </c>
      <c r="C3326" t="str">
        <f>Query1[[#This Row],[city]]</f>
        <v>Apple Valley</v>
      </c>
      <c r="D3326" t="str">
        <f>Query1[[#This Row],[state]]</f>
        <v>CA</v>
      </c>
      <c r="E3326">
        <f>Query1[[#This Row],[order_date]]</f>
        <v>43007</v>
      </c>
      <c r="F3326">
        <f>Query1[[#This Row],[total_units]]</f>
        <v>2</v>
      </c>
      <c r="G3326">
        <f>Query1[[#This Row],[revenue]]</f>
        <v>1999.98</v>
      </c>
      <c r="H3326" t="str">
        <f>Query1[[#This Row],[product_name]]</f>
        <v>Surly Ice Cream Truck Frameset - 2017</v>
      </c>
      <c r="I3326" t="str">
        <f>Query1[[#This Row],[category_name]]</f>
        <v>Mountain Bikes</v>
      </c>
      <c r="J3326" t="str">
        <f>Query1[[#This Row],[store_name]]</f>
        <v>Santa Cruz Bikes</v>
      </c>
      <c r="K3326" t="str">
        <f>Query1[[#This Row],[sales_rep]]</f>
        <v>Genna Serrano</v>
      </c>
      <c r="L3326" t="str">
        <f>Query1[[#This Row],[brand_name]]</f>
        <v>Surly</v>
      </c>
    </row>
    <row r="3327" spans="1:12" x14ac:dyDescent="0.3">
      <c r="A3327">
        <f>Query1[[#This Row],[order_id]]</f>
        <v>1152</v>
      </c>
      <c r="B3327" t="str">
        <f>Query1[[#This Row],[customers]]</f>
        <v>Trang Hardin</v>
      </c>
      <c r="C3327" t="str">
        <f>Query1[[#This Row],[city]]</f>
        <v>Depew</v>
      </c>
      <c r="D3327" t="str">
        <f>Query1[[#This Row],[state]]</f>
        <v>NY</v>
      </c>
      <c r="E3327">
        <f>Query1[[#This Row],[order_date]]</f>
        <v>43007</v>
      </c>
      <c r="F3327">
        <f>Query1[[#This Row],[total_units]]</f>
        <v>1</v>
      </c>
      <c r="G3327">
        <f>Query1[[#This Row],[revenue]]</f>
        <v>549.99</v>
      </c>
      <c r="H3327" t="str">
        <f>Query1[[#This Row],[product_name]]</f>
        <v>Electra Townie Original 21D - 2016</v>
      </c>
      <c r="I3327" t="str">
        <f>Query1[[#This Row],[category_name]]</f>
        <v>Comfort Bicycles</v>
      </c>
      <c r="J3327" t="str">
        <f>Query1[[#This Row],[store_name]]</f>
        <v>Baldwin Bikes</v>
      </c>
      <c r="K3327" t="str">
        <f>Query1[[#This Row],[sales_rep]]</f>
        <v>Marcelene Boyer</v>
      </c>
      <c r="L3327" t="str">
        <f>Query1[[#This Row],[brand_name]]</f>
        <v>Electra</v>
      </c>
    </row>
    <row r="3328" spans="1:12" x14ac:dyDescent="0.3">
      <c r="A3328">
        <f>Query1[[#This Row],[order_id]]</f>
        <v>1152</v>
      </c>
      <c r="B3328" t="str">
        <f>Query1[[#This Row],[customers]]</f>
        <v>Trang Hardin</v>
      </c>
      <c r="C3328" t="str">
        <f>Query1[[#This Row],[city]]</f>
        <v>Depew</v>
      </c>
      <c r="D3328" t="str">
        <f>Query1[[#This Row],[state]]</f>
        <v>NY</v>
      </c>
      <c r="E3328">
        <f>Query1[[#This Row],[order_date]]</f>
        <v>43007</v>
      </c>
      <c r="F3328">
        <f>Query1[[#This Row],[total_units]]</f>
        <v>1</v>
      </c>
      <c r="G3328">
        <f>Query1[[#This Row],[revenue]]</f>
        <v>4999.99</v>
      </c>
      <c r="H3328" t="str">
        <f>Query1[[#This Row],[product_name]]</f>
        <v>Trek Madone 9.2 - 2017</v>
      </c>
      <c r="I3328" t="str">
        <f>Query1[[#This Row],[category_name]]</f>
        <v>Road Bikes</v>
      </c>
      <c r="J3328" t="str">
        <f>Query1[[#This Row],[store_name]]</f>
        <v>Baldwin Bikes</v>
      </c>
      <c r="K3328" t="str">
        <f>Query1[[#This Row],[sales_rep]]</f>
        <v>Marcelene Boyer</v>
      </c>
      <c r="L3328" t="str">
        <f>Query1[[#This Row],[brand_name]]</f>
        <v>Trek</v>
      </c>
    </row>
    <row r="3329" spans="1:12" x14ac:dyDescent="0.3">
      <c r="A3329">
        <f>Query1[[#This Row],[order_id]]</f>
        <v>1152</v>
      </c>
      <c r="B3329" t="str">
        <f>Query1[[#This Row],[customers]]</f>
        <v>Trang Hardin</v>
      </c>
      <c r="C3329" t="str">
        <f>Query1[[#This Row],[city]]</f>
        <v>Depew</v>
      </c>
      <c r="D3329" t="str">
        <f>Query1[[#This Row],[state]]</f>
        <v>NY</v>
      </c>
      <c r="E3329">
        <f>Query1[[#This Row],[order_date]]</f>
        <v>43007</v>
      </c>
      <c r="F3329">
        <f>Query1[[#This Row],[total_units]]</f>
        <v>2</v>
      </c>
      <c r="G3329">
        <f>Query1[[#This Row],[revenue]]</f>
        <v>699.98</v>
      </c>
      <c r="H3329" t="str">
        <f>Query1[[#This Row],[product_name]]</f>
        <v>Trek Precaliber 24 (21-Speed) - Girls - 2017</v>
      </c>
      <c r="I3329" t="str">
        <f>Query1[[#This Row],[category_name]]</f>
        <v>Children Bicycles</v>
      </c>
      <c r="J3329" t="str">
        <f>Query1[[#This Row],[store_name]]</f>
        <v>Baldwin Bikes</v>
      </c>
      <c r="K3329" t="str">
        <f>Query1[[#This Row],[sales_rep]]</f>
        <v>Marcelene Boyer</v>
      </c>
      <c r="L3329" t="str">
        <f>Query1[[#This Row],[brand_name]]</f>
        <v>Trek</v>
      </c>
    </row>
    <row r="3330" spans="1:12" x14ac:dyDescent="0.3">
      <c r="A3330">
        <f>Query1[[#This Row],[order_id]]</f>
        <v>1153</v>
      </c>
      <c r="B3330" t="str">
        <f>Query1[[#This Row],[customers]]</f>
        <v>Devin Shaffer</v>
      </c>
      <c r="C3330" t="str">
        <f>Query1[[#This Row],[city]]</f>
        <v>Rochester</v>
      </c>
      <c r="D3330" t="str">
        <f>Query1[[#This Row],[state]]</f>
        <v>NY</v>
      </c>
      <c r="E3330">
        <f>Query1[[#This Row],[order_date]]</f>
        <v>43008</v>
      </c>
      <c r="F3330">
        <f>Query1[[#This Row],[total_units]]</f>
        <v>1</v>
      </c>
      <c r="G3330">
        <f>Query1[[#This Row],[revenue]]</f>
        <v>551.99</v>
      </c>
      <c r="H3330" t="str">
        <f>Query1[[#This Row],[product_name]]</f>
        <v>Sun Bicycles Streamway 3 - 2017</v>
      </c>
      <c r="I3330" t="str">
        <f>Query1[[#This Row],[category_name]]</f>
        <v>Comfort Bicycles</v>
      </c>
      <c r="J3330" t="str">
        <f>Query1[[#This Row],[store_name]]</f>
        <v>Baldwin Bikes</v>
      </c>
      <c r="K3330" t="str">
        <f>Query1[[#This Row],[sales_rep]]</f>
        <v>Venita Daniel</v>
      </c>
      <c r="L3330" t="str">
        <f>Query1[[#This Row],[brand_name]]</f>
        <v>Sun</v>
      </c>
    </row>
    <row r="3331" spans="1:12" x14ac:dyDescent="0.3">
      <c r="A3331">
        <f>Query1[[#This Row],[order_id]]</f>
        <v>1153</v>
      </c>
      <c r="B3331" t="str">
        <f>Query1[[#This Row],[customers]]</f>
        <v>Devin Shaffer</v>
      </c>
      <c r="C3331" t="str">
        <f>Query1[[#This Row],[city]]</f>
        <v>Rochester</v>
      </c>
      <c r="D3331" t="str">
        <f>Query1[[#This Row],[state]]</f>
        <v>NY</v>
      </c>
      <c r="E3331">
        <f>Query1[[#This Row],[order_date]]</f>
        <v>43008</v>
      </c>
      <c r="F3331">
        <f>Query1[[#This Row],[total_units]]</f>
        <v>2</v>
      </c>
      <c r="G3331">
        <f>Query1[[#This Row],[revenue]]</f>
        <v>939.98</v>
      </c>
      <c r="H3331" t="str">
        <f>Query1[[#This Row],[product_name]]</f>
        <v>Surly Ice Cream Truck Frameset - 2016</v>
      </c>
      <c r="I3331" t="str">
        <f>Query1[[#This Row],[category_name]]</f>
        <v>Mountain Bikes</v>
      </c>
      <c r="J3331" t="str">
        <f>Query1[[#This Row],[store_name]]</f>
        <v>Baldwin Bikes</v>
      </c>
      <c r="K3331" t="str">
        <f>Query1[[#This Row],[sales_rep]]</f>
        <v>Venita Daniel</v>
      </c>
      <c r="L3331" t="str">
        <f>Query1[[#This Row],[brand_name]]</f>
        <v>Surly</v>
      </c>
    </row>
    <row r="3332" spans="1:12" x14ac:dyDescent="0.3">
      <c r="A3332">
        <f>Query1[[#This Row],[order_id]]</f>
        <v>1154</v>
      </c>
      <c r="B3332" t="str">
        <f>Query1[[#This Row],[customers]]</f>
        <v>Tad Gardner</v>
      </c>
      <c r="C3332" t="str">
        <f>Query1[[#This Row],[city]]</f>
        <v>Niagara Falls</v>
      </c>
      <c r="D3332" t="str">
        <f>Query1[[#This Row],[state]]</f>
        <v>NY</v>
      </c>
      <c r="E3332">
        <f>Query1[[#This Row],[order_date]]</f>
        <v>43008</v>
      </c>
      <c r="F3332">
        <f>Query1[[#This Row],[total_units]]</f>
        <v>1</v>
      </c>
      <c r="G3332">
        <f>Query1[[#This Row],[revenue]]</f>
        <v>429</v>
      </c>
      <c r="H3332" t="str">
        <f>Query1[[#This Row],[product_name]]</f>
        <v>Pure Cycles Vine 8-Speed - 2016</v>
      </c>
      <c r="I3332" t="str">
        <f>Query1[[#This Row],[category_name]]</f>
        <v>Cruisers Bicycles</v>
      </c>
      <c r="J3332" t="str">
        <f>Query1[[#This Row],[store_name]]</f>
        <v>Baldwin Bikes</v>
      </c>
      <c r="K3332" t="str">
        <f>Query1[[#This Row],[sales_rep]]</f>
        <v>Venita Daniel</v>
      </c>
      <c r="L3332" t="str">
        <f>Query1[[#This Row],[brand_name]]</f>
        <v>Pure Cycles</v>
      </c>
    </row>
    <row r="3333" spans="1:12" x14ac:dyDescent="0.3">
      <c r="A3333">
        <f>Query1[[#This Row],[order_id]]</f>
        <v>1154</v>
      </c>
      <c r="B3333" t="str">
        <f>Query1[[#This Row],[customers]]</f>
        <v>Tad Gardner</v>
      </c>
      <c r="C3333" t="str">
        <f>Query1[[#This Row],[city]]</f>
        <v>Niagara Falls</v>
      </c>
      <c r="D3333" t="str">
        <f>Query1[[#This Row],[state]]</f>
        <v>NY</v>
      </c>
      <c r="E3333">
        <f>Query1[[#This Row],[order_date]]</f>
        <v>43008</v>
      </c>
      <c r="F3333">
        <f>Query1[[#This Row],[total_units]]</f>
        <v>1</v>
      </c>
      <c r="G3333">
        <f>Query1[[#This Row],[revenue]]</f>
        <v>1559.99</v>
      </c>
      <c r="H3333" t="str">
        <f>Query1[[#This Row],[product_name]]</f>
        <v>Sun Bicycles ElectroLite - 2017</v>
      </c>
      <c r="I3333" t="str">
        <f>Query1[[#This Row],[category_name]]</f>
        <v>Electric Bikes</v>
      </c>
      <c r="J3333" t="str">
        <f>Query1[[#This Row],[store_name]]</f>
        <v>Baldwin Bikes</v>
      </c>
      <c r="K3333" t="str">
        <f>Query1[[#This Row],[sales_rep]]</f>
        <v>Venita Daniel</v>
      </c>
      <c r="L3333" t="str">
        <f>Query1[[#This Row],[brand_name]]</f>
        <v>Sun</v>
      </c>
    </row>
    <row r="3334" spans="1:12" x14ac:dyDescent="0.3">
      <c r="A3334">
        <f>Query1[[#This Row],[order_id]]</f>
        <v>1154</v>
      </c>
      <c r="B3334" t="str">
        <f>Query1[[#This Row],[customers]]</f>
        <v>Tad Gardner</v>
      </c>
      <c r="C3334" t="str">
        <f>Query1[[#This Row],[city]]</f>
        <v>Niagara Falls</v>
      </c>
      <c r="D3334" t="str">
        <f>Query1[[#This Row],[state]]</f>
        <v>NY</v>
      </c>
      <c r="E3334">
        <f>Query1[[#This Row],[order_date]]</f>
        <v>43008</v>
      </c>
      <c r="F3334">
        <f>Query1[[#This Row],[total_units]]</f>
        <v>2</v>
      </c>
      <c r="G3334">
        <f>Query1[[#This Row],[revenue]]</f>
        <v>501.98</v>
      </c>
      <c r="H3334" t="str">
        <f>Query1[[#This Row],[product_name]]</f>
        <v>Sun Bicycles Revolutions 24 - Girl's - 2017</v>
      </c>
      <c r="I3334" t="str">
        <f>Query1[[#This Row],[category_name]]</f>
        <v>Cruisers Bicycles</v>
      </c>
      <c r="J3334" t="str">
        <f>Query1[[#This Row],[store_name]]</f>
        <v>Baldwin Bikes</v>
      </c>
      <c r="K3334" t="str">
        <f>Query1[[#This Row],[sales_rep]]</f>
        <v>Venita Daniel</v>
      </c>
      <c r="L3334" t="str">
        <f>Query1[[#This Row],[brand_name]]</f>
        <v>Sun</v>
      </c>
    </row>
    <row r="3335" spans="1:12" x14ac:dyDescent="0.3">
      <c r="A3335">
        <f>Query1[[#This Row],[order_id]]</f>
        <v>1155</v>
      </c>
      <c r="B3335" t="str">
        <f>Query1[[#This Row],[customers]]</f>
        <v>Julia Joyner</v>
      </c>
      <c r="C3335" t="str">
        <f>Query1[[#This Row],[city]]</f>
        <v>Astoria</v>
      </c>
      <c r="D3335" t="str">
        <f>Query1[[#This Row],[state]]</f>
        <v>NY</v>
      </c>
      <c r="E3335">
        <f>Query1[[#This Row],[order_date]]</f>
        <v>43008</v>
      </c>
      <c r="F3335">
        <f>Query1[[#This Row],[total_units]]</f>
        <v>2</v>
      </c>
      <c r="G3335">
        <f>Query1[[#This Row],[revenue]]</f>
        <v>1599.98</v>
      </c>
      <c r="H3335" t="str">
        <f>Query1[[#This Row],[product_name]]</f>
        <v>Electra Glam Punk 3i Ladies' - 2017</v>
      </c>
      <c r="I3335" t="str">
        <f>Query1[[#This Row],[category_name]]</f>
        <v>Cruisers Bicycles</v>
      </c>
      <c r="J3335" t="str">
        <f>Query1[[#This Row],[store_name]]</f>
        <v>Baldwin Bikes</v>
      </c>
      <c r="K3335" t="str">
        <f>Query1[[#This Row],[sales_rep]]</f>
        <v>Venita Daniel</v>
      </c>
      <c r="L3335" t="str">
        <f>Query1[[#This Row],[brand_name]]</f>
        <v>Electra</v>
      </c>
    </row>
    <row r="3336" spans="1:12" x14ac:dyDescent="0.3">
      <c r="A3336">
        <f>Query1[[#This Row],[order_id]]</f>
        <v>1155</v>
      </c>
      <c r="B3336" t="str">
        <f>Query1[[#This Row],[customers]]</f>
        <v>Julia Joyner</v>
      </c>
      <c r="C3336" t="str">
        <f>Query1[[#This Row],[city]]</f>
        <v>Astoria</v>
      </c>
      <c r="D3336" t="str">
        <f>Query1[[#This Row],[state]]</f>
        <v>NY</v>
      </c>
      <c r="E3336">
        <f>Query1[[#This Row],[order_date]]</f>
        <v>43008</v>
      </c>
      <c r="F3336">
        <f>Query1[[#This Row],[total_units]]</f>
        <v>2</v>
      </c>
      <c r="G3336">
        <f>Query1[[#This Row],[revenue]]</f>
        <v>899.98</v>
      </c>
      <c r="H3336" t="str">
        <f>Query1[[#This Row],[product_name]]</f>
        <v>Sun Bicycles Cruz 3 - 2017</v>
      </c>
      <c r="I3336" t="str">
        <f>Query1[[#This Row],[category_name]]</f>
        <v>Cruisers Bicycles</v>
      </c>
      <c r="J3336" t="str">
        <f>Query1[[#This Row],[store_name]]</f>
        <v>Baldwin Bikes</v>
      </c>
      <c r="K3336" t="str">
        <f>Query1[[#This Row],[sales_rep]]</f>
        <v>Venita Daniel</v>
      </c>
      <c r="L3336" t="str">
        <f>Query1[[#This Row],[brand_name]]</f>
        <v>Sun</v>
      </c>
    </row>
    <row r="3337" spans="1:12" x14ac:dyDescent="0.3">
      <c r="A3337">
        <f>Query1[[#This Row],[order_id]]</f>
        <v>1155</v>
      </c>
      <c r="B3337" t="str">
        <f>Query1[[#This Row],[customers]]</f>
        <v>Julia Joyner</v>
      </c>
      <c r="C3337" t="str">
        <f>Query1[[#This Row],[city]]</f>
        <v>Astoria</v>
      </c>
      <c r="D3337" t="str">
        <f>Query1[[#This Row],[state]]</f>
        <v>NY</v>
      </c>
      <c r="E3337">
        <f>Query1[[#This Row],[order_date]]</f>
        <v>43008</v>
      </c>
      <c r="F3337">
        <f>Query1[[#This Row],[total_units]]</f>
        <v>1</v>
      </c>
      <c r="G3337">
        <f>Query1[[#This Row],[revenue]]</f>
        <v>832.99</v>
      </c>
      <c r="H3337" t="str">
        <f>Query1[[#This Row],[product_name]]</f>
        <v>Sun Bicycles Spider 3i - 2017</v>
      </c>
      <c r="I3337" t="str">
        <f>Query1[[#This Row],[category_name]]</f>
        <v>Mountain Bikes</v>
      </c>
      <c r="J3337" t="str">
        <f>Query1[[#This Row],[store_name]]</f>
        <v>Baldwin Bikes</v>
      </c>
      <c r="K3337" t="str">
        <f>Query1[[#This Row],[sales_rep]]</f>
        <v>Venita Daniel</v>
      </c>
      <c r="L3337" t="str">
        <f>Query1[[#This Row],[brand_name]]</f>
        <v>Sun</v>
      </c>
    </row>
    <row r="3338" spans="1:12" x14ac:dyDescent="0.3">
      <c r="A3338">
        <f>Query1[[#This Row],[order_id]]</f>
        <v>1155</v>
      </c>
      <c r="B3338" t="str">
        <f>Query1[[#This Row],[customers]]</f>
        <v>Julia Joyner</v>
      </c>
      <c r="C3338" t="str">
        <f>Query1[[#This Row],[city]]</f>
        <v>Astoria</v>
      </c>
      <c r="D3338" t="str">
        <f>Query1[[#This Row],[state]]</f>
        <v>NY</v>
      </c>
      <c r="E3338">
        <f>Query1[[#This Row],[order_date]]</f>
        <v>43008</v>
      </c>
      <c r="F3338">
        <f>Query1[[#This Row],[total_units]]</f>
        <v>2</v>
      </c>
      <c r="G3338">
        <f>Query1[[#This Row],[revenue]]</f>
        <v>939.98</v>
      </c>
      <c r="H3338" t="str">
        <f>Query1[[#This Row],[product_name]]</f>
        <v>Surly Ice Cream Truck Frameset - 2016</v>
      </c>
      <c r="I3338" t="str">
        <f>Query1[[#This Row],[category_name]]</f>
        <v>Mountain Bikes</v>
      </c>
      <c r="J3338" t="str">
        <f>Query1[[#This Row],[store_name]]</f>
        <v>Baldwin Bikes</v>
      </c>
      <c r="K3338" t="str">
        <f>Query1[[#This Row],[sales_rep]]</f>
        <v>Venita Daniel</v>
      </c>
      <c r="L3338" t="str">
        <f>Query1[[#This Row],[brand_name]]</f>
        <v>Surly</v>
      </c>
    </row>
    <row r="3339" spans="1:12" x14ac:dyDescent="0.3">
      <c r="A3339">
        <f>Query1[[#This Row],[order_id]]</f>
        <v>1156</v>
      </c>
      <c r="B3339" t="str">
        <f>Query1[[#This Row],[customers]]</f>
        <v>Rodrigo Durham</v>
      </c>
      <c r="C3339" t="str">
        <f>Query1[[#This Row],[city]]</f>
        <v>Richmond Hill</v>
      </c>
      <c r="D3339" t="str">
        <f>Query1[[#This Row],[state]]</f>
        <v>NY</v>
      </c>
      <c r="E3339">
        <f>Query1[[#This Row],[order_date]]</f>
        <v>43008</v>
      </c>
      <c r="F3339">
        <f>Query1[[#This Row],[total_units]]</f>
        <v>2</v>
      </c>
      <c r="G3339">
        <f>Query1[[#This Row],[revenue]]</f>
        <v>941.98</v>
      </c>
      <c r="H3339" t="str">
        <f>Query1[[#This Row],[product_name]]</f>
        <v>Sun Bicycles Drifter 7 - Women's - 2017</v>
      </c>
      <c r="I3339" t="str">
        <f>Query1[[#This Row],[category_name]]</f>
        <v>Comfort Bicycles</v>
      </c>
      <c r="J3339" t="str">
        <f>Query1[[#This Row],[store_name]]</f>
        <v>Baldwin Bikes</v>
      </c>
      <c r="K3339" t="str">
        <f>Query1[[#This Row],[sales_rep]]</f>
        <v>Venita Daniel</v>
      </c>
      <c r="L3339" t="str">
        <f>Query1[[#This Row],[brand_name]]</f>
        <v>Sun</v>
      </c>
    </row>
    <row r="3340" spans="1:12" x14ac:dyDescent="0.3">
      <c r="A3340">
        <f>Query1[[#This Row],[order_id]]</f>
        <v>1156</v>
      </c>
      <c r="B3340" t="str">
        <f>Query1[[#This Row],[customers]]</f>
        <v>Rodrigo Durham</v>
      </c>
      <c r="C3340" t="str">
        <f>Query1[[#This Row],[city]]</f>
        <v>Richmond Hill</v>
      </c>
      <c r="D3340" t="str">
        <f>Query1[[#This Row],[state]]</f>
        <v>NY</v>
      </c>
      <c r="E3340">
        <f>Query1[[#This Row],[order_date]]</f>
        <v>43008</v>
      </c>
      <c r="F3340">
        <f>Query1[[#This Row],[total_units]]</f>
        <v>1</v>
      </c>
      <c r="G3340">
        <f>Query1[[#This Row],[revenue]]</f>
        <v>149.99</v>
      </c>
      <c r="H3340" t="str">
        <f>Query1[[#This Row],[product_name]]</f>
        <v>Trek Girl's Kickster - 2017</v>
      </c>
      <c r="I3340" t="str">
        <f>Query1[[#This Row],[category_name]]</f>
        <v>Children Bicycles</v>
      </c>
      <c r="J3340" t="str">
        <f>Query1[[#This Row],[store_name]]</f>
        <v>Baldwin Bikes</v>
      </c>
      <c r="K3340" t="str">
        <f>Query1[[#This Row],[sales_rep]]</f>
        <v>Venita Daniel</v>
      </c>
      <c r="L3340" t="str">
        <f>Query1[[#This Row],[brand_name]]</f>
        <v>Trek</v>
      </c>
    </row>
    <row r="3341" spans="1:12" x14ac:dyDescent="0.3">
      <c r="A3341">
        <f>Query1[[#This Row],[order_id]]</f>
        <v>1157</v>
      </c>
      <c r="B3341" t="str">
        <f>Query1[[#This Row],[customers]]</f>
        <v>Corene Wall</v>
      </c>
      <c r="C3341" t="str">
        <f>Query1[[#This Row],[city]]</f>
        <v>Atwater</v>
      </c>
      <c r="D3341" t="str">
        <f>Query1[[#This Row],[state]]</f>
        <v>CA</v>
      </c>
      <c r="E3341">
        <f>Query1[[#This Row],[order_date]]</f>
        <v>43009</v>
      </c>
      <c r="F3341">
        <f>Query1[[#This Row],[total_units]]</f>
        <v>1</v>
      </c>
      <c r="G3341">
        <f>Query1[[#This Row],[revenue]]</f>
        <v>599.99</v>
      </c>
      <c r="H3341" t="str">
        <f>Query1[[#This Row],[product_name]]</f>
        <v>Electra Townie Original 7D EQ - Women's - 2016</v>
      </c>
      <c r="I3341" t="str">
        <f>Query1[[#This Row],[category_name]]</f>
        <v>Cruisers Bicycles</v>
      </c>
      <c r="J3341" t="str">
        <f>Query1[[#This Row],[store_name]]</f>
        <v>Santa Cruz Bikes</v>
      </c>
      <c r="K3341" t="str">
        <f>Query1[[#This Row],[sales_rep]]</f>
        <v>Genna Serrano</v>
      </c>
      <c r="L3341" t="str">
        <f>Query1[[#This Row],[brand_name]]</f>
        <v>Electra</v>
      </c>
    </row>
    <row r="3342" spans="1:12" x14ac:dyDescent="0.3">
      <c r="A3342">
        <f>Query1[[#This Row],[order_id]]</f>
        <v>1157</v>
      </c>
      <c r="B3342" t="str">
        <f>Query1[[#This Row],[customers]]</f>
        <v>Corene Wall</v>
      </c>
      <c r="C3342" t="str">
        <f>Query1[[#This Row],[city]]</f>
        <v>Atwater</v>
      </c>
      <c r="D3342" t="str">
        <f>Query1[[#This Row],[state]]</f>
        <v>CA</v>
      </c>
      <c r="E3342">
        <f>Query1[[#This Row],[order_date]]</f>
        <v>43009</v>
      </c>
      <c r="F3342">
        <f>Query1[[#This Row],[total_units]]</f>
        <v>2</v>
      </c>
      <c r="G3342">
        <f>Query1[[#This Row],[revenue]]</f>
        <v>759.98</v>
      </c>
      <c r="H3342" t="str">
        <f>Query1[[#This Row],[product_name]]</f>
        <v>Haro Flightline One ST - 2017</v>
      </c>
      <c r="I3342" t="str">
        <f>Query1[[#This Row],[category_name]]</f>
        <v>Mountain Bikes</v>
      </c>
      <c r="J3342" t="str">
        <f>Query1[[#This Row],[store_name]]</f>
        <v>Santa Cruz Bikes</v>
      </c>
      <c r="K3342" t="str">
        <f>Query1[[#This Row],[sales_rep]]</f>
        <v>Genna Serrano</v>
      </c>
      <c r="L3342" t="str">
        <f>Query1[[#This Row],[brand_name]]</f>
        <v>Haro</v>
      </c>
    </row>
    <row r="3343" spans="1:12" x14ac:dyDescent="0.3">
      <c r="A3343">
        <f>Query1[[#This Row],[order_id]]</f>
        <v>1157</v>
      </c>
      <c r="B3343" t="str">
        <f>Query1[[#This Row],[customers]]</f>
        <v>Corene Wall</v>
      </c>
      <c r="C3343" t="str">
        <f>Query1[[#This Row],[city]]</f>
        <v>Atwater</v>
      </c>
      <c r="D3343" t="str">
        <f>Query1[[#This Row],[state]]</f>
        <v>CA</v>
      </c>
      <c r="E3343">
        <f>Query1[[#This Row],[order_date]]</f>
        <v>43009</v>
      </c>
      <c r="F3343">
        <f>Query1[[#This Row],[total_units]]</f>
        <v>1</v>
      </c>
      <c r="G3343">
        <f>Query1[[#This Row],[revenue]]</f>
        <v>1469.99</v>
      </c>
      <c r="H3343" t="str">
        <f>Query1[[#This Row],[product_name]]</f>
        <v>Haro Shift R3 - 2017</v>
      </c>
      <c r="I3343" t="str">
        <f>Query1[[#This Row],[category_name]]</f>
        <v>Mountain Bikes</v>
      </c>
      <c r="J3343" t="str">
        <f>Query1[[#This Row],[store_name]]</f>
        <v>Santa Cruz Bikes</v>
      </c>
      <c r="K3343" t="str">
        <f>Query1[[#This Row],[sales_rep]]</f>
        <v>Genna Serrano</v>
      </c>
      <c r="L3343" t="str">
        <f>Query1[[#This Row],[brand_name]]</f>
        <v>Haro</v>
      </c>
    </row>
    <row r="3344" spans="1:12" x14ac:dyDescent="0.3">
      <c r="A3344">
        <f>Query1[[#This Row],[order_id]]</f>
        <v>1157</v>
      </c>
      <c r="B3344" t="str">
        <f>Query1[[#This Row],[customers]]</f>
        <v>Corene Wall</v>
      </c>
      <c r="C3344" t="str">
        <f>Query1[[#This Row],[city]]</f>
        <v>Atwater</v>
      </c>
      <c r="D3344" t="str">
        <f>Query1[[#This Row],[state]]</f>
        <v>CA</v>
      </c>
      <c r="E3344">
        <f>Query1[[#This Row],[order_date]]</f>
        <v>43009</v>
      </c>
      <c r="F3344">
        <f>Query1[[#This Row],[total_units]]</f>
        <v>2</v>
      </c>
      <c r="G3344">
        <f>Query1[[#This Row],[revenue]]</f>
        <v>3265.98</v>
      </c>
      <c r="H3344" t="str">
        <f>Query1[[#This Row],[product_name]]</f>
        <v>Surly Wednesday - 2017</v>
      </c>
      <c r="I3344" t="str">
        <f>Query1[[#This Row],[category_name]]</f>
        <v>Mountain Bikes</v>
      </c>
      <c r="J3344" t="str">
        <f>Query1[[#This Row],[store_name]]</f>
        <v>Santa Cruz Bikes</v>
      </c>
      <c r="K3344" t="str">
        <f>Query1[[#This Row],[sales_rep]]</f>
        <v>Genna Serrano</v>
      </c>
      <c r="L3344" t="str">
        <f>Query1[[#This Row],[brand_name]]</f>
        <v>Surly</v>
      </c>
    </row>
    <row r="3345" spans="1:12" x14ac:dyDescent="0.3">
      <c r="A3345">
        <f>Query1[[#This Row],[order_id]]</f>
        <v>1158</v>
      </c>
      <c r="B3345" t="str">
        <f>Query1[[#This Row],[customers]]</f>
        <v>Lucilla Williams</v>
      </c>
      <c r="C3345" t="str">
        <f>Query1[[#This Row],[city]]</f>
        <v>San Carlos</v>
      </c>
      <c r="D3345" t="str">
        <f>Query1[[#This Row],[state]]</f>
        <v>CA</v>
      </c>
      <c r="E3345">
        <f>Query1[[#This Row],[order_date]]</f>
        <v>43009</v>
      </c>
      <c r="F3345">
        <f>Query1[[#This Row],[total_units]]</f>
        <v>1</v>
      </c>
      <c r="G3345">
        <f>Query1[[#This Row],[revenue]]</f>
        <v>439.99</v>
      </c>
      <c r="H3345" t="str">
        <f>Query1[[#This Row],[product_name]]</f>
        <v>Electra Cruiser Lux 1 - 2017</v>
      </c>
      <c r="I3345" t="str">
        <f>Query1[[#This Row],[category_name]]</f>
        <v>Cruisers Bicycles</v>
      </c>
      <c r="J3345" t="str">
        <f>Query1[[#This Row],[store_name]]</f>
        <v>Santa Cruz Bikes</v>
      </c>
      <c r="K3345" t="str">
        <f>Query1[[#This Row],[sales_rep]]</f>
        <v>Mireya Copeland</v>
      </c>
      <c r="L3345" t="str">
        <f>Query1[[#This Row],[brand_name]]</f>
        <v>Electra</v>
      </c>
    </row>
    <row r="3346" spans="1:12" x14ac:dyDescent="0.3">
      <c r="A3346">
        <f>Query1[[#This Row],[order_id]]</f>
        <v>1158</v>
      </c>
      <c r="B3346" t="str">
        <f>Query1[[#This Row],[customers]]</f>
        <v>Lucilla Williams</v>
      </c>
      <c r="C3346" t="str">
        <f>Query1[[#This Row],[city]]</f>
        <v>San Carlos</v>
      </c>
      <c r="D3346" t="str">
        <f>Query1[[#This Row],[state]]</f>
        <v>CA</v>
      </c>
      <c r="E3346">
        <f>Query1[[#This Row],[order_date]]</f>
        <v>43009</v>
      </c>
      <c r="F3346">
        <f>Query1[[#This Row],[total_units]]</f>
        <v>2</v>
      </c>
      <c r="G3346">
        <f>Query1[[#This Row],[revenue]]</f>
        <v>599.98</v>
      </c>
      <c r="H3346" t="str">
        <f>Query1[[#This Row],[product_name]]</f>
        <v>Electra Girl's Hawaii 1 16" - 2017</v>
      </c>
      <c r="I3346" t="str">
        <f>Query1[[#This Row],[category_name]]</f>
        <v>Children Bicycles</v>
      </c>
      <c r="J3346" t="str">
        <f>Query1[[#This Row],[store_name]]</f>
        <v>Santa Cruz Bikes</v>
      </c>
      <c r="K3346" t="str">
        <f>Query1[[#This Row],[sales_rep]]</f>
        <v>Mireya Copeland</v>
      </c>
      <c r="L3346" t="str">
        <f>Query1[[#This Row],[brand_name]]</f>
        <v>Electra</v>
      </c>
    </row>
    <row r="3347" spans="1:12" x14ac:dyDescent="0.3">
      <c r="A3347">
        <f>Query1[[#This Row],[order_id]]</f>
        <v>1159</v>
      </c>
      <c r="B3347" t="str">
        <f>Query1[[#This Row],[customers]]</f>
        <v>Joy Underwood</v>
      </c>
      <c r="C3347" t="str">
        <f>Query1[[#This Row],[city]]</f>
        <v>Apple Valley</v>
      </c>
      <c r="D3347" t="str">
        <f>Query1[[#This Row],[state]]</f>
        <v>CA</v>
      </c>
      <c r="E3347">
        <f>Query1[[#This Row],[order_date]]</f>
        <v>43009</v>
      </c>
      <c r="F3347">
        <f>Query1[[#This Row],[total_units]]</f>
        <v>2</v>
      </c>
      <c r="G3347">
        <f>Query1[[#This Row],[revenue]]</f>
        <v>1099.98</v>
      </c>
      <c r="H3347" t="str">
        <f>Query1[[#This Row],[product_name]]</f>
        <v>Electra Townie Original 21D - 2016</v>
      </c>
      <c r="I3347" t="str">
        <f>Query1[[#This Row],[category_name]]</f>
        <v>Cruisers Bicycles</v>
      </c>
      <c r="J3347" t="str">
        <f>Query1[[#This Row],[store_name]]</f>
        <v>Santa Cruz Bikes</v>
      </c>
      <c r="K3347" t="str">
        <f>Query1[[#This Row],[sales_rep]]</f>
        <v>Genna Serrano</v>
      </c>
      <c r="L3347" t="str">
        <f>Query1[[#This Row],[brand_name]]</f>
        <v>Electra</v>
      </c>
    </row>
    <row r="3348" spans="1:12" x14ac:dyDescent="0.3">
      <c r="A3348">
        <f>Query1[[#This Row],[order_id]]</f>
        <v>1160</v>
      </c>
      <c r="B3348" t="str">
        <f>Query1[[#This Row],[customers]]</f>
        <v>Brianne Hays</v>
      </c>
      <c r="C3348" t="str">
        <f>Query1[[#This Row],[city]]</f>
        <v>San Pablo</v>
      </c>
      <c r="D3348" t="str">
        <f>Query1[[#This Row],[state]]</f>
        <v>CA</v>
      </c>
      <c r="E3348">
        <f>Query1[[#This Row],[order_date]]</f>
        <v>43009</v>
      </c>
      <c r="F3348">
        <f>Query1[[#This Row],[total_units]]</f>
        <v>1</v>
      </c>
      <c r="G3348">
        <f>Query1[[#This Row],[revenue]]</f>
        <v>1469.99</v>
      </c>
      <c r="H3348" t="str">
        <f>Query1[[#This Row],[product_name]]</f>
        <v>Haro Shift R3 - 2017</v>
      </c>
      <c r="I3348" t="str">
        <f>Query1[[#This Row],[category_name]]</f>
        <v>Mountain Bikes</v>
      </c>
      <c r="J3348" t="str">
        <f>Query1[[#This Row],[store_name]]</f>
        <v>Santa Cruz Bikes</v>
      </c>
      <c r="K3348" t="str">
        <f>Query1[[#This Row],[sales_rep]]</f>
        <v>Mireya Copeland</v>
      </c>
      <c r="L3348" t="str">
        <f>Query1[[#This Row],[brand_name]]</f>
        <v>Haro</v>
      </c>
    </row>
    <row r="3349" spans="1:12" x14ac:dyDescent="0.3">
      <c r="A3349">
        <f>Query1[[#This Row],[order_id]]</f>
        <v>1160</v>
      </c>
      <c r="B3349" t="str">
        <f>Query1[[#This Row],[customers]]</f>
        <v>Brianne Hays</v>
      </c>
      <c r="C3349" t="str">
        <f>Query1[[#This Row],[city]]</f>
        <v>San Pablo</v>
      </c>
      <c r="D3349" t="str">
        <f>Query1[[#This Row],[state]]</f>
        <v>CA</v>
      </c>
      <c r="E3349">
        <f>Query1[[#This Row],[order_date]]</f>
        <v>43009</v>
      </c>
      <c r="F3349">
        <f>Query1[[#This Row],[total_units]]</f>
        <v>1</v>
      </c>
      <c r="G3349">
        <f>Query1[[#This Row],[revenue]]</f>
        <v>2999.99</v>
      </c>
      <c r="H3349" t="str">
        <f>Query1[[#This Row],[product_name]]</f>
        <v>Trek Conduit+ - 2016</v>
      </c>
      <c r="I3349" t="str">
        <f>Query1[[#This Row],[category_name]]</f>
        <v>Electric Bikes</v>
      </c>
      <c r="J3349" t="str">
        <f>Query1[[#This Row],[store_name]]</f>
        <v>Santa Cruz Bikes</v>
      </c>
      <c r="K3349" t="str">
        <f>Query1[[#This Row],[sales_rep]]</f>
        <v>Mireya Copeland</v>
      </c>
      <c r="L3349" t="str">
        <f>Query1[[#This Row],[brand_name]]</f>
        <v>Trek</v>
      </c>
    </row>
    <row r="3350" spans="1:12" x14ac:dyDescent="0.3">
      <c r="A3350">
        <f>Query1[[#This Row],[order_id]]</f>
        <v>1161</v>
      </c>
      <c r="B3350" t="str">
        <f>Query1[[#This Row],[customers]]</f>
        <v>Kathie Freeman</v>
      </c>
      <c r="C3350" t="str">
        <f>Query1[[#This Row],[city]]</f>
        <v>Queensbury</v>
      </c>
      <c r="D3350" t="str">
        <f>Query1[[#This Row],[state]]</f>
        <v>NY</v>
      </c>
      <c r="E3350">
        <f>Query1[[#This Row],[order_date]]</f>
        <v>43009</v>
      </c>
      <c r="F3350">
        <f>Query1[[#This Row],[total_units]]</f>
        <v>1</v>
      </c>
      <c r="G3350">
        <f>Query1[[#This Row],[revenue]]</f>
        <v>269.99</v>
      </c>
      <c r="H3350" t="str">
        <f>Query1[[#This Row],[product_name]]</f>
        <v>Electra Girl's Hawaii 1 (16-inch) - 2015/2016</v>
      </c>
      <c r="I3350" t="str">
        <f>Query1[[#This Row],[category_name]]</f>
        <v>Children Bicycles</v>
      </c>
      <c r="J3350" t="str">
        <f>Query1[[#This Row],[store_name]]</f>
        <v>Baldwin Bikes</v>
      </c>
      <c r="K3350" t="str">
        <f>Query1[[#This Row],[sales_rep]]</f>
        <v>Venita Daniel</v>
      </c>
      <c r="L3350" t="str">
        <f>Query1[[#This Row],[brand_name]]</f>
        <v>Electra</v>
      </c>
    </row>
    <row r="3351" spans="1:12" x14ac:dyDescent="0.3">
      <c r="A3351">
        <f>Query1[[#This Row],[order_id]]</f>
        <v>1161</v>
      </c>
      <c r="B3351" t="str">
        <f>Query1[[#This Row],[customers]]</f>
        <v>Kathie Freeman</v>
      </c>
      <c r="C3351" t="str">
        <f>Query1[[#This Row],[city]]</f>
        <v>Queensbury</v>
      </c>
      <c r="D3351" t="str">
        <f>Query1[[#This Row],[state]]</f>
        <v>NY</v>
      </c>
      <c r="E3351">
        <f>Query1[[#This Row],[order_date]]</f>
        <v>43009</v>
      </c>
      <c r="F3351">
        <f>Query1[[#This Row],[total_units]]</f>
        <v>1</v>
      </c>
      <c r="G3351">
        <f>Query1[[#This Row],[revenue]]</f>
        <v>549.99</v>
      </c>
      <c r="H3351" t="str">
        <f>Query1[[#This Row],[product_name]]</f>
        <v>Haro Flightline Two 26 Plus - 2017</v>
      </c>
      <c r="I3351" t="str">
        <f>Query1[[#This Row],[category_name]]</f>
        <v>Mountain Bikes</v>
      </c>
      <c r="J3351" t="str">
        <f>Query1[[#This Row],[store_name]]</f>
        <v>Baldwin Bikes</v>
      </c>
      <c r="K3351" t="str">
        <f>Query1[[#This Row],[sales_rep]]</f>
        <v>Venita Daniel</v>
      </c>
      <c r="L3351" t="str">
        <f>Query1[[#This Row],[brand_name]]</f>
        <v>Haro</v>
      </c>
    </row>
    <row r="3352" spans="1:12" x14ac:dyDescent="0.3">
      <c r="A3352">
        <f>Query1[[#This Row],[order_id]]</f>
        <v>1161</v>
      </c>
      <c r="B3352" t="str">
        <f>Query1[[#This Row],[customers]]</f>
        <v>Kathie Freeman</v>
      </c>
      <c r="C3352" t="str">
        <f>Query1[[#This Row],[city]]</f>
        <v>Queensbury</v>
      </c>
      <c r="D3352" t="str">
        <f>Query1[[#This Row],[state]]</f>
        <v>NY</v>
      </c>
      <c r="E3352">
        <f>Query1[[#This Row],[order_date]]</f>
        <v>43009</v>
      </c>
      <c r="F3352">
        <f>Query1[[#This Row],[total_units]]</f>
        <v>2</v>
      </c>
      <c r="G3352">
        <f>Query1[[#This Row],[revenue]]</f>
        <v>833.98</v>
      </c>
      <c r="H3352" t="str">
        <f>Query1[[#This Row],[product_name]]</f>
        <v>Sun Bicycles Atlas X-Type - 2017</v>
      </c>
      <c r="I3352" t="str">
        <f>Query1[[#This Row],[category_name]]</f>
        <v>Cruisers Bicycles</v>
      </c>
      <c r="J3352" t="str">
        <f>Query1[[#This Row],[store_name]]</f>
        <v>Baldwin Bikes</v>
      </c>
      <c r="K3352" t="str">
        <f>Query1[[#This Row],[sales_rep]]</f>
        <v>Venita Daniel</v>
      </c>
      <c r="L3352" t="str">
        <f>Query1[[#This Row],[brand_name]]</f>
        <v>Sun</v>
      </c>
    </row>
    <row r="3353" spans="1:12" x14ac:dyDescent="0.3">
      <c r="A3353">
        <f>Query1[[#This Row],[order_id]]</f>
        <v>1161</v>
      </c>
      <c r="B3353" t="str">
        <f>Query1[[#This Row],[customers]]</f>
        <v>Kathie Freeman</v>
      </c>
      <c r="C3353" t="str">
        <f>Query1[[#This Row],[city]]</f>
        <v>Queensbury</v>
      </c>
      <c r="D3353" t="str">
        <f>Query1[[#This Row],[state]]</f>
        <v>NY</v>
      </c>
      <c r="E3353">
        <f>Query1[[#This Row],[order_date]]</f>
        <v>43009</v>
      </c>
      <c r="F3353">
        <f>Query1[[#This Row],[total_units]]</f>
        <v>2</v>
      </c>
      <c r="G3353">
        <f>Query1[[#This Row],[revenue]]</f>
        <v>1999.98</v>
      </c>
      <c r="H3353" t="str">
        <f>Query1[[#This Row],[product_name]]</f>
        <v>Trek X-Caliber 8 - 2017</v>
      </c>
      <c r="I3353" t="str">
        <f>Query1[[#This Row],[category_name]]</f>
        <v>Mountain Bikes</v>
      </c>
      <c r="J3353" t="str">
        <f>Query1[[#This Row],[store_name]]</f>
        <v>Baldwin Bikes</v>
      </c>
      <c r="K3353" t="str">
        <f>Query1[[#This Row],[sales_rep]]</f>
        <v>Venita Daniel</v>
      </c>
      <c r="L3353" t="str">
        <f>Query1[[#This Row],[brand_name]]</f>
        <v>Trek</v>
      </c>
    </row>
    <row r="3354" spans="1:12" x14ac:dyDescent="0.3">
      <c r="A3354">
        <f>Query1[[#This Row],[order_id]]</f>
        <v>1162</v>
      </c>
      <c r="B3354" t="str">
        <f>Query1[[#This Row],[customers]]</f>
        <v>Coleen Navarro</v>
      </c>
      <c r="C3354" t="str">
        <f>Query1[[#This Row],[city]]</f>
        <v>Webster</v>
      </c>
      <c r="D3354" t="str">
        <f>Query1[[#This Row],[state]]</f>
        <v>NY</v>
      </c>
      <c r="E3354">
        <f>Query1[[#This Row],[order_date]]</f>
        <v>43009</v>
      </c>
      <c r="F3354">
        <f>Query1[[#This Row],[total_units]]</f>
        <v>2</v>
      </c>
      <c r="G3354">
        <f>Query1[[#This Row],[revenue]]</f>
        <v>1099.98</v>
      </c>
      <c r="H3354" t="str">
        <f>Query1[[#This Row],[product_name]]</f>
        <v>Electra Townie Original 21D - 2016</v>
      </c>
      <c r="I3354" t="str">
        <f>Query1[[#This Row],[category_name]]</f>
        <v>Cruisers Bicycles</v>
      </c>
      <c r="J3354" t="str">
        <f>Query1[[#This Row],[store_name]]</f>
        <v>Baldwin Bikes</v>
      </c>
      <c r="K3354" t="str">
        <f>Query1[[#This Row],[sales_rep]]</f>
        <v>Marcelene Boyer</v>
      </c>
      <c r="L3354" t="str">
        <f>Query1[[#This Row],[brand_name]]</f>
        <v>Electra</v>
      </c>
    </row>
    <row r="3355" spans="1:12" x14ac:dyDescent="0.3">
      <c r="A3355">
        <f>Query1[[#This Row],[order_id]]</f>
        <v>1162</v>
      </c>
      <c r="B3355" t="str">
        <f>Query1[[#This Row],[customers]]</f>
        <v>Coleen Navarro</v>
      </c>
      <c r="C3355" t="str">
        <f>Query1[[#This Row],[city]]</f>
        <v>Webster</v>
      </c>
      <c r="D3355" t="str">
        <f>Query1[[#This Row],[state]]</f>
        <v>NY</v>
      </c>
      <c r="E3355">
        <f>Query1[[#This Row],[order_date]]</f>
        <v>43009</v>
      </c>
      <c r="F3355">
        <f>Query1[[#This Row],[total_units]]</f>
        <v>1</v>
      </c>
      <c r="G3355">
        <f>Query1[[#This Row],[revenue]]</f>
        <v>1469.99</v>
      </c>
      <c r="H3355" t="str">
        <f>Query1[[#This Row],[product_name]]</f>
        <v>Haro Shift R3 - 2017</v>
      </c>
      <c r="I3355" t="str">
        <f>Query1[[#This Row],[category_name]]</f>
        <v>Mountain Bikes</v>
      </c>
      <c r="J3355" t="str">
        <f>Query1[[#This Row],[store_name]]</f>
        <v>Baldwin Bikes</v>
      </c>
      <c r="K3355" t="str">
        <f>Query1[[#This Row],[sales_rep]]</f>
        <v>Marcelene Boyer</v>
      </c>
      <c r="L3355" t="str">
        <f>Query1[[#This Row],[brand_name]]</f>
        <v>Haro</v>
      </c>
    </row>
    <row r="3356" spans="1:12" x14ac:dyDescent="0.3">
      <c r="A3356">
        <f>Query1[[#This Row],[order_id]]</f>
        <v>1162</v>
      </c>
      <c r="B3356" t="str">
        <f>Query1[[#This Row],[customers]]</f>
        <v>Coleen Navarro</v>
      </c>
      <c r="C3356" t="str">
        <f>Query1[[#This Row],[city]]</f>
        <v>Webster</v>
      </c>
      <c r="D3356" t="str">
        <f>Query1[[#This Row],[state]]</f>
        <v>NY</v>
      </c>
      <c r="E3356">
        <f>Query1[[#This Row],[order_date]]</f>
        <v>43009</v>
      </c>
      <c r="F3356">
        <f>Query1[[#This Row],[total_units]]</f>
        <v>2</v>
      </c>
      <c r="G3356">
        <f>Query1[[#This Row],[revenue]]</f>
        <v>9999.98</v>
      </c>
      <c r="H3356" t="str">
        <f>Query1[[#This Row],[product_name]]</f>
        <v>Trek Fuel EX 9.8 29 - 2017</v>
      </c>
      <c r="I3356" t="str">
        <f>Query1[[#This Row],[category_name]]</f>
        <v>Mountain Bikes</v>
      </c>
      <c r="J3356" t="str">
        <f>Query1[[#This Row],[store_name]]</f>
        <v>Baldwin Bikes</v>
      </c>
      <c r="K3356" t="str">
        <f>Query1[[#This Row],[sales_rep]]</f>
        <v>Marcelene Boyer</v>
      </c>
      <c r="L3356" t="str">
        <f>Query1[[#This Row],[brand_name]]</f>
        <v>Trek</v>
      </c>
    </row>
    <row r="3357" spans="1:12" x14ac:dyDescent="0.3">
      <c r="A3357">
        <f>Query1[[#This Row],[order_id]]</f>
        <v>1162</v>
      </c>
      <c r="B3357" t="str">
        <f>Query1[[#This Row],[customers]]</f>
        <v>Coleen Navarro</v>
      </c>
      <c r="C3357" t="str">
        <f>Query1[[#This Row],[city]]</f>
        <v>Webster</v>
      </c>
      <c r="D3357" t="str">
        <f>Query1[[#This Row],[state]]</f>
        <v>NY</v>
      </c>
      <c r="E3357">
        <f>Query1[[#This Row],[order_date]]</f>
        <v>43009</v>
      </c>
      <c r="F3357">
        <f>Query1[[#This Row],[total_units]]</f>
        <v>1</v>
      </c>
      <c r="G3357">
        <f>Query1[[#This Row],[revenue]]</f>
        <v>149.99</v>
      </c>
      <c r="H3357" t="str">
        <f>Query1[[#This Row],[product_name]]</f>
        <v>Trek Girl's Kickster - 2017</v>
      </c>
      <c r="I3357" t="str">
        <f>Query1[[#This Row],[category_name]]</f>
        <v>Children Bicycles</v>
      </c>
      <c r="J3357" t="str">
        <f>Query1[[#This Row],[store_name]]</f>
        <v>Baldwin Bikes</v>
      </c>
      <c r="K3357" t="str">
        <f>Query1[[#This Row],[sales_rep]]</f>
        <v>Marcelene Boyer</v>
      </c>
      <c r="L3357" t="str">
        <f>Query1[[#This Row],[brand_name]]</f>
        <v>Trek</v>
      </c>
    </row>
    <row r="3358" spans="1:12" x14ac:dyDescent="0.3">
      <c r="A3358">
        <f>Query1[[#This Row],[order_id]]</f>
        <v>1162</v>
      </c>
      <c r="B3358" t="str">
        <f>Query1[[#This Row],[customers]]</f>
        <v>Coleen Navarro</v>
      </c>
      <c r="C3358" t="str">
        <f>Query1[[#This Row],[city]]</f>
        <v>Webster</v>
      </c>
      <c r="D3358" t="str">
        <f>Query1[[#This Row],[state]]</f>
        <v>NY</v>
      </c>
      <c r="E3358">
        <f>Query1[[#This Row],[order_date]]</f>
        <v>43009</v>
      </c>
      <c r="F3358">
        <f>Query1[[#This Row],[total_units]]</f>
        <v>1</v>
      </c>
      <c r="G3358">
        <f>Query1[[#This Row],[revenue]]</f>
        <v>189.99</v>
      </c>
      <c r="H3358" t="str">
        <f>Query1[[#This Row],[product_name]]</f>
        <v>Trek Precaliber 12 Girls - 2017</v>
      </c>
      <c r="I3358" t="str">
        <f>Query1[[#This Row],[category_name]]</f>
        <v>Children Bicycles</v>
      </c>
      <c r="J3358" t="str">
        <f>Query1[[#This Row],[store_name]]</f>
        <v>Baldwin Bikes</v>
      </c>
      <c r="K3358" t="str">
        <f>Query1[[#This Row],[sales_rep]]</f>
        <v>Marcelene Boyer</v>
      </c>
      <c r="L3358" t="str">
        <f>Query1[[#This Row],[brand_name]]</f>
        <v>Trek</v>
      </c>
    </row>
    <row r="3359" spans="1:12" x14ac:dyDescent="0.3">
      <c r="A3359">
        <f>Query1[[#This Row],[order_id]]</f>
        <v>1163</v>
      </c>
      <c r="B3359" t="str">
        <f>Query1[[#This Row],[customers]]</f>
        <v>Ocie Slater</v>
      </c>
      <c r="C3359" t="str">
        <f>Query1[[#This Row],[city]]</f>
        <v>Hamburg</v>
      </c>
      <c r="D3359" t="str">
        <f>Query1[[#This Row],[state]]</f>
        <v>NY</v>
      </c>
      <c r="E3359">
        <f>Query1[[#This Row],[order_date]]</f>
        <v>43009</v>
      </c>
      <c r="F3359">
        <f>Query1[[#This Row],[total_units]]</f>
        <v>2</v>
      </c>
      <c r="G3359">
        <f>Query1[[#This Row],[revenue]]</f>
        <v>1499.98</v>
      </c>
      <c r="H3359" t="str">
        <f>Query1[[#This Row],[product_name]]</f>
        <v>Surly Ogre Frameset - 2017</v>
      </c>
      <c r="I3359" t="str">
        <f>Query1[[#This Row],[category_name]]</f>
        <v>Road Bikes</v>
      </c>
      <c r="J3359" t="str">
        <f>Query1[[#This Row],[store_name]]</f>
        <v>Baldwin Bikes</v>
      </c>
      <c r="K3359" t="str">
        <f>Query1[[#This Row],[sales_rep]]</f>
        <v>Marcelene Boyer</v>
      </c>
      <c r="L3359" t="str">
        <f>Query1[[#This Row],[brand_name]]</f>
        <v>Surly</v>
      </c>
    </row>
    <row r="3360" spans="1:12" x14ac:dyDescent="0.3">
      <c r="A3360">
        <f>Query1[[#This Row],[order_id]]</f>
        <v>1163</v>
      </c>
      <c r="B3360" t="str">
        <f>Query1[[#This Row],[customers]]</f>
        <v>Ocie Slater</v>
      </c>
      <c r="C3360" t="str">
        <f>Query1[[#This Row],[city]]</f>
        <v>Hamburg</v>
      </c>
      <c r="D3360" t="str">
        <f>Query1[[#This Row],[state]]</f>
        <v>NY</v>
      </c>
      <c r="E3360">
        <f>Query1[[#This Row],[order_date]]</f>
        <v>43009</v>
      </c>
      <c r="F3360">
        <f>Query1[[#This Row],[total_units]]</f>
        <v>2</v>
      </c>
      <c r="G3360">
        <f>Query1[[#This Row],[revenue]]</f>
        <v>6999.98</v>
      </c>
      <c r="H3360" t="str">
        <f>Query1[[#This Row],[product_name]]</f>
        <v>Trek Boone Race Shop Limited - 2017</v>
      </c>
      <c r="I3360" t="str">
        <f>Query1[[#This Row],[category_name]]</f>
        <v>Cyclocross Bicycles</v>
      </c>
      <c r="J3360" t="str">
        <f>Query1[[#This Row],[store_name]]</f>
        <v>Baldwin Bikes</v>
      </c>
      <c r="K3360" t="str">
        <f>Query1[[#This Row],[sales_rep]]</f>
        <v>Marcelene Boyer</v>
      </c>
      <c r="L3360" t="str">
        <f>Query1[[#This Row],[brand_name]]</f>
        <v>Trek</v>
      </c>
    </row>
    <row r="3361" spans="1:12" x14ac:dyDescent="0.3">
      <c r="A3361">
        <f>Query1[[#This Row],[order_id]]</f>
        <v>1164</v>
      </c>
      <c r="B3361" t="str">
        <f>Query1[[#This Row],[customers]]</f>
        <v>Lillia Gillespie</v>
      </c>
      <c r="C3361" t="str">
        <f>Query1[[#This Row],[city]]</f>
        <v>Rego Park</v>
      </c>
      <c r="D3361" t="str">
        <f>Query1[[#This Row],[state]]</f>
        <v>NY</v>
      </c>
      <c r="E3361">
        <f>Query1[[#This Row],[order_date]]</f>
        <v>43009</v>
      </c>
      <c r="F3361">
        <f>Query1[[#This Row],[total_units]]</f>
        <v>2</v>
      </c>
      <c r="G3361">
        <f>Query1[[#This Row],[revenue]]</f>
        <v>1079.98</v>
      </c>
      <c r="H3361" t="str">
        <f>Query1[[#This Row],[product_name]]</f>
        <v>Haro SR 1.1 - 2017</v>
      </c>
      <c r="I3361" t="str">
        <f>Query1[[#This Row],[category_name]]</f>
        <v>Mountain Bikes</v>
      </c>
      <c r="J3361" t="str">
        <f>Query1[[#This Row],[store_name]]</f>
        <v>Baldwin Bikes</v>
      </c>
      <c r="K3361" t="str">
        <f>Query1[[#This Row],[sales_rep]]</f>
        <v>Marcelene Boyer</v>
      </c>
      <c r="L3361" t="str">
        <f>Query1[[#This Row],[brand_name]]</f>
        <v>Haro</v>
      </c>
    </row>
    <row r="3362" spans="1:12" x14ac:dyDescent="0.3">
      <c r="A3362">
        <f>Query1[[#This Row],[order_id]]</f>
        <v>1164</v>
      </c>
      <c r="B3362" t="str">
        <f>Query1[[#This Row],[customers]]</f>
        <v>Lillia Gillespie</v>
      </c>
      <c r="C3362" t="str">
        <f>Query1[[#This Row],[city]]</f>
        <v>Rego Park</v>
      </c>
      <c r="D3362" t="str">
        <f>Query1[[#This Row],[state]]</f>
        <v>NY</v>
      </c>
      <c r="E3362">
        <f>Query1[[#This Row],[order_date]]</f>
        <v>43009</v>
      </c>
      <c r="F3362">
        <f>Query1[[#This Row],[total_units]]</f>
        <v>1</v>
      </c>
      <c r="G3362">
        <f>Query1[[#This Row],[revenue]]</f>
        <v>647.99</v>
      </c>
      <c r="H3362" t="str">
        <f>Query1[[#This Row],[product_name]]</f>
        <v>Sun Bicycles Biscayne Tandem CB - 2017</v>
      </c>
      <c r="I3362" t="str">
        <f>Query1[[#This Row],[category_name]]</f>
        <v>Cruisers Bicycles</v>
      </c>
      <c r="J3362" t="str">
        <f>Query1[[#This Row],[store_name]]</f>
        <v>Baldwin Bikes</v>
      </c>
      <c r="K3362" t="str">
        <f>Query1[[#This Row],[sales_rep]]</f>
        <v>Marcelene Boyer</v>
      </c>
      <c r="L3362" t="str">
        <f>Query1[[#This Row],[brand_name]]</f>
        <v>Sun</v>
      </c>
    </row>
    <row r="3363" spans="1:12" x14ac:dyDescent="0.3">
      <c r="A3363">
        <f>Query1[[#This Row],[order_id]]</f>
        <v>1164</v>
      </c>
      <c r="B3363" t="str">
        <f>Query1[[#This Row],[customers]]</f>
        <v>Lillia Gillespie</v>
      </c>
      <c r="C3363" t="str">
        <f>Query1[[#This Row],[city]]</f>
        <v>Rego Park</v>
      </c>
      <c r="D3363" t="str">
        <f>Query1[[#This Row],[state]]</f>
        <v>NY</v>
      </c>
      <c r="E3363">
        <f>Query1[[#This Row],[order_date]]</f>
        <v>43009</v>
      </c>
      <c r="F3363">
        <f>Query1[[#This Row],[total_units]]</f>
        <v>2</v>
      </c>
      <c r="G3363">
        <f>Query1[[#This Row],[revenue]]</f>
        <v>1103.98</v>
      </c>
      <c r="H3363" t="str">
        <f>Query1[[#This Row],[product_name]]</f>
        <v>Sun Bicycles Streamway 3 - 2017</v>
      </c>
      <c r="I3363" t="str">
        <f>Query1[[#This Row],[category_name]]</f>
        <v>Comfort Bicycles</v>
      </c>
      <c r="J3363" t="str">
        <f>Query1[[#This Row],[store_name]]</f>
        <v>Baldwin Bikes</v>
      </c>
      <c r="K3363" t="str">
        <f>Query1[[#This Row],[sales_rep]]</f>
        <v>Marcelene Boyer</v>
      </c>
      <c r="L3363" t="str">
        <f>Query1[[#This Row],[brand_name]]</f>
        <v>Sun</v>
      </c>
    </row>
    <row r="3364" spans="1:12" x14ac:dyDescent="0.3">
      <c r="A3364">
        <f>Query1[[#This Row],[order_id]]</f>
        <v>1164</v>
      </c>
      <c r="B3364" t="str">
        <f>Query1[[#This Row],[customers]]</f>
        <v>Lillia Gillespie</v>
      </c>
      <c r="C3364" t="str">
        <f>Query1[[#This Row],[city]]</f>
        <v>Rego Park</v>
      </c>
      <c r="D3364" t="str">
        <f>Query1[[#This Row],[state]]</f>
        <v>NY</v>
      </c>
      <c r="E3364">
        <f>Query1[[#This Row],[order_date]]</f>
        <v>43009</v>
      </c>
      <c r="F3364">
        <f>Query1[[#This Row],[total_units]]</f>
        <v>1</v>
      </c>
      <c r="G3364">
        <f>Query1[[#This Row],[revenue]]</f>
        <v>1799.99</v>
      </c>
      <c r="H3364" t="str">
        <f>Query1[[#This Row],[product_name]]</f>
        <v>Trek Remedy 29 Carbon Frameset - 2016</v>
      </c>
      <c r="I3364" t="str">
        <f>Query1[[#This Row],[category_name]]</f>
        <v>Mountain Bikes</v>
      </c>
      <c r="J3364" t="str">
        <f>Query1[[#This Row],[store_name]]</f>
        <v>Baldwin Bikes</v>
      </c>
      <c r="K3364" t="str">
        <f>Query1[[#This Row],[sales_rep]]</f>
        <v>Marcelene Boyer</v>
      </c>
      <c r="L3364" t="str">
        <f>Query1[[#This Row],[brand_name]]</f>
        <v>Trek</v>
      </c>
    </row>
    <row r="3365" spans="1:12" x14ac:dyDescent="0.3">
      <c r="A3365">
        <f>Query1[[#This Row],[order_id]]</f>
        <v>1165</v>
      </c>
      <c r="B3365" t="str">
        <f>Query1[[#This Row],[customers]]</f>
        <v>Tilda Melton</v>
      </c>
      <c r="C3365" t="str">
        <f>Query1[[#This Row],[city]]</f>
        <v>Troy</v>
      </c>
      <c r="D3365" t="str">
        <f>Query1[[#This Row],[state]]</f>
        <v>NY</v>
      </c>
      <c r="E3365">
        <f>Query1[[#This Row],[order_date]]</f>
        <v>43010</v>
      </c>
      <c r="F3365">
        <f>Query1[[#This Row],[total_units]]</f>
        <v>1</v>
      </c>
      <c r="G3365">
        <f>Query1[[#This Row],[revenue]]</f>
        <v>449.99</v>
      </c>
      <c r="H3365" t="str">
        <f>Query1[[#This Row],[product_name]]</f>
        <v>Sun Bicycles Cruz 3 - 2017</v>
      </c>
      <c r="I3365" t="str">
        <f>Query1[[#This Row],[category_name]]</f>
        <v>Cruisers Bicycles</v>
      </c>
      <c r="J3365" t="str">
        <f>Query1[[#This Row],[store_name]]</f>
        <v>Baldwin Bikes</v>
      </c>
      <c r="K3365" t="str">
        <f>Query1[[#This Row],[sales_rep]]</f>
        <v>Venita Daniel</v>
      </c>
      <c r="L3365" t="str">
        <f>Query1[[#This Row],[brand_name]]</f>
        <v>Sun</v>
      </c>
    </row>
    <row r="3366" spans="1:12" x14ac:dyDescent="0.3">
      <c r="A3366">
        <f>Query1[[#This Row],[order_id]]</f>
        <v>1165</v>
      </c>
      <c r="B3366" t="str">
        <f>Query1[[#This Row],[customers]]</f>
        <v>Tilda Melton</v>
      </c>
      <c r="C3366" t="str">
        <f>Query1[[#This Row],[city]]</f>
        <v>Troy</v>
      </c>
      <c r="D3366" t="str">
        <f>Query1[[#This Row],[state]]</f>
        <v>NY</v>
      </c>
      <c r="E3366">
        <f>Query1[[#This Row],[order_date]]</f>
        <v>43010</v>
      </c>
      <c r="F3366">
        <f>Query1[[#This Row],[total_units]]</f>
        <v>2</v>
      </c>
      <c r="G3366">
        <f>Query1[[#This Row],[revenue]]</f>
        <v>693.98</v>
      </c>
      <c r="H3366" t="str">
        <f>Query1[[#This Row],[product_name]]</f>
        <v>Sun Bicycles Lil Bolt Type-R - 2017</v>
      </c>
      <c r="I3366" t="str">
        <f>Query1[[#This Row],[category_name]]</f>
        <v>Cruisers Bicycles</v>
      </c>
      <c r="J3366" t="str">
        <f>Query1[[#This Row],[store_name]]</f>
        <v>Baldwin Bikes</v>
      </c>
      <c r="K3366" t="str">
        <f>Query1[[#This Row],[sales_rep]]</f>
        <v>Venita Daniel</v>
      </c>
      <c r="L3366" t="str">
        <f>Query1[[#This Row],[brand_name]]</f>
        <v>Sun</v>
      </c>
    </row>
    <row r="3367" spans="1:12" x14ac:dyDescent="0.3">
      <c r="A3367">
        <f>Query1[[#This Row],[order_id]]</f>
        <v>1166</v>
      </c>
      <c r="B3367" t="str">
        <f>Query1[[#This Row],[customers]]</f>
        <v>Virgil Frost</v>
      </c>
      <c r="C3367" t="str">
        <f>Query1[[#This Row],[city]]</f>
        <v>Levittown</v>
      </c>
      <c r="D3367" t="str">
        <f>Query1[[#This Row],[state]]</f>
        <v>NY</v>
      </c>
      <c r="E3367">
        <f>Query1[[#This Row],[order_date]]</f>
        <v>43011</v>
      </c>
      <c r="F3367">
        <f>Query1[[#This Row],[total_units]]</f>
        <v>2</v>
      </c>
      <c r="G3367">
        <f>Query1[[#This Row],[revenue]]</f>
        <v>1103.98</v>
      </c>
      <c r="H3367" t="str">
        <f>Query1[[#This Row],[product_name]]</f>
        <v>Sun Bicycles Streamway 3 - 2017</v>
      </c>
      <c r="I3367" t="str">
        <f>Query1[[#This Row],[category_name]]</f>
        <v>Comfort Bicycles</v>
      </c>
      <c r="J3367" t="str">
        <f>Query1[[#This Row],[store_name]]</f>
        <v>Baldwin Bikes</v>
      </c>
      <c r="K3367" t="str">
        <f>Query1[[#This Row],[sales_rep]]</f>
        <v>Venita Daniel</v>
      </c>
      <c r="L3367" t="str">
        <f>Query1[[#This Row],[brand_name]]</f>
        <v>Sun</v>
      </c>
    </row>
    <row r="3368" spans="1:12" x14ac:dyDescent="0.3">
      <c r="A3368">
        <f>Query1[[#This Row],[order_id]]</f>
        <v>1167</v>
      </c>
      <c r="B3368" t="str">
        <f>Query1[[#This Row],[customers]]</f>
        <v>Jule Davenport</v>
      </c>
      <c r="C3368" t="str">
        <f>Query1[[#This Row],[city]]</f>
        <v>San Carlos</v>
      </c>
      <c r="D3368" t="str">
        <f>Query1[[#This Row],[state]]</f>
        <v>CA</v>
      </c>
      <c r="E3368">
        <f>Query1[[#This Row],[order_date]]</f>
        <v>43012</v>
      </c>
      <c r="F3368">
        <f>Query1[[#This Row],[total_units]]</f>
        <v>2</v>
      </c>
      <c r="G3368">
        <f>Query1[[#This Row],[revenue]]</f>
        <v>2199.98</v>
      </c>
      <c r="H3368" t="str">
        <f>Query1[[#This Row],[product_name]]</f>
        <v>Electra Amsterdam Fashion 7i Ladies' - 2017</v>
      </c>
      <c r="I3368" t="str">
        <f>Query1[[#This Row],[category_name]]</f>
        <v>Cruisers Bicycles</v>
      </c>
      <c r="J3368" t="str">
        <f>Query1[[#This Row],[store_name]]</f>
        <v>Santa Cruz Bikes</v>
      </c>
      <c r="K3368" t="str">
        <f>Query1[[#This Row],[sales_rep]]</f>
        <v>Mireya Copeland</v>
      </c>
      <c r="L3368" t="str">
        <f>Query1[[#This Row],[brand_name]]</f>
        <v>Electra</v>
      </c>
    </row>
    <row r="3369" spans="1:12" x14ac:dyDescent="0.3">
      <c r="A3369">
        <f>Query1[[#This Row],[order_id]]</f>
        <v>1167</v>
      </c>
      <c r="B3369" t="str">
        <f>Query1[[#This Row],[customers]]</f>
        <v>Jule Davenport</v>
      </c>
      <c r="C3369" t="str">
        <f>Query1[[#This Row],[city]]</f>
        <v>San Carlos</v>
      </c>
      <c r="D3369" t="str">
        <f>Query1[[#This Row],[state]]</f>
        <v>CA</v>
      </c>
      <c r="E3369">
        <f>Query1[[#This Row],[order_date]]</f>
        <v>43012</v>
      </c>
      <c r="F3369">
        <f>Query1[[#This Row],[total_units]]</f>
        <v>1</v>
      </c>
      <c r="G3369">
        <f>Query1[[#This Row],[revenue]]</f>
        <v>449.99</v>
      </c>
      <c r="H3369" t="str">
        <f>Query1[[#This Row],[product_name]]</f>
        <v>Sun Bicycles Cruz 3 - 2017</v>
      </c>
      <c r="I3369" t="str">
        <f>Query1[[#This Row],[category_name]]</f>
        <v>Cruisers Bicycles</v>
      </c>
      <c r="J3369" t="str">
        <f>Query1[[#This Row],[store_name]]</f>
        <v>Santa Cruz Bikes</v>
      </c>
      <c r="K3369" t="str">
        <f>Query1[[#This Row],[sales_rep]]</f>
        <v>Mireya Copeland</v>
      </c>
      <c r="L3369" t="str">
        <f>Query1[[#This Row],[brand_name]]</f>
        <v>Sun</v>
      </c>
    </row>
    <row r="3370" spans="1:12" x14ac:dyDescent="0.3">
      <c r="A3370">
        <f>Query1[[#This Row],[order_id]]</f>
        <v>1167</v>
      </c>
      <c r="B3370" t="str">
        <f>Query1[[#This Row],[customers]]</f>
        <v>Jule Davenport</v>
      </c>
      <c r="C3370" t="str">
        <f>Query1[[#This Row],[city]]</f>
        <v>San Carlos</v>
      </c>
      <c r="D3370" t="str">
        <f>Query1[[#This Row],[state]]</f>
        <v>CA</v>
      </c>
      <c r="E3370">
        <f>Query1[[#This Row],[order_date]]</f>
        <v>43012</v>
      </c>
      <c r="F3370">
        <f>Query1[[#This Row],[total_units]]</f>
        <v>2</v>
      </c>
      <c r="G3370">
        <f>Query1[[#This Row],[revenue]]</f>
        <v>1999.98</v>
      </c>
      <c r="H3370" t="str">
        <f>Query1[[#This Row],[product_name]]</f>
        <v>Trek X-Caliber 8 - 2017</v>
      </c>
      <c r="I3370" t="str">
        <f>Query1[[#This Row],[category_name]]</f>
        <v>Mountain Bikes</v>
      </c>
      <c r="J3370" t="str">
        <f>Query1[[#This Row],[store_name]]</f>
        <v>Santa Cruz Bikes</v>
      </c>
      <c r="K3370" t="str">
        <f>Query1[[#This Row],[sales_rep]]</f>
        <v>Mireya Copeland</v>
      </c>
      <c r="L3370" t="str">
        <f>Query1[[#This Row],[brand_name]]</f>
        <v>Trek</v>
      </c>
    </row>
    <row r="3371" spans="1:12" x14ac:dyDescent="0.3">
      <c r="A3371">
        <f>Query1[[#This Row],[order_id]]</f>
        <v>1168</v>
      </c>
      <c r="B3371" t="str">
        <f>Query1[[#This Row],[customers]]</f>
        <v>Tonja Bean</v>
      </c>
      <c r="C3371" t="str">
        <f>Query1[[#This Row],[city]]</f>
        <v>Fairport</v>
      </c>
      <c r="D3371" t="str">
        <f>Query1[[#This Row],[state]]</f>
        <v>NY</v>
      </c>
      <c r="E3371">
        <f>Query1[[#This Row],[order_date]]</f>
        <v>43012</v>
      </c>
      <c r="F3371">
        <f>Query1[[#This Row],[total_units]]</f>
        <v>1</v>
      </c>
      <c r="G3371">
        <f>Query1[[#This Row],[revenue]]</f>
        <v>659.99</v>
      </c>
      <c r="H3371" t="str">
        <f>Query1[[#This Row],[product_name]]</f>
        <v>Electra Amsterdam Original 3i Ladies' - 2017</v>
      </c>
      <c r="I3371" t="str">
        <f>Query1[[#This Row],[category_name]]</f>
        <v>Cruisers Bicycles</v>
      </c>
      <c r="J3371" t="str">
        <f>Query1[[#This Row],[store_name]]</f>
        <v>Baldwin Bikes</v>
      </c>
      <c r="K3371" t="str">
        <f>Query1[[#This Row],[sales_rep]]</f>
        <v>Marcelene Boyer</v>
      </c>
      <c r="L3371" t="str">
        <f>Query1[[#This Row],[brand_name]]</f>
        <v>Electra</v>
      </c>
    </row>
    <row r="3372" spans="1:12" x14ac:dyDescent="0.3">
      <c r="A3372">
        <f>Query1[[#This Row],[order_id]]</f>
        <v>1168</v>
      </c>
      <c r="B3372" t="str">
        <f>Query1[[#This Row],[customers]]</f>
        <v>Tonja Bean</v>
      </c>
      <c r="C3372" t="str">
        <f>Query1[[#This Row],[city]]</f>
        <v>Fairport</v>
      </c>
      <c r="D3372" t="str">
        <f>Query1[[#This Row],[state]]</f>
        <v>NY</v>
      </c>
      <c r="E3372">
        <f>Query1[[#This Row],[order_date]]</f>
        <v>43012</v>
      </c>
      <c r="F3372">
        <f>Query1[[#This Row],[total_units]]</f>
        <v>2</v>
      </c>
      <c r="G3372">
        <f>Query1[[#This Row],[revenue]]</f>
        <v>599.98</v>
      </c>
      <c r="H3372" t="str">
        <f>Query1[[#This Row],[product_name]]</f>
        <v>Electra Girl's Hawaii 1 (20-inch) - 2015/2016</v>
      </c>
      <c r="I3372" t="str">
        <f>Query1[[#This Row],[category_name]]</f>
        <v>Children Bicycles</v>
      </c>
      <c r="J3372" t="str">
        <f>Query1[[#This Row],[store_name]]</f>
        <v>Baldwin Bikes</v>
      </c>
      <c r="K3372" t="str">
        <f>Query1[[#This Row],[sales_rep]]</f>
        <v>Marcelene Boyer</v>
      </c>
      <c r="L3372" t="str">
        <f>Query1[[#This Row],[brand_name]]</f>
        <v>Electra</v>
      </c>
    </row>
    <row r="3373" spans="1:12" x14ac:dyDescent="0.3">
      <c r="A3373">
        <f>Query1[[#This Row],[order_id]]</f>
        <v>1168</v>
      </c>
      <c r="B3373" t="str">
        <f>Query1[[#This Row],[customers]]</f>
        <v>Tonja Bean</v>
      </c>
      <c r="C3373" t="str">
        <f>Query1[[#This Row],[city]]</f>
        <v>Fairport</v>
      </c>
      <c r="D3373" t="str">
        <f>Query1[[#This Row],[state]]</f>
        <v>NY</v>
      </c>
      <c r="E3373">
        <f>Query1[[#This Row],[order_date]]</f>
        <v>43012</v>
      </c>
      <c r="F3373">
        <f>Query1[[#This Row],[total_units]]</f>
        <v>2</v>
      </c>
      <c r="G3373">
        <f>Query1[[#This Row],[revenue]]</f>
        <v>1059.98</v>
      </c>
      <c r="H3373" t="str">
        <f>Query1[[#This Row],[product_name]]</f>
        <v>Electra Moto 1 - 2016</v>
      </c>
      <c r="I3373" t="str">
        <f>Query1[[#This Row],[category_name]]</f>
        <v>Cruisers Bicycles</v>
      </c>
      <c r="J3373" t="str">
        <f>Query1[[#This Row],[store_name]]</f>
        <v>Baldwin Bikes</v>
      </c>
      <c r="K3373" t="str">
        <f>Query1[[#This Row],[sales_rep]]</f>
        <v>Marcelene Boyer</v>
      </c>
      <c r="L3373" t="str">
        <f>Query1[[#This Row],[brand_name]]</f>
        <v>Electra</v>
      </c>
    </row>
    <row r="3374" spans="1:12" x14ac:dyDescent="0.3">
      <c r="A3374">
        <f>Query1[[#This Row],[order_id]]</f>
        <v>1168</v>
      </c>
      <c r="B3374" t="str">
        <f>Query1[[#This Row],[customers]]</f>
        <v>Tonja Bean</v>
      </c>
      <c r="C3374" t="str">
        <f>Query1[[#This Row],[city]]</f>
        <v>Fairport</v>
      </c>
      <c r="D3374" t="str">
        <f>Query1[[#This Row],[state]]</f>
        <v>NY</v>
      </c>
      <c r="E3374">
        <f>Query1[[#This Row],[order_date]]</f>
        <v>43012</v>
      </c>
      <c r="F3374">
        <f>Query1[[#This Row],[total_units]]</f>
        <v>2</v>
      </c>
      <c r="G3374">
        <f>Query1[[#This Row],[revenue]]</f>
        <v>833.98</v>
      </c>
      <c r="H3374" t="str">
        <f>Query1[[#This Row],[product_name]]</f>
        <v>Sun Bicycles Cruz 7 - 2017</v>
      </c>
      <c r="I3374" t="str">
        <f>Query1[[#This Row],[category_name]]</f>
        <v>Comfort Bicycles</v>
      </c>
      <c r="J3374" t="str">
        <f>Query1[[#This Row],[store_name]]</f>
        <v>Baldwin Bikes</v>
      </c>
      <c r="K3374" t="str">
        <f>Query1[[#This Row],[sales_rep]]</f>
        <v>Marcelene Boyer</v>
      </c>
      <c r="L3374" t="str">
        <f>Query1[[#This Row],[brand_name]]</f>
        <v>Sun</v>
      </c>
    </row>
    <row r="3375" spans="1:12" x14ac:dyDescent="0.3">
      <c r="A3375">
        <f>Query1[[#This Row],[order_id]]</f>
        <v>1168</v>
      </c>
      <c r="B3375" t="str">
        <f>Query1[[#This Row],[customers]]</f>
        <v>Tonja Bean</v>
      </c>
      <c r="C3375" t="str">
        <f>Query1[[#This Row],[city]]</f>
        <v>Fairport</v>
      </c>
      <c r="D3375" t="str">
        <f>Query1[[#This Row],[state]]</f>
        <v>NY</v>
      </c>
      <c r="E3375">
        <f>Query1[[#This Row],[order_date]]</f>
        <v>43012</v>
      </c>
      <c r="F3375">
        <f>Query1[[#This Row],[total_units]]</f>
        <v>1</v>
      </c>
      <c r="G3375">
        <f>Query1[[#This Row],[revenue]]</f>
        <v>6499.99</v>
      </c>
      <c r="H3375" t="str">
        <f>Query1[[#This Row],[product_name]]</f>
        <v>Trek Silque SLR 8 Women's - 2017</v>
      </c>
      <c r="I3375" t="str">
        <f>Query1[[#This Row],[category_name]]</f>
        <v>Road Bikes</v>
      </c>
      <c r="J3375" t="str">
        <f>Query1[[#This Row],[store_name]]</f>
        <v>Baldwin Bikes</v>
      </c>
      <c r="K3375" t="str">
        <f>Query1[[#This Row],[sales_rep]]</f>
        <v>Marcelene Boyer</v>
      </c>
      <c r="L3375" t="str">
        <f>Query1[[#This Row],[brand_name]]</f>
        <v>Trek</v>
      </c>
    </row>
    <row r="3376" spans="1:12" x14ac:dyDescent="0.3">
      <c r="A3376">
        <f>Query1[[#This Row],[order_id]]</f>
        <v>1169</v>
      </c>
      <c r="B3376" t="str">
        <f>Query1[[#This Row],[customers]]</f>
        <v>Edris Barrett</v>
      </c>
      <c r="C3376" t="str">
        <f>Query1[[#This Row],[city]]</f>
        <v>Plattsburgh</v>
      </c>
      <c r="D3376" t="str">
        <f>Query1[[#This Row],[state]]</f>
        <v>NY</v>
      </c>
      <c r="E3376">
        <f>Query1[[#This Row],[order_date]]</f>
        <v>43012</v>
      </c>
      <c r="F3376">
        <f>Query1[[#This Row],[total_units]]</f>
        <v>2</v>
      </c>
      <c r="G3376">
        <f>Query1[[#This Row],[revenue]]</f>
        <v>2199.98</v>
      </c>
      <c r="H3376" t="str">
        <f>Query1[[#This Row],[product_name]]</f>
        <v>Electra Amsterdam Fashion 7i Ladies' - 2017</v>
      </c>
      <c r="I3376" t="str">
        <f>Query1[[#This Row],[category_name]]</f>
        <v>Cruisers Bicycles</v>
      </c>
      <c r="J3376" t="str">
        <f>Query1[[#This Row],[store_name]]</f>
        <v>Baldwin Bikes</v>
      </c>
      <c r="K3376" t="str">
        <f>Query1[[#This Row],[sales_rep]]</f>
        <v>Venita Daniel</v>
      </c>
      <c r="L3376" t="str">
        <f>Query1[[#This Row],[brand_name]]</f>
        <v>Electra</v>
      </c>
    </row>
    <row r="3377" spans="1:12" x14ac:dyDescent="0.3">
      <c r="A3377">
        <f>Query1[[#This Row],[order_id]]</f>
        <v>1169</v>
      </c>
      <c r="B3377" t="str">
        <f>Query1[[#This Row],[customers]]</f>
        <v>Edris Barrett</v>
      </c>
      <c r="C3377" t="str">
        <f>Query1[[#This Row],[city]]</f>
        <v>Plattsburgh</v>
      </c>
      <c r="D3377" t="str">
        <f>Query1[[#This Row],[state]]</f>
        <v>NY</v>
      </c>
      <c r="E3377">
        <f>Query1[[#This Row],[order_date]]</f>
        <v>43012</v>
      </c>
      <c r="F3377">
        <f>Query1[[#This Row],[total_units]]</f>
        <v>2</v>
      </c>
      <c r="G3377">
        <f>Query1[[#This Row],[revenue]]</f>
        <v>9999.98</v>
      </c>
      <c r="H3377" t="str">
        <f>Query1[[#This Row],[product_name]]</f>
        <v>Trek Madone 9.2 - 2017</v>
      </c>
      <c r="I3377" t="str">
        <f>Query1[[#This Row],[category_name]]</f>
        <v>Road Bikes</v>
      </c>
      <c r="J3377" t="str">
        <f>Query1[[#This Row],[store_name]]</f>
        <v>Baldwin Bikes</v>
      </c>
      <c r="K3377" t="str">
        <f>Query1[[#This Row],[sales_rep]]</f>
        <v>Venita Daniel</v>
      </c>
      <c r="L3377" t="str">
        <f>Query1[[#This Row],[brand_name]]</f>
        <v>Trek</v>
      </c>
    </row>
    <row r="3378" spans="1:12" x14ac:dyDescent="0.3">
      <c r="A3378">
        <f>Query1[[#This Row],[order_id]]</f>
        <v>1169</v>
      </c>
      <c r="B3378" t="str">
        <f>Query1[[#This Row],[customers]]</f>
        <v>Edris Barrett</v>
      </c>
      <c r="C3378" t="str">
        <f>Query1[[#This Row],[city]]</f>
        <v>Plattsburgh</v>
      </c>
      <c r="D3378" t="str">
        <f>Query1[[#This Row],[state]]</f>
        <v>NY</v>
      </c>
      <c r="E3378">
        <f>Query1[[#This Row],[order_date]]</f>
        <v>43012</v>
      </c>
      <c r="F3378">
        <f>Query1[[#This Row],[total_units]]</f>
        <v>2</v>
      </c>
      <c r="G3378">
        <f>Query1[[#This Row],[revenue]]</f>
        <v>699.98</v>
      </c>
      <c r="H3378" t="str">
        <f>Query1[[#This Row],[product_name]]</f>
        <v>Trek Precaliber 24 (21-Speed) - Girls - 2017</v>
      </c>
      <c r="I3378" t="str">
        <f>Query1[[#This Row],[category_name]]</f>
        <v>Children Bicycles</v>
      </c>
      <c r="J3378" t="str">
        <f>Query1[[#This Row],[store_name]]</f>
        <v>Baldwin Bikes</v>
      </c>
      <c r="K3378" t="str">
        <f>Query1[[#This Row],[sales_rep]]</f>
        <v>Venita Daniel</v>
      </c>
      <c r="L3378" t="str">
        <f>Query1[[#This Row],[brand_name]]</f>
        <v>Trek</v>
      </c>
    </row>
    <row r="3379" spans="1:12" x14ac:dyDescent="0.3">
      <c r="A3379">
        <f>Query1[[#This Row],[order_id]]</f>
        <v>1169</v>
      </c>
      <c r="B3379" t="str">
        <f>Query1[[#This Row],[customers]]</f>
        <v>Edris Barrett</v>
      </c>
      <c r="C3379" t="str">
        <f>Query1[[#This Row],[city]]</f>
        <v>Plattsburgh</v>
      </c>
      <c r="D3379" t="str">
        <f>Query1[[#This Row],[state]]</f>
        <v>NY</v>
      </c>
      <c r="E3379">
        <f>Query1[[#This Row],[order_date]]</f>
        <v>43012</v>
      </c>
      <c r="F3379">
        <f>Query1[[#This Row],[total_units]]</f>
        <v>1</v>
      </c>
      <c r="G3379">
        <f>Query1[[#This Row],[revenue]]</f>
        <v>6499.99</v>
      </c>
      <c r="H3379" t="str">
        <f>Query1[[#This Row],[product_name]]</f>
        <v>Trek Silque SLR 8 Women's - 2017</v>
      </c>
      <c r="I3379" t="str">
        <f>Query1[[#This Row],[category_name]]</f>
        <v>Road Bikes</v>
      </c>
      <c r="J3379" t="str">
        <f>Query1[[#This Row],[store_name]]</f>
        <v>Baldwin Bikes</v>
      </c>
      <c r="K3379" t="str">
        <f>Query1[[#This Row],[sales_rep]]</f>
        <v>Venita Daniel</v>
      </c>
      <c r="L3379" t="str">
        <f>Query1[[#This Row],[brand_name]]</f>
        <v>Trek</v>
      </c>
    </row>
    <row r="3380" spans="1:12" x14ac:dyDescent="0.3">
      <c r="A3380">
        <f>Query1[[#This Row],[order_id]]</f>
        <v>1170</v>
      </c>
      <c r="B3380" t="str">
        <f>Query1[[#This Row],[customers]]</f>
        <v>Alejandro Haney</v>
      </c>
      <c r="C3380" t="str">
        <f>Query1[[#This Row],[city]]</f>
        <v>Wantagh</v>
      </c>
      <c r="D3380" t="str">
        <f>Query1[[#This Row],[state]]</f>
        <v>NY</v>
      </c>
      <c r="E3380">
        <f>Query1[[#This Row],[order_date]]</f>
        <v>43013</v>
      </c>
      <c r="F3380">
        <f>Query1[[#This Row],[total_units]]</f>
        <v>1</v>
      </c>
      <c r="G3380">
        <f>Query1[[#This Row],[revenue]]</f>
        <v>529.99</v>
      </c>
      <c r="H3380" t="str">
        <f>Query1[[#This Row],[product_name]]</f>
        <v>Electra Moto 1 - 2016</v>
      </c>
      <c r="I3380" t="str">
        <f>Query1[[#This Row],[category_name]]</f>
        <v>Cruisers Bicycles</v>
      </c>
      <c r="J3380" t="str">
        <f>Query1[[#This Row],[store_name]]</f>
        <v>Baldwin Bikes</v>
      </c>
      <c r="K3380" t="str">
        <f>Query1[[#This Row],[sales_rep]]</f>
        <v>Marcelene Boyer</v>
      </c>
      <c r="L3380" t="str">
        <f>Query1[[#This Row],[brand_name]]</f>
        <v>Electra</v>
      </c>
    </row>
    <row r="3381" spans="1:12" x14ac:dyDescent="0.3">
      <c r="A3381">
        <f>Query1[[#This Row],[order_id]]</f>
        <v>1170</v>
      </c>
      <c r="B3381" t="str">
        <f>Query1[[#This Row],[customers]]</f>
        <v>Alejandro Haney</v>
      </c>
      <c r="C3381" t="str">
        <f>Query1[[#This Row],[city]]</f>
        <v>Wantagh</v>
      </c>
      <c r="D3381" t="str">
        <f>Query1[[#This Row],[state]]</f>
        <v>NY</v>
      </c>
      <c r="E3381">
        <f>Query1[[#This Row],[order_date]]</f>
        <v>43013</v>
      </c>
      <c r="F3381">
        <f>Query1[[#This Row],[total_units]]</f>
        <v>2</v>
      </c>
      <c r="G3381">
        <f>Query1[[#This Row],[revenue]]</f>
        <v>6999.98</v>
      </c>
      <c r="H3381" t="str">
        <f>Query1[[#This Row],[product_name]]</f>
        <v>Trek Boone 7 - 2017</v>
      </c>
      <c r="I3381" t="str">
        <f>Query1[[#This Row],[category_name]]</f>
        <v>Cyclocross Bicycles</v>
      </c>
      <c r="J3381" t="str">
        <f>Query1[[#This Row],[store_name]]</f>
        <v>Baldwin Bikes</v>
      </c>
      <c r="K3381" t="str">
        <f>Query1[[#This Row],[sales_rep]]</f>
        <v>Marcelene Boyer</v>
      </c>
      <c r="L3381" t="str">
        <f>Query1[[#This Row],[brand_name]]</f>
        <v>Trek</v>
      </c>
    </row>
    <row r="3382" spans="1:12" x14ac:dyDescent="0.3">
      <c r="A3382">
        <f>Query1[[#This Row],[order_id]]</f>
        <v>1170</v>
      </c>
      <c r="B3382" t="str">
        <f>Query1[[#This Row],[customers]]</f>
        <v>Alejandro Haney</v>
      </c>
      <c r="C3382" t="str">
        <f>Query1[[#This Row],[city]]</f>
        <v>Wantagh</v>
      </c>
      <c r="D3382" t="str">
        <f>Query1[[#This Row],[state]]</f>
        <v>NY</v>
      </c>
      <c r="E3382">
        <f>Query1[[#This Row],[order_date]]</f>
        <v>43013</v>
      </c>
      <c r="F3382">
        <f>Query1[[#This Row],[total_units]]</f>
        <v>2</v>
      </c>
      <c r="G3382">
        <f>Query1[[#This Row],[revenue]]</f>
        <v>10599.98</v>
      </c>
      <c r="H3382" t="str">
        <f>Query1[[#This Row],[product_name]]</f>
        <v>Trek Remedy 9.8 - 2017</v>
      </c>
      <c r="I3382" t="str">
        <f>Query1[[#This Row],[category_name]]</f>
        <v>Mountain Bikes</v>
      </c>
      <c r="J3382" t="str">
        <f>Query1[[#This Row],[store_name]]</f>
        <v>Baldwin Bikes</v>
      </c>
      <c r="K3382" t="str">
        <f>Query1[[#This Row],[sales_rep]]</f>
        <v>Marcelene Boyer</v>
      </c>
      <c r="L3382" t="str">
        <f>Query1[[#This Row],[brand_name]]</f>
        <v>Trek</v>
      </c>
    </row>
    <row r="3383" spans="1:12" x14ac:dyDescent="0.3">
      <c r="A3383">
        <f>Query1[[#This Row],[order_id]]</f>
        <v>1171</v>
      </c>
      <c r="B3383" t="str">
        <f>Query1[[#This Row],[customers]]</f>
        <v>Shay Stephenson</v>
      </c>
      <c r="C3383" t="str">
        <f>Query1[[#This Row],[city]]</f>
        <v>Smithtown</v>
      </c>
      <c r="D3383" t="str">
        <f>Query1[[#This Row],[state]]</f>
        <v>NY</v>
      </c>
      <c r="E3383">
        <f>Query1[[#This Row],[order_date]]</f>
        <v>43013</v>
      </c>
      <c r="F3383">
        <f>Query1[[#This Row],[total_units]]</f>
        <v>2</v>
      </c>
      <c r="G3383">
        <f>Query1[[#This Row],[revenue]]</f>
        <v>419.98</v>
      </c>
      <c r="H3383" t="str">
        <f>Query1[[#This Row],[product_name]]</f>
        <v>Haro Shredder 20 - 2017</v>
      </c>
      <c r="I3383" t="str">
        <f>Query1[[#This Row],[category_name]]</f>
        <v>Children Bicycles</v>
      </c>
      <c r="J3383" t="str">
        <f>Query1[[#This Row],[store_name]]</f>
        <v>Baldwin Bikes</v>
      </c>
      <c r="K3383" t="str">
        <f>Query1[[#This Row],[sales_rep]]</f>
        <v>Marcelene Boyer</v>
      </c>
      <c r="L3383" t="str">
        <f>Query1[[#This Row],[brand_name]]</f>
        <v>Haro</v>
      </c>
    </row>
    <row r="3384" spans="1:12" x14ac:dyDescent="0.3">
      <c r="A3384">
        <f>Query1[[#This Row],[order_id]]</f>
        <v>1171</v>
      </c>
      <c r="B3384" t="str">
        <f>Query1[[#This Row],[customers]]</f>
        <v>Shay Stephenson</v>
      </c>
      <c r="C3384" t="str">
        <f>Query1[[#This Row],[city]]</f>
        <v>Smithtown</v>
      </c>
      <c r="D3384" t="str">
        <f>Query1[[#This Row],[state]]</f>
        <v>NY</v>
      </c>
      <c r="E3384">
        <f>Query1[[#This Row],[order_date]]</f>
        <v>43013</v>
      </c>
      <c r="F3384">
        <f>Query1[[#This Row],[total_units]]</f>
        <v>2</v>
      </c>
      <c r="G3384">
        <f>Query1[[#This Row],[revenue]]</f>
        <v>499.98</v>
      </c>
      <c r="H3384" t="str">
        <f>Query1[[#This Row],[product_name]]</f>
        <v>Haro Shredder Pro 20 - 2017</v>
      </c>
      <c r="I3384" t="str">
        <f>Query1[[#This Row],[category_name]]</f>
        <v>Children Bicycles</v>
      </c>
      <c r="J3384" t="str">
        <f>Query1[[#This Row],[store_name]]</f>
        <v>Baldwin Bikes</v>
      </c>
      <c r="K3384" t="str">
        <f>Query1[[#This Row],[sales_rep]]</f>
        <v>Marcelene Boyer</v>
      </c>
      <c r="L3384" t="str">
        <f>Query1[[#This Row],[brand_name]]</f>
        <v>Haro</v>
      </c>
    </row>
    <row r="3385" spans="1:12" x14ac:dyDescent="0.3">
      <c r="A3385">
        <f>Query1[[#This Row],[order_id]]</f>
        <v>1171</v>
      </c>
      <c r="B3385" t="str">
        <f>Query1[[#This Row],[customers]]</f>
        <v>Shay Stephenson</v>
      </c>
      <c r="C3385" t="str">
        <f>Query1[[#This Row],[city]]</f>
        <v>Smithtown</v>
      </c>
      <c r="D3385" t="str">
        <f>Query1[[#This Row],[state]]</f>
        <v>NY</v>
      </c>
      <c r="E3385">
        <f>Query1[[#This Row],[order_date]]</f>
        <v>43013</v>
      </c>
      <c r="F3385">
        <f>Query1[[#This Row],[total_units]]</f>
        <v>2</v>
      </c>
      <c r="G3385">
        <f>Query1[[#This Row],[revenue]]</f>
        <v>3098</v>
      </c>
      <c r="H3385" t="str">
        <f>Query1[[#This Row],[product_name]]</f>
        <v>Surly Straggler - 2016</v>
      </c>
      <c r="I3385" t="str">
        <f>Query1[[#This Row],[category_name]]</f>
        <v>Cyclocross Bicycles</v>
      </c>
      <c r="J3385" t="str">
        <f>Query1[[#This Row],[store_name]]</f>
        <v>Baldwin Bikes</v>
      </c>
      <c r="K3385" t="str">
        <f>Query1[[#This Row],[sales_rep]]</f>
        <v>Marcelene Boyer</v>
      </c>
      <c r="L3385" t="str">
        <f>Query1[[#This Row],[brand_name]]</f>
        <v>Surly</v>
      </c>
    </row>
    <row r="3386" spans="1:12" x14ac:dyDescent="0.3">
      <c r="A3386">
        <f>Query1[[#This Row],[order_id]]</f>
        <v>1172</v>
      </c>
      <c r="B3386" t="str">
        <f>Query1[[#This Row],[customers]]</f>
        <v>Neida King</v>
      </c>
      <c r="C3386" t="str">
        <f>Query1[[#This Row],[city]]</f>
        <v>Oceanside</v>
      </c>
      <c r="D3386" t="str">
        <f>Query1[[#This Row],[state]]</f>
        <v>NY</v>
      </c>
      <c r="E3386">
        <f>Query1[[#This Row],[order_date]]</f>
        <v>43015</v>
      </c>
      <c r="F3386">
        <f>Query1[[#This Row],[total_units]]</f>
        <v>2</v>
      </c>
      <c r="G3386">
        <f>Query1[[#This Row],[revenue]]</f>
        <v>1295.98</v>
      </c>
      <c r="H3386" t="str">
        <f>Query1[[#This Row],[product_name]]</f>
        <v>Sun Bicycles Biscayne Tandem CB - 2017</v>
      </c>
      <c r="I3386" t="str">
        <f>Query1[[#This Row],[category_name]]</f>
        <v>Cruisers Bicycles</v>
      </c>
      <c r="J3386" t="str">
        <f>Query1[[#This Row],[store_name]]</f>
        <v>Baldwin Bikes</v>
      </c>
      <c r="K3386" t="str">
        <f>Query1[[#This Row],[sales_rep]]</f>
        <v>Venita Daniel</v>
      </c>
      <c r="L3386" t="str">
        <f>Query1[[#This Row],[brand_name]]</f>
        <v>Sun</v>
      </c>
    </row>
    <row r="3387" spans="1:12" x14ac:dyDescent="0.3">
      <c r="A3387">
        <f>Query1[[#This Row],[order_id]]</f>
        <v>1172</v>
      </c>
      <c r="B3387" t="str">
        <f>Query1[[#This Row],[customers]]</f>
        <v>Neida King</v>
      </c>
      <c r="C3387" t="str">
        <f>Query1[[#This Row],[city]]</f>
        <v>Oceanside</v>
      </c>
      <c r="D3387" t="str">
        <f>Query1[[#This Row],[state]]</f>
        <v>NY</v>
      </c>
      <c r="E3387">
        <f>Query1[[#This Row],[order_date]]</f>
        <v>43015</v>
      </c>
      <c r="F3387">
        <f>Query1[[#This Row],[total_units]]</f>
        <v>1</v>
      </c>
      <c r="G3387">
        <f>Query1[[#This Row],[revenue]]</f>
        <v>481.99</v>
      </c>
      <c r="H3387" t="str">
        <f>Query1[[#This Row],[product_name]]</f>
        <v>Sun Bicycles Streamway - 2017</v>
      </c>
      <c r="I3387" t="str">
        <f>Query1[[#This Row],[category_name]]</f>
        <v>Comfort Bicycles</v>
      </c>
      <c r="J3387" t="str">
        <f>Query1[[#This Row],[store_name]]</f>
        <v>Baldwin Bikes</v>
      </c>
      <c r="K3387" t="str">
        <f>Query1[[#This Row],[sales_rep]]</f>
        <v>Venita Daniel</v>
      </c>
      <c r="L3387" t="str">
        <f>Query1[[#This Row],[brand_name]]</f>
        <v>Sun</v>
      </c>
    </row>
    <row r="3388" spans="1:12" x14ac:dyDescent="0.3">
      <c r="A3388">
        <f>Query1[[#This Row],[order_id]]</f>
        <v>1173</v>
      </c>
      <c r="B3388" t="str">
        <f>Query1[[#This Row],[customers]]</f>
        <v>Dori Alvarez</v>
      </c>
      <c r="C3388" t="str">
        <f>Query1[[#This Row],[city]]</f>
        <v>Kingston</v>
      </c>
      <c r="D3388" t="str">
        <f>Query1[[#This Row],[state]]</f>
        <v>NY</v>
      </c>
      <c r="E3388">
        <f>Query1[[#This Row],[order_date]]</f>
        <v>43016</v>
      </c>
      <c r="F3388">
        <f>Query1[[#This Row],[total_units]]</f>
        <v>1</v>
      </c>
      <c r="G3388">
        <f>Query1[[#This Row],[revenue]]</f>
        <v>299.99</v>
      </c>
      <c r="H3388" t="str">
        <f>Query1[[#This Row],[product_name]]</f>
        <v>Electra Girl's Hawaii 1 16" - 2017</v>
      </c>
      <c r="I3388" t="str">
        <f>Query1[[#This Row],[category_name]]</f>
        <v>Children Bicycles</v>
      </c>
      <c r="J3388" t="str">
        <f>Query1[[#This Row],[store_name]]</f>
        <v>Baldwin Bikes</v>
      </c>
      <c r="K3388" t="str">
        <f>Query1[[#This Row],[sales_rep]]</f>
        <v>Venita Daniel</v>
      </c>
      <c r="L3388" t="str">
        <f>Query1[[#This Row],[brand_name]]</f>
        <v>Electra</v>
      </c>
    </row>
    <row r="3389" spans="1:12" x14ac:dyDescent="0.3">
      <c r="A3389">
        <f>Query1[[#This Row],[order_id]]</f>
        <v>1173</v>
      </c>
      <c r="B3389" t="str">
        <f>Query1[[#This Row],[customers]]</f>
        <v>Dori Alvarez</v>
      </c>
      <c r="C3389" t="str">
        <f>Query1[[#This Row],[city]]</f>
        <v>Kingston</v>
      </c>
      <c r="D3389" t="str">
        <f>Query1[[#This Row],[state]]</f>
        <v>NY</v>
      </c>
      <c r="E3389">
        <f>Query1[[#This Row],[order_date]]</f>
        <v>43016</v>
      </c>
      <c r="F3389">
        <f>Query1[[#This Row],[total_units]]</f>
        <v>1</v>
      </c>
      <c r="G3389">
        <f>Query1[[#This Row],[revenue]]</f>
        <v>429</v>
      </c>
      <c r="H3389" t="str">
        <f>Query1[[#This Row],[product_name]]</f>
        <v>Pure Cycles Vine 8-Speed - 2016</v>
      </c>
      <c r="I3389" t="str">
        <f>Query1[[#This Row],[category_name]]</f>
        <v>Cruisers Bicycles</v>
      </c>
      <c r="J3389" t="str">
        <f>Query1[[#This Row],[store_name]]</f>
        <v>Baldwin Bikes</v>
      </c>
      <c r="K3389" t="str">
        <f>Query1[[#This Row],[sales_rep]]</f>
        <v>Venita Daniel</v>
      </c>
      <c r="L3389" t="str">
        <f>Query1[[#This Row],[brand_name]]</f>
        <v>Pure Cycles</v>
      </c>
    </row>
    <row r="3390" spans="1:12" x14ac:dyDescent="0.3">
      <c r="A3390">
        <f>Query1[[#This Row],[order_id]]</f>
        <v>1173</v>
      </c>
      <c r="B3390" t="str">
        <f>Query1[[#This Row],[customers]]</f>
        <v>Dori Alvarez</v>
      </c>
      <c r="C3390" t="str">
        <f>Query1[[#This Row],[city]]</f>
        <v>Kingston</v>
      </c>
      <c r="D3390" t="str">
        <f>Query1[[#This Row],[state]]</f>
        <v>NY</v>
      </c>
      <c r="E3390">
        <f>Query1[[#This Row],[order_date]]</f>
        <v>43016</v>
      </c>
      <c r="F3390">
        <f>Query1[[#This Row],[total_units]]</f>
        <v>1</v>
      </c>
      <c r="G3390">
        <f>Query1[[#This Row],[revenue]]</f>
        <v>449.99</v>
      </c>
      <c r="H3390" t="str">
        <f>Query1[[#This Row],[product_name]]</f>
        <v>Sun Bicycles Cruz 3 - 2017</v>
      </c>
      <c r="I3390" t="str">
        <f>Query1[[#This Row],[category_name]]</f>
        <v>Cruisers Bicycles</v>
      </c>
      <c r="J3390" t="str">
        <f>Query1[[#This Row],[store_name]]</f>
        <v>Baldwin Bikes</v>
      </c>
      <c r="K3390" t="str">
        <f>Query1[[#This Row],[sales_rep]]</f>
        <v>Venita Daniel</v>
      </c>
      <c r="L3390" t="str">
        <f>Query1[[#This Row],[brand_name]]</f>
        <v>Sun</v>
      </c>
    </row>
    <row r="3391" spans="1:12" x14ac:dyDescent="0.3">
      <c r="A3391">
        <f>Query1[[#This Row],[order_id]]</f>
        <v>1173</v>
      </c>
      <c r="B3391" t="str">
        <f>Query1[[#This Row],[customers]]</f>
        <v>Dori Alvarez</v>
      </c>
      <c r="C3391" t="str">
        <f>Query1[[#This Row],[city]]</f>
        <v>Kingston</v>
      </c>
      <c r="D3391" t="str">
        <f>Query1[[#This Row],[state]]</f>
        <v>NY</v>
      </c>
      <c r="E3391">
        <f>Query1[[#This Row],[order_date]]</f>
        <v>43016</v>
      </c>
      <c r="F3391">
        <f>Query1[[#This Row],[total_units]]</f>
        <v>2</v>
      </c>
      <c r="G3391">
        <f>Query1[[#This Row],[revenue]]</f>
        <v>1103.98</v>
      </c>
      <c r="H3391" t="str">
        <f>Query1[[#This Row],[product_name]]</f>
        <v>Sun Bicycles Streamway 3 - 2017</v>
      </c>
      <c r="I3391" t="str">
        <f>Query1[[#This Row],[category_name]]</f>
        <v>Comfort Bicycles</v>
      </c>
      <c r="J3391" t="str">
        <f>Query1[[#This Row],[store_name]]</f>
        <v>Baldwin Bikes</v>
      </c>
      <c r="K3391" t="str">
        <f>Query1[[#This Row],[sales_rep]]</f>
        <v>Venita Daniel</v>
      </c>
      <c r="L3391" t="str">
        <f>Query1[[#This Row],[brand_name]]</f>
        <v>Sun</v>
      </c>
    </row>
    <row r="3392" spans="1:12" x14ac:dyDescent="0.3">
      <c r="A3392">
        <f>Query1[[#This Row],[order_id]]</f>
        <v>1174</v>
      </c>
      <c r="B3392" t="str">
        <f>Query1[[#This Row],[customers]]</f>
        <v>Gussie Harding</v>
      </c>
      <c r="C3392" t="str">
        <f>Query1[[#This Row],[city]]</f>
        <v>Deer Park</v>
      </c>
      <c r="D3392" t="str">
        <f>Query1[[#This Row],[state]]</f>
        <v>NY</v>
      </c>
      <c r="E3392">
        <f>Query1[[#This Row],[order_date]]</f>
        <v>43016</v>
      </c>
      <c r="F3392">
        <f>Query1[[#This Row],[total_units]]</f>
        <v>1</v>
      </c>
      <c r="G3392">
        <f>Query1[[#This Row],[revenue]]</f>
        <v>449.99</v>
      </c>
      <c r="H3392" t="str">
        <f>Query1[[#This Row],[product_name]]</f>
        <v>Sun Bicycles Cruz 3 - 2017</v>
      </c>
      <c r="I3392" t="str">
        <f>Query1[[#This Row],[category_name]]</f>
        <v>Comfort Bicycles</v>
      </c>
      <c r="J3392" t="str">
        <f>Query1[[#This Row],[store_name]]</f>
        <v>Baldwin Bikes</v>
      </c>
      <c r="K3392" t="str">
        <f>Query1[[#This Row],[sales_rep]]</f>
        <v>Marcelene Boyer</v>
      </c>
      <c r="L3392" t="str">
        <f>Query1[[#This Row],[brand_name]]</f>
        <v>Sun</v>
      </c>
    </row>
    <row r="3393" spans="1:12" x14ac:dyDescent="0.3">
      <c r="A3393">
        <f>Query1[[#This Row],[order_id]]</f>
        <v>1174</v>
      </c>
      <c r="B3393" t="str">
        <f>Query1[[#This Row],[customers]]</f>
        <v>Gussie Harding</v>
      </c>
      <c r="C3393" t="str">
        <f>Query1[[#This Row],[city]]</f>
        <v>Deer Park</v>
      </c>
      <c r="D3393" t="str">
        <f>Query1[[#This Row],[state]]</f>
        <v>NY</v>
      </c>
      <c r="E3393">
        <f>Query1[[#This Row],[order_date]]</f>
        <v>43016</v>
      </c>
      <c r="F3393">
        <f>Query1[[#This Row],[total_units]]</f>
        <v>2</v>
      </c>
      <c r="G3393">
        <f>Query1[[#This Row],[revenue]]</f>
        <v>941.98</v>
      </c>
      <c r="H3393" t="str">
        <f>Query1[[#This Row],[product_name]]</f>
        <v>Sun Bicycles Drifter 7 - 2017</v>
      </c>
      <c r="I3393" t="str">
        <f>Query1[[#This Row],[category_name]]</f>
        <v>Comfort Bicycles</v>
      </c>
      <c r="J3393" t="str">
        <f>Query1[[#This Row],[store_name]]</f>
        <v>Baldwin Bikes</v>
      </c>
      <c r="K3393" t="str">
        <f>Query1[[#This Row],[sales_rep]]</f>
        <v>Marcelene Boyer</v>
      </c>
      <c r="L3393" t="str">
        <f>Query1[[#This Row],[brand_name]]</f>
        <v>Sun</v>
      </c>
    </row>
    <row r="3394" spans="1:12" x14ac:dyDescent="0.3">
      <c r="A3394">
        <f>Query1[[#This Row],[order_id]]</f>
        <v>1174</v>
      </c>
      <c r="B3394" t="str">
        <f>Query1[[#This Row],[customers]]</f>
        <v>Gussie Harding</v>
      </c>
      <c r="C3394" t="str">
        <f>Query1[[#This Row],[city]]</f>
        <v>Deer Park</v>
      </c>
      <c r="D3394" t="str">
        <f>Query1[[#This Row],[state]]</f>
        <v>NY</v>
      </c>
      <c r="E3394">
        <f>Query1[[#This Row],[order_date]]</f>
        <v>43016</v>
      </c>
      <c r="F3394">
        <f>Query1[[#This Row],[total_units]]</f>
        <v>1</v>
      </c>
      <c r="G3394">
        <f>Query1[[#This Row],[revenue]]</f>
        <v>469.99</v>
      </c>
      <c r="H3394" t="str">
        <f>Query1[[#This Row],[product_name]]</f>
        <v>Surly Ice Cream Truck Frameset - 2016</v>
      </c>
      <c r="I3394" t="str">
        <f>Query1[[#This Row],[category_name]]</f>
        <v>Mountain Bikes</v>
      </c>
      <c r="J3394" t="str">
        <f>Query1[[#This Row],[store_name]]</f>
        <v>Baldwin Bikes</v>
      </c>
      <c r="K3394" t="str">
        <f>Query1[[#This Row],[sales_rep]]</f>
        <v>Marcelene Boyer</v>
      </c>
      <c r="L3394" t="str">
        <f>Query1[[#This Row],[brand_name]]</f>
        <v>Surly</v>
      </c>
    </row>
    <row r="3395" spans="1:12" x14ac:dyDescent="0.3">
      <c r="A3395">
        <f>Query1[[#This Row],[order_id]]</f>
        <v>1175</v>
      </c>
      <c r="B3395" t="str">
        <f>Query1[[#This Row],[customers]]</f>
        <v>Monty Frost</v>
      </c>
      <c r="C3395" t="str">
        <f>Query1[[#This Row],[city]]</f>
        <v>Hempstead</v>
      </c>
      <c r="D3395" t="str">
        <f>Query1[[#This Row],[state]]</f>
        <v>NY</v>
      </c>
      <c r="E3395">
        <f>Query1[[#This Row],[order_date]]</f>
        <v>43017</v>
      </c>
      <c r="F3395">
        <f>Query1[[#This Row],[total_units]]</f>
        <v>1</v>
      </c>
      <c r="G3395">
        <f>Query1[[#This Row],[revenue]]</f>
        <v>599.99</v>
      </c>
      <c r="H3395" t="str">
        <f>Query1[[#This Row],[product_name]]</f>
        <v>Electra Townie Original 7D EQ - Women's - 2016</v>
      </c>
      <c r="I3395" t="str">
        <f>Query1[[#This Row],[category_name]]</f>
        <v>Cruisers Bicycles</v>
      </c>
      <c r="J3395" t="str">
        <f>Query1[[#This Row],[store_name]]</f>
        <v>Baldwin Bikes</v>
      </c>
      <c r="K3395" t="str">
        <f>Query1[[#This Row],[sales_rep]]</f>
        <v>Marcelene Boyer</v>
      </c>
      <c r="L3395" t="str">
        <f>Query1[[#This Row],[brand_name]]</f>
        <v>Electra</v>
      </c>
    </row>
    <row r="3396" spans="1:12" x14ac:dyDescent="0.3">
      <c r="A3396">
        <f>Query1[[#This Row],[order_id]]</f>
        <v>1175</v>
      </c>
      <c r="B3396" t="str">
        <f>Query1[[#This Row],[customers]]</f>
        <v>Monty Frost</v>
      </c>
      <c r="C3396" t="str">
        <f>Query1[[#This Row],[city]]</f>
        <v>Hempstead</v>
      </c>
      <c r="D3396" t="str">
        <f>Query1[[#This Row],[state]]</f>
        <v>NY</v>
      </c>
      <c r="E3396">
        <f>Query1[[#This Row],[order_date]]</f>
        <v>43017</v>
      </c>
      <c r="F3396">
        <f>Query1[[#This Row],[total_units]]</f>
        <v>1</v>
      </c>
      <c r="G3396">
        <f>Query1[[#This Row],[revenue]]</f>
        <v>346.99</v>
      </c>
      <c r="H3396" t="str">
        <f>Query1[[#This Row],[product_name]]</f>
        <v>Sun Bicycles Lil Bolt Type-R - 2017</v>
      </c>
      <c r="I3396" t="str">
        <f>Query1[[#This Row],[category_name]]</f>
        <v>Cruisers Bicycles</v>
      </c>
      <c r="J3396" t="str">
        <f>Query1[[#This Row],[store_name]]</f>
        <v>Baldwin Bikes</v>
      </c>
      <c r="K3396" t="str">
        <f>Query1[[#This Row],[sales_rep]]</f>
        <v>Marcelene Boyer</v>
      </c>
      <c r="L3396" t="str">
        <f>Query1[[#This Row],[brand_name]]</f>
        <v>Sun</v>
      </c>
    </row>
    <row r="3397" spans="1:12" x14ac:dyDescent="0.3">
      <c r="A3397">
        <f>Query1[[#This Row],[order_id]]</f>
        <v>1175</v>
      </c>
      <c r="B3397" t="str">
        <f>Query1[[#This Row],[customers]]</f>
        <v>Monty Frost</v>
      </c>
      <c r="C3397" t="str">
        <f>Query1[[#This Row],[city]]</f>
        <v>Hempstead</v>
      </c>
      <c r="D3397" t="str">
        <f>Query1[[#This Row],[state]]</f>
        <v>NY</v>
      </c>
      <c r="E3397">
        <f>Query1[[#This Row],[order_date]]</f>
        <v>43017</v>
      </c>
      <c r="F3397">
        <f>Query1[[#This Row],[total_units]]</f>
        <v>1</v>
      </c>
      <c r="G3397">
        <f>Query1[[#This Row],[revenue]]</f>
        <v>999.99</v>
      </c>
      <c r="H3397" t="str">
        <f>Query1[[#This Row],[product_name]]</f>
        <v>Surly Wednesday Frameset - 2016</v>
      </c>
      <c r="I3397" t="str">
        <f>Query1[[#This Row],[category_name]]</f>
        <v>Mountain Bikes</v>
      </c>
      <c r="J3397" t="str">
        <f>Query1[[#This Row],[store_name]]</f>
        <v>Baldwin Bikes</v>
      </c>
      <c r="K3397" t="str">
        <f>Query1[[#This Row],[sales_rep]]</f>
        <v>Marcelene Boyer</v>
      </c>
      <c r="L3397" t="str">
        <f>Query1[[#This Row],[brand_name]]</f>
        <v>Surly</v>
      </c>
    </row>
    <row r="3398" spans="1:12" x14ac:dyDescent="0.3">
      <c r="A3398">
        <f>Query1[[#This Row],[order_id]]</f>
        <v>1175</v>
      </c>
      <c r="B3398" t="str">
        <f>Query1[[#This Row],[customers]]</f>
        <v>Monty Frost</v>
      </c>
      <c r="C3398" t="str">
        <f>Query1[[#This Row],[city]]</f>
        <v>Hempstead</v>
      </c>
      <c r="D3398" t="str">
        <f>Query1[[#This Row],[state]]</f>
        <v>NY</v>
      </c>
      <c r="E3398">
        <f>Query1[[#This Row],[order_date]]</f>
        <v>43017</v>
      </c>
      <c r="F3398">
        <f>Query1[[#This Row],[total_units]]</f>
        <v>1</v>
      </c>
      <c r="G3398">
        <f>Query1[[#This Row],[revenue]]</f>
        <v>2999.99</v>
      </c>
      <c r="H3398" t="str">
        <f>Query1[[#This Row],[product_name]]</f>
        <v>Trek Conduit+ - 2016</v>
      </c>
      <c r="I3398" t="str">
        <f>Query1[[#This Row],[category_name]]</f>
        <v>Electric Bikes</v>
      </c>
      <c r="J3398" t="str">
        <f>Query1[[#This Row],[store_name]]</f>
        <v>Baldwin Bikes</v>
      </c>
      <c r="K3398" t="str">
        <f>Query1[[#This Row],[sales_rep]]</f>
        <v>Marcelene Boyer</v>
      </c>
      <c r="L3398" t="str">
        <f>Query1[[#This Row],[brand_name]]</f>
        <v>Trek</v>
      </c>
    </row>
    <row r="3399" spans="1:12" x14ac:dyDescent="0.3">
      <c r="A3399">
        <f>Query1[[#This Row],[order_id]]</f>
        <v>1175</v>
      </c>
      <c r="B3399" t="str">
        <f>Query1[[#This Row],[customers]]</f>
        <v>Monty Frost</v>
      </c>
      <c r="C3399" t="str">
        <f>Query1[[#This Row],[city]]</f>
        <v>Hempstead</v>
      </c>
      <c r="D3399" t="str">
        <f>Query1[[#This Row],[state]]</f>
        <v>NY</v>
      </c>
      <c r="E3399">
        <f>Query1[[#This Row],[order_date]]</f>
        <v>43017</v>
      </c>
      <c r="F3399">
        <f>Query1[[#This Row],[total_units]]</f>
        <v>2</v>
      </c>
      <c r="G3399">
        <f>Query1[[#This Row],[revenue]]</f>
        <v>9999.98</v>
      </c>
      <c r="H3399" t="str">
        <f>Query1[[#This Row],[product_name]]</f>
        <v>Trek Madone 9.2 - 2017</v>
      </c>
      <c r="I3399" t="str">
        <f>Query1[[#This Row],[category_name]]</f>
        <v>Road Bikes</v>
      </c>
      <c r="J3399" t="str">
        <f>Query1[[#This Row],[store_name]]</f>
        <v>Baldwin Bikes</v>
      </c>
      <c r="K3399" t="str">
        <f>Query1[[#This Row],[sales_rep]]</f>
        <v>Marcelene Boyer</v>
      </c>
      <c r="L3399" t="str">
        <f>Query1[[#This Row],[brand_name]]</f>
        <v>Trek</v>
      </c>
    </row>
    <row r="3400" spans="1:12" x14ac:dyDescent="0.3">
      <c r="A3400">
        <f>Query1[[#This Row],[order_id]]</f>
        <v>1176</v>
      </c>
      <c r="B3400" t="str">
        <f>Query1[[#This Row],[customers]]</f>
        <v>Caroline Jenkins</v>
      </c>
      <c r="C3400" t="str">
        <f>Query1[[#This Row],[city]]</f>
        <v>Richardson</v>
      </c>
      <c r="D3400" t="str">
        <f>Query1[[#This Row],[state]]</f>
        <v>TX</v>
      </c>
      <c r="E3400">
        <f>Query1[[#This Row],[order_date]]</f>
        <v>43018</v>
      </c>
      <c r="F3400">
        <f>Query1[[#This Row],[total_units]]</f>
        <v>1</v>
      </c>
      <c r="G3400">
        <f>Query1[[#This Row],[revenue]]</f>
        <v>189.99</v>
      </c>
      <c r="H3400" t="str">
        <f>Query1[[#This Row],[product_name]]</f>
        <v>Trek Precaliber 12 Boys - 2017</v>
      </c>
      <c r="I3400" t="str">
        <f>Query1[[#This Row],[category_name]]</f>
        <v>Children Bicycles</v>
      </c>
      <c r="J3400" t="str">
        <f>Query1[[#This Row],[store_name]]</f>
        <v>Rowlett Bikes</v>
      </c>
      <c r="K3400" t="str">
        <f>Query1[[#This Row],[sales_rep]]</f>
        <v>Layla Terrell</v>
      </c>
      <c r="L3400" t="str">
        <f>Query1[[#This Row],[brand_name]]</f>
        <v>Trek</v>
      </c>
    </row>
    <row r="3401" spans="1:12" x14ac:dyDescent="0.3">
      <c r="A3401">
        <f>Query1[[#This Row],[order_id]]</f>
        <v>1177</v>
      </c>
      <c r="B3401" t="str">
        <f>Query1[[#This Row],[customers]]</f>
        <v>Tobie Little</v>
      </c>
      <c r="C3401" t="str">
        <f>Query1[[#This Row],[city]]</f>
        <v>Victoria</v>
      </c>
      <c r="D3401" t="str">
        <f>Query1[[#This Row],[state]]</f>
        <v>TX</v>
      </c>
      <c r="E3401">
        <f>Query1[[#This Row],[order_date]]</f>
        <v>43020</v>
      </c>
      <c r="F3401">
        <f>Query1[[#This Row],[total_units]]</f>
        <v>1</v>
      </c>
      <c r="G3401">
        <f>Query1[[#This Row],[revenue]]</f>
        <v>439.99</v>
      </c>
      <c r="H3401" t="str">
        <f>Query1[[#This Row],[product_name]]</f>
        <v>Electra Cruiser Lux 1 - 2017</v>
      </c>
      <c r="I3401" t="str">
        <f>Query1[[#This Row],[category_name]]</f>
        <v>Cruisers Bicycles</v>
      </c>
      <c r="J3401" t="str">
        <f>Query1[[#This Row],[store_name]]</f>
        <v>Rowlett Bikes</v>
      </c>
      <c r="K3401" t="str">
        <f>Query1[[#This Row],[sales_rep]]</f>
        <v>Layla Terrell</v>
      </c>
      <c r="L3401" t="str">
        <f>Query1[[#This Row],[brand_name]]</f>
        <v>Electra</v>
      </c>
    </row>
    <row r="3402" spans="1:12" x14ac:dyDescent="0.3">
      <c r="A3402">
        <f>Query1[[#This Row],[order_id]]</f>
        <v>1177</v>
      </c>
      <c r="B3402" t="str">
        <f>Query1[[#This Row],[customers]]</f>
        <v>Tobie Little</v>
      </c>
      <c r="C3402" t="str">
        <f>Query1[[#This Row],[city]]</f>
        <v>Victoria</v>
      </c>
      <c r="D3402" t="str">
        <f>Query1[[#This Row],[state]]</f>
        <v>TX</v>
      </c>
      <c r="E3402">
        <f>Query1[[#This Row],[order_date]]</f>
        <v>43020</v>
      </c>
      <c r="F3402">
        <f>Query1[[#This Row],[total_units]]</f>
        <v>2</v>
      </c>
      <c r="G3402">
        <f>Query1[[#This Row],[revenue]]</f>
        <v>6999.98</v>
      </c>
      <c r="H3402" t="str">
        <f>Query1[[#This Row],[product_name]]</f>
        <v>Trek Boone 7 - 2017</v>
      </c>
      <c r="I3402" t="str">
        <f>Query1[[#This Row],[category_name]]</f>
        <v>Cyclocross Bicycles</v>
      </c>
      <c r="J3402" t="str">
        <f>Query1[[#This Row],[store_name]]</f>
        <v>Rowlett Bikes</v>
      </c>
      <c r="K3402" t="str">
        <f>Query1[[#This Row],[sales_rep]]</f>
        <v>Layla Terrell</v>
      </c>
      <c r="L3402" t="str">
        <f>Query1[[#This Row],[brand_name]]</f>
        <v>Trek</v>
      </c>
    </row>
    <row r="3403" spans="1:12" x14ac:dyDescent="0.3">
      <c r="A3403">
        <f>Query1[[#This Row],[order_id]]</f>
        <v>1178</v>
      </c>
      <c r="B3403" t="str">
        <f>Query1[[#This Row],[customers]]</f>
        <v>Agnes Sims</v>
      </c>
      <c r="C3403" t="str">
        <f>Query1[[#This Row],[city]]</f>
        <v>Buffalo</v>
      </c>
      <c r="D3403" t="str">
        <f>Query1[[#This Row],[state]]</f>
        <v>NY</v>
      </c>
      <c r="E3403">
        <f>Query1[[#This Row],[order_date]]</f>
        <v>43020</v>
      </c>
      <c r="F3403">
        <f>Query1[[#This Row],[total_units]]</f>
        <v>2</v>
      </c>
      <c r="G3403">
        <f>Query1[[#This Row],[revenue]]</f>
        <v>539.98</v>
      </c>
      <c r="H3403" t="str">
        <f>Query1[[#This Row],[product_name]]</f>
        <v>Electra Cruiser 1 (24-Inch) - 2016</v>
      </c>
      <c r="I3403" t="str">
        <f>Query1[[#This Row],[category_name]]</f>
        <v>Cruisers Bicycles</v>
      </c>
      <c r="J3403" t="str">
        <f>Query1[[#This Row],[store_name]]</f>
        <v>Baldwin Bikes</v>
      </c>
      <c r="K3403" t="str">
        <f>Query1[[#This Row],[sales_rep]]</f>
        <v>Marcelene Boyer</v>
      </c>
      <c r="L3403" t="str">
        <f>Query1[[#This Row],[brand_name]]</f>
        <v>Electra</v>
      </c>
    </row>
    <row r="3404" spans="1:12" x14ac:dyDescent="0.3">
      <c r="A3404">
        <f>Query1[[#This Row],[order_id]]</f>
        <v>1178</v>
      </c>
      <c r="B3404" t="str">
        <f>Query1[[#This Row],[customers]]</f>
        <v>Agnes Sims</v>
      </c>
      <c r="C3404" t="str">
        <f>Query1[[#This Row],[city]]</f>
        <v>Buffalo</v>
      </c>
      <c r="D3404" t="str">
        <f>Query1[[#This Row],[state]]</f>
        <v>NY</v>
      </c>
      <c r="E3404">
        <f>Query1[[#This Row],[order_date]]</f>
        <v>43020</v>
      </c>
      <c r="F3404">
        <f>Query1[[#This Row],[total_units]]</f>
        <v>1</v>
      </c>
      <c r="G3404">
        <f>Query1[[#This Row],[revenue]]</f>
        <v>799.99</v>
      </c>
      <c r="H3404" t="str">
        <f>Query1[[#This Row],[product_name]]</f>
        <v>Electra Glam Punk 3i Ladies' - 2017</v>
      </c>
      <c r="I3404" t="str">
        <f>Query1[[#This Row],[category_name]]</f>
        <v>Cruisers Bicycles</v>
      </c>
      <c r="J3404" t="str">
        <f>Query1[[#This Row],[store_name]]</f>
        <v>Baldwin Bikes</v>
      </c>
      <c r="K3404" t="str">
        <f>Query1[[#This Row],[sales_rep]]</f>
        <v>Marcelene Boyer</v>
      </c>
      <c r="L3404" t="str">
        <f>Query1[[#This Row],[brand_name]]</f>
        <v>Electra</v>
      </c>
    </row>
    <row r="3405" spans="1:12" x14ac:dyDescent="0.3">
      <c r="A3405">
        <f>Query1[[#This Row],[order_id]]</f>
        <v>1178</v>
      </c>
      <c r="B3405" t="str">
        <f>Query1[[#This Row],[customers]]</f>
        <v>Agnes Sims</v>
      </c>
      <c r="C3405" t="str">
        <f>Query1[[#This Row],[city]]</f>
        <v>Buffalo</v>
      </c>
      <c r="D3405" t="str">
        <f>Query1[[#This Row],[state]]</f>
        <v>NY</v>
      </c>
      <c r="E3405">
        <f>Query1[[#This Row],[order_date]]</f>
        <v>43020</v>
      </c>
      <c r="F3405">
        <f>Query1[[#This Row],[total_units]]</f>
        <v>1</v>
      </c>
      <c r="G3405">
        <f>Query1[[#This Row],[revenue]]</f>
        <v>1409.99</v>
      </c>
      <c r="H3405" t="str">
        <f>Query1[[#This Row],[product_name]]</f>
        <v>Haro SR 1.3 - 2017</v>
      </c>
      <c r="I3405" t="str">
        <f>Query1[[#This Row],[category_name]]</f>
        <v>Mountain Bikes</v>
      </c>
      <c r="J3405" t="str">
        <f>Query1[[#This Row],[store_name]]</f>
        <v>Baldwin Bikes</v>
      </c>
      <c r="K3405" t="str">
        <f>Query1[[#This Row],[sales_rep]]</f>
        <v>Marcelene Boyer</v>
      </c>
      <c r="L3405" t="str">
        <f>Query1[[#This Row],[brand_name]]</f>
        <v>Haro</v>
      </c>
    </row>
    <row r="3406" spans="1:12" x14ac:dyDescent="0.3">
      <c r="A3406">
        <f>Query1[[#This Row],[order_id]]</f>
        <v>1178</v>
      </c>
      <c r="B3406" t="str">
        <f>Query1[[#This Row],[customers]]</f>
        <v>Agnes Sims</v>
      </c>
      <c r="C3406" t="str">
        <f>Query1[[#This Row],[city]]</f>
        <v>Buffalo</v>
      </c>
      <c r="D3406" t="str">
        <f>Query1[[#This Row],[state]]</f>
        <v>NY</v>
      </c>
      <c r="E3406">
        <f>Query1[[#This Row],[order_date]]</f>
        <v>43020</v>
      </c>
      <c r="F3406">
        <f>Query1[[#This Row],[total_units]]</f>
        <v>1</v>
      </c>
      <c r="G3406">
        <f>Query1[[#This Row],[revenue]]</f>
        <v>449.99</v>
      </c>
      <c r="H3406" t="str">
        <f>Query1[[#This Row],[product_name]]</f>
        <v>Sun Bicycles Cruz 3 - Women's - 2017</v>
      </c>
      <c r="I3406" t="str">
        <f>Query1[[#This Row],[category_name]]</f>
        <v>Comfort Bicycles</v>
      </c>
      <c r="J3406" t="str">
        <f>Query1[[#This Row],[store_name]]</f>
        <v>Baldwin Bikes</v>
      </c>
      <c r="K3406" t="str">
        <f>Query1[[#This Row],[sales_rep]]</f>
        <v>Marcelene Boyer</v>
      </c>
      <c r="L3406" t="str">
        <f>Query1[[#This Row],[brand_name]]</f>
        <v>Sun</v>
      </c>
    </row>
    <row r="3407" spans="1:12" x14ac:dyDescent="0.3">
      <c r="A3407">
        <f>Query1[[#This Row],[order_id]]</f>
        <v>1179</v>
      </c>
      <c r="B3407" t="str">
        <f>Query1[[#This Row],[customers]]</f>
        <v>Keturah Reid</v>
      </c>
      <c r="C3407" t="str">
        <f>Query1[[#This Row],[city]]</f>
        <v>Corpus Christi</v>
      </c>
      <c r="D3407" t="str">
        <f>Query1[[#This Row],[state]]</f>
        <v>TX</v>
      </c>
      <c r="E3407">
        <f>Query1[[#This Row],[order_date]]</f>
        <v>43020</v>
      </c>
      <c r="F3407">
        <f>Query1[[#This Row],[total_units]]</f>
        <v>2</v>
      </c>
      <c r="G3407">
        <f>Query1[[#This Row],[revenue]]</f>
        <v>419.98</v>
      </c>
      <c r="H3407" t="str">
        <f>Query1[[#This Row],[product_name]]</f>
        <v>Haro Shredder 20 Girls - 2017</v>
      </c>
      <c r="I3407" t="str">
        <f>Query1[[#This Row],[category_name]]</f>
        <v>Children Bicycles</v>
      </c>
      <c r="J3407" t="str">
        <f>Query1[[#This Row],[store_name]]</f>
        <v>Rowlett Bikes</v>
      </c>
      <c r="K3407" t="str">
        <f>Query1[[#This Row],[sales_rep]]</f>
        <v>Layla Terrell</v>
      </c>
      <c r="L3407" t="str">
        <f>Query1[[#This Row],[brand_name]]</f>
        <v>Haro</v>
      </c>
    </row>
    <row r="3408" spans="1:12" x14ac:dyDescent="0.3">
      <c r="A3408">
        <f>Query1[[#This Row],[order_id]]</f>
        <v>1179</v>
      </c>
      <c r="B3408" t="str">
        <f>Query1[[#This Row],[customers]]</f>
        <v>Keturah Reid</v>
      </c>
      <c r="C3408" t="str">
        <f>Query1[[#This Row],[city]]</f>
        <v>Corpus Christi</v>
      </c>
      <c r="D3408" t="str">
        <f>Query1[[#This Row],[state]]</f>
        <v>TX</v>
      </c>
      <c r="E3408">
        <f>Query1[[#This Row],[order_date]]</f>
        <v>43020</v>
      </c>
      <c r="F3408">
        <f>Query1[[#This Row],[total_units]]</f>
        <v>2</v>
      </c>
      <c r="G3408">
        <f>Query1[[#This Row],[revenue]]</f>
        <v>939.98</v>
      </c>
      <c r="H3408" t="str">
        <f>Query1[[#This Row],[product_name]]</f>
        <v>Surly Wednesday Frameset - 2017</v>
      </c>
      <c r="I3408" t="str">
        <f>Query1[[#This Row],[category_name]]</f>
        <v>Mountain Bikes</v>
      </c>
      <c r="J3408" t="str">
        <f>Query1[[#This Row],[store_name]]</f>
        <v>Rowlett Bikes</v>
      </c>
      <c r="K3408" t="str">
        <f>Query1[[#This Row],[sales_rep]]</f>
        <v>Layla Terrell</v>
      </c>
      <c r="L3408" t="str">
        <f>Query1[[#This Row],[brand_name]]</f>
        <v>Surly</v>
      </c>
    </row>
    <row r="3409" spans="1:12" x14ac:dyDescent="0.3">
      <c r="A3409">
        <f>Query1[[#This Row],[order_id]]</f>
        <v>1179</v>
      </c>
      <c r="B3409" t="str">
        <f>Query1[[#This Row],[customers]]</f>
        <v>Keturah Reid</v>
      </c>
      <c r="C3409" t="str">
        <f>Query1[[#This Row],[city]]</f>
        <v>Corpus Christi</v>
      </c>
      <c r="D3409" t="str">
        <f>Query1[[#This Row],[state]]</f>
        <v>TX</v>
      </c>
      <c r="E3409">
        <f>Query1[[#This Row],[order_date]]</f>
        <v>43020</v>
      </c>
      <c r="F3409">
        <f>Query1[[#This Row],[total_units]]</f>
        <v>2</v>
      </c>
      <c r="G3409">
        <f>Query1[[#This Row],[revenue]]</f>
        <v>379.98</v>
      </c>
      <c r="H3409" t="str">
        <f>Query1[[#This Row],[product_name]]</f>
        <v>Trek Precaliber 12 Girls - 2017</v>
      </c>
      <c r="I3409" t="str">
        <f>Query1[[#This Row],[category_name]]</f>
        <v>Children Bicycles</v>
      </c>
      <c r="J3409" t="str">
        <f>Query1[[#This Row],[store_name]]</f>
        <v>Rowlett Bikes</v>
      </c>
      <c r="K3409" t="str">
        <f>Query1[[#This Row],[sales_rep]]</f>
        <v>Layla Terrell</v>
      </c>
      <c r="L3409" t="str">
        <f>Query1[[#This Row],[brand_name]]</f>
        <v>Trek</v>
      </c>
    </row>
    <row r="3410" spans="1:12" x14ac:dyDescent="0.3">
      <c r="A3410">
        <f>Query1[[#This Row],[order_id]]</f>
        <v>1179</v>
      </c>
      <c r="B3410" t="str">
        <f>Query1[[#This Row],[customers]]</f>
        <v>Keturah Reid</v>
      </c>
      <c r="C3410" t="str">
        <f>Query1[[#This Row],[city]]</f>
        <v>Corpus Christi</v>
      </c>
      <c r="D3410" t="str">
        <f>Query1[[#This Row],[state]]</f>
        <v>TX</v>
      </c>
      <c r="E3410">
        <f>Query1[[#This Row],[order_date]]</f>
        <v>43020</v>
      </c>
      <c r="F3410">
        <f>Query1[[#This Row],[total_units]]</f>
        <v>1</v>
      </c>
      <c r="G3410">
        <f>Query1[[#This Row],[revenue]]</f>
        <v>5999.99</v>
      </c>
      <c r="H3410" t="str">
        <f>Query1[[#This Row],[product_name]]</f>
        <v>Trek Silque SLR 7 Women's - 2017</v>
      </c>
      <c r="I3410" t="str">
        <f>Query1[[#This Row],[category_name]]</f>
        <v>Road Bikes</v>
      </c>
      <c r="J3410" t="str">
        <f>Query1[[#This Row],[store_name]]</f>
        <v>Rowlett Bikes</v>
      </c>
      <c r="K3410" t="str">
        <f>Query1[[#This Row],[sales_rep]]</f>
        <v>Layla Terrell</v>
      </c>
      <c r="L3410" t="str">
        <f>Query1[[#This Row],[brand_name]]</f>
        <v>Trek</v>
      </c>
    </row>
    <row r="3411" spans="1:12" x14ac:dyDescent="0.3">
      <c r="A3411">
        <f>Query1[[#This Row],[order_id]]</f>
        <v>1180</v>
      </c>
      <c r="B3411" t="str">
        <f>Query1[[#This Row],[customers]]</f>
        <v>Desiree Branch</v>
      </c>
      <c r="C3411" t="str">
        <f>Query1[[#This Row],[city]]</f>
        <v>San Lorenzo</v>
      </c>
      <c r="D3411" t="str">
        <f>Query1[[#This Row],[state]]</f>
        <v>CA</v>
      </c>
      <c r="E3411">
        <f>Query1[[#This Row],[order_date]]</f>
        <v>43021</v>
      </c>
      <c r="F3411">
        <f>Query1[[#This Row],[total_units]]</f>
        <v>2</v>
      </c>
      <c r="G3411">
        <f>Query1[[#This Row],[revenue]]</f>
        <v>501.98</v>
      </c>
      <c r="H3411" t="str">
        <f>Query1[[#This Row],[product_name]]</f>
        <v>Sun Bicycles Revolutions 24 - 2017</v>
      </c>
      <c r="I3411" t="str">
        <f>Query1[[#This Row],[category_name]]</f>
        <v>Cruisers Bicycles</v>
      </c>
      <c r="J3411" t="str">
        <f>Query1[[#This Row],[store_name]]</f>
        <v>Santa Cruz Bikes</v>
      </c>
      <c r="K3411" t="str">
        <f>Query1[[#This Row],[sales_rep]]</f>
        <v>Genna Serrano</v>
      </c>
      <c r="L3411" t="str">
        <f>Query1[[#This Row],[brand_name]]</f>
        <v>Sun</v>
      </c>
    </row>
    <row r="3412" spans="1:12" x14ac:dyDescent="0.3">
      <c r="A3412">
        <f>Query1[[#This Row],[order_id]]</f>
        <v>1181</v>
      </c>
      <c r="B3412" t="str">
        <f>Query1[[#This Row],[customers]]</f>
        <v>Hye Mercer</v>
      </c>
      <c r="C3412" t="str">
        <f>Query1[[#This Row],[city]]</f>
        <v>Mahopac</v>
      </c>
      <c r="D3412" t="str">
        <f>Query1[[#This Row],[state]]</f>
        <v>NY</v>
      </c>
      <c r="E3412">
        <f>Query1[[#This Row],[order_date]]</f>
        <v>43021</v>
      </c>
      <c r="F3412">
        <f>Query1[[#This Row],[total_units]]</f>
        <v>1</v>
      </c>
      <c r="G3412">
        <f>Query1[[#This Row],[revenue]]</f>
        <v>489.99</v>
      </c>
      <c r="H3412" t="str">
        <f>Query1[[#This Row],[product_name]]</f>
        <v>Electra Straight 8 3i (20-inch) - Boy's - 2017</v>
      </c>
      <c r="I3412" t="str">
        <f>Query1[[#This Row],[category_name]]</f>
        <v>Children Bicycles</v>
      </c>
      <c r="J3412" t="str">
        <f>Query1[[#This Row],[store_name]]</f>
        <v>Baldwin Bikes</v>
      </c>
      <c r="K3412" t="str">
        <f>Query1[[#This Row],[sales_rep]]</f>
        <v>Venita Daniel</v>
      </c>
      <c r="L3412" t="str">
        <f>Query1[[#This Row],[brand_name]]</f>
        <v>Electra</v>
      </c>
    </row>
    <row r="3413" spans="1:12" x14ac:dyDescent="0.3">
      <c r="A3413">
        <f>Query1[[#This Row],[order_id]]</f>
        <v>1182</v>
      </c>
      <c r="B3413" t="str">
        <f>Query1[[#This Row],[customers]]</f>
        <v>Tempie Jacobson</v>
      </c>
      <c r="C3413" t="str">
        <f>Query1[[#This Row],[city]]</f>
        <v>Smithtown</v>
      </c>
      <c r="D3413" t="str">
        <f>Query1[[#This Row],[state]]</f>
        <v>NY</v>
      </c>
      <c r="E3413">
        <f>Query1[[#This Row],[order_date]]</f>
        <v>43021</v>
      </c>
      <c r="F3413">
        <f>Query1[[#This Row],[total_units]]</f>
        <v>1</v>
      </c>
      <c r="G3413">
        <f>Query1[[#This Row],[revenue]]</f>
        <v>832.99</v>
      </c>
      <c r="H3413" t="str">
        <f>Query1[[#This Row],[product_name]]</f>
        <v>Sun Bicycles Spider 3i - 2017</v>
      </c>
      <c r="I3413" t="str">
        <f>Query1[[#This Row],[category_name]]</f>
        <v>Mountain Bikes</v>
      </c>
      <c r="J3413" t="str">
        <f>Query1[[#This Row],[store_name]]</f>
        <v>Baldwin Bikes</v>
      </c>
      <c r="K3413" t="str">
        <f>Query1[[#This Row],[sales_rep]]</f>
        <v>Venita Daniel</v>
      </c>
      <c r="L3413" t="str">
        <f>Query1[[#This Row],[brand_name]]</f>
        <v>Sun</v>
      </c>
    </row>
    <row r="3414" spans="1:12" x14ac:dyDescent="0.3">
      <c r="A3414">
        <f>Query1[[#This Row],[order_id]]</f>
        <v>1182</v>
      </c>
      <c r="B3414" t="str">
        <f>Query1[[#This Row],[customers]]</f>
        <v>Tempie Jacobson</v>
      </c>
      <c r="C3414" t="str">
        <f>Query1[[#This Row],[city]]</f>
        <v>Smithtown</v>
      </c>
      <c r="D3414" t="str">
        <f>Query1[[#This Row],[state]]</f>
        <v>NY</v>
      </c>
      <c r="E3414">
        <f>Query1[[#This Row],[order_date]]</f>
        <v>43021</v>
      </c>
      <c r="F3414">
        <f>Query1[[#This Row],[total_units]]</f>
        <v>2</v>
      </c>
      <c r="G3414">
        <f>Query1[[#This Row],[revenue]]</f>
        <v>6999.98</v>
      </c>
      <c r="H3414" t="str">
        <f>Query1[[#This Row],[product_name]]</f>
        <v>Trek Domane SL 6 - 2017</v>
      </c>
      <c r="I3414" t="str">
        <f>Query1[[#This Row],[category_name]]</f>
        <v>Road Bikes</v>
      </c>
      <c r="J3414" t="str">
        <f>Query1[[#This Row],[store_name]]</f>
        <v>Baldwin Bikes</v>
      </c>
      <c r="K3414" t="str">
        <f>Query1[[#This Row],[sales_rep]]</f>
        <v>Venita Daniel</v>
      </c>
      <c r="L3414" t="str">
        <f>Query1[[#This Row],[brand_name]]</f>
        <v>Trek</v>
      </c>
    </row>
    <row r="3415" spans="1:12" x14ac:dyDescent="0.3">
      <c r="A3415">
        <f>Query1[[#This Row],[order_id]]</f>
        <v>1183</v>
      </c>
      <c r="B3415" t="str">
        <f>Query1[[#This Row],[customers]]</f>
        <v>Wai Soto</v>
      </c>
      <c r="C3415" t="str">
        <f>Query1[[#This Row],[city]]</f>
        <v>Bethpage</v>
      </c>
      <c r="D3415" t="str">
        <f>Query1[[#This Row],[state]]</f>
        <v>NY</v>
      </c>
      <c r="E3415">
        <f>Query1[[#This Row],[order_date]]</f>
        <v>43022</v>
      </c>
      <c r="F3415">
        <f>Query1[[#This Row],[total_units]]</f>
        <v>2</v>
      </c>
      <c r="G3415">
        <f>Query1[[#This Row],[revenue]]</f>
        <v>1523.98</v>
      </c>
      <c r="H3415" t="str">
        <f>Query1[[#This Row],[product_name]]</f>
        <v>Sun Bicycles Brickell Tandem CB - 2017</v>
      </c>
      <c r="I3415" t="str">
        <f>Query1[[#This Row],[category_name]]</f>
        <v>Cruisers Bicycles</v>
      </c>
      <c r="J3415" t="str">
        <f>Query1[[#This Row],[store_name]]</f>
        <v>Baldwin Bikes</v>
      </c>
      <c r="K3415" t="str">
        <f>Query1[[#This Row],[sales_rep]]</f>
        <v>Marcelene Boyer</v>
      </c>
      <c r="L3415" t="str">
        <f>Query1[[#This Row],[brand_name]]</f>
        <v>Sun</v>
      </c>
    </row>
    <row r="3416" spans="1:12" x14ac:dyDescent="0.3">
      <c r="A3416">
        <f>Query1[[#This Row],[order_id]]</f>
        <v>1183</v>
      </c>
      <c r="B3416" t="str">
        <f>Query1[[#This Row],[customers]]</f>
        <v>Wai Soto</v>
      </c>
      <c r="C3416" t="str">
        <f>Query1[[#This Row],[city]]</f>
        <v>Bethpage</v>
      </c>
      <c r="D3416" t="str">
        <f>Query1[[#This Row],[state]]</f>
        <v>NY</v>
      </c>
      <c r="E3416">
        <f>Query1[[#This Row],[order_date]]</f>
        <v>43022</v>
      </c>
      <c r="F3416">
        <f>Query1[[#This Row],[total_units]]</f>
        <v>2</v>
      </c>
      <c r="G3416">
        <f>Query1[[#This Row],[revenue]]</f>
        <v>939.98</v>
      </c>
      <c r="H3416" t="str">
        <f>Query1[[#This Row],[product_name]]</f>
        <v>Surly Ice Cream Truck Frameset - 2016</v>
      </c>
      <c r="I3416" t="str">
        <f>Query1[[#This Row],[category_name]]</f>
        <v>Mountain Bikes</v>
      </c>
      <c r="J3416" t="str">
        <f>Query1[[#This Row],[store_name]]</f>
        <v>Baldwin Bikes</v>
      </c>
      <c r="K3416" t="str">
        <f>Query1[[#This Row],[sales_rep]]</f>
        <v>Marcelene Boyer</v>
      </c>
      <c r="L3416" t="str">
        <f>Query1[[#This Row],[brand_name]]</f>
        <v>Surly</v>
      </c>
    </row>
    <row r="3417" spans="1:12" x14ac:dyDescent="0.3">
      <c r="A3417">
        <f>Query1[[#This Row],[order_id]]</f>
        <v>1183</v>
      </c>
      <c r="B3417" t="str">
        <f>Query1[[#This Row],[customers]]</f>
        <v>Wai Soto</v>
      </c>
      <c r="C3417" t="str">
        <f>Query1[[#This Row],[city]]</f>
        <v>Bethpage</v>
      </c>
      <c r="D3417" t="str">
        <f>Query1[[#This Row],[state]]</f>
        <v>NY</v>
      </c>
      <c r="E3417">
        <f>Query1[[#This Row],[order_date]]</f>
        <v>43022</v>
      </c>
      <c r="F3417">
        <f>Query1[[#This Row],[total_units]]</f>
        <v>1</v>
      </c>
      <c r="G3417">
        <f>Query1[[#This Row],[revenue]]</f>
        <v>3499.99</v>
      </c>
      <c r="H3417" t="str">
        <f>Query1[[#This Row],[product_name]]</f>
        <v>Trek Boone Race Shop Limited - 2017</v>
      </c>
      <c r="I3417" t="str">
        <f>Query1[[#This Row],[category_name]]</f>
        <v>Cyclocross Bicycles</v>
      </c>
      <c r="J3417" t="str">
        <f>Query1[[#This Row],[store_name]]</f>
        <v>Baldwin Bikes</v>
      </c>
      <c r="K3417" t="str">
        <f>Query1[[#This Row],[sales_rep]]</f>
        <v>Marcelene Boyer</v>
      </c>
      <c r="L3417" t="str">
        <f>Query1[[#This Row],[brand_name]]</f>
        <v>Trek</v>
      </c>
    </row>
    <row r="3418" spans="1:12" x14ac:dyDescent="0.3">
      <c r="A3418">
        <f>Query1[[#This Row],[order_id]]</f>
        <v>1184</v>
      </c>
      <c r="B3418" t="str">
        <f>Query1[[#This Row],[customers]]</f>
        <v>Mary Singleton</v>
      </c>
      <c r="C3418" t="str">
        <f>Query1[[#This Row],[city]]</f>
        <v>Woodside</v>
      </c>
      <c r="D3418" t="str">
        <f>Query1[[#This Row],[state]]</f>
        <v>NY</v>
      </c>
      <c r="E3418">
        <f>Query1[[#This Row],[order_date]]</f>
        <v>43022</v>
      </c>
      <c r="F3418">
        <f>Query1[[#This Row],[total_units]]</f>
        <v>2</v>
      </c>
      <c r="G3418">
        <f>Query1[[#This Row],[revenue]]</f>
        <v>1199.98</v>
      </c>
      <c r="H3418" t="str">
        <f>Query1[[#This Row],[product_name]]</f>
        <v>Electra Townie Original 7D EQ - 2016</v>
      </c>
      <c r="I3418" t="str">
        <f>Query1[[#This Row],[category_name]]</f>
        <v>Cruisers Bicycles</v>
      </c>
      <c r="J3418" t="str">
        <f>Query1[[#This Row],[store_name]]</f>
        <v>Baldwin Bikes</v>
      </c>
      <c r="K3418" t="str">
        <f>Query1[[#This Row],[sales_rep]]</f>
        <v>Marcelene Boyer</v>
      </c>
      <c r="L3418" t="str">
        <f>Query1[[#This Row],[brand_name]]</f>
        <v>Electra</v>
      </c>
    </row>
    <row r="3419" spans="1:12" x14ac:dyDescent="0.3">
      <c r="A3419">
        <f>Query1[[#This Row],[order_id]]</f>
        <v>1184</v>
      </c>
      <c r="B3419" t="str">
        <f>Query1[[#This Row],[customers]]</f>
        <v>Mary Singleton</v>
      </c>
      <c r="C3419" t="str">
        <f>Query1[[#This Row],[city]]</f>
        <v>Woodside</v>
      </c>
      <c r="D3419" t="str">
        <f>Query1[[#This Row],[state]]</f>
        <v>NY</v>
      </c>
      <c r="E3419">
        <f>Query1[[#This Row],[order_date]]</f>
        <v>43022</v>
      </c>
      <c r="F3419">
        <f>Query1[[#This Row],[total_units]]</f>
        <v>1</v>
      </c>
      <c r="G3419">
        <f>Query1[[#This Row],[revenue]]</f>
        <v>416.99</v>
      </c>
      <c r="H3419" t="str">
        <f>Query1[[#This Row],[product_name]]</f>
        <v>Sun Bicycles Atlas X-Type - 2017</v>
      </c>
      <c r="I3419" t="str">
        <f>Query1[[#This Row],[category_name]]</f>
        <v>Cruisers Bicycles</v>
      </c>
      <c r="J3419" t="str">
        <f>Query1[[#This Row],[store_name]]</f>
        <v>Baldwin Bikes</v>
      </c>
      <c r="K3419" t="str">
        <f>Query1[[#This Row],[sales_rep]]</f>
        <v>Marcelene Boyer</v>
      </c>
      <c r="L3419" t="str">
        <f>Query1[[#This Row],[brand_name]]</f>
        <v>Sun</v>
      </c>
    </row>
    <row r="3420" spans="1:12" x14ac:dyDescent="0.3">
      <c r="A3420">
        <f>Query1[[#This Row],[order_id]]</f>
        <v>1185</v>
      </c>
      <c r="B3420" t="str">
        <f>Query1[[#This Row],[customers]]</f>
        <v>Arline Lawson</v>
      </c>
      <c r="C3420" t="str">
        <f>Query1[[#This Row],[city]]</f>
        <v>Hempstead</v>
      </c>
      <c r="D3420" t="str">
        <f>Query1[[#This Row],[state]]</f>
        <v>NY</v>
      </c>
      <c r="E3420">
        <f>Query1[[#This Row],[order_date]]</f>
        <v>43022</v>
      </c>
      <c r="F3420">
        <f>Query1[[#This Row],[total_units]]</f>
        <v>1</v>
      </c>
      <c r="G3420">
        <f>Query1[[#This Row],[revenue]]</f>
        <v>269.99</v>
      </c>
      <c r="H3420" t="str">
        <f>Query1[[#This Row],[product_name]]</f>
        <v>Electra Cruiser 1 (24-Inch) - 2016</v>
      </c>
      <c r="I3420" t="str">
        <f>Query1[[#This Row],[category_name]]</f>
        <v>Children Bicycles</v>
      </c>
      <c r="J3420" t="str">
        <f>Query1[[#This Row],[store_name]]</f>
        <v>Baldwin Bikes</v>
      </c>
      <c r="K3420" t="str">
        <f>Query1[[#This Row],[sales_rep]]</f>
        <v>Marcelene Boyer</v>
      </c>
      <c r="L3420" t="str">
        <f>Query1[[#This Row],[brand_name]]</f>
        <v>Electra</v>
      </c>
    </row>
    <row r="3421" spans="1:12" x14ac:dyDescent="0.3">
      <c r="A3421">
        <f>Query1[[#This Row],[order_id]]</f>
        <v>1185</v>
      </c>
      <c r="B3421" t="str">
        <f>Query1[[#This Row],[customers]]</f>
        <v>Arline Lawson</v>
      </c>
      <c r="C3421" t="str">
        <f>Query1[[#This Row],[city]]</f>
        <v>Hempstead</v>
      </c>
      <c r="D3421" t="str">
        <f>Query1[[#This Row],[state]]</f>
        <v>NY</v>
      </c>
      <c r="E3421">
        <f>Query1[[#This Row],[order_date]]</f>
        <v>43022</v>
      </c>
      <c r="F3421">
        <f>Query1[[#This Row],[total_units]]</f>
        <v>2</v>
      </c>
      <c r="G3421">
        <f>Query1[[#This Row],[revenue]]</f>
        <v>898</v>
      </c>
      <c r="H3421" t="str">
        <f>Query1[[#This Row],[product_name]]</f>
        <v>Pure Cycles William 3-Speed - 2016</v>
      </c>
      <c r="I3421" t="str">
        <f>Query1[[#This Row],[category_name]]</f>
        <v>Cruisers Bicycles</v>
      </c>
      <c r="J3421" t="str">
        <f>Query1[[#This Row],[store_name]]</f>
        <v>Baldwin Bikes</v>
      </c>
      <c r="K3421" t="str">
        <f>Query1[[#This Row],[sales_rep]]</f>
        <v>Marcelene Boyer</v>
      </c>
      <c r="L3421" t="str">
        <f>Query1[[#This Row],[brand_name]]</f>
        <v>Pure Cycles</v>
      </c>
    </row>
    <row r="3422" spans="1:12" x14ac:dyDescent="0.3">
      <c r="A3422">
        <f>Query1[[#This Row],[order_id]]</f>
        <v>1185</v>
      </c>
      <c r="B3422" t="str">
        <f>Query1[[#This Row],[customers]]</f>
        <v>Arline Lawson</v>
      </c>
      <c r="C3422" t="str">
        <f>Query1[[#This Row],[city]]</f>
        <v>Hempstead</v>
      </c>
      <c r="D3422" t="str">
        <f>Query1[[#This Row],[state]]</f>
        <v>NY</v>
      </c>
      <c r="E3422">
        <f>Query1[[#This Row],[order_date]]</f>
        <v>43022</v>
      </c>
      <c r="F3422">
        <f>Query1[[#This Row],[total_units]]</f>
        <v>1</v>
      </c>
      <c r="G3422">
        <f>Query1[[#This Row],[revenue]]</f>
        <v>761.99</v>
      </c>
      <c r="H3422" t="str">
        <f>Query1[[#This Row],[product_name]]</f>
        <v>Sun Bicycles Brickell Tandem CB - 2017</v>
      </c>
      <c r="I3422" t="str">
        <f>Query1[[#This Row],[category_name]]</f>
        <v>Cruisers Bicycles</v>
      </c>
      <c r="J3422" t="str">
        <f>Query1[[#This Row],[store_name]]</f>
        <v>Baldwin Bikes</v>
      </c>
      <c r="K3422" t="str">
        <f>Query1[[#This Row],[sales_rep]]</f>
        <v>Marcelene Boyer</v>
      </c>
      <c r="L3422" t="str">
        <f>Query1[[#This Row],[brand_name]]</f>
        <v>Sun</v>
      </c>
    </row>
    <row r="3423" spans="1:12" x14ac:dyDescent="0.3">
      <c r="A3423">
        <f>Query1[[#This Row],[order_id]]</f>
        <v>1185</v>
      </c>
      <c r="B3423" t="str">
        <f>Query1[[#This Row],[customers]]</f>
        <v>Arline Lawson</v>
      </c>
      <c r="C3423" t="str">
        <f>Query1[[#This Row],[city]]</f>
        <v>Hempstead</v>
      </c>
      <c r="D3423" t="str">
        <f>Query1[[#This Row],[state]]</f>
        <v>NY</v>
      </c>
      <c r="E3423">
        <f>Query1[[#This Row],[order_date]]</f>
        <v>43022</v>
      </c>
      <c r="F3423">
        <f>Query1[[#This Row],[total_units]]</f>
        <v>2</v>
      </c>
      <c r="G3423">
        <f>Query1[[#This Row],[revenue]]</f>
        <v>6999.98</v>
      </c>
      <c r="H3423" t="str">
        <f>Query1[[#This Row],[product_name]]</f>
        <v>Trek Boone Race Shop Limited - 2017</v>
      </c>
      <c r="I3423" t="str">
        <f>Query1[[#This Row],[category_name]]</f>
        <v>Cyclocross Bicycles</v>
      </c>
      <c r="J3423" t="str">
        <f>Query1[[#This Row],[store_name]]</f>
        <v>Baldwin Bikes</v>
      </c>
      <c r="K3423" t="str">
        <f>Query1[[#This Row],[sales_rep]]</f>
        <v>Marcelene Boyer</v>
      </c>
      <c r="L3423" t="str">
        <f>Query1[[#This Row],[brand_name]]</f>
        <v>Trek</v>
      </c>
    </row>
    <row r="3424" spans="1:12" x14ac:dyDescent="0.3">
      <c r="A3424">
        <f>Query1[[#This Row],[order_id]]</f>
        <v>1186</v>
      </c>
      <c r="B3424" t="str">
        <f>Query1[[#This Row],[customers]]</f>
        <v>Karole Alvarez</v>
      </c>
      <c r="C3424" t="str">
        <f>Query1[[#This Row],[city]]</f>
        <v>East Northport</v>
      </c>
      <c r="D3424" t="str">
        <f>Query1[[#This Row],[state]]</f>
        <v>NY</v>
      </c>
      <c r="E3424">
        <f>Query1[[#This Row],[order_date]]</f>
        <v>43022</v>
      </c>
      <c r="F3424">
        <f>Query1[[#This Row],[total_units]]</f>
        <v>1</v>
      </c>
      <c r="G3424">
        <f>Query1[[#This Row],[revenue]]</f>
        <v>449.99</v>
      </c>
      <c r="H3424" t="str">
        <f>Query1[[#This Row],[product_name]]</f>
        <v>Sun Bicycles Cruz 3 - 2017</v>
      </c>
      <c r="I3424" t="str">
        <f>Query1[[#This Row],[category_name]]</f>
        <v>Comfort Bicycles</v>
      </c>
      <c r="J3424" t="str">
        <f>Query1[[#This Row],[store_name]]</f>
        <v>Baldwin Bikes</v>
      </c>
      <c r="K3424" t="str">
        <f>Query1[[#This Row],[sales_rep]]</f>
        <v>Marcelene Boyer</v>
      </c>
      <c r="L3424" t="str">
        <f>Query1[[#This Row],[brand_name]]</f>
        <v>Sun</v>
      </c>
    </row>
    <row r="3425" spans="1:12" x14ac:dyDescent="0.3">
      <c r="A3425">
        <f>Query1[[#This Row],[order_id]]</f>
        <v>1186</v>
      </c>
      <c r="B3425" t="str">
        <f>Query1[[#This Row],[customers]]</f>
        <v>Karole Alvarez</v>
      </c>
      <c r="C3425" t="str">
        <f>Query1[[#This Row],[city]]</f>
        <v>East Northport</v>
      </c>
      <c r="D3425" t="str">
        <f>Query1[[#This Row],[state]]</f>
        <v>NY</v>
      </c>
      <c r="E3425">
        <f>Query1[[#This Row],[order_date]]</f>
        <v>43022</v>
      </c>
      <c r="F3425">
        <f>Query1[[#This Row],[total_units]]</f>
        <v>1</v>
      </c>
      <c r="G3425">
        <f>Query1[[#This Row],[revenue]]</f>
        <v>999.99</v>
      </c>
      <c r="H3425" t="str">
        <f>Query1[[#This Row],[product_name]]</f>
        <v>Surly Big Dummy Frameset - 2017</v>
      </c>
      <c r="I3425" t="str">
        <f>Query1[[#This Row],[category_name]]</f>
        <v>Mountain Bikes</v>
      </c>
      <c r="J3425" t="str">
        <f>Query1[[#This Row],[store_name]]</f>
        <v>Baldwin Bikes</v>
      </c>
      <c r="K3425" t="str">
        <f>Query1[[#This Row],[sales_rep]]</f>
        <v>Marcelene Boyer</v>
      </c>
      <c r="L3425" t="str">
        <f>Query1[[#This Row],[brand_name]]</f>
        <v>Surly</v>
      </c>
    </row>
    <row r="3426" spans="1:12" x14ac:dyDescent="0.3">
      <c r="A3426">
        <f>Query1[[#This Row],[order_id]]</f>
        <v>1186</v>
      </c>
      <c r="B3426" t="str">
        <f>Query1[[#This Row],[customers]]</f>
        <v>Karole Alvarez</v>
      </c>
      <c r="C3426" t="str">
        <f>Query1[[#This Row],[city]]</f>
        <v>East Northport</v>
      </c>
      <c r="D3426" t="str">
        <f>Query1[[#This Row],[state]]</f>
        <v>NY</v>
      </c>
      <c r="E3426">
        <f>Query1[[#This Row],[order_date]]</f>
        <v>43022</v>
      </c>
      <c r="F3426">
        <f>Query1[[#This Row],[total_units]]</f>
        <v>1</v>
      </c>
      <c r="G3426">
        <f>Query1[[#This Row],[revenue]]</f>
        <v>3499.99</v>
      </c>
      <c r="H3426" t="str">
        <f>Query1[[#This Row],[product_name]]</f>
        <v>Trek Domane SL 6 - 2017</v>
      </c>
      <c r="I3426" t="str">
        <f>Query1[[#This Row],[category_name]]</f>
        <v>Road Bikes</v>
      </c>
      <c r="J3426" t="str">
        <f>Query1[[#This Row],[store_name]]</f>
        <v>Baldwin Bikes</v>
      </c>
      <c r="K3426" t="str">
        <f>Query1[[#This Row],[sales_rep]]</f>
        <v>Marcelene Boyer</v>
      </c>
      <c r="L3426" t="str">
        <f>Query1[[#This Row],[brand_name]]</f>
        <v>Trek</v>
      </c>
    </row>
    <row r="3427" spans="1:12" x14ac:dyDescent="0.3">
      <c r="A3427">
        <f>Query1[[#This Row],[order_id]]</f>
        <v>1186</v>
      </c>
      <c r="B3427" t="str">
        <f>Query1[[#This Row],[customers]]</f>
        <v>Karole Alvarez</v>
      </c>
      <c r="C3427" t="str">
        <f>Query1[[#This Row],[city]]</f>
        <v>East Northport</v>
      </c>
      <c r="D3427" t="str">
        <f>Query1[[#This Row],[state]]</f>
        <v>NY</v>
      </c>
      <c r="E3427">
        <f>Query1[[#This Row],[order_date]]</f>
        <v>43022</v>
      </c>
      <c r="F3427">
        <f>Query1[[#This Row],[total_units]]</f>
        <v>2</v>
      </c>
      <c r="G3427">
        <f>Query1[[#This Row],[revenue]]</f>
        <v>2999.98</v>
      </c>
      <c r="H3427" t="str">
        <f>Query1[[#This Row],[product_name]]</f>
        <v>Trek Emonda S 4 - 2017</v>
      </c>
      <c r="I3427" t="str">
        <f>Query1[[#This Row],[category_name]]</f>
        <v>Road Bikes</v>
      </c>
      <c r="J3427" t="str">
        <f>Query1[[#This Row],[store_name]]</f>
        <v>Baldwin Bikes</v>
      </c>
      <c r="K3427" t="str">
        <f>Query1[[#This Row],[sales_rep]]</f>
        <v>Marcelene Boyer</v>
      </c>
      <c r="L3427" t="str">
        <f>Query1[[#This Row],[brand_name]]</f>
        <v>Trek</v>
      </c>
    </row>
    <row r="3428" spans="1:12" x14ac:dyDescent="0.3">
      <c r="A3428">
        <f>Query1[[#This Row],[order_id]]</f>
        <v>1187</v>
      </c>
      <c r="B3428" t="str">
        <f>Query1[[#This Row],[customers]]</f>
        <v>Valeri Marshall</v>
      </c>
      <c r="C3428" t="str">
        <f>Query1[[#This Row],[city]]</f>
        <v>East Meadow</v>
      </c>
      <c r="D3428" t="str">
        <f>Query1[[#This Row],[state]]</f>
        <v>NY</v>
      </c>
      <c r="E3428">
        <f>Query1[[#This Row],[order_date]]</f>
        <v>43023</v>
      </c>
      <c r="F3428">
        <f>Query1[[#This Row],[total_units]]</f>
        <v>1</v>
      </c>
      <c r="G3428">
        <f>Query1[[#This Row],[revenue]]</f>
        <v>402.99</v>
      </c>
      <c r="H3428" t="str">
        <f>Query1[[#This Row],[product_name]]</f>
        <v>Sun Bicycles Boardwalk (24-inch Wheels) - 2017</v>
      </c>
      <c r="I3428" t="str">
        <f>Query1[[#This Row],[category_name]]</f>
        <v>Cruisers Bicycles</v>
      </c>
      <c r="J3428" t="str">
        <f>Query1[[#This Row],[store_name]]</f>
        <v>Baldwin Bikes</v>
      </c>
      <c r="K3428" t="str">
        <f>Query1[[#This Row],[sales_rep]]</f>
        <v>Marcelene Boyer</v>
      </c>
      <c r="L3428" t="str">
        <f>Query1[[#This Row],[brand_name]]</f>
        <v>Sun</v>
      </c>
    </row>
    <row r="3429" spans="1:12" x14ac:dyDescent="0.3">
      <c r="A3429">
        <f>Query1[[#This Row],[order_id]]</f>
        <v>1187</v>
      </c>
      <c r="B3429" t="str">
        <f>Query1[[#This Row],[customers]]</f>
        <v>Valeri Marshall</v>
      </c>
      <c r="C3429" t="str">
        <f>Query1[[#This Row],[city]]</f>
        <v>East Meadow</v>
      </c>
      <c r="D3429" t="str">
        <f>Query1[[#This Row],[state]]</f>
        <v>NY</v>
      </c>
      <c r="E3429">
        <f>Query1[[#This Row],[order_date]]</f>
        <v>43023</v>
      </c>
      <c r="F3429">
        <f>Query1[[#This Row],[total_units]]</f>
        <v>2</v>
      </c>
      <c r="G3429">
        <f>Query1[[#This Row],[revenue]]</f>
        <v>1499.98</v>
      </c>
      <c r="H3429" t="str">
        <f>Query1[[#This Row],[product_name]]</f>
        <v>Surly Ogre Frameset - 2017</v>
      </c>
      <c r="I3429" t="str">
        <f>Query1[[#This Row],[category_name]]</f>
        <v>Road Bikes</v>
      </c>
      <c r="J3429" t="str">
        <f>Query1[[#This Row],[store_name]]</f>
        <v>Baldwin Bikes</v>
      </c>
      <c r="K3429" t="str">
        <f>Query1[[#This Row],[sales_rep]]</f>
        <v>Marcelene Boyer</v>
      </c>
      <c r="L3429" t="str">
        <f>Query1[[#This Row],[brand_name]]</f>
        <v>Surly</v>
      </c>
    </row>
    <row r="3430" spans="1:12" x14ac:dyDescent="0.3">
      <c r="A3430">
        <f>Query1[[#This Row],[order_id]]</f>
        <v>1187</v>
      </c>
      <c r="B3430" t="str">
        <f>Query1[[#This Row],[customers]]</f>
        <v>Valeri Marshall</v>
      </c>
      <c r="C3430" t="str">
        <f>Query1[[#This Row],[city]]</f>
        <v>East Meadow</v>
      </c>
      <c r="D3430" t="str">
        <f>Query1[[#This Row],[state]]</f>
        <v>NY</v>
      </c>
      <c r="E3430">
        <f>Query1[[#This Row],[order_date]]</f>
        <v>43023</v>
      </c>
      <c r="F3430">
        <f>Query1[[#This Row],[total_units]]</f>
        <v>2</v>
      </c>
      <c r="G3430">
        <f>Query1[[#This Row],[revenue]]</f>
        <v>1665.98</v>
      </c>
      <c r="H3430" t="str">
        <f>Query1[[#This Row],[product_name]]</f>
        <v>Surly Troll Frameset - 2017</v>
      </c>
      <c r="I3430" t="str">
        <f>Query1[[#This Row],[category_name]]</f>
        <v>Mountain Bikes</v>
      </c>
      <c r="J3430" t="str">
        <f>Query1[[#This Row],[store_name]]</f>
        <v>Baldwin Bikes</v>
      </c>
      <c r="K3430" t="str">
        <f>Query1[[#This Row],[sales_rep]]</f>
        <v>Marcelene Boyer</v>
      </c>
      <c r="L3430" t="str">
        <f>Query1[[#This Row],[brand_name]]</f>
        <v>Surly</v>
      </c>
    </row>
    <row r="3431" spans="1:12" x14ac:dyDescent="0.3">
      <c r="A3431">
        <f>Query1[[#This Row],[order_id]]</f>
        <v>1187</v>
      </c>
      <c r="B3431" t="str">
        <f>Query1[[#This Row],[customers]]</f>
        <v>Valeri Marshall</v>
      </c>
      <c r="C3431" t="str">
        <f>Query1[[#This Row],[city]]</f>
        <v>East Meadow</v>
      </c>
      <c r="D3431" t="str">
        <f>Query1[[#This Row],[state]]</f>
        <v>NY</v>
      </c>
      <c r="E3431">
        <f>Query1[[#This Row],[order_date]]</f>
        <v>43023</v>
      </c>
      <c r="F3431">
        <f>Query1[[#This Row],[total_units]]</f>
        <v>1</v>
      </c>
      <c r="G3431">
        <f>Query1[[#This Row],[revenue]]</f>
        <v>2899.99</v>
      </c>
      <c r="H3431" t="str">
        <f>Query1[[#This Row],[product_name]]</f>
        <v>Trek Fuel EX 8 29 - 2016</v>
      </c>
      <c r="I3431" t="str">
        <f>Query1[[#This Row],[category_name]]</f>
        <v>Mountain Bikes</v>
      </c>
      <c r="J3431" t="str">
        <f>Query1[[#This Row],[store_name]]</f>
        <v>Baldwin Bikes</v>
      </c>
      <c r="K3431" t="str">
        <f>Query1[[#This Row],[sales_rep]]</f>
        <v>Marcelene Boyer</v>
      </c>
      <c r="L3431" t="str">
        <f>Query1[[#This Row],[brand_name]]</f>
        <v>Trek</v>
      </c>
    </row>
    <row r="3432" spans="1:12" x14ac:dyDescent="0.3">
      <c r="A3432">
        <f>Query1[[#This Row],[order_id]]</f>
        <v>1188</v>
      </c>
      <c r="B3432" t="str">
        <f>Query1[[#This Row],[customers]]</f>
        <v>Janelle Maldonado</v>
      </c>
      <c r="C3432" t="str">
        <f>Query1[[#This Row],[city]]</f>
        <v>Richmond Hill</v>
      </c>
      <c r="D3432" t="str">
        <f>Query1[[#This Row],[state]]</f>
        <v>NY</v>
      </c>
      <c r="E3432">
        <f>Query1[[#This Row],[order_date]]</f>
        <v>43023</v>
      </c>
      <c r="F3432">
        <f>Query1[[#This Row],[total_units]]</f>
        <v>2</v>
      </c>
      <c r="G3432">
        <f>Query1[[#This Row],[revenue]]</f>
        <v>501.98</v>
      </c>
      <c r="H3432" t="str">
        <f>Query1[[#This Row],[product_name]]</f>
        <v>Sun Bicycles Revolutions 24 - 2017</v>
      </c>
      <c r="I3432" t="str">
        <f>Query1[[#This Row],[category_name]]</f>
        <v>Cruisers Bicycles</v>
      </c>
      <c r="J3432" t="str">
        <f>Query1[[#This Row],[store_name]]</f>
        <v>Baldwin Bikes</v>
      </c>
      <c r="K3432" t="str">
        <f>Query1[[#This Row],[sales_rep]]</f>
        <v>Venita Daniel</v>
      </c>
      <c r="L3432" t="str">
        <f>Query1[[#This Row],[brand_name]]</f>
        <v>Sun</v>
      </c>
    </row>
    <row r="3433" spans="1:12" x14ac:dyDescent="0.3">
      <c r="A3433">
        <f>Query1[[#This Row],[order_id]]</f>
        <v>1188</v>
      </c>
      <c r="B3433" t="str">
        <f>Query1[[#This Row],[customers]]</f>
        <v>Janelle Maldonado</v>
      </c>
      <c r="C3433" t="str">
        <f>Query1[[#This Row],[city]]</f>
        <v>Richmond Hill</v>
      </c>
      <c r="D3433" t="str">
        <f>Query1[[#This Row],[state]]</f>
        <v>NY</v>
      </c>
      <c r="E3433">
        <f>Query1[[#This Row],[order_date]]</f>
        <v>43023</v>
      </c>
      <c r="F3433">
        <f>Query1[[#This Row],[total_units]]</f>
        <v>2</v>
      </c>
      <c r="G3433">
        <f>Query1[[#This Row],[revenue]]</f>
        <v>379.98</v>
      </c>
      <c r="H3433" t="str">
        <f>Query1[[#This Row],[product_name]]</f>
        <v>Trek Precaliber 12 Boys - 2017</v>
      </c>
      <c r="I3433" t="str">
        <f>Query1[[#This Row],[category_name]]</f>
        <v>Children Bicycles</v>
      </c>
      <c r="J3433" t="str">
        <f>Query1[[#This Row],[store_name]]</f>
        <v>Baldwin Bikes</v>
      </c>
      <c r="K3433" t="str">
        <f>Query1[[#This Row],[sales_rep]]</f>
        <v>Venita Daniel</v>
      </c>
      <c r="L3433" t="str">
        <f>Query1[[#This Row],[brand_name]]</f>
        <v>Trek</v>
      </c>
    </row>
    <row r="3434" spans="1:12" x14ac:dyDescent="0.3">
      <c r="A3434">
        <f>Query1[[#This Row],[order_id]]</f>
        <v>1188</v>
      </c>
      <c r="B3434" t="str">
        <f>Query1[[#This Row],[customers]]</f>
        <v>Janelle Maldonado</v>
      </c>
      <c r="C3434" t="str">
        <f>Query1[[#This Row],[city]]</f>
        <v>Richmond Hill</v>
      </c>
      <c r="D3434" t="str">
        <f>Query1[[#This Row],[state]]</f>
        <v>NY</v>
      </c>
      <c r="E3434">
        <f>Query1[[#This Row],[order_date]]</f>
        <v>43023</v>
      </c>
      <c r="F3434">
        <f>Query1[[#This Row],[total_units]]</f>
        <v>2</v>
      </c>
      <c r="G3434">
        <f>Query1[[#This Row],[revenue]]</f>
        <v>699.98</v>
      </c>
      <c r="H3434" t="str">
        <f>Query1[[#This Row],[product_name]]</f>
        <v>Trek Precaliber 24 (21-Speed) - Girls - 2017</v>
      </c>
      <c r="I3434" t="str">
        <f>Query1[[#This Row],[category_name]]</f>
        <v>Children Bicycles</v>
      </c>
      <c r="J3434" t="str">
        <f>Query1[[#This Row],[store_name]]</f>
        <v>Baldwin Bikes</v>
      </c>
      <c r="K3434" t="str">
        <f>Query1[[#This Row],[sales_rep]]</f>
        <v>Venita Daniel</v>
      </c>
      <c r="L3434" t="str">
        <f>Query1[[#This Row],[brand_name]]</f>
        <v>Trek</v>
      </c>
    </row>
    <row r="3435" spans="1:12" x14ac:dyDescent="0.3">
      <c r="A3435">
        <f>Query1[[#This Row],[order_id]]</f>
        <v>1189</v>
      </c>
      <c r="B3435" t="str">
        <f>Query1[[#This Row],[customers]]</f>
        <v>Ira Erickson</v>
      </c>
      <c r="C3435" t="str">
        <f>Query1[[#This Row],[city]]</f>
        <v>Port Jefferson Station</v>
      </c>
      <c r="D3435" t="str">
        <f>Query1[[#This Row],[state]]</f>
        <v>NY</v>
      </c>
      <c r="E3435">
        <f>Query1[[#This Row],[order_date]]</f>
        <v>43023</v>
      </c>
      <c r="F3435">
        <f>Query1[[#This Row],[total_units]]</f>
        <v>2</v>
      </c>
      <c r="G3435">
        <f>Query1[[#This Row],[revenue]]</f>
        <v>979.98</v>
      </c>
      <c r="H3435" t="str">
        <f>Query1[[#This Row],[product_name]]</f>
        <v>Electra Townie Original 7D - 2017</v>
      </c>
      <c r="I3435" t="str">
        <f>Query1[[#This Row],[category_name]]</f>
        <v>Comfort Bicycles</v>
      </c>
      <c r="J3435" t="str">
        <f>Query1[[#This Row],[store_name]]</f>
        <v>Baldwin Bikes</v>
      </c>
      <c r="K3435" t="str">
        <f>Query1[[#This Row],[sales_rep]]</f>
        <v>Marcelene Boyer</v>
      </c>
      <c r="L3435" t="str">
        <f>Query1[[#This Row],[brand_name]]</f>
        <v>Electra</v>
      </c>
    </row>
    <row r="3436" spans="1:12" x14ac:dyDescent="0.3">
      <c r="A3436">
        <f>Query1[[#This Row],[order_id]]</f>
        <v>1189</v>
      </c>
      <c r="B3436" t="str">
        <f>Query1[[#This Row],[customers]]</f>
        <v>Ira Erickson</v>
      </c>
      <c r="C3436" t="str">
        <f>Query1[[#This Row],[city]]</f>
        <v>Port Jefferson Station</v>
      </c>
      <c r="D3436" t="str">
        <f>Query1[[#This Row],[state]]</f>
        <v>NY</v>
      </c>
      <c r="E3436">
        <f>Query1[[#This Row],[order_date]]</f>
        <v>43023</v>
      </c>
      <c r="F3436">
        <f>Query1[[#This Row],[total_units]]</f>
        <v>1</v>
      </c>
      <c r="G3436">
        <f>Query1[[#This Row],[revenue]]</f>
        <v>2699.99</v>
      </c>
      <c r="H3436" t="str">
        <f>Query1[[#This Row],[product_name]]</f>
        <v>Trek Domane S 6 - 2017</v>
      </c>
      <c r="I3436" t="str">
        <f>Query1[[#This Row],[category_name]]</f>
        <v>Road Bikes</v>
      </c>
      <c r="J3436" t="str">
        <f>Query1[[#This Row],[store_name]]</f>
        <v>Baldwin Bikes</v>
      </c>
      <c r="K3436" t="str">
        <f>Query1[[#This Row],[sales_rep]]</f>
        <v>Marcelene Boyer</v>
      </c>
      <c r="L3436" t="str">
        <f>Query1[[#This Row],[brand_name]]</f>
        <v>Trek</v>
      </c>
    </row>
    <row r="3437" spans="1:12" x14ac:dyDescent="0.3">
      <c r="A3437">
        <f>Query1[[#This Row],[order_id]]</f>
        <v>1189</v>
      </c>
      <c r="B3437" t="str">
        <f>Query1[[#This Row],[customers]]</f>
        <v>Ira Erickson</v>
      </c>
      <c r="C3437" t="str">
        <f>Query1[[#This Row],[city]]</f>
        <v>Port Jefferson Station</v>
      </c>
      <c r="D3437" t="str">
        <f>Query1[[#This Row],[state]]</f>
        <v>NY</v>
      </c>
      <c r="E3437">
        <f>Query1[[#This Row],[order_date]]</f>
        <v>43023</v>
      </c>
      <c r="F3437">
        <f>Query1[[#This Row],[total_units]]</f>
        <v>2</v>
      </c>
      <c r="G3437">
        <f>Query1[[#This Row],[revenue]]</f>
        <v>9999.98</v>
      </c>
      <c r="H3437" t="str">
        <f>Query1[[#This Row],[product_name]]</f>
        <v>Trek Fuel EX 9.8 29 - 2017</v>
      </c>
      <c r="I3437" t="str">
        <f>Query1[[#This Row],[category_name]]</f>
        <v>Mountain Bikes</v>
      </c>
      <c r="J3437" t="str">
        <f>Query1[[#This Row],[store_name]]</f>
        <v>Baldwin Bikes</v>
      </c>
      <c r="K3437" t="str">
        <f>Query1[[#This Row],[sales_rep]]</f>
        <v>Marcelene Boyer</v>
      </c>
      <c r="L3437" t="str">
        <f>Query1[[#This Row],[brand_name]]</f>
        <v>Trek</v>
      </c>
    </row>
    <row r="3438" spans="1:12" x14ac:dyDescent="0.3">
      <c r="A3438">
        <f>Query1[[#This Row],[order_id]]</f>
        <v>1190</v>
      </c>
      <c r="B3438" t="str">
        <f>Query1[[#This Row],[customers]]</f>
        <v>Brittney Woodward</v>
      </c>
      <c r="C3438" t="str">
        <f>Query1[[#This Row],[city]]</f>
        <v>East Northport</v>
      </c>
      <c r="D3438" t="str">
        <f>Query1[[#This Row],[state]]</f>
        <v>NY</v>
      </c>
      <c r="E3438">
        <f>Query1[[#This Row],[order_date]]</f>
        <v>43024</v>
      </c>
      <c r="F3438">
        <f>Query1[[#This Row],[total_units]]</f>
        <v>1</v>
      </c>
      <c r="G3438">
        <f>Query1[[#This Row],[revenue]]</f>
        <v>416.99</v>
      </c>
      <c r="H3438" t="str">
        <f>Query1[[#This Row],[product_name]]</f>
        <v>Sun Bicycles Atlas X-Type - 2017</v>
      </c>
      <c r="I3438" t="str">
        <f>Query1[[#This Row],[category_name]]</f>
        <v>Cruisers Bicycles</v>
      </c>
      <c r="J3438" t="str">
        <f>Query1[[#This Row],[store_name]]</f>
        <v>Baldwin Bikes</v>
      </c>
      <c r="K3438" t="str">
        <f>Query1[[#This Row],[sales_rep]]</f>
        <v>Marcelene Boyer</v>
      </c>
      <c r="L3438" t="str">
        <f>Query1[[#This Row],[brand_name]]</f>
        <v>Sun</v>
      </c>
    </row>
    <row r="3439" spans="1:12" x14ac:dyDescent="0.3">
      <c r="A3439">
        <f>Query1[[#This Row],[order_id]]</f>
        <v>1191</v>
      </c>
      <c r="B3439" t="str">
        <f>Query1[[#This Row],[customers]]</f>
        <v>Ken Charles</v>
      </c>
      <c r="C3439" t="str">
        <f>Query1[[#This Row],[city]]</f>
        <v>Monsey</v>
      </c>
      <c r="D3439" t="str">
        <f>Query1[[#This Row],[state]]</f>
        <v>NY</v>
      </c>
      <c r="E3439">
        <f>Query1[[#This Row],[order_date]]</f>
        <v>43025</v>
      </c>
      <c r="F3439">
        <f>Query1[[#This Row],[total_units]]</f>
        <v>1</v>
      </c>
      <c r="G3439">
        <f>Query1[[#This Row],[revenue]]</f>
        <v>489.99</v>
      </c>
      <c r="H3439" t="str">
        <f>Query1[[#This Row],[product_name]]</f>
        <v>Electra Townie 3i EQ (20-inch) - Boys' - 2017</v>
      </c>
      <c r="I3439" t="str">
        <f>Query1[[#This Row],[category_name]]</f>
        <v>Children Bicycles</v>
      </c>
      <c r="J3439" t="str">
        <f>Query1[[#This Row],[store_name]]</f>
        <v>Baldwin Bikes</v>
      </c>
      <c r="K3439" t="str">
        <f>Query1[[#This Row],[sales_rep]]</f>
        <v>Marcelene Boyer</v>
      </c>
      <c r="L3439" t="str">
        <f>Query1[[#This Row],[brand_name]]</f>
        <v>Electra</v>
      </c>
    </row>
    <row r="3440" spans="1:12" x14ac:dyDescent="0.3">
      <c r="A3440">
        <f>Query1[[#This Row],[order_id]]</f>
        <v>1191</v>
      </c>
      <c r="B3440" t="str">
        <f>Query1[[#This Row],[customers]]</f>
        <v>Ken Charles</v>
      </c>
      <c r="C3440" t="str">
        <f>Query1[[#This Row],[city]]</f>
        <v>Monsey</v>
      </c>
      <c r="D3440" t="str">
        <f>Query1[[#This Row],[state]]</f>
        <v>NY</v>
      </c>
      <c r="E3440">
        <f>Query1[[#This Row],[order_date]]</f>
        <v>43025</v>
      </c>
      <c r="F3440">
        <f>Query1[[#This Row],[total_units]]</f>
        <v>2</v>
      </c>
      <c r="G3440">
        <f>Query1[[#This Row],[revenue]]</f>
        <v>9999.98</v>
      </c>
      <c r="H3440" t="str">
        <f>Query1[[#This Row],[product_name]]</f>
        <v>Trek Fuel EX 9.8 29 - 2017</v>
      </c>
      <c r="I3440" t="str">
        <f>Query1[[#This Row],[category_name]]</f>
        <v>Mountain Bikes</v>
      </c>
      <c r="J3440" t="str">
        <f>Query1[[#This Row],[store_name]]</f>
        <v>Baldwin Bikes</v>
      </c>
      <c r="K3440" t="str">
        <f>Query1[[#This Row],[sales_rep]]</f>
        <v>Marcelene Boyer</v>
      </c>
      <c r="L3440" t="str">
        <f>Query1[[#This Row],[brand_name]]</f>
        <v>Trek</v>
      </c>
    </row>
    <row r="3441" spans="1:12" x14ac:dyDescent="0.3">
      <c r="A3441">
        <f>Query1[[#This Row],[order_id]]</f>
        <v>1191</v>
      </c>
      <c r="B3441" t="str">
        <f>Query1[[#This Row],[customers]]</f>
        <v>Ken Charles</v>
      </c>
      <c r="C3441" t="str">
        <f>Query1[[#This Row],[city]]</f>
        <v>Monsey</v>
      </c>
      <c r="D3441" t="str">
        <f>Query1[[#This Row],[state]]</f>
        <v>NY</v>
      </c>
      <c r="E3441">
        <f>Query1[[#This Row],[order_date]]</f>
        <v>43025</v>
      </c>
      <c r="F3441">
        <f>Query1[[#This Row],[total_units]]</f>
        <v>2</v>
      </c>
      <c r="G3441">
        <f>Query1[[#This Row],[revenue]]</f>
        <v>419.98</v>
      </c>
      <c r="H3441" t="str">
        <f>Query1[[#This Row],[product_name]]</f>
        <v>Trek Precaliber 16 Boys - 2017</v>
      </c>
      <c r="I3441" t="str">
        <f>Query1[[#This Row],[category_name]]</f>
        <v>Children Bicycles</v>
      </c>
      <c r="J3441" t="str">
        <f>Query1[[#This Row],[store_name]]</f>
        <v>Baldwin Bikes</v>
      </c>
      <c r="K3441" t="str">
        <f>Query1[[#This Row],[sales_rep]]</f>
        <v>Marcelene Boyer</v>
      </c>
      <c r="L3441" t="str">
        <f>Query1[[#This Row],[brand_name]]</f>
        <v>Trek</v>
      </c>
    </row>
    <row r="3442" spans="1:12" x14ac:dyDescent="0.3">
      <c r="A3442">
        <f>Query1[[#This Row],[order_id]]</f>
        <v>1192</v>
      </c>
      <c r="B3442" t="str">
        <f>Query1[[#This Row],[customers]]</f>
        <v>Douglass Blankenship</v>
      </c>
      <c r="C3442" t="str">
        <f>Query1[[#This Row],[city]]</f>
        <v>Albany</v>
      </c>
      <c r="D3442" t="str">
        <f>Query1[[#This Row],[state]]</f>
        <v>NY</v>
      </c>
      <c r="E3442">
        <f>Query1[[#This Row],[order_date]]</f>
        <v>43025</v>
      </c>
      <c r="F3442">
        <f>Query1[[#This Row],[total_units]]</f>
        <v>2</v>
      </c>
      <c r="G3442">
        <f>Query1[[#This Row],[revenue]]</f>
        <v>1099.98</v>
      </c>
      <c r="H3442" t="str">
        <f>Query1[[#This Row],[product_name]]</f>
        <v>Electra Townie Original 21D - 2016</v>
      </c>
      <c r="I3442" t="str">
        <f>Query1[[#This Row],[category_name]]</f>
        <v>Comfort Bicycles</v>
      </c>
      <c r="J3442" t="str">
        <f>Query1[[#This Row],[store_name]]</f>
        <v>Baldwin Bikes</v>
      </c>
      <c r="K3442" t="str">
        <f>Query1[[#This Row],[sales_rep]]</f>
        <v>Marcelene Boyer</v>
      </c>
      <c r="L3442" t="str">
        <f>Query1[[#This Row],[brand_name]]</f>
        <v>Electra</v>
      </c>
    </row>
    <row r="3443" spans="1:12" x14ac:dyDescent="0.3">
      <c r="A3443">
        <f>Query1[[#This Row],[order_id]]</f>
        <v>1192</v>
      </c>
      <c r="B3443" t="str">
        <f>Query1[[#This Row],[customers]]</f>
        <v>Douglass Blankenship</v>
      </c>
      <c r="C3443" t="str">
        <f>Query1[[#This Row],[city]]</f>
        <v>Albany</v>
      </c>
      <c r="D3443" t="str">
        <f>Query1[[#This Row],[state]]</f>
        <v>NY</v>
      </c>
      <c r="E3443">
        <f>Query1[[#This Row],[order_date]]</f>
        <v>43025</v>
      </c>
      <c r="F3443">
        <f>Query1[[#This Row],[total_units]]</f>
        <v>2</v>
      </c>
      <c r="G3443">
        <f>Query1[[#This Row],[revenue]]</f>
        <v>759.98</v>
      </c>
      <c r="H3443" t="str">
        <f>Query1[[#This Row],[product_name]]</f>
        <v>Haro Flightline One ST - 2017</v>
      </c>
      <c r="I3443" t="str">
        <f>Query1[[#This Row],[category_name]]</f>
        <v>Mountain Bikes</v>
      </c>
      <c r="J3443" t="str">
        <f>Query1[[#This Row],[store_name]]</f>
        <v>Baldwin Bikes</v>
      </c>
      <c r="K3443" t="str">
        <f>Query1[[#This Row],[sales_rep]]</f>
        <v>Marcelene Boyer</v>
      </c>
      <c r="L3443" t="str">
        <f>Query1[[#This Row],[brand_name]]</f>
        <v>Haro</v>
      </c>
    </row>
    <row r="3444" spans="1:12" x14ac:dyDescent="0.3">
      <c r="A3444">
        <f>Query1[[#This Row],[order_id]]</f>
        <v>1192</v>
      </c>
      <c r="B3444" t="str">
        <f>Query1[[#This Row],[customers]]</f>
        <v>Douglass Blankenship</v>
      </c>
      <c r="C3444" t="str">
        <f>Query1[[#This Row],[city]]</f>
        <v>Albany</v>
      </c>
      <c r="D3444" t="str">
        <f>Query1[[#This Row],[state]]</f>
        <v>NY</v>
      </c>
      <c r="E3444">
        <f>Query1[[#This Row],[order_date]]</f>
        <v>43025</v>
      </c>
      <c r="F3444">
        <f>Query1[[#This Row],[total_units]]</f>
        <v>2</v>
      </c>
      <c r="G3444">
        <f>Query1[[#This Row],[revenue]]</f>
        <v>379.98</v>
      </c>
      <c r="H3444" t="str">
        <f>Query1[[#This Row],[product_name]]</f>
        <v>Trek Precaliber 12 Girls - 2017</v>
      </c>
      <c r="I3444" t="str">
        <f>Query1[[#This Row],[category_name]]</f>
        <v>Children Bicycles</v>
      </c>
      <c r="J3444" t="str">
        <f>Query1[[#This Row],[store_name]]</f>
        <v>Baldwin Bikes</v>
      </c>
      <c r="K3444" t="str">
        <f>Query1[[#This Row],[sales_rep]]</f>
        <v>Marcelene Boyer</v>
      </c>
      <c r="L3444" t="str">
        <f>Query1[[#This Row],[brand_name]]</f>
        <v>Trek</v>
      </c>
    </row>
    <row r="3445" spans="1:12" x14ac:dyDescent="0.3">
      <c r="A3445">
        <f>Query1[[#This Row],[order_id]]</f>
        <v>1193</v>
      </c>
      <c r="B3445" t="str">
        <f>Query1[[#This Row],[customers]]</f>
        <v>Adrien Hunter</v>
      </c>
      <c r="C3445" t="str">
        <f>Query1[[#This Row],[city]]</f>
        <v>Rego Park</v>
      </c>
      <c r="D3445" t="str">
        <f>Query1[[#This Row],[state]]</f>
        <v>NY</v>
      </c>
      <c r="E3445">
        <f>Query1[[#This Row],[order_date]]</f>
        <v>43025</v>
      </c>
      <c r="F3445">
        <f>Query1[[#This Row],[total_units]]</f>
        <v>1</v>
      </c>
      <c r="G3445">
        <f>Query1[[#This Row],[revenue]]</f>
        <v>999.99</v>
      </c>
      <c r="H3445" t="str">
        <f>Query1[[#This Row],[product_name]]</f>
        <v>Surly Big Dummy Frameset - 2017</v>
      </c>
      <c r="I3445" t="str">
        <f>Query1[[#This Row],[category_name]]</f>
        <v>Mountain Bikes</v>
      </c>
      <c r="J3445" t="str">
        <f>Query1[[#This Row],[store_name]]</f>
        <v>Baldwin Bikes</v>
      </c>
      <c r="K3445" t="str">
        <f>Query1[[#This Row],[sales_rep]]</f>
        <v>Venita Daniel</v>
      </c>
      <c r="L3445" t="str">
        <f>Query1[[#This Row],[brand_name]]</f>
        <v>Surly</v>
      </c>
    </row>
    <row r="3446" spans="1:12" x14ac:dyDescent="0.3">
      <c r="A3446">
        <f>Query1[[#This Row],[order_id]]</f>
        <v>1193</v>
      </c>
      <c r="B3446" t="str">
        <f>Query1[[#This Row],[customers]]</f>
        <v>Adrien Hunter</v>
      </c>
      <c r="C3446" t="str">
        <f>Query1[[#This Row],[city]]</f>
        <v>Rego Park</v>
      </c>
      <c r="D3446" t="str">
        <f>Query1[[#This Row],[state]]</f>
        <v>NY</v>
      </c>
      <c r="E3446">
        <f>Query1[[#This Row],[order_date]]</f>
        <v>43025</v>
      </c>
      <c r="F3446">
        <f>Query1[[#This Row],[total_units]]</f>
        <v>2</v>
      </c>
      <c r="G3446">
        <f>Query1[[#This Row],[revenue]]</f>
        <v>299.98</v>
      </c>
      <c r="H3446" t="str">
        <f>Query1[[#This Row],[product_name]]</f>
        <v>Trek Boy's Kickster - 2015/2017</v>
      </c>
      <c r="I3446" t="str">
        <f>Query1[[#This Row],[category_name]]</f>
        <v>Children Bicycles</v>
      </c>
      <c r="J3446" t="str">
        <f>Query1[[#This Row],[store_name]]</f>
        <v>Baldwin Bikes</v>
      </c>
      <c r="K3446" t="str">
        <f>Query1[[#This Row],[sales_rep]]</f>
        <v>Venita Daniel</v>
      </c>
      <c r="L3446" t="str">
        <f>Query1[[#This Row],[brand_name]]</f>
        <v>Trek</v>
      </c>
    </row>
    <row r="3447" spans="1:12" x14ac:dyDescent="0.3">
      <c r="A3447">
        <f>Query1[[#This Row],[order_id]]</f>
        <v>1194</v>
      </c>
      <c r="B3447" t="str">
        <f>Query1[[#This Row],[customers]]</f>
        <v>Bong Hebert</v>
      </c>
      <c r="C3447" t="str">
        <f>Query1[[#This Row],[city]]</f>
        <v>Torrance</v>
      </c>
      <c r="D3447" t="str">
        <f>Query1[[#This Row],[state]]</f>
        <v>CA</v>
      </c>
      <c r="E3447">
        <f>Query1[[#This Row],[order_date]]</f>
        <v>43027</v>
      </c>
      <c r="F3447">
        <f>Query1[[#This Row],[total_units]]</f>
        <v>1</v>
      </c>
      <c r="G3447">
        <f>Query1[[#This Row],[revenue]]</f>
        <v>416.99</v>
      </c>
      <c r="H3447" t="str">
        <f>Query1[[#This Row],[product_name]]</f>
        <v>Sun Bicycles Atlas X-Type - 2017</v>
      </c>
      <c r="I3447" t="str">
        <f>Query1[[#This Row],[category_name]]</f>
        <v>Cruisers Bicycles</v>
      </c>
      <c r="J3447" t="str">
        <f>Query1[[#This Row],[store_name]]</f>
        <v>Santa Cruz Bikes</v>
      </c>
      <c r="K3447" t="str">
        <f>Query1[[#This Row],[sales_rep]]</f>
        <v>Mireya Copeland</v>
      </c>
      <c r="L3447" t="str">
        <f>Query1[[#This Row],[brand_name]]</f>
        <v>Sun</v>
      </c>
    </row>
    <row r="3448" spans="1:12" x14ac:dyDescent="0.3">
      <c r="A3448">
        <f>Query1[[#This Row],[order_id]]</f>
        <v>1194</v>
      </c>
      <c r="B3448" t="str">
        <f>Query1[[#This Row],[customers]]</f>
        <v>Bong Hebert</v>
      </c>
      <c r="C3448" t="str">
        <f>Query1[[#This Row],[city]]</f>
        <v>Torrance</v>
      </c>
      <c r="D3448" t="str">
        <f>Query1[[#This Row],[state]]</f>
        <v>CA</v>
      </c>
      <c r="E3448">
        <f>Query1[[#This Row],[order_date]]</f>
        <v>43027</v>
      </c>
      <c r="F3448">
        <f>Query1[[#This Row],[total_units]]</f>
        <v>1</v>
      </c>
      <c r="G3448">
        <f>Query1[[#This Row],[revenue]]</f>
        <v>109.99</v>
      </c>
      <c r="H3448" t="str">
        <f>Query1[[#This Row],[product_name]]</f>
        <v>Sun Bicycles Lil Kitt'n - 2017</v>
      </c>
      <c r="I3448" t="str">
        <f>Query1[[#This Row],[category_name]]</f>
        <v>Children Bicycles</v>
      </c>
      <c r="J3448" t="str">
        <f>Query1[[#This Row],[store_name]]</f>
        <v>Santa Cruz Bikes</v>
      </c>
      <c r="K3448" t="str">
        <f>Query1[[#This Row],[sales_rep]]</f>
        <v>Mireya Copeland</v>
      </c>
      <c r="L3448" t="str">
        <f>Query1[[#This Row],[brand_name]]</f>
        <v>Sun</v>
      </c>
    </row>
    <row r="3449" spans="1:12" x14ac:dyDescent="0.3">
      <c r="A3449">
        <f>Query1[[#This Row],[order_id]]</f>
        <v>1194</v>
      </c>
      <c r="B3449" t="str">
        <f>Query1[[#This Row],[customers]]</f>
        <v>Bong Hebert</v>
      </c>
      <c r="C3449" t="str">
        <f>Query1[[#This Row],[city]]</f>
        <v>Torrance</v>
      </c>
      <c r="D3449" t="str">
        <f>Query1[[#This Row],[state]]</f>
        <v>CA</v>
      </c>
      <c r="E3449">
        <f>Query1[[#This Row],[order_date]]</f>
        <v>43027</v>
      </c>
      <c r="F3449">
        <f>Query1[[#This Row],[total_units]]</f>
        <v>2</v>
      </c>
      <c r="G3449">
        <f>Query1[[#This Row],[revenue]]</f>
        <v>1067.98</v>
      </c>
      <c r="H3449" t="str">
        <f>Query1[[#This Row],[product_name]]</f>
        <v>Sun Bicycles Streamway 7 - 2017</v>
      </c>
      <c r="I3449" t="str">
        <f>Query1[[#This Row],[category_name]]</f>
        <v>Comfort Bicycles</v>
      </c>
      <c r="J3449" t="str">
        <f>Query1[[#This Row],[store_name]]</f>
        <v>Santa Cruz Bikes</v>
      </c>
      <c r="K3449" t="str">
        <f>Query1[[#This Row],[sales_rep]]</f>
        <v>Mireya Copeland</v>
      </c>
      <c r="L3449" t="str">
        <f>Query1[[#This Row],[brand_name]]</f>
        <v>Sun</v>
      </c>
    </row>
    <row r="3450" spans="1:12" x14ac:dyDescent="0.3">
      <c r="A3450">
        <f>Query1[[#This Row],[order_id]]</f>
        <v>1194</v>
      </c>
      <c r="B3450" t="str">
        <f>Query1[[#This Row],[customers]]</f>
        <v>Bong Hebert</v>
      </c>
      <c r="C3450" t="str">
        <f>Query1[[#This Row],[city]]</f>
        <v>Torrance</v>
      </c>
      <c r="D3450" t="str">
        <f>Query1[[#This Row],[state]]</f>
        <v>CA</v>
      </c>
      <c r="E3450">
        <f>Query1[[#This Row],[order_date]]</f>
        <v>43027</v>
      </c>
      <c r="F3450">
        <f>Query1[[#This Row],[total_units]]</f>
        <v>2</v>
      </c>
      <c r="G3450">
        <f>Query1[[#This Row],[revenue]]</f>
        <v>7999.98</v>
      </c>
      <c r="H3450" t="str">
        <f>Query1[[#This Row],[product_name]]</f>
        <v>Trek Slash 8 27.5 - 2016</v>
      </c>
      <c r="I3450" t="str">
        <f>Query1[[#This Row],[category_name]]</f>
        <v>Mountain Bikes</v>
      </c>
      <c r="J3450" t="str">
        <f>Query1[[#This Row],[store_name]]</f>
        <v>Santa Cruz Bikes</v>
      </c>
      <c r="K3450" t="str">
        <f>Query1[[#This Row],[sales_rep]]</f>
        <v>Mireya Copeland</v>
      </c>
      <c r="L3450" t="str">
        <f>Query1[[#This Row],[brand_name]]</f>
        <v>Trek</v>
      </c>
    </row>
    <row r="3451" spans="1:12" x14ac:dyDescent="0.3">
      <c r="A3451">
        <f>Query1[[#This Row],[order_id]]</f>
        <v>1195</v>
      </c>
      <c r="B3451" t="str">
        <f>Query1[[#This Row],[customers]]</f>
        <v>Molly Langley</v>
      </c>
      <c r="C3451" t="str">
        <f>Query1[[#This Row],[city]]</f>
        <v>Holbrook</v>
      </c>
      <c r="D3451" t="str">
        <f>Query1[[#This Row],[state]]</f>
        <v>NY</v>
      </c>
      <c r="E3451">
        <f>Query1[[#This Row],[order_date]]</f>
        <v>43027</v>
      </c>
      <c r="F3451">
        <f>Query1[[#This Row],[total_units]]</f>
        <v>1</v>
      </c>
      <c r="G3451">
        <f>Query1[[#This Row],[revenue]]</f>
        <v>875.99</v>
      </c>
      <c r="H3451" t="str">
        <f>Query1[[#This Row],[product_name]]</f>
        <v>Surly Steamroller - 2017</v>
      </c>
      <c r="I3451" t="str">
        <f>Query1[[#This Row],[category_name]]</f>
        <v>Road Bikes</v>
      </c>
      <c r="J3451" t="str">
        <f>Query1[[#This Row],[store_name]]</f>
        <v>Baldwin Bikes</v>
      </c>
      <c r="K3451" t="str">
        <f>Query1[[#This Row],[sales_rep]]</f>
        <v>Venita Daniel</v>
      </c>
      <c r="L3451" t="str">
        <f>Query1[[#This Row],[brand_name]]</f>
        <v>Surly</v>
      </c>
    </row>
    <row r="3452" spans="1:12" x14ac:dyDescent="0.3">
      <c r="A3452">
        <f>Query1[[#This Row],[order_id]]</f>
        <v>1196</v>
      </c>
      <c r="B3452" t="str">
        <f>Query1[[#This Row],[customers]]</f>
        <v>Vance Taylor</v>
      </c>
      <c r="C3452" t="str">
        <f>Query1[[#This Row],[city]]</f>
        <v>Lancaster</v>
      </c>
      <c r="D3452" t="str">
        <f>Query1[[#This Row],[state]]</f>
        <v>NY</v>
      </c>
      <c r="E3452">
        <f>Query1[[#This Row],[order_date]]</f>
        <v>43027</v>
      </c>
      <c r="F3452">
        <f>Query1[[#This Row],[total_units]]</f>
        <v>1</v>
      </c>
      <c r="G3452">
        <f>Query1[[#This Row],[revenue]]</f>
        <v>749.99</v>
      </c>
      <c r="H3452" t="str">
        <f>Query1[[#This Row],[product_name]]</f>
        <v>Surly Ogre Frameset - 2017</v>
      </c>
      <c r="I3452" t="str">
        <f>Query1[[#This Row],[category_name]]</f>
        <v>Road Bikes</v>
      </c>
      <c r="J3452" t="str">
        <f>Query1[[#This Row],[store_name]]</f>
        <v>Baldwin Bikes</v>
      </c>
      <c r="K3452" t="str">
        <f>Query1[[#This Row],[sales_rep]]</f>
        <v>Marcelene Boyer</v>
      </c>
      <c r="L3452" t="str">
        <f>Query1[[#This Row],[brand_name]]</f>
        <v>Surly</v>
      </c>
    </row>
    <row r="3453" spans="1:12" x14ac:dyDescent="0.3">
      <c r="A3453">
        <f>Query1[[#This Row],[order_id]]</f>
        <v>1197</v>
      </c>
      <c r="B3453" t="str">
        <f>Query1[[#This Row],[customers]]</f>
        <v>Barton Crosby</v>
      </c>
      <c r="C3453" t="str">
        <f>Query1[[#This Row],[city]]</f>
        <v>Bellmore</v>
      </c>
      <c r="D3453" t="str">
        <f>Query1[[#This Row],[state]]</f>
        <v>NY</v>
      </c>
      <c r="E3453">
        <f>Query1[[#This Row],[order_date]]</f>
        <v>43029</v>
      </c>
      <c r="F3453">
        <f>Query1[[#This Row],[total_units]]</f>
        <v>1</v>
      </c>
      <c r="G3453">
        <f>Query1[[#This Row],[revenue]]</f>
        <v>269.99</v>
      </c>
      <c r="H3453" t="str">
        <f>Query1[[#This Row],[product_name]]</f>
        <v>Electra Cruiser 1 (24-Inch) - 2016</v>
      </c>
      <c r="I3453" t="str">
        <f>Query1[[#This Row],[category_name]]</f>
        <v>Cruisers Bicycles</v>
      </c>
      <c r="J3453" t="str">
        <f>Query1[[#This Row],[store_name]]</f>
        <v>Baldwin Bikes</v>
      </c>
      <c r="K3453" t="str">
        <f>Query1[[#This Row],[sales_rep]]</f>
        <v>Marcelene Boyer</v>
      </c>
      <c r="L3453" t="str">
        <f>Query1[[#This Row],[brand_name]]</f>
        <v>Electra</v>
      </c>
    </row>
    <row r="3454" spans="1:12" x14ac:dyDescent="0.3">
      <c r="A3454">
        <f>Query1[[#This Row],[order_id]]</f>
        <v>1197</v>
      </c>
      <c r="B3454" t="str">
        <f>Query1[[#This Row],[customers]]</f>
        <v>Barton Crosby</v>
      </c>
      <c r="C3454" t="str">
        <f>Query1[[#This Row],[city]]</f>
        <v>Bellmore</v>
      </c>
      <c r="D3454" t="str">
        <f>Query1[[#This Row],[state]]</f>
        <v>NY</v>
      </c>
      <c r="E3454">
        <f>Query1[[#This Row],[order_date]]</f>
        <v>43029</v>
      </c>
      <c r="F3454">
        <f>Query1[[#This Row],[total_units]]</f>
        <v>2</v>
      </c>
      <c r="G3454">
        <f>Query1[[#This Row],[revenue]]</f>
        <v>899.98</v>
      </c>
      <c r="H3454" t="str">
        <f>Query1[[#This Row],[product_name]]</f>
        <v>Sun Bicycles Cruz 3 - 2017</v>
      </c>
      <c r="I3454" t="str">
        <f>Query1[[#This Row],[category_name]]</f>
        <v>Comfort Bicycles</v>
      </c>
      <c r="J3454" t="str">
        <f>Query1[[#This Row],[store_name]]</f>
        <v>Baldwin Bikes</v>
      </c>
      <c r="K3454" t="str">
        <f>Query1[[#This Row],[sales_rep]]</f>
        <v>Marcelene Boyer</v>
      </c>
      <c r="L3454" t="str">
        <f>Query1[[#This Row],[brand_name]]</f>
        <v>Sun</v>
      </c>
    </row>
    <row r="3455" spans="1:12" x14ac:dyDescent="0.3">
      <c r="A3455">
        <f>Query1[[#This Row],[order_id]]</f>
        <v>1197</v>
      </c>
      <c r="B3455" t="str">
        <f>Query1[[#This Row],[customers]]</f>
        <v>Barton Crosby</v>
      </c>
      <c r="C3455" t="str">
        <f>Query1[[#This Row],[city]]</f>
        <v>Bellmore</v>
      </c>
      <c r="D3455" t="str">
        <f>Query1[[#This Row],[state]]</f>
        <v>NY</v>
      </c>
      <c r="E3455">
        <f>Query1[[#This Row],[order_date]]</f>
        <v>43029</v>
      </c>
      <c r="F3455">
        <f>Query1[[#This Row],[total_units]]</f>
        <v>2</v>
      </c>
      <c r="G3455">
        <f>Query1[[#This Row],[revenue]]</f>
        <v>899.98</v>
      </c>
      <c r="H3455" t="str">
        <f>Query1[[#This Row],[product_name]]</f>
        <v>Sun Bicycles Cruz 3 - Women's - 2017</v>
      </c>
      <c r="I3455" t="str">
        <f>Query1[[#This Row],[category_name]]</f>
        <v>Comfort Bicycles</v>
      </c>
      <c r="J3455" t="str">
        <f>Query1[[#This Row],[store_name]]</f>
        <v>Baldwin Bikes</v>
      </c>
      <c r="K3455" t="str">
        <f>Query1[[#This Row],[sales_rep]]</f>
        <v>Marcelene Boyer</v>
      </c>
      <c r="L3455" t="str">
        <f>Query1[[#This Row],[brand_name]]</f>
        <v>Sun</v>
      </c>
    </row>
    <row r="3456" spans="1:12" x14ac:dyDescent="0.3">
      <c r="A3456">
        <f>Query1[[#This Row],[order_id]]</f>
        <v>1197</v>
      </c>
      <c r="B3456" t="str">
        <f>Query1[[#This Row],[customers]]</f>
        <v>Barton Crosby</v>
      </c>
      <c r="C3456" t="str">
        <f>Query1[[#This Row],[city]]</f>
        <v>Bellmore</v>
      </c>
      <c r="D3456" t="str">
        <f>Query1[[#This Row],[state]]</f>
        <v>NY</v>
      </c>
      <c r="E3456">
        <f>Query1[[#This Row],[order_date]]</f>
        <v>43029</v>
      </c>
      <c r="F3456">
        <f>Query1[[#This Row],[total_units]]</f>
        <v>2</v>
      </c>
      <c r="G3456">
        <f>Query1[[#This Row],[revenue]]</f>
        <v>5999.98</v>
      </c>
      <c r="H3456" t="str">
        <f>Query1[[#This Row],[product_name]]</f>
        <v>Trek Conduit+ - 2016</v>
      </c>
      <c r="I3456" t="str">
        <f>Query1[[#This Row],[category_name]]</f>
        <v>Electric Bikes</v>
      </c>
      <c r="J3456" t="str">
        <f>Query1[[#This Row],[store_name]]</f>
        <v>Baldwin Bikes</v>
      </c>
      <c r="K3456" t="str">
        <f>Query1[[#This Row],[sales_rep]]</f>
        <v>Marcelene Boyer</v>
      </c>
      <c r="L3456" t="str">
        <f>Query1[[#This Row],[brand_name]]</f>
        <v>Trek</v>
      </c>
    </row>
    <row r="3457" spans="1:12" x14ac:dyDescent="0.3">
      <c r="A3457">
        <f>Query1[[#This Row],[order_id]]</f>
        <v>1198</v>
      </c>
      <c r="B3457" t="str">
        <f>Query1[[#This Row],[customers]]</f>
        <v>Shanelle Anderson</v>
      </c>
      <c r="C3457" t="str">
        <f>Query1[[#This Row],[city]]</f>
        <v>Bethpage</v>
      </c>
      <c r="D3457" t="str">
        <f>Query1[[#This Row],[state]]</f>
        <v>NY</v>
      </c>
      <c r="E3457">
        <f>Query1[[#This Row],[order_date]]</f>
        <v>43030</v>
      </c>
      <c r="F3457">
        <f>Query1[[#This Row],[total_units]]</f>
        <v>1</v>
      </c>
      <c r="G3457">
        <f>Query1[[#This Row],[revenue]]</f>
        <v>533.99</v>
      </c>
      <c r="H3457" t="str">
        <f>Query1[[#This Row],[product_name]]</f>
        <v>Sun Bicycles Streamway 7 - 2017</v>
      </c>
      <c r="I3457" t="str">
        <f>Query1[[#This Row],[category_name]]</f>
        <v>Comfort Bicycles</v>
      </c>
      <c r="J3457" t="str">
        <f>Query1[[#This Row],[store_name]]</f>
        <v>Baldwin Bikes</v>
      </c>
      <c r="K3457" t="str">
        <f>Query1[[#This Row],[sales_rep]]</f>
        <v>Venita Daniel</v>
      </c>
      <c r="L3457" t="str">
        <f>Query1[[#This Row],[brand_name]]</f>
        <v>Sun</v>
      </c>
    </row>
    <row r="3458" spans="1:12" x14ac:dyDescent="0.3">
      <c r="A3458">
        <f>Query1[[#This Row],[order_id]]</f>
        <v>1199</v>
      </c>
      <c r="B3458" t="str">
        <f>Query1[[#This Row],[customers]]</f>
        <v>Eliz Whitney</v>
      </c>
      <c r="C3458" t="str">
        <f>Query1[[#This Row],[city]]</f>
        <v>Fullerton</v>
      </c>
      <c r="D3458" t="str">
        <f>Query1[[#This Row],[state]]</f>
        <v>CA</v>
      </c>
      <c r="E3458">
        <f>Query1[[#This Row],[order_date]]</f>
        <v>43031</v>
      </c>
      <c r="F3458">
        <f>Query1[[#This Row],[total_units]]</f>
        <v>2</v>
      </c>
      <c r="G3458">
        <f>Query1[[#This Row],[revenue]]</f>
        <v>499.98</v>
      </c>
      <c r="H3458" t="str">
        <f>Query1[[#This Row],[product_name]]</f>
        <v>Haro Shredder Pro 20 - 2017</v>
      </c>
      <c r="I3458" t="str">
        <f>Query1[[#This Row],[category_name]]</f>
        <v>Children Bicycles</v>
      </c>
      <c r="J3458" t="str">
        <f>Query1[[#This Row],[store_name]]</f>
        <v>Santa Cruz Bikes</v>
      </c>
      <c r="K3458" t="str">
        <f>Query1[[#This Row],[sales_rep]]</f>
        <v>Mireya Copeland</v>
      </c>
      <c r="L3458" t="str">
        <f>Query1[[#This Row],[brand_name]]</f>
        <v>Haro</v>
      </c>
    </row>
    <row r="3459" spans="1:12" x14ac:dyDescent="0.3">
      <c r="A3459">
        <f>Query1[[#This Row],[order_id]]</f>
        <v>1199</v>
      </c>
      <c r="B3459" t="str">
        <f>Query1[[#This Row],[customers]]</f>
        <v>Eliz Whitney</v>
      </c>
      <c r="C3459" t="str">
        <f>Query1[[#This Row],[city]]</f>
        <v>Fullerton</v>
      </c>
      <c r="D3459" t="str">
        <f>Query1[[#This Row],[state]]</f>
        <v>CA</v>
      </c>
      <c r="E3459">
        <f>Query1[[#This Row],[order_date]]</f>
        <v>43031</v>
      </c>
      <c r="F3459">
        <f>Query1[[#This Row],[total_units]]</f>
        <v>2</v>
      </c>
      <c r="G3459">
        <f>Query1[[#This Row],[revenue]]</f>
        <v>833.98</v>
      </c>
      <c r="H3459" t="str">
        <f>Query1[[#This Row],[product_name]]</f>
        <v>Sun Bicycles Cruz 7 - Women's - 2017</v>
      </c>
      <c r="I3459" t="str">
        <f>Query1[[#This Row],[category_name]]</f>
        <v>Comfort Bicycles</v>
      </c>
      <c r="J3459" t="str">
        <f>Query1[[#This Row],[store_name]]</f>
        <v>Santa Cruz Bikes</v>
      </c>
      <c r="K3459" t="str">
        <f>Query1[[#This Row],[sales_rep]]</f>
        <v>Mireya Copeland</v>
      </c>
      <c r="L3459" t="str">
        <f>Query1[[#This Row],[brand_name]]</f>
        <v>Sun</v>
      </c>
    </row>
    <row r="3460" spans="1:12" x14ac:dyDescent="0.3">
      <c r="A3460">
        <f>Query1[[#This Row],[order_id]]</f>
        <v>1199</v>
      </c>
      <c r="B3460" t="str">
        <f>Query1[[#This Row],[customers]]</f>
        <v>Eliz Whitney</v>
      </c>
      <c r="C3460" t="str">
        <f>Query1[[#This Row],[city]]</f>
        <v>Fullerton</v>
      </c>
      <c r="D3460" t="str">
        <f>Query1[[#This Row],[state]]</f>
        <v>CA</v>
      </c>
      <c r="E3460">
        <f>Query1[[#This Row],[order_date]]</f>
        <v>43031</v>
      </c>
      <c r="F3460">
        <f>Query1[[#This Row],[total_units]]</f>
        <v>1</v>
      </c>
      <c r="G3460">
        <f>Query1[[#This Row],[revenue]]</f>
        <v>469.99</v>
      </c>
      <c r="H3460" t="str">
        <f>Query1[[#This Row],[product_name]]</f>
        <v>Trek Farley Alloy Frameset - 2017</v>
      </c>
      <c r="I3460" t="str">
        <f>Query1[[#This Row],[category_name]]</f>
        <v>Mountain Bikes</v>
      </c>
      <c r="J3460" t="str">
        <f>Query1[[#This Row],[store_name]]</f>
        <v>Santa Cruz Bikes</v>
      </c>
      <c r="K3460" t="str">
        <f>Query1[[#This Row],[sales_rep]]</f>
        <v>Mireya Copeland</v>
      </c>
      <c r="L3460" t="str">
        <f>Query1[[#This Row],[brand_name]]</f>
        <v>Trek</v>
      </c>
    </row>
    <row r="3461" spans="1:12" x14ac:dyDescent="0.3">
      <c r="A3461">
        <f>Query1[[#This Row],[order_id]]</f>
        <v>1200</v>
      </c>
      <c r="B3461" t="str">
        <f>Query1[[#This Row],[customers]]</f>
        <v>Cesar Jackson</v>
      </c>
      <c r="C3461" t="str">
        <f>Query1[[#This Row],[city]]</f>
        <v>Liverpool</v>
      </c>
      <c r="D3461" t="str">
        <f>Query1[[#This Row],[state]]</f>
        <v>NY</v>
      </c>
      <c r="E3461">
        <f>Query1[[#This Row],[order_date]]</f>
        <v>43031</v>
      </c>
      <c r="F3461">
        <f>Query1[[#This Row],[total_units]]</f>
        <v>2</v>
      </c>
      <c r="G3461">
        <f>Query1[[#This Row],[revenue]]</f>
        <v>4599.9799999999996</v>
      </c>
      <c r="H3461" t="str">
        <f>Query1[[#This Row],[product_name]]</f>
        <v>Trek Fuel EX 5 27.5 Plus - 2017</v>
      </c>
      <c r="I3461" t="str">
        <f>Query1[[#This Row],[category_name]]</f>
        <v>Mountain Bikes</v>
      </c>
      <c r="J3461" t="str">
        <f>Query1[[#This Row],[store_name]]</f>
        <v>Baldwin Bikes</v>
      </c>
      <c r="K3461" t="str">
        <f>Query1[[#This Row],[sales_rep]]</f>
        <v>Marcelene Boyer</v>
      </c>
      <c r="L3461" t="str">
        <f>Query1[[#This Row],[brand_name]]</f>
        <v>Trek</v>
      </c>
    </row>
    <row r="3462" spans="1:12" x14ac:dyDescent="0.3">
      <c r="A3462">
        <f>Query1[[#This Row],[order_id]]</f>
        <v>1201</v>
      </c>
      <c r="B3462" t="str">
        <f>Query1[[#This Row],[customers]]</f>
        <v>Candis Harding</v>
      </c>
      <c r="C3462" t="str">
        <f>Query1[[#This Row],[city]]</f>
        <v>Ballston Spa</v>
      </c>
      <c r="D3462" t="str">
        <f>Query1[[#This Row],[state]]</f>
        <v>NY</v>
      </c>
      <c r="E3462">
        <f>Query1[[#This Row],[order_date]]</f>
        <v>43031</v>
      </c>
      <c r="F3462">
        <f>Query1[[#This Row],[total_units]]</f>
        <v>1</v>
      </c>
      <c r="G3462">
        <f>Query1[[#This Row],[revenue]]</f>
        <v>269.99</v>
      </c>
      <c r="H3462" t="str">
        <f>Query1[[#This Row],[product_name]]</f>
        <v>Electra Cruiser 1 (24-Inch) - 2016</v>
      </c>
      <c r="I3462" t="str">
        <f>Query1[[#This Row],[category_name]]</f>
        <v>Cruisers Bicycles</v>
      </c>
      <c r="J3462" t="str">
        <f>Query1[[#This Row],[store_name]]</f>
        <v>Baldwin Bikes</v>
      </c>
      <c r="K3462" t="str">
        <f>Query1[[#This Row],[sales_rep]]</f>
        <v>Marcelene Boyer</v>
      </c>
      <c r="L3462" t="str">
        <f>Query1[[#This Row],[brand_name]]</f>
        <v>Electra</v>
      </c>
    </row>
    <row r="3463" spans="1:12" x14ac:dyDescent="0.3">
      <c r="A3463">
        <f>Query1[[#This Row],[order_id]]</f>
        <v>1201</v>
      </c>
      <c r="B3463" t="str">
        <f>Query1[[#This Row],[customers]]</f>
        <v>Candis Harding</v>
      </c>
      <c r="C3463" t="str">
        <f>Query1[[#This Row],[city]]</f>
        <v>Ballston Spa</v>
      </c>
      <c r="D3463" t="str">
        <f>Query1[[#This Row],[state]]</f>
        <v>NY</v>
      </c>
      <c r="E3463">
        <f>Query1[[#This Row],[order_date]]</f>
        <v>43031</v>
      </c>
      <c r="F3463">
        <f>Query1[[#This Row],[total_units]]</f>
        <v>1</v>
      </c>
      <c r="G3463">
        <f>Query1[[#This Row],[revenue]]</f>
        <v>299.99</v>
      </c>
      <c r="H3463" t="str">
        <f>Query1[[#This Row],[product_name]]</f>
        <v>Electra Girl's Hawaii 1 16" - 2017</v>
      </c>
      <c r="I3463" t="str">
        <f>Query1[[#This Row],[category_name]]</f>
        <v>Children Bicycles</v>
      </c>
      <c r="J3463" t="str">
        <f>Query1[[#This Row],[store_name]]</f>
        <v>Baldwin Bikes</v>
      </c>
      <c r="K3463" t="str">
        <f>Query1[[#This Row],[sales_rep]]</f>
        <v>Marcelene Boyer</v>
      </c>
      <c r="L3463" t="str">
        <f>Query1[[#This Row],[brand_name]]</f>
        <v>Electra</v>
      </c>
    </row>
    <row r="3464" spans="1:12" x14ac:dyDescent="0.3">
      <c r="A3464">
        <f>Query1[[#This Row],[order_id]]</f>
        <v>1201</v>
      </c>
      <c r="B3464" t="str">
        <f>Query1[[#This Row],[customers]]</f>
        <v>Candis Harding</v>
      </c>
      <c r="C3464" t="str">
        <f>Query1[[#This Row],[city]]</f>
        <v>Ballston Spa</v>
      </c>
      <c r="D3464" t="str">
        <f>Query1[[#This Row],[state]]</f>
        <v>NY</v>
      </c>
      <c r="E3464">
        <f>Query1[[#This Row],[order_date]]</f>
        <v>43031</v>
      </c>
      <c r="F3464">
        <f>Query1[[#This Row],[total_units]]</f>
        <v>1</v>
      </c>
      <c r="G3464">
        <f>Query1[[#This Row],[revenue]]</f>
        <v>599.99</v>
      </c>
      <c r="H3464" t="str">
        <f>Query1[[#This Row],[product_name]]</f>
        <v>Electra Townie Original 7D EQ - 2016</v>
      </c>
      <c r="I3464" t="str">
        <f>Query1[[#This Row],[category_name]]</f>
        <v>Comfort Bicycles</v>
      </c>
      <c r="J3464" t="str">
        <f>Query1[[#This Row],[store_name]]</f>
        <v>Baldwin Bikes</v>
      </c>
      <c r="K3464" t="str">
        <f>Query1[[#This Row],[sales_rep]]</f>
        <v>Marcelene Boyer</v>
      </c>
      <c r="L3464" t="str">
        <f>Query1[[#This Row],[brand_name]]</f>
        <v>Electra</v>
      </c>
    </row>
    <row r="3465" spans="1:12" x14ac:dyDescent="0.3">
      <c r="A3465">
        <f>Query1[[#This Row],[order_id]]</f>
        <v>1201</v>
      </c>
      <c r="B3465" t="str">
        <f>Query1[[#This Row],[customers]]</f>
        <v>Candis Harding</v>
      </c>
      <c r="C3465" t="str">
        <f>Query1[[#This Row],[city]]</f>
        <v>Ballston Spa</v>
      </c>
      <c r="D3465" t="str">
        <f>Query1[[#This Row],[state]]</f>
        <v>NY</v>
      </c>
      <c r="E3465">
        <f>Query1[[#This Row],[order_date]]</f>
        <v>43031</v>
      </c>
      <c r="F3465">
        <f>Query1[[#This Row],[total_units]]</f>
        <v>2</v>
      </c>
      <c r="G3465">
        <f>Query1[[#This Row],[revenue]]</f>
        <v>858</v>
      </c>
      <c r="H3465" t="str">
        <f>Query1[[#This Row],[product_name]]</f>
        <v>Pure Cycles Vine 8-Speed - 2016</v>
      </c>
      <c r="I3465" t="str">
        <f>Query1[[#This Row],[category_name]]</f>
        <v>Cruisers Bicycles</v>
      </c>
      <c r="J3465" t="str">
        <f>Query1[[#This Row],[store_name]]</f>
        <v>Baldwin Bikes</v>
      </c>
      <c r="K3465" t="str">
        <f>Query1[[#This Row],[sales_rep]]</f>
        <v>Marcelene Boyer</v>
      </c>
      <c r="L3465" t="str">
        <f>Query1[[#This Row],[brand_name]]</f>
        <v>Pure Cycles</v>
      </c>
    </row>
    <row r="3466" spans="1:12" x14ac:dyDescent="0.3">
      <c r="A3466">
        <f>Query1[[#This Row],[order_id]]</f>
        <v>1201</v>
      </c>
      <c r="B3466" t="str">
        <f>Query1[[#This Row],[customers]]</f>
        <v>Candis Harding</v>
      </c>
      <c r="C3466" t="str">
        <f>Query1[[#This Row],[city]]</f>
        <v>Ballston Spa</v>
      </c>
      <c r="D3466" t="str">
        <f>Query1[[#This Row],[state]]</f>
        <v>NY</v>
      </c>
      <c r="E3466">
        <f>Query1[[#This Row],[order_date]]</f>
        <v>43031</v>
      </c>
      <c r="F3466">
        <f>Query1[[#This Row],[total_units]]</f>
        <v>2</v>
      </c>
      <c r="G3466">
        <f>Query1[[#This Row],[revenue]]</f>
        <v>898</v>
      </c>
      <c r="H3466" t="str">
        <f>Query1[[#This Row],[product_name]]</f>
        <v>Pure Cycles William 3-Speed - 2016</v>
      </c>
      <c r="I3466" t="str">
        <f>Query1[[#This Row],[category_name]]</f>
        <v>Cruisers Bicycles</v>
      </c>
      <c r="J3466" t="str">
        <f>Query1[[#This Row],[store_name]]</f>
        <v>Baldwin Bikes</v>
      </c>
      <c r="K3466" t="str">
        <f>Query1[[#This Row],[sales_rep]]</f>
        <v>Marcelene Boyer</v>
      </c>
      <c r="L3466" t="str">
        <f>Query1[[#This Row],[brand_name]]</f>
        <v>Pure Cycles</v>
      </c>
    </row>
    <row r="3467" spans="1:12" x14ac:dyDescent="0.3">
      <c r="A3467">
        <f>Query1[[#This Row],[order_id]]</f>
        <v>1202</v>
      </c>
      <c r="B3467" t="str">
        <f>Query1[[#This Row],[customers]]</f>
        <v>Antony Atkinson</v>
      </c>
      <c r="C3467" t="str">
        <f>Query1[[#This Row],[city]]</f>
        <v>Smithtown</v>
      </c>
      <c r="D3467" t="str">
        <f>Query1[[#This Row],[state]]</f>
        <v>NY</v>
      </c>
      <c r="E3467">
        <f>Query1[[#This Row],[order_date]]</f>
        <v>43032</v>
      </c>
      <c r="F3467">
        <f>Query1[[#This Row],[total_units]]</f>
        <v>2</v>
      </c>
      <c r="G3467">
        <f>Query1[[#This Row],[revenue]]</f>
        <v>219.98</v>
      </c>
      <c r="H3467" t="str">
        <f>Query1[[#This Row],[product_name]]</f>
        <v>Sun Bicycles Lil Kitt'n - 2017</v>
      </c>
      <c r="I3467" t="str">
        <f>Query1[[#This Row],[category_name]]</f>
        <v>Children Bicycles</v>
      </c>
      <c r="J3467" t="str">
        <f>Query1[[#This Row],[store_name]]</f>
        <v>Baldwin Bikes</v>
      </c>
      <c r="K3467" t="str">
        <f>Query1[[#This Row],[sales_rep]]</f>
        <v>Marcelene Boyer</v>
      </c>
      <c r="L3467" t="str">
        <f>Query1[[#This Row],[brand_name]]</f>
        <v>Sun</v>
      </c>
    </row>
    <row r="3468" spans="1:12" x14ac:dyDescent="0.3">
      <c r="A3468">
        <f>Query1[[#This Row],[order_id]]</f>
        <v>1203</v>
      </c>
      <c r="B3468" t="str">
        <f>Query1[[#This Row],[customers]]</f>
        <v>Tam Fisher</v>
      </c>
      <c r="C3468" t="str">
        <f>Query1[[#This Row],[city]]</f>
        <v>Rochester</v>
      </c>
      <c r="D3468" t="str">
        <f>Query1[[#This Row],[state]]</f>
        <v>NY</v>
      </c>
      <c r="E3468">
        <f>Query1[[#This Row],[order_date]]</f>
        <v>43033</v>
      </c>
      <c r="F3468">
        <f>Query1[[#This Row],[total_units]]</f>
        <v>2</v>
      </c>
      <c r="G3468">
        <f>Query1[[#This Row],[revenue]]</f>
        <v>939.98</v>
      </c>
      <c r="H3468" t="str">
        <f>Query1[[#This Row],[product_name]]</f>
        <v>Surly Ice Cream Truck Frameset - 2016</v>
      </c>
      <c r="I3468" t="str">
        <f>Query1[[#This Row],[category_name]]</f>
        <v>Mountain Bikes</v>
      </c>
      <c r="J3468" t="str">
        <f>Query1[[#This Row],[store_name]]</f>
        <v>Baldwin Bikes</v>
      </c>
      <c r="K3468" t="str">
        <f>Query1[[#This Row],[sales_rep]]</f>
        <v>Venita Daniel</v>
      </c>
      <c r="L3468" t="str">
        <f>Query1[[#This Row],[brand_name]]</f>
        <v>Surly</v>
      </c>
    </row>
    <row r="3469" spans="1:12" x14ac:dyDescent="0.3">
      <c r="A3469">
        <f>Query1[[#This Row],[order_id]]</f>
        <v>1203</v>
      </c>
      <c r="B3469" t="str">
        <f>Query1[[#This Row],[customers]]</f>
        <v>Tam Fisher</v>
      </c>
      <c r="C3469" t="str">
        <f>Query1[[#This Row],[city]]</f>
        <v>Rochester</v>
      </c>
      <c r="D3469" t="str">
        <f>Query1[[#This Row],[state]]</f>
        <v>NY</v>
      </c>
      <c r="E3469">
        <f>Query1[[#This Row],[order_date]]</f>
        <v>43033</v>
      </c>
      <c r="F3469">
        <f>Query1[[#This Row],[total_units]]</f>
        <v>1</v>
      </c>
      <c r="G3469">
        <f>Query1[[#This Row],[revenue]]</f>
        <v>2699.99</v>
      </c>
      <c r="H3469" t="str">
        <f>Query1[[#This Row],[product_name]]</f>
        <v>Trek Domane S 6 - 2017</v>
      </c>
      <c r="I3469" t="str">
        <f>Query1[[#This Row],[category_name]]</f>
        <v>Road Bikes</v>
      </c>
      <c r="J3469" t="str">
        <f>Query1[[#This Row],[store_name]]</f>
        <v>Baldwin Bikes</v>
      </c>
      <c r="K3469" t="str">
        <f>Query1[[#This Row],[sales_rep]]</f>
        <v>Venita Daniel</v>
      </c>
      <c r="L3469" t="str">
        <f>Query1[[#This Row],[brand_name]]</f>
        <v>Trek</v>
      </c>
    </row>
    <row r="3470" spans="1:12" x14ac:dyDescent="0.3">
      <c r="A3470">
        <f>Query1[[#This Row],[order_id]]</f>
        <v>1204</v>
      </c>
      <c r="B3470" t="str">
        <f>Query1[[#This Row],[customers]]</f>
        <v>Piedad Irwin</v>
      </c>
      <c r="C3470" t="str">
        <f>Query1[[#This Row],[city]]</f>
        <v>Coram</v>
      </c>
      <c r="D3470" t="str">
        <f>Query1[[#This Row],[state]]</f>
        <v>NY</v>
      </c>
      <c r="E3470">
        <f>Query1[[#This Row],[order_date]]</f>
        <v>43033</v>
      </c>
      <c r="F3470">
        <f>Query1[[#This Row],[total_units]]</f>
        <v>2</v>
      </c>
      <c r="G3470">
        <f>Query1[[#This Row],[revenue]]</f>
        <v>759.98</v>
      </c>
      <c r="H3470" t="str">
        <f>Query1[[#This Row],[product_name]]</f>
        <v>Haro Flightline One ST - 2017</v>
      </c>
      <c r="I3470" t="str">
        <f>Query1[[#This Row],[category_name]]</f>
        <v>Mountain Bikes</v>
      </c>
      <c r="J3470" t="str">
        <f>Query1[[#This Row],[store_name]]</f>
        <v>Baldwin Bikes</v>
      </c>
      <c r="K3470" t="str">
        <f>Query1[[#This Row],[sales_rep]]</f>
        <v>Marcelene Boyer</v>
      </c>
      <c r="L3470" t="str">
        <f>Query1[[#This Row],[brand_name]]</f>
        <v>Haro</v>
      </c>
    </row>
    <row r="3471" spans="1:12" x14ac:dyDescent="0.3">
      <c r="A3471">
        <f>Query1[[#This Row],[order_id]]</f>
        <v>1205</v>
      </c>
      <c r="B3471" t="str">
        <f>Query1[[#This Row],[customers]]</f>
        <v>Risa Gallagher</v>
      </c>
      <c r="C3471" t="str">
        <f>Query1[[#This Row],[city]]</f>
        <v>Rocklin</v>
      </c>
      <c r="D3471" t="str">
        <f>Query1[[#This Row],[state]]</f>
        <v>CA</v>
      </c>
      <c r="E3471">
        <f>Query1[[#This Row],[order_date]]</f>
        <v>43034</v>
      </c>
      <c r="F3471">
        <f>Query1[[#This Row],[total_units]]</f>
        <v>1</v>
      </c>
      <c r="G3471">
        <f>Query1[[#This Row],[revenue]]</f>
        <v>209.99</v>
      </c>
      <c r="H3471" t="str">
        <f>Query1[[#This Row],[product_name]]</f>
        <v>Haro Shredder 20 - 2017</v>
      </c>
      <c r="I3471" t="str">
        <f>Query1[[#This Row],[category_name]]</f>
        <v>Children Bicycles</v>
      </c>
      <c r="J3471" t="str">
        <f>Query1[[#This Row],[store_name]]</f>
        <v>Santa Cruz Bikes</v>
      </c>
      <c r="K3471" t="str">
        <f>Query1[[#This Row],[sales_rep]]</f>
        <v>Mireya Copeland</v>
      </c>
      <c r="L3471" t="str">
        <f>Query1[[#This Row],[brand_name]]</f>
        <v>Haro</v>
      </c>
    </row>
    <row r="3472" spans="1:12" x14ac:dyDescent="0.3">
      <c r="A3472">
        <f>Query1[[#This Row],[order_id]]</f>
        <v>1205</v>
      </c>
      <c r="B3472" t="str">
        <f>Query1[[#This Row],[customers]]</f>
        <v>Risa Gallagher</v>
      </c>
      <c r="C3472" t="str">
        <f>Query1[[#This Row],[city]]</f>
        <v>Rocklin</v>
      </c>
      <c r="D3472" t="str">
        <f>Query1[[#This Row],[state]]</f>
        <v>CA</v>
      </c>
      <c r="E3472">
        <f>Query1[[#This Row],[order_date]]</f>
        <v>43034</v>
      </c>
      <c r="F3472">
        <f>Query1[[#This Row],[total_units]]</f>
        <v>2</v>
      </c>
      <c r="G3472">
        <f>Query1[[#This Row],[revenue]]</f>
        <v>2819.98</v>
      </c>
      <c r="H3472" t="str">
        <f>Query1[[#This Row],[product_name]]</f>
        <v>Haro SR 1.3 - 2017</v>
      </c>
      <c r="I3472" t="str">
        <f>Query1[[#This Row],[category_name]]</f>
        <v>Mountain Bikes</v>
      </c>
      <c r="J3472" t="str">
        <f>Query1[[#This Row],[store_name]]</f>
        <v>Santa Cruz Bikes</v>
      </c>
      <c r="K3472" t="str">
        <f>Query1[[#This Row],[sales_rep]]</f>
        <v>Mireya Copeland</v>
      </c>
      <c r="L3472" t="str">
        <f>Query1[[#This Row],[brand_name]]</f>
        <v>Haro</v>
      </c>
    </row>
    <row r="3473" spans="1:12" x14ac:dyDescent="0.3">
      <c r="A3473">
        <f>Query1[[#This Row],[order_id]]</f>
        <v>1205</v>
      </c>
      <c r="B3473" t="str">
        <f>Query1[[#This Row],[customers]]</f>
        <v>Risa Gallagher</v>
      </c>
      <c r="C3473" t="str">
        <f>Query1[[#This Row],[city]]</f>
        <v>Rocklin</v>
      </c>
      <c r="D3473" t="str">
        <f>Query1[[#This Row],[state]]</f>
        <v>CA</v>
      </c>
      <c r="E3473">
        <f>Query1[[#This Row],[order_date]]</f>
        <v>43034</v>
      </c>
      <c r="F3473">
        <f>Query1[[#This Row],[total_units]]</f>
        <v>1</v>
      </c>
      <c r="G3473">
        <f>Query1[[#This Row],[revenue]]</f>
        <v>416.99</v>
      </c>
      <c r="H3473" t="str">
        <f>Query1[[#This Row],[product_name]]</f>
        <v>Sun Bicycles Atlas X-Type - 2017</v>
      </c>
      <c r="I3473" t="str">
        <f>Query1[[#This Row],[category_name]]</f>
        <v>Cruisers Bicycles</v>
      </c>
      <c r="J3473" t="str">
        <f>Query1[[#This Row],[store_name]]</f>
        <v>Santa Cruz Bikes</v>
      </c>
      <c r="K3473" t="str">
        <f>Query1[[#This Row],[sales_rep]]</f>
        <v>Mireya Copeland</v>
      </c>
      <c r="L3473" t="str">
        <f>Query1[[#This Row],[brand_name]]</f>
        <v>Sun</v>
      </c>
    </row>
    <row r="3474" spans="1:12" x14ac:dyDescent="0.3">
      <c r="A3474">
        <f>Query1[[#This Row],[order_id]]</f>
        <v>1205</v>
      </c>
      <c r="B3474" t="str">
        <f>Query1[[#This Row],[customers]]</f>
        <v>Risa Gallagher</v>
      </c>
      <c r="C3474" t="str">
        <f>Query1[[#This Row],[city]]</f>
        <v>Rocklin</v>
      </c>
      <c r="D3474" t="str">
        <f>Query1[[#This Row],[state]]</f>
        <v>CA</v>
      </c>
      <c r="E3474">
        <f>Query1[[#This Row],[order_date]]</f>
        <v>43034</v>
      </c>
      <c r="F3474">
        <f>Query1[[#This Row],[total_units]]</f>
        <v>2</v>
      </c>
      <c r="G3474">
        <f>Query1[[#This Row],[revenue]]</f>
        <v>805.98</v>
      </c>
      <c r="H3474" t="str">
        <f>Query1[[#This Row],[product_name]]</f>
        <v>Sun Bicycles Boardwalk (24-inch Wheels) - 2017</v>
      </c>
      <c r="I3474" t="str">
        <f>Query1[[#This Row],[category_name]]</f>
        <v>Cruisers Bicycles</v>
      </c>
      <c r="J3474" t="str">
        <f>Query1[[#This Row],[store_name]]</f>
        <v>Santa Cruz Bikes</v>
      </c>
      <c r="K3474" t="str">
        <f>Query1[[#This Row],[sales_rep]]</f>
        <v>Mireya Copeland</v>
      </c>
      <c r="L3474" t="str">
        <f>Query1[[#This Row],[brand_name]]</f>
        <v>Sun</v>
      </c>
    </row>
    <row r="3475" spans="1:12" x14ac:dyDescent="0.3">
      <c r="A3475">
        <f>Query1[[#This Row],[order_id]]</f>
        <v>1205</v>
      </c>
      <c r="B3475" t="str">
        <f>Query1[[#This Row],[customers]]</f>
        <v>Risa Gallagher</v>
      </c>
      <c r="C3475" t="str">
        <f>Query1[[#This Row],[city]]</f>
        <v>Rocklin</v>
      </c>
      <c r="D3475" t="str">
        <f>Query1[[#This Row],[state]]</f>
        <v>CA</v>
      </c>
      <c r="E3475">
        <f>Query1[[#This Row],[order_date]]</f>
        <v>43034</v>
      </c>
      <c r="F3475">
        <f>Query1[[#This Row],[total_units]]</f>
        <v>2</v>
      </c>
      <c r="G3475">
        <f>Query1[[#This Row],[revenue]]</f>
        <v>1067.98</v>
      </c>
      <c r="H3475" t="str">
        <f>Query1[[#This Row],[product_name]]</f>
        <v>Sun Bicycles Streamway 7 - 2017</v>
      </c>
      <c r="I3475" t="str">
        <f>Query1[[#This Row],[category_name]]</f>
        <v>Comfort Bicycles</v>
      </c>
      <c r="J3475" t="str">
        <f>Query1[[#This Row],[store_name]]</f>
        <v>Santa Cruz Bikes</v>
      </c>
      <c r="K3475" t="str">
        <f>Query1[[#This Row],[sales_rep]]</f>
        <v>Mireya Copeland</v>
      </c>
      <c r="L3475" t="str">
        <f>Query1[[#This Row],[brand_name]]</f>
        <v>Sun</v>
      </c>
    </row>
    <row r="3476" spans="1:12" x14ac:dyDescent="0.3">
      <c r="A3476">
        <f>Query1[[#This Row],[order_id]]</f>
        <v>1206</v>
      </c>
      <c r="B3476" t="str">
        <f>Query1[[#This Row],[customers]]</f>
        <v>Anya Contreras</v>
      </c>
      <c r="C3476" t="str">
        <f>Query1[[#This Row],[city]]</f>
        <v>East Northport</v>
      </c>
      <c r="D3476" t="str">
        <f>Query1[[#This Row],[state]]</f>
        <v>NY</v>
      </c>
      <c r="E3476">
        <f>Query1[[#This Row],[order_date]]</f>
        <v>43034</v>
      </c>
      <c r="F3476">
        <f>Query1[[#This Row],[total_units]]</f>
        <v>1</v>
      </c>
      <c r="G3476">
        <f>Query1[[#This Row],[revenue]]</f>
        <v>749.99</v>
      </c>
      <c r="H3476" t="str">
        <f>Query1[[#This Row],[product_name]]</f>
        <v>Sun Bicycles Brickell Tandem 7 - 2017</v>
      </c>
      <c r="I3476" t="str">
        <f>Query1[[#This Row],[category_name]]</f>
        <v>Cruisers Bicycles</v>
      </c>
      <c r="J3476" t="str">
        <f>Query1[[#This Row],[store_name]]</f>
        <v>Baldwin Bikes</v>
      </c>
      <c r="K3476" t="str">
        <f>Query1[[#This Row],[sales_rep]]</f>
        <v>Marcelene Boyer</v>
      </c>
      <c r="L3476" t="str">
        <f>Query1[[#This Row],[brand_name]]</f>
        <v>Sun</v>
      </c>
    </row>
    <row r="3477" spans="1:12" x14ac:dyDescent="0.3">
      <c r="A3477">
        <f>Query1[[#This Row],[order_id]]</f>
        <v>1206</v>
      </c>
      <c r="B3477" t="str">
        <f>Query1[[#This Row],[customers]]</f>
        <v>Anya Contreras</v>
      </c>
      <c r="C3477" t="str">
        <f>Query1[[#This Row],[city]]</f>
        <v>East Northport</v>
      </c>
      <c r="D3477" t="str">
        <f>Query1[[#This Row],[state]]</f>
        <v>NY</v>
      </c>
      <c r="E3477">
        <f>Query1[[#This Row],[order_date]]</f>
        <v>43034</v>
      </c>
      <c r="F3477">
        <f>Query1[[#This Row],[total_units]]</f>
        <v>1</v>
      </c>
      <c r="G3477">
        <f>Query1[[#This Row],[revenue]]</f>
        <v>999.99</v>
      </c>
      <c r="H3477" t="str">
        <f>Query1[[#This Row],[product_name]]</f>
        <v>Trek X-Caliber 8 - 2017</v>
      </c>
      <c r="I3477" t="str">
        <f>Query1[[#This Row],[category_name]]</f>
        <v>Mountain Bikes</v>
      </c>
      <c r="J3477" t="str">
        <f>Query1[[#This Row],[store_name]]</f>
        <v>Baldwin Bikes</v>
      </c>
      <c r="K3477" t="str">
        <f>Query1[[#This Row],[sales_rep]]</f>
        <v>Marcelene Boyer</v>
      </c>
      <c r="L3477" t="str">
        <f>Query1[[#This Row],[brand_name]]</f>
        <v>Trek</v>
      </c>
    </row>
    <row r="3478" spans="1:12" x14ac:dyDescent="0.3">
      <c r="A3478">
        <f>Query1[[#This Row],[order_id]]</f>
        <v>1207</v>
      </c>
      <c r="B3478" t="str">
        <f>Query1[[#This Row],[customers]]</f>
        <v>Cami Williamson</v>
      </c>
      <c r="C3478" t="str">
        <f>Query1[[#This Row],[city]]</f>
        <v>Massapequa</v>
      </c>
      <c r="D3478" t="str">
        <f>Query1[[#This Row],[state]]</f>
        <v>NY</v>
      </c>
      <c r="E3478">
        <f>Query1[[#This Row],[order_date]]</f>
        <v>43034</v>
      </c>
      <c r="F3478">
        <f>Query1[[#This Row],[total_units]]</f>
        <v>1</v>
      </c>
      <c r="G3478">
        <f>Query1[[#This Row],[revenue]]</f>
        <v>299.99</v>
      </c>
      <c r="H3478" t="str">
        <f>Query1[[#This Row],[product_name]]</f>
        <v>Electra Girl's Hawaii 1 (20-inch) - 2015/2016</v>
      </c>
      <c r="I3478" t="str">
        <f>Query1[[#This Row],[category_name]]</f>
        <v>Children Bicycles</v>
      </c>
      <c r="J3478" t="str">
        <f>Query1[[#This Row],[store_name]]</f>
        <v>Baldwin Bikes</v>
      </c>
      <c r="K3478" t="str">
        <f>Query1[[#This Row],[sales_rep]]</f>
        <v>Marcelene Boyer</v>
      </c>
      <c r="L3478" t="str">
        <f>Query1[[#This Row],[brand_name]]</f>
        <v>Electra</v>
      </c>
    </row>
    <row r="3479" spans="1:12" x14ac:dyDescent="0.3">
      <c r="A3479">
        <f>Query1[[#This Row],[order_id]]</f>
        <v>1207</v>
      </c>
      <c r="B3479" t="str">
        <f>Query1[[#This Row],[customers]]</f>
        <v>Cami Williamson</v>
      </c>
      <c r="C3479" t="str">
        <f>Query1[[#This Row],[city]]</f>
        <v>Massapequa</v>
      </c>
      <c r="D3479" t="str">
        <f>Query1[[#This Row],[state]]</f>
        <v>NY</v>
      </c>
      <c r="E3479">
        <f>Query1[[#This Row],[order_date]]</f>
        <v>43034</v>
      </c>
      <c r="F3479">
        <f>Query1[[#This Row],[total_units]]</f>
        <v>1</v>
      </c>
      <c r="G3479">
        <f>Query1[[#This Row],[revenue]]</f>
        <v>481.99</v>
      </c>
      <c r="H3479" t="str">
        <f>Query1[[#This Row],[product_name]]</f>
        <v>Sun Bicycles Streamway - 2017</v>
      </c>
      <c r="I3479" t="str">
        <f>Query1[[#This Row],[category_name]]</f>
        <v>Comfort Bicycles</v>
      </c>
      <c r="J3479" t="str">
        <f>Query1[[#This Row],[store_name]]</f>
        <v>Baldwin Bikes</v>
      </c>
      <c r="K3479" t="str">
        <f>Query1[[#This Row],[sales_rep]]</f>
        <v>Marcelene Boyer</v>
      </c>
      <c r="L3479" t="str">
        <f>Query1[[#This Row],[brand_name]]</f>
        <v>Sun</v>
      </c>
    </row>
    <row r="3480" spans="1:12" x14ac:dyDescent="0.3">
      <c r="A3480">
        <f>Query1[[#This Row],[order_id]]</f>
        <v>1207</v>
      </c>
      <c r="B3480" t="str">
        <f>Query1[[#This Row],[customers]]</f>
        <v>Cami Williamson</v>
      </c>
      <c r="C3480" t="str">
        <f>Query1[[#This Row],[city]]</f>
        <v>Massapequa</v>
      </c>
      <c r="D3480" t="str">
        <f>Query1[[#This Row],[state]]</f>
        <v>NY</v>
      </c>
      <c r="E3480">
        <f>Query1[[#This Row],[order_date]]</f>
        <v>43034</v>
      </c>
      <c r="F3480">
        <f>Query1[[#This Row],[total_units]]</f>
        <v>1</v>
      </c>
      <c r="G3480">
        <f>Query1[[#This Row],[revenue]]</f>
        <v>551.99</v>
      </c>
      <c r="H3480" t="str">
        <f>Query1[[#This Row],[product_name]]</f>
        <v>Sun Bicycles Streamway 3 - 2017</v>
      </c>
      <c r="I3480" t="str">
        <f>Query1[[#This Row],[category_name]]</f>
        <v>Comfort Bicycles</v>
      </c>
      <c r="J3480" t="str">
        <f>Query1[[#This Row],[store_name]]</f>
        <v>Baldwin Bikes</v>
      </c>
      <c r="K3480" t="str">
        <f>Query1[[#This Row],[sales_rep]]</f>
        <v>Marcelene Boyer</v>
      </c>
      <c r="L3480" t="str">
        <f>Query1[[#This Row],[brand_name]]</f>
        <v>Sun</v>
      </c>
    </row>
    <row r="3481" spans="1:12" x14ac:dyDescent="0.3">
      <c r="A3481">
        <f>Query1[[#This Row],[order_id]]</f>
        <v>1208</v>
      </c>
      <c r="B3481" t="str">
        <f>Query1[[#This Row],[customers]]</f>
        <v>Qiana Jackson</v>
      </c>
      <c r="C3481" t="str">
        <f>Query1[[#This Row],[city]]</f>
        <v>East Northport</v>
      </c>
      <c r="D3481" t="str">
        <f>Query1[[#This Row],[state]]</f>
        <v>NY</v>
      </c>
      <c r="E3481">
        <f>Query1[[#This Row],[order_date]]</f>
        <v>43034</v>
      </c>
      <c r="F3481">
        <f>Query1[[#This Row],[total_units]]</f>
        <v>2</v>
      </c>
      <c r="G3481">
        <f>Query1[[#This Row],[revenue]]</f>
        <v>539.98</v>
      </c>
      <c r="H3481" t="str">
        <f>Query1[[#This Row],[product_name]]</f>
        <v>Electra Cruiser 1 (24-Inch) - 2016</v>
      </c>
      <c r="I3481" t="str">
        <f>Query1[[#This Row],[category_name]]</f>
        <v>Cruisers Bicycles</v>
      </c>
      <c r="J3481" t="str">
        <f>Query1[[#This Row],[store_name]]</f>
        <v>Baldwin Bikes</v>
      </c>
      <c r="K3481" t="str">
        <f>Query1[[#This Row],[sales_rep]]</f>
        <v>Venita Daniel</v>
      </c>
      <c r="L3481" t="str">
        <f>Query1[[#This Row],[brand_name]]</f>
        <v>Electra</v>
      </c>
    </row>
    <row r="3482" spans="1:12" x14ac:dyDescent="0.3">
      <c r="A3482">
        <f>Query1[[#This Row],[order_id]]</f>
        <v>1208</v>
      </c>
      <c r="B3482" t="str">
        <f>Query1[[#This Row],[customers]]</f>
        <v>Qiana Jackson</v>
      </c>
      <c r="C3482" t="str">
        <f>Query1[[#This Row],[city]]</f>
        <v>East Northport</v>
      </c>
      <c r="D3482" t="str">
        <f>Query1[[#This Row],[state]]</f>
        <v>NY</v>
      </c>
      <c r="E3482">
        <f>Query1[[#This Row],[order_date]]</f>
        <v>43034</v>
      </c>
      <c r="F3482">
        <f>Query1[[#This Row],[total_units]]</f>
        <v>1</v>
      </c>
      <c r="G3482">
        <f>Query1[[#This Row],[revenue]]</f>
        <v>549.99</v>
      </c>
      <c r="H3482" t="str">
        <f>Query1[[#This Row],[product_name]]</f>
        <v>Electra Townie Original 21D - 2016</v>
      </c>
      <c r="I3482" t="str">
        <f>Query1[[#This Row],[category_name]]</f>
        <v>Cruisers Bicycles</v>
      </c>
      <c r="J3482" t="str">
        <f>Query1[[#This Row],[store_name]]</f>
        <v>Baldwin Bikes</v>
      </c>
      <c r="K3482" t="str">
        <f>Query1[[#This Row],[sales_rep]]</f>
        <v>Venita Daniel</v>
      </c>
      <c r="L3482" t="str">
        <f>Query1[[#This Row],[brand_name]]</f>
        <v>Electra</v>
      </c>
    </row>
    <row r="3483" spans="1:12" x14ac:dyDescent="0.3">
      <c r="A3483">
        <f>Query1[[#This Row],[order_id]]</f>
        <v>1208</v>
      </c>
      <c r="B3483" t="str">
        <f>Query1[[#This Row],[customers]]</f>
        <v>Qiana Jackson</v>
      </c>
      <c r="C3483" t="str">
        <f>Query1[[#This Row],[city]]</f>
        <v>East Northport</v>
      </c>
      <c r="D3483" t="str">
        <f>Query1[[#This Row],[state]]</f>
        <v>NY</v>
      </c>
      <c r="E3483">
        <f>Query1[[#This Row],[order_date]]</f>
        <v>43034</v>
      </c>
      <c r="F3483">
        <f>Query1[[#This Row],[total_units]]</f>
        <v>2</v>
      </c>
      <c r="G3483">
        <f>Query1[[#This Row],[revenue]]</f>
        <v>693.98</v>
      </c>
      <c r="H3483" t="str">
        <f>Query1[[#This Row],[product_name]]</f>
        <v>Sun Bicycles Lil Bolt Type-R - 2017</v>
      </c>
      <c r="I3483" t="str">
        <f>Query1[[#This Row],[category_name]]</f>
        <v>Cruisers Bicycles</v>
      </c>
      <c r="J3483" t="str">
        <f>Query1[[#This Row],[store_name]]</f>
        <v>Baldwin Bikes</v>
      </c>
      <c r="K3483" t="str">
        <f>Query1[[#This Row],[sales_rep]]</f>
        <v>Venita Daniel</v>
      </c>
      <c r="L3483" t="str">
        <f>Query1[[#This Row],[brand_name]]</f>
        <v>Sun</v>
      </c>
    </row>
    <row r="3484" spans="1:12" x14ac:dyDescent="0.3">
      <c r="A3484">
        <f>Query1[[#This Row],[order_id]]</f>
        <v>1208</v>
      </c>
      <c r="B3484" t="str">
        <f>Query1[[#This Row],[customers]]</f>
        <v>Qiana Jackson</v>
      </c>
      <c r="C3484" t="str">
        <f>Query1[[#This Row],[city]]</f>
        <v>East Northport</v>
      </c>
      <c r="D3484" t="str">
        <f>Query1[[#This Row],[state]]</f>
        <v>NY</v>
      </c>
      <c r="E3484">
        <f>Query1[[#This Row],[order_date]]</f>
        <v>43034</v>
      </c>
      <c r="F3484">
        <f>Query1[[#This Row],[total_units]]</f>
        <v>2</v>
      </c>
      <c r="G3484">
        <f>Query1[[#This Row],[revenue]]</f>
        <v>299.98</v>
      </c>
      <c r="H3484" t="str">
        <f>Query1[[#This Row],[product_name]]</f>
        <v>Trek Girl's Kickster - 2017</v>
      </c>
      <c r="I3484" t="str">
        <f>Query1[[#This Row],[category_name]]</f>
        <v>Children Bicycles</v>
      </c>
      <c r="J3484" t="str">
        <f>Query1[[#This Row],[store_name]]</f>
        <v>Baldwin Bikes</v>
      </c>
      <c r="K3484" t="str">
        <f>Query1[[#This Row],[sales_rep]]</f>
        <v>Venita Daniel</v>
      </c>
      <c r="L3484" t="str">
        <f>Query1[[#This Row],[brand_name]]</f>
        <v>Trek</v>
      </c>
    </row>
    <row r="3485" spans="1:12" x14ac:dyDescent="0.3">
      <c r="A3485">
        <f>Query1[[#This Row],[order_id]]</f>
        <v>1208</v>
      </c>
      <c r="B3485" t="str">
        <f>Query1[[#This Row],[customers]]</f>
        <v>Qiana Jackson</v>
      </c>
      <c r="C3485" t="str">
        <f>Query1[[#This Row],[city]]</f>
        <v>East Northport</v>
      </c>
      <c r="D3485" t="str">
        <f>Query1[[#This Row],[state]]</f>
        <v>NY</v>
      </c>
      <c r="E3485">
        <f>Query1[[#This Row],[order_date]]</f>
        <v>43034</v>
      </c>
      <c r="F3485">
        <f>Query1[[#This Row],[total_units]]</f>
        <v>1</v>
      </c>
      <c r="G3485">
        <f>Query1[[#This Row],[revenue]]</f>
        <v>189.99</v>
      </c>
      <c r="H3485" t="str">
        <f>Query1[[#This Row],[product_name]]</f>
        <v>Trek Precaliber 12 Boys - 2017</v>
      </c>
      <c r="I3485" t="str">
        <f>Query1[[#This Row],[category_name]]</f>
        <v>Children Bicycles</v>
      </c>
      <c r="J3485" t="str">
        <f>Query1[[#This Row],[store_name]]</f>
        <v>Baldwin Bikes</v>
      </c>
      <c r="K3485" t="str">
        <f>Query1[[#This Row],[sales_rep]]</f>
        <v>Venita Daniel</v>
      </c>
      <c r="L3485" t="str">
        <f>Query1[[#This Row],[brand_name]]</f>
        <v>Trek</v>
      </c>
    </row>
    <row r="3486" spans="1:12" x14ac:dyDescent="0.3">
      <c r="A3486">
        <f>Query1[[#This Row],[order_id]]</f>
        <v>1209</v>
      </c>
      <c r="B3486" t="str">
        <f>Query1[[#This Row],[customers]]</f>
        <v>Lekisha Pope</v>
      </c>
      <c r="C3486" t="str">
        <f>Query1[[#This Row],[city]]</f>
        <v>Freeport</v>
      </c>
      <c r="D3486" t="str">
        <f>Query1[[#This Row],[state]]</f>
        <v>NY</v>
      </c>
      <c r="E3486">
        <f>Query1[[#This Row],[order_date]]</f>
        <v>43034</v>
      </c>
      <c r="F3486">
        <f>Query1[[#This Row],[total_units]]</f>
        <v>1</v>
      </c>
      <c r="G3486">
        <f>Query1[[#This Row],[revenue]]</f>
        <v>349.99</v>
      </c>
      <c r="H3486" t="str">
        <f>Query1[[#This Row],[product_name]]</f>
        <v>Electra Savannah 3i (20-inch) - Girl's - 2017</v>
      </c>
      <c r="I3486" t="str">
        <f>Query1[[#This Row],[category_name]]</f>
        <v>Children Bicycles</v>
      </c>
      <c r="J3486" t="str">
        <f>Query1[[#This Row],[store_name]]</f>
        <v>Baldwin Bikes</v>
      </c>
      <c r="K3486" t="str">
        <f>Query1[[#This Row],[sales_rep]]</f>
        <v>Venita Daniel</v>
      </c>
      <c r="L3486" t="str">
        <f>Query1[[#This Row],[brand_name]]</f>
        <v>Electra</v>
      </c>
    </row>
    <row r="3487" spans="1:12" x14ac:dyDescent="0.3">
      <c r="A3487">
        <f>Query1[[#This Row],[order_id]]</f>
        <v>1209</v>
      </c>
      <c r="B3487" t="str">
        <f>Query1[[#This Row],[customers]]</f>
        <v>Lekisha Pope</v>
      </c>
      <c r="C3487" t="str">
        <f>Query1[[#This Row],[city]]</f>
        <v>Freeport</v>
      </c>
      <c r="D3487" t="str">
        <f>Query1[[#This Row],[state]]</f>
        <v>NY</v>
      </c>
      <c r="E3487">
        <f>Query1[[#This Row],[order_date]]</f>
        <v>43034</v>
      </c>
      <c r="F3487">
        <f>Query1[[#This Row],[total_units]]</f>
        <v>1</v>
      </c>
      <c r="G3487">
        <f>Query1[[#This Row],[revenue]]</f>
        <v>209.99</v>
      </c>
      <c r="H3487" t="str">
        <f>Query1[[#This Row],[product_name]]</f>
        <v>Trek Precaliber 16 Boys - 2017</v>
      </c>
      <c r="I3487" t="str">
        <f>Query1[[#This Row],[category_name]]</f>
        <v>Children Bicycles</v>
      </c>
      <c r="J3487" t="str">
        <f>Query1[[#This Row],[store_name]]</f>
        <v>Baldwin Bikes</v>
      </c>
      <c r="K3487" t="str">
        <f>Query1[[#This Row],[sales_rep]]</f>
        <v>Venita Daniel</v>
      </c>
      <c r="L3487" t="str">
        <f>Query1[[#This Row],[brand_name]]</f>
        <v>Trek</v>
      </c>
    </row>
    <row r="3488" spans="1:12" x14ac:dyDescent="0.3">
      <c r="A3488">
        <f>Query1[[#This Row],[order_id]]</f>
        <v>1210</v>
      </c>
      <c r="B3488" t="str">
        <f>Query1[[#This Row],[customers]]</f>
        <v>Andria Rivers</v>
      </c>
      <c r="C3488" t="str">
        <f>Query1[[#This Row],[city]]</f>
        <v>Amarillo</v>
      </c>
      <c r="D3488" t="str">
        <f>Query1[[#This Row],[state]]</f>
        <v>TX</v>
      </c>
      <c r="E3488">
        <f>Query1[[#This Row],[order_date]]</f>
        <v>43034</v>
      </c>
      <c r="F3488">
        <f>Query1[[#This Row],[total_units]]</f>
        <v>1</v>
      </c>
      <c r="G3488">
        <f>Query1[[#This Row],[revenue]]</f>
        <v>599.99</v>
      </c>
      <c r="H3488" t="str">
        <f>Query1[[#This Row],[product_name]]</f>
        <v>Electra Townie Original 7D EQ - 2016</v>
      </c>
      <c r="I3488" t="str">
        <f>Query1[[#This Row],[category_name]]</f>
        <v>Comfort Bicycles</v>
      </c>
      <c r="J3488" t="str">
        <f>Query1[[#This Row],[store_name]]</f>
        <v>Rowlett Bikes</v>
      </c>
      <c r="K3488" t="str">
        <f>Query1[[#This Row],[sales_rep]]</f>
        <v>Kali Vargas</v>
      </c>
      <c r="L3488" t="str">
        <f>Query1[[#This Row],[brand_name]]</f>
        <v>Electra</v>
      </c>
    </row>
    <row r="3489" spans="1:12" x14ac:dyDescent="0.3">
      <c r="A3489">
        <f>Query1[[#This Row],[order_id]]</f>
        <v>1210</v>
      </c>
      <c r="B3489" t="str">
        <f>Query1[[#This Row],[customers]]</f>
        <v>Andria Rivers</v>
      </c>
      <c r="C3489" t="str">
        <f>Query1[[#This Row],[city]]</f>
        <v>Amarillo</v>
      </c>
      <c r="D3489" t="str">
        <f>Query1[[#This Row],[state]]</f>
        <v>TX</v>
      </c>
      <c r="E3489">
        <f>Query1[[#This Row],[order_date]]</f>
        <v>43034</v>
      </c>
      <c r="F3489">
        <f>Query1[[#This Row],[total_units]]</f>
        <v>2</v>
      </c>
      <c r="G3489">
        <f>Query1[[#This Row],[revenue]]</f>
        <v>1295.98</v>
      </c>
      <c r="H3489" t="str">
        <f>Query1[[#This Row],[product_name]]</f>
        <v>Sun Bicycles Biscayne Tandem CB - 2017</v>
      </c>
      <c r="I3489" t="str">
        <f>Query1[[#This Row],[category_name]]</f>
        <v>Cruisers Bicycles</v>
      </c>
      <c r="J3489" t="str">
        <f>Query1[[#This Row],[store_name]]</f>
        <v>Rowlett Bikes</v>
      </c>
      <c r="K3489" t="str">
        <f>Query1[[#This Row],[sales_rep]]</f>
        <v>Kali Vargas</v>
      </c>
      <c r="L3489" t="str">
        <f>Query1[[#This Row],[brand_name]]</f>
        <v>Sun</v>
      </c>
    </row>
    <row r="3490" spans="1:12" x14ac:dyDescent="0.3">
      <c r="A3490">
        <f>Query1[[#This Row],[order_id]]</f>
        <v>1210</v>
      </c>
      <c r="B3490" t="str">
        <f>Query1[[#This Row],[customers]]</f>
        <v>Andria Rivers</v>
      </c>
      <c r="C3490" t="str">
        <f>Query1[[#This Row],[city]]</f>
        <v>Amarillo</v>
      </c>
      <c r="D3490" t="str">
        <f>Query1[[#This Row],[state]]</f>
        <v>TX</v>
      </c>
      <c r="E3490">
        <f>Query1[[#This Row],[order_date]]</f>
        <v>43034</v>
      </c>
      <c r="F3490">
        <f>Query1[[#This Row],[total_units]]</f>
        <v>1</v>
      </c>
      <c r="G3490">
        <f>Query1[[#This Row],[revenue]]</f>
        <v>109.99</v>
      </c>
      <c r="H3490" t="str">
        <f>Query1[[#This Row],[product_name]]</f>
        <v>Sun Bicycles Lil Kitt'n - 2017</v>
      </c>
      <c r="I3490" t="str">
        <f>Query1[[#This Row],[category_name]]</f>
        <v>Children Bicycles</v>
      </c>
      <c r="J3490" t="str">
        <f>Query1[[#This Row],[store_name]]</f>
        <v>Rowlett Bikes</v>
      </c>
      <c r="K3490" t="str">
        <f>Query1[[#This Row],[sales_rep]]</f>
        <v>Kali Vargas</v>
      </c>
      <c r="L3490" t="str">
        <f>Query1[[#This Row],[brand_name]]</f>
        <v>Sun</v>
      </c>
    </row>
    <row r="3491" spans="1:12" x14ac:dyDescent="0.3">
      <c r="A3491">
        <f>Query1[[#This Row],[order_id]]</f>
        <v>1210</v>
      </c>
      <c r="B3491" t="str">
        <f>Query1[[#This Row],[customers]]</f>
        <v>Andria Rivers</v>
      </c>
      <c r="C3491" t="str">
        <f>Query1[[#This Row],[city]]</f>
        <v>Amarillo</v>
      </c>
      <c r="D3491" t="str">
        <f>Query1[[#This Row],[state]]</f>
        <v>TX</v>
      </c>
      <c r="E3491">
        <f>Query1[[#This Row],[order_date]]</f>
        <v>43034</v>
      </c>
      <c r="F3491">
        <f>Query1[[#This Row],[total_units]]</f>
        <v>2</v>
      </c>
      <c r="G3491">
        <f>Query1[[#This Row],[revenue]]</f>
        <v>1665.98</v>
      </c>
      <c r="H3491" t="str">
        <f>Query1[[#This Row],[product_name]]</f>
        <v>Sun Bicycles Spider 3i - 2017</v>
      </c>
      <c r="I3491" t="str">
        <f>Query1[[#This Row],[category_name]]</f>
        <v>Mountain Bikes</v>
      </c>
      <c r="J3491" t="str">
        <f>Query1[[#This Row],[store_name]]</f>
        <v>Rowlett Bikes</v>
      </c>
      <c r="K3491" t="str">
        <f>Query1[[#This Row],[sales_rep]]</f>
        <v>Kali Vargas</v>
      </c>
      <c r="L3491" t="str">
        <f>Query1[[#This Row],[brand_name]]</f>
        <v>Sun</v>
      </c>
    </row>
    <row r="3492" spans="1:12" x14ac:dyDescent="0.3">
      <c r="A3492">
        <f>Query1[[#This Row],[order_id]]</f>
        <v>1210</v>
      </c>
      <c r="B3492" t="str">
        <f>Query1[[#This Row],[customers]]</f>
        <v>Andria Rivers</v>
      </c>
      <c r="C3492" t="str">
        <f>Query1[[#This Row],[city]]</f>
        <v>Amarillo</v>
      </c>
      <c r="D3492" t="str">
        <f>Query1[[#This Row],[state]]</f>
        <v>TX</v>
      </c>
      <c r="E3492">
        <f>Query1[[#This Row],[order_date]]</f>
        <v>43034</v>
      </c>
      <c r="F3492">
        <f>Query1[[#This Row],[total_units]]</f>
        <v>2</v>
      </c>
      <c r="G3492">
        <f>Query1[[#This Row],[revenue]]</f>
        <v>939.98</v>
      </c>
      <c r="H3492" t="str">
        <f>Query1[[#This Row],[product_name]]</f>
        <v>Surly Ice Cream Truck Frameset - 2016</v>
      </c>
      <c r="I3492" t="str">
        <f>Query1[[#This Row],[category_name]]</f>
        <v>Mountain Bikes</v>
      </c>
      <c r="J3492" t="str">
        <f>Query1[[#This Row],[store_name]]</f>
        <v>Rowlett Bikes</v>
      </c>
      <c r="K3492" t="str">
        <f>Query1[[#This Row],[sales_rep]]</f>
        <v>Kali Vargas</v>
      </c>
      <c r="L3492" t="str">
        <f>Query1[[#This Row],[brand_name]]</f>
        <v>Surly</v>
      </c>
    </row>
    <row r="3493" spans="1:12" x14ac:dyDescent="0.3">
      <c r="A3493">
        <f>Query1[[#This Row],[order_id]]</f>
        <v>1211</v>
      </c>
      <c r="B3493" t="str">
        <f>Query1[[#This Row],[customers]]</f>
        <v>Lizzette Stein</v>
      </c>
      <c r="C3493" t="str">
        <f>Query1[[#This Row],[city]]</f>
        <v>Orchard Park</v>
      </c>
      <c r="D3493" t="str">
        <f>Query1[[#This Row],[state]]</f>
        <v>NY</v>
      </c>
      <c r="E3493">
        <f>Query1[[#This Row],[order_date]]</f>
        <v>43035</v>
      </c>
      <c r="F3493">
        <f>Query1[[#This Row],[total_units]]</f>
        <v>2</v>
      </c>
      <c r="G3493">
        <f>Query1[[#This Row],[revenue]]</f>
        <v>1059.98</v>
      </c>
      <c r="H3493" t="str">
        <f>Query1[[#This Row],[product_name]]</f>
        <v>Electra Moto 1 - 2016</v>
      </c>
      <c r="I3493" t="str">
        <f>Query1[[#This Row],[category_name]]</f>
        <v>Cruisers Bicycles</v>
      </c>
      <c r="J3493" t="str">
        <f>Query1[[#This Row],[store_name]]</f>
        <v>Baldwin Bikes</v>
      </c>
      <c r="K3493" t="str">
        <f>Query1[[#This Row],[sales_rep]]</f>
        <v>Venita Daniel</v>
      </c>
      <c r="L3493" t="str">
        <f>Query1[[#This Row],[brand_name]]</f>
        <v>Electra</v>
      </c>
    </row>
    <row r="3494" spans="1:12" x14ac:dyDescent="0.3">
      <c r="A3494">
        <f>Query1[[#This Row],[order_id]]</f>
        <v>1211</v>
      </c>
      <c r="B3494" t="str">
        <f>Query1[[#This Row],[customers]]</f>
        <v>Lizzette Stein</v>
      </c>
      <c r="C3494" t="str">
        <f>Query1[[#This Row],[city]]</f>
        <v>Orchard Park</v>
      </c>
      <c r="D3494" t="str">
        <f>Query1[[#This Row],[state]]</f>
        <v>NY</v>
      </c>
      <c r="E3494">
        <f>Query1[[#This Row],[order_date]]</f>
        <v>43035</v>
      </c>
      <c r="F3494">
        <f>Query1[[#This Row],[total_units]]</f>
        <v>1</v>
      </c>
      <c r="G3494">
        <f>Query1[[#This Row],[revenue]]</f>
        <v>209.99</v>
      </c>
      <c r="H3494" t="str">
        <f>Query1[[#This Row],[product_name]]</f>
        <v>Haro Shredder 20 - 2017</v>
      </c>
      <c r="I3494" t="str">
        <f>Query1[[#This Row],[category_name]]</f>
        <v>Children Bicycles</v>
      </c>
      <c r="J3494" t="str">
        <f>Query1[[#This Row],[store_name]]</f>
        <v>Baldwin Bikes</v>
      </c>
      <c r="K3494" t="str">
        <f>Query1[[#This Row],[sales_rep]]</f>
        <v>Venita Daniel</v>
      </c>
      <c r="L3494" t="str">
        <f>Query1[[#This Row],[brand_name]]</f>
        <v>Haro</v>
      </c>
    </row>
    <row r="3495" spans="1:12" x14ac:dyDescent="0.3">
      <c r="A3495">
        <f>Query1[[#This Row],[order_id]]</f>
        <v>1211</v>
      </c>
      <c r="B3495" t="str">
        <f>Query1[[#This Row],[customers]]</f>
        <v>Lizzette Stein</v>
      </c>
      <c r="C3495" t="str">
        <f>Query1[[#This Row],[city]]</f>
        <v>Orchard Park</v>
      </c>
      <c r="D3495" t="str">
        <f>Query1[[#This Row],[state]]</f>
        <v>NY</v>
      </c>
      <c r="E3495">
        <f>Query1[[#This Row],[order_date]]</f>
        <v>43035</v>
      </c>
      <c r="F3495">
        <f>Query1[[#This Row],[total_units]]</f>
        <v>1</v>
      </c>
      <c r="G3495">
        <f>Query1[[#This Row],[revenue]]</f>
        <v>209.99</v>
      </c>
      <c r="H3495" t="str">
        <f>Query1[[#This Row],[product_name]]</f>
        <v>Haro Shredder 20 Girls - 2017</v>
      </c>
      <c r="I3495" t="str">
        <f>Query1[[#This Row],[category_name]]</f>
        <v>Children Bicycles</v>
      </c>
      <c r="J3495" t="str">
        <f>Query1[[#This Row],[store_name]]</f>
        <v>Baldwin Bikes</v>
      </c>
      <c r="K3495" t="str">
        <f>Query1[[#This Row],[sales_rep]]</f>
        <v>Venita Daniel</v>
      </c>
      <c r="L3495" t="str">
        <f>Query1[[#This Row],[brand_name]]</f>
        <v>Haro</v>
      </c>
    </row>
    <row r="3496" spans="1:12" x14ac:dyDescent="0.3">
      <c r="A3496">
        <f>Query1[[#This Row],[order_id]]</f>
        <v>1211</v>
      </c>
      <c r="B3496" t="str">
        <f>Query1[[#This Row],[customers]]</f>
        <v>Lizzette Stein</v>
      </c>
      <c r="C3496" t="str">
        <f>Query1[[#This Row],[city]]</f>
        <v>Orchard Park</v>
      </c>
      <c r="D3496" t="str">
        <f>Query1[[#This Row],[state]]</f>
        <v>NY</v>
      </c>
      <c r="E3496">
        <f>Query1[[#This Row],[order_date]]</f>
        <v>43035</v>
      </c>
      <c r="F3496">
        <f>Query1[[#This Row],[total_units]]</f>
        <v>2</v>
      </c>
      <c r="G3496">
        <f>Query1[[#This Row],[revenue]]</f>
        <v>899.98</v>
      </c>
      <c r="H3496" t="str">
        <f>Query1[[#This Row],[product_name]]</f>
        <v>Sun Bicycles Cruz 3 - Women's - 2017</v>
      </c>
      <c r="I3496" t="str">
        <f>Query1[[#This Row],[category_name]]</f>
        <v>Comfort Bicycles</v>
      </c>
      <c r="J3496" t="str">
        <f>Query1[[#This Row],[store_name]]</f>
        <v>Baldwin Bikes</v>
      </c>
      <c r="K3496" t="str">
        <f>Query1[[#This Row],[sales_rep]]</f>
        <v>Venita Daniel</v>
      </c>
      <c r="L3496" t="str">
        <f>Query1[[#This Row],[brand_name]]</f>
        <v>Sun</v>
      </c>
    </row>
    <row r="3497" spans="1:12" x14ac:dyDescent="0.3">
      <c r="A3497">
        <f>Query1[[#This Row],[order_id]]</f>
        <v>1211</v>
      </c>
      <c r="B3497" t="str">
        <f>Query1[[#This Row],[customers]]</f>
        <v>Lizzette Stein</v>
      </c>
      <c r="C3497" t="str">
        <f>Query1[[#This Row],[city]]</f>
        <v>Orchard Park</v>
      </c>
      <c r="D3497" t="str">
        <f>Query1[[#This Row],[state]]</f>
        <v>NY</v>
      </c>
      <c r="E3497">
        <f>Query1[[#This Row],[order_date]]</f>
        <v>43035</v>
      </c>
      <c r="F3497">
        <f>Query1[[#This Row],[total_units]]</f>
        <v>1</v>
      </c>
      <c r="G3497">
        <f>Query1[[#This Row],[revenue]]</f>
        <v>2599.9899999999998</v>
      </c>
      <c r="H3497" t="str">
        <f>Query1[[#This Row],[product_name]]</f>
        <v>Trek Domane S 5 Disc - 2017</v>
      </c>
      <c r="I3497" t="str">
        <f>Query1[[#This Row],[category_name]]</f>
        <v>Road Bikes</v>
      </c>
      <c r="J3497" t="str">
        <f>Query1[[#This Row],[store_name]]</f>
        <v>Baldwin Bikes</v>
      </c>
      <c r="K3497" t="str">
        <f>Query1[[#This Row],[sales_rep]]</f>
        <v>Venita Daniel</v>
      </c>
      <c r="L3497" t="str">
        <f>Query1[[#This Row],[brand_name]]</f>
        <v>Trek</v>
      </c>
    </row>
    <row r="3498" spans="1:12" x14ac:dyDescent="0.3">
      <c r="A3498">
        <f>Query1[[#This Row],[order_id]]</f>
        <v>1212</v>
      </c>
      <c r="B3498" t="str">
        <f>Query1[[#This Row],[customers]]</f>
        <v>Elenore Hensley</v>
      </c>
      <c r="C3498" t="str">
        <f>Query1[[#This Row],[city]]</f>
        <v>Hamburg</v>
      </c>
      <c r="D3498" t="str">
        <f>Query1[[#This Row],[state]]</f>
        <v>NY</v>
      </c>
      <c r="E3498">
        <f>Query1[[#This Row],[order_date]]</f>
        <v>43035</v>
      </c>
      <c r="F3498">
        <f>Query1[[#This Row],[total_units]]</f>
        <v>1</v>
      </c>
      <c r="G3498">
        <f>Query1[[#This Row],[revenue]]</f>
        <v>439.99</v>
      </c>
      <c r="H3498" t="str">
        <f>Query1[[#This Row],[product_name]]</f>
        <v>Electra Cruiser Lux 1 - 2017</v>
      </c>
      <c r="I3498" t="str">
        <f>Query1[[#This Row],[category_name]]</f>
        <v>Cruisers Bicycles</v>
      </c>
      <c r="J3498" t="str">
        <f>Query1[[#This Row],[store_name]]</f>
        <v>Baldwin Bikes</v>
      </c>
      <c r="K3498" t="str">
        <f>Query1[[#This Row],[sales_rep]]</f>
        <v>Marcelene Boyer</v>
      </c>
      <c r="L3498" t="str">
        <f>Query1[[#This Row],[brand_name]]</f>
        <v>Electra</v>
      </c>
    </row>
    <row r="3499" spans="1:12" x14ac:dyDescent="0.3">
      <c r="A3499">
        <f>Query1[[#This Row],[order_id]]</f>
        <v>1212</v>
      </c>
      <c r="B3499" t="str">
        <f>Query1[[#This Row],[customers]]</f>
        <v>Elenore Hensley</v>
      </c>
      <c r="C3499" t="str">
        <f>Query1[[#This Row],[city]]</f>
        <v>Hamburg</v>
      </c>
      <c r="D3499" t="str">
        <f>Query1[[#This Row],[state]]</f>
        <v>NY</v>
      </c>
      <c r="E3499">
        <f>Query1[[#This Row],[order_date]]</f>
        <v>43035</v>
      </c>
      <c r="F3499">
        <f>Query1[[#This Row],[total_units]]</f>
        <v>2</v>
      </c>
      <c r="G3499">
        <f>Query1[[#This Row],[revenue]]</f>
        <v>759.98</v>
      </c>
      <c r="H3499" t="str">
        <f>Query1[[#This Row],[product_name]]</f>
        <v>Haro Flightline One ST - 2017</v>
      </c>
      <c r="I3499" t="str">
        <f>Query1[[#This Row],[category_name]]</f>
        <v>Mountain Bikes</v>
      </c>
      <c r="J3499" t="str">
        <f>Query1[[#This Row],[store_name]]</f>
        <v>Baldwin Bikes</v>
      </c>
      <c r="K3499" t="str">
        <f>Query1[[#This Row],[sales_rep]]</f>
        <v>Marcelene Boyer</v>
      </c>
      <c r="L3499" t="str">
        <f>Query1[[#This Row],[brand_name]]</f>
        <v>Haro</v>
      </c>
    </row>
    <row r="3500" spans="1:12" x14ac:dyDescent="0.3">
      <c r="A3500">
        <f>Query1[[#This Row],[order_id]]</f>
        <v>1212</v>
      </c>
      <c r="B3500" t="str">
        <f>Query1[[#This Row],[customers]]</f>
        <v>Elenore Hensley</v>
      </c>
      <c r="C3500" t="str">
        <f>Query1[[#This Row],[city]]</f>
        <v>Hamburg</v>
      </c>
      <c r="D3500" t="str">
        <f>Query1[[#This Row],[state]]</f>
        <v>NY</v>
      </c>
      <c r="E3500">
        <f>Query1[[#This Row],[order_date]]</f>
        <v>43035</v>
      </c>
      <c r="F3500">
        <f>Query1[[#This Row],[total_units]]</f>
        <v>2</v>
      </c>
      <c r="G3500">
        <f>Query1[[#This Row],[revenue]]</f>
        <v>899.98</v>
      </c>
      <c r="H3500" t="str">
        <f>Query1[[#This Row],[product_name]]</f>
        <v>Sun Bicycles Cruz 3 - 2017</v>
      </c>
      <c r="I3500" t="str">
        <f>Query1[[#This Row],[category_name]]</f>
        <v>Cruisers Bicycles</v>
      </c>
      <c r="J3500" t="str">
        <f>Query1[[#This Row],[store_name]]</f>
        <v>Baldwin Bikes</v>
      </c>
      <c r="K3500" t="str">
        <f>Query1[[#This Row],[sales_rep]]</f>
        <v>Marcelene Boyer</v>
      </c>
      <c r="L3500" t="str">
        <f>Query1[[#This Row],[brand_name]]</f>
        <v>Sun</v>
      </c>
    </row>
    <row r="3501" spans="1:12" x14ac:dyDescent="0.3">
      <c r="A3501">
        <f>Query1[[#This Row],[order_id]]</f>
        <v>1212</v>
      </c>
      <c r="B3501" t="str">
        <f>Query1[[#This Row],[customers]]</f>
        <v>Elenore Hensley</v>
      </c>
      <c r="C3501" t="str">
        <f>Query1[[#This Row],[city]]</f>
        <v>Hamburg</v>
      </c>
      <c r="D3501" t="str">
        <f>Query1[[#This Row],[state]]</f>
        <v>NY</v>
      </c>
      <c r="E3501">
        <f>Query1[[#This Row],[order_date]]</f>
        <v>43035</v>
      </c>
      <c r="F3501">
        <f>Query1[[#This Row],[total_units]]</f>
        <v>2</v>
      </c>
      <c r="G3501">
        <f>Query1[[#This Row],[revenue]]</f>
        <v>2999.98</v>
      </c>
      <c r="H3501" t="str">
        <f>Query1[[#This Row],[product_name]]</f>
        <v>Trek Stache 5 - 2017</v>
      </c>
      <c r="I3501" t="str">
        <f>Query1[[#This Row],[category_name]]</f>
        <v>Mountain Bikes</v>
      </c>
      <c r="J3501" t="str">
        <f>Query1[[#This Row],[store_name]]</f>
        <v>Baldwin Bikes</v>
      </c>
      <c r="K3501" t="str">
        <f>Query1[[#This Row],[sales_rep]]</f>
        <v>Marcelene Boyer</v>
      </c>
      <c r="L3501" t="str">
        <f>Query1[[#This Row],[brand_name]]</f>
        <v>Trek</v>
      </c>
    </row>
    <row r="3502" spans="1:12" x14ac:dyDescent="0.3">
      <c r="A3502">
        <f>Query1[[#This Row],[order_id]]</f>
        <v>1213</v>
      </c>
      <c r="B3502" t="str">
        <f>Query1[[#This Row],[customers]]</f>
        <v>Willis Randolph</v>
      </c>
      <c r="C3502" t="str">
        <f>Query1[[#This Row],[city]]</f>
        <v>Harlingen</v>
      </c>
      <c r="D3502" t="str">
        <f>Query1[[#This Row],[state]]</f>
        <v>TX</v>
      </c>
      <c r="E3502">
        <f>Query1[[#This Row],[order_date]]</f>
        <v>43035</v>
      </c>
      <c r="F3502">
        <f>Query1[[#This Row],[total_units]]</f>
        <v>1</v>
      </c>
      <c r="G3502">
        <f>Query1[[#This Row],[revenue]]</f>
        <v>529.99</v>
      </c>
      <c r="H3502" t="str">
        <f>Query1[[#This Row],[product_name]]</f>
        <v>Electra Moto 1 - 2016</v>
      </c>
      <c r="I3502" t="str">
        <f>Query1[[#This Row],[category_name]]</f>
        <v>Cruisers Bicycles</v>
      </c>
      <c r="J3502" t="str">
        <f>Query1[[#This Row],[store_name]]</f>
        <v>Rowlett Bikes</v>
      </c>
      <c r="K3502" t="str">
        <f>Query1[[#This Row],[sales_rep]]</f>
        <v>Layla Terrell</v>
      </c>
      <c r="L3502" t="str">
        <f>Query1[[#This Row],[brand_name]]</f>
        <v>Electra</v>
      </c>
    </row>
    <row r="3503" spans="1:12" x14ac:dyDescent="0.3">
      <c r="A3503">
        <f>Query1[[#This Row],[order_id]]</f>
        <v>1213</v>
      </c>
      <c r="B3503" t="str">
        <f>Query1[[#This Row],[customers]]</f>
        <v>Willis Randolph</v>
      </c>
      <c r="C3503" t="str">
        <f>Query1[[#This Row],[city]]</f>
        <v>Harlingen</v>
      </c>
      <c r="D3503" t="str">
        <f>Query1[[#This Row],[state]]</f>
        <v>TX</v>
      </c>
      <c r="E3503">
        <f>Query1[[#This Row],[order_date]]</f>
        <v>43035</v>
      </c>
      <c r="F3503">
        <f>Query1[[#This Row],[total_units]]</f>
        <v>2</v>
      </c>
      <c r="G3503">
        <f>Query1[[#This Row],[revenue]]</f>
        <v>979.98</v>
      </c>
      <c r="H3503" t="str">
        <f>Query1[[#This Row],[product_name]]</f>
        <v>Electra Townie Original 7D - 2017</v>
      </c>
      <c r="I3503" t="str">
        <f>Query1[[#This Row],[category_name]]</f>
        <v>Comfort Bicycles</v>
      </c>
      <c r="J3503" t="str">
        <f>Query1[[#This Row],[store_name]]</f>
        <v>Rowlett Bikes</v>
      </c>
      <c r="K3503" t="str">
        <f>Query1[[#This Row],[sales_rep]]</f>
        <v>Layla Terrell</v>
      </c>
      <c r="L3503" t="str">
        <f>Query1[[#This Row],[brand_name]]</f>
        <v>Electra</v>
      </c>
    </row>
    <row r="3504" spans="1:12" x14ac:dyDescent="0.3">
      <c r="A3504">
        <f>Query1[[#This Row],[order_id]]</f>
        <v>1213</v>
      </c>
      <c r="B3504" t="str">
        <f>Query1[[#This Row],[customers]]</f>
        <v>Willis Randolph</v>
      </c>
      <c r="C3504" t="str">
        <f>Query1[[#This Row],[city]]</f>
        <v>Harlingen</v>
      </c>
      <c r="D3504" t="str">
        <f>Query1[[#This Row],[state]]</f>
        <v>TX</v>
      </c>
      <c r="E3504">
        <f>Query1[[#This Row],[order_date]]</f>
        <v>43035</v>
      </c>
      <c r="F3504">
        <f>Query1[[#This Row],[total_units]]</f>
        <v>2</v>
      </c>
      <c r="G3504">
        <f>Query1[[#This Row],[revenue]]</f>
        <v>979.98</v>
      </c>
      <c r="H3504" t="str">
        <f>Query1[[#This Row],[product_name]]</f>
        <v>Electra Townie Original 7D - 2017</v>
      </c>
      <c r="I3504" t="str">
        <f>Query1[[#This Row],[category_name]]</f>
        <v>Cruisers Bicycles</v>
      </c>
      <c r="J3504" t="str">
        <f>Query1[[#This Row],[store_name]]</f>
        <v>Rowlett Bikes</v>
      </c>
      <c r="K3504" t="str">
        <f>Query1[[#This Row],[sales_rep]]</f>
        <v>Layla Terrell</v>
      </c>
      <c r="L3504" t="str">
        <f>Query1[[#This Row],[brand_name]]</f>
        <v>Electra</v>
      </c>
    </row>
    <row r="3505" spans="1:12" x14ac:dyDescent="0.3">
      <c r="A3505">
        <f>Query1[[#This Row],[order_id]]</f>
        <v>1213</v>
      </c>
      <c r="B3505" t="str">
        <f>Query1[[#This Row],[customers]]</f>
        <v>Willis Randolph</v>
      </c>
      <c r="C3505" t="str">
        <f>Query1[[#This Row],[city]]</f>
        <v>Harlingen</v>
      </c>
      <c r="D3505" t="str">
        <f>Query1[[#This Row],[state]]</f>
        <v>TX</v>
      </c>
      <c r="E3505">
        <f>Query1[[#This Row],[order_date]]</f>
        <v>43035</v>
      </c>
      <c r="F3505">
        <f>Query1[[#This Row],[total_units]]</f>
        <v>1</v>
      </c>
      <c r="G3505">
        <f>Query1[[#This Row],[revenue]]</f>
        <v>647.99</v>
      </c>
      <c r="H3505" t="str">
        <f>Query1[[#This Row],[product_name]]</f>
        <v>Sun Bicycles Biscayne Tandem CB - 2017</v>
      </c>
      <c r="I3505" t="str">
        <f>Query1[[#This Row],[category_name]]</f>
        <v>Cruisers Bicycles</v>
      </c>
      <c r="J3505" t="str">
        <f>Query1[[#This Row],[store_name]]</f>
        <v>Rowlett Bikes</v>
      </c>
      <c r="K3505" t="str">
        <f>Query1[[#This Row],[sales_rep]]</f>
        <v>Layla Terrell</v>
      </c>
      <c r="L3505" t="str">
        <f>Query1[[#This Row],[brand_name]]</f>
        <v>Sun</v>
      </c>
    </row>
    <row r="3506" spans="1:12" x14ac:dyDescent="0.3">
      <c r="A3506">
        <f>Query1[[#This Row],[order_id]]</f>
        <v>1214</v>
      </c>
      <c r="B3506" t="str">
        <f>Query1[[#This Row],[customers]]</f>
        <v>Celestine Kent</v>
      </c>
      <c r="C3506" t="str">
        <f>Query1[[#This Row],[city]]</f>
        <v>Lancaster</v>
      </c>
      <c r="D3506" t="str">
        <f>Query1[[#This Row],[state]]</f>
        <v>NY</v>
      </c>
      <c r="E3506">
        <f>Query1[[#This Row],[order_date]]</f>
        <v>43036</v>
      </c>
      <c r="F3506">
        <f>Query1[[#This Row],[total_units]]</f>
        <v>1</v>
      </c>
      <c r="G3506">
        <f>Query1[[#This Row],[revenue]]</f>
        <v>269.99</v>
      </c>
      <c r="H3506" t="str">
        <f>Query1[[#This Row],[product_name]]</f>
        <v>Electra Girl's Hawaii 1 (16-inch) - 2015/2016</v>
      </c>
      <c r="I3506" t="str">
        <f>Query1[[#This Row],[category_name]]</f>
        <v>Children Bicycles</v>
      </c>
      <c r="J3506" t="str">
        <f>Query1[[#This Row],[store_name]]</f>
        <v>Baldwin Bikes</v>
      </c>
      <c r="K3506" t="str">
        <f>Query1[[#This Row],[sales_rep]]</f>
        <v>Marcelene Boyer</v>
      </c>
      <c r="L3506" t="str">
        <f>Query1[[#This Row],[brand_name]]</f>
        <v>Electra</v>
      </c>
    </row>
    <row r="3507" spans="1:12" x14ac:dyDescent="0.3">
      <c r="A3507">
        <f>Query1[[#This Row],[order_id]]</f>
        <v>1214</v>
      </c>
      <c r="B3507" t="str">
        <f>Query1[[#This Row],[customers]]</f>
        <v>Celestine Kent</v>
      </c>
      <c r="C3507" t="str">
        <f>Query1[[#This Row],[city]]</f>
        <v>Lancaster</v>
      </c>
      <c r="D3507" t="str">
        <f>Query1[[#This Row],[state]]</f>
        <v>NY</v>
      </c>
      <c r="E3507">
        <f>Query1[[#This Row],[order_date]]</f>
        <v>43036</v>
      </c>
      <c r="F3507">
        <f>Query1[[#This Row],[total_units]]</f>
        <v>2</v>
      </c>
      <c r="G3507">
        <f>Query1[[#This Row],[revenue]]</f>
        <v>1599.98</v>
      </c>
      <c r="H3507" t="str">
        <f>Query1[[#This Row],[product_name]]</f>
        <v>Electra Glam Punk 3i Ladies' - 2017</v>
      </c>
      <c r="I3507" t="str">
        <f>Query1[[#This Row],[category_name]]</f>
        <v>Cruisers Bicycles</v>
      </c>
      <c r="J3507" t="str">
        <f>Query1[[#This Row],[store_name]]</f>
        <v>Baldwin Bikes</v>
      </c>
      <c r="K3507" t="str">
        <f>Query1[[#This Row],[sales_rep]]</f>
        <v>Marcelene Boyer</v>
      </c>
      <c r="L3507" t="str">
        <f>Query1[[#This Row],[brand_name]]</f>
        <v>Electra</v>
      </c>
    </row>
    <row r="3508" spans="1:12" x14ac:dyDescent="0.3">
      <c r="A3508">
        <f>Query1[[#This Row],[order_id]]</f>
        <v>1214</v>
      </c>
      <c r="B3508" t="str">
        <f>Query1[[#This Row],[customers]]</f>
        <v>Celestine Kent</v>
      </c>
      <c r="C3508" t="str">
        <f>Query1[[#This Row],[city]]</f>
        <v>Lancaster</v>
      </c>
      <c r="D3508" t="str">
        <f>Query1[[#This Row],[state]]</f>
        <v>NY</v>
      </c>
      <c r="E3508">
        <f>Query1[[#This Row],[order_date]]</f>
        <v>43036</v>
      </c>
      <c r="F3508">
        <f>Query1[[#This Row],[total_units]]</f>
        <v>2</v>
      </c>
      <c r="G3508">
        <f>Query1[[#This Row],[revenue]]</f>
        <v>501.98</v>
      </c>
      <c r="H3508" t="str">
        <f>Query1[[#This Row],[product_name]]</f>
        <v>Sun Bicycles Revolutions 24 - Girl's - 2017</v>
      </c>
      <c r="I3508" t="str">
        <f>Query1[[#This Row],[category_name]]</f>
        <v>Cruisers Bicycles</v>
      </c>
      <c r="J3508" t="str">
        <f>Query1[[#This Row],[store_name]]</f>
        <v>Baldwin Bikes</v>
      </c>
      <c r="K3508" t="str">
        <f>Query1[[#This Row],[sales_rep]]</f>
        <v>Marcelene Boyer</v>
      </c>
      <c r="L3508" t="str">
        <f>Query1[[#This Row],[brand_name]]</f>
        <v>Sun</v>
      </c>
    </row>
    <row r="3509" spans="1:12" x14ac:dyDescent="0.3">
      <c r="A3509">
        <f>Query1[[#This Row],[order_id]]</f>
        <v>1214</v>
      </c>
      <c r="B3509" t="str">
        <f>Query1[[#This Row],[customers]]</f>
        <v>Celestine Kent</v>
      </c>
      <c r="C3509" t="str">
        <f>Query1[[#This Row],[city]]</f>
        <v>Lancaster</v>
      </c>
      <c r="D3509" t="str">
        <f>Query1[[#This Row],[state]]</f>
        <v>NY</v>
      </c>
      <c r="E3509">
        <f>Query1[[#This Row],[order_date]]</f>
        <v>43036</v>
      </c>
      <c r="F3509">
        <f>Query1[[#This Row],[total_units]]</f>
        <v>2</v>
      </c>
      <c r="G3509">
        <f>Query1[[#This Row],[revenue]]</f>
        <v>5999.98</v>
      </c>
      <c r="H3509" t="str">
        <f>Query1[[#This Row],[product_name]]</f>
        <v>Trek Conduit+ - 2016</v>
      </c>
      <c r="I3509" t="str">
        <f>Query1[[#This Row],[category_name]]</f>
        <v>Electric Bikes</v>
      </c>
      <c r="J3509" t="str">
        <f>Query1[[#This Row],[store_name]]</f>
        <v>Baldwin Bikes</v>
      </c>
      <c r="K3509" t="str">
        <f>Query1[[#This Row],[sales_rep]]</f>
        <v>Marcelene Boyer</v>
      </c>
      <c r="L3509" t="str">
        <f>Query1[[#This Row],[brand_name]]</f>
        <v>Trek</v>
      </c>
    </row>
    <row r="3510" spans="1:12" x14ac:dyDescent="0.3">
      <c r="A3510">
        <f>Query1[[#This Row],[order_id]]</f>
        <v>1214</v>
      </c>
      <c r="B3510" t="str">
        <f>Query1[[#This Row],[customers]]</f>
        <v>Celestine Kent</v>
      </c>
      <c r="C3510" t="str">
        <f>Query1[[#This Row],[city]]</f>
        <v>Lancaster</v>
      </c>
      <c r="D3510" t="str">
        <f>Query1[[#This Row],[state]]</f>
        <v>NY</v>
      </c>
      <c r="E3510">
        <f>Query1[[#This Row],[order_date]]</f>
        <v>43036</v>
      </c>
      <c r="F3510">
        <f>Query1[[#This Row],[total_units]]</f>
        <v>1</v>
      </c>
      <c r="G3510">
        <f>Query1[[#This Row],[revenue]]</f>
        <v>3999.99</v>
      </c>
      <c r="H3510" t="str">
        <f>Query1[[#This Row],[product_name]]</f>
        <v>Trek Slash 8 27.5 - 2016</v>
      </c>
      <c r="I3510" t="str">
        <f>Query1[[#This Row],[category_name]]</f>
        <v>Mountain Bikes</v>
      </c>
      <c r="J3510" t="str">
        <f>Query1[[#This Row],[store_name]]</f>
        <v>Baldwin Bikes</v>
      </c>
      <c r="K3510" t="str">
        <f>Query1[[#This Row],[sales_rep]]</f>
        <v>Marcelene Boyer</v>
      </c>
      <c r="L3510" t="str">
        <f>Query1[[#This Row],[brand_name]]</f>
        <v>Trek</v>
      </c>
    </row>
    <row r="3511" spans="1:12" x14ac:dyDescent="0.3">
      <c r="A3511">
        <f>Query1[[#This Row],[order_id]]</f>
        <v>1215</v>
      </c>
      <c r="B3511" t="str">
        <f>Query1[[#This Row],[customers]]</f>
        <v>Nathalie Knowles</v>
      </c>
      <c r="C3511" t="str">
        <f>Query1[[#This Row],[city]]</f>
        <v>West Islip</v>
      </c>
      <c r="D3511" t="str">
        <f>Query1[[#This Row],[state]]</f>
        <v>NY</v>
      </c>
      <c r="E3511">
        <f>Query1[[#This Row],[order_date]]</f>
        <v>43036</v>
      </c>
      <c r="F3511">
        <f>Query1[[#This Row],[total_units]]</f>
        <v>2</v>
      </c>
      <c r="G3511">
        <f>Query1[[#This Row],[revenue]]</f>
        <v>1499.98</v>
      </c>
      <c r="H3511" t="str">
        <f>Query1[[#This Row],[product_name]]</f>
        <v>Sun Bicycles Brickell Tandem 7 - 2017</v>
      </c>
      <c r="I3511" t="str">
        <f>Query1[[#This Row],[category_name]]</f>
        <v>Cruisers Bicycles</v>
      </c>
      <c r="J3511" t="str">
        <f>Query1[[#This Row],[store_name]]</f>
        <v>Baldwin Bikes</v>
      </c>
      <c r="K3511" t="str">
        <f>Query1[[#This Row],[sales_rep]]</f>
        <v>Venita Daniel</v>
      </c>
      <c r="L3511" t="str">
        <f>Query1[[#This Row],[brand_name]]</f>
        <v>Sun</v>
      </c>
    </row>
    <row r="3512" spans="1:12" x14ac:dyDescent="0.3">
      <c r="A3512">
        <f>Query1[[#This Row],[order_id]]</f>
        <v>1215</v>
      </c>
      <c r="B3512" t="str">
        <f>Query1[[#This Row],[customers]]</f>
        <v>Nathalie Knowles</v>
      </c>
      <c r="C3512" t="str">
        <f>Query1[[#This Row],[city]]</f>
        <v>West Islip</v>
      </c>
      <c r="D3512" t="str">
        <f>Query1[[#This Row],[state]]</f>
        <v>NY</v>
      </c>
      <c r="E3512">
        <f>Query1[[#This Row],[order_date]]</f>
        <v>43036</v>
      </c>
      <c r="F3512">
        <f>Query1[[#This Row],[total_units]]</f>
        <v>2</v>
      </c>
      <c r="G3512">
        <f>Query1[[#This Row],[revenue]]</f>
        <v>3098</v>
      </c>
      <c r="H3512" t="str">
        <f>Query1[[#This Row],[product_name]]</f>
        <v>Surly Straggler - 2016</v>
      </c>
      <c r="I3512" t="str">
        <f>Query1[[#This Row],[category_name]]</f>
        <v>Cyclocross Bicycles</v>
      </c>
      <c r="J3512" t="str">
        <f>Query1[[#This Row],[store_name]]</f>
        <v>Baldwin Bikes</v>
      </c>
      <c r="K3512" t="str">
        <f>Query1[[#This Row],[sales_rep]]</f>
        <v>Venita Daniel</v>
      </c>
      <c r="L3512" t="str">
        <f>Query1[[#This Row],[brand_name]]</f>
        <v>Surly</v>
      </c>
    </row>
    <row r="3513" spans="1:12" x14ac:dyDescent="0.3">
      <c r="A3513">
        <f>Query1[[#This Row],[order_id]]</f>
        <v>1216</v>
      </c>
      <c r="B3513" t="str">
        <f>Query1[[#This Row],[customers]]</f>
        <v>Letisha May</v>
      </c>
      <c r="C3513" t="str">
        <f>Query1[[#This Row],[city]]</f>
        <v>North Tonawanda</v>
      </c>
      <c r="D3513" t="str">
        <f>Query1[[#This Row],[state]]</f>
        <v>NY</v>
      </c>
      <c r="E3513">
        <f>Query1[[#This Row],[order_date]]</f>
        <v>43036</v>
      </c>
      <c r="F3513">
        <f>Query1[[#This Row],[total_units]]</f>
        <v>2</v>
      </c>
      <c r="G3513">
        <f>Query1[[#This Row],[revenue]]</f>
        <v>979.98</v>
      </c>
      <c r="H3513" t="str">
        <f>Query1[[#This Row],[product_name]]</f>
        <v>Electra Townie Original 7D - 2017</v>
      </c>
      <c r="I3513" t="str">
        <f>Query1[[#This Row],[category_name]]</f>
        <v>Cruisers Bicycles</v>
      </c>
      <c r="J3513" t="str">
        <f>Query1[[#This Row],[store_name]]</f>
        <v>Baldwin Bikes</v>
      </c>
      <c r="K3513" t="str">
        <f>Query1[[#This Row],[sales_rep]]</f>
        <v>Venita Daniel</v>
      </c>
      <c r="L3513" t="str">
        <f>Query1[[#This Row],[brand_name]]</f>
        <v>Electra</v>
      </c>
    </row>
    <row r="3514" spans="1:12" x14ac:dyDescent="0.3">
      <c r="A3514">
        <f>Query1[[#This Row],[order_id]]</f>
        <v>1216</v>
      </c>
      <c r="B3514" t="str">
        <f>Query1[[#This Row],[customers]]</f>
        <v>Letisha May</v>
      </c>
      <c r="C3514" t="str">
        <f>Query1[[#This Row],[city]]</f>
        <v>North Tonawanda</v>
      </c>
      <c r="D3514" t="str">
        <f>Query1[[#This Row],[state]]</f>
        <v>NY</v>
      </c>
      <c r="E3514">
        <f>Query1[[#This Row],[order_date]]</f>
        <v>43036</v>
      </c>
      <c r="F3514">
        <f>Query1[[#This Row],[total_units]]</f>
        <v>1</v>
      </c>
      <c r="G3514">
        <f>Query1[[#This Row],[revenue]]</f>
        <v>449</v>
      </c>
      <c r="H3514" t="str">
        <f>Query1[[#This Row],[product_name]]</f>
        <v>Pure Cycles William 3-Speed - 2016</v>
      </c>
      <c r="I3514" t="str">
        <f>Query1[[#This Row],[category_name]]</f>
        <v>Cruisers Bicycles</v>
      </c>
      <c r="J3514" t="str">
        <f>Query1[[#This Row],[store_name]]</f>
        <v>Baldwin Bikes</v>
      </c>
      <c r="K3514" t="str">
        <f>Query1[[#This Row],[sales_rep]]</f>
        <v>Venita Daniel</v>
      </c>
      <c r="L3514" t="str">
        <f>Query1[[#This Row],[brand_name]]</f>
        <v>Pure Cycles</v>
      </c>
    </row>
    <row r="3515" spans="1:12" x14ac:dyDescent="0.3">
      <c r="A3515">
        <f>Query1[[#This Row],[order_id]]</f>
        <v>1216</v>
      </c>
      <c r="B3515" t="str">
        <f>Query1[[#This Row],[customers]]</f>
        <v>Letisha May</v>
      </c>
      <c r="C3515" t="str">
        <f>Query1[[#This Row],[city]]</f>
        <v>North Tonawanda</v>
      </c>
      <c r="D3515" t="str">
        <f>Query1[[#This Row],[state]]</f>
        <v>NY</v>
      </c>
      <c r="E3515">
        <f>Query1[[#This Row],[order_date]]</f>
        <v>43036</v>
      </c>
      <c r="F3515">
        <f>Query1[[#This Row],[total_units]]</f>
        <v>2</v>
      </c>
      <c r="G3515">
        <f>Query1[[#This Row],[revenue]]</f>
        <v>941.98</v>
      </c>
      <c r="H3515" t="str">
        <f>Query1[[#This Row],[product_name]]</f>
        <v>Sun Bicycles Drifter 7 - 2017</v>
      </c>
      <c r="I3515" t="str">
        <f>Query1[[#This Row],[category_name]]</f>
        <v>Comfort Bicycles</v>
      </c>
      <c r="J3515" t="str">
        <f>Query1[[#This Row],[store_name]]</f>
        <v>Baldwin Bikes</v>
      </c>
      <c r="K3515" t="str">
        <f>Query1[[#This Row],[sales_rep]]</f>
        <v>Venita Daniel</v>
      </c>
      <c r="L3515" t="str">
        <f>Query1[[#This Row],[brand_name]]</f>
        <v>Sun</v>
      </c>
    </row>
    <row r="3516" spans="1:12" x14ac:dyDescent="0.3">
      <c r="A3516">
        <f>Query1[[#This Row],[order_id]]</f>
        <v>1216</v>
      </c>
      <c r="B3516" t="str">
        <f>Query1[[#This Row],[customers]]</f>
        <v>Letisha May</v>
      </c>
      <c r="C3516" t="str">
        <f>Query1[[#This Row],[city]]</f>
        <v>North Tonawanda</v>
      </c>
      <c r="D3516" t="str">
        <f>Query1[[#This Row],[state]]</f>
        <v>NY</v>
      </c>
      <c r="E3516">
        <f>Query1[[#This Row],[order_date]]</f>
        <v>43036</v>
      </c>
      <c r="F3516">
        <f>Query1[[#This Row],[total_units]]</f>
        <v>1</v>
      </c>
      <c r="G3516">
        <f>Query1[[#This Row],[revenue]]</f>
        <v>3199.99</v>
      </c>
      <c r="H3516" t="str">
        <f>Query1[[#This Row],[product_name]]</f>
        <v>Trek Domane SL Disc Frameset - 2017</v>
      </c>
      <c r="I3516" t="str">
        <f>Query1[[#This Row],[category_name]]</f>
        <v>Road Bikes</v>
      </c>
      <c r="J3516" t="str">
        <f>Query1[[#This Row],[store_name]]</f>
        <v>Baldwin Bikes</v>
      </c>
      <c r="K3516" t="str">
        <f>Query1[[#This Row],[sales_rep]]</f>
        <v>Venita Daniel</v>
      </c>
      <c r="L3516" t="str">
        <f>Query1[[#This Row],[brand_name]]</f>
        <v>Trek</v>
      </c>
    </row>
    <row r="3517" spans="1:12" x14ac:dyDescent="0.3">
      <c r="A3517">
        <f>Query1[[#This Row],[order_id]]</f>
        <v>1216</v>
      </c>
      <c r="B3517" t="str">
        <f>Query1[[#This Row],[customers]]</f>
        <v>Letisha May</v>
      </c>
      <c r="C3517" t="str">
        <f>Query1[[#This Row],[city]]</f>
        <v>North Tonawanda</v>
      </c>
      <c r="D3517" t="str">
        <f>Query1[[#This Row],[state]]</f>
        <v>NY</v>
      </c>
      <c r="E3517">
        <f>Query1[[#This Row],[order_date]]</f>
        <v>43036</v>
      </c>
      <c r="F3517">
        <f>Query1[[#This Row],[total_units]]</f>
        <v>1</v>
      </c>
      <c r="G3517">
        <f>Query1[[#This Row],[revenue]]</f>
        <v>5299.99</v>
      </c>
      <c r="H3517" t="str">
        <f>Query1[[#This Row],[product_name]]</f>
        <v>Trek Fuel EX 9.8 27.5 Plus - 2017</v>
      </c>
      <c r="I3517" t="str">
        <f>Query1[[#This Row],[category_name]]</f>
        <v>Mountain Bikes</v>
      </c>
      <c r="J3517" t="str">
        <f>Query1[[#This Row],[store_name]]</f>
        <v>Baldwin Bikes</v>
      </c>
      <c r="K3517" t="str">
        <f>Query1[[#This Row],[sales_rep]]</f>
        <v>Venita Daniel</v>
      </c>
      <c r="L3517" t="str">
        <f>Query1[[#This Row],[brand_name]]</f>
        <v>Trek</v>
      </c>
    </row>
    <row r="3518" spans="1:12" x14ac:dyDescent="0.3">
      <c r="A3518">
        <f>Query1[[#This Row],[order_id]]</f>
        <v>1217</v>
      </c>
      <c r="B3518" t="str">
        <f>Query1[[#This Row],[customers]]</f>
        <v>Verdell Joyner</v>
      </c>
      <c r="C3518" t="str">
        <f>Query1[[#This Row],[city]]</f>
        <v>Far Rockaway</v>
      </c>
      <c r="D3518" t="str">
        <f>Query1[[#This Row],[state]]</f>
        <v>NY</v>
      </c>
      <c r="E3518">
        <f>Query1[[#This Row],[order_date]]</f>
        <v>43036</v>
      </c>
      <c r="F3518">
        <f>Query1[[#This Row],[total_units]]</f>
        <v>1</v>
      </c>
      <c r="G3518">
        <f>Query1[[#This Row],[revenue]]</f>
        <v>749.99</v>
      </c>
      <c r="H3518" t="str">
        <f>Query1[[#This Row],[product_name]]</f>
        <v>Sun Bicycles Brickell Tandem 7 - 2017</v>
      </c>
      <c r="I3518" t="str">
        <f>Query1[[#This Row],[category_name]]</f>
        <v>Cruisers Bicycles</v>
      </c>
      <c r="J3518" t="str">
        <f>Query1[[#This Row],[store_name]]</f>
        <v>Baldwin Bikes</v>
      </c>
      <c r="K3518" t="str">
        <f>Query1[[#This Row],[sales_rep]]</f>
        <v>Venita Daniel</v>
      </c>
      <c r="L3518" t="str">
        <f>Query1[[#This Row],[brand_name]]</f>
        <v>Sun</v>
      </c>
    </row>
    <row r="3519" spans="1:12" x14ac:dyDescent="0.3">
      <c r="A3519">
        <f>Query1[[#This Row],[order_id]]</f>
        <v>1217</v>
      </c>
      <c r="B3519" t="str">
        <f>Query1[[#This Row],[customers]]</f>
        <v>Verdell Joyner</v>
      </c>
      <c r="C3519" t="str">
        <f>Query1[[#This Row],[city]]</f>
        <v>Far Rockaway</v>
      </c>
      <c r="D3519" t="str">
        <f>Query1[[#This Row],[state]]</f>
        <v>NY</v>
      </c>
      <c r="E3519">
        <f>Query1[[#This Row],[order_date]]</f>
        <v>43036</v>
      </c>
      <c r="F3519">
        <f>Query1[[#This Row],[total_units]]</f>
        <v>2</v>
      </c>
      <c r="G3519">
        <f>Query1[[#This Row],[revenue]]</f>
        <v>899.98</v>
      </c>
      <c r="H3519" t="str">
        <f>Query1[[#This Row],[product_name]]</f>
        <v>Sun Bicycles Cruz 3 - 2017</v>
      </c>
      <c r="I3519" t="str">
        <f>Query1[[#This Row],[category_name]]</f>
        <v>Comfort Bicycles</v>
      </c>
      <c r="J3519" t="str">
        <f>Query1[[#This Row],[store_name]]</f>
        <v>Baldwin Bikes</v>
      </c>
      <c r="K3519" t="str">
        <f>Query1[[#This Row],[sales_rep]]</f>
        <v>Venita Daniel</v>
      </c>
      <c r="L3519" t="str">
        <f>Query1[[#This Row],[brand_name]]</f>
        <v>Sun</v>
      </c>
    </row>
    <row r="3520" spans="1:12" x14ac:dyDescent="0.3">
      <c r="A3520">
        <f>Query1[[#This Row],[order_id]]</f>
        <v>1218</v>
      </c>
      <c r="B3520" t="str">
        <f>Query1[[#This Row],[customers]]</f>
        <v>Philip Bryan</v>
      </c>
      <c r="C3520" t="str">
        <f>Query1[[#This Row],[city]]</f>
        <v>Oakland</v>
      </c>
      <c r="D3520" t="str">
        <f>Query1[[#This Row],[state]]</f>
        <v>CA</v>
      </c>
      <c r="E3520">
        <f>Query1[[#This Row],[order_date]]</f>
        <v>43038</v>
      </c>
      <c r="F3520">
        <f>Query1[[#This Row],[total_units]]</f>
        <v>2</v>
      </c>
      <c r="G3520">
        <f>Query1[[#This Row],[revenue]]</f>
        <v>979.98</v>
      </c>
      <c r="H3520" t="str">
        <f>Query1[[#This Row],[product_name]]</f>
        <v>Electra Townie Original 7D - 2017</v>
      </c>
      <c r="I3520" t="str">
        <f>Query1[[#This Row],[category_name]]</f>
        <v>Comfort Bicycles</v>
      </c>
      <c r="J3520" t="str">
        <f>Query1[[#This Row],[store_name]]</f>
        <v>Santa Cruz Bikes</v>
      </c>
      <c r="K3520" t="str">
        <f>Query1[[#This Row],[sales_rep]]</f>
        <v>Mireya Copeland</v>
      </c>
      <c r="L3520" t="str">
        <f>Query1[[#This Row],[brand_name]]</f>
        <v>Electra</v>
      </c>
    </row>
    <row r="3521" spans="1:12" x14ac:dyDescent="0.3">
      <c r="A3521">
        <f>Query1[[#This Row],[order_id]]</f>
        <v>1218</v>
      </c>
      <c r="B3521" t="str">
        <f>Query1[[#This Row],[customers]]</f>
        <v>Philip Bryan</v>
      </c>
      <c r="C3521" t="str">
        <f>Query1[[#This Row],[city]]</f>
        <v>Oakland</v>
      </c>
      <c r="D3521" t="str">
        <f>Query1[[#This Row],[state]]</f>
        <v>CA</v>
      </c>
      <c r="E3521">
        <f>Query1[[#This Row],[order_date]]</f>
        <v>43038</v>
      </c>
      <c r="F3521">
        <f>Query1[[#This Row],[total_units]]</f>
        <v>1</v>
      </c>
      <c r="G3521">
        <f>Query1[[#This Row],[revenue]]</f>
        <v>469.99</v>
      </c>
      <c r="H3521" t="str">
        <f>Query1[[#This Row],[product_name]]</f>
        <v>Trek Farley Alloy Frameset - 2017</v>
      </c>
      <c r="I3521" t="str">
        <f>Query1[[#This Row],[category_name]]</f>
        <v>Mountain Bikes</v>
      </c>
      <c r="J3521" t="str">
        <f>Query1[[#This Row],[store_name]]</f>
        <v>Santa Cruz Bikes</v>
      </c>
      <c r="K3521" t="str">
        <f>Query1[[#This Row],[sales_rep]]</f>
        <v>Mireya Copeland</v>
      </c>
      <c r="L3521" t="str">
        <f>Query1[[#This Row],[brand_name]]</f>
        <v>Trek</v>
      </c>
    </row>
    <row r="3522" spans="1:12" x14ac:dyDescent="0.3">
      <c r="A3522">
        <f>Query1[[#This Row],[order_id]]</f>
        <v>1219</v>
      </c>
      <c r="B3522" t="str">
        <f>Query1[[#This Row],[customers]]</f>
        <v>Gilbert Calhoun</v>
      </c>
      <c r="C3522" t="str">
        <f>Query1[[#This Row],[city]]</f>
        <v>East Elmhurst</v>
      </c>
      <c r="D3522" t="str">
        <f>Query1[[#This Row],[state]]</f>
        <v>NY</v>
      </c>
      <c r="E3522">
        <f>Query1[[#This Row],[order_date]]</f>
        <v>43038</v>
      </c>
      <c r="F3522">
        <f>Query1[[#This Row],[total_units]]</f>
        <v>2</v>
      </c>
      <c r="G3522">
        <f>Query1[[#This Row],[revenue]]</f>
        <v>858</v>
      </c>
      <c r="H3522" t="str">
        <f>Query1[[#This Row],[product_name]]</f>
        <v>Pure Cycles Vine 8-Speed - 2016</v>
      </c>
      <c r="I3522" t="str">
        <f>Query1[[#This Row],[category_name]]</f>
        <v>Cruisers Bicycles</v>
      </c>
      <c r="J3522" t="str">
        <f>Query1[[#This Row],[store_name]]</f>
        <v>Baldwin Bikes</v>
      </c>
      <c r="K3522" t="str">
        <f>Query1[[#This Row],[sales_rep]]</f>
        <v>Venita Daniel</v>
      </c>
      <c r="L3522" t="str">
        <f>Query1[[#This Row],[brand_name]]</f>
        <v>Pure Cycles</v>
      </c>
    </row>
    <row r="3523" spans="1:12" x14ac:dyDescent="0.3">
      <c r="A3523">
        <f>Query1[[#This Row],[order_id]]</f>
        <v>1219</v>
      </c>
      <c r="B3523" t="str">
        <f>Query1[[#This Row],[customers]]</f>
        <v>Gilbert Calhoun</v>
      </c>
      <c r="C3523" t="str">
        <f>Query1[[#This Row],[city]]</f>
        <v>East Elmhurst</v>
      </c>
      <c r="D3523" t="str">
        <f>Query1[[#This Row],[state]]</f>
        <v>NY</v>
      </c>
      <c r="E3523">
        <f>Query1[[#This Row],[order_date]]</f>
        <v>43038</v>
      </c>
      <c r="F3523">
        <f>Query1[[#This Row],[total_units]]</f>
        <v>2</v>
      </c>
      <c r="G3523">
        <f>Query1[[#This Row],[revenue]]</f>
        <v>6999.98</v>
      </c>
      <c r="H3523" t="str">
        <f>Query1[[#This Row],[product_name]]</f>
        <v>Trek Boone 7 - 2017</v>
      </c>
      <c r="I3523" t="str">
        <f>Query1[[#This Row],[category_name]]</f>
        <v>Cyclocross Bicycles</v>
      </c>
      <c r="J3523" t="str">
        <f>Query1[[#This Row],[store_name]]</f>
        <v>Baldwin Bikes</v>
      </c>
      <c r="K3523" t="str">
        <f>Query1[[#This Row],[sales_rep]]</f>
        <v>Venita Daniel</v>
      </c>
      <c r="L3523" t="str">
        <f>Query1[[#This Row],[brand_name]]</f>
        <v>Trek</v>
      </c>
    </row>
    <row r="3524" spans="1:12" x14ac:dyDescent="0.3">
      <c r="A3524">
        <f>Query1[[#This Row],[order_id]]</f>
        <v>1219</v>
      </c>
      <c r="B3524" t="str">
        <f>Query1[[#This Row],[customers]]</f>
        <v>Gilbert Calhoun</v>
      </c>
      <c r="C3524" t="str">
        <f>Query1[[#This Row],[city]]</f>
        <v>East Elmhurst</v>
      </c>
      <c r="D3524" t="str">
        <f>Query1[[#This Row],[state]]</f>
        <v>NY</v>
      </c>
      <c r="E3524">
        <f>Query1[[#This Row],[order_date]]</f>
        <v>43038</v>
      </c>
      <c r="F3524">
        <f>Query1[[#This Row],[total_units]]</f>
        <v>2</v>
      </c>
      <c r="G3524">
        <f>Query1[[#This Row],[revenue]]</f>
        <v>9999.98</v>
      </c>
      <c r="H3524" t="str">
        <f>Query1[[#This Row],[product_name]]</f>
        <v>Trek Fuel EX 9.8 29 - 2017</v>
      </c>
      <c r="I3524" t="str">
        <f>Query1[[#This Row],[category_name]]</f>
        <v>Mountain Bikes</v>
      </c>
      <c r="J3524" t="str">
        <f>Query1[[#This Row],[store_name]]</f>
        <v>Baldwin Bikes</v>
      </c>
      <c r="K3524" t="str">
        <f>Query1[[#This Row],[sales_rep]]</f>
        <v>Venita Daniel</v>
      </c>
      <c r="L3524" t="str">
        <f>Query1[[#This Row],[brand_name]]</f>
        <v>Trek</v>
      </c>
    </row>
    <row r="3525" spans="1:12" x14ac:dyDescent="0.3">
      <c r="A3525">
        <f>Query1[[#This Row],[order_id]]</f>
        <v>1220</v>
      </c>
      <c r="B3525" t="str">
        <f>Query1[[#This Row],[customers]]</f>
        <v>Bernardina Cooper</v>
      </c>
      <c r="C3525" t="str">
        <f>Query1[[#This Row],[city]]</f>
        <v>Whitestone</v>
      </c>
      <c r="D3525" t="str">
        <f>Query1[[#This Row],[state]]</f>
        <v>NY</v>
      </c>
      <c r="E3525">
        <f>Query1[[#This Row],[order_date]]</f>
        <v>43039</v>
      </c>
      <c r="F3525">
        <f>Query1[[#This Row],[total_units]]</f>
        <v>2</v>
      </c>
      <c r="G3525">
        <f>Query1[[#This Row],[revenue]]</f>
        <v>659.98</v>
      </c>
      <c r="H3525" t="str">
        <f>Query1[[#This Row],[product_name]]</f>
        <v>Haro Downtown 16 - 2017</v>
      </c>
      <c r="I3525" t="str">
        <f>Query1[[#This Row],[category_name]]</f>
        <v>Children Bicycles</v>
      </c>
      <c r="J3525" t="str">
        <f>Query1[[#This Row],[store_name]]</f>
        <v>Baldwin Bikes</v>
      </c>
      <c r="K3525" t="str">
        <f>Query1[[#This Row],[sales_rep]]</f>
        <v>Marcelene Boyer</v>
      </c>
      <c r="L3525" t="str">
        <f>Query1[[#This Row],[brand_name]]</f>
        <v>Haro</v>
      </c>
    </row>
    <row r="3526" spans="1:12" x14ac:dyDescent="0.3">
      <c r="A3526">
        <f>Query1[[#This Row],[order_id]]</f>
        <v>1220</v>
      </c>
      <c r="B3526" t="str">
        <f>Query1[[#This Row],[customers]]</f>
        <v>Bernardina Cooper</v>
      </c>
      <c r="C3526" t="str">
        <f>Query1[[#This Row],[city]]</f>
        <v>Whitestone</v>
      </c>
      <c r="D3526" t="str">
        <f>Query1[[#This Row],[state]]</f>
        <v>NY</v>
      </c>
      <c r="E3526">
        <f>Query1[[#This Row],[order_date]]</f>
        <v>43039</v>
      </c>
      <c r="F3526">
        <f>Query1[[#This Row],[total_units]]</f>
        <v>1</v>
      </c>
      <c r="G3526">
        <f>Query1[[#This Row],[revenue]]</f>
        <v>3499.99</v>
      </c>
      <c r="H3526" t="str">
        <f>Query1[[#This Row],[product_name]]</f>
        <v>Trek Domane SL 6 - 2017</v>
      </c>
      <c r="I3526" t="str">
        <f>Query1[[#This Row],[category_name]]</f>
        <v>Road Bikes</v>
      </c>
      <c r="J3526" t="str">
        <f>Query1[[#This Row],[store_name]]</f>
        <v>Baldwin Bikes</v>
      </c>
      <c r="K3526" t="str">
        <f>Query1[[#This Row],[sales_rep]]</f>
        <v>Marcelene Boyer</v>
      </c>
      <c r="L3526" t="str">
        <f>Query1[[#This Row],[brand_name]]</f>
        <v>Trek</v>
      </c>
    </row>
    <row r="3527" spans="1:12" x14ac:dyDescent="0.3">
      <c r="A3527">
        <f>Query1[[#This Row],[order_id]]</f>
        <v>1220</v>
      </c>
      <c r="B3527" t="str">
        <f>Query1[[#This Row],[customers]]</f>
        <v>Bernardina Cooper</v>
      </c>
      <c r="C3527" t="str">
        <f>Query1[[#This Row],[city]]</f>
        <v>Whitestone</v>
      </c>
      <c r="D3527" t="str">
        <f>Query1[[#This Row],[state]]</f>
        <v>NY</v>
      </c>
      <c r="E3527">
        <f>Query1[[#This Row],[order_date]]</f>
        <v>43039</v>
      </c>
      <c r="F3527">
        <f>Query1[[#This Row],[total_units]]</f>
        <v>2</v>
      </c>
      <c r="G3527">
        <f>Query1[[#This Row],[revenue]]</f>
        <v>10599.98</v>
      </c>
      <c r="H3527" t="str">
        <f>Query1[[#This Row],[product_name]]</f>
        <v>Trek Remedy 9.8 - 2017</v>
      </c>
      <c r="I3527" t="str">
        <f>Query1[[#This Row],[category_name]]</f>
        <v>Mountain Bikes</v>
      </c>
      <c r="J3527" t="str">
        <f>Query1[[#This Row],[store_name]]</f>
        <v>Baldwin Bikes</v>
      </c>
      <c r="K3527" t="str">
        <f>Query1[[#This Row],[sales_rep]]</f>
        <v>Marcelene Boyer</v>
      </c>
      <c r="L3527" t="str">
        <f>Query1[[#This Row],[brand_name]]</f>
        <v>Trek</v>
      </c>
    </row>
    <row r="3528" spans="1:12" x14ac:dyDescent="0.3">
      <c r="A3528">
        <f>Query1[[#This Row],[order_id]]</f>
        <v>1221</v>
      </c>
      <c r="B3528" t="str">
        <f>Query1[[#This Row],[customers]]</f>
        <v>Minnie Compton</v>
      </c>
      <c r="C3528" t="str">
        <f>Query1[[#This Row],[city]]</f>
        <v>South Richmond Hill</v>
      </c>
      <c r="D3528" t="str">
        <f>Query1[[#This Row],[state]]</f>
        <v>NY</v>
      </c>
      <c r="E3528">
        <f>Query1[[#This Row],[order_date]]</f>
        <v>43039</v>
      </c>
      <c r="F3528">
        <f>Query1[[#This Row],[total_units]]</f>
        <v>2</v>
      </c>
      <c r="G3528">
        <f>Query1[[#This Row],[revenue]]</f>
        <v>2199.98</v>
      </c>
      <c r="H3528" t="str">
        <f>Query1[[#This Row],[product_name]]</f>
        <v>Electra Amsterdam Fashion 7i Ladies' - 2017</v>
      </c>
      <c r="I3528" t="str">
        <f>Query1[[#This Row],[category_name]]</f>
        <v>Cruisers Bicycles</v>
      </c>
      <c r="J3528" t="str">
        <f>Query1[[#This Row],[store_name]]</f>
        <v>Baldwin Bikes</v>
      </c>
      <c r="K3528" t="str">
        <f>Query1[[#This Row],[sales_rep]]</f>
        <v>Venita Daniel</v>
      </c>
      <c r="L3528" t="str">
        <f>Query1[[#This Row],[brand_name]]</f>
        <v>Electra</v>
      </c>
    </row>
    <row r="3529" spans="1:12" x14ac:dyDescent="0.3">
      <c r="A3529">
        <f>Query1[[#This Row],[order_id]]</f>
        <v>1221</v>
      </c>
      <c r="B3529" t="str">
        <f>Query1[[#This Row],[customers]]</f>
        <v>Minnie Compton</v>
      </c>
      <c r="C3529" t="str">
        <f>Query1[[#This Row],[city]]</f>
        <v>South Richmond Hill</v>
      </c>
      <c r="D3529" t="str">
        <f>Query1[[#This Row],[state]]</f>
        <v>NY</v>
      </c>
      <c r="E3529">
        <f>Query1[[#This Row],[order_date]]</f>
        <v>43039</v>
      </c>
      <c r="F3529">
        <f>Query1[[#This Row],[total_units]]</f>
        <v>2</v>
      </c>
      <c r="G3529">
        <f>Query1[[#This Row],[revenue]]</f>
        <v>699.98</v>
      </c>
      <c r="H3529" t="str">
        <f>Query1[[#This Row],[product_name]]</f>
        <v>Electra Savannah 3i (20-inch) - Girl's - 2017</v>
      </c>
      <c r="I3529" t="str">
        <f>Query1[[#This Row],[category_name]]</f>
        <v>Children Bicycles</v>
      </c>
      <c r="J3529" t="str">
        <f>Query1[[#This Row],[store_name]]</f>
        <v>Baldwin Bikes</v>
      </c>
      <c r="K3529" t="str">
        <f>Query1[[#This Row],[sales_rep]]</f>
        <v>Venita Daniel</v>
      </c>
      <c r="L3529" t="str">
        <f>Query1[[#This Row],[brand_name]]</f>
        <v>Electra</v>
      </c>
    </row>
    <row r="3530" spans="1:12" x14ac:dyDescent="0.3">
      <c r="A3530">
        <f>Query1[[#This Row],[order_id]]</f>
        <v>1221</v>
      </c>
      <c r="B3530" t="str">
        <f>Query1[[#This Row],[customers]]</f>
        <v>Minnie Compton</v>
      </c>
      <c r="C3530" t="str">
        <f>Query1[[#This Row],[city]]</f>
        <v>South Richmond Hill</v>
      </c>
      <c r="D3530" t="str">
        <f>Query1[[#This Row],[state]]</f>
        <v>NY</v>
      </c>
      <c r="E3530">
        <f>Query1[[#This Row],[order_date]]</f>
        <v>43039</v>
      </c>
      <c r="F3530">
        <f>Query1[[#This Row],[total_units]]</f>
        <v>1</v>
      </c>
      <c r="G3530">
        <f>Query1[[#This Row],[revenue]]</f>
        <v>489.99</v>
      </c>
      <c r="H3530" t="str">
        <f>Query1[[#This Row],[product_name]]</f>
        <v>Electra Townie 3i EQ (20-inch) - Boys' - 2017</v>
      </c>
      <c r="I3530" t="str">
        <f>Query1[[#This Row],[category_name]]</f>
        <v>Children Bicycles</v>
      </c>
      <c r="J3530" t="str">
        <f>Query1[[#This Row],[store_name]]</f>
        <v>Baldwin Bikes</v>
      </c>
      <c r="K3530" t="str">
        <f>Query1[[#This Row],[sales_rep]]</f>
        <v>Venita Daniel</v>
      </c>
      <c r="L3530" t="str">
        <f>Query1[[#This Row],[brand_name]]</f>
        <v>Electra</v>
      </c>
    </row>
    <row r="3531" spans="1:12" x14ac:dyDescent="0.3">
      <c r="A3531">
        <f>Query1[[#This Row],[order_id]]</f>
        <v>1221</v>
      </c>
      <c r="B3531" t="str">
        <f>Query1[[#This Row],[customers]]</f>
        <v>Minnie Compton</v>
      </c>
      <c r="C3531" t="str">
        <f>Query1[[#This Row],[city]]</f>
        <v>South Richmond Hill</v>
      </c>
      <c r="D3531" t="str">
        <f>Query1[[#This Row],[state]]</f>
        <v>NY</v>
      </c>
      <c r="E3531">
        <f>Query1[[#This Row],[order_date]]</f>
        <v>43039</v>
      </c>
      <c r="F3531">
        <f>Query1[[#This Row],[total_units]]</f>
        <v>2</v>
      </c>
      <c r="G3531">
        <f>Query1[[#This Row],[revenue]]</f>
        <v>1099.98</v>
      </c>
      <c r="H3531" t="str">
        <f>Query1[[#This Row],[product_name]]</f>
        <v>Haro Flightline Two 26 Plus - 2017</v>
      </c>
      <c r="I3531" t="str">
        <f>Query1[[#This Row],[category_name]]</f>
        <v>Mountain Bikes</v>
      </c>
      <c r="J3531" t="str">
        <f>Query1[[#This Row],[store_name]]</f>
        <v>Baldwin Bikes</v>
      </c>
      <c r="K3531" t="str">
        <f>Query1[[#This Row],[sales_rep]]</f>
        <v>Venita Daniel</v>
      </c>
      <c r="L3531" t="str">
        <f>Query1[[#This Row],[brand_name]]</f>
        <v>Haro</v>
      </c>
    </row>
    <row r="3532" spans="1:12" x14ac:dyDescent="0.3">
      <c r="A3532">
        <f>Query1[[#This Row],[order_id]]</f>
        <v>1221</v>
      </c>
      <c r="B3532" t="str">
        <f>Query1[[#This Row],[customers]]</f>
        <v>Minnie Compton</v>
      </c>
      <c r="C3532" t="str">
        <f>Query1[[#This Row],[city]]</f>
        <v>South Richmond Hill</v>
      </c>
      <c r="D3532" t="str">
        <f>Query1[[#This Row],[state]]</f>
        <v>NY</v>
      </c>
      <c r="E3532">
        <f>Query1[[#This Row],[order_date]]</f>
        <v>43039</v>
      </c>
      <c r="F3532">
        <f>Query1[[#This Row],[total_units]]</f>
        <v>2</v>
      </c>
      <c r="G3532">
        <f>Query1[[#This Row],[revenue]]</f>
        <v>4599.9799999999996</v>
      </c>
      <c r="H3532" t="str">
        <f>Query1[[#This Row],[product_name]]</f>
        <v>Trek Fuel EX 5 27.5 Plus - 2017</v>
      </c>
      <c r="I3532" t="str">
        <f>Query1[[#This Row],[category_name]]</f>
        <v>Mountain Bikes</v>
      </c>
      <c r="J3532" t="str">
        <f>Query1[[#This Row],[store_name]]</f>
        <v>Baldwin Bikes</v>
      </c>
      <c r="K3532" t="str">
        <f>Query1[[#This Row],[sales_rep]]</f>
        <v>Venita Daniel</v>
      </c>
      <c r="L3532" t="str">
        <f>Query1[[#This Row],[brand_name]]</f>
        <v>Trek</v>
      </c>
    </row>
    <row r="3533" spans="1:12" x14ac:dyDescent="0.3">
      <c r="A3533">
        <f>Query1[[#This Row],[order_id]]</f>
        <v>1222</v>
      </c>
      <c r="B3533" t="str">
        <f>Query1[[#This Row],[customers]]</f>
        <v>Narcisa Knapp</v>
      </c>
      <c r="C3533" t="str">
        <f>Query1[[#This Row],[city]]</f>
        <v>Amarillo</v>
      </c>
      <c r="D3533" t="str">
        <f>Query1[[#This Row],[state]]</f>
        <v>TX</v>
      </c>
      <c r="E3533">
        <f>Query1[[#This Row],[order_date]]</f>
        <v>43040</v>
      </c>
      <c r="F3533">
        <f>Query1[[#This Row],[total_units]]</f>
        <v>1</v>
      </c>
      <c r="G3533">
        <f>Query1[[#This Row],[revenue]]</f>
        <v>349.99</v>
      </c>
      <c r="H3533" t="str">
        <f>Query1[[#This Row],[product_name]]</f>
        <v>Electra Savannah 3i (20-inch) - Girl's - 2017</v>
      </c>
      <c r="I3533" t="str">
        <f>Query1[[#This Row],[category_name]]</f>
        <v>Children Bicycles</v>
      </c>
      <c r="J3533" t="str">
        <f>Query1[[#This Row],[store_name]]</f>
        <v>Rowlett Bikes</v>
      </c>
      <c r="K3533" t="str">
        <f>Query1[[#This Row],[sales_rep]]</f>
        <v>Layla Terrell</v>
      </c>
      <c r="L3533" t="str">
        <f>Query1[[#This Row],[brand_name]]</f>
        <v>Electra</v>
      </c>
    </row>
    <row r="3534" spans="1:12" x14ac:dyDescent="0.3">
      <c r="A3534">
        <f>Query1[[#This Row],[order_id]]</f>
        <v>1223</v>
      </c>
      <c r="B3534" t="str">
        <f>Query1[[#This Row],[customers]]</f>
        <v>Jenell Crosby</v>
      </c>
      <c r="C3534" t="str">
        <f>Query1[[#This Row],[city]]</f>
        <v>Brentwood</v>
      </c>
      <c r="D3534" t="str">
        <f>Query1[[#This Row],[state]]</f>
        <v>NY</v>
      </c>
      <c r="E3534">
        <f>Query1[[#This Row],[order_date]]</f>
        <v>43041</v>
      </c>
      <c r="F3534">
        <f>Query1[[#This Row],[total_units]]</f>
        <v>1</v>
      </c>
      <c r="G3534">
        <f>Query1[[#This Row],[revenue]]</f>
        <v>551.99</v>
      </c>
      <c r="H3534" t="str">
        <f>Query1[[#This Row],[product_name]]</f>
        <v>Sun Bicycles Streamway 3 - 2017</v>
      </c>
      <c r="I3534" t="str">
        <f>Query1[[#This Row],[category_name]]</f>
        <v>Comfort Bicycles</v>
      </c>
      <c r="J3534" t="str">
        <f>Query1[[#This Row],[store_name]]</f>
        <v>Baldwin Bikes</v>
      </c>
      <c r="K3534" t="str">
        <f>Query1[[#This Row],[sales_rep]]</f>
        <v>Marcelene Boyer</v>
      </c>
      <c r="L3534" t="str">
        <f>Query1[[#This Row],[brand_name]]</f>
        <v>Sun</v>
      </c>
    </row>
    <row r="3535" spans="1:12" x14ac:dyDescent="0.3">
      <c r="A3535">
        <f>Query1[[#This Row],[order_id]]</f>
        <v>1224</v>
      </c>
      <c r="B3535" t="str">
        <f>Query1[[#This Row],[customers]]</f>
        <v>Catarina Mendez</v>
      </c>
      <c r="C3535" t="str">
        <f>Query1[[#This Row],[city]]</f>
        <v>West Islip</v>
      </c>
      <c r="D3535" t="str">
        <f>Query1[[#This Row],[state]]</f>
        <v>NY</v>
      </c>
      <c r="E3535">
        <f>Query1[[#This Row],[order_date]]</f>
        <v>43042</v>
      </c>
      <c r="F3535">
        <f>Query1[[#This Row],[total_units]]</f>
        <v>1</v>
      </c>
      <c r="G3535">
        <f>Query1[[#This Row],[revenue]]</f>
        <v>449.99</v>
      </c>
      <c r="H3535" t="str">
        <f>Query1[[#This Row],[product_name]]</f>
        <v>Sun Bicycles Cruz 3 - Women's - 2017</v>
      </c>
      <c r="I3535" t="str">
        <f>Query1[[#This Row],[category_name]]</f>
        <v>Comfort Bicycles</v>
      </c>
      <c r="J3535" t="str">
        <f>Query1[[#This Row],[store_name]]</f>
        <v>Baldwin Bikes</v>
      </c>
      <c r="K3535" t="str">
        <f>Query1[[#This Row],[sales_rep]]</f>
        <v>Marcelene Boyer</v>
      </c>
      <c r="L3535" t="str">
        <f>Query1[[#This Row],[brand_name]]</f>
        <v>Sun</v>
      </c>
    </row>
    <row r="3536" spans="1:12" x14ac:dyDescent="0.3">
      <c r="A3536">
        <f>Query1[[#This Row],[order_id]]</f>
        <v>1224</v>
      </c>
      <c r="B3536" t="str">
        <f>Query1[[#This Row],[customers]]</f>
        <v>Catarina Mendez</v>
      </c>
      <c r="C3536" t="str">
        <f>Query1[[#This Row],[city]]</f>
        <v>West Islip</v>
      </c>
      <c r="D3536" t="str">
        <f>Query1[[#This Row],[state]]</f>
        <v>NY</v>
      </c>
      <c r="E3536">
        <f>Query1[[#This Row],[order_date]]</f>
        <v>43042</v>
      </c>
      <c r="F3536">
        <f>Query1[[#This Row],[total_units]]</f>
        <v>1</v>
      </c>
      <c r="G3536">
        <f>Query1[[#This Row],[revenue]]</f>
        <v>3499.99</v>
      </c>
      <c r="H3536" t="str">
        <f>Query1[[#This Row],[product_name]]</f>
        <v>Trek Boone 7 - 2017</v>
      </c>
      <c r="I3536" t="str">
        <f>Query1[[#This Row],[category_name]]</f>
        <v>Cyclocross Bicycles</v>
      </c>
      <c r="J3536" t="str">
        <f>Query1[[#This Row],[store_name]]</f>
        <v>Baldwin Bikes</v>
      </c>
      <c r="K3536" t="str">
        <f>Query1[[#This Row],[sales_rep]]</f>
        <v>Marcelene Boyer</v>
      </c>
      <c r="L3536" t="str">
        <f>Query1[[#This Row],[brand_name]]</f>
        <v>Trek</v>
      </c>
    </row>
    <row r="3537" spans="1:12" x14ac:dyDescent="0.3">
      <c r="A3537">
        <f>Query1[[#This Row],[order_id]]</f>
        <v>1224</v>
      </c>
      <c r="B3537" t="str">
        <f>Query1[[#This Row],[customers]]</f>
        <v>Catarina Mendez</v>
      </c>
      <c r="C3537" t="str">
        <f>Query1[[#This Row],[city]]</f>
        <v>West Islip</v>
      </c>
      <c r="D3537" t="str">
        <f>Query1[[#This Row],[state]]</f>
        <v>NY</v>
      </c>
      <c r="E3537">
        <f>Query1[[#This Row],[order_date]]</f>
        <v>43042</v>
      </c>
      <c r="F3537">
        <f>Query1[[#This Row],[total_units]]</f>
        <v>1</v>
      </c>
      <c r="G3537">
        <f>Query1[[#This Row],[revenue]]</f>
        <v>469.99</v>
      </c>
      <c r="H3537" t="str">
        <f>Query1[[#This Row],[product_name]]</f>
        <v>Trek Farley Alloy Frameset - 2017</v>
      </c>
      <c r="I3537" t="str">
        <f>Query1[[#This Row],[category_name]]</f>
        <v>Mountain Bikes</v>
      </c>
      <c r="J3537" t="str">
        <f>Query1[[#This Row],[store_name]]</f>
        <v>Baldwin Bikes</v>
      </c>
      <c r="K3537" t="str">
        <f>Query1[[#This Row],[sales_rep]]</f>
        <v>Marcelene Boyer</v>
      </c>
      <c r="L3537" t="str">
        <f>Query1[[#This Row],[brand_name]]</f>
        <v>Trek</v>
      </c>
    </row>
    <row r="3538" spans="1:12" x14ac:dyDescent="0.3">
      <c r="A3538">
        <f>Query1[[#This Row],[order_id]]</f>
        <v>1224</v>
      </c>
      <c r="B3538" t="str">
        <f>Query1[[#This Row],[customers]]</f>
        <v>Catarina Mendez</v>
      </c>
      <c r="C3538" t="str">
        <f>Query1[[#This Row],[city]]</f>
        <v>West Islip</v>
      </c>
      <c r="D3538" t="str">
        <f>Query1[[#This Row],[state]]</f>
        <v>NY</v>
      </c>
      <c r="E3538">
        <f>Query1[[#This Row],[order_date]]</f>
        <v>43042</v>
      </c>
      <c r="F3538">
        <f>Query1[[#This Row],[total_units]]</f>
        <v>1</v>
      </c>
      <c r="G3538">
        <f>Query1[[#This Row],[revenue]]</f>
        <v>6499.99</v>
      </c>
      <c r="H3538" t="str">
        <f>Query1[[#This Row],[product_name]]</f>
        <v>Trek Silque SLR 8 Women's - 2017</v>
      </c>
      <c r="I3538" t="str">
        <f>Query1[[#This Row],[category_name]]</f>
        <v>Road Bikes</v>
      </c>
      <c r="J3538" t="str">
        <f>Query1[[#This Row],[store_name]]</f>
        <v>Baldwin Bikes</v>
      </c>
      <c r="K3538" t="str">
        <f>Query1[[#This Row],[sales_rep]]</f>
        <v>Marcelene Boyer</v>
      </c>
      <c r="L3538" t="str">
        <f>Query1[[#This Row],[brand_name]]</f>
        <v>Trek</v>
      </c>
    </row>
    <row r="3539" spans="1:12" x14ac:dyDescent="0.3">
      <c r="A3539">
        <f>Query1[[#This Row],[order_id]]</f>
        <v>1225</v>
      </c>
      <c r="B3539" t="str">
        <f>Query1[[#This Row],[customers]]</f>
        <v>Yvone Yates</v>
      </c>
      <c r="C3539" t="str">
        <f>Query1[[#This Row],[city]]</f>
        <v>San Pablo</v>
      </c>
      <c r="D3539" t="str">
        <f>Query1[[#This Row],[state]]</f>
        <v>CA</v>
      </c>
      <c r="E3539">
        <f>Query1[[#This Row],[order_date]]</f>
        <v>43043</v>
      </c>
      <c r="F3539">
        <f>Query1[[#This Row],[total_units]]</f>
        <v>1</v>
      </c>
      <c r="G3539">
        <f>Query1[[#This Row],[revenue]]</f>
        <v>1099.99</v>
      </c>
      <c r="H3539" t="str">
        <f>Query1[[#This Row],[product_name]]</f>
        <v>Electra Amsterdam Fashion 7i Ladies' - 2017</v>
      </c>
      <c r="I3539" t="str">
        <f>Query1[[#This Row],[category_name]]</f>
        <v>Cruisers Bicycles</v>
      </c>
      <c r="J3539" t="str">
        <f>Query1[[#This Row],[store_name]]</f>
        <v>Santa Cruz Bikes</v>
      </c>
      <c r="K3539" t="str">
        <f>Query1[[#This Row],[sales_rep]]</f>
        <v>Mireya Copeland</v>
      </c>
      <c r="L3539" t="str">
        <f>Query1[[#This Row],[brand_name]]</f>
        <v>Electra</v>
      </c>
    </row>
    <row r="3540" spans="1:12" x14ac:dyDescent="0.3">
      <c r="A3540">
        <f>Query1[[#This Row],[order_id]]</f>
        <v>1225</v>
      </c>
      <c r="B3540" t="str">
        <f>Query1[[#This Row],[customers]]</f>
        <v>Yvone Yates</v>
      </c>
      <c r="C3540" t="str">
        <f>Query1[[#This Row],[city]]</f>
        <v>San Pablo</v>
      </c>
      <c r="D3540" t="str">
        <f>Query1[[#This Row],[state]]</f>
        <v>CA</v>
      </c>
      <c r="E3540">
        <f>Query1[[#This Row],[order_date]]</f>
        <v>43043</v>
      </c>
      <c r="F3540">
        <f>Query1[[#This Row],[total_units]]</f>
        <v>2</v>
      </c>
      <c r="G3540">
        <f>Query1[[#This Row],[revenue]]</f>
        <v>939.98</v>
      </c>
      <c r="H3540" t="str">
        <f>Query1[[#This Row],[product_name]]</f>
        <v>Surly Ice Cream Truck Frameset - 2016</v>
      </c>
      <c r="I3540" t="str">
        <f>Query1[[#This Row],[category_name]]</f>
        <v>Mountain Bikes</v>
      </c>
      <c r="J3540" t="str">
        <f>Query1[[#This Row],[store_name]]</f>
        <v>Santa Cruz Bikes</v>
      </c>
      <c r="K3540" t="str">
        <f>Query1[[#This Row],[sales_rep]]</f>
        <v>Mireya Copeland</v>
      </c>
      <c r="L3540" t="str">
        <f>Query1[[#This Row],[brand_name]]</f>
        <v>Surly</v>
      </c>
    </row>
    <row r="3541" spans="1:12" x14ac:dyDescent="0.3">
      <c r="A3541">
        <f>Query1[[#This Row],[order_id]]</f>
        <v>1225</v>
      </c>
      <c r="B3541" t="str">
        <f>Query1[[#This Row],[customers]]</f>
        <v>Yvone Yates</v>
      </c>
      <c r="C3541" t="str">
        <f>Query1[[#This Row],[city]]</f>
        <v>San Pablo</v>
      </c>
      <c r="D3541" t="str">
        <f>Query1[[#This Row],[state]]</f>
        <v>CA</v>
      </c>
      <c r="E3541">
        <f>Query1[[#This Row],[order_date]]</f>
        <v>43043</v>
      </c>
      <c r="F3541">
        <f>Query1[[#This Row],[total_units]]</f>
        <v>2</v>
      </c>
      <c r="G3541">
        <f>Query1[[#This Row],[revenue]]</f>
        <v>5199.9799999999996</v>
      </c>
      <c r="H3541" t="str">
        <f>Query1[[#This Row],[product_name]]</f>
        <v>Trek Domane S 5 Disc - 2017</v>
      </c>
      <c r="I3541" t="str">
        <f>Query1[[#This Row],[category_name]]</f>
        <v>Road Bikes</v>
      </c>
      <c r="J3541" t="str">
        <f>Query1[[#This Row],[store_name]]</f>
        <v>Santa Cruz Bikes</v>
      </c>
      <c r="K3541" t="str">
        <f>Query1[[#This Row],[sales_rep]]</f>
        <v>Mireya Copeland</v>
      </c>
      <c r="L3541" t="str">
        <f>Query1[[#This Row],[brand_name]]</f>
        <v>Trek</v>
      </c>
    </row>
    <row r="3542" spans="1:12" x14ac:dyDescent="0.3">
      <c r="A3542">
        <f>Query1[[#This Row],[order_id]]</f>
        <v>1226</v>
      </c>
      <c r="B3542" t="str">
        <f>Query1[[#This Row],[customers]]</f>
        <v>Kiana Rivera</v>
      </c>
      <c r="C3542" t="str">
        <f>Query1[[#This Row],[city]]</f>
        <v>Richmond Hill</v>
      </c>
      <c r="D3542" t="str">
        <f>Query1[[#This Row],[state]]</f>
        <v>NY</v>
      </c>
      <c r="E3542">
        <f>Query1[[#This Row],[order_date]]</f>
        <v>43043</v>
      </c>
      <c r="F3542">
        <f>Query1[[#This Row],[total_units]]</f>
        <v>2</v>
      </c>
      <c r="G3542">
        <f>Query1[[#This Row],[revenue]]</f>
        <v>1599.98</v>
      </c>
      <c r="H3542" t="str">
        <f>Query1[[#This Row],[product_name]]</f>
        <v>Electra Glam Punk 3i Ladies' - 2017</v>
      </c>
      <c r="I3542" t="str">
        <f>Query1[[#This Row],[category_name]]</f>
        <v>Cruisers Bicycles</v>
      </c>
      <c r="J3542" t="str">
        <f>Query1[[#This Row],[store_name]]</f>
        <v>Baldwin Bikes</v>
      </c>
      <c r="K3542" t="str">
        <f>Query1[[#This Row],[sales_rep]]</f>
        <v>Venita Daniel</v>
      </c>
      <c r="L3542" t="str">
        <f>Query1[[#This Row],[brand_name]]</f>
        <v>Electra</v>
      </c>
    </row>
    <row r="3543" spans="1:12" x14ac:dyDescent="0.3">
      <c r="A3543">
        <f>Query1[[#This Row],[order_id]]</f>
        <v>1226</v>
      </c>
      <c r="B3543" t="str">
        <f>Query1[[#This Row],[customers]]</f>
        <v>Kiana Rivera</v>
      </c>
      <c r="C3543" t="str">
        <f>Query1[[#This Row],[city]]</f>
        <v>Richmond Hill</v>
      </c>
      <c r="D3543" t="str">
        <f>Query1[[#This Row],[state]]</f>
        <v>NY</v>
      </c>
      <c r="E3543">
        <f>Query1[[#This Row],[order_date]]</f>
        <v>43043</v>
      </c>
      <c r="F3543">
        <f>Query1[[#This Row],[total_units]]</f>
        <v>1</v>
      </c>
      <c r="G3543">
        <f>Query1[[#This Row],[revenue]]</f>
        <v>339.99</v>
      </c>
      <c r="H3543" t="str">
        <f>Query1[[#This Row],[product_name]]</f>
        <v>Electra Townie 7D (20-inch) - Boys' - 2017</v>
      </c>
      <c r="I3543" t="str">
        <f>Query1[[#This Row],[category_name]]</f>
        <v>Children Bicycles</v>
      </c>
      <c r="J3543" t="str">
        <f>Query1[[#This Row],[store_name]]</f>
        <v>Baldwin Bikes</v>
      </c>
      <c r="K3543" t="str">
        <f>Query1[[#This Row],[sales_rep]]</f>
        <v>Venita Daniel</v>
      </c>
      <c r="L3543" t="str">
        <f>Query1[[#This Row],[brand_name]]</f>
        <v>Electra</v>
      </c>
    </row>
    <row r="3544" spans="1:12" x14ac:dyDescent="0.3">
      <c r="A3544">
        <f>Query1[[#This Row],[order_id]]</f>
        <v>1226</v>
      </c>
      <c r="B3544" t="str">
        <f>Query1[[#This Row],[customers]]</f>
        <v>Kiana Rivera</v>
      </c>
      <c r="C3544" t="str">
        <f>Query1[[#This Row],[city]]</f>
        <v>Richmond Hill</v>
      </c>
      <c r="D3544" t="str">
        <f>Query1[[#This Row],[state]]</f>
        <v>NY</v>
      </c>
      <c r="E3544">
        <f>Query1[[#This Row],[order_date]]</f>
        <v>43043</v>
      </c>
      <c r="F3544">
        <f>Query1[[#This Row],[total_units]]</f>
        <v>2</v>
      </c>
      <c r="G3544">
        <f>Query1[[#This Row],[revenue]]</f>
        <v>3361.98</v>
      </c>
      <c r="H3544" t="str">
        <f>Query1[[#This Row],[product_name]]</f>
        <v>Surly Straggler 650b - 2016</v>
      </c>
      <c r="I3544" t="str">
        <f>Query1[[#This Row],[category_name]]</f>
        <v>Cyclocross Bicycles</v>
      </c>
      <c r="J3544" t="str">
        <f>Query1[[#This Row],[store_name]]</f>
        <v>Baldwin Bikes</v>
      </c>
      <c r="K3544" t="str">
        <f>Query1[[#This Row],[sales_rep]]</f>
        <v>Venita Daniel</v>
      </c>
      <c r="L3544" t="str">
        <f>Query1[[#This Row],[brand_name]]</f>
        <v>Surly</v>
      </c>
    </row>
    <row r="3545" spans="1:12" x14ac:dyDescent="0.3">
      <c r="A3545">
        <f>Query1[[#This Row],[order_id]]</f>
        <v>1226</v>
      </c>
      <c r="B3545" t="str">
        <f>Query1[[#This Row],[customers]]</f>
        <v>Kiana Rivera</v>
      </c>
      <c r="C3545" t="str">
        <f>Query1[[#This Row],[city]]</f>
        <v>Richmond Hill</v>
      </c>
      <c r="D3545" t="str">
        <f>Query1[[#This Row],[state]]</f>
        <v>NY</v>
      </c>
      <c r="E3545">
        <f>Query1[[#This Row],[order_date]]</f>
        <v>43043</v>
      </c>
      <c r="F3545">
        <f>Query1[[#This Row],[total_units]]</f>
        <v>1</v>
      </c>
      <c r="G3545">
        <f>Query1[[#This Row],[revenue]]</f>
        <v>2299.9899999999998</v>
      </c>
      <c r="H3545" t="str">
        <f>Query1[[#This Row],[product_name]]</f>
        <v>Trek Fuel EX 5 27.5 Plus - 2017</v>
      </c>
      <c r="I3545" t="str">
        <f>Query1[[#This Row],[category_name]]</f>
        <v>Mountain Bikes</v>
      </c>
      <c r="J3545" t="str">
        <f>Query1[[#This Row],[store_name]]</f>
        <v>Baldwin Bikes</v>
      </c>
      <c r="K3545" t="str">
        <f>Query1[[#This Row],[sales_rep]]</f>
        <v>Venita Daniel</v>
      </c>
      <c r="L3545" t="str">
        <f>Query1[[#This Row],[brand_name]]</f>
        <v>Trek</v>
      </c>
    </row>
    <row r="3546" spans="1:12" x14ac:dyDescent="0.3">
      <c r="A3546">
        <f>Query1[[#This Row],[order_id]]</f>
        <v>1226</v>
      </c>
      <c r="B3546" t="str">
        <f>Query1[[#This Row],[customers]]</f>
        <v>Kiana Rivera</v>
      </c>
      <c r="C3546" t="str">
        <f>Query1[[#This Row],[city]]</f>
        <v>Richmond Hill</v>
      </c>
      <c r="D3546" t="str">
        <f>Query1[[#This Row],[state]]</f>
        <v>NY</v>
      </c>
      <c r="E3546">
        <f>Query1[[#This Row],[order_date]]</f>
        <v>43043</v>
      </c>
      <c r="F3546">
        <f>Query1[[#This Row],[total_units]]</f>
        <v>1</v>
      </c>
      <c r="G3546">
        <f>Query1[[#This Row],[revenue]]</f>
        <v>6499.99</v>
      </c>
      <c r="H3546" t="str">
        <f>Query1[[#This Row],[product_name]]</f>
        <v>Trek Silque SLR 8 Women's - 2017</v>
      </c>
      <c r="I3546" t="str">
        <f>Query1[[#This Row],[category_name]]</f>
        <v>Road Bikes</v>
      </c>
      <c r="J3546" t="str">
        <f>Query1[[#This Row],[store_name]]</f>
        <v>Baldwin Bikes</v>
      </c>
      <c r="K3546" t="str">
        <f>Query1[[#This Row],[sales_rep]]</f>
        <v>Venita Daniel</v>
      </c>
      <c r="L3546" t="str">
        <f>Query1[[#This Row],[brand_name]]</f>
        <v>Trek</v>
      </c>
    </row>
    <row r="3547" spans="1:12" x14ac:dyDescent="0.3">
      <c r="A3547">
        <f>Query1[[#This Row],[order_id]]</f>
        <v>1227</v>
      </c>
      <c r="B3547" t="str">
        <f>Query1[[#This Row],[customers]]</f>
        <v>Sharie Whitaker</v>
      </c>
      <c r="C3547" t="str">
        <f>Query1[[#This Row],[city]]</f>
        <v>Merrick</v>
      </c>
      <c r="D3547" t="str">
        <f>Query1[[#This Row],[state]]</f>
        <v>NY</v>
      </c>
      <c r="E3547">
        <f>Query1[[#This Row],[order_date]]</f>
        <v>43043</v>
      </c>
      <c r="F3547">
        <f>Query1[[#This Row],[total_units]]</f>
        <v>1</v>
      </c>
      <c r="G3547">
        <f>Query1[[#This Row],[revenue]]</f>
        <v>599.99</v>
      </c>
      <c r="H3547" t="str">
        <f>Query1[[#This Row],[product_name]]</f>
        <v>Electra Townie Original 7D EQ - 2016</v>
      </c>
      <c r="I3547" t="str">
        <f>Query1[[#This Row],[category_name]]</f>
        <v>Comfort Bicycles</v>
      </c>
      <c r="J3547" t="str">
        <f>Query1[[#This Row],[store_name]]</f>
        <v>Baldwin Bikes</v>
      </c>
      <c r="K3547" t="str">
        <f>Query1[[#This Row],[sales_rep]]</f>
        <v>Marcelene Boyer</v>
      </c>
      <c r="L3547" t="str">
        <f>Query1[[#This Row],[brand_name]]</f>
        <v>Electra</v>
      </c>
    </row>
    <row r="3548" spans="1:12" x14ac:dyDescent="0.3">
      <c r="A3548">
        <f>Query1[[#This Row],[order_id]]</f>
        <v>1227</v>
      </c>
      <c r="B3548" t="str">
        <f>Query1[[#This Row],[customers]]</f>
        <v>Sharie Whitaker</v>
      </c>
      <c r="C3548" t="str">
        <f>Query1[[#This Row],[city]]</f>
        <v>Merrick</v>
      </c>
      <c r="D3548" t="str">
        <f>Query1[[#This Row],[state]]</f>
        <v>NY</v>
      </c>
      <c r="E3548">
        <f>Query1[[#This Row],[order_date]]</f>
        <v>43043</v>
      </c>
      <c r="F3548">
        <f>Query1[[#This Row],[total_units]]</f>
        <v>1</v>
      </c>
      <c r="G3548">
        <f>Query1[[#This Row],[revenue]]</f>
        <v>539.99</v>
      </c>
      <c r="H3548" t="str">
        <f>Query1[[#This Row],[product_name]]</f>
        <v>Haro SR 1.1 - 2017</v>
      </c>
      <c r="I3548" t="str">
        <f>Query1[[#This Row],[category_name]]</f>
        <v>Mountain Bikes</v>
      </c>
      <c r="J3548" t="str">
        <f>Query1[[#This Row],[store_name]]</f>
        <v>Baldwin Bikes</v>
      </c>
      <c r="K3548" t="str">
        <f>Query1[[#This Row],[sales_rep]]</f>
        <v>Marcelene Boyer</v>
      </c>
      <c r="L3548" t="str">
        <f>Query1[[#This Row],[brand_name]]</f>
        <v>Haro</v>
      </c>
    </row>
    <row r="3549" spans="1:12" x14ac:dyDescent="0.3">
      <c r="A3549">
        <f>Query1[[#This Row],[order_id]]</f>
        <v>1227</v>
      </c>
      <c r="B3549" t="str">
        <f>Query1[[#This Row],[customers]]</f>
        <v>Sharie Whitaker</v>
      </c>
      <c r="C3549" t="str">
        <f>Query1[[#This Row],[city]]</f>
        <v>Merrick</v>
      </c>
      <c r="D3549" t="str">
        <f>Query1[[#This Row],[state]]</f>
        <v>NY</v>
      </c>
      <c r="E3549">
        <f>Query1[[#This Row],[order_date]]</f>
        <v>43043</v>
      </c>
      <c r="F3549">
        <f>Query1[[#This Row],[total_units]]</f>
        <v>2</v>
      </c>
      <c r="G3549">
        <f>Query1[[#This Row],[revenue]]</f>
        <v>4599.9799999999996</v>
      </c>
      <c r="H3549" t="str">
        <f>Query1[[#This Row],[product_name]]</f>
        <v>Trek Fuel EX 5 27.5 Plus - 2017</v>
      </c>
      <c r="I3549" t="str">
        <f>Query1[[#This Row],[category_name]]</f>
        <v>Mountain Bikes</v>
      </c>
      <c r="J3549" t="str">
        <f>Query1[[#This Row],[store_name]]</f>
        <v>Baldwin Bikes</v>
      </c>
      <c r="K3549" t="str">
        <f>Query1[[#This Row],[sales_rep]]</f>
        <v>Marcelene Boyer</v>
      </c>
      <c r="L3549" t="str">
        <f>Query1[[#This Row],[brand_name]]</f>
        <v>Trek</v>
      </c>
    </row>
    <row r="3550" spans="1:12" x14ac:dyDescent="0.3">
      <c r="A3550">
        <f>Query1[[#This Row],[order_id]]</f>
        <v>1227</v>
      </c>
      <c r="B3550" t="str">
        <f>Query1[[#This Row],[customers]]</f>
        <v>Sharie Whitaker</v>
      </c>
      <c r="C3550" t="str">
        <f>Query1[[#This Row],[city]]</f>
        <v>Merrick</v>
      </c>
      <c r="D3550" t="str">
        <f>Query1[[#This Row],[state]]</f>
        <v>NY</v>
      </c>
      <c r="E3550">
        <f>Query1[[#This Row],[order_date]]</f>
        <v>43043</v>
      </c>
      <c r="F3550">
        <f>Query1[[#This Row],[total_units]]</f>
        <v>2</v>
      </c>
      <c r="G3550">
        <f>Query1[[#This Row],[revenue]]</f>
        <v>419.98</v>
      </c>
      <c r="H3550" t="str">
        <f>Query1[[#This Row],[product_name]]</f>
        <v>Trek Precaliber 16 Girls - 2017</v>
      </c>
      <c r="I3550" t="str">
        <f>Query1[[#This Row],[category_name]]</f>
        <v>Children Bicycles</v>
      </c>
      <c r="J3550" t="str">
        <f>Query1[[#This Row],[store_name]]</f>
        <v>Baldwin Bikes</v>
      </c>
      <c r="K3550" t="str">
        <f>Query1[[#This Row],[sales_rep]]</f>
        <v>Marcelene Boyer</v>
      </c>
      <c r="L3550" t="str">
        <f>Query1[[#This Row],[brand_name]]</f>
        <v>Trek</v>
      </c>
    </row>
    <row r="3551" spans="1:12" x14ac:dyDescent="0.3">
      <c r="A3551">
        <f>Query1[[#This Row],[order_id]]</f>
        <v>1227</v>
      </c>
      <c r="B3551" t="str">
        <f>Query1[[#This Row],[customers]]</f>
        <v>Sharie Whitaker</v>
      </c>
      <c r="C3551" t="str">
        <f>Query1[[#This Row],[city]]</f>
        <v>Merrick</v>
      </c>
      <c r="D3551" t="str">
        <f>Query1[[#This Row],[state]]</f>
        <v>NY</v>
      </c>
      <c r="E3551">
        <f>Query1[[#This Row],[order_date]]</f>
        <v>43043</v>
      </c>
      <c r="F3551">
        <f>Query1[[#This Row],[total_units]]</f>
        <v>1</v>
      </c>
      <c r="G3551">
        <f>Query1[[#This Row],[revenue]]</f>
        <v>1799.99</v>
      </c>
      <c r="H3551" t="str">
        <f>Query1[[#This Row],[product_name]]</f>
        <v>Trek Remedy 29 Carbon Frameset - 2016</v>
      </c>
      <c r="I3551" t="str">
        <f>Query1[[#This Row],[category_name]]</f>
        <v>Mountain Bikes</v>
      </c>
      <c r="J3551" t="str">
        <f>Query1[[#This Row],[store_name]]</f>
        <v>Baldwin Bikes</v>
      </c>
      <c r="K3551" t="str">
        <f>Query1[[#This Row],[sales_rep]]</f>
        <v>Marcelene Boyer</v>
      </c>
      <c r="L3551" t="str">
        <f>Query1[[#This Row],[brand_name]]</f>
        <v>Trek</v>
      </c>
    </row>
    <row r="3552" spans="1:12" x14ac:dyDescent="0.3">
      <c r="A3552">
        <f>Query1[[#This Row],[order_id]]</f>
        <v>1228</v>
      </c>
      <c r="B3552" t="str">
        <f>Query1[[#This Row],[customers]]</f>
        <v>Bettye Espinoza</v>
      </c>
      <c r="C3552" t="str">
        <f>Query1[[#This Row],[city]]</f>
        <v>Oswego</v>
      </c>
      <c r="D3552" t="str">
        <f>Query1[[#This Row],[state]]</f>
        <v>NY</v>
      </c>
      <c r="E3552">
        <f>Query1[[#This Row],[order_date]]</f>
        <v>43043</v>
      </c>
      <c r="F3552">
        <f>Query1[[#This Row],[total_units]]</f>
        <v>2</v>
      </c>
      <c r="G3552">
        <f>Query1[[#This Row],[revenue]]</f>
        <v>1199.98</v>
      </c>
      <c r="H3552" t="str">
        <f>Query1[[#This Row],[product_name]]</f>
        <v>Electra Townie Original 7D EQ - Women's - 2016</v>
      </c>
      <c r="I3552" t="str">
        <f>Query1[[#This Row],[category_name]]</f>
        <v>Cruisers Bicycles</v>
      </c>
      <c r="J3552" t="str">
        <f>Query1[[#This Row],[store_name]]</f>
        <v>Baldwin Bikes</v>
      </c>
      <c r="K3552" t="str">
        <f>Query1[[#This Row],[sales_rep]]</f>
        <v>Marcelene Boyer</v>
      </c>
      <c r="L3552" t="str">
        <f>Query1[[#This Row],[brand_name]]</f>
        <v>Electra</v>
      </c>
    </row>
    <row r="3553" spans="1:12" x14ac:dyDescent="0.3">
      <c r="A3553">
        <f>Query1[[#This Row],[order_id]]</f>
        <v>1228</v>
      </c>
      <c r="B3553" t="str">
        <f>Query1[[#This Row],[customers]]</f>
        <v>Bettye Espinoza</v>
      </c>
      <c r="C3553" t="str">
        <f>Query1[[#This Row],[city]]</f>
        <v>Oswego</v>
      </c>
      <c r="D3553" t="str">
        <f>Query1[[#This Row],[state]]</f>
        <v>NY</v>
      </c>
      <c r="E3553">
        <f>Query1[[#This Row],[order_date]]</f>
        <v>43043</v>
      </c>
      <c r="F3553">
        <f>Query1[[#This Row],[total_units]]</f>
        <v>1</v>
      </c>
      <c r="G3553">
        <f>Query1[[#This Row],[revenue]]</f>
        <v>209.99</v>
      </c>
      <c r="H3553" t="str">
        <f>Query1[[#This Row],[product_name]]</f>
        <v>Haro Shredder 20 - 2017</v>
      </c>
      <c r="I3553" t="str">
        <f>Query1[[#This Row],[category_name]]</f>
        <v>Children Bicycles</v>
      </c>
      <c r="J3553" t="str">
        <f>Query1[[#This Row],[store_name]]</f>
        <v>Baldwin Bikes</v>
      </c>
      <c r="K3553" t="str">
        <f>Query1[[#This Row],[sales_rep]]</f>
        <v>Marcelene Boyer</v>
      </c>
      <c r="L3553" t="str">
        <f>Query1[[#This Row],[brand_name]]</f>
        <v>Haro</v>
      </c>
    </row>
    <row r="3554" spans="1:12" x14ac:dyDescent="0.3">
      <c r="A3554">
        <f>Query1[[#This Row],[order_id]]</f>
        <v>1228</v>
      </c>
      <c r="B3554" t="str">
        <f>Query1[[#This Row],[customers]]</f>
        <v>Bettye Espinoza</v>
      </c>
      <c r="C3554" t="str">
        <f>Query1[[#This Row],[city]]</f>
        <v>Oswego</v>
      </c>
      <c r="D3554" t="str">
        <f>Query1[[#This Row],[state]]</f>
        <v>NY</v>
      </c>
      <c r="E3554">
        <f>Query1[[#This Row],[order_date]]</f>
        <v>43043</v>
      </c>
      <c r="F3554">
        <f>Query1[[#This Row],[total_units]]</f>
        <v>2</v>
      </c>
      <c r="G3554">
        <f>Query1[[#This Row],[revenue]]</f>
        <v>5399.98</v>
      </c>
      <c r="H3554" t="str">
        <f>Query1[[#This Row],[product_name]]</f>
        <v>Trek Domane S 6 - 2017</v>
      </c>
      <c r="I3554" t="str">
        <f>Query1[[#This Row],[category_name]]</f>
        <v>Road Bikes</v>
      </c>
      <c r="J3554" t="str">
        <f>Query1[[#This Row],[store_name]]</f>
        <v>Baldwin Bikes</v>
      </c>
      <c r="K3554" t="str">
        <f>Query1[[#This Row],[sales_rep]]</f>
        <v>Marcelene Boyer</v>
      </c>
      <c r="L3554" t="str">
        <f>Query1[[#This Row],[brand_name]]</f>
        <v>Trek</v>
      </c>
    </row>
    <row r="3555" spans="1:12" x14ac:dyDescent="0.3">
      <c r="A3555">
        <f>Query1[[#This Row],[order_id]]</f>
        <v>1229</v>
      </c>
      <c r="B3555" t="str">
        <f>Query1[[#This Row],[customers]]</f>
        <v>Arvilla Osborn</v>
      </c>
      <c r="C3555" t="str">
        <f>Query1[[#This Row],[city]]</f>
        <v>Upland</v>
      </c>
      <c r="D3555" t="str">
        <f>Query1[[#This Row],[state]]</f>
        <v>CA</v>
      </c>
      <c r="E3555">
        <f>Query1[[#This Row],[order_date]]</f>
        <v>43044</v>
      </c>
      <c r="F3555">
        <f>Query1[[#This Row],[total_units]]</f>
        <v>2</v>
      </c>
      <c r="G3555">
        <f>Query1[[#This Row],[revenue]]</f>
        <v>1665.98</v>
      </c>
      <c r="H3555" t="str">
        <f>Query1[[#This Row],[product_name]]</f>
        <v>Surly Troll Frameset - 2017</v>
      </c>
      <c r="I3555" t="str">
        <f>Query1[[#This Row],[category_name]]</f>
        <v>Mountain Bikes</v>
      </c>
      <c r="J3555" t="str">
        <f>Query1[[#This Row],[store_name]]</f>
        <v>Santa Cruz Bikes</v>
      </c>
      <c r="K3555" t="str">
        <f>Query1[[#This Row],[sales_rep]]</f>
        <v>Genna Serrano</v>
      </c>
      <c r="L3555" t="str">
        <f>Query1[[#This Row],[brand_name]]</f>
        <v>Surly</v>
      </c>
    </row>
    <row r="3556" spans="1:12" x14ac:dyDescent="0.3">
      <c r="A3556">
        <f>Query1[[#This Row],[order_id]]</f>
        <v>1229</v>
      </c>
      <c r="B3556" t="str">
        <f>Query1[[#This Row],[customers]]</f>
        <v>Arvilla Osborn</v>
      </c>
      <c r="C3556" t="str">
        <f>Query1[[#This Row],[city]]</f>
        <v>Upland</v>
      </c>
      <c r="D3556" t="str">
        <f>Query1[[#This Row],[state]]</f>
        <v>CA</v>
      </c>
      <c r="E3556">
        <f>Query1[[#This Row],[order_date]]</f>
        <v>43044</v>
      </c>
      <c r="F3556">
        <f>Query1[[#This Row],[total_units]]</f>
        <v>2</v>
      </c>
      <c r="G3556">
        <f>Query1[[#This Row],[revenue]]</f>
        <v>9999.98</v>
      </c>
      <c r="H3556" t="str">
        <f>Query1[[#This Row],[product_name]]</f>
        <v>Trek Powerfly 8 FS Plus - 2017</v>
      </c>
      <c r="I3556" t="str">
        <f>Query1[[#This Row],[category_name]]</f>
        <v>Electric Bikes</v>
      </c>
      <c r="J3556" t="str">
        <f>Query1[[#This Row],[store_name]]</f>
        <v>Santa Cruz Bikes</v>
      </c>
      <c r="K3556" t="str">
        <f>Query1[[#This Row],[sales_rep]]</f>
        <v>Genna Serrano</v>
      </c>
      <c r="L3556" t="str">
        <f>Query1[[#This Row],[brand_name]]</f>
        <v>Trek</v>
      </c>
    </row>
    <row r="3557" spans="1:12" x14ac:dyDescent="0.3">
      <c r="A3557">
        <f>Query1[[#This Row],[order_id]]</f>
        <v>1230</v>
      </c>
      <c r="B3557" t="str">
        <f>Query1[[#This Row],[customers]]</f>
        <v>Lynda Newman</v>
      </c>
      <c r="C3557" t="str">
        <f>Query1[[#This Row],[city]]</f>
        <v>Saratoga Springs</v>
      </c>
      <c r="D3557" t="str">
        <f>Query1[[#This Row],[state]]</f>
        <v>NY</v>
      </c>
      <c r="E3557">
        <f>Query1[[#This Row],[order_date]]</f>
        <v>43044</v>
      </c>
      <c r="F3557">
        <f>Query1[[#This Row],[total_units]]</f>
        <v>2</v>
      </c>
      <c r="G3557">
        <f>Query1[[#This Row],[revenue]]</f>
        <v>1099.98</v>
      </c>
      <c r="H3557" t="str">
        <f>Query1[[#This Row],[product_name]]</f>
        <v>Haro Flightline Two 26 Plus - 2017</v>
      </c>
      <c r="I3557" t="str">
        <f>Query1[[#This Row],[category_name]]</f>
        <v>Mountain Bikes</v>
      </c>
      <c r="J3557" t="str">
        <f>Query1[[#This Row],[store_name]]</f>
        <v>Baldwin Bikes</v>
      </c>
      <c r="K3557" t="str">
        <f>Query1[[#This Row],[sales_rep]]</f>
        <v>Marcelene Boyer</v>
      </c>
      <c r="L3557" t="str">
        <f>Query1[[#This Row],[brand_name]]</f>
        <v>Haro</v>
      </c>
    </row>
    <row r="3558" spans="1:12" x14ac:dyDescent="0.3">
      <c r="A3558">
        <f>Query1[[#This Row],[order_id]]</f>
        <v>1230</v>
      </c>
      <c r="B3558" t="str">
        <f>Query1[[#This Row],[customers]]</f>
        <v>Lynda Newman</v>
      </c>
      <c r="C3558" t="str">
        <f>Query1[[#This Row],[city]]</f>
        <v>Saratoga Springs</v>
      </c>
      <c r="D3558" t="str">
        <f>Query1[[#This Row],[state]]</f>
        <v>NY</v>
      </c>
      <c r="E3558">
        <f>Query1[[#This Row],[order_date]]</f>
        <v>43044</v>
      </c>
      <c r="F3558">
        <f>Query1[[#This Row],[total_units]]</f>
        <v>2</v>
      </c>
      <c r="G3558">
        <f>Query1[[#This Row],[revenue]]</f>
        <v>939.98</v>
      </c>
      <c r="H3558" t="str">
        <f>Query1[[#This Row],[product_name]]</f>
        <v>Trek Farley Alloy Frameset - 2017</v>
      </c>
      <c r="I3558" t="str">
        <f>Query1[[#This Row],[category_name]]</f>
        <v>Mountain Bikes</v>
      </c>
      <c r="J3558" t="str">
        <f>Query1[[#This Row],[store_name]]</f>
        <v>Baldwin Bikes</v>
      </c>
      <c r="K3558" t="str">
        <f>Query1[[#This Row],[sales_rep]]</f>
        <v>Marcelene Boyer</v>
      </c>
      <c r="L3558" t="str">
        <f>Query1[[#This Row],[brand_name]]</f>
        <v>Trek</v>
      </c>
    </row>
    <row r="3559" spans="1:12" x14ac:dyDescent="0.3">
      <c r="A3559">
        <f>Query1[[#This Row],[order_id]]</f>
        <v>1231</v>
      </c>
      <c r="B3559" t="str">
        <f>Query1[[#This Row],[customers]]</f>
        <v>Myrtle Gardner</v>
      </c>
      <c r="C3559" t="str">
        <f>Query1[[#This Row],[city]]</f>
        <v>Farmingdale</v>
      </c>
      <c r="D3559" t="str">
        <f>Query1[[#This Row],[state]]</f>
        <v>NY</v>
      </c>
      <c r="E3559">
        <f>Query1[[#This Row],[order_date]]</f>
        <v>43044</v>
      </c>
      <c r="F3559">
        <f>Query1[[#This Row],[total_units]]</f>
        <v>1</v>
      </c>
      <c r="G3559">
        <f>Query1[[#This Row],[revenue]]</f>
        <v>659.99</v>
      </c>
      <c r="H3559" t="str">
        <f>Query1[[#This Row],[product_name]]</f>
        <v>Electra Amsterdam Original 3i - 2015/2017</v>
      </c>
      <c r="I3559" t="str">
        <f>Query1[[#This Row],[category_name]]</f>
        <v>Cruisers Bicycles</v>
      </c>
      <c r="J3559" t="str">
        <f>Query1[[#This Row],[store_name]]</f>
        <v>Baldwin Bikes</v>
      </c>
      <c r="K3559" t="str">
        <f>Query1[[#This Row],[sales_rep]]</f>
        <v>Marcelene Boyer</v>
      </c>
      <c r="L3559" t="str">
        <f>Query1[[#This Row],[brand_name]]</f>
        <v>Electra</v>
      </c>
    </row>
    <row r="3560" spans="1:12" x14ac:dyDescent="0.3">
      <c r="A3560">
        <f>Query1[[#This Row],[order_id]]</f>
        <v>1231</v>
      </c>
      <c r="B3560" t="str">
        <f>Query1[[#This Row],[customers]]</f>
        <v>Myrtle Gardner</v>
      </c>
      <c r="C3560" t="str">
        <f>Query1[[#This Row],[city]]</f>
        <v>Farmingdale</v>
      </c>
      <c r="D3560" t="str">
        <f>Query1[[#This Row],[state]]</f>
        <v>NY</v>
      </c>
      <c r="E3560">
        <f>Query1[[#This Row],[order_date]]</f>
        <v>43044</v>
      </c>
      <c r="F3560">
        <f>Query1[[#This Row],[total_units]]</f>
        <v>2</v>
      </c>
      <c r="G3560">
        <f>Query1[[#This Row],[revenue]]</f>
        <v>1199.98</v>
      </c>
      <c r="H3560" t="str">
        <f>Query1[[#This Row],[product_name]]</f>
        <v>Electra Cruiser Lux Fat Tire 1 Ladies - 2017</v>
      </c>
      <c r="I3560" t="str">
        <f>Query1[[#This Row],[category_name]]</f>
        <v>Cruisers Bicycles</v>
      </c>
      <c r="J3560" t="str">
        <f>Query1[[#This Row],[store_name]]</f>
        <v>Baldwin Bikes</v>
      </c>
      <c r="K3560" t="str">
        <f>Query1[[#This Row],[sales_rep]]</f>
        <v>Marcelene Boyer</v>
      </c>
      <c r="L3560" t="str">
        <f>Query1[[#This Row],[brand_name]]</f>
        <v>Electra</v>
      </c>
    </row>
    <row r="3561" spans="1:12" x14ac:dyDescent="0.3">
      <c r="A3561">
        <f>Query1[[#This Row],[order_id]]</f>
        <v>1232</v>
      </c>
      <c r="B3561" t="str">
        <f>Query1[[#This Row],[customers]]</f>
        <v>Stacie Sims</v>
      </c>
      <c r="C3561" t="str">
        <f>Query1[[#This Row],[city]]</f>
        <v>Oakland</v>
      </c>
      <c r="D3561" t="str">
        <f>Query1[[#This Row],[state]]</f>
        <v>CA</v>
      </c>
      <c r="E3561">
        <f>Query1[[#This Row],[order_date]]</f>
        <v>43045</v>
      </c>
      <c r="F3561">
        <f>Query1[[#This Row],[total_units]]</f>
        <v>2</v>
      </c>
      <c r="G3561">
        <f>Query1[[#This Row],[revenue]]</f>
        <v>941.98</v>
      </c>
      <c r="H3561" t="str">
        <f>Query1[[#This Row],[product_name]]</f>
        <v>Sun Bicycles Drifter 7 - 2017</v>
      </c>
      <c r="I3561" t="str">
        <f>Query1[[#This Row],[category_name]]</f>
        <v>Comfort Bicycles</v>
      </c>
      <c r="J3561" t="str">
        <f>Query1[[#This Row],[store_name]]</f>
        <v>Santa Cruz Bikes</v>
      </c>
      <c r="K3561" t="str">
        <f>Query1[[#This Row],[sales_rep]]</f>
        <v>Genna Serrano</v>
      </c>
      <c r="L3561" t="str">
        <f>Query1[[#This Row],[brand_name]]</f>
        <v>Sun</v>
      </c>
    </row>
    <row r="3562" spans="1:12" x14ac:dyDescent="0.3">
      <c r="A3562">
        <f>Query1[[#This Row],[order_id]]</f>
        <v>1232</v>
      </c>
      <c r="B3562" t="str">
        <f>Query1[[#This Row],[customers]]</f>
        <v>Stacie Sims</v>
      </c>
      <c r="C3562" t="str">
        <f>Query1[[#This Row],[city]]</f>
        <v>Oakland</v>
      </c>
      <c r="D3562" t="str">
        <f>Query1[[#This Row],[state]]</f>
        <v>CA</v>
      </c>
      <c r="E3562">
        <f>Query1[[#This Row],[order_date]]</f>
        <v>43045</v>
      </c>
      <c r="F3562">
        <f>Query1[[#This Row],[total_units]]</f>
        <v>2</v>
      </c>
      <c r="G3562">
        <f>Query1[[#This Row],[revenue]]</f>
        <v>939.98</v>
      </c>
      <c r="H3562" t="str">
        <f>Query1[[#This Row],[product_name]]</f>
        <v>Surly Ice Cream Truck Frameset - 2016</v>
      </c>
      <c r="I3562" t="str">
        <f>Query1[[#This Row],[category_name]]</f>
        <v>Mountain Bikes</v>
      </c>
      <c r="J3562" t="str">
        <f>Query1[[#This Row],[store_name]]</f>
        <v>Santa Cruz Bikes</v>
      </c>
      <c r="K3562" t="str">
        <f>Query1[[#This Row],[sales_rep]]</f>
        <v>Genna Serrano</v>
      </c>
      <c r="L3562" t="str">
        <f>Query1[[#This Row],[brand_name]]</f>
        <v>Surly</v>
      </c>
    </row>
    <row r="3563" spans="1:12" x14ac:dyDescent="0.3">
      <c r="A3563">
        <f>Query1[[#This Row],[order_id]]</f>
        <v>1232</v>
      </c>
      <c r="B3563" t="str">
        <f>Query1[[#This Row],[customers]]</f>
        <v>Stacie Sims</v>
      </c>
      <c r="C3563" t="str">
        <f>Query1[[#This Row],[city]]</f>
        <v>Oakland</v>
      </c>
      <c r="D3563" t="str">
        <f>Query1[[#This Row],[state]]</f>
        <v>CA</v>
      </c>
      <c r="E3563">
        <f>Query1[[#This Row],[order_date]]</f>
        <v>43045</v>
      </c>
      <c r="F3563">
        <f>Query1[[#This Row],[total_units]]</f>
        <v>2</v>
      </c>
      <c r="G3563">
        <f>Query1[[#This Row],[revenue]]</f>
        <v>5799.98</v>
      </c>
      <c r="H3563" t="str">
        <f>Query1[[#This Row],[product_name]]</f>
        <v>Trek Fuel EX 8 29 - 2016</v>
      </c>
      <c r="I3563" t="str">
        <f>Query1[[#This Row],[category_name]]</f>
        <v>Mountain Bikes</v>
      </c>
      <c r="J3563" t="str">
        <f>Query1[[#This Row],[store_name]]</f>
        <v>Santa Cruz Bikes</v>
      </c>
      <c r="K3563" t="str">
        <f>Query1[[#This Row],[sales_rep]]</f>
        <v>Genna Serrano</v>
      </c>
      <c r="L3563" t="str">
        <f>Query1[[#This Row],[brand_name]]</f>
        <v>Trek</v>
      </c>
    </row>
    <row r="3564" spans="1:12" x14ac:dyDescent="0.3">
      <c r="A3564">
        <f>Query1[[#This Row],[order_id]]</f>
        <v>1233</v>
      </c>
      <c r="B3564" t="str">
        <f>Query1[[#This Row],[customers]]</f>
        <v>Efren Oliver</v>
      </c>
      <c r="C3564" t="str">
        <f>Query1[[#This Row],[city]]</f>
        <v>Nanuet</v>
      </c>
      <c r="D3564" t="str">
        <f>Query1[[#This Row],[state]]</f>
        <v>NY</v>
      </c>
      <c r="E3564">
        <f>Query1[[#This Row],[order_date]]</f>
        <v>43045</v>
      </c>
      <c r="F3564">
        <f>Query1[[#This Row],[total_units]]</f>
        <v>1</v>
      </c>
      <c r="G3564">
        <f>Query1[[#This Row],[revenue]]</f>
        <v>2699.99</v>
      </c>
      <c r="H3564" t="str">
        <f>Query1[[#This Row],[product_name]]</f>
        <v>Trek Domane S 6 - 2017</v>
      </c>
      <c r="I3564" t="str">
        <f>Query1[[#This Row],[category_name]]</f>
        <v>Road Bikes</v>
      </c>
      <c r="J3564" t="str">
        <f>Query1[[#This Row],[store_name]]</f>
        <v>Baldwin Bikes</v>
      </c>
      <c r="K3564" t="str">
        <f>Query1[[#This Row],[sales_rep]]</f>
        <v>Marcelene Boyer</v>
      </c>
      <c r="L3564" t="str">
        <f>Query1[[#This Row],[brand_name]]</f>
        <v>Trek</v>
      </c>
    </row>
    <row r="3565" spans="1:12" x14ac:dyDescent="0.3">
      <c r="A3565">
        <f>Query1[[#This Row],[order_id]]</f>
        <v>1233</v>
      </c>
      <c r="B3565" t="str">
        <f>Query1[[#This Row],[customers]]</f>
        <v>Efren Oliver</v>
      </c>
      <c r="C3565" t="str">
        <f>Query1[[#This Row],[city]]</f>
        <v>Nanuet</v>
      </c>
      <c r="D3565" t="str">
        <f>Query1[[#This Row],[state]]</f>
        <v>NY</v>
      </c>
      <c r="E3565">
        <f>Query1[[#This Row],[order_date]]</f>
        <v>43045</v>
      </c>
      <c r="F3565">
        <f>Query1[[#This Row],[total_units]]</f>
        <v>2</v>
      </c>
      <c r="G3565">
        <f>Query1[[#This Row],[revenue]]</f>
        <v>9999.98</v>
      </c>
      <c r="H3565" t="str">
        <f>Query1[[#This Row],[product_name]]</f>
        <v>Trek Powerfly 8 FS Plus - 2017</v>
      </c>
      <c r="I3565" t="str">
        <f>Query1[[#This Row],[category_name]]</f>
        <v>Electric Bikes</v>
      </c>
      <c r="J3565" t="str">
        <f>Query1[[#This Row],[store_name]]</f>
        <v>Baldwin Bikes</v>
      </c>
      <c r="K3565" t="str">
        <f>Query1[[#This Row],[sales_rep]]</f>
        <v>Marcelene Boyer</v>
      </c>
      <c r="L3565" t="str">
        <f>Query1[[#This Row],[brand_name]]</f>
        <v>Trek</v>
      </c>
    </row>
    <row r="3566" spans="1:12" x14ac:dyDescent="0.3">
      <c r="A3566">
        <f>Query1[[#This Row],[order_id]]</f>
        <v>1233</v>
      </c>
      <c r="B3566" t="str">
        <f>Query1[[#This Row],[customers]]</f>
        <v>Efren Oliver</v>
      </c>
      <c r="C3566" t="str">
        <f>Query1[[#This Row],[city]]</f>
        <v>Nanuet</v>
      </c>
      <c r="D3566" t="str">
        <f>Query1[[#This Row],[state]]</f>
        <v>NY</v>
      </c>
      <c r="E3566">
        <f>Query1[[#This Row],[order_date]]</f>
        <v>43045</v>
      </c>
      <c r="F3566">
        <f>Query1[[#This Row],[total_units]]</f>
        <v>2</v>
      </c>
      <c r="G3566">
        <f>Query1[[#This Row],[revenue]]</f>
        <v>379.98</v>
      </c>
      <c r="H3566" t="str">
        <f>Query1[[#This Row],[product_name]]</f>
        <v>Trek Precaliber 12 Boys - 2017</v>
      </c>
      <c r="I3566" t="str">
        <f>Query1[[#This Row],[category_name]]</f>
        <v>Children Bicycles</v>
      </c>
      <c r="J3566" t="str">
        <f>Query1[[#This Row],[store_name]]</f>
        <v>Baldwin Bikes</v>
      </c>
      <c r="K3566" t="str">
        <f>Query1[[#This Row],[sales_rep]]</f>
        <v>Marcelene Boyer</v>
      </c>
      <c r="L3566" t="str">
        <f>Query1[[#This Row],[brand_name]]</f>
        <v>Trek</v>
      </c>
    </row>
    <row r="3567" spans="1:12" x14ac:dyDescent="0.3">
      <c r="A3567">
        <f>Query1[[#This Row],[order_id]]</f>
        <v>1234</v>
      </c>
      <c r="B3567" t="str">
        <f>Query1[[#This Row],[customers]]</f>
        <v>Lizzette Stein</v>
      </c>
      <c r="C3567" t="str">
        <f>Query1[[#This Row],[city]]</f>
        <v>Orchard Park</v>
      </c>
      <c r="D3567" t="str">
        <f>Query1[[#This Row],[state]]</f>
        <v>NY</v>
      </c>
      <c r="E3567">
        <f>Query1[[#This Row],[order_date]]</f>
        <v>43046</v>
      </c>
      <c r="F3567">
        <f>Query1[[#This Row],[total_units]]</f>
        <v>2</v>
      </c>
      <c r="G3567">
        <f>Query1[[#This Row],[revenue]]</f>
        <v>833.98</v>
      </c>
      <c r="H3567" t="str">
        <f>Query1[[#This Row],[product_name]]</f>
        <v>Sun Bicycles Atlas X-Type - 2017</v>
      </c>
      <c r="I3567" t="str">
        <f>Query1[[#This Row],[category_name]]</f>
        <v>Cruisers Bicycles</v>
      </c>
      <c r="J3567" t="str">
        <f>Query1[[#This Row],[store_name]]</f>
        <v>Baldwin Bikes</v>
      </c>
      <c r="K3567" t="str">
        <f>Query1[[#This Row],[sales_rep]]</f>
        <v>Marcelene Boyer</v>
      </c>
      <c r="L3567" t="str">
        <f>Query1[[#This Row],[brand_name]]</f>
        <v>Sun</v>
      </c>
    </row>
    <row r="3568" spans="1:12" x14ac:dyDescent="0.3">
      <c r="A3568">
        <f>Query1[[#This Row],[order_id]]</f>
        <v>1234</v>
      </c>
      <c r="B3568" t="str">
        <f>Query1[[#This Row],[customers]]</f>
        <v>Lizzette Stein</v>
      </c>
      <c r="C3568" t="str">
        <f>Query1[[#This Row],[city]]</f>
        <v>Orchard Park</v>
      </c>
      <c r="D3568" t="str">
        <f>Query1[[#This Row],[state]]</f>
        <v>NY</v>
      </c>
      <c r="E3568">
        <f>Query1[[#This Row],[order_date]]</f>
        <v>43046</v>
      </c>
      <c r="F3568">
        <f>Query1[[#This Row],[total_units]]</f>
        <v>2</v>
      </c>
      <c r="G3568">
        <f>Query1[[#This Row],[revenue]]</f>
        <v>10999.98</v>
      </c>
      <c r="H3568" t="str">
        <f>Query1[[#This Row],[product_name]]</f>
        <v>Trek Domane SLR 6 Disc - 2017</v>
      </c>
      <c r="I3568" t="str">
        <f>Query1[[#This Row],[category_name]]</f>
        <v>Road Bikes</v>
      </c>
      <c r="J3568" t="str">
        <f>Query1[[#This Row],[store_name]]</f>
        <v>Baldwin Bikes</v>
      </c>
      <c r="K3568" t="str">
        <f>Query1[[#This Row],[sales_rep]]</f>
        <v>Marcelene Boyer</v>
      </c>
      <c r="L3568" t="str">
        <f>Query1[[#This Row],[brand_name]]</f>
        <v>Trek</v>
      </c>
    </row>
    <row r="3569" spans="1:12" x14ac:dyDescent="0.3">
      <c r="A3569">
        <f>Query1[[#This Row],[order_id]]</f>
        <v>1235</v>
      </c>
      <c r="B3569" t="str">
        <f>Query1[[#This Row],[customers]]</f>
        <v>Priscilla Wilkins</v>
      </c>
      <c r="C3569" t="str">
        <f>Query1[[#This Row],[city]]</f>
        <v>Albany</v>
      </c>
      <c r="D3569" t="str">
        <f>Query1[[#This Row],[state]]</f>
        <v>NY</v>
      </c>
      <c r="E3569">
        <f>Query1[[#This Row],[order_date]]</f>
        <v>43046</v>
      </c>
      <c r="F3569">
        <f>Query1[[#This Row],[total_units]]</f>
        <v>1</v>
      </c>
      <c r="G3569">
        <f>Query1[[#This Row],[revenue]]</f>
        <v>3999.99</v>
      </c>
      <c r="H3569" t="str">
        <f>Query1[[#This Row],[product_name]]</f>
        <v>Trek Slash 8 27.5 - 2016</v>
      </c>
      <c r="I3569" t="str">
        <f>Query1[[#This Row],[category_name]]</f>
        <v>Mountain Bikes</v>
      </c>
      <c r="J3569" t="str">
        <f>Query1[[#This Row],[store_name]]</f>
        <v>Baldwin Bikes</v>
      </c>
      <c r="K3569" t="str">
        <f>Query1[[#This Row],[sales_rep]]</f>
        <v>Marcelene Boyer</v>
      </c>
      <c r="L3569" t="str">
        <f>Query1[[#This Row],[brand_name]]</f>
        <v>Trek</v>
      </c>
    </row>
    <row r="3570" spans="1:12" x14ac:dyDescent="0.3">
      <c r="A3570">
        <f>Query1[[#This Row],[order_id]]</f>
        <v>1236</v>
      </c>
      <c r="B3570" t="str">
        <f>Query1[[#This Row],[customers]]</f>
        <v>Natosha Rowland</v>
      </c>
      <c r="C3570" t="str">
        <f>Query1[[#This Row],[city]]</f>
        <v>Ballston Spa</v>
      </c>
      <c r="D3570" t="str">
        <f>Query1[[#This Row],[state]]</f>
        <v>NY</v>
      </c>
      <c r="E3570">
        <f>Query1[[#This Row],[order_date]]</f>
        <v>43047</v>
      </c>
      <c r="F3570">
        <f>Query1[[#This Row],[total_units]]</f>
        <v>1</v>
      </c>
      <c r="G3570">
        <f>Query1[[#This Row],[revenue]]</f>
        <v>1559.99</v>
      </c>
      <c r="H3570" t="str">
        <f>Query1[[#This Row],[product_name]]</f>
        <v>Sun Bicycles ElectroLite - 2017</v>
      </c>
      <c r="I3570" t="str">
        <f>Query1[[#This Row],[category_name]]</f>
        <v>Electric Bikes</v>
      </c>
      <c r="J3570" t="str">
        <f>Query1[[#This Row],[store_name]]</f>
        <v>Baldwin Bikes</v>
      </c>
      <c r="K3570" t="str">
        <f>Query1[[#This Row],[sales_rep]]</f>
        <v>Venita Daniel</v>
      </c>
      <c r="L3570" t="str">
        <f>Query1[[#This Row],[brand_name]]</f>
        <v>Sun</v>
      </c>
    </row>
    <row r="3571" spans="1:12" x14ac:dyDescent="0.3">
      <c r="A3571">
        <f>Query1[[#This Row],[order_id]]</f>
        <v>1236</v>
      </c>
      <c r="B3571" t="str">
        <f>Query1[[#This Row],[customers]]</f>
        <v>Natosha Rowland</v>
      </c>
      <c r="C3571" t="str">
        <f>Query1[[#This Row],[city]]</f>
        <v>Ballston Spa</v>
      </c>
      <c r="D3571" t="str">
        <f>Query1[[#This Row],[state]]</f>
        <v>NY</v>
      </c>
      <c r="E3571">
        <f>Query1[[#This Row],[order_date]]</f>
        <v>43047</v>
      </c>
      <c r="F3571">
        <f>Query1[[#This Row],[total_units]]</f>
        <v>2</v>
      </c>
      <c r="G3571">
        <f>Query1[[#This Row],[revenue]]</f>
        <v>939.98</v>
      </c>
      <c r="H3571" t="str">
        <f>Query1[[#This Row],[product_name]]</f>
        <v>Trek Farley Alloy Frameset - 2017</v>
      </c>
      <c r="I3571" t="str">
        <f>Query1[[#This Row],[category_name]]</f>
        <v>Mountain Bikes</v>
      </c>
      <c r="J3571" t="str">
        <f>Query1[[#This Row],[store_name]]</f>
        <v>Baldwin Bikes</v>
      </c>
      <c r="K3571" t="str">
        <f>Query1[[#This Row],[sales_rep]]</f>
        <v>Venita Daniel</v>
      </c>
      <c r="L3571" t="str">
        <f>Query1[[#This Row],[brand_name]]</f>
        <v>Trek</v>
      </c>
    </row>
    <row r="3572" spans="1:12" x14ac:dyDescent="0.3">
      <c r="A3572">
        <f>Query1[[#This Row],[order_id]]</f>
        <v>1236</v>
      </c>
      <c r="B3572" t="str">
        <f>Query1[[#This Row],[customers]]</f>
        <v>Natosha Rowland</v>
      </c>
      <c r="C3572" t="str">
        <f>Query1[[#This Row],[city]]</f>
        <v>Ballston Spa</v>
      </c>
      <c r="D3572" t="str">
        <f>Query1[[#This Row],[state]]</f>
        <v>NY</v>
      </c>
      <c r="E3572">
        <f>Query1[[#This Row],[order_date]]</f>
        <v>43047</v>
      </c>
      <c r="F3572">
        <f>Query1[[#This Row],[total_units]]</f>
        <v>1</v>
      </c>
      <c r="G3572">
        <f>Query1[[#This Row],[revenue]]</f>
        <v>349.99</v>
      </c>
      <c r="H3572" t="str">
        <f>Query1[[#This Row],[product_name]]</f>
        <v>Trek Precaliber 24 (21-Speed) - Girls - 2017</v>
      </c>
      <c r="I3572" t="str">
        <f>Query1[[#This Row],[category_name]]</f>
        <v>Children Bicycles</v>
      </c>
      <c r="J3572" t="str">
        <f>Query1[[#This Row],[store_name]]</f>
        <v>Baldwin Bikes</v>
      </c>
      <c r="K3572" t="str">
        <f>Query1[[#This Row],[sales_rep]]</f>
        <v>Venita Daniel</v>
      </c>
      <c r="L3572" t="str">
        <f>Query1[[#This Row],[brand_name]]</f>
        <v>Trek</v>
      </c>
    </row>
    <row r="3573" spans="1:12" x14ac:dyDescent="0.3">
      <c r="A3573">
        <f>Query1[[#This Row],[order_id]]</f>
        <v>1237</v>
      </c>
      <c r="B3573" t="str">
        <f>Query1[[#This Row],[customers]]</f>
        <v>Kaley Blanchard</v>
      </c>
      <c r="C3573" t="str">
        <f>Query1[[#This Row],[city]]</f>
        <v>Palos Verdes Peninsula</v>
      </c>
      <c r="D3573" t="str">
        <f>Query1[[#This Row],[state]]</f>
        <v>CA</v>
      </c>
      <c r="E3573">
        <f>Query1[[#This Row],[order_date]]</f>
        <v>43048</v>
      </c>
      <c r="F3573">
        <f>Query1[[#This Row],[total_units]]</f>
        <v>1</v>
      </c>
      <c r="G3573">
        <f>Query1[[#This Row],[revenue]]</f>
        <v>299.99</v>
      </c>
      <c r="H3573" t="str">
        <f>Query1[[#This Row],[product_name]]</f>
        <v>Electra Girl's Hawaii 1 (20-inch) - 2015/2016</v>
      </c>
      <c r="I3573" t="str">
        <f>Query1[[#This Row],[category_name]]</f>
        <v>Children Bicycles</v>
      </c>
      <c r="J3573" t="str">
        <f>Query1[[#This Row],[store_name]]</f>
        <v>Santa Cruz Bikes</v>
      </c>
      <c r="K3573" t="str">
        <f>Query1[[#This Row],[sales_rep]]</f>
        <v>Mireya Copeland</v>
      </c>
      <c r="L3573" t="str">
        <f>Query1[[#This Row],[brand_name]]</f>
        <v>Electra</v>
      </c>
    </row>
    <row r="3574" spans="1:12" x14ac:dyDescent="0.3">
      <c r="A3574">
        <f>Query1[[#This Row],[order_id]]</f>
        <v>1237</v>
      </c>
      <c r="B3574" t="str">
        <f>Query1[[#This Row],[customers]]</f>
        <v>Kaley Blanchard</v>
      </c>
      <c r="C3574" t="str">
        <f>Query1[[#This Row],[city]]</f>
        <v>Palos Verdes Peninsula</v>
      </c>
      <c r="D3574" t="str">
        <f>Query1[[#This Row],[state]]</f>
        <v>CA</v>
      </c>
      <c r="E3574">
        <f>Query1[[#This Row],[order_date]]</f>
        <v>43048</v>
      </c>
      <c r="F3574">
        <f>Query1[[#This Row],[total_units]]</f>
        <v>2</v>
      </c>
      <c r="G3574">
        <f>Query1[[#This Row],[revenue]]</f>
        <v>599.98</v>
      </c>
      <c r="H3574" t="str">
        <f>Query1[[#This Row],[product_name]]</f>
        <v>Electra Girl's Hawaii 1 16" - 2017</v>
      </c>
      <c r="I3574" t="str">
        <f>Query1[[#This Row],[category_name]]</f>
        <v>Children Bicycles</v>
      </c>
      <c r="J3574" t="str">
        <f>Query1[[#This Row],[store_name]]</f>
        <v>Santa Cruz Bikes</v>
      </c>
      <c r="K3574" t="str">
        <f>Query1[[#This Row],[sales_rep]]</f>
        <v>Mireya Copeland</v>
      </c>
      <c r="L3574" t="str">
        <f>Query1[[#This Row],[brand_name]]</f>
        <v>Electra</v>
      </c>
    </row>
    <row r="3575" spans="1:12" x14ac:dyDescent="0.3">
      <c r="A3575">
        <f>Query1[[#This Row],[order_id]]</f>
        <v>1237</v>
      </c>
      <c r="B3575" t="str">
        <f>Query1[[#This Row],[customers]]</f>
        <v>Kaley Blanchard</v>
      </c>
      <c r="C3575" t="str">
        <f>Query1[[#This Row],[city]]</f>
        <v>Palos Verdes Peninsula</v>
      </c>
      <c r="D3575" t="str">
        <f>Query1[[#This Row],[state]]</f>
        <v>CA</v>
      </c>
      <c r="E3575">
        <f>Query1[[#This Row],[order_date]]</f>
        <v>43048</v>
      </c>
      <c r="F3575">
        <f>Query1[[#This Row],[total_units]]</f>
        <v>1</v>
      </c>
      <c r="G3575">
        <f>Query1[[#This Row],[revenue]]</f>
        <v>499.99</v>
      </c>
      <c r="H3575" t="str">
        <f>Query1[[#This Row],[product_name]]</f>
        <v>Electra Townie Original 7D - 2015/2016</v>
      </c>
      <c r="I3575" t="str">
        <f>Query1[[#This Row],[category_name]]</f>
        <v>Comfort Bicycles</v>
      </c>
      <c r="J3575" t="str">
        <f>Query1[[#This Row],[store_name]]</f>
        <v>Santa Cruz Bikes</v>
      </c>
      <c r="K3575" t="str">
        <f>Query1[[#This Row],[sales_rep]]</f>
        <v>Mireya Copeland</v>
      </c>
      <c r="L3575" t="str">
        <f>Query1[[#This Row],[brand_name]]</f>
        <v>Electra</v>
      </c>
    </row>
    <row r="3576" spans="1:12" x14ac:dyDescent="0.3">
      <c r="A3576">
        <f>Query1[[#This Row],[order_id]]</f>
        <v>1237</v>
      </c>
      <c r="B3576" t="str">
        <f>Query1[[#This Row],[customers]]</f>
        <v>Kaley Blanchard</v>
      </c>
      <c r="C3576" t="str">
        <f>Query1[[#This Row],[city]]</f>
        <v>Palos Verdes Peninsula</v>
      </c>
      <c r="D3576" t="str">
        <f>Query1[[#This Row],[state]]</f>
        <v>CA</v>
      </c>
      <c r="E3576">
        <f>Query1[[#This Row],[order_date]]</f>
        <v>43048</v>
      </c>
      <c r="F3576">
        <f>Query1[[#This Row],[total_units]]</f>
        <v>2</v>
      </c>
      <c r="G3576">
        <f>Query1[[#This Row],[revenue]]</f>
        <v>5399.98</v>
      </c>
      <c r="H3576" t="str">
        <f>Query1[[#This Row],[product_name]]</f>
        <v>Trek Domane S 6 - 2017</v>
      </c>
      <c r="I3576" t="str">
        <f>Query1[[#This Row],[category_name]]</f>
        <v>Road Bikes</v>
      </c>
      <c r="J3576" t="str">
        <f>Query1[[#This Row],[store_name]]</f>
        <v>Santa Cruz Bikes</v>
      </c>
      <c r="K3576" t="str">
        <f>Query1[[#This Row],[sales_rep]]</f>
        <v>Mireya Copeland</v>
      </c>
      <c r="L3576" t="str">
        <f>Query1[[#This Row],[brand_name]]</f>
        <v>Trek</v>
      </c>
    </row>
    <row r="3577" spans="1:12" x14ac:dyDescent="0.3">
      <c r="A3577">
        <f>Query1[[#This Row],[order_id]]</f>
        <v>1237</v>
      </c>
      <c r="B3577" t="str">
        <f>Query1[[#This Row],[customers]]</f>
        <v>Kaley Blanchard</v>
      </c>
      <c r="C3577" t="str">
        <f>Query1[[#This Row],[city]]</f>
        <v>Palos Verdes Peninsula</v>
      </c>
      <c r="D3577" t="str">
        <f>Query1[[#This Row],[state]]</f>
        <v>CA</v>
      </c>
      <c r="E3577">
        <f>Query1[[#This Row],[order_date]]</f>
        <v>43048</v>
      </c>
      <c r="F3577">
        <f>Query1[[#This Row],[total_units]]</f>
        <v>2</v>
      </c>
      <c r="G3577">
        <f>Query1[[#This Row],[revenue]]</f>
        <v>379.98</v>
      </c>
      <c r="H3577" t="str">
        <f>Query1[[#This Row],[product_name]]</f>
        <v>Trek Precaliber 12 Boys - 2017</v>
      </c>
      <c r="I3577" t="str">
        <f>Query1[[#This Row],[category_name]]</f>
        <v>Children Bicycles</v>
      </c>
      <c r="J3577" t="str">
        <f>Query1[[#This Row],[store_name]]</f>
        <v>Santa Cruz Bikes</v>
      </c>
      <c r="K3577" t="str">
        <f>Query1[[#This Row],[sales_rep]]</f>
        <v>Mireya Copeland</v>
      </c>
      <c r="L3577" t="str">
        <f>Query1[[#This Row],[brand_name]]</f>
        <v>Trek</v>
      </c>
    </row>
    <row r="3578" spans="1:12" x14ac:dyDescent="0.3">
      <c r="A3578">
        <f>Query1[[#This Row],[order_id]]</f>
        <v>1238</v>
      </c>
      <c r="B3578" t="str">
        <f>Query1[[#This Row],[customers]]</f>
        <v>Heather Chaney</v>
      </c>
      <c r="C3578" t="str">
        <f>Query1[[#This Row],[city]]</f>
        <v>Jamestown</v>
      </c>
      <c r="D3578" t="str">
        <f>Query1[[#This Row],[state]]</f>
        <v>NY</v>
      </c>
      <c r="E3578">
        <f>Query1[[#This Row],[order_date]]</f>
        <v>43048</v>
      </c>
      <c r="F3578">
        <f>Query1[[#This Row],[total_units]]</f>
        <v>1</v>
      </c>
      <c r="G3578">
        <f>Query1[[#This Row],[revenue]]</f>
        <v>269.99</v>
      </c>
      <c r="H3578" t="str">
        <f>Query1[[#This Row],[product_name]]</f>
        <v>Electra Girl's Hawaii 1 (16-inch) - 2015/2016</v>
      </c>
      <c r="I3578" t="str">
        <f>Query1[[#This Row],[category_name]]</f>
        <v>Cruisers Bicycles</v>
      </c>
      <c r="J3578" t="str">
        <f>Query1[[#This Row],[store_name]]</f>
        <v>Baldwin Bikes</v>
      </c>
      <c r="K3578" t="str">
        <f>Query1[[#This Row],[sales_rep]]</f>
        <v>Marcelene Boyer</v>
      </c>
      <c r="L3578" t="str">
        <f>Query1[[#This Row],[brand_name]]</f>
        <v>Electra</v>
      </c>
    </row>
    <row r="3579" spans="1:12" x14ac:dyDescent="0.3">
      <c r="A3579">
        <f>Query1[[#This Row],[order_id]]</f>
        <v>1238</v>
      </c>
      <c r="B3579" t="str">
        <f>Query1[[#This Row],[customers]]</f>
        <v>Heather Chaney</v>
      </c>
      <c r="C3579" t="str">
        <f>Query1[[#This Row],[city]]</f>
        <v>Jamestown</v>
      </c>
      <c r="D3579" t="str">
        <f>Query1[[#This Row],[state]]</f>
        <v>NY</v>
      </c>
      <c r="E3579">
        <f>Query1[[#This Row],[order_date]]</f>
        <v>43048</v>
      </c>
      <c r="F3579">
        <f>Query1[[#This Row],[total_units]]</f>
        <v>2</v>
      </c>
      <c r="G3579">
        <f>Query1[[#This Row],[revenue]]</f>
        <v>599.98</v>
      </c>
      <c r="H3579" t="str">
        <f>Query1[[#This Row],[product_name]]</f>
        <v>Electra Sugar Skulls 1 (20-inch) - Girl's - 2017</v>
      </c>
      <c r="I3579" t="str">
        <f>Query1[[#This Row],[category_name]]</f>
        <v>Children Bicycles</v>
      </c>
      <c r="J3579" t="str">
        <f>Query1[[#This Row],[store_name]]</f>
        <v>Baldwin Bikes</v>
      </c>
      <c r="K3579" t="str">
        <f>Query1[[#This Row],[sales_rep]]</f>
        <v>Marcelene Boyer</v>
      </c>
      <c r="L3579" t="str">
        <f>Query1[[#This Row],[brand_name]]</f>
        <v>Electra</v>
      </c>
    </row>
    <row r="3580" spans="1:12" x14ac:dyDescent="0.3">
      <c r="A3580">
        <f>Query1[[#This Row],[order_id]]</f>
        <v>1238</v>
      </c>
      <c r="B3580" t="str">
        <f>Query1[[#This Row],[customers]]</f>
        <v>Heather Chaney</v>
      </c>
      <c r="C3580" t="str">
        <f>Query1[[#This Row],[city]]</f>
        <v>Jamestown</v>
      </c>
      <c r="D3580" t="str">
        <f>Query1[[#This Row],[state]]</f>
        <v>NY</v>
      </c>
      <c r="E3580">
        <f>Query1[[#This Row],[order_date]]</f>
        <v>43048</v>
      </c>
      <c r="F3580">
        <f>Query1[[#This Row],[total_units]]</f>
        <v>1</v>
      </c>
      <c r="G3580">
        <f>Query1[[#This Row],[revenue]]</f>
        <v>339.99</v>
      </c>
      <c r="H3580" t="str">
        <f>Query1[[#This Row],[product_name]]</f>
        <v>Electra Townie 7D (20-inch) - Boys' - 2017</v>
      </c>
      <c r="I3580" t="str">
        <f>Query1[[#This Row],[category_name]]</f>
        <v>Children Bicycles</v>
      </c>
      <c r="J3580" t="str">
        <f>Query1[[#This Row],[store_name]]</f>
        <v>Baldwin Bikes</v>
      </c>
      <c r="K3580" t="str">
        <f>Query1[[#This Row],[sales_rep]]</f>
        <v>Marcelene Boyer</v>
      </c>
      <c r="L3580" t="str">
        <f>Query1[[#This Row],[brand_name]]</f>
        <v>Electra</v>
      </c>
    </row>
    <row r="3581" spans="1:12" x14ac:dyDescent="0.3">
      <c r="A3581">
        <f>Query1[[#This Row],[order_id]]</f>
        <v>1238</v>
      </c>
      <c r="B3581" t="str">
        <f>Query1[[#This Row],[customers]]</f>
        <v>Heather Chaney</v>
      </c>
      <c r="C3581" t="str">
        <f>Query1[[#This Row],[city]]</f>
        <v>Jamestown</v>
      </c>
      <c r="D3581" t="str">
        <f>Query1[[#This Row],[state]]</f>
        <v>NY</v>
      </c>
      <c r="E3581">
        <f>Query1[[#This Row],[order_date]]</f>
        <v>43048</v>
      </c>
      <c r="F3581">
        <f>Query1[[#This Row],[total_units]]</f>
        <v>1</v>
      </c>
      <c r="G3581">
        <f>Query1[[#This Row],[revenue]]</f>
        <v>4999.99</v>
      </c>
      <c r="H3581" t="str">
        <f>Query1[[#This Row],[product_name]]</f>
        <v>Trek Fuel EX 9.8 29 - 2017</v>
      </c>
      <c r="I3581" t="str">
        <f>Query1[[#This Row],[category_name]]</f>
        <v>Mountain Bikes</v>
      </c>
      <c r="J3581" t="str">
        <f>Query1[[#This Row],[store_name]]</f>
        <v>Baldwin Bikes</v>
      </c>
      <c r="K3581" t="str">
        <f>Query1[[#This Row],[sales_rep]]</f>
        <v>Marcelene Boyer</v>
      </c>
      <c r="L3581" t="str">
        <f>Query1[[#This Row],[brand_name]]</f>
        <v>Trek</v>
      </c>
    </row>
    <row r="3582" spans="1:12" x14ac:dyDescent="0.3">
      <c r="A3582">
        <f>Query1[[#This Row],[order_id]]</f>
        <v>1239</v>
      </c>
      <c r="B3582" t="str">
        <f>Query1[[#This Row],[customers]]</f>
        <v>Nakisha Clay</v>
      </c>
      <c r="C3582" t="str">
        <f>Query1[[#This Row],[city]]</f>
        <v>Port Washington</v>
      </c>
      <c r="D3582" t="str">
        <f>Query1[[#This Row],[state]]</f>
        <v>NY</v>
      </c>
      <c r="E3582">
        <f>Query1[[#This Row],[order_date]]</f>
        <v>43048</v>
      </c>
      <c r="F3582">
        <f>Query1[[#This Row],[total_units]]</f>
        <v>2</v>
      </c>
      <c r="G3582">
        <f>Query1[[#This Row],[revenue]]</f>
        <v>1059.98</v>
      </c>
      <c r="H3582" t="str">
        <f>Query1[[#This Row],[product_name]]</f>
        <v>Electra Moto 1 - 2016</v>
      </c>
      <c r="I3582" t="str">
        <f>Query1[[#This Row],[category_name]]</f>
        <v>Cruisers Bicycles</v>
      </c>
      <c r="J3582" t="str">
        <f>Query1[[#This Row],[store_name]]</f>
        <v>Baldwin Bikes</v>
      </c>
      <c r="K3582" t="str">
        <f>Query1[[#This Row],[sales_rep]]</f>
        <v>Venita Daniel</v>
      </c>
      <c r="L3582" t="str">
        <f>Query1[[#This Row],[brand_name]]</f>
        <v>Electra</v>
      </c>
    </row>
    <row r="3583" spans="1:12" x14ac:dyDescent="0.3">
      <c r="A3583">
        <f>Query1[[#This Row],[order_id]]</f>
        <v>1239</v>
      </c>
      <c r="B3583" t="str">
        <f>Query1[[#This Row],[customers]]</f>
        <v>Nakisha Clay</v>
      </c>
      <c r="C3583" t="str">
        <f>Query1[[#This Row],[city]]</f>
        <v>Port Washington</v>
      </c>
      <c r="D3583" t="str">
        <f>Query1[[#This Row],[state]]</f>
        <v>NY</v>
      </c>
      <c r="E3583">
        <f>Query1[[#This Row],[order_date]]</f>
        <v>43048</v>
      </c>
      <c r="F3583">
        <f>Query1[[#This Row],[total_units]]</f>
        <v>1</v>
      </c>
      <c r="G3583">
        <f>Query1[[#This Row],[revenue]]</f>
        <v>832.99</v>
      </c>
      <c r="H3583" t="str">
        <f>Query1[[#This Row],[product_name]]</f>
        <v>Surly Troll Frameset - 2017</v>
      </c>
      <c r="I3583" t="str">
        <f>Query1[[#This Row],[category_name]]</f>
        <v>Mountain Bikes</v>
      </c>
      <c r="J3583" t="str">
        <f>Query1[[#This Row],[store_name]]</f>
        <v>Baldwin Bikes</v>
      </c>
      <c r="K3583" t="str">
        <f>Query1[[#This Row],[sales_rep]]</f>
        <v>Venita Daniel</v>
      </c>
      <c r="L3583" t="str">
        <f>Query1[[#This Row],[brand_name]]</f>
        <v>Surly</v>
      </c>
    </row>
    <row r="3584" spans="1:12" x14ac:dyDescent="0.3">
      <c r="A3584">
        <f>Query1[[#This Row],[order_id]]</f>
        <v>1239</v>
      </c>
      <c r="B3584" t="str">
        <f>Query1[[#This Row],[customers]]</f>
        <v>Nakisha Clay</v>
      </c>
      <c r="C3584" t="str">
        <f>Query1[[#This Row],[city]]</f>
        <v>Port Washington</v>
      </c>
      <c r="D3584" t="str">
        <f>Query1[[#This Row],[state]]</f>
        <v>NY</v>
      </c>
      <c r="E3584">
        <f>Query1[[#This Row],[order_date]]</f>
        <v>43048</v>
      </c>
      <c r="F3584">
        <f>Query1[[#This Row],[total_units]]</f>
        <v>1</v>
      </c>
      <c r="G3584">
        <f>Query1[[#This Row],[revenue]]</f>
        <v>349.99</v>
      </c>
      <c r="H3584" t="str">
        <f>Query1[[#This Row],[product_name]]</f>
        <v>Trek Precaliber 24 (21-Speed) - Girls - 2017</v>
      </c>
      <c r="I3584" t="str">
        <f>Query1[[#This Row],[category_name]]</f>
        <v>Children Bicycles</v>
      </c>
      <c r="J3584" t="str">
        <f>Query1[[#This Row],[store_name]]</f>
        <v>Baldwin Bikes</v>
      </c>
      <c r="K3584" t="str">
        <f>Query1[[#This Row],[sales_rep]]</f>
        <v>Venita Daniel</v>
      </c>
      <c r="L3584" t="str">
        <f>Query1[[#This Row],[brand_name]]</f>
        <v>Trek</v>
      </c>
    </row>
    <row r="3585" spans="1:12" x14ac:dyDescent="0.3">
      <c r="A3585">
        <f>Query1[[#This Row],[order_id]]</f>
        <v>1239</v>
      </c>
      <c r="B3585" t="str">
        <f>Query1[[#This Row],[customers]]</f>
        <v>Nakisha Clay</v>
      </c>
      <c r="C3585" t="str">
        <f>Query1[[#This Row],[city]]</f>
        <v>Port Washington</v>
      </c>
      <c r="D3585" t="str">
        <f>Query1[[#This Row],[state]]</f>
        <v>NY</v>
      </c>
      <c r="E3585">
        <f>Query1[[#This Row],[order_date]]</f>
        <v>43048</v>
      </c>
      <c r="F3585">
        <f>Query1[[#This Row],[total_units]]</f>
        <v>2</v>
      </c>
      <c r="G3585">
        <f>Query1[[#This Row],[revenue]]</f>
        <v>939.98</v>
      </c>
      <c r="H3585" t="str">
        <f>Query1[[#This Row],[product_name]]</f>
        <v>Trek Session DH 27.5 Carbon Frameset - 2017</v>
      </c>
      <c r="I3585" t="str">
        <f>Query1[[#This Row],[category_name]]</f>
        <v>Mountain Bikes</v>
      </c>
      <c r="J3585" t="str">
        <f>Query1[[#This Row],[store_name]]</f>
        <v>Baldwin Bikes</v>
      </c>
      <c r="K3585" t="str">
        <f>Query1[[#This Row],[sales_rep]]</f>
        <v>Venita Daniel</v>
      </c>
      <c r="L3585" t="str">
        <f>Query1[[#This Row],[brand_name]]</f>
        <v>Trek</v>
      </c>
    </row>
    <row r="3586" spans="1:12" x14ac:dyDescent="0.3">
      <c r="A3586">
        <f>Query1[[#This Row],[order_id]]</f>
        <v>1240</v>
      </c>
      <c r="B3586" t="str">
        <f>Query1[[#This Row],[customers]]</f>
        <v>Maira Long</v>
      </c>
      <c r="C3586" t="str">
        <f>Query1[[#This Row],[city]]</f>
        <v>Hicksville</v>
      </c>
      <c r="D3586" t="str">
        <f>Query1[[#This Row],[state]]</f>
        <v>NY</v>
      </c>
      <c r="E3586">
        <f>Query1[[#This Row],[order_date]]</f>
        <v>43049</v>
      </c>
      <c r="F3586">
        <f>Query1[[#This Row],[total_units]]</f>
        <v>2</v>
      </c>
      <c r="G3586">
        <f>Query1[[#This Row],[revenue]]</f>
        <v>599.98</v>
      </c>
      <c r="H3586" t="str">
        <f>Query1[[#This Row],[product_name]]</f>
        <v>Electra Girl's Hawaii 1 (20-inch) - 2015/2016</v>
      </c>
      <c r="I3586" t="str">
        <f>Query1[[#This Row],[category_name]]</f>
        <v>Children Bicycles</v>
      </c>
      <c r="J3586" t="str">
        <f>Query1[[#This Row],[store_name]]</f>
        <v>Baldwin Bikes</v>
      </c>
      <c r="K3586" t="str">
        <f>Query1[[#This Row],[sales_rep]]</f>
        <v>Venita Daniel</v>
      </c>
      <c r="L3586" t="str">
        <f>Query1[[#This Row],[brand_name]]</f>
        <v>Electra</v>
      </c>
    </row>
    <row r="3587" spans="1:12" x14ac:dyDescent="0.3">
      <c r="A3587">
        <f>Query1[[#This Row],[order_id]]</f>
        <v>1240</v>
      </c>
      <c r="B3587" t="str">
        <f>Query1[[#This Row],[customers]]</f>
        <v>Maira Long</v>
      </c>
      <c r="C3587" t="str">
        <f>Query1[[#This Row],[city]]</f>
        <v>Hicksville</v>
      </c>
      <c r="D3587" t="str">
        <f>Query1[[#This Row],[state]]</f>
        <v>NY</v>
      </c>
      <c r="E3587">
        <f>Query1[[#This Row],[order_date]]</f>
        <v>43049</v>
      </c>
      <c r="F3587">
        <f>Query1[[#This Row],[total_units]]</f>
        <v>2</v>
      </c>
      <c r="G3587">
        <f>Query1[[#This Row],[revenue]]</f>
        <v>1599.98</v>
      </c>
      <c r="H3587" t="str">
        <f>Query1[[#This Row],[product_name]]</f>
        <v>Electra Glam Punk 3i Ladies' - 2017</v>
      </c>
      <c r="I3587" t="str">
        <f>Query1[[#This Row],[category_name]]</f>
        <v>Cruisers Bicycles</v>
      </c>
      <c r="J3587" t="str">
        <f>Query1[[#This Row],[store_name]]</f>
        <v>Baldwin Bikes</v>
      </c>
      <c r="K3587" t="str">
        <f>Query1[[#This Row],[sales_rep]]</f>
        <v>Venita Daniel</v>
      </c>
      <c r="L3587" t="str">
        <f>Query1[[#This Row],[brand_name]]</f>
        <v>Electra</v>
      </c>
    </row>
    <row r="3588" spans="1:12" x14ac:dyDescent="0.3">
      <c r="A3588">
        <f>Query1[[#This Row],[order_id]]</f>
        <v>1240</v>
      </c>
      <c r="B3588" t="str">
        <f>Query1[[#This Row],[customers]]</f>
        <v>Maira Long</v>
      </c>
      <c r="C3588" t="str">
        <f>Query1[[#This Row],[city]]</f>
        <v>Hicksville</v>
      </c>
      <c r="D3588" t="str">
        <f>Query1[[#This Row],[state]]</f>
        <v>NY</v>
      </c>
      <c r="E3588">
        <f>Query1[[#This Row],[order_date]]</f>
        <v>43049</v>
      </c>
      <c r="F3588">
        <f>Query1[[#This Row],[total_units]]</f>
        <v>2</v>
      </c>
      <c r="G3588">
        <f>Query1[[#This Row],[revenue]]</f>
        <v>1059.98</v>
      </c>
      <c r="H3588" t="str">
        <f>Query1[[#This Row],[product_name]]</f>
        <v>Electra Moto 1 - 2016</v>
      </c>
      <c r="I3588" t="str">
        <f>Query1[[#This Row],[category_name]]</f>
        <v>Cruisers Bicycles</v>
      </c>
      <c r="J3588" t="str">
        <f>Query1[[#This Row],[store_name]]</f>
        <v>Baldwin Bikes</v>
      </c>
      <c r="K3588" t="str">
        <f>Query1[[#This Row],[sales_rep]]</f>
        <v>Venita Daniel</v>
      </c>
      <c r="L3588" t="str">
        <f>Query1[[#This Row],[brand_name]]</f>
        <v>Electra</v>
      </c>
    </row>
    <row r="3589" spans="1:12" x14ac:dyDescent="0.3">
      <c r="A3589">
        <f>Query1[[#This Row],[order_id]]</f>
        <v>1240</v>
      </c>
      <c r="B3589" t="str">
        <f>Query1[[#This Row],[customers]]</f>
        <v>Maira Long</v>
      </c>
      <c r="C3589" t="str">
        <f>Query1[[#This Row],[city]]</f>
        <v>Hicksville</v>
      </c>
      <c r="D3589" t="str">
        <f>Query1[[#This Row],[state]]</f>
        <v>NY</v>
      </c>
      <c r="E3589">
        <f>Query1[[#This Row],[order_date]]</f>
        <v>43049</v>
      </c>
      <c r="F3589">
        <f>Query1[[#This Row],[total_units]]</f>
        <v>2</v>
      </c>
      <c r="G3589">
        <f>Query1[[#This Row],[revenue]]</f>
        <v>833.98</v>
      </c>
      <c r="H3589" t="str">
        <f>Query1[[#This Row],[product_name]]</f>
        <v>Sun Bicycles Cruz 7 - 2017</v>
      </c>
      <c r="I3589" t="str">
        <f>Query1[[#This Row],[category_name]]</f>
        <v>Comfort Bicycles</v>
      </c>
      <c r="J3589" t="str">
        <f>Query1[[#This Row],[store_name]]</f>
        <v>Baldwin Bikes</v>
      </c>
      <c r="K3589" t="str">
        <f>Query1[[#This Row],[sales_rep]]</f>
        <v>Venita Daniel</v>
      </c>
      <c r="L3589" t="str">
        <f>Query1[[#This Row],[brand_name]]</f>
        <v>Sun</v>
      </c>
    </row>
    <row r="3590" spans="1:12" x14ac:dyDescent="0.3">
      <c r="A3590">
        <f>Query1[[#This Row],[order_id]]</f>
        <v>1240</v>
      </c>
      <c r="B3590" t="str">
        <f>Query1[[#This Row],[customers]]</f>
        <v>Maira Long</v>
      </c>
      <c r="C3590" t="str">
        <f>Query1[[#This Row],[city]]</f>
        <v>Hicksville</v>
      </c>
      <c r="D3590" t="str">
        <f>Query1[[#This Row],[state]]</f>
        <v>NY</v>
      </c>
      <c r="E3590">
        <f>Query1[[#This Row],[order_date]]</f>
        <v>43049</v>
      </c>
      <c r="F3590">
        <f>Query1[[#This Row],[total_units]]</f>
        <v>1</v>
      </c>
      <c r="G3590">
        <f>Query1[[#This Row],[revenue]]</f>
        <v>1999.99</v>
      </c>
      <c r="H3590" t="str">
        <f>Query1[[#This Row],[product_name]]</f>
        <v>Trek Emonda S 5 - 2017</v>
      </c>
      <c r="I3590" t="str">
        <f>Query1[[#This Row],[category_name]]</f>
        <v>Road Bikes</v>
      </c>
      <c r="J3590" t="str">
        <f>Query1[[#This Row],[store_name]]</f>
        <v>Baldwin Bikes</v>
      </c>
      <c r="K3590" t="str">
        <f>Query1[[#This Row],[sales_rep]]</f>
        <v>Venita Daniel</v>
      </c>
      <c r="L3590" t="str">
        <f>Query1[[#This Row],[brand_name]]</f>
        <v>Trek</v>
      </c>
    </row>
    <row r="3591" spans="1:12" x14ac:dyDescent="0.3">
      <c r="A3591">
        <f>Query1[[#This Row],[order_id]]</f>
        <v>1241</v>
      </c>
      <c r="B3591" t="str">
        <f>Query1[[#This Row],[customers]]</f>
        <v>Mechelle Chan</v>
      </c>
      <c r="C3591" t="str">
        <f>Query1[[#This Row],[city]]</f>
        <v>Richmond Hill</v>
      </c>
      <c r="D3591" t="str">
        <f>Query1[[#This Row],[state]]</f>
        <v>NY</v>
      </c>
      <c r="E3591">
        <f>Query1[[#This Row],[order_date]]</f>
        <v>43049</v>
      </c>
      <c r="F3591">
        <f>Query1[[#This Row],[total_units]]</f>
        <v>1</v>
      </c>
      <c r="G3591">
        <f>Query1[[#This Row],[revenue]]</f>
        <v>439.99</v>
      </c>
      <c r="H3591" t="str">
        <f>Query1[[#This Row],[product_name]]</f>
        <v>Electra Cruiser Lux 1 - 2017</v>
      </c>
      <c r="I3591" t="str">
        <f>Query1[[#This Row],[category_name]]</f>
        <v>Cruisers Bicycles</v>
      </c>
      <c r="J3591" t="str">
        <f>Query1[[#This Row],[store_name]]</f>
        <v>Baldwin Bikes</v>
      </c>
      <c r="K3591" t="str">
        <f>Query1[[#This Row],[sales_rep]]</f>
        <v>Venita Daniel</v>
      </c>
      <c r="L3591" t="str">
        <f>Query1[[#This Row],[brand_name]]</f>
        <v>Electra</v>
      </c>
    </row>
    <row r="3592" spans="1:12" x14ac:dyDescent="0.3">
      <c r="A3592">
        <f>Query1[[#This Row],[order_id]]</f>
        <v>1241</v>
      </c>
      <c r="B3592" t="str">
        <f>Query1[[#This Row],[customers]]</f>
        <v>Mechelle Chan</v>
      </c>
      <c r="C3592" t="str">
        <f>Query1[[#This Row],[city]]</f>
        <v>Richmond Hill</v>
      </c>
      <c r="D3592" t="str">
        <f>Query1[[#This Row],[state]]</f>
        <v>NY</v>
      </c>
      <c r="E3592">
        <f>Query1[[#This Row],[order_date]]</f>
        <v>43049</v>
      </c>
      <c r="F3592">
        <f>Query1[[#This Row],[total_units]]</f>
        <v>2</v>
      </c>
      <c r="G3592">
        <f>Query1[[#This Row],[revenue]]</f>
        <v>833.98</v>
      </c>
      <c r="H3592" t="str">
        <f>Query1[[#This Row],[product_name]]</f>
        <v>Sun Bicycles Atlas X-Type - 2017</v>
      </c>
      <c r="I3592" t="str">
        <f>Query1[[#This Row],[category_name]]</f>
        <v>Cruisers Bicycles</v>
      </c>
      <c r="J3592" t="str">
        <f>Query1[[#This Row],[store_name]]</f>
        <v>Baldwin Bikes</v>
      </c>
      <c r="K3592" t="str">
        <f>Query1[[#This Row],[sales_rep]]</f>
        <v>Venita Daniel</v>
      </c>
      <c r="L3592" t="str">
        <f>Query1[[#This Row],[brand_name]]</f>
        <v>Sun</v>
      </c>
    </row>
    <row r="3593" spans="1:12" x14ac:dyDescent="0.3">
      <c r="A3593">
        <f>Query1[[#This Row],[order_id]]</f>
        <v>1242</v>
      </c>
      <c r="B3593" t="str">
        <f>Query1[[#This Row],[customers]]</f>
        <v>Rolanda Larsen</v>
      </c>
      <c r="C3593" t="str">
        <f>Query1[[#This Row],[city]]</f>
        <v>Woodhaven</v>
      </c>
      <c r="D3593" t="str">
        <f>Query1[[#This Row],[state]]</f>
        <v>NY</v>
      </c>
      <c r="E3593">
        <f>Query1[[#This Row],[order_date]]</f>
        <v>43050</v>
      </c>
      <c r="F3593">
        <f>Query1[[#This Row],[total_units]]</f>
        <v>1</v>
      </c>
      <c r="G3593">
        <f>Query1[[#This Row],[revenue]]</f>
        <v>659.99</v>
      </c>
      <c r="H3593" t="str">
        <f>Query1[[#This Row],[product_name]]</f>
        <v>Electra Amsterdam Original 3i - 2015/2017</v>
      </c>
      <c r="I3593" t="str">
        <f>Query1[[#This Row],[category_name]]</f>
        <v>Cruisers Bicycles</v>
      </c>
      <c r="J3593" t="str">
        <f>Query1[[#This Row],[store_name]]</f>
        <v>Baldwin Bikes</v>
      </c>
      <c r="K3593" t="str">
        <f>Query1[[#This Row],[sales_rep]]</f>
        <v>Marcelene Boyer</v>
      </c>
      <c r="L3593" t="str">
        <f>Query1[[#This Row],[brand_name]]</f>
        <v>Electra</v>
      </c>
    </row>
    <row r="3594" spans="1:12" x14ac:dyDescent="0.3">
      <c r="A3594">
        <f>Query1[[#This Row],[order_id]]</f>
        <v>1242</v>
      </c>
      <c r="B3594" t="str">
        <f>Query1[[#This Row],[customers]]</f>
        <v>Rolanda Larsen</v>
      </c>
      <c r="C3594" t="str">
        <f>Query1[[#This Row],[city]]</f>
        <v>Woodhaven</v>
      </c>
      <c r="D3594" t="str">
        <f>Query1[[#This Row],[state]]</f>
        <v>NY</v>
      </c>
      <c r="E3594">
        <f>Query1[[#This Row],[order_date]]</f>
        <v>43050</v>
      </c>
      <c r="F3594">
        <f>Query1[[#This Row],[total_units]]</f>
        <v>1</v>
      </c>
      <c r="G3594">
        <f>Query1[[#This Row],[revenue]]</f>
        <v>249.99</v>
      </c>
      <c r="H3594" t="str">
        <f>Query1[[#This Row],[product_name]]</f>
        <v>Haro Shredder Pro 20 - 2017</v>
      </c>
      <c r="I3594" t="str">
        <f>Query1[[#This Row],[category_name]]</f>
        <v>Children Bicycles</v>
      </c>
      <c r="J3594" t="str">
        <f>Query1[[#This Row],[store_name]]</f>
        <v>Baldwin Bikes</v>
      </c>
      <c r="K3594" t="str">
        <f>Query1[[#This Row],[sales_rep]]</f>
        <v>Marcelene Boyer</v>
      </c>
      <c r="L3594" t="str">
        <f>Query1[[#This Row],[brand_name]]</f>
        <v>Haro</v>
      </c>
    </row>
    <row r="3595" spans="1:12" x14ac:dyDescent="0.3">
      <c r="A3595">
        <f>Query1[[#This Row],[order_id]]</f>
        <v>1242</v>
      </c>
      <c r="B3595" t="str">
        <f>Query1[[#This Row],[customers]]</f>
        <v>Rolanda Larsen</v>
      </c>
      <c r="C3595" t="str">
        <f>Query1[[#This Row],[city]]</f>
        <v>Woodhaven</v>
      </c>
      <c r="D3595" t="str">
        <f>Query1[[#This Row],[state]]</f>
        <v>NY</v>
      </c>
      <c r="E3595">
        <f>Query1[[#This Row],[order_date]]</f>
        <v>43050</v>
      </c>
      <c r="F3595">
        <f>Query1[[#This Row],[total_units]]</f>
        <v>1</v>
      </c>
      <c r="G3595">
        <f>Query1[[#This Row],[revenue]]</f>
        <v>999.99</v>
      </c>
      <c r="H3595" t="str">
        <f>Query1[[#This Row],[product_name]]</f>
        <v>Surly Big Dummy Frameset - 2017</v>
      </c>
      <c r="I3595" t="str">
        <f>Query1[[#This Row],[category_name]]</f>
        <v>Mountain Bikes</v>
      </c>
      <c r="J3595" t="str">
        <f>Query1[[#This Row],[store_name]]</f>
        <v>Baldwin Bikes</v>
      </c>
      <c r="K3595" t="str">
        <f>Query1[[#This Row],[sales_rep]]</f>
        <v>Marcelene Boyer</v>
      </c>
      <c r="L3595" t="str">
        <f>Query1[[#This Row],[brand_name]]</f>
        <v>Surly</v>
      </c>
    </row>
    <row r="3596" spans="1:12" x14ac:dyDescent="0.3">
      <c r="A3596">
        <f>Query1[[#This Row],[order_id]]</f>
        <v>1242</v>
      </c>
      <c r="B3596" t="str">
        <f>Query1[[#This Row],[customers]]</f>
        <v>Rolanda Larsen</v>
      </c>
      <c r="C3596" t="str">
        <f>Query1[[#This Row],[city]]</f>
        <v>Woodhaven</v>
      </c>
      <c r="D3596" t="str">
        <f>Query1[[#This Row],[state]]</f>
        <v>NY</v>
      </c>
      <c r="E3596">
        <f>Query1[[#This Row],[order_date]]</f>
        <v>43050</v>
      </c>
      <c r="F3596">
        <f>Query1[[#This Row],[total_units]]</f>
        <v>1</v>
      </c>
      <c r="G3596">
        <f>Query1[[#This Row],[revenue]]</f>
        <v>1549</v>
      </c>
      <c r="H3596" t="str">
        <f>Query1[[#This Row],[product_name]]</f>
        <v>Surly Straggler - 2016</v>
      </c>
      <c r="I3596" t="str">
        <f>Query1[[#This Row],[category_name]]</f>
        <v>Cyclocross Bicycles</v>
      </c>
      <c r="J3596" t="str">
        <f>Query1[[#This Row],[store_name]]</f>
        <v>Baldwin Bikes</v>
      </c>
      <c r="K3596" t="str">
        <f>Query1[[#This Row],[sales_rep]]</f>
        <v>Marcelene Boyer</v>
      </c>
      <c r="L3596" t="str">
        <f>Query1[[#This Row],[brand_name]]</f>
        <v>Surly</v>
      </c>
    </row>
    <row r="3597" spans="1:12" x14ac:dyDescent="0.3">
      <c r="A3597">
        <f>Query1[[#This Row],[order_id]]</f>
        <v>1243</v>
      </c>
      <c r="B3597" t="str">
        <f>Query1[[#This Row],[customers]]</f>
        <v>Jacalyn Barnett</v>
      </c>
      <c r="C3597" t="str">
        <f>Query1[[#This Row],[city]]</f>
        <v>Maspeth</v>
      </c>
      <c r="D3597" t="str">
        <f>Query1[[#This Row],[state]]</f>
        <v>NY</v>
      </c>
      <c r="E3597">
        <f>Query1[[#This Row],[order_date]]</f>
        <v>43050</v>
      </c>
      <c r="F3597">
        <f>Query1[[#This Row],[total_units]]</f>
        <v>1</v>
      </c>
      <c r="G3597">
        <f>Query1[[#This Row],[revenue]]</f>
        <v>539.99</v>
      </c>
      <c r="H3597" t="str">
        <f>Query1[[#This Row],[product_name]]</f>
        <v>Haro SR 1.1 - 2017</v>
      </c>
      <c r="I3597" t="str">
        <f>Query1[[#This Row],[category_name]]</f>
        <v>Mountain Bikes</v>
      </c>
      <c r="J3597" t="str">
        <f>Query1[[#This Row],[store_name]]</f>
        <v>Baldwin Bikes</v>
      </c>
      <c r="K3597" t="str">
        <f>Query1[[#This Row],[sales_rep]]</f>
        <v>Marcelene Boyer</v>
      </c>
      <c r="L3597" t="str">
        <f>Query1[[#This Row],[brand_name]]</f>
        <v>Haro</v>
      </c>
    </row>
    <row r="3598" spans="1:12" x14ac:dyDescent="0.3">
      <c r="A3598">
        <f>Query1[[#This Row],[order_id]]</f>
        <v>1244</v>
      </c>
      <c r="B3598" t="str">
        <f>Query1[[#This Row],[customers]]</f>
        <v>Ami Mcmahon</v>
      </c>
      <c r="C3598" t="str">
        <f>Query1[[#This Row],[city]]</f>
        <v>Sunnyside</v>
      </c>
      <c r="D3598" t="str">
        <f>Query1[[#This Row],[state]]</f>
        <v>NY</v>
      </c>
      <c r="E3598">
        <f>Query1[[#This Row],[order_date]]</f>
        <v>43051</v>
      </c>
      <c r="F3598">
        <f>Query1[[#This Row],[total_units]]</f>
        <v>2</v>
      </c>
      <c r="G3598">
        <f>Query1[[#This Row],[revenue]]</f>
        <v>759.98</v>
      </c>
      <c r="H3598" t="str">
        <f>Query1[[#This Row],[product_name]]</f>
        <v>Haro Flightline One ST - 2017</v>
      </c>
      <c r="I3598" t="str">
        <f>Query1[[#This Row],[category_name]]</f>
        <v>Mountain Bikes</v>
      </c>
      <c r="J3598" t="str">
        <f>Query1[[#This Row],[store_name]]</f>
        <v>Baldwin Bikes</v>
      </c>
      <c r="K3598" t="str">
        <f>Query1[[#This Row],[sales_rep]]</f>
        <v>Marcelene Boyer</v>
      </c>
      <c r="L3598" t="str">
        <f>Query1[[#This Row],[brand_name]]</f>
        <v>Haro</v>
      </c>
    </row>
    <row r="3599" spans="1:12" x14ac:dyDescent="0.3">
      <c r="A3599">
        <f>Query1[[#This Row],[order_id]]</f>
        <v>1244</v>
      </c>
      <c r="B3599" t="str">
        <f>Query1[[#This Row],[customers]]</f>
        <v>Ami Mcmahon</v>
      </c>
      <c r="C3599" t="str">
        <f>Query1[[#This Row],[city]]</f>
        <v>Sunnyside</v>
      </c>
      <c r="D3599" t="str">
        <f>Query1[[#This Row],[state]]</f>
        <v>NY</v>
      </c>
      <c r="E3599">
        <f>Query1[[#This Row],[order_date]]</f>
        <v>43051</v>
      </c>
      <c r="F3599">
        <f>Query1[[#This Row],[total_units]]</f>
        <v>2</v>
      </c>
      <c r="G3599">
        <f>Query1[[#This Row],[revenue]]</f>
        <v>1099.98</v>
      </c>
      <c r="H3599" t="str">
        <f>Query1[[#This Row],[product_name]]</f>
        <v>Haro Flightline Two 26 Plus - 2017</v>
      </c>
      <c r="I3599" t="str">
        <f>Query1[[#This Row],[category_name]]</f>
        <v>Mountain Bikes</v>
      </c>
      <c r="J3599" t="str">
        <f>Query1[[#This Row],[store_name]]</f>
        <v>Baldwin Bikes</v>
      </c>
      <c r="K3599" t="str">
        <f>Query1[[#This Row],[sales_rep]]</f>
        <v>Marcelene Boyer</v>
      </c>
      <c r="L3599" t="str">
        <f>Query1[[#This Row],[brand_name]]</f>
        <v>Haro</v>
      </c>
    </row>
    <row r="3600" spans="1:12" x14ac:dyDescent="0.3">
      <c r="A3600">
        <f>Query1[[#This Row],[order_id]]</f>
        <v>1244</v>
      </c>
      <c r="B3600" t="str">
        <f>Query1[[#This Row],[customers]]</f>
        <v>Ami Mcmahon</v>
      </c>
      <c r="C3600" t="str">
        <f>Query1[[#This Row],[city]]</f>
        <v>Sunnyside</v>
      </c>
      <c r="D3600" t="str">
        <f>Query1[[#This Row],[state]]</f>
        <v>NY</v>
      </c>
      <c r="E3600">
        <f>Query1[[#This Row],[order_date]]</f>
        <v>43051</v>
      </c>
      <c r="F3600">
        <f>Query1[[#This Row],[total_units]]</f>
        <v>1</v>
      </c>
      <c r="G3600">
        <f>Query1[[#This Row],[revenue]]</f>
        <v>869.99</v>
      </c>
      <c r="H3600" t="str">
        <f>Query1[[#This Row],[product_name]]</f>
        <v>Haro SR 1.2 - 2017</v>
      </c>
      <c r="I3600" t="str">
        <f>Query1[[#This Row],[category_name]]</f>
        <v>Mountain Bikes</v>
      </c>
      <c r="J3600" t="str">
        <f>Query1[[#This Row],[store_name]]</f>
        <v>Baldwin Bikes</v>
      </c>
      <c r="K3600" t="str">
        <f>Query1[[#This Row],[sales_rep]]</f>
        <v>Marcelene Boyer</v>
      </c>
      <c r="L3600" t="str">
        <f>Query1[[#This Row],[brand_name]]</f>
        <v>Haro</v>
      </c>
    </row>
    <row r="3601" spans="1:12" x14ac:dyDescent="0.3">
      <c r="A3601">
        <f>Query1[[#This Row],[order_id]]</f>
        <v>1244</v>
      </c>
      <c r="B3601" t="str">
        <f>Query1[[#This Row],[customers]]</f>
        <v>Ami Mcmahon</v>
      </c>
      <c r="C3601" t="str">
        <f>Query1[[#This Row],[city]]</f>
        <v>Sunnyside</v>
      </c>
      <c r="D3601" t="str">
        <f>Query1[[#This Row],[state]]</f>
        <v>NY</v>
      </c>
      <c r="E3601">
        <f>Query1[[#This Row],[order_date]]</f>
        <v>43051</v>
      </c>
      <c r="F3601">
        <f>Query1[[#This Row],[total_units]]</f>
        <v>1</v>
      </c>
      <c r="G3601">
        <f>Query1[[#This Row],[revenue]]</f>
        <v>469.99</v>
      </c>
      <c r="H3601" t="str">
        <f>Query1[[#This Row],[product_name]]</f>
        <v>Surly Wednesday Frameset - 2017</v>
      </c>
      <c r="I3601" t="str">
        <f>Query1[[#This Row],[category_name]]</f>
        <v>Mountain Bikes</v>
      </c>
      <c r="J3601" t="str">
        <f>Query1[[#This Row],[store_name]]</f>
        <v>Baldwin Bikes</v>
      </c>
      <c r="K3601" t="str">
        <f>Query1[[#This Row],[sales_rep]]</f>
        <v>Marcelene Boyer</v>
      </c>
      <c r="L3601" t="str">
        <f>Query1[[#This Row],[brand_name]]</f>
        <v>Surly</v>
      </c>
    </row>
    <row r="3602" spans="1:12" x14ac:dyDescent="0.3">
      <c r="A3602">
        <f>Query1[[#This Row],[order_id]]</f>
        <v>1245</v>
      </c>
      <c r="B3602" t="str">
        <f>Query1[[#This Row],[customers]]</f>
        <v>Junita Reese</v>
      </c>
      <c r="C3602" t="str">
        <f>Query1[[#This Row],[city]]</f>
        <v>Bay Shore</v>
      </c>
      <c r="D3602" t="str">
        <f>Query1[[#This Row],[state]]</f>
        <v>NY</v>
      </c>
      <c r="E3602">
        <f>Query1[[#This Row],[order_date]]</f>
        <v>43052</v>
      </c>
      <c r="F3602">
        <f>Query1[[#This Row],[total_units]]</f>
        <v>1</v>
      </c>
      <c r="G3602">
        <f>Query1[[#This Row],[revenue]]</f>
        <v>269.99</v>
      </c>
      <c r="H3602" t="str">
        <f>Query1[[#This Row],[product_name]]</f>
        <v>Electra Cruiser 1 (24-Inch) - 2016</v>
      </c>
      <c r="I3602" t="str">
        <f>Query1[[#This Row],[category_name]]</f>
        <v>Cruisers Bicycles</v>
      </c>
      <c r="J3602" t="str">
        <f>Query1[[#This Row],[store_name]]</f>
        <v>Baldwin Bikes</v>
      </c>
      <c r="K3602" t="str">
        <f>Query1[[#This Row],[sales_rep]]</f>
        <v>Venita Daniel</v>
      </c>
      <c r="L3602" t="str">
        <f>Query1[[#This Row],[brand_name]]</f>
        <v>Electra</v>
      </c>
    </row>
    <row r="3603" spans="1:12" x14ac:dyDescent="0.3">
      <c r="A3603">
        <f>Query1[[#This Row],[order_id]]</f>
        <v>1246</v>
      </c>
      <c r="B3603" t="str">
        <f>Query1[[#This Row],[customers]]</f>
        <v>Sharyn Brewer</v>
      </c>
      <c r="C3603" t="str">
        <f>Query1[[#This Row],[city]]</f>
        <v>Hollis</v>
      </c>
      <c r="D3603" t="str">
        <f>Query1[[#This Row],[state]]</f>
        <v>NY</v>
      </c>
      <c r="E3603">
        <f>Query1[[#This Row],[order_date]]</f>
        <v>43052</v>
      </c>
      <c r="F3603">
        <f>Query1[[#This Row],[total_units]]</f>
        <v>2</v>
      </c>
      <c r="G3603">
        <f>Query1[[#This Row],[revenue]]</f>
        <v>1739.98</v>
      </c>
      <c r="H3603" t="str">
        <f>Query1[[#This Row],[product_name]]</f>
        <v>Haro SR 1.2 - 2017</v>
      </c>
      <c r="I3603" t="str">
        <f>Query1[[#This Row],[category_name]]</f>
        <v>Mountain Bikes</v>
      </c>
      <c r="J3603" t="str">
        <f>Query1[[#This Row],[store_name]]</f>
        <v>Baldwin Bikes</v>
      </c>
      <c r="K3603" t="str">
        <f>Query1[[#This Row],[sales_rep]]</f>
        <v>Venita Daniel</v>
      </c>
      <c r="L3603" t="str">
        <f>Query1[[#This Row],[brand_name]]</f>
        <v>Haro</v>
      </c>
    </row>
    <row r="3604" spans="1:12" x14ac:dyDescent="0.3">
      <c r="A3604">
        <f>Query1[[#This Row],[order_id]]</f>
        <v>1246</v>
      </c>
      <c r="B3604" t="str">
        <f>Query1[[#This Row],[customers]]</f>
        <v>Sharyn Brewer</v>
      </c>
      <c r="C3604" t="str">
        <f>Query1[[#This Row],[city]]</f>
        <v>Hollis</v>
      </c>
      <c r="D3604" t="str">
        <f>Query1[[#This Row],[state]]</f>
        <v>NY</v>
      </c>
      <c r="E3604">
        <f>Query1[[#This Row],[order_date]]</f>
        <v>43052</v>
      </c>
      <c r="F3604">
        <f>Query1[[#This Row],[total_units]]</f>
        <v>1</v>
      </c>
      <c r="G3604">
        <f>Query1[[#This Row],[revenue]]</f>
        <v>1409.99</v>
      </c>
      <c r="H3604" t="str">
        <f>Query1[[#This Row],[product_name]]</f>
        <v>Haro SR 1.3 - 2017</v>
      </c>
      <c r="I3604" t="str">
        <f>Query1[[#This Row],[category_name]]</f>
        <v>Mountain Bikes</v>
      </c>
      <c r="J3604" t="str">
        <f>Query1[[#This Row],[store_name]]</f>
        <v>Baldwin Bikes</v>
      </c>
      <c r="K3604" t="str">
        <f>Query1[[#This Row],[sales_rep]]</f>
        <v>Venita Daniel</v>
      </c>
      <c r="L3604" t="str">
        <f>Query1[[#This Row],[brand_name]]</f>
        <v>Haro</v>
      </c>
    </row>
    <row r="3605" spans="1:12" x14ac:dyDescent="0.3">
      <c r="A3605">
        <f>Query1[[#This Row],[order_id]]</f>
        <v>1246</v>
      </c>
      <c r="B3605" t="str">
        <f>Query1[[#This Row],[customers]]</f>
        <v>Sharyn Brewer</v>
      </c>
      <c r="C3605" t="str">
        <f>Query1[[#This Row],[city]]</f>
        <v>Hollis</v>
      </c>
      <c r="D3605" t="str">
        <f>Query1[[#This Row],[state]]</f>
        <v>NY</v>
      </c>
      <c r="E3605">
        <f>Query1[[#This Row],[order_date]]</f>
        <v>43052</v>
      </c>
      <c r="F3605">
        <f>Query1[[#This Row],[total_units]]</f>
        <v>2</v>
      </c>
      <c r="G3605">
        <f>Query1[[#This Row],[revenue]]</f>
        <v>1295.98</v>
      </c>
      <c r="H3605" t="str">
        <f>Query1[[#This Row],[product_name]]</f>
        <v>Sun Bicycles Biscayne Tandem CB - 2017</v>
      </c>
      <c r="I3605" t="str">
        <f>Query1[[#This Row],[category_name]]</f>
        <v>Cruisers Bicycles</v>
      </c>
      <c r="J3605" t="str">
        <f>Query1[[#This Row],[store_name]]</f>
        <v>Baldwin Bikes</v>
      </c>
      <c r="K3605" t="str">
        <f>Query1[[#This Row],[sales_rep]]</f>
        <v>Venita Daniel</v>
      </c>
      <c r="L3605" t="str">
        <f>Query1[[#This Row],[brand_name]]</f>
        <v>Sun</v>
      </c>
    </row>
    <row r="3606" spans="1:12" x14ac:dyDescent="0.3">
      <c r="A3606">
        <f>Query1[[#This Row],[order_id]]</f>
        <v>1247</v>
      </c>
      <c r="B3606" t="str">
        <f>Query1[[#This Row],[customers]]</f>
        <v>Daisy Ward</v>
      </c>
      <c r="C3606" t="str">
        <f>Query1[[#This Row],[city]]</f>
        <v>Pomona</v>
      </c>
      <c r="D3606" t="str">
        <f>Query1[[#This Row],[state]]</f>
        <v>CA</v>
      </c>
      <c r="E3606">
        <f>Query1[[#This Row],[order_date]]</f>
        <v>43055</v>
      </c>
      <c r="F3606">
        <f>Query1[[#This Row],[total_units]]</f>
        <v>2</v>
      </c>
      <c r="G3606">
        <f>Query1[[#This Row],[revenue]]</f>
        <v>1059.98</v>
      </c>
      <c r="H3606" t="str">
        <f>Query1[[#This Row],[product_name]]</f>
        <v>Electra Moto 1 - 2016</v>
      </c>
      <c r="I3606" t="str">
        <f>Query1[[#This Row],[category_name]]</f>
        <v>Cruisers Bicycles</v>
      </c>
      <c r="J3606" t="str">
        <f>Query1[[#This Row],[store_name]]</f>
        <v>Santa Cruz Bikes</v>
      </c>
      <c r="K3606" t="str">
        <f>Query1[[#This Row],[sales_rep]]</f>
        <v>Mireya Copeland</v>
      </c>
      <c r="L3606" t="str">
        <f>Query1[[#This Row],[brand_name]]</f>
        <v>Electra</v>
      </c>
    </row>
    <row r="3607" spans="1:12" x14ac:dyDescent="0.3">
      <c r="A3607">
        <f>Query1[[#This Row],[order_id]]</f>
        <v>1247</v>
      </c>
      <c r="B3607" t="str">
        <f>Query1[[#This Row],[customers]]</f>
        <v>Daisy Ward</v>
      </c>
      <c r="C3607" t="str">
        <f>Query1[[#This Row],[city]]</f>
        <v>Pomona</v>
      </c>
      <c r="D3607" t="str">
        <f>Query1[[#This Row],[state]]</f>
        <v>CA</v>
      </c>
      <c r="E3607">
        <f>Query1[[#This Row],[order_date]]</f>
        <v>43055</v>
      </c>
      <c r="F3607">
        <f>Query1[[#This Row],[total_units]]</f>
        <v>1</v>
      </c>
      <c r="G3607">
        <f>Query1[[#This Row],[revenue]]</f>
        <v>599.99</v>
      </c>
      <c r="H3607" t="str">
        <f>Query1[[#This Row],[product_name]]</f>
        <v>Electra Townie Original 7D EQ - 2016</v>
      </c>
      <c r="I3607" t="str">
        <f>Query1[[#This Row],[category_name]]</f>
        <v>Comfort Bicycles</v>
      </c>
      <c r="J3607" t="str">
        <f>Query1[[#This Row],[store_name]]</f>
        <v>Santa Cruz Bikes</v>
      </c>
      <c r="K3607" t="str">
        <f>Query1[[#This Row],[sales_rep]]</f>
        <v>Mireya Copeland</v>
      </c>
      <c r="L3607" t="str">
        <f>Query1[[#This Row],[brand_name]]</f>
        <v>Electra</v>
      </c>
    </row>
    <row r="3608" spans="1:12" x14ac:dyDescent="0.3">
      <c r="A3608">
        <f>Query1[[#This Row],[order_id]]</f>
        <v>1247</v>
      </c>
      <c r="B3608" t="str">
        <f>Query1[[#This Row],[customers]]</f>
        <v>Daisy Ward</v>
      </c>
      <c r="C3608" t="str">
        <f>Query1[[#This Row],[city]]</f>
        <v>Pomona</v>
      </c>
      <c r="D3608" t="str">
        <f>Query1[[#This Row],[state]]</f>
        <v>CA</v>
      </c>
      <c r="E3608">
        <f>Query1[[#This Row],[order_date]]</f>
        <v>43055</v>
      </c>
      <c r="F3608">
        <f>Query1[[#This Row],[total_units]]</f>
        <v>2</v>
      </c>
      <c r="G3608">
        <f>Query1[[#This Row],[revenue]]</f>
        <v>4999.9799999999996</v>
      </c>
      <c r="H3608" t="str">
        <f>Query1[[#This Row],[product_name]]</f>
        <v>Surly Karate Monkey 27.5+ Frameset - 2017</v>
      </c>
      <c r="I3608" t="str">
        <f>Query1[[#This Row],[category_name]]</f>
        <v>Mountain Bikes</v>
      </c>
      <c r="J3608" t="str">
        <f>Query1[[#This Row],[store_name]]</f>
        <v>Santa Cruz Bikes</v>
      </c>
      <c r="K3608" t="str">
        <f>Query1[[#This Row],[sales_rep]]</f>
        <v>Mireya Copeland</v>
      </c>
      <c r="L3608" t="str">
        <f>Query1[[#This Row],[brand_name]]</f>
        <v>Surly</v>
      </c>
    </row>
    <row r="3609" spans="1:12" x14ac:dyDescent="0.3">
      <c r="A3609">
        <f>Query1[[#This Row],[order_id]]</f>
        <v>1248</v>
      </c>
      <c r="B3609" t="str">
        <f>Query1[[#This Row],[customers]]</f>
        <v>Lucile Manning</v>
      </c>
      <c r="C3609" t="str">
        <f>Query1[[#This Row],[city]]</f>
        <v>Campbell</v>
      </c>
      <c r="D3609" t="str">
        <f>Query1[[#This Row],[state]]</f>
        <v>CA</v>
      </c>
      <c r="E3609">
        <f>Query1[[#This Row],[order_date]]</f>
        <v>43055</v>
      </c>
      <c r="F3609">
        <f>Query1[[#This Row],[total_units]]</f>
        <v>1</v>
      </c>
      <c r="G3609">
        <f>Query1[[#This Row],[revenue]]</f>
        <v>549.99</v>
      </c>
      <c r="H3609" t="str">
        <f>Query1[[#This Row],[product_name]]</f>
        <v>Electra Townie Original 21D - 2016</v>
      </c>
      <c r="I3609" t="str">
        <f>Query1[[#This Row],[category_name]]</f>
        <v>Cruisers Bicycles</v>
      </c>
      <c r="J3609" t="str">
        <f>Query1[[#This Row],[store_name]]</f>
        <v>Santa Cruz Bikes</v>
      </c>
      <c r="K3609" t="str">
        <f>Query1[[#This Row],[sales_rep]]</f>
        <v>Genna Serrano</v>
      </c>
      <c r="L3609" t="str">
        <f>Query1[[#This Row],[brand_name]]</f>
        <v>Electra</v>
      </c>
    </row>
    <row r="3610" spans="1:12" x14ac:dyDescent="0.3">
      <c r="A3610">
        <f>Query1[[#This Row],[order_id]]</f>
        <v>1248</v>
      </c>
      <c r="B3610" t="str">
        <f>Query1[[#This Row],[customers]]</f>
        <v>Lucile Manning</v>
      </c>
      <c r="C3610" t="str">
        <f>Query1[[#This Row],[city]]</f>
        <v>Campbell</v>
      </c>
      <c r="D3610" t="str">
        <f>Query1[[#This Row],[state]]</f>
        <v>CA</v>
      </c>
      <c r="E3610">
        <f>Query1[[#This Row],[order_date]]</f>
        <v>43055</v>
      </c>
      <c r="F3610">
        <f>Query1[[#This Row],[total_units]]</f>
        <v>1</v>
      </c>
      <c r="G3610">
        <f>Query1[[#This Row],[revenue]]</f>
        <v>209.99</v>
      </c>
      <c r="H3610" t="str">
        <f>Query1[[#This Row],[product_name]]</f>
        <v>Haro Shredder 20 - 2017</v>
      </c>
      <c r="I3610" t="str">
        <f>Query1[[#This Row],[category_name]]</f>
        <v>Children Bicycles</v>
      </c>
      <c r="J3610" t="str">
        <f>Query1[[#This Row],[store_name]]</f>
        <v>Santa Cruz Bikes</v>
      </c>
      <c r="K3610" t="str">
        <f>Query1[[#This Row],[sales_rep]]</f>
        <v>Genna Serrano</v>
      </c>
      <c r="L3610" t="str">
        <f>Query1[[#This Row],[brand_name]]</f>
        <v>Haro</v>
      </c>
    </row>
    <row r="3611" spans="1:12" x14ac:dyDescent="0.3">
      <c r="A3611">
        <f>Query1[[#This Row],[order_id]]</f>
        <v>1248</v>
      </c>
      <c r="B3611" t="str">
        <f>Query1[[#This Row],[customers]]</f>
        <v>Lucile Manning</v>
      </c>
      <c r="C3611" t="str">
        <f>Query1[[#This Row],[city]]</f>
        <v>Campbell</v>
      </c>
      <c r="D3611" t="str">
        <f>Query1[[#This Row],[state]]</f>
        <v>CA</v>
      </c>
      <c r="E3611">
        <f>Query1[[#This Row],[order_date]]</f>
        <v>43055</v>
      </c>
      <c r="F3611">
        <f>Query1[[#This Row],[total_units]]</f>
        <v>2</v>
      </c>
      <c r="G3611">
        <f>Query1[[#This Row],[revenue]]</f>
        <v>499.98</v>
      </c>
      <c r="H3611" t="str">
        <f>Query1[[#This Row],[product_name]]</f>
        <v>Haro Shredder Pro 20 - 2017</v>
      </c>
      <c r="I3611" t="str">
        <f>Query1[[#This Row],[category_name]]</f>
        <v>Children Bicycles</v>
      </c>
      <c r="J3611" t="str">
        <f>Query1[[#This Row],[store_name]]</f>
        <v>Santa Cruz Bikes</v>
      </c>
      <c r="K3611" t="str">
        <f>Query1[[#This Row],[sales_rep]]</f>
        <v>Genna Serrano</v>
      </c>
      <c r="L3611" t="str">
        <f>Query1[[#This Row],[brand_name]]</f>
        <v>Haro</v>
      </c>
    </row>
    <row r="3612" spans="1:12" x14ac:dyDescent="0.3">
      <c r="A3612">
        <f>Query1[[#This Row],[order_id]]</f>
        <v>1248</v>
      </c>
      <c r="B3612" t="str">
        <f>Query1[[#This Row],[customers]]</f>
        <v>Lucile Manning</v>
      </c>
      <c r="C3612" t="str">
        <f>Query1[[#This Row],[city]]</f>
        <v>Campbell</v>
      </c>
      <c r="D3612" t="str">
        <f>Query1[[#This Row],[state]]</f>
        <v>CA</v>
      </c>
      <c r="E3612">
        <f>Query1[[#This Row],[order_date]]</f>
        <v>43055</v>
      </c>
      <c r="F3612">
        <f>Query1[[#This Row],[total_units]]</f>
        <v>2</v>
      </c>
      <c r="G3612">
        <f>Query1[[#This Row],[revenue]]</f>
        <v>939.98</v>
      </c>
      <c r="H3612" t="str">
        <f>Query1[[#This Row],[product_name]]</f>
        <v>Surly Wednesday Frameset - 2017</v>
      </c>
      <c r="I3612" t="str">
        <f>Query1[[#This Row],[category_name]]</f>
        <v>Mountain Bikes</v>
      </c>
      <c r="J3612" t="str">
        <f>Query1[[#This Row],[store_name]]</f>
        <v>Santa Cruz Bikes</v>
      </c>
      <c r="K3612" t="str">
        <f>Query1[[#This Row],[sales_rep]]</f>
        <v>Genna Serrano</v>
      </c>
      <c r="L3612" t="str">
        <f>Query1[[#This Row],[brand_name]]</f>
        <v>Surly</v>
      </c>
    </row>
    <row r="3613" spans="1:12" x14ac:dyDescent="0.3">
      <c r="A3613">
        <f>Query1[[#This Row],[order_id]]</f>
        <v>1249</v>
      </c>
      <c r="B3613" t="str">
        <f>Query1[[#This Row],[customers]]</f>
        <v>Tajuana Rollins</v>
      </c>
      <c r="C3613" t="str">
        <f>Query1[[#This Row],[city]]</f>
        <v>Oswego</v>
      </c>
      <c r="D3613" t="str">
        <f>Query1[[#This Row],[state]]</f>
        <v>NY</v>
      </c>
      <c r="E3613">
        <f>Query1[[#This Row],[order_date]]</f>
        <v>43056</v>
      </c>
      <c r="F3613">
        <f>Query1[[#This Row],[total_units]]</f>
        <v>1</v>
      </c>
      <c r="G3613">
        <f>Query1[[#This Row],[revenue]]</f>
        <v>481.99</v>
      </c>
      <c r="H3613" t="str">
        <f>Query1[[#This Row],[product_name]]</f>
        <v>Sun Bicycles Streamway - 2017</v>
      </c>
      <c r="I3613" t="str">
        <f>Query1[[#This Row],[category_name]]</f>
        <v>Comfort Bicycles</v>
      </c>
      <c r="J3613" t="str">
        <f>Query1[[#This Row],[store_name]]</f>
        <v>Baldwin Bikes</v>
      </c>
      <c r="K3613" t="str">
        <f>Query1[[#This Row],[sales_rep]]</f>
        <v>Marcelene Boyer</v>
      </c>
      <c r="L3613" t="str">
        <f>Query1[[#This Row],[brand_name]]</f>
        <v>Sun</v>
      </c>
    </row>
    <row r="3614" spans="1:12" x14ac:dyDescent="0.3">
      <c r="A3614">
        <f>Query1[[#This Row],[order_id]]</f>
        <v>1249</v>
      </c>
      <c r="B3614" t="str">
        <f>Query1[[#This Row],[customers]]</f>
        <v>Tajuana Rollins</v>
      </c>
      <c r="C3614" t="str">
        <f>Query1[[#This Row],[city]]</f>
        <v>Oswego</v>
      </c>
      <c r="D3614" t="str">
        <f>Query1[[#This Row],[state]]</f>
        <v>NY</v>
      </c>
      <c r="E3614">
        <f>Query1[[#This Row],[order_date]]</f>
        <v>43056</v>
      </c>
      <c r="F3614">
        <f>Query1[[#This Row],[total_units]]</f>
        <v>1</v>
      </c>
      <c r="G3614">
        <f>Query1[[#This Row],[revenue]]</f>
        <v>3499.99</v>
      </c>
      <c r="H3614" t="str">
        <f>Query1[[#This Row],[product_name]]</f>
        <v>Trek Boone 7 - 2017</v>
      </c>
      <c r="I3614" t="str">
        <f>Query1[[#This Row],[category_name]]</f>
        <v>Cyclocross Bicycles</v>
      </c>
      <c r="J3614" t="str">
        <f>Query1[[#This Row],[store_name]]</f>
        <v>Baldwin Bikes</v>
      </c>
      <c r="K3614" t="str">
        <f>Query1[[#This Row],[sales_rep]]</f>
        <v>Marcelene Boyer</v>
      </c>
      <c r="L3614" t="str">
        <f>Query1[[#This Row],[brand_name]]</f>
        <v>Trek</v>
      </c>
    </row>
    <row r="3615" spans="1:12" x14ac:dyDescent="0.3">
      <c r="A3615">
        <f>Query1[[#This Row],[order_id]]</f>
        <v>1249</v>
      </c>
      <c r="B3615" t="str">
        <f>Query1[[#This Row],[customers]]</f>
        <v>Tajuana Rollins</v>
      </c>
      <c r="C3615" t="str">
        <f>Query1[[#This Row],[city]]</f>
        <v>Oswego</v>
      </c>
      <c r="D3615" t="str">
        <f>Query1[[#This Row],[state]]</f>
        <v>NY</v>
      </c>
      <c r="E3615">
        <f>Query1[[#This Row],[order_date]]</f>
        <v>43056</v>
      </c>
      <c r="F3615">
        <f>Query1[[#This Row],[total_units]]</f>
        <v>1</v>
      </c>
      <c r="G3615">
        <f>Query1[[#This Row],[revenue]]</f>
        <v>4999.99</v>
      </c>
      <c r="H3615" t="str">
        <f>Query1[[#This Row],[product_name]]</f>
        <v>Trek Powerfly 8 FS Plus - 2017</v>
      </c>
      <c r="I3615" t="str">
        <f>Query1[[#This Row],[category_name]]</f>
        <v>Electric Bikes</v>
      </c>
      <c r="J3615" t="str">
        <f>Query1[[#This Row],[store_name]]</f>
        <v>Baldwin Bikes</v>
      </c>
      <c r="K3615" t="str">
        <f>Query1[[#This Row],[sales_rep]]</f>
        <v>Marcelene Boyer</v>
      </c>
      <c r="L3615" t="str">
        <f>Query1[[#This Row],[brand_name]]</f>
        <v>Trek</v>
      </c>
    </row>
    <row r="3616" spans="1:12" x14ac:dyDescent="0.3">
      <c r="A3616">
        <f>Query1[[#This Row],[order_id]]</f>
        <v>1250</v>
      </c>
      <c r="B3616" t="str">
        <f>Query1[[#This Row],[customers]]</f>
        <v>Marcene Curtis</v>
      </c>
      <c r="C3616" t="str">
        <f>Query1[[#This Row],[city]]</f>
        <v>Yonkers</v>
      </c>
      <c r="D3616" t="str">
        <f>Query1[[#This Row],[state]]</f>
        <v>NY</v>
      </c>
      <c r="E3616">
        <f>Query1[[#This Row],[order_date]]</f>
        <v>43056</v>
      </c>
      <c r="F3616">
        <f>Query1[[#This Row],[total_units]]</f>
        <v>2</v>
      </c>
      <c r="G3616">
        <f>Query1[[#This Row],[revenue]]</f>
        <v>1199.98</v>
      </c>
      <c r="H3616" t="str">
        <f>Query1[[#This Row],[product_name]]</f>
        <v>Electra Townie Original 7D EQ - Women's - 2016</v>
      </c>
      <c r="I3616" t="str">
        <f>Query1[[#This Row],[category_name]]</f>
        <v>Cruisers Bicycles</v>
      </c>
      <c r="J3616" t="str">
        <f>Query1[[#This Row],[store_name]]</f>
        <v>Baldwin Bikes</v>
      </c>
      <c r="K3616" t="str">
        <f>Query1[[#This Row],[sales_rep]]</f>
        <v>Marcelene Boyer</v>
      </c>
      <c r="L3616" t="str">
        <f>Query1[[#This Row],[brand_name]]</f>
        <v>Electra</v>
      </c>
    </row>
    <row r="3617" spans="1:12" x14ac:dyDescent="0.3">
      <c r="A3617">
        <f>Query1[[#This Row],[order_id]]</f>
        <v>1250</v>
      </c>
      <c r="B3617" t="str">
        <f>Query1[[#This Row],[customers]]</f>
        <v>Marcene Curtis</v>
      </c>
      <c r="C3617" t="str">
        <f>Query1[[#This Row],[city]]</f>
        <v>Yonkers</v>
      </c>
      <c r="D3617" t="str">
        <f>Query1[[#This Row],[state]]</f>
        <v>NY</v>
      </c>
      <c r="E3617">
        <f>Query1[[#This Row],[order_date]]</f>
        <v>43056</v>
      </c>
      <c r="F3617">
        <f>Query1[[#This Row],[total_units]]</f>
        <v>2</v>
      </c>
      <c r="G3617">
        <f>Query1[[#This Row],[revenue]]</f>
        <v>1295.98</v>
      </c>
      <c r="H3617" t="str">
        <f>Query1[[#This Row],[product_name]]</f>
        <v>Sun Bicycles Biscayne Tandem CB - 2017</v>
      </c>
      <c r="I3617" t="str">
        <f>Query1[[#This Row],[category_name]]</f>
        <v>Cruisers Bicycles</v>
      </c>
      <c r="J3617" t="str">
        <f>Query1[[#This Row],[store_name]]</f>
        <v>Baldwin Bikes</v>
      </c>
      <c r="K3617" t="str">
        <f>Query1[[#This Row],[sales_rep]]</f>
        <v>Marcelene Boyer</v>
      </c>
      <c r="L3617" t="str">
        <f>Query1[[#This Row],[brand_name]]</f>
        <v>Sun</v>
      </c>
    </row>
    <row r="3618" spans="1:12" x14ac:dyDescent="0.3">
      <c r="A3618">
        <f>Query1[[#This Row],[order_id]]</f>
        <v>1250</v>
      </c>
      <c r="B3618" t="str">
        <f>Query1[[#This Row],[customers]]</f>
        <v>Marcene Curtis</v>
      </c>
      <c r="C3618" t="str">
        <f>Query1[[#This Row],[city]]</f>
        <v>Yonkers</v>
      </c>
      <c r="D3618" t="str">
        <f>Query1[[#This Row],[state]]</f>
        <v>NY</v>
      </c>
      <c r="E3618">
        <f>Query1[[#This Row],[order_date]]</f>
        <v>43056</v>
      </c>
      <c r="F3618">
        <f>Query1[[#This Row],[total_units]]</f>
        <v>2</v>
      </c>
      <c r="G3618">
        <f>Query1[[#This Row],[revenue]]</f>
        <v>501.98</v>
      </c>
      <c r="H3618" t="str">
        <f>Query1[[#This Row],[product_name]]</f>
        <v>Sun Bicycles Revolutions 24 - 2017</v>
      </c>
      <c r="I3618" t="str">
        <f>Query1[[#This Row],[category_name]]</f>
        <v>Cruisers Bicycles</v>
      </c>
      <c r="J3618" t="str">
        <f>Query1[[#This Row],[store_name]]</f>
        <v>Baldwin Bikes</v>
      </c>
      <c r="K3618" t="str">
        <f>Query1[[#This Row],[sales_rep]]</f>
        <v>Marcelene Boyer</v>
      </c>
      <c r="L3618" t="str">
        <f>Query1[[#This Row],[brand_name]]</f>
        <v>Sun</v>
      </c>
    </row>
    <row r="3619" spans="1:12" x14ac:dyDescent="0.3">
      <c r="A3619">
        <f>Query1[[#This Row],[order_id]]</f>
        <v>1250</v>
      </c>
      <c r="B3619" t="str">
        <f>Query1[[#This Row],[customers]]</f>
        <v>Marcene Curtis</v>
      </c>
      <c r="C3619" t="str">
        <f>Query1[[#This Row],[city]]</f>
        <v>Yonkers</v>
      </c>
      <c r="D3619" t="str">
        <f>Query1[[#This Row],[state]]</f>
        <v>NY</v>
      </c>
      <c r="E3619">
        <f>Query1[[#This Row],[order_date]]</f>
        <v>43056</v>
      </c>
      <c r="F3619">
        <f>Query1[[#This Row],[total_units]]</f>
        <v>2</v>
      </c>
      <c r="G3619">
        <f>Query1[[#This Row],[revenue]]</f>
        <v>939.98</v>
      </c>
      <c r="H3619" t="str">
        <f>Query1[[#This Row],[product_name]]</f>
        <v>Surly Ice Cream Truck Frameset - 2016</v>
      </c>
      <c r="I3619" t="str">
        <f>Query1[[#This Row],[category_name]]</f>
        <v>Mountain Bikes</v>
      </c>
      <c r="J3619" t="str">
        <f>Query1[[#This Row],[store_name]]</f>
        <v>Baldwin Bikes</v>
      </c>
      <c r="K3619" t="str">
        <f>Query1[[#This Row],[sales_rep]]</f>
        <v>Marcelene Boyer</v>
      </c>
      <c r="L3619" t="str">
        <f>Query1[[#This Row],[brand_name]]</f>
        <v>Surly</v>
      </c>
    </row>
    <row r="3620" spans="1:12" x14ac:dyDescent="0.3">
      <c r="A3620">
        <f>Query1[[#This Row],[order_id]]</f>
        <v>1251</v>
      </c>
      <c r="B3620" t="str">
        <f>Query1[[#This Row],[customers]]</f>
        <v>Charmain Webster</v>
      </c>
      <c r="C3620" t="str">
        <f>Query1[[#This Row],[city]]</f>
        <v>Richardson</v>
      </c>
      <c r="D3620" t="str">
        <f>Query1[[#This Row],[state]]</f>
        <v>TX</v>
      </c>
      <c r="E3620">
        <f>Query1[[#This Row],[order_date]]</f>
        <v>43056</v>
      </c>
      <c r="F3620">
        <f>Query1[[#This Row],[total_units]]</f>
        <v>1</v>
      </c>
      <c r="G3620">
        <f>Query1[[#This Row],[revenue]]</f>
        <v>5499.99</v>
      </c>
      <c r="H3620" t="str">
        <f>Query1[[#This Row],[product_name]]</f>
        <v>Trek Domane SLR 6 Disc - 2017</v>
      </c>
      <c r="I3620" t="str">
        <f>Query1[[#This Row],[category_name]]</f>
        <v>Road Bikes</v>
      </c>
      <c r="J3620" t="str">
        <f>Query1[[#This Row],[store_name]]</f>
        <v>Rowlett Bikes</v>
      </c>
      <c r="K3620" t="str">
        <f>Query1[[#This Row],[sales_rep]]</f>
        <v>Layla Terrell</v>
      </c>
      <c r="L3620" t="str">
        <f>Query1[[#This Row],[brand_name]]</f>
        <v>Trek</v>
      </c>
    </row>
    <row r="3621" spans="1:12" x14ac:dyDescent="0.3">
      <c r="A3621">
        <f>Query1[[#This Row],[order_id]]</f>
        <v>1251</v>
      </c>
      <c r="B3621" t="str">
        <f>Query1[[#This Row],[customers]]</f>
        <v>Charmain Webster</v>
      </c>
      <c r="C3621" t="str">
        <f>Query1[[#This Row],[city]]</f>
        <v>Richardson</v>
      </c>
      <c r="D3621" t="str">
        <f>Query1[[#This Row],[state]]</f>
        <v>TX</v>
      </c>
      <c r="E3621">
        <f>Query1[[#This Row],[order_date]]</f>
        <v>43056</v>
      </c>
      <c r="F3621">
        <f>Query1[[#This Row],[total_units]]</f>
        <v>2</v>
      </c>
      <c r="G3621">
        <f>Query1[[#This Row],[revenue]]</f>
        <v>9999.98</v>
      </c>
      <c r="H3621" t="str">
        <f>Query1[[#This Row],[product_name]]</f>
        <v>Trek Fuel EX 9.8 29 - 2017</v>
      </c>
      <c r="I3621" t="str">
        <f>Query1[[#This Row],[category_name]]</f>
        <v>Mountain Bikes</v>
      </c>
      <c r="J3621" t="str">
        <f>Query1[[#This Row],[store_name]]</f>
        <v>Rowlett Bikes</v>
      </c>
      <c r="K3621" t="str">
        <f>Query1[[#This Row],[sales_rep]]</f>
        <v>Layla Terrell</v>
      </c>
      <c r="L3621" t="str">
        <f>Query1[[#This Row],[brand_name]]</f>
        <v>Trek</v>
      </c>
    </row>
    <row r="3622" spans="1:12" x14ac:dyDescent="0.3">
      <c r="A3622">
        <f>Query1[[#This Row],[order_id]]</f>
        <v>1251</v>
      </c>
      <c r="B3622" t="str">
        <f>Query1[[#This Row],[customers]]</f>
        <v>Charmain Webster</v>
      </c>
      <c r="C3622" t="str">
        <f>Query1[[#This Row],[city]]</f>
        <v>Richardson</v>
      </c>
      <c r="D3622" t="str">
        <f>Query1[[#This Row],[state]]</f>
        <v>TX</v>
      </c>
      <c r="E3622">
        <f>Query1[[#This Row],[order_date]]</f>
        <v>43056</v>
      </c>
      <c r="F3622">
        <f>Query1[[#This Row],[total_units]]</f>
        <v>1</v>
      </c>
      <c r="G3622">
        <f>Query1[[#This Row],[revenue]]</f>
        <v>3999.99</v>
      </c>
      <c r="H3622" t="str">
        <f>Query1[[#This Row],[product_name]]</f>
        <v>Trek Slash 8 27.5 - 2016</v>
      </c>
      <c r="I3622" t="str">
        <f>Query1[[#This Row],[category_name]]</f>
        <v>Mountain Bikes</v>
      </c>
      <c r="J3622" t="str">
        <f>Query1[[#This Row],[store_name]]</f>
        <v>Rowlett Bikes</v>
      </c>
      <c r="K3622" t="str">
        <f>Query1[[#This Row],[sales_rep]]</f>
        <v>Layla Terrell</v>
      </c>
      <c r="L3622" t="str">
        <f>Query1[[#This Row],[brand_name]]</f>
        <v>Trek</v>
      </c>
    </row>
    <row r="3623" spans="1:12" x14ac:dyDescent="0.3">
      <c r="A3623">
        <f>Query1[[#This Row],[order_id]]</f>
        <v>1252</v>
      </c>
      <c r="B3623" t="str">
        <f>Query1[[#This Row],[customers]]</f>
        <v>Ollie Zimmerman</v>
      </c>
      <c r="C3623" t="str">
        <f>Query1[[#This Row],[city]]</f>
        <v>Anaheim</v>
      </c>
      <c r="D3623" t="str">
        <f>Query1[[#This Row],[state]]</f>
        <v>CA</v>
      </c>
      <c r="E3623">
        <f>Query1[[#This Row],[order_date]]</f>
        <v>43057</v>
      </c>
      <c r="F3623">
        <f>Query1[[#This Row],[total_units]]</f>
        <v>1</v>
      </c>
      <c r="G3623">
        <f>Query1[[#This Row],[revenue]]</f>
        <v>402.99</v>
      </c>
      <c r="H3623" t="str">
        <f>Query1[[#This Row],[product_name]]</f>
        <v>Sun Bicycles Boardwalk (24-inch Wheels) - 2017</v>
      </c>
      <c r="I3623" t="str">
        <f>Query1[[#This Row],[category_name]]</f>
        <v>Cruisers Bicycles</v>
      </c>
      <c r="J3623" t="str">
        <f>Query1[[#This Row],[store_name]]</f>
        <v>Santa Cruz Bikes</v>
      </c>
      <c r="K3623" t="str">
        <f>Query1[[#This Row],[sales_rep]]</f>
        <v>Genna Serrano</v>
      </c>
      <c r="L3623" t="str">
        <f>Query1[[#This Row],[brand_name]]</f>
        <v>Sun</v>
      </c>
    </row>
    <row r="3624" spans="1:12" x14ac:dyDescent="0.3">
      <c r="A3624">
        <f>Query1[[#This Row],[order_id]]</f>
        <v>1252</v>
      </c>
      <c r="B3624" t="str">
        <f>Query1[[#This Row],[customers]]</f>
        <v>Ollie Zimmerman</v>
      </c>
      <c r="C3624" t="str">
        <f>Query1[[#This Row],[city]]</f>
        <v>Anaheim</v>
      </c>
      <c r="D3624" t="str">
        <f>Query1[[#This Row],[state]]</f>
        <v>CA</v>
      </c>
      <c r="E3624">
        <f>Query1[[#This Row],[order_date]]</f>
        <v>43057</v>
      </c>
      <c r="F3624">
        <f>Query1[[#This Row],[total_units]]</f>
        <v>1</v>
      </c>
      <c r="G3624">
        <f>Query1[[#This Row],[revenue]]</f>
        <v>109.99</v>
      </c>
      <c r="H3624" t="str">
        <f>Query1[[#This Row],[product_name]]</f>
        <v>Sun Bicycles Lil Kitt'n - 2017</v>
      </c>
      <c r="I3624" t="str">
        <f>Query1[[#This Row],[category_name]]</f>
        <v>Children Bicycles</v>
      </c>
      <c r="J3624" t="str">
        <f>Query1[[#This Row],[store_name]]</f>
        <v>Santa Cruz Bikes</v>
      </c>
      <c r="K3624" t="str">
        <f>Query1[[#This Row],[sales_rep]]</f>
        <v>Genna Serrano</v>
      </c>
      <c r="L3624" t="str">
        <f>Query1[[#This Row],[brand_name]]</f>
        <v>Sun</v>
      </c>
    </row>
    <row r="3625" spans="1:12" x14ac:dyDescent="0.3">
      <c r="A3625">
        <f>Query1[[#This Row],[order_id]]</f>
        <v>1252</v>
      </c>
      <c r="B3625" t="str">
        <f>Query1[[#This Row],[customers]]</f>
        <v>Ollie Zimmerman</v>
      </c>
      <c r="C3625" t="str">
        <f>Query1[[#This Row],[city]]</f>
        <v>Anaheim</v>
      </c>
      <c r="D3625" t="str">
        <f>Query1[[#This Row],[state]]</f>
        <v>CA</v>
      </c>
      <c r="E3625">
        <f>Query1[[#This Row],[order_date]]</f>
        <v>43057</v>
      </c>
      <c r="F3625">
        <f>Query1[[#This Row],[total_units]]</f>
        <v>2</v>
      </c>
      <c r="G3625">
        <f>Query1[[#This Row],[revenue]]</f>
        <v>3999.98</v>
      </c>
      <c r="H3625" t="str">
        <f>Query1[[#This Row],[product_name]]</f>
        <v>Trek Emonda S 5 - 2017</v>
      </c>
      <c r="I3625" t="str">
        <f>Query1[[#This Row],[category_name]]</f>
        <v>Road Bikes</v>
      </c>
      <c r="J3625" t="str">
        <f>Query1[[#This Row],[store_name]]</f>
        <v>Santa Cruz Bikes</v>
      </c>
      <c r="K3625" t="str">
        <f>Query1[[#This Row],[sales_rep]]</f>
        <v>Genna Serrano</v>
      </c>
      <c r="L3625" t="str">
        <f>Query1[[#This Row],[brand_name]]</f>
        <v>Trek</v>
      </c>
    </row>
    <row r="3626" spans="1:12" x14ac:dyDescent="0.3">
      <c r="A3626">
        <f>Query1[[#This Row],[order_id]]</f>
        <v>1253</v>
      </c>
      <c r="B3626" t="str">
        <f>Query1[[#This Row],[customers]]</f>
        <v>Onita Johns</v>
      </c>
      <c r="C3626" t="str">
        <f>Query1[[#This Row],[city]]</f>
        <v>Elmont</v>
      </c>
      <c r="D3626" t="str">
        <f>Query1[[#This Row],[state]]</f>
        <v>NY</v>
      </c>
      <c r="E3626">
        <f>Query1[[#This Row],[order_date]]</f>
        <v>43057</v>
      </c>
      <c r="F3626">
        <f>Query1[[#This Row],[total_units]]</f>
        <v>1</v>
      </c>
      <c r="G3626">
        <f>Query1[[#This Row],[revenue]]</f>
        <v>269.99</v>
      </c>
      <c r="H3626" t="str">
        <f>Query1[[#This Row],[product_name]]</f>
        <v>Electra Cruiser 1 (24-Inch) - 2016</v>
      </c>
      <c r="I3626" t="str">
        <f>Query1[[#This Row],[category_name]]</f>
        <v>Children Bicycles</v>
      </c>
      <c r="J3626" t="str">
        <f>Query1[[#This Row],[store_name]]</f>
        <v>Baldwin Bikes</v>
      </c>
      <c r="K3626" t="str">
        <f>Query1[[#This Row],[sales_rep]]</f>
        <v>Marcelene Boyer</v>
      </c>
      <c r="L3626" t="str">
        <f>Query1[[#This Row],[brand_name]]</f>
        <v>Electra</v>
      </c>
    </row>
    <row r="3627" spans="1:12" x14ac:dyDescent="0.3">
      <c r="A3627">
        <f>Query1[[#This Row],[order_id]]</f>
        <v>1253</v>
      </c>
      <c r="B3627" t="str">
        <f>Query1[[#This Row],[customers]]</f>
        <v>Onita Johns</v>
      </c>
      <c r="C3627" t="str">
        <f>Query1[[#This Row],[city]]</f>
        <v>Elmont</v>
      </c>
      <c r="D3627" t="str">
        <f>Query1[[#This Row],[state]]</f>
        <v>NY</v>
      </c>
      <c r="E3627">
        <f>Query1[[#This Row],[order_date]]</f>
        <v>43057</v>
      </c>
      <c r="F3627">
        <f>Query1[[#This Row],[total_units]]</f>
        <v>2</v>
      </c>
      <c r="G3627">
        <f>Query1[[#This Row],[revenue]]</f>
        <v>999.98</v>
      </c>
      <c r="H3627" t="str">
        <f>Query1[[#This Row],[product_name]]</f>
        <v>Electra Townie Original 7D - 2015/2016</v>
      </c>
      <c r="I3627" t="str">
        <f>Query1[[#This Row],[category_name]]</f>
        <v>Comfort Bicycles</v>
      </c>
      <c r="J3627" t="str">
        <f>Query1[[#This Row],[store_name]]</f>
        <v>Baldwin Bikes</v>
      </c>
      <c r="K3627" t="str">
        <f>Query1[[#This Row],[sales_rep]]</f>
        <v>Marcelene Boyer</v>
      </c>
      <c r="L3627" t="str">
        <f>Query1[[#This Row],[brand_name]]</f>
        <v>Electra</v>
      </c>
    </row>
    <row r="3628" spans="1:12" x14ac:dyDescent="0.3">
      <c r="A3628">
        <f>Query1[[#This Row],[order_id]]</f>
        <v>1253</v>
      </c>
      <c r="B3628" t="str">
        <f>Query1[[#This Row],[customers]]</f>
        <v>Onita Johns</v>
      </c>
      <c r="C3628" t="str">
        <f>Query1[[#This Row],[city]]</f>
        <v>Elmont</v>
      </c>
      <c r="D3628" t="str">
        <f>Query1[[#This Row],[state]]</f>
        <v>NY</v>
      </c>
      <c r="E3628">
        <f>Query1[[#This Row],[order_date]]</f>
        <v>43057</v>
      </c>
      <c r="F3628">
        <f>Query1[[#This Row],[total_units]]</f>
        <v>1</v>
      </c>
      <c r="G3628">
        <f>Query1[[#This Row],[revenue]]</f>
        <v>189.99</v>
      </c>
      <c r="H3628" t="str">
        <f>Query1[[#This Row],[product_name]]</f>
        <v>Trek Precaliber 12 Girls - 2017</v>
      </c>
      <c r="I3628" t="str">
        <f>Query1[[#This Row],[category_name]]</f>
        <v>Children Bicycles</v>
      </c>
      <c r="J3628" t="str">
        <f>Query1[[#This Row],[store_name]]</f>
        <v>Baldwin Bikes</v>
      </c>
      <c r="K3628" t="str">
        <f>Query1[[#This Row],[sales_rep]]</f>
        <v>Marcelene Boyer</v>
      </c>
      <c r="L3628" t="str">
        <f>Query1[[#This Row],[brand_name]]</f>
        <v>Trek</v>
      </c>
    </row>
    <row r="3629" spans="1:12" x14ac:dyDescent="0.3">
      <c r="A3629">
        <f>Query1[[#This Row],[order_id]]</f>
        <v>1254</v>
      </c>
      <c r="B3629" t="str">
        <f>Query1[[#This Row],[customers]]</f>
        <v>Treasa Dickerson</v>
      </c>
      <c r="C3629" t="str">
        <f>Query1[[#This Row],[city]]</f>
        <v>Rockville Centre</v>
      </c>
      <c r="D3629" t="str">
        <f>Query1[[#This Row],[state]]</f>
        <v>NY</v>
      </c>
      <c r="E3629">
        <f>Query1[[#This Row],[order_date]]</f>
        <v>43057</v>
      </c>
      <c r="F3629">
        <f>Query1[[#This Row],[total_units]]</f>
        <v>1</v>
      </c>
      <c r="G3629">
        <f>Query1[[#This Row],[revenue]]</f>
        <v>761.99</v>
      </c>
      <c r="H3629" t="str">
        <f>Query1[[#This Row],[product_name]]</f>
        <v>Sun Bicycles Brickell Tandem CB - 2017</v>
      </c>
      <c r="I3629" t="str">
        <f>Query1[[#This Row],[category_name]]</f>
        <v>Cruisers Bicycles</v>
      </c>
      <c r="J3629" t="str">
        <f>Query1[[#This Row],[store_name]]</f>
        <v>Baldwin Bikes</v>
      </c>
      <c r="K3629" t="str">
        <f>Query1[[#This Row],[sales_rep]]</f>
        <v>Venita Daniel</v>
      </c>
      <c r="L3629" t="str">
        <f>Query1[[#This Row],[brand_name]]</f>
        <v>Sun</v>
      </c>
    </row>
    <row r="3630" spans="1:12" x14ac:dyDescent="0.3">
      <c r="A3630">
        <f>Query1[[#This Row],[order_id]]</f>
        <v>1254</v>
      </c>
      <c r="B3630" t="str">
        <f>Query1[[#This Row],[customers]]</f>
        <v>Treasa Dickerson</v>
      </c>
      <c r="C3630" t="str">
        <f>Query1[[#This Row],[city]]</f>
        <v>Rockville Centre</v>
      </c>
      <c r="D3630" t="str">
        <f>Query1[[#This Row],[state]]</f>
        <v>NY</v>
      </c>
      <c r="E3630">
        <f>Query1[[#This Row],[order_date]]</f>
        <v>43057</v>
      </c>
      <c r="F3630">
        <f>Query1[[#This Row],[total_units]]</f>
        <v>1</v>
      </c>
      <c r="G3630">
        <f>Query1[[#This Row],[revenue]]</f>
        <v>349.99</v>
      </c>
      <c r="H3630" t="str">
        <f>Query1[[#This Row],[product_name]]</f>
        <v>Trek Precaliber 24 (21-Speed) - Girls - 2017</v>
      </c>
      <c r="I3630" t="str">
        <f>Query1[[#This Row],[category_name]]</f>
        <v>Children Bicycles</v>
      </c>
      <c r="J3630" t="str">
        <f>Query1[[#This Row],[store_name]]</f>
        <v>Baldwin Bikes</v>
      </c>
      <c r="K3630" t="str">
        <f>Query1[[#This Row],[sales_rep]]</f>
        <v>Venita Daniel</v>
      </c>
      <c r="L3630" t="str">
        <f>Query1[[#This Row],[brand_name]]</f>
        <v>Trek</v>
      </c>
    </row>
    <row r="3631" spans="1:12" x14ac:dyDescent="0.3">
      <c r="A3631">
        <f>Query1[[#This Row],[order_id]]</f>
        <v>1255</v>
      </c>
      <c r="B3631" t="str">
        <f>Query1[[#This Row],[customers]]</f>
        <v>Yan Trevino</v>
      </c>
      <c r="C3631" t="str">
        <f>Query1[[#This Row],[city]]</f>
        <v>Uniondale</v>
      </c>
      <c r="D3631" t="str">
        <f>Query1[[#This Row],[state]]</f>
        <v>NY</v>
      </c>
      <c r="E3631">
        <f>Query1[[#This Row],[order_date]]</f>
        <v>43058</v>
      </c>
      <c r="F3631">
        <f>Query1[[#This Row],[total_units]]</f>
        <v>1</v>
      </c>
      <c r="G3631">
        <f>Query1[[#This Row],[revenue]]</f>
        <v>659.99</v>
      </c>
      <c r="H3631" t="str">
        <f>Query1[[#This Row],[product_name]]</f>
        <v>Electra Amsterdam Original 3i Ladies' - 2017</v>
      </c>
      <c r="I3631" t="str">
        <f>Query1[[#This Row],[category_name]]</f>
        <v>Cruisers Bicycles</v>
      </c>
      <c r="J3631" t="str">
        <f>Query1[[#This Row],[store_name]]</f>
        <v>Baldwin Bikes</v>
      </c>
      <c r="K3631" t="str">
        <f>Query1[[#This Row],[sales_rep]]</f>
        <v>Marcelene Boyer</v>
      </c>
      <c r="L3631" t="str">
        <f>Query1[[#This Row],[brand_name]]</f>
        <v>Electra</v>
      </c>
    </row>
    <row r="3632" spans="1:12" x14ac:dyDescent="0.3">
      <c r="A3632">
        <f>Query1[[#This Row],[order_id]]</f>
        <v>1255</v>
      </c>
      <c r="B3632" t="str">
        <f>Query1[[#This Row],[customers]]</f>
        <v>Yan Trevino</v>
      </c>
      <c r="C3632" t="str">
        <f>Query1[[#This Row],[city]]</f>
        <v>Uniondale</v>
      </c>
      <c r="D3632" t="str">
        <f>Query1[[#This Row],[state]]</f>
        <v>NY</v>
      </c>
      <c r="E3632">
        <f>Query1[[#This Row],[order_date]]</f>
        <v>43058</v>
      </c>
      <c r="F3632">
        <f>Query1[[#This Row],[total_units]]</f>
        <v>2</v>
      </c>
      <c r="G3632">
        <f>Query1[[#This Row],[revenue]]</f>
        <v>539.98</v>
      </c>
      <c r="H3632" t="str">
        <f>Query1[[#This Row],[product_name]]</f>
        <v>Electra Girl's Hawaii 1 (16-inch) - 2015/2016</v>
      </c>
      <c r="I3632" t="str">
        <f>Query1[[#This Row],[category_name]]</f>
        <v>Cruisers Bicycles</v>
      </c>
      <c r="J3632" t="str">
        <f>Query1[[#This Row],[store_name]]</f>
        <v>Baldwin Bikes</v>
      </c>
      <c r="K3632" t="str">
        <f>Query1[[#This Row],[sales_rep]]</f>
        <v>Marcelene Boyer</v>
      </c>
      <c r="L3632" t="str">
        <f>Query1[[#This Row],[brand_name]]</f>
        <v>Electra</v>
      </c>
    </row>
    <row r="3633" spans="1:12" x14ac:dyDescent="0.3">
      <c r="A3633">
        <f>Query1[[#This Row],[order_id]]</f>
        <v>1255</v>
      </c>
      <c r="B3633" t="str">
        <f>Query1[[#This Row],[customers]]</f>
        <v>Yan Trevino</v>
      </c>
      <c r="C3633" t="str">
        <f>Query1[[#This Row],[city]]</f>
        <v>Uniondale</v>
      </c>
      <c r="D3633" t="str">
        <f>Query1[[#This Row],[state]]</f>
        <v>NY</v>
      </c>
      <c r="E3633">
        <f>Query1[[#This Row],[order_date]]</f>
        <v>43058</v>
      </c>
      <c r="F3633">
        <f>Query1[[#This Row],[total_units]]</f>
        <v>2</v>
      </c>
      <c r="G3633">
        <f>Query1[[#This Row],[revenue]]</f>
        <v>1199.98</v>
      </c>
      <c r="H3633" t="str">
        <f>Query1[[#This Row],[product_name]]</f>
        <v>Electra Townie Original 7D EQ - 2016</v>
      </c>
      <c r="I3633" t="str">
        <f>Query1[[#This Row],[category_name]]</f>
        <v>Comfort Bicycles</v>
      </c>
      <c r="J3633" t="str">
        <f>Query1[[#This Row],[store_name]]</f>
        <v>Baldwin Bikes</v>
      </c>
      <c r="K3633" t="str">
        <f>Query1[[#This Row],[sales_rep]]</f>
        <v>Marcelene Boyer</v>
      </c>
      <c r="L3633" t="str">
        <f>Query1[[#This Row],[brand_name]]</f>
        <v>Electra</v>
      </c>
    </row>
    <row r="3634" spans="1:12" x14ac:dyDescent="0.3">
      <c r="A3634">
        <f>Query1[[#This Row],[order_id]]</f>
        <v>1255</v>
      </c>
      <c r="B3634" t="str">
        <f>Query1[[#This Row],[customers]]</f>
        <v>Yan Trevino</v>
      </c>
      <c r="C3634" t="str">
        <f>Query1[[#This Row],[city]]</f>
        <v>Uniondale</v>
      </c>
      <c r="D3634" t="str">
        <f>Query1[[#This Row],[state]]</f>
        <v>NY</v>
      </c>
      <c r="E3634">
        <f>Query1[[#This Row],[order_date]]</f>
        <v>43058</v>
      </c>
      <c r="F3634">
        <f>Query1[[#This Row],[total_units]]</f>
        <v>1</v>
      </c>
      <c r="G3634">
        <f>Query1[[#This Row],[revenue]]</f>
        <v>749.99</v>
      </c>
      <c r="H3634" t="str">
        <f>Query1[[#This Row],[product_name]]</f>
        <v>Surly Ogre Frameset - 2017</v>
      </c>
      <c r="I3634" t="str">
        <f>Query1[[#This Row],[category_name]]</f>
        <v>Road Bikes</v>
      </c>
      <c r="J3634" t="str">
        <f>Query1[[#This Row],[store_name]]</f>
        <v>Baldwin Bikes</v>
      </c>
      <c r="K3634" t="str">
        <f>Query1[[#This Row],[sales_rep]]</f>
        <v>Marcelene Boyer</v>
      </c>
      <c r="L3634" t="str">
        <f>Query1[[#This Row],[brand_name]]</f>
        <v>Surly</v>
      </c>
    </row>
    <row r="3635" spans="1:12" x14ac:dyDescent="0.3">
      <c r="A3635">
        <f>Query1[[#This Row],[order_id]]</f>
        <v>1255</v>
      </c>
      <c r="B3635" t="str">
        <f>Query1[[#This Row],[customers]]</f>
        <v>Yan Trevino</v>
      </c>
      <c r="C3635" t="str">
        <f>Query1[[#This Row],[city]]</f>
        <v>Uniondale</v>
      </c>
      <c r="D3635" t="str">
        <f>Query1[[#This Row],[state]]</f>
        <v>NY</v>
      </c>
      <c r="E3635">
        <f>Query1[[#This Row],[order_date]]</f>
        <v>43058</v>
      </c>
      <c r="F3635">
        <f>Query1[[#This Row],[total_units]]</f>
        <v>2</v>
      </c>
      <c r="G3635">
        <f>Query1[[#This Row],[revenue]]</f>
        <v>10599.98</v>
      </c>
      <c r="H3635" t="str">
        <f>Query1[[#This Row],[product_name]]</f>
        <v>Trek Fuel EX 9.8 27.5 Plus - 2017</v>
      </c>
      <c r="I3635" t="str">
        <f>Query1[[#This Row],[category_name]]</f>
        <v>Mountain Bikes</v>
      </c>
      <c r="J3635" t="str">
        <f>Query1[[#This Row],[store_name]]</f>
        <v>Baldwin Bikes</v>
      </c>
      <c r="K3635" t="str">
        <f>Query1[[#This Row],[sales_rep]]</f>
        <v>Marcelene Boyer</v>
      </c>
      <c r="L3635" t="str">
        <f>Query1[[#This Row],[brand_name]]</f>
        <v>Trek</v>
      </c>
    </row>
    <row r="3636" spans="1:12" x14ac:dyDescent="0.3">
      <c r="A3636">
        <f>Query1[[#This Row],[order_id]]</f>
        <v>1256</v>
      </c>
      <c r="B3636" t="str">
        <f>Query1[[#This Row],[customers]]</f>
        <v>Everett Vega</v>
      </c>
      <c r="C3636" t="str">
        <f>Query1[[#This Row],[city]]</f>
        <v>Holbrook</v>
      </c>
      <c r="D3636" t="str">
        <f>Query1[[#This Row],[state]]</f>
        <v>NY</v>
      </c>
      <c r="E3636">
        <f>Query1[[#This Row],[order_date]]</f>
        <v>43058</v>
      </c>
      <c r="F3636">
        <f>Query1[[#This Row],[total_units]]</f>
        <v>1</v>
      </c>
      <c r="G3636">
        <f>Query1[[#This Row],[revenue]]</f>
        <v>489.99</v>
      </c>
      <c r="H3636" t="str">
        <f>Query1[[#This Row],[product_name]]</f>
        <v>Electra Townie 3i EQ (20-inch) - Boys' - 2017</v>
      </c>
      <c r="I3636" t="str">
        <f>Query1[[#This Row],[category_name]]</f>
        <v>Children Bicycles</v>
      </c>
      <c r="J3636" t="str">
        <f>Query1[[#This Row],[store_name]]</f>
        <v>Baldwin Bikes</v>
      </c>
      <c r="K3636" t="str">
        <f>Query1[[#This Row],[sales_rep]]</f>
        <v>Marcelene Boyer</v>
      </c>
      <c r="L3636" t="str">
        <f>Query1[[#This Row],[brand_name]]</f>
        <v>Electra</v>
      </c>
    </row>
    <row r="3637" spans="1:12" x14ac:dyDescent="0.3">
      <c r="A3637">
        <f>Query1[[#This Row],[order_id]]</f>
        <v>1256</v>
      </c>
      <c r="B3637" t="str">
        <f>Query1[[#This Row],[customers]]</f>
        <v>Everett Vega</v>
      </c>
      <c r="C3637" t="str">
        <f>Query1[[#This Row],[city]]</f>
        <v>Holbrook</v>
      </c>
      <c r="D3637" t="str">
        <f>Query1[[#This Row],[state]]</f>
        <v>NY</v>
      </c>
      <c r="E3637">
        <f>Query1[[#This Row],[order_date]]</f>
        <v>43058</v>
      </c>
      <c r="F3637">
        <f>Query1[[#This Row],[total_units]]</f>
        <v>2</v>
      </c>
      <c r="G3637">
        <f>Query1[[#This Row],[revenue]]</f>
        <v>1079.98</v>
      </c>
      <c r="H3637" t="str">
        <f>Query1[[#This Row],[product_name]]</f>
        <v>Haro SR 1.1 - 2017</v>
      </c>
      <c r="I3637" t="str">
        <f>Query1[[#This Row],[category_name]]</f>
        <v>Mountain Bikes</v>
      </c>
      <c r="J3637" t="str">
        <f>Query1[[#This Row],[store_name]]</f>
        <v>Baldwin Bikes</v>
      </c>
      <c r="K3637" t="str">
        <f>Query1[[#This Row],[sales_rep]]</f>
        <v>Marcelene Boyer</v>
      </c>
      <c r="L3637" t="str">
        <f>Query1[[#This Row],[brand_name]]</f>
        <v>Haro</v>
      </c>
    </row>
    <row r="3638" spans="1:12" x14ac:dyDescent="0.3">
      <c r="A3638">
        <f>Query1[[#This Row],[order_id]]</f>
        <v>1257</v>
      </c>
      <c r="B3638" t="str">
        <f>Query1[[#This Row],[customers]]</f>
        <v>Kallie Best</v>
      </c>
      <c r="C3638" t="str">
        <f>Query1[[#This Row],[city]]</f>
        <v>Rochester</v>
      </c>
      <c r="D3638" t="str">
        <f>Query1[[#This Row],[state]]</f>
        <v>NY</v>
      </c>
      <c r="E3638">
        <f>Query1[[#This Row],[order_date]]</f>
        <v>43058</v>
      </c>
      <c r="F3638">
        <f>Query1[[#This Row],[total_units]]</f>
        <v>1</v>
      </c>
      <c r="G3638">
        <f>Query1[[#This Row],[revenue]]</f>
        <v>1469.99</v>
      </c>
      <c r="H3638" t="str">
        <f>Query1[[#This Row],[product_name]]</f>
        <v>Haro Shift R3 - 2017</v>
      </c>
      <c r="I3638" t="str">
        <f>Query1[[#This Row],[category_name]]</f>
        <v>Mountain Bikes</v>
      </c>
      <c r="J3638" t="str">
        <f>Query1[[#This Row],[store_name]]</f>
        <v>Baldwin Bikes</v>
      </c>
      <c r="K3638" t="str">
        <f>Query1[[#This Row],[sales_rep]]</f>
        <v>Venita Daniel</v>
      </c>
      <c r="L3638" t="str">
        <f>Query1[[#This Row],[brand_name]]</f>
        <v>Haro</v>
      </c>
    </row>
    <row r="3639" spans="1:12" x14ac:dyDescent="0.3">
      <c r="A3639">
        <f>Query1[[#This Row],[order_id]]</f>
        <v>1257</v>
      </c>
      <c r="B3639" t="str">
        <f>Query1[[#This Row],[customers]]</f>
        <v>Kallie Best</v>
      </c>
      <c r="C3639" t="str">
        <f>Query1[[#This Row],[city]]</f>
        <v>Rochester</v>
      </c>
      <c r="D3639" t="str">
        <f>Query1[[#This Row],[state]]</f>
        <v>NY</v>
      </c>
      <c r="E3639">
        <f>Query1[[#This Row],[order_date]]</f>
        <v>43058</v>
      </c>
      <c r="F3639">
        <f>Query1[[#This Row],[total_units]]</f>
        <v>2</v>
      </c>
      <c r="G3639">
        <f>Query1[[#This Row],[revenue]]</f>
        <v>858</v>
      </c>
      <c r="H3639" t="str">
        <f>Query1[[#This Row],[product_name]]</f>
        <v>Pure Cycles Vine 8-Speed - 2016</v>
      </c>
      <c r="I3639" t="str">
        <f>Query1[[#This Row],[category_name]]</f>
        <v>Cruisers Bicycles</v>
      </c>
      <c r="J3639" t="str">
        <f>Query1[[#This Row],[store_name]]</f>
        <v>Baldwin Bikes</v>
      </c>
      <c r="K3639" t="str">
        <f>Query1[[#This Row],[sales_rep]]</f>
        <v>Venita Daniel</v>
      </c>
      <c r="L3639" t="str">
        <f>Query1[[#This Row],[brand_name]]</f>
        <v>Pure Cycles</v>
      </c>
    </row>
    <row r="3640" spans="1:12" x14ac:dyDescent="0.3">
      <c r="A3640">
        <f>Query1[[#This Row],[order_id]]</f>
        <v>1257</v>
      </c>
      <c r="B3640" t="str">
        <f>Query1[[#This Row],[customers]]</f>
        <v>Kallie Best</v>
      </c>
      <c r="C3640" t="str">
        <f>Query1[[#This Row],[city]]</f>
        <v>Rochester</v>
      </c>
      <c r="D3640" t="str">
        <f>Query1[[#This Row],[state]]</f>
        <v>NY</v>
      </c>
      <c r="E3640">
        <f>Query1[[#This Row],[order_date]]</f>
        <v>43058</v>
      </c>
      <c r="F3640">
        <f>Query1[[#This Row],[total_units]]</f>
        <v>2</v>
      </c>
      <c r="G3640">
        <f>Query1[[#This Row],[revenue]]</f>
        <v>1999.98</v>
      </c>
      <c r="H3640" t="str">
        <f>Query1[[#This Row],[product_name]]</f>
        <v>Surly Ice Cream Truck Frameset - 2017</v>
      </c>
      <c r="I3640" t="str">
        <f>Query1[[#This Row],[category_name]]</f>
        <v>Mountain Bikes</v>
      </c>
      <c r="J3640" t="str">
        <f>Query1[[#This Row],[store_name]]</f>
        <v>Baldwin Bikes</v>
      </c>
      <c r="K3640" t="str">
        <f>Query1[[#This Row],[sales_rep]]</f>
        <v>Venita Daniel</v>
      </c>
      <c r="L3640" t="str">
        <f>Query1[[#This Row],[brand_name]]</f>
        <v>Surly</v>
      </c>
    </row>
    <row r="3641" spans="1:12" x14ac:dyDescent="0.3">
      <c r="A3641">
        <f>Query1[[#This Row],[order_id]]</f>
        <v>1257</v>
      </c>
      <c r="B3641" t="str">
        <f>Query1[[#This Row],[customers]]</f>
        <v>Kallie Best</v>
      </c>
      <c r="C3641" t="str">
        <f>Query1[[#This Row],[city]]</f>
        <v>Rochester</v>
      </c>
      <c r="D3641" t="str">
        <f>Query1[[#This Row],[state]]</f>
        <v>NY</v>
      </c>
      <c r="E3641">
        <f>Query1[[#This Row],[order_date]]</f>
        <v>43058</v>
      </c>
      <c r="F3641">
        <f>Query1[[#This Row],[total_units]]</f>
        <v>1</v>
      </c>
      <c r="G3641">
        <f>Query1[[#This Row],[revenue]]</f>
        <v>2899.99</v>
      </c>
      <c r="H3641" t="str">
        <f>Query1[[#This Row],[product_name]]</f>
        <v>Trek Fuel EX 8 29 - 2016</v>
      </c>
      <c r="I3641" t="str">
        <f>Query1[[#This Row],[category_name]]</f>
        <v>Mountain Bikes</v>
      </c>
      <c r="J3641" t="str">
        <f>Query1[[#This Row],[store_name]]</f>
        <v>Baldwin Bikes</v>
      </c>
      <c r="K3641" t="str">
        <f>Query1[[#This Row],[sales_rep]]</f>
        <v>Venita Daniel</v>
      </c>
      <c r="L3641" t="str">
        <f>Query1[[#This Row],[brand_name]]</f>
        <v>Trek</v>
      </c>
    </row>
    <row r="3642" spans="1:12" x14ac:dyDescent="0.3">
      <c r="A3642">
        <f>Query1[[#This Row],[order_id]]</f>
        <v>1257</v>
      </c>
      <c r="B3642" t="str">
        <f>Query1[[#This Row],[customers]]</f>
        <v>Kallie Best</v>
      </c>
      <c r="C3642" t="str">
        <f>Query1[[#This Row],[city]]</f>
        <v>Rochester</v>
      </c>
      <c r="D3642" t="str">
        <f>Query1[[#This Row],[state]]</f>
        <v>NY</v>
      </c>
      <c r="E3642">
        <f>Query1[[#This Row],[order_date]]</f>
        <v>43058</v>
      </c>
      <c r="F3642">
        <f>Query1[[#This Row],[total_units]]</f>
        <v>1</v>
      </c>
      <c r="G3642">
        <f>Query1[[#This Row],[revenue]]</f>
        <v>4999.99</v>
      </c>
      <c r="H3642" t="str">
        <f>Query1[[#This Row],[product_name]]</f>
        <v>Trek Powerfly 8 FS Plus - 2017</v>
      </c>
      <c r="I3642" t="str">
        <f>Query1[[#This Row],[category_name]]</f>
        <v>Electric Bikes</v>
      </c>
      <c r="J3642" t="str">
        <f>Query1[[#This Row],[store_name]]</f>
        <v>Baldwin Bikes</v>
      </c>
      <c r="K3642" t="str">
        <f>Query1[[#This Row],[sales_rep]]</f>
        <v>Venita Daniel</v>
      </c>
      <c r="L3642" t="str">
        <f>Query1[[#This Row],[brand_name]]</f>
        <v>Trek</v>
      </c>
    </row>
    <row r="3643" spans="1:12" x14ac:dyDescent="0.3">
      <c r="A3643">
        <f>Query1[[#This Row],[order_id]]</f>
        <v>1258</v>
      </c>
      <c r="B3643" t="str">
        <f>Query1[[#This Row],[customers]]</f>
        <v>Jewell Reyes</v>
      </c>
      <c r="C3643" t="str">
        <f>Query1[[#This Row],[city]]</f>
        <v>Jackson Heights</v>
      </c>
      <c r="D3643" t="str">
        <f>Query1[[#This Row],[state]]</f>
        <v>NY</v>
      </c>
      <c r="E3643">
        <f>Query1[[#This Row],[order_date]]</f>
        <v>43059</v>
      </c>
      <c r="F3643">
        <f>Query1[[#This Row],[total_units]]</f>
        <v>2</v>
      </c>
      <c r="G3643">
        <f>Query1[[#This Row],[revenue]]</f>
        <v>599.98</v>
      </c>
      <c r="H3643" t="str">
        <f>Query1[[#This Row],[product_name]]</f>
        <v>Electra Sugar Skulls 1 (20-inch) - Girl's - 2017</v>
      </c>
      <c r="I3643" t="str">
        <f>Query1[[#This Row],[category_name]]</f>
        <v>Children Bicycles</v>
      </c>
      <c r="J3643" t="str">
        <f>Query1[[#This Row],[store_name]]</f>
        <v>Baldwin Bikes</v>
      </c>
      <c r="K3643" t="str">
        <f>Query1[[#This Row],[sales_rep]]</f>
        <v>Venita Daniel</v>
      </c>
      <c r="L3643" t="str">
        <f>Query1[[#This Row],[brand_name]]</f>
        <v>Electra</v>
      </c>
    </row>
    <row r="3644" spans="1:12" x14ac:dyDescent="0.3">
      <c r="A3644">
        <f>Query1[[#This Row],[order_id]]</f>
        <v>1258</v>
      </c>
      <c r="B3644" t="str">
        <f>Query1[[#This Row],[customers]]</f>
        <v>Jewell Reyes</v>
      </c>
      <c r="C3644" t="str">
        <f>Query1[[#This Row],[city]]</f>
        <v>Jackson Heights</v>
      </c>
      <c r="D3644" t="str">
        <f>Query1[[#This Row],[state]]</f>
        <v>NY</v>
      </c>
      <c r="E3644">
        <f>Query1[[#This Row],[order_date]]</f>
        <v>43059</v>
      </c>
      <c r="F3644">
        <f>Query1[[#This Row],[total_units]]</f>
        <v>2</v>
      </c>
      <c r="G3644">
        <f>Query1[[#This Row],[revenue]]</f>
        <v>499.98</v>
      </c>
      <c r="H3644" t="str">
        <f>Query1[[#This Row],[product_name]]</f>
        <v>Haro Shredder Pro 20 - 2017</v>
      </c>
      <c r="I3644" t="str">
        <f>Query1[[#This Row],[category_name]]</f>
        <v>Children Bicycles</v>
      </c>
      <c r="J3644" t="str">
        <f>Query1[[#This Row],[store_name]]</f>
        <v>Baldwin Bikes</v>
      </c>
      <c r="K3644" t="str">
        <f>Query1[[#This Row],[sales_rep]]</f>
        <v>Venita Daniel</v>
      </c>
      <c r="L3644" t="str">
        <f>Query1[[#This Row],[brand_name]]</f>
        <v>Haro</v>
      </c>
    </row>
    <row r="3645" spans="1:12" x14ac:dyDescent="0.3">
      <c r="A3645">
        <f>Query1[[#This Row],[order_id]]</f>
        <v>1259</v>
      </c>
      <c r="B3645" t="str">
        <f>Query1[[#This Row],[customers]]</f>
        <v>Daryl Spence</v>
      </c>
      <c r="C3645" t="str">
        <f>Query1[[#This Row],[city]]</f>
        <v>Uniondale</v>
      </c>
      <c r="D3645" t="str">
        <f>Query1[[#This Row],[state]]</f>
        <v>NY</v>
      </c>
      <c r="E3645">
        <f>Query1[[#This Row],[order_date]]</f>
        <v>43060</v>
      </c>
      <c r="F3645">
        <f>Query1[[#This Row],[total_units]]</f>
        <v>1</v>
      </c>
      <c r="G3645">
        <f>Query1[[#This Row],[revenue]]</f>
        <v>449</v>
      </c>
      <c r="H3645" t="str">
        <f>Query1[[#This Row],[product_name]]</f>
        <v>Pure Cycles William 3-Speed - 2016</v>
      </c>
      <c r="I3645" t="str">
        <f>Query1[[#This Row],[category_name]]</f>
        <v>Cruisers Bicycles</v>
      </c>
      <c r="J3645" t="str">
        <f>Query1[[#This Row],[store_name]]</f>
        <v>Baldwin Bikes</v>
      </c>
      <c r="K3645" t="str">
        <f>Query1[[#This Row],[sales_rep]]</f>
        <v>Venita Daniel</v>
      </c>
      <c r="L3645" t="str">
        <f>Query1[[#This Row],[brand_name]]</f>
        <v>Pure Cycles</v>
      </c>
    </row>
    <row r="3646" spans="1:12" x14ac:dyDescent="0.3">
      <c r="A3646">
        <f>Query1[[#This Row],[order_id]]</f>
        <v>1259</v>
      </c>
      <c r="B3646" t="str">
        <f>Query1[[#This Row],[customers]]</f>
        <v>Daryl Spence</v>
      </c>
      <c r="C3646" t="str">
        <f>Query1[[#This Row],[city]]</f>
        <v>Uniondale</v>
      </c>
      <c r="D3646" t="str">
        <f>Query1[[#This Row],[state]]</f>
        <v>NY</v>
      </c>
      <c r="E3646">
        <f>Query1[[#This Row],[order_date]]</f>
        <v>43060</v>
      </c>
      <c r="F3646">
        <f>Query1[[#This Row],[total_units]]</f>
        <v>1</v>
      </c>
      <c r="G3646">
        <f>Query1[[#This Row],[revenue]]</f>
        <v>1559.99</v>
      </c>
      <c r="H3646" t="str">
        <f>Query1[[#This Row],[product_name]]</f>
        <v>Sun Bicycles ElectroLite - 2017</v>
      </c>
      <c r="I3646" t="str">
        <f>Query1[[#This Row],[category_name]]</f>
        <v>Electric Bikes</v>
      </c>
      <c r="J3646" t="str">
        <f>Query1[[#This Row],[store_name]]</f>
        <v>Baldwin Bikes</v>
      </c>
      <c r="K3646" t="str">
        <f>Query1[[#This Row],[sales_rep]]</f>
        <v>Venita Daniel</v>
      </c>
      <c r="L3646" t="str">
        <f>Query1[[#This Row],[brand_name]]</f>
        <v>Sun</v>
      </c>
    </row>
    <row r="3647" spans="1:12" x14ac:dyDescent="0.3">
      <c r="A3647">
        <f>Query1[[#This Row],[order_id]]</f>
        <v>1260</v>
      </c>
      <c r="B3647" t="str">
        <f>Query1[[#This Row],[customers]]</f>
        <v>Jeffrey Hill</v>
      </c>
      <c r="C3647" t="str">
        <f>Query1[[#This Row],[city]]</f>
        <v>Rosedale</v>
      </c>
      <c r="D3647" t="str">
        <f>Query1[[#This Row],[state]]</f>
        <v>NY</v>
      </c>
      <c r="E3647">
        <f>Query1[[#This Row],[order_date]]</f>
        <v>43061</v>
      </c>
      <c r="F3647">
        <f>Query1[[#This Row],[total_units]]</f>
        <v>1</v>
      </c>
      <c r="G3647">
        <f>Query1[[#This Row],[revenue]]</f>
        <v>250.99</v>
      </c>
      <c r="H3647" t="str">
        <f>Query1[[#This Row],[product_name]]</f>
        <v>Sun Bicycles Revolutions 24 - 2017</v>
      </c>
      <c r="I3647" t="str">
        <f>Query1[[#This Row],[category_name]]</f>
        <v>Cruisers Bicycles</v>
      </c>
      <c r="J3647" t="str">
        <f>Query1[[#This Row],[store_name]]</f>
        <v>Baldwin Bikes</v>
      </c>
      <c r="K3647" t="str">
        <f>Query1[[#This Row],[sales_rep]]</f>
        <v>Marcelene Boyer</v>
      </c>
      <c r="L3647" t="str">
        <f>Query1[[#This Row],[brand_name]]</f>
        <v>Sun</v>
      </c>
    </row>
    <row r="3648" spans="1:12" x14ac:dyDescent="0.3">
      <c r="A3648">
        <f>Query1[[#This Row],[order_id]]</f>
        <v>1260</v>
      </c>
      <c r="B3648" t="str">
        <f>Query1[[#This Row],[customers]]</f>
        <v>Jeffrey Hill</v>
      </c>
      <c r="C3648" t="str">
        <f>Query1[[#This Row],[city]]</f>
        <v>Rosedale</v>
      </c>
      <c r="D3648" t="str">
        <f>Query1[[#This Row],[state]]</f>
        <v>NY</v>
      </c>
      <c r="E3648">
        <f>Query1[[#This Row],[order_date]]</f>
        <v>43061</v>
      </c>
      <c r="F3648">
        <f>Query1[[#This Row],[total_units]]</f>
        <v>1</v>
      </c>
      <c r="G3648">
        <f>Query1[[#This Row],[revenue]]</f>
        <v>1799.99</v>
      </c>
      <c r="H3648" t="str">
        <f>Query1[[#This Row],[product_name]]</f>
        <v>Trek Remedy 29 Carbon Frameset - 2016</v>
      </c>
      <c r="I3648" t="str">
        <f>Query1[[#This Row],[category_name]]</f>
        <v>Mountain Bikes</v>
      </c>
      <c r="J3648" t="str">
        <f>Query1[[#This Row],[store_name]]</f>
        <v>Baldwin Bikes</v>
      </c>
      <c r="K3648" t="str">
        <f>Query1[[#This Row],[sales_rep]]</f>
        <v>Marcelene Boyer</v>
      </c>
      <c r="L3648" t="str">
        <f>Query1[[#This Row],[brand_name]]</f>
        <v>Trek</v>
      </c>
    </row>
    <row r="3649" spans="1:12" x14ac:dyDescent="0.3">
      <c r="A3649">
        <f>Query1[[#This Row],[order_id]]</f>
        <v>1261</v>
      </c>
      <c r="B3649" t="str">
        <f>Query1[[#This Row],[customers]]</f>
        <v>Izola Hobbs</v>
      </c>
      <c r="C3649" t="str">
        <f>Query1[[#This Row],[city]]</f>
        <v>Woodhaven</v>
      </c>
      <c r="D3649" t="str">
        <f>Query1[[#This Row],[state]]</f>
        <v>NY</v>
      </c>
      <c r="E3649">
        <f>Query1[[#This Row],[order_date]]</f>
        <v>43062</v>
      </c>
      <c r="F3649">
        <f>Query1[[#This Row],[total_units]]</f>
        <v>1</v>
      </c>
      <c r="G3649">
        <f>Query1[[#This Row],[revenue]]</f>
        <v>489.99</v>
      </c>
      <c r="H3649" t="str">
        <f>Query1[[#This Row],[product_name]]</f>
        <v>Electra Townie 3i EQ (20-inch) - Boys' - 2017</v>
      </c>
      <c r="I3649" t="str">
        <f>Query1[[#This Row],[category_name]]</f>
        <v>Children Bicycles</v>
      </c>
      <c r="J3649" t="str">
        <f>Query1[[#This Row],[store_name]]</f>
        <v>Baldwin Bikes</v>
      </c>
      <c r="K3649" t="str">
        <f>Query1[[#This Row],[sales_rep]]</f>
        <v>Venita Daniel</v>
      </c>
      <c r="L3649" t="str">
        <f>Query1[[#This Row],[brand_name]]</f>
        <v>Electra</v>
      </c>
    </row>
    <row r="3650" spans="1:12" x14ac:dyDescent="0.3">
      <c r="A3650">
        <f>Query1[[#This Row],[order_id]]</f>
        <v>1261</v>
      </c>
      <c r="B3650" t="str">
        <f>Query1[[#This Row],[customers]]</f>
        <v>Izola Hobbs</v>
      </c>
      <c r="C3650" t="str">
        <f>Query1[[#This Row],[city]]</f>
        <v>Woodhaven</v>
      </c>
      <c r="D3650" t="str">
        <f>Query1[[#This Row],[state]]</f>
        <v>NY</v>
      </c>
      <c r="E3650">
        <f>Query1[[#This Row],[order_date]]</f>
        <v>43062</v>
      </c>
      <c r="F3650">
        <f>Query1[[#This Row],[total_units]]</f>
        <v>1</v>
      </c>
      <c r="G3650">
        <f>Query1[[#This Row],[revenue]]</f>
        <v>749.99</v>
      </c>
      <c r="H3650" t="str">
        <f>Query1[[#This Row],[product_name]]</f>
        <v>Sun Bicycles Brickell Tandem 7 - 2017</v>
      </c>
      <c r="I3650" t="str">
        <f>Query1[[#This Row],[category_name]]</f>
        <v>Cruisers Bicycles</v>
      </c>
      <c r="J3650" t="str">
        <f>Query1[[#This Row],[store_name]]</f>
        <v>Baldwin Bikes</v>
      </c>
      <c r="K3650" t="str">
        <f>Query1[[#This Row],[sales_rep]]</f>
        <v>Venita Daniel</v>
      </c>
      <c r="L3650" t="str">
        <f>Query1[[#This Row],[brand_name]]</f>
        <v>Sun</v>
      </c>
    </row>
    <row r="3651" spans="1:12" x14ac:dyDescent="0.3">
      <c r="A3651">
        <f>Query1[[#This Row],[order_id]]</f>
        <v>1261</v>
      </c>
      <c r="B3651" t="str">
        <f>Query1[[#This Row],[customers]]</f>
        <v>Izola Hobbs</v>
      </c>
      <c r="C3651" t="str">
        <f>Query1[[#This Row],[city]]</f>
        <v>Woodhaven</v>
      </c>
      <c r="D3651" t="str">
        <f>Query1[[#This Row],[state]]</f>
        <v>NY</v>
      </c>
      <c r="E3651">
        <f>Query1[[#This Row],[order_date]]</f>
        <v>43062</v>
      </c>
      <c r="F3651">
        <f>Query1[[#This Row],[total_units]]</f>
        <v>1</v>
      </c>
      <c r="G3651">
        <f>Query1[[#This Row],[revenue]]</f>
        <v>2299.9899999999998</v>
      </c>
      <c r="H3651" t="str">
        <f>Query1[[#This Row],[product_name]]</f>
        <v>Trek Fuel EX 5 27.5 Plus - 2017</v>
      </c>
      <c r="I3651" t="str">
        <f>Query1[[#This Row],[category_name]]</f>
        <v>Mountain Bikes</v>
      </c>
      <c r="J3651" t="str">
        <f>Query1[[#This Row],[store_name]]</f>
        <v>Baldwin Bikes</v>
      </c>
      <c r="K3651" t="str">
        <f>Query1[[#This Row],[sales_rep]]</f>
        <v>Venita Daniel</v>
      </c>
      <c r="L3651" t="str">
        <f>Query1[[#This Row],[brand_name]]</f>
        <v>Trek</v>
      </c>
    </row>
    <row r="3652" spans="1:12" x14ac:dyDescent="0.3">
      <c r="A3652">
        <f>Query1[[#This Row],[order_id]]</f>
        <v>1261</v>
      </c>
      <c r="B3652" t="str">
        <f>Query1[[#This Row],[customers]]</f>
        <v>Izola Hobbs</v>
      </c>
      <c r="C3652" t="str">
        <f>Query1[[#This Row],[city]]</f>
        <v>Woodhaven</v>
      </c>
      <c r="D3652" t="str">
        <f>Query1[[#This Row],[state]]</f>
        <v>NY</v>
      </c>
      <c r="E3652">
        <f>Query1[[#This Row],[order_date]]</f>
        <v>43062</v>
      </c>
      <c r="F3652">
        <f>Query1[[#This Row],[total_units]]</f>
        <v>2</v>
      </c>
      <c r="G3652">
        <f>Query1[[#This Row],[revenue]]</f>
        <v>379.98</v>
      </c>
      <c r="H3652" t="str">
        <f>Query1[[#This Row],[product_name]]</f>
        <v>Trek Precaliber 12 Girls - 2017</v>
      </c>
      <c r="I3652" t="str">
        <f>Query1[[#This Row],[category_name]]</f>
        <v>Children Bicycles</v>
      </c>
      <c r="J3652" t="str">
        <f>Query1[[#This Row],[store_name]]</f>
        <v>Baldwin Bikes</v>
      </c>
      <c r="K3652" t="str">
        <f>Query1[[#This Row],[sales_rep]]</f>
        <v>Venita Daniel</v>
      </c>
      <c r="L3652" t="str">
        <f>Query1[[#This Row],[brand_name]]</f>
        <v>Trek</v>
      </c>
    </row>
    <row r="3653" spans="1:12" x14ac:dyDescent="0.3">
      <c r="A3653">
        <f>Query1[[#This Row],[order_id]]</f>
        <v>1262</v>
      </c>
      <c r="B3653" t="str">
        <f>Query1[[#This Row],[customers]]</f>
        <v>Terra Pickett</v>
      </c>
      <c r="C3653" t="str">
        <f>Query1[[#This Row],[city]]</f>
        <v>Amsterdam</v>
      </c>
      <c r="D3653" t="str">
        <f>Query1[[#This Row],[state]]</f>
        <v>NY</v>
      </c>
      <c r="E3653">
        <f>Query1[[#This Row],[order_date]]</f>
        <v>43062</v>
      </c>
      <c r="F3653">
        <f>Query1[[#This Row],[total_units]]</f>
        <v>1</v>
      </c>
      <c r="G3653">
        <f>Query1[[#This Row],[revenue]]</f>
        <v>799.99</v>
      </c>
      <c r="H3653" t="str">
        <f>Query1[[#This Row],[product_name]]</f>
        <v>Electra Glam Punk 3i Ladies' - 2017</v>
      </c>
      <c r="I3653" t="str">
        <f>Query1[[#This Row],[category_name]]</f>
        <v>Cruisers Bicycles</v>
      </c>
      <c r="J3653" t="str">
        <f>Query1[[#This Row],[store_name]]</f>
        <v>Baldwin Bikes</v>
      </c>
      <c r="K3653" t="str">
        <f>Query1[[#This Row],[sales_rep]]</f>
        <v>Marcelene Boyer</v>
      </c>
      <c r="L3653" t="str">
        <f>Query1[[#This Row],[brand_name]]</f>
        <v>Electra</v>
      </c>
    </row>
    <row r="3654" spans="1:12" x14ac:dyDescent="0.3">
      <c r="A3654">
        <f>Query1[[#This Row],[order_id]]</f>
        <v>1262</v>
      </c>
      <c r="B3654" t="str">
        <f>Query1[[#This Row],[customers]]</f>
        <v>Terra Pickett</v>
      </c>
      <c r="C3654" t="str">
        <f>Query1[[#This Row],[city]]</f>
        <v>Amsterdam</v>
      </c>
      <c r="D3654" t="str">
        <f>Query1[[#This Row],[state]]</f>
        <v>NY</v>
      </c>
      <c r="E3654">
        <f>Query1[[#This Row],[order_date]]</f>
        <v>43062</v>
      </c>
      <c r="F3654">
        <f>Query1[[#This Row],[total_units]]</f>
        <v>1</v>
      </c>
      <c r="G3654">
        <f>Query1[[#This Row],[revenue]]</f>
        <v>379.99</v>
      </c>
      <c r="H3654" t="str">
        <f>Query1[[#This Row],[product_name]]</f>
        <v>Haro Flightline One ST - 2017</v>
      </c>
      <c r="I3654" t="str">
        <f>Query1[[#This Row],[category_name]]</f>
        <v>Mountain Bikes</v>
      </c>
      <c r="J3654" t="str">
        <f>Query1[[#This Row],[store_name]]</f>
        <v>Baldwin Bikes</v>
      </c>
      <c r="K3654" t="str">
        <f>Query1[[#This Row],[sales_rep]]</f>
        <v>Marcelene Boyer</v>
      </c>
      <c r="L3654" t="str">
        <f>Query1[[#This Row],[brand_name]]</f>
        <v>Haro</v>
      </c>
    </row>
    <row r="3655" spans="1:12" x14ac:dyDescent="0.3">
      <c r="A3655">
        <f>Query1[[#This Row],[order_id]]</f>
        <v>1262</v>
      </c>
      <c r="B3655" t="str">
        <f>Query1[[#This Row],[customers]]</f>
        <v>Terra Pickett</v>
      </c>
      <c r="C3655" t="str">
        <f>Query1[[#This Row],[city]]</f>
        <v>Amsterdam</v>
      </c>
      <c r="D3655" t="str">
        <f>Query1[[#This Row],[state]]</f>
        <v>NY</v>
      </c>
      <c r="E3655">
        <f>Query1[[#This Row],[order_date]]</f>
        <v>43062</v>
      </c>
      <c r="F3655">
        <f>Query1[[#This Row],[total_units]]</f>
        <v>1</v>
      </c>
      <c r="G3655">
        <f>Query1[[#This Row],[revenue]]</f>
        <v>875.99</v>
      </c>
      <c r="H3655" t="str">
        <f>Query1[[#This Row],[product_name]]</f>
        <v>Surly Steamroller - 2017</v>
      </c>
      <c r="I3655" t="str">
        <f>Query1[[#This Row],[category_name]]</f>
        <v>Road Bikes</v>
      </c>
      <c r="J3655" t="str">
        <f>Query1[[#This Row],[store_name]]</f>
        <v>Baldwin Bikes</v>
      </c>
      <c r="K3655" t="str">
        <f>Query1[[#This Row],[sales_rep]]</f>
        <v>Marcelene Boyer</v>
      </c>
      <c r="L3655" t="str">
        <f>Query1[[#This Row],[brand_name]]</f>
        <v>Surly</v>
      </c>
    </row>
    <row r="3656" spans="1:12" x14ac:dyDescent="0.3">
      <c r="A3656">
        <f>Query1[[#This Row],[order_id]]</f>
        <v>1262</v>
      </c>
      <c r="B3656" t="str">
        <f>Query1[[#This Row],[customers]]</f>
        <v>Terra Pickett</v>
      </c>
      <c r="C3656" t="str">
        <f>Query1[[#This Row],[city]]</f>
        <v>Amsterdam</v>
      </c>
      <c r="D3656" t="str">
        <f>Query1[[#This Row],[state]]</f>
        <v>NY</v>
      </c>
      <c r="E3656">
        <f>Query1[[#This Row],[order_date]]</f>
        <v>43062</v>
      </c>
      <c r="F3656">
        <f>Query1[[#This Row],[total_units]]</f>
        <v>2</v>
      </c>
      <c r="G3656">
        <f>Query1[[#This Row],[revenue]]</f>
        <v>10599.98</v>
      </c>
      <c r="H3656" t="str">
        <f>Query1[[#This Row],[product_name]]</f>
        <v>Trek Fuel EX 9.8 27.5 Plus - 2017</v>
      </c>
      <c r="I3656" t="str">
        <f>Query1[[#This Row],[category_name]]</f>
        <v>Mountain Bikes</v>
      </c>
      <c r="J3656" t="str">
        <f>Query1[[#This Row],[store_name]]</f>
        <v>Baldwin Bikes</v>
      </c>
      <c r="K3656" t="str">
        <f>Query1[[#This Row],[sales_rep]]</f>
        <v>Marcelene Boyer</v>
      </c>
      <c r="L3656" t="str">
        <f>Query1[[#This Row],[brand_name]]</f>
        <v>Trek</v>
      </c>
    </row>
    <row r="3657" spans="1:12" x14ac:dyDescent="0.3">
      <c r="A3657">
        <f>Query1[[#This Row],[order_id]]</f>
        <v>1263</v>
      </c>
      <c r="B3657" t="str">
        <f>Query1[[#This Row],[customers]]</f>
        <v>Eleanor Mendez</v>
      </c>
      <c r="C3657" t="str">
        <f>Query1[[#This Row],[city]]</f>
        <v>Port Chester</v>
      </c>
      <c r="D3657" t="str">
        <f>Query1[[#This Row],[state]]</f>
        <v>NY</v>
      </c>
      <c r="E3657">
        <f>Query1[[#This Row],[order_date]]</f>
        <v>43062</v>
      </c>
      <c r="F3657">
        <f>Query1[[#This Row],[total_units]]</f>
        <v>1</v>
      </c>
      <c r="G3657">
        <f>Query1[[#This Row],[revenue]]</f>
        <v>869.99</v>
      </c>
      <c r="H3657" t="str">
        <f>Query1[[#This Row],[product_name]]</f>
        <v>Haro SR 1.2 - 2017</v>
      </c>
      <c r="I3657" t="str">
        <f>Query1[[#This Row],[category_name]]</f>
        <v>Mountain Bikes</v>
      </c>
      <c r="J3657" t="str">
        <f>Query1[[#This Row],[store_name]]</f>
        <v>Baldwin Bikes</v>
      </c>
      <c r="K3657" t="str">
        <f>Query1[[#This Row],[sales_rep]]</f>
        <v>Marcelene Boyer</v>
      </c>
      <c r="L3657" t="str">
        <f>Query1[[#This Row],[brand_name]]</f>
        <v>Haro</v>
      </c>
    </row>
    <row r="3658" spans="1:12" x14ac:dyDescent="0.3">
      <c r="A3658">
        <f>Query1[[#This Row],[order_id]]</f>
        <v>1263</v>
      </c>
      <c r="B3658" t="str">
        <f>Query1[[#This Row],[customers]]</f>
        <v>Eleanor Mendez</v>
      </c>
      <c r="C3658" t="str">
        <f>Query1[[#This Row],[city]]</f>
        <v>Port Chester</v>
      </c>
      <c r="D3658" t="str">
        <f>Query1[[#This Row],[state]]</f>
        <v>NY</v>
      </c>
      <c r="E3658">
        <f>Query1[[#This Row],[order_date]]</f>
        <v>43062</v>
      </c>
      <c r="F3658">
        <f>Query1[[#This Row],[total_units]]</f>
        <v>2</v>
      </c>
      <c r="G3658">
        <f>Query1[[#This Row],[revenue]]</f>
        <v>898</v>
      </c>
      <c r="H3658" t="str">
        <f>Query1[[#This Row],[product_name]]</f>
        <v>Pure Cycles William 3-Speed - 2016</v>
      </c>
      <c r="I3658" t="str">
        <f>Query1[[#This Row],[category_name]]</f>
        <v>Cruisers Bicycles</v>
      </c>
      <c r="J3658" t="str">
        <f>Query1[[#This Row],[store_name]]</f>
        <v>Baldwin Bikes</v>
      </c>
      <c r="K3658" t="str">
        <f>Query1[[#This Row],[sales_rep]]</f>
        <v>Marcelene Boyer</v>
      </c>
      <c r="L3658" t="str">
        <f>Query1[[#This Row],[brand_name]]</f>
        <v>Pure Cycles</v>
      </c>
    </row>
    <row r="3659" spans="1:12" x14ac:dyDescent="0.3">
      <c r="A3659">
        <f>Query1[[#This Row],[order_id]]</f>
        <v>1263</v>
      </c>
      <c r="B3659" t="str">
        <f>Query1[[#This Row],[customers]]</f>
        <v>Eleanor Mendez</v>
      </c>
      <c r="C3659" t="str">
        <f>Query1[[#This Row],[city]]</f>
        <v>Port Chester</v>
      </c>
      <c r="D3659" t="str">
        <f>Query1[[#This Row],[state]]</f>
        <v>NY</v>
      </c>
      <c r="E3659">
        <f>Query1[[#This Row],[order_date]]</f>
        <v>43062</v>
      </c>
      <c r="F3659">
        <f>Query1[[#This Row],[total_units]]</f>
        <v>1</v>
      </c>
      <c r="G3659">
        <f>Query1[[#This Row],[revenue]]</f>
        <v>3499.99</v>
      </c>
      <c r="H3659" t="str">
        <f>Query1[[#This Row],[product_name]]</f>
        <v>Trek Boone 7 - 2017</v>
      </c>
      <c r="I3659" t="str">
        <f>Query1[[#This Row],[category_name]]</f>
        <v>Cyclocross Bicycles</v>
      </c>
      <c r="J3659" t="str">
        <f>Query1[[#This Row],[store_name]]</f>
        <v>Baldwin Bikes</v>
      </c>
      <c r="K3659" t="str">
        <f>Query1[[#This Row],[sales_rep]]</f>
        <v>Marcelene Boyer</v>
      </c>
      <c r="L3659" t="str">
        <f>Query1[[#This Row],[brand_name]]</f>
        <v>Trek</v>
      </c>
    </row>
    <row r="3660" spans="1:12" x14ac:dyDescent="0.3">
      <c r="A3660">
        <f>Query1[[#This Row],[order_id]]</f>
        <v>1264</v>
      </c>
      <c r="B3660" t="str">
        <f>Query1[[#This Row],[customers]]</f>
        <v>Eliana Silva</v>
      </c>
      <c r="C3660" t="str">
        <f>Query1[[#This Row],[city]]</f>
        <v>Farmingdale</v>
      </c>
      <c r="D3660" t="str">
        <f>Query1[[#This Row],[state]]</f>
        <v>NY</v>
      </c>
      <c r="E3660">
        <f>Query1[[#This Row],[order_date]]</f>
        <v>43063</v>
      </c>
      <c r="F3660">
        <f>Query1[[#This Row],[total_units]]</f>
        <v>2</v>
      </c>
      <c r="G3660">
        <f>Query1[[#This Row],[revenue]]</f>
        <v>1599.98</v>
      </c>
      <c r="H3660" t="str">
        <f>Query1[[#This Row],[product_name]]</f>
        <v>Electra Glam Punk 3i Ladies' - 2017</v>
      </c>
      <c r="I3660" t="str">
        <f>Query1[[#This Row],[category_name]]</f>
        <v>Cruisers Bicycles</v>
      </c>
      <c r="J3660" t="str">
        <f>Query1[[#This Row],[store_name]]</f>
        <v>Baldwin Bikes</v>
      </c>
      <c r="K3660" t="str">
        <f>Query1[[#This Row],[sales_rep]]</f>
        <v>Marcelene Boyer</v>
      </c>
      <c r="L3660" t="str">
        <f>Query1[[#This Row],[brand_name]]</f>
        <v>Electra</v>
      </c>
    </row>
    <row r="3661" spans="1:12" x14ac:dyDescent="0.3">
      <c r="A3661">
        <f>Query1[[#This Row],[order_id]]</f>
        <v>1264</v>
      </c>
      <c r="B3661" t="str">
        <f>Query1[[#This Row],[customers]]</f>
        <v>Eliana Silva</v>
      </c>
      <c r="C3661" t="str">
        <f>Query1[[#This Row],[city]]</f>
        <v>Farmingdale</v>
      </c>
      <c r="D3661" t="str">
        <f>Query1[[#This Row],[state]]</f>
        <v>NY</v>
      </c>
      <c r="E3661">
        <f>Query1[[#This Row],[order_date]]</f>
        <v>43063</v>
      </c>
      <c r="F3661">
        <f>Query1[[#This Row],[total_units]]</f>
        <v>1</v>
      </c>
      <c r="G3661">
        <f>Query1[[#This Row],[revenue]]</f>
        <v>339.99</v>
      </c>
      <c r="H3661" t="str">
        <f>Query1[[#This Row],[product_name]]</f>
        <v>Electra Townie 7D (20-inch) - Boys' - 2017</v>
      </c>
      <c r="I3661" t="str">
        <f>Query1[[#This Row],[category_name]]</f>
        <v>Children Bicycles</v>
      </c>
      <c r="J3661" t="str">
        <f>Query1[[#This Row],[store_name]]</f>
        <v>Baldwin Bikes</v>
      </c>
      <c r="K3661" t="str">
        <f>Query1[[#This Row],[sales_rep]]</f>
        <v>Marcelene Boyer</v>
      </c>
      <c r="L3661" t="str">
        <f>Query1[[#This Row],[brand_name]]</f>
        <v>Electra</v>
      </c>
    </row>
    <row r="3662" spans="1:12" x14ac:dyDescent="0.3">
      <c r="A3662">
        <f>Query1[[#This Row],[order_id]]</f>
        <v>1264</v>
      </c>
      <c r="B3662" t="str">
        <f>Query1[[#This Row],[customers]]</f>
        <v>Eliana Silva</v>
      </c>
      <c r="C3662" t="str">
        <f>Query1[[#This Row],[city]]</f>
        <v>Farmingdale</v>
      </c>
      <c r="D3662" t="str">
        <f>Query1[[#This Row],[state]]</f>
        <v>NY</v>
      </c>
      <c r="E3662">
        <f>Query1[[#This Row],[order_date]]</f>
        <v>43063</v>
      </c>
      <c r="F3662">
        <f>Query1[[#This Row],[total_units]]</f>
        <v>1</v>
      </c>
      <c r="G3662">
        <f>Query1[[#This Row],[revenue]]</f>
        <v>875.99</v>
      </c>
      <c r="H3662" t="str">
        <f>Query1[[#This Row],[product_name]]</f>
        <v>Surly Steamroller - 2017</v>
      </c>
      <c r="I3662" t="str">
        <f>Query1[[#This Row],[category_name]]</f>
        <v>Road Bikes</v>
      </c>
      <c r="J3662" t="str">
        <f>Query1[[#This Row],[store_name]]</f>
        <v>Baldwin Bikes</v>
      </c>
      <c r="K3662" t="str">
        <f>Query1[[#This Row],[sales_rep]]</f>
        <v>Marcelene Boyer</v>
      </c>
      <c r="L3662" t="str">
        <f>Query1[[#This Row],[brand_name]]</f>
        <v>Surly</v>
      </c>
    </row>
    <row r="3663" spans="1:12" x14ac:dyDescent="0.3">
      <c r="A3663">
        <f>Query1[[#This Row],[order_id]]</f>
        <v>1264</v>
      </c>
      <c r="B3663" t="str">
        <f>Query1[[#This Row],[customers]]</f>
        <v>Eliana Silva</v>
      </c>
      <c r="C3663" t="str">
        <f>Query1[[#This Row],[city]]</f>
        <v>Farmingdale</v>
      </c>
      <c r="D3663" t="str">
        <f>Query1[[#This Row],[state]]</f>
        <v>NY</v>
      </c>
      <c r="E3663">
        <f>Query1[[#This Row],[order_date]]</f>
        <v>43063</v>
      </c>
      <c r="F3663">
        <f>Query1[[#This Row],[total_units]]</f>
        <v>2</v>
      </c>
      <c r="G3663">
        <f>Query1[[#This Row],[revenue]]</f>
        <v>1999.98</v>
      </c>
      <c r="H3663" t="str">
        <f>Query1[[#This Row],[product_name]]</f>
        <v>Trek X-Caliber 8 - 2017</v>
      </c>
      <c r="I3663" t="str">
        <f>Query1[[#This Row],[category_name]]</f>
        <v>Mountain Bikes</v>
      </c>
      <c r="J3663" t="str">
        <f>Query1[[#This Row],[store_name]]</f>
        <v>Baldwin Bikes</v>
      </c>
      <c r="K3663" t="str">
        <f>Query1[[#This Row],[sales_rep]]</f>
        <v>Marcelene Boyer</v>
      </c>
      <c r="L3663" t="str">
        <f>Query1[[#This Row],[brand_name]]</f>
        <v>Trek</v>
      </c>
    </row>
    <row r="3664" spans="1:12" x14ac:dyDescent="0.3">
      <c r="A3664">
        <f>Query1[[#This Row],[order_id]]</f>
        <v>1265</v>
      </c>
      <c r="B3664" t="str">
        <f>Query1[[#This Row],[customers]]</f>
        <v>Verna Solis</v>
      </c>
      <c r="C3664" t="str">
        <f>Query1[[#This Row],[city]]</f>
        <v>Rochester</v>
      </c>
      <c r="D3664" t="str">
        <f>Query1[[#This Row],[state]]</f>
        <v>NY</v>
      </c>
      <c r="E3664">
        <f>Query1[[#This Row],[order_date]]</f>
        <v>43063</v>
      </c>
      <c r="F3664">
        <f>Query1[[#This Row],[total_units]]</f>
        <v>2</v>
      </c>
      <c r="G3664">
        <f>Query1[[#This Row],[revenue]]</f>
        <v>2939.98</v>
      </c>
      <c r="H3664" t="str">
        <f>Query1[[#This Row],[product_name]]</f>
        <v>Haro Shift R3 - 2017</v>
      </c>
      <c r="I3664" t="str">
        <f>Query1[[#This Row],[category_name]]</f>
        <v>Mountain Bikes</v>
      </c>
      <c r="J3664" t="str">
        <f>Query1[[#This Row],[store_name]]</f>
        <v>Baldwin Bikes</v>
      </c>
      <c r="K3664" t="str">
        <f>Query1[[#This Row],[sales_rep]]</f>
        <v>Venita Daniel</v>
      </c>
      <c r="L3664" t="str">
        <f>Query1[[#This Row],[brand_name]]</f>
        <v>Haro</v>
      </c>
    </row>
    <row r="3665" spans="1:12" x14ac:dyDescent="0.3">
      <c r="A3665">
        <f>Query1[[#This Row],[order_id]]</f>
        <v>1265</v>
      </c>
      <c r="B3665" t="str">
        <f>Query1[[#This Row],[customers]]</f>
        <v>Verna Solis</v>
      </c>
      <c r="C3665" t="str">
        <f>Query1[[#This Row],[city]]</f>
        <v>Rochester</v>
      </c>
      <c r="D3665" t="str">
        <f>Query1[[#This Row],[state]]</f>
        <v>NY</v>
      </c>
      <c r="E3665">
        <f>Query1[[#This Row],[order_date]]</f>
        <v>43063</v>
      </c>
      <c r="F3665">
        <f>Query1[[#This Row],[total_units]]</f>
        <v>2</v>
      </c>
      <c r="G3665">
        <f>Query1[[#This Row],[revenue]]</f>
        <v>1239.98</v>
      </c>
      <c r="H3665" t="str">
        <f>Query1[[#This Row],[product_name]]</f>
        <v>Sun Bicycles Biscayne Tandem 7 - 2017</v>
      </c>
      <c r="I3665" t="str">
        <f>Query1[[#This Row],[category_name]]</f>
        <v>Cruisers Bicycles</v>
      </c>
      <c r="J3665" t="str">
        <f>Query1[[#This Row],[store_name]]</f>
        <v>Baldwin Bikes</v>
      </c>
      <c r="K3665" t="str">
        <f>Query1[[#This Row],[sales_rep]]</f>
        <v>Venita Daniel</v>
      </c>
      <c r="L3665" t="str">
        <f>Query1[[#This Row],[brand_name]]</f>
        <v>Sun</v>
      </c>
    </row>
    <row r="3666" spans="1:12" x14ac:dyDescent="0.3">
      <c r="A3666">
        <f>Query1[[#This Row],[order_id]]</f>
        <v>1266</v>
      </c>
      <c r="B3666" t="str">
        <f>Query1[[#This Row],[customers]]</f>
        <v>Kaila Walters</v>
      </c>
      <c r="C3666" t="str">
        <f>Query1[[#This Row],[city]]</f>
        <v>Elmhurst</v>
      </c>
      <c r="D3666" t="str">
        <f>Query1[[#This Row],[state]]</f>
        <v>NY</v>
      </c>
      <c r="E3666">
        <f>Query1[[#This Row],[order_date]]</f>
        <v>43064</v>
      </c>
      <c r="F3666">
        <f>Query1[[#This Row],[total_units]]</f>
        <v>1</v>
      </c>
      <c r="G3666">
        <f>Query1[[#This Row],[revenue]]</f>
        <v>1499.99</v>
      </c>
      <c r="H3666" t="str">
        <f>Query1[[#This Row],[product_name]]</f>
        <v>Trek Emonda S 4 - 2017</v>
      </c>
      <c r="I3666" t="str">
        <f>Query1[[#This Row],[category_name]]</f>
        <v>Road Bikes</v>
      </c>
      <c r="J3666" t="str">
        <f>Query1[[#This Row],[store_name]]</f>
        <v>Baldwin Bikes</v>
      </c>
      <c r="K3666" t="str">
        <f>Query1[[#This Row],[sales_rep]]</f>
        <v>Marcelene Boyer</v>
      </c>
      <c r="L3666" t="str">
        <f>Query1[[#This Row],[brand_name]]</f>
        <v>Trek</v>
      </c>
    </row>
    <row r="3667" spans="1:12" x14ac:dyDescent="0.3">
      <c r="A3667">
        <f>Query1[[#This Row],[order_id]]</f>
        <v>1266</v>
      </c>
      <c r="B3667" t="str">
        <f>Query1[[#This Row],[customers]]</f>
        <v>Kaila Walters</v>
      </c>
      <c r="C3667" t="str">
        <f>Query1[[#This Row],[city]]</f>
        <v>Elmhurst</v>
      </c>
      <c r="D3667" t="str">
        <f>Query1[[#This Row],[state]]</f>
        <v>NY</v>
      </c>
      <c r="E3667">
        <f>Query1[[#This Row],[order_date]]</f>
        <v>43064</v>
      </c>
      <c r="F3667">
        <f>Query1[[#This Row],[total_units]]</f>
        <v>1</v>
      </c>
      <c r="G3667">
        <f>Query1[[#This Row],[revenue]]</f>
        <v>209.99</v>
      </c>
      <c r="H3667" t="str">
        <f>Query1[[#This Row],[product_name]]</f>
        <v>Trek Precaliber 16 Girls - 2017</v>
      </c>
      <c r="I3667" t="str">
        <f>Query1[[#This Row],[category_name]]</f>
        <v>Children Bicycles</v>
      </c>
      <c r="J3667" t="str">
        <f>Query1[[#This Row],[store_name]]</f>
        <v>Baldwin Bikes</v>
      </c>
      <c r="K3667" t="str">
        <f>Query1[[#This Row],[sales_rep]]</f>
        <v>Marcelene Boyer</v>
      </c>
      <c r="L3667" t="str">
        <f>Query1[[#This Row],[brand_name]]</f>
        <v>Trek</v>
      </c>
    </row>
    <row r="3668" spans="1:12" x14ac:dyDescent="0.3">
      <c r="A3668">
        <f>Query1[[#This Row],[order_id]]</f>
        <v>1267</v>
      </c>
      <c r="B3668" t="str">
        <f>Query1[[#This Row],[customers]]</f>
        <v>Clare Neal</v>
      </c>
      <c r="C3668" t="str">
        <f>Query1[[#This Row],[city]]</f>
        <v>Mahopac</v>
      </c>
      <c r="D3668" t="str">
        <f>Query1[[#This Row],[state]]</f>
        <v>NY</v>
      </c>
      <c r="E3668">
        <f>Query1[[#This Row],[order_date]]</f>
        <v>43064</v>
      </c>
      <c r="F3668">
        <f>Query1[[#This Row],[total_units]]</f>
        <v>1</v>
      </c>
      <c r="G3668">
        <f>Query1[[#This Row],[revenue]]</f>
        <v>299.99</v>
      </c>
      <c r="H3668" t="str">
        <f>Query1[[#This Row],[product_name]]</f>
        <v>Electra Girl's Hawaii 1 16" - 2017</v>
      </c>
      <c r="I3668" t="str">
        <f>Query1[[#This Row],[category_name]]</f>
        <v>Children Bicycles</v>
      </c>
      <c r="J3668" t="str">
        <f>Query1[[#This Row],[store_name]]</f>
        <v>Baldwin Bikes</v>
      </c>
      <c r="K3668" t="str">
        <f>Query1[[#This Row],[sales_rep]]</f>
        <v>Marcelene Boyer</v>
      </c>
      <c r="L3668" t="str">
        <f>Query1[[#This Row],[brand_name]]</f>
        <v>Electra</v>
      </c>
    </row>
    <row r="3669" spans="1:12" x14ac:dyDescent="0.3">
      <c r="A3669">
        <f>Query1[[#This Row],[order_id]]</f>
        <v>1267</v>
      </c>
      <c r="B3669" t="str">
        <f>Query1[[#This Row],[customers]]</f>
        <v>Clare Neal</v>
      </c>
      <c r="C3669" t="str">
        <f>Query1[[#This Row],[city]]</f>
        <v>Mahopac</v>
      </c>
      <c r="D3669" t="str">
        <f>Query1[[#This Row],[state]]</f>
        <v>NY</v>
      </c>
      <c r="E3669">
        <f>Query1[[#This Row],[order_date]]</f>
        <v>43064</v>
      </c>
      <c r="F3669">
        <f>Query1[[#This Row],[total_units]]</f>
        <v>1</v>
      </c>
      <c r="G3669">
        <f>Query1[[#This Row],[revenue]]</f>
        <v>869.99</v>
      </c>
      <c r="H3669" t="str">
        <f>Query1[[#This Row],[product_name]]</f>
        <v>Haro SR 1.2 - 2017</v>
      </c>
      <c r="I3669" t="str">
        <f>Query1[[#This Row],[category_name]]</f>
        <v>Mountain Bikes</v>
      </c>
      <c r="J3669" t="str">
        <f>Query1[[#This Row],[store_name]]</f>
        <v>Baldwin Bikes</v>
      </c>
      <c r="K3669" t="str">
        <f>Query1[[#This Row],[sales_rep]]</f>
        <v>Marcelene Boyer</v>
      </c>
      <c r="L3669" t="str">
        <f>Query1[[#This Row],[brand_name]]</f>
        <v>Haro</v>
      </c>
    </row>
    <row r="3670" spans="1:12" x14ac:dyDescent="0.3">
      <c r="A3670">
        <f>Query1[[#This Row],[order_id]]</f>
        <v>1267</v>
      </c>
      <c r="B3670" t="str">
        <f>Query1[[#This Row],[customers]]</f>
        <v>Clare Neal</v>
      </c>
      <c r="C3670" t="str">
        <f>Query1[[#This Row],[city]]</f>
        <v>Mahopac</v>
      </c>
      <c r="D3670" t="str">
        <f>Query1[[#This Row],[state]]</f>
        <v>NY</v>
      </c>
      <c r="E3670">
        <f>Query1[[#This Row],[order_date]]</f>
        <v>43064</v>
      </c>
      <c r="F3670">
        <f>Query1[[#This Row],[total_units]]</f>
        <v>1</v>
      </c>
      <c r="G3670">
        <f>Query1[[#This Row],[revenue]]</f>
        <v>449.99</v>
      </c>
      <c r="H3670" t="str">
        <f>Query1[[#This Row],[product_name]]</f>
        <v>Sun Bicycles Cruz 3 - Women's - 2017</v>
      </c>
      <c r="I3670" t="str">
        <f>Query1[[#This Row],[category_name]]</f>
        <v>Comfort Bicycles</v>
      </c>
      <c r="J3670" t="str">
        <f>Query1[[#This Row],[store_name]]</f>
        <v>Baldwin Bikes</v>
      </c>
      <c r="K3670" t="str">
        <f>Query1[[#This Row],[sales_rep]]</f>
        <v>Marcelene Boyer</v>
      </c>
      <c r="L3670" t="str">
        <f>Query1[[#This Row],[brand_name]]</f>
        <v>Sun</v>
      </c>
    </row>
    <row r="3671" spans="1:12" x14ac:dyDescent="0.3">
      <c r="A3671">
        <f>Query1[[#This Row],[order_id]]</f>
        <v>1267</v>
      </c>
      <c r="B3671" t="str">
        <f>Query1[[#This Row],[customers]]</f>
        <v>Clare Neal</v>
      </c>
      <c r="C3671" t="str">
        <f>Query1[[#This Row],[city]]</f>
        <v>Mahopac</v>
      </c>
      <c r="D3671" t="str">
        <f>Query1[[#This Row],[state]]</f>
        <v>NY</v>
      </c>
      <c r="E3671">
        <f>Query1[[#This Row],[order_date]]</f>
        <v>43064</v>
      </c>
      <c r="F3671">
        <f>Query1[[#This Row],[total_units]]</f>
        <v>1</v>
      </c>
      <c r="G3671">
        <f>Query1[[#This Row],[revenue]]</f>
        <v>999.99</v>
      </c>
      <c r="H3671" t="str">
        <f>Query1[[#This Row],[product_name]]</f>
        <v>Surly Big Dummy Frameset - 2017</v>
      </c>
      <c r="I3671" t="str">
        <f>Query1[[#This Row],[category_name]]</f>
        <v>Mountain Bikes</v>
      </c>
      <c r="J3671" t="str">
        <f>Query1[[#This Row],[store_name]]</f>
        <v>Baldwin Bikes</v>
      </c>
      <c r="K3671" t="str">
        <f>Query1[[#This Row],[sales_rep]]</f>
        <v>Marcelene Boyer</v>
      </c>
      <c r="L3671" t="str">
        <f>Query1[[#This Row],[brand_name]]</f>
        <v>Surly</v>
      </c>
    </row>
    <row r="3672" spans="1:12" x14ac:dyDescent="0.3">
      <c r="A3672">
        <f>Query1[[#This Row],[order_id]]</f>
        <v>1268</v>
      </c>
      <c r="B3672" t="str">
        <f>Query1[[#This Row],[customers]]</f>
        <v>Nenita Mooney</v>
      </c>
      <c r="C3672" t="str">
        <f>Query1[[#This Row],[city]]</f>
        <v>Lawndale</v>
      </c>
      <c r="D3672" t="str">
        <f>Query1[[#This Row],[state]]</f>
        <v>CA</v>
      </c>
      <c r="E3672">
        <f>Query1[[#This Row],[order_date]]</f>
        <v>43065</v>
      </c>
      <c r="F3672">
        <f>Query1[[#This Row],[total_units]]</f>
        <v>1</v>
      </c>
      <c r="G3672">
        <f>Query1[[#This Row],[revenue]]</f>
        <v>489.99</v>
      </c>
      <c r="H3672" t="str">
        <f>Query1[[#This Row],[product_name]]</f>
        <v>Electra Townie 3i EQ (20-inch) - Boys' - 2017</v>
      </c>
      <c r="I3672" t="str">
        <f>Query1[[#This Row],[category_name]]</f>
        <v>Children Bicycles</v>
      </c>
      <c r="J3672" t="str">
        <f>Query1[[#This Row],[store_name]]</f>
        <v>Santa Cruz Bikes</v>
      </c>
      <c r="K3672" t="str">
        <f>Query1[[#This Row],[sales_rep]]</f>
        <v>Genna Serrano</v>
      </c>
      <c r="L3672" t="str">
        <f>Query1[[#This Row],[brand_name]]</f>
        <v>Electra</v>
      </c>
    </row>
    <row r="3673" spans="1:12" x14ac:dyDescent="0.3">
      <c r="A3673">
        <f>Query1[[#This Row],[order_id]]</f>
        <v>1268</v>
      </c>
      <c r="B3673" t="str">
        <f>Query1[[#This Row],[customers]]</f>
        <v>Nenita Mooney</v>
      </c>
      <c r="C3673" t="str">
        <f>Query1[[#This Row],[city]]</f>
        <v>Lawndale</v>
      </c>
      <c r="D3673" t="str">
        <f>Query1[[#This Row],[state]]</f>
        <v>CA</v>
      </c>
      <c r="E3673">
        <f>Query1[[#This Row],[order_date]]</f>
        <v>43065</v>
      </c>
      <c r="F3673">
        <f>Query1[[#This Row],[total_units]]</f>
        <v>2</v>
      </c>
      <c r="G3673">
        <f>Query1[[#This Row],[revenue]]</f>
        <v>899.98</v>
      </c>
      <c r="H3673" t="str">
        <f>Query1[[#This Row],[product_name]]</f>
        <v>Sun Bicycles Cruz 3 - 2017</v>
      </c>
      <c r="I3673" t="str">
        <f>Query1[[#This Row],[category_name]]</f>
        <v>Cruisers Bicycles</v>
      </c>
      <c r="J3673" t="str">
        <f>Query1[[#This Row],[store_name]]</f>
        <v>Santa Cruz Bikes</v>
      </c>
      <c r="K3673" t="str">
        <f>Query1[[#This Row],[sales_rep]]</f>
        <v>Genna Serrano</v>
      </c>
      <c r="L3673" t="str">
        <f>Query1[[#This Row],[brand_name]]</f>
        <v>Sun</v>
      </c>
    </row>
    <row r="3674" spans="1:12" x14ac:dyDescent="0.3">
      <c r="A3674">
        <f>Query1[[#This Row],[order_id]]</f>
        <v>1268</v>
      </c>
      <c r="B3674" t="str">
        <f>Query1[[#This Row],[customers]]</f>
        <v>Nenita Mooney</v>
      </c>
      <c r="C3674" t="str">
        <f>Query1[[#This Row],[city]]</f>
        <v>Lawndale</v>
      </c>
      <c r="D3674" t="str">
        <f>Query1[[#This Row],[state]]</f>
        <v>CA</v>
      </c>
      <c r="E3674">
        <f>Query1[[#This Row],[order_date]]</f>
        <v>43065</v>
      </c>
      <c r="F3674">
        <f>Query1[[#This Row],[total_units]]</f>
        <v>2</v>
      </c>
      <c r="G3674">
        <f>Query1[[#This Row],[revenue]]</f>
        <v>5199.9799999999996</v>
      </c>
      <c r="H3674" t="str">
        <f>Query1[[#This Row],[product_name]]</f>
        <v>Trek Domane S 5 Disc - 2017</v>
      </c>
      <c r="I3674" t="str">
        <f>Query1[[#This Row],[category_name]]</f>
        <v>Road Bikes</v>
      </c>
      <c r="J3674" t="str">
        <f>Query1[[#This Row],[store_name]]</f>
        <v>Santa Cruz Bikes</v>
      </c>
      <c r="K3674" t="str">
        <f>Query1[[#This Row],[sales_rep]]</f>
        <v>Genna Serrano</v>
      </c>
      <c r="L3674" t="str">
        <f>Query1[[#This Row],[brand_name]]</f>
        <v>Trek</v>
      </c>
    </row>
    <row r="3675" spans="1:12" x14ac:dyDescent="0.3">
      <c r="A3675">
        <f>Query1[[#This Row],[order_id]]</f>
        <v>1268</v>
      </c>
      <c r="B3675" t="str">
        <f>Query1[[#This Row],[customers]]</f>
        <v>Nenita Mooney</v>
      </c>
      <c r="C3675" t="str">
        <f>Query1[[#This Row],[city]]</f>
        <v>Lawndale</v>
      </c>
      <c r="D3675" t="str">
        <f>Query1[[#This Row],[state]]</f>
        <v>CA</v>
      </c>
      <c r="E3675">
        <f>Query1[[#This Row],[order_date]]</f>
        <v>43065</v>
      </c>
      <c r="F3675">
        <f>Query1[[#This Row],[total_units]]</f>
        <v>2</v>
      </c>
      <c r="G3675">
        <f>Query1[[#This Row],[revenue]]</f>
        <v>379.98</v>
      </c>
      <c r="H3675" t="str">
        <f>Query1[[#This Row],[product_name]]</f>
        <v>Trek Precaliber 12 Boys - 2017</v>
      </c>
      <c r="I3675" t="str">
        <f>Query1[[#This Row],[category_name]]</f>
        <v>Children Bicycles</v>
      </c>
      <c r="J3675" t="str">
        <f>Query1[[#This Row],[store_name]]</f>
        <v>Santa Cruz Bikes</v>
      </c>
      <c r="K3675" t="str">
        <f>Query1[[#This Row],[sales_rep]]</f>
        <v>Genna Serrano</v>
      </c>
      <c r="L3675" t="str">
        <f>Query1[[#This Row],[brand_name]]</f>
        <v>Trek</v>
      </c>
    </row>
    <row r="3676" spans="1:12" x14ac:dyDescent="0.3">
      <c r="A3676">
        <f>Query1[[#This Row],[order_id]]</f>
        <v>1269</v>
      </c>
      <c r="B3676" t="str">
        <f>Query1[[#This Row],[customers]]</f>
        <v>Rudolph Velez</v>
      </c>
      <c r="C3676" t="str">
        <f>Query1[[#This Row],[city]]</f>
        <v>Mount Vernon</v>
      </c>
      <c r="D3676" t="str">
        <f>Query1[[#This Row],[state]]</f>
        <v>NY</v>
      </c>
      <c r="E3676">
        <f>Query1[[#This Row],[order_date]]</f>
        <v>43065</v>
      </c>
      <c r="F3676">
        <f>Query1[[#This Row],[total_units]]</f>
        <v>1</v>
      </c>
      <c r="G3676">
        <f>Query1[[#This Row],[revenue]]</f>
        <v>470.99</v>
      </c>
      <c r="H3676" t="str">
        <f>Query1[[#This Row],[product_name]]</f>
        <v>Sun Bicycles Drifter 7 - Women's - 2017</v>
      </c>
      <c r="I3676" t="str">
        <f>Query1[[#This Row],[category_name]]</f>
        <v>Comfort Bicycles</v>
      </c>
      <c r="J3676" t="str">
        <f>Query1[[#This Row],[store_name]]</f>
        <v>Baldwin Bikes</v>
      </c>
      <c r="K3676" t="str">
        <f>Query1[[#This Row],[sales_rep]]</f>
        <v>Marcelene Boyer</v>
      </c>
      <c r="L3676" t="str">
        <f>Query1[[#This Row],[brand_name]]</f>
        <v>Sun</v>
      </c>
    </row>
    <row r="3677" spans="1:12" x14ac:dyDescent="0.3">
      <c r="A3677">
        <f>Query1[[#This Row],[order_id]]</f>
        <v>1269</v>
      </c>
      <c r="B3677" t="str">
        <f>Query1[[#This Row],[customers]]</f>
        <v>Rudolph Velez</v>
      </c>
      <c r="C3677" t="str">
        <f>Query1[[#This Row],[city]]</f>
        <v>Mount Vernon</v>
      </c>
      <c r="D3677" t="str">
        <f>Query1[[#This Row],[state]]</f>
        <v>NY</v>
      </c>
      <c r="E3677">
        <f>Query1[[#This Row],[order_date]]</f>
        <v>43065</v>
      </c>
      <c r="F3677">
        <f>Query1[[#This Row],[total_units]]</f>
        <v>2</v>
      </c>
      <c r="G3677">
        <f>Query1[[#This Row],[revenue]]</f>
        <v>5799.98</v>
      </c>
      <c r="H3677" t="str">
        <f>Query1[[#This Row],[product_name]]</f>
        <v>Trek Fuel EX 8 29 - 2016</v>
      </c>
      <c r="I3677" t="str">
        <f>Query1[[#This Row],[category_name]]</f>
        <v>Mountain Bikes</v>
      </c>
      <c r="J3677" t="str">
        <f>Query1[[#This Row],[store_name]]</f>
        <v>Baldwin Bikes</v>
      </c>
      <c r="K3677" t="str">
        <f>Query1[[#This Row],[sales_rep]]</f>
        <v>Marcelene Boyer</v>
      </c>
      <c r="L3677" t="str">
        <f>Query1[[#This Row],[brand_name]]</f>
        <v>Trek</v>
      </c>
    </row>
    <row r="3678" spans="1:12" x14ac:dyDescent="0.3">
      <c r="A3678">
        <f>Query1[[#This Row],[order_id]]</f>
        <v>1269</v>
      </c>
      <c r="B3678" t="str">
        <f>Query1[[#This Row],[customers]]</f>
        <v>Rudolph Velez</v>
      </c>
      <c r="C3678" t="str">
        <f>Query1[[#This Row],[city]]</f>
        <v>Mount Vernon</v>
      </c>
      <c r="D3678" t="str">
        <f>Query1[[#This Row],[state]]</f>
        <v>NY</v>
      </c>
      <c r="E3678">
        <f>Query1[[#This Row],[order_date]]</f>
        <v>43065</v>
      </c>
      <c r="F3678">
        <f>Query1[[#This Row],[total_units]]</f>
        <v>1</v>
      </c>
      <c r="G3678">
        <f>Query1[[#This Row],[revenue]]</f>
        <v>3999.99</v>
      </c>
      <c r="H3678" t="str">
        <f>Query1[[#This Row],[product_name]]</f>
        <v>Trek Slash 8 27.5 - 2016</v>
      </c>
      <c r="I3678" t="str">
        <f>Query1[[#This Row],[category_name]]</f>
        <v>Mountain Bikes</v>
      </c>
      <c r="J3678" t="str">
        <f>Query1[[#This Row],[store_name]]</f>
        <v>Baldwin Bikes</v>
      </c>
      <c r="K3678" t="str">
        <f>Query1[[#This Row],[sales_rep]]</f>
        <v>Marcelene Boyer</v>
      </c>
      <c r="L3678" t="str">
        <f>Query1[[#This Row],[brand_name]]</f>
        <v>Trek</v>
      </c>
    </row>
    <row r="3679" spans="1:12" x14ac:dyDescent="0.3">
      <c r="A3679">
        <f>Query1[[#This Row],[order_id]]</f>
        <v>1270</v>
      </c>
      <c r="B3679" t="str">
        <f>Query1[[#This Row],[customers]]</f>
        <v>Nanette Harris</v>
      </c>
      <c r="C3679" t="str">
        <f>Query1[[#This Row],[city]]</f>
        <v>East Meadow</v>
      </c>
      <c r="D3679" t="str">
        <f>Query1[[#This Row],[state]]</f>
        <v>NY</v>
      </c>
      <c r="E3679">
        <f>Query1[[#This Row],[order_date]]</f>
        <v>43065</v>
      </c>
      <c r="F3679">
        <f>Query1[[#This Row],[total_units]]</f>
        <v>1</v>
      </c>
      <c r="G3679">
        <f>Query1[[#This Row],[revenue]]</f>
        <v>3199.99</v>
      </c>
      <c r="H3679" t="str">
        <f>Query1[[#This Row],[product_name]]</f>
        <v>Trek Domane SL Disc Frameset - 2017</v>
      </c>
      <c r="I3679" t="str">
        <f>Query1[[#This Row],[category_name]]</f>
        <v>Road Bikes</v>
      </c>
      <c r="J3679" t="str">
        <f>Query1[[#This Row],[store_name]]</f>
        <v>Baldwin Bikes</v>
      </c>
      <c r="K3679" t="str">
        <f>Query1[[#This Row],[sales_rep]]</f>
        <v>Marcelene Boyer</v>
      </c>
      <c r="L3679" t="str">
        <f>Query1[[#This Row],[brand_name]]</f>
        <v>Trek</v>
      </c>
    </row>
    <row r="3680" spans="1:12" x14ac:dyDescent="0.3">
      <c r="A3680">
        <f>Query1[[#This Row],[order_id]]</f>
        <v>1271</v>
      </c>
      <c r="B3680" t="str">
        <f>Query1[[#This Row],[customers]]</f>
        <v>Alina Mcleod</v>
      </c>
      <c r="C3680" t="str">
        <f>Query1[[#This Row],[city]]</f>
        <v>Patchogue</v>
      </c>
      <c r="D3680" t="str">
        <f>Query1[[#This Row],[state]]</f>
        <v>NY</v>
      </c>
      <c r="E3680">
        <f>Query1[[#This Row],[order_date]]</f>
        <v>43066</v>
      </c>
      <c r="F3680">
        <f>Query1[[#This Row],[total_units]]</f>
        <v>2</v>
      </c>
      <c r="G3680">
        <f>Query1[[#This Row],[revenue]]</f>
        <v>999.98</v>
      </c>
      <c r="H3680" t="str">
        <f>Query1[[#This Row],[product_name]]</f>
        <v>Electra Townie Original 7D - 2015/2016</v>
      </c>
      <c r="I3680" t="str">
        <f>Query1[[#This Row],[category_name]]</f>
        <v>Comfort Bicycles</v>
      </c>
      <c r="J3680" t="str">
        <f>Query1[[#This Row],[store_name]]</f>
        <v>Baldwin Bikes</v>
      </c>
      <c r="K3680" t="str">
        <f>Query1[[#This Row],[sales_rep]]</f>
        <v>Marcelene Boyer</v>
      </c>
      <c r="L3680" t="str">
        <f>Query1[[#This Row],[brand_name]]</f>
        <v>Electra</v>
      </c>
    </row>
    <row r="3681" spans="1:12" x14ac:dyDescent="0.3">
      <c r="A3681">
        <f>Query1[[#This Row],[order_id]]</f>
        <v>1271</v>
      </c>
      <c r="B3681" t="str">
        <f>Query1[[#This Row],[customers]]</f>
        <v>Alina Mcleod</v>
      </c>
      <c r="C3681" t="str">
        <f>Query1[[#This Row],[city]]</f>
        <v>Patchogue</v>
      </c>
      <c r="D3681" t="str">
        <f>Query1[[#This Row],[state]]</f>
        <v>NY</v>
      </c>
      <c r="E3681">
        <f>Query1[[#This Row],[order_date]]</f>
        <v>43066</v>
      </c>
      <c r="F3681">
        <f>Query1[[#This Row],[total_units]]</f>
        <v>2</v>
      </c>
      <c r="G3681">
        <f>Query1[[#This Row],[revenue]]</f>
        <v>939.98</v>
      </c>
      <c r="H3681" t="str">
        <f>Query1[[#This Row],[product_name]]</f>
        <v>Trek Farley Alloy Frameset - 2017</v>
      </c>
      <c r="I3681" t="str">
        <f>Query1[[#This Row],[category_name]]</f>
        <v>Mountain Bikes</v>
      </c>
      <c r="J3681" t="str">
        <f>Query1[[#This Row],[store_name]]</f>
        <v>Baldwin Bikes</v>
      </c>
      <c r="K3681" t="str">
        <f>Query1[[#This Row],[sales_rep]]</f>
        <v>Marcelene Boyer</v>
      </c>
      <c r="L3681" t="str">
        <f>Query1[[#This Row],[brand_name]]</f>
        <v>Trek</v>
      </c>
    </row>
    <row r="3682" spans="1:12" x14ac:dyDescent="0.3">
      <c r="A3682">
        <f>Query1[[#This Row],[order_id]]</f>
        <v>1271</v>
      </c>
      <c r="B3682" t="str">
        <f>Query1[[#This Row],[customers]]</f>
        <v>Alina Mcleod</v>
      </c>
      <c r="C3682" t="str">
        <f>Query1[[#This Row],[city]]</f>
        <v>Patchogue</v>
      </c>
      <c r="D3682" t="str">
        <f>Query1[[#This Row],[state]]</f>
        <v>NY</v>
      </c>
      <c r="E3682">
        <f>Query1[[#This Row],[order_date]]</f>
        <v>43066</v>
      </c>
      <c r="F3682">
        <f>Query1[[#This Row],[total_units]]</f>
        <v>2</v>
      </c>
      <c r="G3682">
        <f>Query1[[#This Row],[revenue]]</f>
        <v>379.98</v>
      </c>
      <c r="H3682" t="str">
        <f>Query1[[#This Row],[product_name]]</f>
        <v>Trek Precaliber 12 Boys - 2017</v>
      </c>
      <c r="I3682" t="str">
        <f>Query1[[#This Row],[category_name]]</f>
        <v>Children Bicycles</v>
      </c>
      <c r="J3682" t="str">
        <f>Query1[[#This Row],[store_name]]</f>
        <v>Baldwin Bikes</v>
      </c>
      <c r="K3682" t="str">
        <f>Query1[[#This Row],[sales_rep]]</f>
        <v>Marcelene Boyer</v>
      </c>
      <c r="L3682" t="str">
        <f>Query1[[#This Row],[brand_name]]</f>
        <v>Trek</v>
      </c>
    </row>
    <row r="3683" spans="1:12" x14ac:dyDescent="0.3">
      <c r="A3683">
        <f>Query1[[#This Row],[order_id]]</f>
        <v>1271</v>
      </c>
      <c r="B3683" t="str">
        <f>Query1[[#This Row],[customers]]</f>
        <v>Alina Mcleod</v>
      </c>
      <c r="C3683" t="str">
        <f>Query1[[#This Row],[city]]</f>
        <v>Patchogue</v>
      </c>
      <c r="D3683" t="str">
        <f>Query1[[#This Row],[state]]</f>
        <v>NY</v>
      </c>
      <c r="E3683">
        <f>Query1[[#This Row],[order_date]]</f>
        <v>43066</v>
      </c>
      <c r="F3683">
        <f>Query1[[#This Row],[total_units]]</f>
        <v>2</v>
      </c>
      <c r="G3683">
        <f>Query1[[#This Row],[revenue]]</f>
        <v>11999.98</v>
      </c>
      <c r="H3683" t="str">
        <f>Query1[[#This Row],[product_name]]</f>
        <v>Trek Silque SLR 7 Women's - 2017</v>
      </c>
      <c r="I3683" t="str">
        <f>Query1[[#This Row],[category_name]]</f>
        <v>Road Bikes</v>
      </c>
      <c r="J3683" t="str">
        <f>Query1[[#This Row],[store_name]]</f>
        <v>Baldwin Bikes</v>
      </c>
      <c r="K3683" t="str">
        <f>Query1[[#This Row],[sales_rep]]</f>
        <v>Marcelene Boyer</v>
      </c>
      <c r="L3683" t="str">
        <f>Query1[[#This Row],[brand_name]]</f>
        <v>Trek</v>
      </c>
    </row>
    <row r="3684" spans="1:12" x14ac:dyDescent="0.3">
      <c r="A3684">
        <f>Query1[[#This Row],[order_id]]</f>
        <v>1272</v>
      </c>
      <c r="B3684" t="str">
        <f>Query1[[#This Row],[customers]]</f>
        <v>Genevie Miles</v>
      </c>
      <c r="C3684" t="str">
        <f>Query1[[#This Row],[city]]</f>
        <v>Monroe</v>
      </c>
      <c r="D3684" t="str">
        <f>Query1[[#This Row],[state]]</f>
        <v>NY</v>
      </c>
      <c r="E3684">
        <f>Query1[[#This Row],[order_date]]</f>
        <v>43066</v>
      </c>
      <c r="F3684">
        <f>Query1[[#This Row],[total_units]]</f>
        <v>2</v>
      </c>
      <c r="G3684">
        <f>Query1[[#This Row],[revenue]]</f>
        <v>1199.98</v>
      </c>
      <c r="H3684" t="str">
        <f>Query1[[#This Row],[product_name]]</f>
        <v>Electra Townie Original 7D EQ - 2016</v>
      </c>
      <c r="I3684" t="str">
        <f>Query1[[#This Row],[category_name]]</f>
        <v>Cruisers Bicycles</v>
      </c>
      <c r="J3684" t="str">
        <f>Query1[[#This Row],[store_name]]</f>
        <v>Baldwin Bikes</v>
      </c>
      <c r="K3684" t="str">
        <f>Query1[[#This Row],[sales_rep]]</f>
        <v>Marcelene Boyer</v>
      </c>
      <c r="L3684" t="str">
        <f>Query1[[#This Row],[brand_name]]</f>
        <v>Electra</v>
      </c>
    </row>
    <row r="3685" spans="1:12" x14ac:dyDescent="0.3">
      <c r="A3685">
        <f>Query1[[#This Row],[order_id]]</f>
        <v>1272</v>
      </c>
      <c r="B3685" t="str">
        <f>Query1[[#This Row],[customers]]</f>
        <v>Genevie Miles</v>
      </c>
      <c r="C3685" t="str">
        <f>Query1[[#This Row],[city]]</f>
        <v>Monroe</v>
      </c>
      <c r="D3685" t="str">
        <f>Query1[[#This Row],[state]]</f>
        <v>NY</v>
      </c>
      <c r="E3685">
        <f>Query1[[#This Row],[order_date]]</f>
        <v>43066</v>
      </c>
      <c r="F3685">
        <f>Query1[[#This Row],[total_units]]</f>
        <v>2</v>
      </c>
      <c r="G3685">
        <f>Query1[[#This Row],[revenue]]</f>
        <v>833.98</v>
      </c>
      <c r="H3685" t="str">
        <f>Query1[[#This Row],[product_name]]</f>
        <v>Sun Bicycles Atlas X-Type - 2017</v>
      </c>
      <c r="I3685" t="str">
        <f>Query1[[#This Row],[category_name]]</f>
        <v>Cruisers Bicycles</v>
      </c>
      <c r="J3685" t="str">
        <f>Query1[[#This Row],[store_name]]</f>
        <v>Baldwin Bikes</v>
      </c>
      <c r="K3685" t="str">
        <f>Query1[[#This Row],[sales_rep]]</f>
        <v>Marcelene Boyer</v>
      </c>
      <c r="L3685" t="str">
        <f>Query1[[#This Row],[brand_name]]</f>
        <v>Sun</v>
      </c>
    </row>
    <row r="3686" spans="1:12" x14ac:dyDescent="0.3">
      <c r="A3686">
        <f>Query1[[#This Row],[order_id]]</f>
        <v>1272</v>
      </c>
      <c r="B3686" t="str">
        <f>Query1[[#This Row],[customers]]</f>
        <v>Genevie Miles</v>
      </c>
      <c r="C3686" t="str">
        <f>Query1[[#This Row],[city]]</f>
        <v>Monroe</v>
      </c>
      <c r="D3686" t="str">
        <f>Query1[[#This Row],[state]]</f>
        <v>NY</v>
      </c>
      <c r="E3686">
        <f>Query1[[#This Row],[order_date]]</f>
        <v>43066</v>
      </c>
      <c r="F3686">
        <f>Query1[[#This Row],[total_units]]</f>
        <v>1</v>
      </c>
      <c r="G3686">
        <f>Query1[[#This Row],[revenue]]</f>
        <v>149.99</v>
      </c>
      <c r="H3686" t="str">
        <f>Query1[[#This Row],[product_name]]</f>
        <v>Trek Girl's Kickster - 2017</v>
      </c>
      <c r="I3686" t="str">
        <f>Query1[[#This Row],[category_name]]</f>
        <v>Children Bicycles</v>
      </c>
      <c r="J3686" t="str">
        <f>Query1[[#This Row],[store_name]]</f>
        <v>Baldwin Bikes</v>
      </c>
      <c r="K3686" t="str">
        <f>Query1[[#This Row],[sales_rep]]</f>
        <v>Marcelene Boyer</v>
      </c>
      <c r="L3686" t="str">
        <f>Query1[[#This Row],[brand_name]]</f>
        <v>Trek</v>
      </c>
    </row>
    <row r="3687" spans="1:12" x14ac:dyDescent="0.3">
      <c r="A3687">
        <f>Query1[[#This Row],[order_id]]</f>
        <v>1273</v>
      </c>
      <c r="B3687" t="str">
        <f>Query1[[#This Row],[customers]]</f>
        <v>Sung Chambers</v>
      </c>
      <c r="C3687" t="str">
        <f>Query1[[#This Row],[city]]</f>
        <v>Kingston</v>
      </c>
      <c r="D3687" t="str">
        <f>Query1[[#This Row],[state]]</f>
        <v>NY</v>
      </c>
      <c r="E3687">
        <f>Query1[[#This Row],[order_date]]</f>
        <v>43066</v>
      </c>
      <c r="F3687">
        <f>Query1[[#This Row],[total_units]]</f>
        <v>2</v>
      </c>
      <c r="G3687">
        <f>Query1[[#This Row],[revenue]]</f>
        <v>599.98</v>
      </c>
      <c r="H3687" t="str">
        <f>Query1[[#This Row],[product_name]]</f>
        <v>Electra Girl's Hawaii 1 16" - 2017</v>
      </c>
      <c r="I3687" t="str">
        <f>Query1[[#This Row],[category_name]]</f>
        <v>Children Bicycles</v>
      </c>
      <c r="J3687" t="str">
        <f>Query1[[#This Row],[store_name]]</f>
        <v>Baldwin Bikes</v>
      </c>
      <c r="K3687" t="str">
        <f>Query1[[#This Row],[sales_rep]]</f>
        <v>Marcelene Boyer</v>
      </c>
      <c r="L3687" t="str">
        <f>Query1[[#This Row],[brand_name]]</f>
        <v>Electra</v>
      </c>
    </row>
    <row r="3688" spans="1:12" x14ac:dyDescent="0.3">
      <c r="A3688">
        <f>Query1[[#This Row],[order_id]]</f>
        <v>1273</v>
      </c>
      <c r="B3688" t="str">
        <f>Query1[[#This Row],[customers]]</f>
        <v>Sung Chambers</v>
      </c>
      <c r="C3688" t="str">
        <f>Query1[[#This Row],[city]]</f>
        <v>Kingston</v>
      </c>
      <c r="D3688" t="str">
        <f>Query1[[#This Row],[state]]</f>
        <v>NY</v>
      </c>
      <c r="E3688">
        <f>Query1[[#This Row],[order_date]]</f>
        <v>43066</v>
      </c>
      <c r="F3688">
        <f>Query1[[#This Row],[total_units]]</f>
        <v>1</v>
      </c>
      <c r="G3688">
        <f>Query1[[#This Row],[revenue]]</f>
        <v>599.99</v>
      </c>
      <c r="H3688" t="str">
        <f>Query1[[#This Row],[product_name]]</f>
        <v>Electra Townie Original 7D EQ - Women's - 2016</v>
      </c>
      <c r="I3688" t="str">
        <f>Query1[[#This Row],[category_name]]</f>
        <v>Cruisers Bicycles</v>
      </c>
      <c r="J3688" t="str">
        <f>Query1[[#This Row],[store_name]]</f>
        <v>Baldwin Bikes</v>
      </c>
      <c r="K3688" t="str">
        <f>Query1[[#This Row],[sales_rep]]</f>
        <v>Marcelene Boyer</v>
      </c>
      <c r="L3688" t="str">
        <f>Query1[[#This Row],[brand_name]]</f>
        <v>Electra</v>
      </c>
    </row>
    <row r="3689" spans="1:12" x14ac:dyDescent="0.3">
      <c r="A3689">
        <f>Query1[[#This Row],[order_id]]</f>
        <v>1273</v>
      </c>
      <c r="B3689" t="str">
        <f>Query1[[#This Row],[customers]]</f>
        <v>Sung Chambers</v>
      </c>
      <c r="C3689" t="str">
        <f>Query1[[#This Row],[city]]</f>
        <v>Kingston</v>
      </c>
      <c r="D3689" t="str">
        <f>Query1[[#This Row],[state]]</f>
        <v>NY</v>
      </c>
      <c r="E3689">
        <f>Query1[[#This Row],[order_date]]</f>
        <v>43066</v>
      </c>
      <c r="F3689">
        <f>Query1[[#This Row],[total_units]]</f>
        <v>1</v>
      </c>
      <c r="G3689">
        <f>Query1[[#This Row],[revenue]]</f>
        <v>4999.99</v>
      </c>
      <c r="H3689" t="str">
        <f>Query1[[#This Row],[product_name]]</f>
        <v>Trek Madone 9.2 - 2017</v>
      </c>
      <c r="I3689" t="str">
        <f>Query1[[#This Row],[category_name]]</f>
        <v>Road Bikes</v>
      </c>
      <c r="J3689" t="str">
        <f>Query1[[#This Row],[store_name]]</f>
        <v>Baldwin Bikes</v>
      </c>
      <c r="K3689" t="str">
        <f>Query1[[#This Row],[sales_rep]]</f>
        <v>Marcelene Boyer</v>
      </c>
      <c r="L3689" t="str">
        <f>Query1[[#This Row],[brand_name]]</f>
        <v>Trek</v>
      </c>
    </row>
    <row r="3690" spans="1:12" x14ac:dyDescent="0.3">
      <c r="A3690">
        <f>Query1[[#This Row],[order_id]]</f>
        <v>1274</v>
      </c>
      <c r="B3690" t="str">
        <f>Query1[[#This Row],[customers]]</f>
        <v>Grisel Maynard</v>
      </c>
      <c r="C3690" t="str">
        <f>Query1[[#This Row],[city]]</f>
        <v>Ballston Spa</v>
      </c>
      <c r="D3690" t="str">
        <f>Query1[[#This Row],[state]]</f>
        <v>NY</v>
      </c>
      <c r="E3690">
        <f>Query1[[#This Row],[order_date]]</f>
        <v>43067</v>
      </c>
      <c r="F3690">
        <f>Query1[[#This Row],[total_units]]</f>
        <v>1</v>
      </c>
      <c r="G3690">
        <f>Query1[[#This Row],[revenue]]</f>
        <v>1099.99</v>
      </c>
      <c r="H3690" t="str">
        <f>Query1[[#This Row],[product_name]]</f>
        <v>Electra Amsterdam Fashion 7i Ladies' - 2017</v>
      </c>
      <c r="I3690" t="str">
        <f>Query1[[#This Row],[category_name]]</f>
        <v>Cruisers Bicycles</v>
      </c>
      <c r="J3690" t="str">
        <f>Query1[[#This Row],[store_name]]</f>
        <v>Baldwin Bikes</v>
      </c>
      <c r="K3690" t="str">
        <f>Query1[[#This Row],[sales_rep]]</f>
        <v>Venita Daniel</v>
      </c>
      <c r="L3690" t="str">
        <f>Query1[[#This Row],[brand_name]]</f>
        <v>Electra</v>
      </c>
    </row>
    <row r="3691" spans="1:12" x14ac:dyDescent="0.3">
      <c r="A3691">
        <f>Query1[[#This Row],[order_id]]</f>
        <v>1275</v>
      </c>
      <c r="B3691" t="str">
        <f>Query1[[#This Row],[customers]]</f>
        <v>Jeromy Burch</v>
      </c>
      <c r="C3691" t="str">
        <f>Query1[[#This Row],[city]]</f>
        <v>San Jose</v>
      </c>
      <c r="D3691" t="str">
        <f>Query1[[#This Row],[state]]</f>
        <v>CA</v>
      </c>
      <c r="E3691">
        <f>Query1[[#This Row],[order_date]]</f>
        <v>43068</v>
      </c>
      <c r="F3691">
        <f>Query1[[#This Row],[total_units]]</f>
        <v>1</v>
      </c>
      <c r="G3691">
        <f>Query1[[#This Row],[revenue]]</f>
        <v>999.99</v>
      </c>
      <c r="H3691" t="str">
        <f>Query1[[#This Row],[product_name]]</f>
        <v>Surly Ice Cream Truck Frameset - 2017</v>
      </c>
      <c r="I3691" t="str">
        <f>Query1[[#This Row],[category_name]]</f>
        <v>Mountain Bikes</v>
      </c>
      <c r="J3691" t="str">
        <f>Query1[[#This Row],[store_name]]</f>
        <v>Santa Cruz Bikes</v>
      </c>
      <c r="K3691" t="str">
        <f>Query1[[#This Row],[sales_rep]]</f>
        <v>Mireya Copeland</v>
      </c>
      <c r="L3691" t="str">
        <f>Query1[[#This Row],[brand_name]]</f>
        <v>Surly</v>
      </c>
    </row>
    <row r="3692" spans="1:12" x14ac:dyDescent="0.3">
      <c r="A3692">
        <f>Query1[[#This Row],[order_id]]</f>
        <v>1275</v>
      </c>
      <c r="B3692" t="str">
        <f>Query1[[#This Row],[customers]]</f>
        <v>Jeromy Burch</v>
      </c>
      <c r="C3692" t="str">
        <f>Query1[[#This Row],[city]]</f>
        <v>San Jose</v>
      </c>
      <c r="D3692" t="str">
        <f>Query1[[#This Row],[state]]</f>
        <v>CA</v>
      </c>
      <c r="E3692">
        <f>Query1[[#This Row],[order_date]]</f>
        <v>43068</v>
      </c>
      <c r="F3692">
        <f>Query1[[#This Row],[total_units]]</f>
        <v>1</v>
      </c>
      <c r="G3692">
        <f>Query1[[#This Row],[revenue]]</f>
        <v>4999.99</v>
      </c>
      <c r="H3692" t="str">
        <f>Query1[[#This Row],[product_name]]</f>
        <v>Trek Madone 9.2 - 2017</v>
      </c>
      <c r="I3692" t="str">
        <f>Query1[[#This Row],[category_name]]</f>
        <v>Road Bikes</v>
      </c>
      <c r="J3692" t="str">
        <f>Query1[[#This Row],[store_name]]</f>
        <v>Santa Cruz Bikes</v>
      </c>
      <c r="K3692" t="str">
        <f>Query1[[#This Row],[sales_rep]]</f>
        <v>Mireya Copeland</v>
      </c>
      <c r="L3692" t="str">
        <f>Query1[[#This Row],[brand_name]]</f>
        <v>Trek</v>
      </c>
    </row>
    <row r="3693" spans="1:12" x14ac:dyDescent="0.3">
      <c r="A3693">
        <f>Query1[[#This Row],[order_id]]</f>
        <v>1276</v>
      </c>
      <c r="B3693" t="str">
        <f>Query1[[#This Row],[customers]]</f>
        <v>Letty Cobb</v>
      </c>
      <c r="C3693" t="str">
        <f>Query1[[#This Row],[city]]</f>
        <v>Depew</v>
      </c>
      <c r="D3693" t="str">
        <f>Query1[[#This Row],[state]]</f>
        <v>NY</v>
      </c>
      <c r="E3693">
        <f>Query1[[#This Row],[order_date]]</f>
        <v>43069</v>
      </c>
      <c r="F3693">
        <f>Query1[[#This Row],[total_units]]</f>
        <v>2</v>
      </c>
      <c r="G3693">
        <f>Query1[[#This Row],[revenue]]</f>
        <v>1099.98</v>
      </c>
      <c r="H3693" t="str">
        <f>Query1[[#This Row],[product_name]]</f>
        <v>Electra Townie Original 21D - 2016</v>
      </c>
      <c r="I3693" t="str">
        <f>Query1[[#This Row],[category_name]]</f>
        <v>Comfort Bicycles</v>
      </c>
      <c r="J3693" t="str">
        <f>Query1[[#This Row],[store_name]]</f>
        <v>Baldwin Bikes</v>
      </c>
      <c r="K3693" t="str">
        <f>Query1[[#This Row],[sales_rep]]</f>
        <v>Marcelene Boyer</v>
      </c>
      <c r="L3693" t="str">
        <f>Query1[[#This Row],[brand_name]]</f>
        <v>Electra</v>
      </c>
    </row>
    <row r="3694" spans="1:12" x14ac:dyDescent="0.3">
      <c r="A3694">
        <f>Query1[[#This Row],[order_id]]</f>
        <v>1276</v>
      </c>
      <c r="B3694" t="str">
        <f>Query1[[#This Row],[customers]]</f>
        <v>Letty Cobb</v>
      </c>
      <c r="C3694" t="str">
        <f>Query1[[#This Row],[city]]</f>
        <v>Depew</v>
      </c>
      <c r="D3694" t="str">
        <f>Query1[[#This Row],[state]]</f>
        <v>NY</v>
      </c>
      <c r="E3694">
        <f>Query1[[#This Row],[order_date]]</f>
        <v>43069</v>
      </c>
      <c r="F3694">
        <f>Query1[[#This Row],[total_units]]</f>
        <v>2</v>
      </c>
      <c r="G3694">
        <f>Query1[[#This Row],[revenue]]</f>
        <v>898</v>
      </c>
      <c r="H3694" t="str">
        <f>Query1[[#This Row],[product_name]]</f>
        <v>Pure Cycles Western 3-Speed - Women's - 2015/2016</v>
      </c>
      <c r="I3694" t="str">
        <f>Query1[[#This Row],[category_name]]</f>
        <v>Cruisers Bicycles</v>
      </c>
      <c r="J3694" t="str">
        <f>Query1[[#This Row],[store_name]]</f>
        <v>Baldwin Bikes</v>
      </c>
      <c r="K3694" t="str">
        <f>Query1[[#This Row],[sales_rep]]</f>
        <v>Marcelene Boyer</v>
      </c>
      <c r="L3694" t="str">
        <f>Query1[[#This Row],[brand_name]]</f>
        <v>Pure Cycles</v>
      </c>
    </row>
    <row r="3695" spans="1:12" x14ac:dyDescent="0.3">
      <c r="A3695">
        <f>Query1[[#This Row],[order_id]]</f>
        <v>1276</v>
      </c>
      <c r="B3695" t="str">
        <f>Query1[[#This Row],[customers]]</f>
        <v>Letty Cobb</v>
      </c>
      <c r="C3695" t="str">
        <f>Query1[[#This Row],[city]]</f>
        <v>Depew</v>
      </c>
      <c r="D3695" t="str">
        <f>Query1[[#This Row],[state]]</f>
        <v>NY</v>
      </c>
      <c r="E3695">
        <f>Query1[[#This Row],[order_date]]</f>
        <v>43069</v>
      </c>
      <c r="F3695">
        <f>Query1[[#This Row],[total_units]]</f>
        <v>2</v>
      </c>
      <c r="G3695">
        <f>Query1[[#This Row],[revenue]]</f>
        <v>1295.98</v>
      </c>
      <c r="H3695" t="str">
        <f>Query1[[#This Row],[product_name]]</f>
        <v>Sun Bicycles Biscayne Tandem CB - 2017</v>
      </c>
      <c r="I3695" t="str">
        <f>Query1[[#This Row],[category_name]]</f>
        <v>Cruisers Bicycles</v>
      </c>
      <c r="J3695" t="str">
        <f>Query1[[#This Row],[store_name]]</f>
        <v>Baldwin Bikes</v>
      </c>
      <c r="K3695" t="str">
        <f>Query1[[#This Row],[sales_rep]]</f>
        <v>Marcelene Boyer</v>
      </c>
      <c r="L3695" t="str">
        <f>Query1[[#This Row],[brand_name]]</f>
        <v>Sun</v>
      </c>
    </row>
    <row r="3696" spans="1:12" x14ac:dyDescent="0.3">
      <c r="A3696">
        <f>Query1[[#This Row],[order_id]]</f>
        <v>1276</v>
      </c>
      <c r="B3696" t="str">
        <f>Query1[[#This Row],[customers]]</f>
        <v>Letty Cobb</v>
      </c>
      <c r="C3696" t="str">
        <f>Query1[[#This Row],[city]]</f>
        <v>Depew</v>
      </c>
      <c r="D3696" t="str">
        <f>Query1[[#This Row],[state]]</f>
        <v>NY</v>
      </c>
      <c r="E3696">
        <f>Query1[[#This Row],[order_date]]</f>
        <v>43069</v>
      </c>
      <c r="F3696">
        <f>Query1[[#This Row],[total_units]]</f>
        <v>1</v>
      </c>
      <c r="G3696">
        <f>Query1[[#This Row],[revenue]]</f>
        <v>2299.9899999999998</v>
      </c>
      <c r="H3696" t="str">
        <f>Query1[[#This Row],[product_name]]</f>
        <v>Trek Fuel EX 5 27.5 Plus - 2017</v>
      </c>
      <c r="I3696" t="str">
        <f>Query1[[#This Row],[category_name]]</f>
        <v>Mountain Bikes</v>
      </c>
      <c r="J3696" t="str">
        <f>Query1[[#This Row],[store_name]]</f>
        <v>Baldwin Bikes</v>
      </c>
      <c r="K3696" t="str">
        <f>Query1[[#This Row],[sales_rep]]</f>
        <v>Marcelene Boyer</v>
      </c>
      <c r="L3696" t="str">
        <f>Query1[[#This Row],[brand_name]]</f>
        <v>Trek</v>
      </c>
    </row>
    <row r="3697" spans="1:12" x14ac:dyDescent="0.3">
      <c r="A3697">
        <f>Query1[[#This Row],[order_id]]</f>
        <v>1276</v>
      </c>
      <c r="B3697" t="str">
        <f>Query1[[#This Row],[customers]]</f>
        <v>Letty Cobb</v>
      </c>
      <c r="C3697" t="str">
        <f>Query1[[#This Row],[city]]</f>
        <v>Depew</v>
      </c>
      <c r="D3697" t="str">
        <f>Query1[[#This Row],[state]]</f>
        <v>NY</v>
      </c>
      <c r="E3697">
        <f>Query1[[#This Row],[order_date]]</f>
        <v>43069</v>
      </c>
      <c r="F3697">
        <f>Query1[[#This Row],[total_units]]</f>
        <v>1</v>
      </c>
      <c r="G3697">
        <f>Query1[[#This Row],[revenue]]</f>
        <v>4999.99</v>
      </c>
      <c r="H3697" t="str">
        <f>Query1[[#This Row],[product_name]]</f>
        <v>Trek Madone 9.2 - 2017</v>
      </c>
      <c r="I3697" t="str">
        <f>Query1[[#This Row],[category_name]]</f>
        <v>Road Bikes</v>
      </c>
      <c r="J3697" t="str">
        <f>Query1[[#This Row],[store_name]]</f>
        <v>Baldwin Bikes</v>
      </c>
      <c r="K3697" t="str">
        <f>Query1[[#This Row],[sales_rep]]</f>
        <v>Marcelene Boyer</v>
      </c>
      <c r="L3697" t="str">
        <f>Query1[[#This Row],[brand_name]]</f>
        <v>Trek</v>
      </c>
    </row>
    <row r="3698" spans="1:12" x14ac:dyDescent="0.3">
      <c r="A3698">
        <f>Query1[[#This Row],[order_id]]</f>
        <v>1277</v>
      </c>
      <c r="B3698" t="str">
        <f>Query1[[#This Row],[customers]]</f>
        <v>Danielle Bond</v>
      </c>
      <c r="C3698" t="str">
        <f>Query1[[#This Row],[city]]</f>
        <v>Patchogue</v>
      </c>
      <c r="D3698" t="str">
        <f>Query1[[#This Row],[state]]</f>
        <v>NY</v>
      </c>
      <c r="E3698">
        <f>Query1[[#This Row],[order_date]]</f>
        <v>43070</v>
      </c>
      <c r="F3698">
        <f>Query1[[#This Row],[total_units]]</f>
        <v>2</v>
      </c>
      <c r="G3698">
        <f>Query1[[#This Row],[revenue]]</f>
        <v>419.98</v>
      </c>
      <c r="H3698" t="str">
        <f>Query1[[#This Row],[product_name]]</f>
        <v>Haro Shredder 20 Girls - 2017</v>
      </c>
      <c r="I3698" t="str">
        <f>Query1[[#This Row],[category_name]]</f>
        <v>Children Bicycles</v>
      </c>
      <c r="J3698" t="str">
        <f>Query1[[#This Row],[store_name]]</f>
        <v>Baldwin Bikes</v>
      </c>
      <c r="K3698" t="str">
        <f>Query1[[#This Row],[sales_rep]]</f>
        <v>Marcelene Boyer</v>
      </c>
      <c r="L3698" t="str">
        <f>Query1[[#This Row],[brand_name]]</f>
        <v>Haro</v>
      </c>
    </row>
    <row r="3699" spans="1:12" x14ac:dyDescent="0.3">
      <c r="A3699">
        <f>Query1[[#This Row],[order_id]]</f>
        <v>1277</v>
      </c>
      <c r="B3699" t="str">
        <f>Query1[[#This Row],[customers]]</f>
        <v>Danielle Bond</v>
      </c>
      <c r="C3699" t="str">
        <f>Query1[[#This Row],[city]]</f>
        <v>Patchogue</v>
      </c>
      <c r="D3699" t="str">
        <f>Query1[[#This Row],[state]]</f>
        <v>NY</v>
      </c>
      <c r="E3699">
        <f>Query1[[#This Row],[order_date]]</f>
        <v>43070</v>
      </c>
      <c r="F3699">
        <f>Query1[[#This Row],[total_units]]</f>
        <v>1</v>
      </c>
      <c r="G3699">
        <f>Query1[[#This Row],[revenue]]</f>
        <v>1680.99</v>
      </c>
      <c r="H3699" t="str">
        <f>Query1[[#This Row],[product_name]]</f>
        <v>Surly Straggler 650b - 2016</v>
      </c>
      <c r="I3699" t="str">
        <f>Query1[[#This Row],[category_name]]</f>
        <v>Cyclocross Bicycles</v>
      </c>
      <c r="J3699" t="str">
        <f>Query1[[#This Row],[store_name]]</f>
        <v>Baldwin Bikes</v>
      </c>
      <c r="K3699" t="str">
        <f>Query1[[#This Row],[sales_rep]]</f>
        <v>Marcelene Boyer</v>
      </c>
      <c r="L3699" t="str">
        <f>Query1[[#This Row],[brand_name]]</f>
        <v>Surly</v>
      </c>
    </row>
    <row r="3700" spans="1:12" x14ac:dyDescent="0.3">
      <c r="A3700">
        <f>Query1[[#This Row],[order_id]]</f>
        <v>1277</v>
      </c>
      <c r="B3700" t="str">
        <f>Query1[[#This Row],[customers]]</f>
        <v>Danielle Bond</v>
      </c>
      <c r="C3700" t="str">
        <f>Query1[[#This Row],[city]]</f>
        <v>Patchogue</v>
      </c>
      <c r="D3700" t="str">
        <f>Query1[[#This Row],[state]]</f>
        <v>NY</v>
      </c>
      <c r="E3700">
        <f>Query1[[#This Row],[order_date]]</f>
        <v>43070</v>
      </c>
      <c r="F3700">
        <f>Query1[[#This Row],[total_units]]</f>
        <v>2</v>
      </c>
      <c r="G3700">
        <f>Query1[[#This Row],[revenue]]</f>
        <v>5999.98</v>
      </c>
      <c r="H3700" t="str">
        <f>Query1[[#This Row],[product_name]]</f>
        <v>Trek Conduit+ - 2016</v>
      </c>
      <c r="I3700" t="str">
        <f>Query1[[#This Row],[category_name]]</f>
        <v>Electric Bikes</v>
      </c>
      <c r="J3700" t="str">
        <f>Query1[[#This Row],[store_name]]</f>
        <v>Baldwin Bikes</v>
      </c>
      <c r="K3700" t="str">
        <f>Query1[[#This Row],[sales_rep]]</f>
        <v>Marcelene Boyer</v>
      </c>
      <c r="L3700" t="str">
        <f>Query1[[#This Row],[brand_name]]</f>
        <v>Trek</v>
      </c>
    </row>
    <row r="3701" spans="1:12" x14ac:dyDescent="0.3">
      <c r="A3701">
        <f>Query1[[#This Row],[order_id]]</f>
        <v>1277</v>
      </c>
      <c r="B3701" t="str">
        <f>Query1[[#This Row],[customers]]</f>
        <v>Danielle Bond</v>
      </c>
      <c r="C3701" t="str">
        <f>Query1[[#This Row],[city]]</f>
        <v>Patchogue</v>
      </c>
      <c r="D3701" t="str">
        <f>Query1[[#This Row],[state]]</f>
        <v>NY</v>
      </c>
      <c r="E3701">
        <f>Query1[[#This Row],[order_date]]</f>
        <v>43070</v>
      </c>
      <c r="F3701">
        <f>Query1[[#This Row],[total_units]]</f>
        <v>2</v>
      </c>
      <c r="G3701">
        <f>Query1[[#This Row],[revenue]]</f>
        <v>10999.98</v>
      </c>
      <c r="H3701" t="str">
        <f>Query1[[#This Row],[product_name]]</f>
        <v>Trek Domane SLR 6 Disc - 2017</v>
      </c>
      <c r="I3701" t="str">
        <f>Query1[[#This Row],[category_name]]</f>
        <v>Road Bikes</v>
      </c>
      <c r="J3701" t="str">
        <f>Query1[[#This Row],[store_name]]</f>
        <v>Baldwin Bikes</v>
      </c>
      <c r="K3701" t="str">
        <f>Query1[[#This Row],[sales_rep]]</f>
        <v>Marcelene Boyer</v>
      </c>
      <c r="L3701" t="str">
        <f>Query1[[#This Row],[brand_name]]</f>
        <v>Trek</v>
      </c>
    </row>
    <row r="3702" spans="1:12" x14ac:dyDescent="0.3">
      <c r="A3702">
        <f>Query1[[#This Row],[order_id]]</f>
        <v>1277</v>
      </c>
      <c r="B3702" t="str">
        <f>Query1[[#This Row],[customers]]</f>
        <v>Danielle Bond</v>
      </c>
      <c r="C3702" t="str">
        <f>Query1[[#This Row],[city]]</f>
        <v>Patchogue</v>
      </c>
      <c r="D3702" t="str">
        <f>Query1[[#This Row],[state]]</f>
        <v>NY</v>
      </c>
      <c r="E3702">
        <f>Query1[[#This Row],[order_date]]</f>
        <v>43070</v>
      </c>
      <c r="F3702">
        <f>Query1[[#This Row],[total_units]]</f>
        <v>1</v>
      </c>
      <c r="G3702">
        <f>Query1[[#This Row],[revenue]]</f>
        <v>2899.99</v>
      </c>
      <c r="H3702" t="str">
        <f>Query1[[#This Row],[product_name]]</f>
        <v>Trek Fuel EX 8 29 - 2016</v>
      </c>
      <c r="I3702" t="str">
        <f>Query1[[#This Row],[category_name]]</f>
        <v>Mountain Bikes</v>
      </c>
      <c r="J3702" t="str">
        <f>Query1[[#This Row],[store_name]]</f>
        <v>Baldwin Bikes</v>
      </c>
      <c r="K3702" t="str">
        <f>Query1[[#This Row],[sales_rep]]</f>
        <v>Marcelene Boyer</v>
      </c>
      <c r="L3702" t="str">
        <f>Query1[[#This Row],[brand_name]]</f>
        <v>Trek</v>
      </c>
    </row>
    <row r="3703" spans="1:12" x14ac:dyDescent="0.3">
      <c r="A3703">
        <f>Query1[[#This Row],[order_id]]</f>
        <v>1278</v>
      </c>
      <c r="B3703" t="str">
        <f>Query1[[#This Row],[customers]]</f>
        <v>Carter Booth</v>
      </c>
      <c r="C3703" t="str">
        <f>Query1[[#This Row],[city]]</f>
        <v>Port Chester</v>
      </c>
      <c r="D3703" t="str">
        <f>Query1[[#This Row],[state]]</f>
        <v>NY</v>
      </c>
      <c r="E3703">
        <f>Query1[[#This Row],[order_date]]</f>
        <v>43070</v>
      </c>
      <c r="F3703">
        <f>Query1[[#This Row],[total_units]]</f>
        <v>2</v>
      </c>
      <c r="G3703">
        <f>Query1[[#This Row],[revenue]]</f>
        <v>1103.98</v>
      </c>
      <c r="H3703" t="str">
        <f>Query1[[#This Row],[product_name]]</f>
        <v>Sun Bicycles Streamway 3 - 2017</v>
      </c>
      <c r="I3703" t="str">
        <f>Query1[[#This Row],[category_name]]</f>
        <v>Comfort Bicycles</v>
      </c>
      <c r="J3703" t="str">
        <f>Query1[[#This Row],[store_name]]</f>
        <v>Baldwin Bikes</v>
      </c>
      <c r="K3703" t="str">
        <f>Query1[[#This Row],[sales_rep]]</f>
        <v>Venita Daniel</v>
      </c>
      <c r="L3703" t="str">
        <f>Query1[[#This Row],[brand_name]]</f>
        <v>Sun</v>
      </c>
    </row>
    <row r="3704" spans="1:12" x14ac:dyDescent="0.3">
      <c r="A3704">
        <f>Query1[[#This Row],[order_id]]</f>
        <v>1278</v>
      </c>
      <c r="B3704" t="str">
        <f>Query1[[#This Row],[customers]]</f>
        <v>Carter Booth</v>
      </c>
      <c r="C3704" t="str">
        <f>Query1[[#This Row],[city]]</f>
        <v>Port Chester</v>
      </c>
      <c r="D3704" t="str">
        <f>Query1[[#This Row],[state]]</f>
        <v>NY</v>
      </c>
      <c r="E3704">
        <f>Query1[[#This Row],[order_date]]</f>
        <v>43070</v>
      </c>
      <c r="F3704">
        <f>Query1[[#This Row],[total_units]]</f>
        <v>1</v>
      </c>
      <c r="G3704">
        <f>Query1[[#This Row],[revenue]]</f>
        <v>469.99</v>
      </c>
      <c r="H3704" t="str">
        <f>Query1[[#This Row],[product_name]]</f>
        <v>Trek Farley Alloy Frameset - 2017</v>
      </c>
      <c r="I3704" t="str">
        <f>Query1[[#This Row],[category_name]]</f>
        <v>Mountain Bikes</v>
      </c>
      <c r="J3704" t="str">
        <f>Query1[[#This Row],[store_name]]</f>
        <v>Baldwin Bikes</v>
      </c>
      <c r="K3704" t="str">
        <f>Query1[[#This Row],[sales_rep]]</f>
        <v>Venita Daniel</v>
      </c>
      <c r="L3704" t="str">
        <f>Query1[[#This Row],[brand_name]]</f>
        <v>Trek</v>
      </c>
    </row>
    <row r="3705" spans="1:12" x14ac:dyDescent="0.3">
      <c r="A3705">
        <f>Query1[[#This Row],[order_id]]</f>
        <v>1279</v>
      </c>
      <c r="B3705" t="str">
        <f>Query1[[#This Row],[customers]]</f>
        <v>Ling Newman</v>
      </c>
      <c r="C3705" t="str">
        <f>Query1[[#This Row],[city]]</f>
        <v>South Richmond Hill</v>
      </c>
      <c r="D3705" t="str">
        <f>Query1[[#This Row],[state]]</f>
        <v>NY</v>
      </c>
      <c r="E3705">
        <f>Query1[[#This Row],[order_date]]</f>
        <v>43070</v>
      </c>
      <c r="F3705">
        <f>Query1[[#This Row],[total_units]]</f>
        <v>2</v>
      </c>
      <c r="G3705">
        <f>Query1[[#This Row],[revenue]]</f>
        <v>5999.98</v>
      </c>
      <c r="H3705" t="str">
        <f>Query1[[#This Row],[product_name]]</f>
        <v>Trek Conduit+ - 2016</v>
      </c>
      <c r="I3705" t="str">
        <f>Query1[[#This Row],[category_name]]</f>
        <v>Electric Bikes</v>
      </c>
      <c r="J3705" t="str">
        <f>Query1[[#This Row],[store_name]]</f>
        <v>Baldwin Bikes</v>
      </c>
      <c r="K3705" t="str">
        <f>Query1[[#This Row],[sales_rep]]</f>
        <v>Marcelene Boyer</v>
      </c>
      <c r="L3705" t="str">
        <f>Query1[[#This Row],[brand_name]]</f>
        <v>Trek</v>
      </c>
    </row>
    <row r="3706" spans="1:12" x14ac:dyDescent="0.3">
      <c r="A3706">
        <f>Query1[[#This Row],[order_id]]</f>
        <v>1280</v>
      </c>
      <c r="B3706" t="str">
        <f>Query1[[#This Row],[customers]]</f>
        <v>Robena Hill</v>
      </c>
      <c r="C3706" t="str">
        <f>Query1[[#This Row],[city]]</f>
        <v>Corpus Christi</v>
      </c>
      <c r="D3706" t="str">
        <f>Query1[[#This Row],[state]]</f>
        <v>TX</v>
      </c>
      <c r="E3706">
        <f>Query1[[#This Row],[order_date]]</f>
        <v>43070</v>
      </c>
      <c r="F3706">
        <f>Query1[[#This Row],[total_units]]</f>
        <v>1</v>
      </c>
      <c r="G3706">
        <f>Query1[[#This Row],[revenue]]</f>
        <v>439.99</v>
      </c>
      <c r="H3706" t="str">
        <f>Query1[[#This Row],[product_name]]</f>
        <v>Electra Cruiser Lux 1 - 2017</v>
      </c>
      <c r="I3706" t="str">
        <f>Query1[[#This Row],[category_name]]</f>
        <v>Cruisers Bicycles</v>
      </c>
      <c r="J3706" t="str">
        <f>Query1[[#This Row],[store_name]]</f>
        <v>Rowlett Bikes</v>
      </c>
      <c r="K3706" t="str">
        <f>Query1[[#This Row],[sales_rep]]</f>
        <v>Layla Terrell</v>
      </c>
      <c r="L3706" t="str">
        <f>Query1[[#This Row],[brand_name]]</f>
        <v>Electra</v>
      </c>
    </row>
    <row r="3707" spans="1:12" x14ac:dyDescent="0.3">
      <c r="A3707">
        <f>Query1[[#This Row],[order_id]]</f>
        <v>1280</v>
      </c>
      <c r="B3707" t="str">
        <f>Query1[[#This Row],[customers]]</f>
        <v>Robena Hill</v>
      </c>
      <c r="C3707" t="str">
        <f>Query1[[#This Row],[city]]</f>
        <v>Corpus Christi</v>
      </c>
      <c r="D3707" t="str">
        <f>Query1[[#This Row],[state]]</f>
        <v>TX</v>
      </c>
      <c r="E3707">
        <f>Query1[[#This Row],[order_date]]</f>
        <v>43070</v>
      </c>
      <c r="F3707">
        <f>Query1[[#This Row],[total_units]]</f>
        <v>2</v>
      </c>
      <c r="G3707">
        <f>Query1[[#This Row],[revenue]]</f>
        <v>1239.98</v>
      </c>
      <c r="H3707" t="str">
        <f>Query1[[#This Row],[product_name]]</f>
        <v>Sun Bicycles Biscayne Tandem 7 - 2017</v>
      </c>
      <c r="I3707" t="str">
        <f>Query1[[#This Row],[category_name]]</f>
        <v>Cruisers Bicycles</v>
      </c>
      <c r="J3707" t="str">
        <f>Query1[[#This Row],[store_name]]</f>
        <v>Rowlett Bikes</v>
      </c>
      <c r="K3707" t="str">
        <f>Query1[[#This Row],[sales_rep]]</f>
        <v>Layla Terrell</v>
      </c>
      <c r="L3707" t="str">
        <f>Query1[[#This Row],[brand_name]]</f>
        <v>Sun</v>
      </c>
    </row>
    <row r="3708" spans="1:12" x14ac:dyDescent="0.3">
      <c r="A3708">
        <f>Query1[[#This Row],[order_id]]</f>
        <v>1280</v>
      </c>
      <c r="B3708" t="str">
        <f>Query1[[#This Row],[customers]]</f>
        <v>Robena Hill</v>
      </c>
      <c r="C3708" t="str">
        <f>Query1[[#This Row],[city]]</f>
        <v>Corpus Christi</v>
      </c>
      <c r="D3708" t="str">
        <f>Query1[[#This Row],[state]]</f>
        <v>TX</v>
      </c>
      <c r="E3708">
        <f>Query1[[#This Row],[order_date]]</f>
        <v>43070</v>
      </c>
      <c r="F3708">
        <f>Query1[[#This Row],[total_units]]</f>
        <v>1</v>
      </c>
      <c r="G3708">
        <f>Query1[[#This Row],[revenue]]</f>
        <v>875.99</v>
      </c>
      <c r="H3708" t="str">
        <f>Query1[[#This Row],[product_name]]</f>
        <v>Surly Steamroller - 2017</v>
      </c>
      <c r="I3708" t="str">
        <f>Query1[[#This Row],[category_name]]</f>
        <v>Road Bikes</v>
      </c>
      <c r="J3708" t="str">
        <f>Query1[[#This Row],[store_name]]</f>
        <v>Rowlett Bikes</v>
      </c>
      <c r="K3708" t="str">
        <f>Query1[[#This Row],[sales_rep]]</f>
        <v>Layla Terrell</v>
      </c>
      <c r="L3708" t="str">
        <f>Query1[[#This Row],[brand_name]]</f>
        <v>Surly</v>
      </c>
    </row>
    <row r="3709" spans="1:12" x14ac:dyDescent="0.3">
      <c r="A3709">
        <f>Query1[[#This Row],[order_id]]</f>
        <v>1280</v>
      </c>
      <c r="B3709" t="str">
        <f>Query1[[#This Row],[customers]]</f>
        <v>Robena Hill</v>
      </c>
      <c r="C3709" t="str">
        <f>Query1[[#This Row],[city]]</f>
        <v>Corpus Christi</v>
      </c>
      <c r="D3709" t="str">
        <f>Query1[[#This Row],[state]]</f>
        <v>TX</v>
      </c>
      <c r="E3709">
        <f>Query1[[#This Row],[order_date]]</f>
        <v>43070</v>
      </c>
      <c r="F3709">
        <f>Query1[[#This Row],[total_units]]</f>
        <v>1</v>
      </c>
      <c r="G3709">
        <f>Query1[[#This Row],[revenue]]</f>
        <v>3499.99</v>
      </c>
      <c r="H3709" t="str">
        <f>Query1[[#This Row],[product_name]]</f>
        <v>Trek Boone Race Shop Limited - 2017</v>
      </c>
      <c r="I3709" t="str">
        <f>Query1[[#This Row],[category_name]]</f>
        <v>Cyclocross Bicycles</v>
      </c>
      <c r="J3709" t="str">
        <f>Query1[[#This Row],[store_name]]</f>
        <v>Rowlett Bikes</v>
      </c>
      <c r="K3709" t="str">
        <f>Query1[[#This Row],[sales_rep]]</f>
        <v>Layla Terrell</v>
      </c>
      <c r="L3709" t="str">
        <f>Query1[[#This Row],[brand_name]]</f>
        <v>Trek</v>
      </c>
    </row>
    <row r="3710" spans="1:12" x14ac:dyDescent="0.3">
      <c r="A3710">
        <f>Query1[[#This Row],[order_id]]</f>
        <v>1281</v>
      </c>
      <c r="B3710" t="str">
        <f>Query1[[#This Row],[customers]]</f>
        <v>Tommie Cooley</v>
      </c>
      <c r="C3710" t="str">
        <f>Query1[[#This Row],[city]]</f>
        <v>Lancaster</v>
      </c>
      <c r="D3710" t="str">
        <f>Query1[[#This Row],[state]]</f>
        <v>NY</v>
      </c>
      <c r="E3710">
        <f>Query1[[#This Row],[order_date]]</f>
        <v>43071</v>
      </c>
      <c r="F3710">
        <f>Query1[[#This Row],[total_units]]</f>
        <v>1</v>
      </c>
      <c r="G3710">
        <f>Query1[[#This Row],[revenue]]</f>
        <v>599.99</v>
      </c>
      <c r="H3710" t="str">
        <f>Query1[[#This Row],[product_name]]</f>
        <v>Electra Cruiser Lux Fat Tire 1 Ladies - 2017</v>
      </c>
      <c r="I3710" t="str">
        <f>Query1[[#This Row],[category_name]]</f>
        <v>Cruisers Bicycles</v>
      </c>
      <c r="J3710" t="str">
        <f>Query1[[#This Row],[store_name]]</f>
        <v>Baldwin Bikes</v>
      </c>
      <c r="K3710" t="str">
        <f>Query1[[#This Row],[sales_rep]]</f>
        <v>Marcelene Boyer</v>
      </c>
      <c r="L3710" t="str">
        <f>Query1[[#This Row],[brand_name]]</f>
        <v>Electra</v>
      </c>
    </row>
    <row r="3711" spans="1:12" x14ac:dyDescent="0.3">
      <c r="A3711">
        <f>Query1[[#This Row],[order_id]]</f>
        <v>1281</v>
      </c>
      <c r="B3711" t="str">
        <f>Query1[[#This Row],[customers]]</f>
        <v>Tommie Cooley</v>
      </c>
      <c r="C3711" t="str">
        <f>Query1[[#This Row],[city]]</f>
        <v>Lancaster</v>
      </c>
      <c r="D3711" t="str">
        <f>Query1[[#This Row],[state]]</f>
        <v>NY</v>
      </c>
      <c r="E3711">
        <f>Query1[[#This Row],[order_date]]</f>
        <v>43071</v>
      </c>
      <c r="F3711">
        <f>Query1[[#This Row],[total_units]]</f>
        <v>1</v>
      </c>
      <c r="G3711">
        <f>Query1[[#This Row],[revenue]]</f>
        <v>832.99</v>
      </c>
      <c r="H3711" t="str">
        <f>Query1[[#This Row],[product_name]]</f>
        <v>Surly Troll Frameset - 2017</v>
      </c>
      <c r="I3711" t="str">
        <f>Query1[[#This Row],[category_name]]</f>
        <v>Mountain Bikes</v>
      </c>
      <c r="J3711" t="str">
        <f>Query1[[#This Row],[store_name]]</f>
        <v>Baldwin Bikes</v>
      </c>
      <c r="K3711" t="str">
        <f>Query1[[#This Row],[sales_rep]]</f>
        <v>Marcelene Boyer</v>
      </c>
      <c r="L3711" t="str">
        <f>Query1[[#This Row],[brand_name]]</f>
        <v>Surly</v>
      </c>
    </row>
    <row r="3712" spans="1:12" x14ac:dyDescent="0.3">
      <c r="A3712">
        <f>Query1[[#This Row],[order_id]]</f>
        <v>1281</v>
      </c>
      <c r="B3712" t="str">
        <f>Query1[[#This Row],[customers]]</f>
        <v>Tommie Cooley</v>
      </c>
      <c r="C3712" t="str">
        <f>Query1[[#This Row],[city]]</f>
        <v>Lancaster</v>
      </c>
      <c r="D3712" t="str">
        <f>Query1[[#This Row],[state]]</f>
        <v>NY</v>
      </c>
      <c r="E3712">
        <f>Query1[[#This Row],[order_date]]</f>
        <v>43071</v>
      </c>
      <c r="F3712">
        <f>Query1[[#This Row],[total_units]]</f>
        <v>2</v>
      </c>
      <c r="G3712">
        <f>Query1[[#This Row],[revenue]]</f>
        <v>6999.98</v>
      </c>
      <c r="H3712" t="str">
        <f>Query1[[#This Row],[product_name]]</f>
        <v>Trek Domane SL 6 - 2017</v>
      </c>
      <c r="I3712" t="str">
        <f>Query1[[#This Row],[category_name]]</f>
        <v>Road Bikes</v>
      </c>
      <c r="J3712" t="str">
        <f>Query1[[#This Row],[store_name]]</f>
        <v>Baldwin Bikes</v>
      </c>
      <c r="K3712" t="str">
        <f>Query1[[#This Row],[sales_rep]]</f>
        <v>Marcelene Boyer</v>
      </c>
      <c r="L3712" t="str">
        <f>Query1[[#This Row],[brand_name]]</f>
        <v>Trek</v>
      </c>
    </row>
    <row r="3713" spans="1:12" x14ac:dyDescent="0.3">
      <c r="A3713">
        <f>Query1[[#This Row],[order_id]]</f>
        <v>1282</v>
      </c>
      <c r="B3713" t="str">
        <f>Query1[[#This Row],[customers]]</f>
        <v>Aron Wiggins</v>
      </c>
      <c r="C3713" t="str">
        <f>Query1[[#This Row],[city]]</f>
        <v>Oceanside</v>
      </c>
      <c r="D3713" t="str">
        <f>Query1[[#This Row],[state]]</f>
        <v>NY</v>
      </c>
      <c r="E3713">
        <f>Query1[[#This Row],[order_date]]</f>
        <v>43072</v>
      </c>
      <c r="F3713">
        <f>Query1[[#This Row],[total_units]]</f>
        <v>1</v>
      </c>
      <c r="G3713">
        <f>Query1[[#This Row],[revenue]]</f>
        <v>470.99</v>
      </c>
      <c r="H3713" t="str">
        <f>Query1[[#This Row],[product_name]]</f>
        <v>Sun Bicycles Drifter 7 - Women's - 2017</v>
      </c>
      <c r="I3713" t="str">
        <f>Query1[[#This Row],[category_name]]</f>
        <v>Comfort Bicycles</v>
      </c>
      <c r="J3713" t="str">
        <f>Query1[[#This Row],[store_name]]</f>
        <v>Baldwin Bikes</v>
      </c>
      <c r="K3713" t="str">
        <f>Query1[[#This Row],[sales_rep]]</f>
        <v>Marcelene Boyer</v>
      </c>
      <c r="L3713" t="str">
        <f>Query1[[#This Row],[brand_name]]</f>
        <v>Sun</v>
      </c>
    </row>
    <row r="3714" spans="1:12" x14ac:dyDescent="0.3">
      <c r="A3714">
        <f>Query1[[#This Row],[order_id]]</f>
        <v>1282</v>
      </c>
      <c r="B3714" t="str">
        <f>Query1[[#This Row],[customers]]</f>
        <v>Aron Wiggins</v>
      </c>
      <c r="C3714" t="str">
        <f>Query1[[#This Row],[city]]</f>
        <v>Oceanside</v>
      </c>
      <c r="D3714" t="str">
        <f>Query1[[#This Row],[state]]</f>
        <v>NY</v>
      </c>
      <c r="E3714">
        <f>Query1[[#This Row],[order_date]]</f>
        <v>43072</v>
      </c>
      <c r="F3714">
        <f>Query1[[#This Row],[total_units]]</f>
        <v>2</v>
      </c>
      <c r="G3714">
        <f>Query1[[#This Row],[revenue]]</f>
        <v>11999.98</v>
      </c>
      <c r="H3714" t="str">
        <f>Query1[[#This Row],[product_name]]</f>
        <v>Trek Silque SLR 7 Women's - 2017</v>
      </c>
      <c r="I3714" t="str">
        <f>Query1[[#This Row],[category_name]]</f>
        <v>Road Bikes</v>
      </c>
      <c r="J3714" t="str">
        <f>Query1[[#This Row],[store_name]]</f>
        <v>Baldwin Bikes</v>
      </c>
      <c r="K3714" t="str">
        <f>Query1[[#This Row],[sales_rep]]</f>
        <v>Marcelene Boyer</v>
      </c>
      <c r="L3714" t="str">
        <f>Query1[[#This Row],[brand_name]]</f>
        <v>Trek</v>
      </c>
    </row>
    <row r="3715" spans="1:12" x14ac:dyDescent="0.3">
      <c r="A3715">
        <f>Query1[[#This Row],[order_id]]</f>
        <v>1283</v>
      </c>
      <c r="B3715" t="str">
        <f>Query1[[#This Row],[customers]]</f>
        <v>Teofila Fischer</v>
      </c>
      <c r="C3715" t="str">
        <f>Query1[[#This Row],[city]]</f>
        <v>Huntington Station</v>
      </c>
      <c r="D3715" t="str">
        <f>Query1[[#This Row],[state]]</f>
        <v>NY</v>
      </c>
      <c r="E3715">
        <f>Query1[[#This Row],[order_date]]</f>
        <v>43073</v>
      </c>
      <c r="F3715">
        <f>Query1[[#This Row],[total_units]]</f>
        <v>1</v>
      </c>
      <c r="G3715">
        <f>Query1[[#This Row],[revenue]]</f>
        <v>1099.99</v>
      </c>
      <c r="H3715" t="str">
        <f>Query1[[#This Row],[product_name]]</f>
        <v>Electra Amsterdam Fashion 7i Ladies' - 2017</v>
      </c>
      <c r="I3715" t="str">
        <f>Query1[[#This Row],[category_name]]</f>
        <v>Cruisers Bicycles</v>
      </c>
      <c r="J3715" t="str">
        <f>Query1[[#This Row],[store_name]]</f>
        <v>Baldwin Bikes</v>
      </c>
      <c r="K3715" t="str">
        <f>Query1[[#This Row],[sales_rep]]</f>
        <v>Venita Daniel</v>
      </c>
      <c r="L3715" t="str">
        <f>Query1[[#This Row],[brand_name]]</f>
        <v>Electra</v>
      </c>
    </row>
    <row r="3716" spans="1:12" x14ac:dyDescent="0.3">
      <c r="A3716">
        <f>Query1[[#This Row],[order_id]]</f>
        <v>1283</v>
      </c>
      <c r="B3716" t="str">
        <f>Query1[[#This Row],[customers]]</f>
        <v>Teofila Fischer</v>
      </c>
      <c r="C3716" t="str">
        <f>Query1[[#This Row],[city]]</f>
        <v>Huntington Station</v>
      </c>
      <c r="D3716" t="str">
        <f>Query1[[#This Row],[state]]</f>
        <v>NY</v>
      </c>
      <c r="E3716">
        <f>Query1[[#This Row],[order_date]]</f>
        <v>43073</v>
      </c>
      <c r="F3716">
        <f>Query1[[#This Row],[total_units]]</f>
        <v>1</v>
      </c>
      <c r="G3716">
        <f>Query1[[#This Row],[revenue]]</f>
        <v>1680.99</v>
      </c>
      <c r="H3716" t="str">
        <f>Query1[[#This Row],[product_name]]</f>
        <v>Surly Straggler 650b - 2016</v>
      </c>
      <c r="I3716" t="str">
        <f>Query1[[#This Row],[category_name]]</f>
        <v>Cyclocross Bicycles</v>
      </c>
      <c r="J3716" t="str">
        <f>Query1[[#This Row],[store_name]]</f>
        <v>Baldwin Bikes</v>
      </c>
      <c r="K3716" t="str">
        <f>Query1[[#This Row],[sales_rep]]</f>
        <v>Venita Daniel</v>
      </c>
      <c r="L3716" t="str">
        <f>Query1[[#This Row],[brand_name]]</f>
        <v>Surly</v>
      </c>
    </row>
    <row r="3717" spans="1:12" x14ac:dyDescent="0.3">
      <c r="A3717">
        <f>Query1[[#This Row],[order_id]]</f>
        <v>1283</v>
      </c>
      <c r="B3717" t="str">
        <f>Query1[[#This Row],[customers]]</f>
        <v>Teofila Fischer</v>
      </c>
      <c r="C3717" t="str">
        <f>Query1[[#This Row],[city]]</f>
        <v>Huntington Station</v>
      </c>
      <c r="D3717" t="str">
        <f>Query1[[#This Row],[state]]</f>
        <v>NY</v>
      </c>
      <c r="E3717">
        <f>Query1[[#This Row],[order_date]]</f>
        <v>43073</v>
      </c>
      <c r="F3717">
        <f>Query1[[#This Row],[total_units]]</f>
        <v>1</v>
      </c>
      <c r="G3717">
        <f>Query1[[#This Row],[revenue]]</f>
        <v>469.99</v>
      </c>
      <c r="H3717" t="str">
        <f>Query1[[#This Row],[product_name]]</f>
        <v>Trek Farley Alloy Frameset - 2017</v>
      </c>
      <c r="I3717" t="str">
        <f>Query1[[#This Row],[category_name]]</f>
        <v>Mountain Bikes</v>
      </c>
      <c r="J3717" t="str">
        <f>Query1[[#This Row],[store_name]]</f>
        <v>Baldwin Bikes</v>
      </c>
      <c r="K3717" t="str">
        <f>Query1[[#This Row],[sales_rep]]</f>
        <v>Venita Daniel</v>
      </c>
      <c r="L3717" t="str">
        <f>Query1[[#This Row],[brand_name]]</f>
        <v>Trek</v>
      </c>
    </row>
    <row r="3718" spans="1:12" x14ac:dyDescent="0.3">
      <c r="A3718">
        <f>Query1[[#This Row],[order_id]]</f>
        <v>1283</v>
      </c>
      <c r="B3718" t="str">
        <f>Query1[[#This Row],[customers]]</f>
        <v>Teofila Fischer</v>
      </c>
      <c r="C3718" t="str">
        <f>Query1[[#This Row],[city]]</f>
        <v>Huntington Station</v>
      </c>
      <c r="D3718" t="str">
        <f>Query1[[#This Row],[state]]</f>
        <v>NY</v>
      </c>
      <c r="E3718">
        <f>Query1[[#This Row],[order_date]]</f>
        <v>43073</v>
      </c>
      <c r="F3718">
        <f>Query1[[#This Row],[total_units]]</f>
        <v>2</v>
      </c>
      <c r="G3718">
        <f>Query1[[#This Row],[revenue]]</f>
        <v>9999.98</v>
      </c>
      <c r="H3718" t="str">
        <f>Query1[[#This Row],[product_name]]</f>
        <v>Trek Powerfly 8 FS Plus - 2017</v>
      </c>
      <c r="I3718" t="str">
        <f>Query1[[#This Row],[category_name]]</f>
        <v>Electric Bikes</v>
      </c>
      <c r="J3718" t="str">
        <f>Query1[[#This Row],[store_name]]</f>
        <v>Baldwin Bikes</v>
      </c>
      <c r="K3718" t="str">
        <f>Query1[[#This Row],[sales_rep]]</f>
        <v>Venita Daniel</v>
      </c>
      <c r="L3718" t="str">
        <f>Query1[[#This Row],[brand_name]]</f>
        <v>Trek</v>
      </c>
    </row>
    <row r="3719" spans="1:12" x14ac:dyDescent="0.3">
      <c r="A3719">
        <f>Query1[[#This Row],[order_id]]</f>
        <v>1283</v>
      </c>
      <c r="B3719" t="str">
        <f>Query1[[#This Row],[customers]]</f>
        <v>Teofila Fischer</v>
      </c>
      <c r="C3719" t="str">
        <f>Query1[[#This Row],[city]]</f>
        <v>Huntington Station</v>
      </c>
      <c r="D3719" t="str">
        <f>Query1[[#This Row],[state]]</f>
        <v>NY</v>
      </c>
      <c r="E3719">
        <f>Query1[[#This Row],[order_date]]</f>
        <v>43073</v>
      </c>
      <c r="F3719">
        <f>Query1[[#This Row],[total_units]]</f>
        <v>1</v>
      </c>
      <c r="G3719">
        <f>Query1[[#This Row],[revenue]]</f>
        <v>3999.99</v>
      </c>
      <c r="H3719" t="str">
        <f>Query1[[#This Row],[product_name]]</f>
        <v>Trek Slash 8 27.5 - 2016</v>
      </c>
      <c r="I3719" t="str">
        <f>Query1[[#This Row],[category_name]]</f>
        <v>Mountain Bikes</v>
      </c>
      <c r="J3719" t="str">
        <f>Query1[[#This Row],[store_name]]</f>
        <v>Baldwin Bikes</v>
      </c>
      <c r="K3719" t="str">
        <f>Query1[[#This Row],[sales_rep]]</f>
        <v>Venita Daniel</v>
      </c>
      <c r="L3719" t="str">
        <f>Query1[[#This Row],[brand_name]]</f>
        <v>Trek</v>
      </c>
    </row>
    <row r="3720" spans="1:12" x14ac:dyDescent="0.3">
      <c r="A3720">
        <f>Query1[[#This Row],[order_id]]</f>
        <v>1284</v>
      </c>
      <c r="B3720" t="str">
        <f>Query1[[#This Row],[customers]]</f>
        <v>Terrance Lynn</v>
      </c>
      <c r="C3720" t="str">
        <f>Query1[[#This Row],[city]]</f>
        <v>Plattsburgh</v>
      </c>
      <c r="D3720" t="str">
        <f>Query1[[#This Row],[state]]</f>
        <v>NY</v>
      </c>
      <c r="E3720">
        <f>Query1[[#This Row],[order_date]]</f>
        <v>43073</v>
      </c>
      <c r="F3720">
        <f>Query1[[#This Row],[total_units]]</f>
        <v>1</v>
      </c>
      <c r="G3720">
        <f>Query1[[#This Row],[revenue]]</f>
        <v>339.99</v>
      </c>
      <c r="H3720" t="str">
        <f>Query1[[#This Row],[product_name]]</f>
        <v>Electra Townie 7D (20-inch) - Boys' - 2017</v>
      </c>
      <c r="I3720" t="str">
        <f>Query1[[#This Row],[category_name]]</f>
        <v>Children Bicycles</v>
      </c>
      <c r="J3720" t="str">
        <f>Query1[[#This Row],[store_name]]</f>
        <v>Baldwin Bikes</v>
      </c>
      <c r="K3720" t="str">
        <f>Query1[[#This Row],[sales_rep]]</f>
        <v>Venita Daniel</v>
      </c>
      <c r="L3720" t="str">
        <f>Query1[[#This Row],[brand_name]]</f>
        <v>Electra</v>
      </c>
    </row>
    <row r="3721" spans="1:12" x14ac:dyDescent="0.3">
      <c r="A3721">
        <f>Query1[[#This Row],[order_id]]</f>
        <v>1284</v>
      </c>
      <c r="B3721" t="str">
        <f>Query1[[#This Row],[customers]]</f>
        <v>Terrance Lynn</v>
      </c>
      <c r="C3721" t="str">
        <f>Query1[[#This Row],[city]]</f>
        <v>Plattsburgh</v>
      </c>
      <c r="D3721" t="str">
        <f>Query1[[#This Row],[state]]</f>
        <v>NY</v>
      </c>
      <c r="E3721">
        <f>Query1[[#This Row],[order_date]]</f>
        <v>43073</v>
      </c>
      <c r="F3721">
        <f>Query1[[#This Row],[total_units]]</f>
        <v>2</v>
      </c>
      <c r="G3721">
        <f>Query1[[#This Row],[revenue]]</f>
        <v>5799.98</v>
      </c>
      <c r="H3721" t="str">
        <f>Query1[[#This Row],[product_name]]</f>
        <v>Trek Fuel EX 8 29 - 2016</v>
      </c>
      <c r="I3721" t="str">
        <f>Query1[[#This Row],[category_name]]</f>
        <v>Mountain Bikes</v>
      </c>
      <c r="J3721" t="str">
        <f>Query1[[#This Row],[store_name]]</f>
        <v>Baldwin Bikes</v>
      </c>
      <c r="K3721" t="str">
        <f>Query1[[#This Row],[sales_rep]]</f>
        <v>Venita Daniel</v>
      </c>
      <c r="L3721" t="str">
        <f>Query1[[#This Row],[brand_name]]</f>
        <v>Trek</v>
      </c>
    </row>
    <row r="3722" spans="1:12" x14ac:dyDescent="0.3">
      <c r="A3722">
        <f>Query1[[#This Row],[order_id]]</f>
        <v>1284</v>
      </c>
      <c r="B3722" t="str">
        <f>Query1[[#This Row],[customers]]</f>
        <v>Terrance Lynn</v>
      </c>
      <c r="C3722" t="str">
        <f>Query1[[#This Row],[city]]</f>
        <v>Plattsburgh</v>
      </c>
      <c r="D3722" t="str">
        <f>Query1[[#This Row],[state]]</f>
        <v>NY</v>
      </c>
      <c r="E3722">
        <f>Query1[[#This Row],[order_date]]</f>
        <v>43073</v>
      </c>
      <c r="F3722">
        <f>Query1[[#This Row],[total_units]]</f>
        <v>1</v>
      </c>
      <c r="G3722">
        <f>Query1[[#This Row],[revenue]]</f>
        <v>1799.99</v>
      </c>
      <c r="H3722" t="str">
        <f>Query1[[#This Row],[product_name]]</f>
        <v>Trek Remedy 29 Carbon Frameset - 2016</v>
      </c>
      <c r="I3722" t="str">
        <f>Query1[[#This Row],[category_name]]</f>
        <v>Mountain Bikes</v>
      </c>
      <c r="J3722" t="str">
        <f>Query1[[#This Row],[store_name]]</f>
        <v>Baldwin Bikes</v>
      </c>
      <c r="K3722" t="str">
        <f>Query1[[#This Row],[sales_rep]]</f>
        <v>Venita Daniel</v>
      </c>
      <c r="L3722" t="str">
        <f>Query1[[#This Row],[brand_name]]</f>
        <v>Trek</v>
      </c>
    </row>
    <row r="3723" spans="1:12" x14ac:dyDescent="0.3">
      <c r="A3723">
        <f>Query1[[#This Row],[order_id]]</f>
        <v>1285</v>
      </c>
      <c r="B3723" t="str">
        <f>Query1[[#This Row],[customers]]</f>
        <v>Rubin Decker</v>
      </c>
      <c r="C3723" t="str">
        <f>Query1[[#This Row],[city]]</f>
        <v>Buffalo</v>
      </c>
      <c r="D3723" t="str">
        <f>Query1[[#This Row],[state]]</f>
        <v>NY</v>
      </c>
      <c r="E3723">
        <f>Query1[[#This Row],[order_date]]</f>
        <v>43073</v>
      </c>
      <c r="F3723">
        <f>Query1[[#This Row],[total_units]]</f>
        <v>1</v>
      </c>
      <c r="G3723">
        <f>Query1[[#This Row],[revenue]]</f>
        <v>209.99</v>
      </c>
      <c r="H3723" t="str">
        <f>Query1[[#This Row],[product_name]]</f>
        <v>Haro Shredder 20 Girls - 2017</v>
      </c>
      <c r="I3723" t="str">
        <f>Query1[[#This Row],[category_name]]</f>
        <v>Children Bicycles</v>
      </c>
      <c r="J3723" t="str">
        <f>Query1[[#This Row],[store_name]]</f>
        <v>Baldwin Bikes</v>
      </c>
      <c r="K3723" t="str">
        <f>Query1[[#This Row],[sales_rep]]</f>
        <v>Venita Daniel</v>
      </c>
      <c r="L3723" t="str">
        <f>Query1[[#This Row],[brand_name]]</f>
        <v>Haro</v>
      </c>
    </row>
    <row r="3724" spans="1:12" x14ac:dyDescent="0.3">
      <c r="A3724">
        <f>Query1[[#This Row],[order_id]]</f>
        <v>1285</v>
      </c>
      <c r="B3724" t="str">
        <f>Query1[[#This Row],[customers]]</f>
        <v>Rubin Decker</v>
      </c>
      <c r="C3724" t="str">
        <f>Query1[[#This Row],[city]]</f>
        <v>Buffalo</v>
      </c>
      <c r="D3724" t="str">
        <f>Query1[[#This Row],[state]]</f>
        <v>NY</v>
      </c>
      <c r="E3724">
        <f>Query1[[#This Row],[order_date]]</f>
        <v>43073</v>
      </c>
      <c r="F3724">
        <f>Query1[[#This Row],[total_units]]</f>
        <v>2</v>
      </c>
      <c r="G3724">
        <f>Query1[[#This Row],[revenue]]</f>
        <v>1295.98</v>
      </c>
      <c r="H3724" t="str">
        <f>Query1[[#This Row],[product_name]]</f>
        <v>Sun Bicycles Biscayne Tandem CB - 2017</v>
      </c>
      <c r="I3724" t="str">
        <f>Query1[[#This Row],[category_name]]</f>
        <v>Cruisers Bicycles</v>
      </c>
      <c r="J3724" t="str">
        <f>Query1[[#This Row],[store_name]]</f>
        <v>Baldwin Bikes</v>
      </c>
      <c r="K3724" t="str">
        <f>Query1[[#This Row],[sales_rep]]</f>
        <v>Venita Daniel</v>
      </c>
      <c r="L3724" t="str">
        <f>Query1[[#This Row],[brand_name]]</f>
        <v>Sun</v>
      </c>
    </row>
    <row r="3725" spans="1:12" x14ac:dyDescent="0.3">
      <c r="A3725">
        <f>Query1[[#This Row],[order_id]]</f>
        <v>1285</v>
      </c>
      <c r="B3725" t="str">
        <f>Query1[[#This Row],[customers]]</f>
        <v>Rubin Decker</v>
      </c>
      <c r="C3725" t="str">
        <f>Query1[[#This Row],[city]]</f>
        <v>Buffalo</v>
      </c>
      <c r="D3725" t="str">
        <f>Query1[[#This Row],[state]]</f>
        <v>NY</v>
      </c>
      <c r="E3725">
        <f>Query1[[#This Row],[order_date]]</f>
        <v>43073</v>
      </c>
      <c r="F3725">
        <f>Query1[[#This Row],[total_units]]</f>
        <v>2</v>
      </c>
      <c r="G3725">
        <f>Query1[[#This Row],[revenue]]</f>
        <v>833.98</v>
      </c>
      <c r="H3725" t="str">
        <f>Query1[[#This Row],[product_name]]</f>
        <v>Sun Bicycles Cruz 7 - 2017</v>
      </c>
      <c r="I3725" t="str">
        <f>Query1[[#This Row],[category_name]]</f>
        <v>Cruisers Bicycles</v>
      </c>
      <c r="J3725" t="str">
        <f>Query1[[#This Row],[store_name]]</f>
        <v>Baldwin Bikes</v>
      </c>
      <c r="K3725" t="str">
        <f>Query1[[#This Row],[sales_rep]]</f>
        <v>Venita Daniel</v>
      </c>
      <c r="L3725" t="str">
        <f>Query1[[#This Row],[brand_name]]</f>
        <v>Sun</v>
      </c>
    </row>
    <row r="3726" spans="1:12" x14ac:dyDescent="0.3">
      <c r="A3726">
        <f>Query1[[#This Row],[order_id]]</f>
        <v>1285</v>
      </c>
      <c r="B3726" t="str">
        <f>Query1[[#This Row],[customers]]</f>
        <v>Rubin Decker</v>
      </c>
      <c r="C3726" t="str">
        <f>Query1[[#This Row],[city]]</f>
        <v>Buffalo</v>
      </c>
      <c r="D3726" t="str">
        <f>Query1[[#This Row],[state]]</f>
        <v>NY</v>
      </c>
      <c r="E3726">
        <f>Query1[[#This Row],[order_date]]</f>
        <v>43073</v>
      </c>
      <c r="F3726">
        <f>Query1[[#This Row],[total_units]]</f>
        <v>1</v>
      </c>
      <c r="G3726">
        <f>Query1[[#This Row],[revenue]]</f>
        <v>469.99</v>
      </c>
      <c r="H3726" t="str">
        <f>Query1[[#This Row],[product_name]]</f>
        <v>Surly Ice Cream Truck Frameset - 2016</v>
      </c>
      <c r="I3726" t="str">
        <f>Query1[[#This Row],[category_name]]</f>
        <v>Mountain Bikes</v>
      </c>
      <c r="J3726" t="str">
        <f>Query1[[#This Row],[store_name]]</f>
        <v>Baldwin Bikes</v>
      </c>
      <c r="K3726" t="str">
        <f>Query1[[#This Row],[sales_rep]]</f>
        <v>Venita Daniel</v>
      </c>
      <c r="L3726" t="str">
        <f>Query1[[#This Row],[brand_name]]</f>
        <v>Surly</v>
      </c>
    </row>
    <row r="3727" spans="1:12" x14ac:dyDescent="0.3">
      <c r="A3727">
        <f>Query1[[#This Row],[order_id]]</f>
        <v>1286</v>
      </c>
      <c r="B3727" t="str">
        <f>Query1[[#This Row],[customers]]</f>
        <v>Jeannette Skinner</v>
      </c>
      <c r="C3727" t="str">
        <f>Query1[[#This Row],[city]]</f>
        <v>Forest Hills</v>
      </c>
      <c r="D3727" t="str">
        <f>Query1[[#This Row],[state]]</f>
        <v>NY</v>
      </c>
      <c r="E3727">
        <f>Query1[[#This Row],[order_date]]</f>
        <v>43073</v>
      </c>
      <c r="F3727">
        <f>Query1[[#This Row],[total_units]]</f>
        <v>2</v>
      </c>
      <c r="G3727">
        <f>Query1[[#This Row],[revenue]]</f>
        <v>2199.98</v>
      </c>
      <c r="H3727" t="str">
        <f>Query1[[#This Row],[product_name]]</f>
        <v>Electra Amsterdam Fashion 7i Ladies' - 2017</v>
      </c>
      <c r="I3727" t="str">
        <f>Query1[[#This Row],[category_name]]</f>
        <v>Cruisers Bicycles</v>
      </c>
      <c r="J3727" t="str">
        <f>Query1[[#This Row],[store_name]]</f>
        <v>Baldwin Bikes</v>
      </c>
      <c r="K3727" t="str">
        <f>Query1[[#This Row],[sales_rep]]</f>
        <v>Venita Daniel</v>
      </c>
      <c r="L3727" t="str">
        <f>Query1[[#This Row],[brand_name]]</f>
        <v>Electra</v>
      </c>
    </row>
    <row r="3728" spans="1:12" x14ac:dyDescent="0.3">
      <c r="A3728">
        <f>Query1[[#This Row],[order_id]]</f>
        <v>1286</v>
      </c>
      <c r="B3728" t="str">
        <f>Query1[[#This Row],[customers]]</f>
        <v>Jeannette Skinner</v>
      </c>
      <c r="C3728" t="str">
        <f>Query1[[#This Row],[city]]</f>
        <v>Forest Hills</v>
      </c>
      <c r="D3728" t="str">
        <f>Query1[[#This Row],[state]]</f>
        <v>NY</v>
      </c>
      <c r="E3728">
        <f>Query1[[#This Row],[order_date]]</f>
        <v>43073</v>
      </c>
      <c r="F3728">
        <f>Query1[[#This Row],[total_units]]</f>
        <v>2</v>
      </c>
      <c r="G3728">
        <f>Query1[[#This Row],[revenue]]</f>
        <v>833.98</v>
      </c>
      <c r="H3728" t="str">
        <f>Query1[[#This Row],[product_name]]</f>
        <v>Sun Bicycles Cruz 7 - Women's - 2017</v>
      </c>
      <c r="I3728" t="str">
        <f>Query1[[#This Row],[category_name]]</f>
        <v>Comfort Bicycles</v>
      </c>
      <c r="J3728" t="str">
        <f>Query1[[#This Row],[store_name]]</f>
        <v>Baldwin Bikes</v>
      </c>
      <c r="K3728" t="str">
        <f>Query1[[#This Row],[sales_rep]]</f>
        <v>Venita Daniel</v>
      </c>
      <c r="L3728" t="str">
        <f>Query1[[#This Row],[brand_name]]</f>
        <v>Sun</v>
      </c>
    </row>
    <row r="3729" spans="1:12" x14ac:dyDescent="0.3">
      <c r="A3729">
        <f>Query1[[#This Row],[order_id]]</f>
        <v>1286</v>
      </c>
      <c r="B3729" t="str">
        <f>Query1[[#This Row],[customers]]</f>
        <v>Jeannette Skinner</v>
      </c>
      <c r="C3729" t="str">
        <f>Query1[[#This Row],[city]]</f>
        <v>Forest Hills</v>
      </c>
      <c r="D3729" t="str">
        <f>Query1[[#This Row],[state]]</f>
        <v>NY</v>
      </c>
      <c r="E3729">
        <f>Query1[[#This Row],[order_date]]</f>
        <v>43073</v>
      </c>
      <c r="F3729">
        <f>Query1[[#This Row],[total_units]]</f>
        <v>1</v>
      </c>
      <c r="G3729">
        <f>Query1[[#This Row],[revenue]]</f>
        <v>189.99</v>
      </c>
      <c r="H3729" t="str">
        <f>Query1[[#This Row],[product_name]]</f>
        <v>Trek Precaliber 12 Boys - 2017</v>
      </c>
      <c r="I3729" t="str">
        <f>Query1[[#This Row],[category_name]]</f>
        <v>Children Bicycles</v>
      </c>
      <c r="J3729" t="str">
        <f>Query1[[#This Row],[store_name]]</f>
        <v>Baldwin Bikes</v>
      </c>
      <c r="K3729" t="str">
        <f>Query1[[#This Row],[sales_rep]]</f>
        <v>Venita Daniel</v>
      </c>
      <c r="L3729" t="str">
        <f>Query1[[#This Row],[brand_name]]</f>
        <v>Trek</v>
      </c>
    </row>
    <row r="3730" spans="1:12" x14ac:dyDescent="0.3">
      <c r="A3730">
        <f>Query1[[#This Row],[order_id]]</f>
        <v>1287</v>
      </c>
      <c r="B3730" t="str">
        <f>Query1[[#This Row],[customers]]</f>
        <v>Justina Long</v>
      </c>
      <c r="C3730" t="str">
        <f>Query1[[#This Row],[city]]</f>
        <v>South El Monte</v>
      </c>
      <c r="D3730" t="str">
        <f>Query1[[#This Row],[state]]</f>
        <v>CA</v>
      </c>
      <c r="E3730">
        <f>Query1[[#This Row],[order_date]]</f>
        <v>43076</v>
      </c>
      <c r="F3730">
        <f>Query1[[#This Row],[total_units]]</f>
        <v>2</v>
      </c>
      <c r="G3730">
        <f>Query1[[#This Row],[revenue]]</f>
        <v>979.98</v>
      </c>
      <c r="H3730" t="str">
        <f>Query1[[#This Row],[product_name]]</f>
        <v>Electra Townie 3i EQ (20-inch) - Boys' - 2017</v>
      </c>
      <c r="I3730" t="str">
        <f>Query1[[#This Row],[category_name]]</f>
        <v>Children Bicycles</v>
      </c>
      <c r="J3730" t="str">
        <f>Query1[[#This Row],[store_name]]</f>
        <v>Santa Cruz Bikes</v>
      </c>
      <c r="K3730" t="str">
        <f>Query1[[#This Row],[sales_rep]]</f>
        <v>Genna Serrano</v>
      </c>
      <c r="L3730" t="str">
        <f>Query1[[#This Row],[brand_name]]</f>
        <v>Electra</v>
      </c>
    </row>
    <row r="3731" spans="1:12" x14ac:dyDescent="0.3">
      <c r="A3731">
        <f>Query1[[#This Row],[order_id]]</f>
        <v>1287</v>
      </c>
      <c r="B3731" t="str">
        <f>Query1[[#This Row],[customers]]</f>
        <v>Justina Long</v>
      </c>
      <c r="C3731" t="str">
        <f>Query1[[#This Row],[city]]</f>
        <v>South El Monte</v>
      </c>
      <c r="D3731" t="str">
        <f>Query1[[#This Row],[state]]</f>
        <v>CA</v>
      </c>
      <c r="E3731">
        <f>Query1[[#This Row],[order_date]]</f>
        <v>43076</v>
      </c>
      <c r="F3731">
        <f>Query1[[#This Row],[total_units]]</f>
        <v>1</v>
      </c>
      <c r="G3731">
        <f>Query1[[#This Row],[revenue]]</f>
        <v>551.99</v>
      </c>
      <c r="H3731" t="str">
        <f>Query1[[#This Row],[product_name]]</f>
        <v>Sun Bicycles Streamway 3 - 2017</v>
      </c>
      <c r="I3731" t="str">
        <f>Query1[[#This Row],[category_name]]</f>
        <v>Comfort Bicycles</v>
      </c>
      <c r="J3731" t="str">
        <f>Query1[[#This Row],[store_name]]</f>
        <v>Santa Cruz Bikes</v>
      </c>
      <c r="K3731" t="str">
        <f>Query1[[#This Row],[sales_rep]]</f>
        <v>Genna Serrano</v>
      </c>
      <c r="L3731" t="str">
        <f>Query1[[#This Row],[brand_name]]</f>
        <v>Sun</v>
      </c>
    </row>
    <row r="3732" spans="1:12" x14ac:dyDescent="0.3">
      <c r="A3732">
        <f>Query1[[#This Row],[order_id]]</f>
        <v>1287</v>
      </c>
      <c r="B3732" t="str">
        <f>Query1[[#This Row],[customers]]</f>
        <v>Justina Long</v>
      </c>
      <c r="C3732" t="str">
        <f>Query1[[#This Row],[city]]</f>
        <v>South El Monte</v>
      </c>
      <c r="D3732" t="str">
        <f>Query1[[#This Row],[state]]</f>
        <v>CA</v>
      </c>
      <c r="E3732">
        <f>Query1[[#This Row],[order_date]]</f>
        <v>43076</v>
      </c>
      <c r="F3732">
        <f>Query1[[#This Row],[total_units]]</f>
        <v>2</v>
      </c>
      <c r="G3732">
        <f>Query1[[#This Row],[revenue]]</f>
        <v>1999.98</v>
      </c>
      <c r="H3732" t="str">
        <f>Query1[[#This Row],[product_name]]</f>
        <v>Surly Big Dummy Frameset - 2017</v>
      </c>
      <c r="I3732" t="str">
        <f>Query1[[#This Row],[category_name]]</f>
        <v>Mountain Bikes</v>
      </c>
      <c r="J3732" t="str">
        <f>Query1[[#This Row],[store_name]]</f>
        <v>Santa Cruz Bikes</v>
      </c>
      <c r="K3732" t="str">
        <f>Query1[[#This Row],[sales_rep]]</f>
        <v>Genna Serrano</v>
      </c>
      <c r="L3732" t="str">
        <f>Query1[[#This Row],[brand_name]]</f>
        <v>Surly</v>
      </c>
    </row>
    <row r="3733" spans="1:12" x14ac:dyDescent="0.3">
      <c r="A3733">
        <f>Query1[[#This Row],[order_id]]</f>
        <v>1287</v>
      </c>
      <c r="B3733" t="str">
        <f>Query1[[#This Row],[customers]]</f>
        <v>Justina Long</v>
      </c>
      <c r="C3733" t="str">
        <f>Query1[[#This Row],[city]]</f>
        <v>South El Monte</v>
      </c>
      <c r="D3733" t="str">
        <f>Query1[[#This Row],[state]]</f>
        <v>CA</v>
      </c>
      <c r="E3733">
        <f>Query1[[#This Row],[order_date]]</f>
        <v>43076</v>
      </c>
      <c r="F3733">
        <f>Query1[[#This Row],[total_units]]</f>
        <v>2</v>
      </c>
      <c r="G3733">
        <f>Query1[[#This Row],[revenue]]</f>
        <v>6999.98</v>
      </c>
      <c r="H3733" t="str">
        <f>Query1[[#This Row],[product_name]]</f>
        <v>Trek Boone 7 - 2017</v>
      </c>
      <c r="I3733" t="str">
        <f>Query1[[#This Row],[category_name]]</f>
        <v>Cyclocross Bicycles</v>
      </c>
      <c r="J3733" t="str">
        <f>Query1[[#This Row],[store_name]]</f>
        <v>Santa Cruz Bikes</v>
      </c>
      <c r="K3733" t="str">
        <f>Query1[[#This Row],[sales_rep]]</f>
        <v>Genna Serrano</v>
      </c>
      <c r="L3733" t="str">
        <f>Query1[[#This Row],[brand_name]]</f>
        <v>Trek</v>
      </c>
    </row>
    <row r="3734" spans="1:12" x14ac:dyDescent="0.3">
      <c r="A3734">
        <f>Query1[[#This Row],[order_id]]</f>
        <v>1288</v>
      </c>
      <c r="B3734" t="str">
        <f>Query1[[#This Row],[customers]]</f>
        <v>Corrinne Garrison</v>
      </c>
      <c r="C3734" t="str">
        <f>Query1[[#This Row],[city]]</f>
        <v>Victoria</v>
      </c>
      <c r="D3734" t="str">
        <f>Query1[[#This Row],[state]]</f>
        <v>TX</v>
      </c>
      <c r="E3734">
        <f>Query1[[#This Row],[order_date]]</f>
        <v>43076</v>
      </c>
      <c r="F3734">
        <f>Query1[[#This Row],[total_units]]</f>
        <v>2</v>
      </c>
      <c r="G3734">
        <f>Query1[[#This Row],[revenue]]</f>
        <v>979.98</v>
      </c>
      <c r="H3734" t="str">
        <f>Query1[[#This Row],[product_name]]</f>
        <v>Electra Townie Original 7D - 2017</v>
      </c>
      <c r="I3734" t="str">
        <f>Query1[[#This Row],[category_name]]</f>
        <v>Cruisers Bicycles</v>
      </c>
      <c r="J3734" t="str">
        <f>Query1[[#This Row],[store_name]]</f>
        <v>Rowlett Bikes</v>
      </c>
      <c r="K3734" t="str">
        <f>Query1[[#This Row],[sales_rep]]</f>
        <v>Layla Terrell</v>
      </c>
      <c r="L3734" t="str">
        <f>Query1[[#This Row],[brand_name]]</f>
        <v>Electra</v>
      </c>
    </row>
    <row r="3735" spans="1:12" x14ac:dyDescent="0.3">
      <c r="A3735">
        <f>Query1[[#This Row],[order_id]]</f>
        <v>1288</v>
      </c>
      <c r="B3735" t="str">
        <f>Query1[[#This Row],[customers]]</f>
        <v>Corrinne Garrison</v>
      </c>
      <c r="C3735" t="str">
        <f>Query1[[#This Row],[city]]</f>
        <v>Victoria</v>
      </c>
      <c r="D3735" t="str">
        <f>Query1[[#This Row],[state]]</f>
        <v>TX</v>
      </c>
      <c r="E3735">
        <f>Query1[[#This Row],[order_date]]</f>
        <v>43076</v>
      </c>
      <c r="F3735">
        <f>Query1[[#This Row],[total_units]]</f>
        <v>2</v>
      </c>
      <c r="G3735">
        <f>Query1[[#This Row],[revenue]]</f>
        <v>858</v>
      </c>
      <c r="H3735" t="str">
        <f>Query1[[#This Row],[product_name]]</f>
        <v>Pure Cycles Vine 8-Speed - 2016</v>
      </c>
      <c r="I3735" t="str">
        <f>Query1[[#This Row],[category_name]]</f>
        <v>Cruisers Bicycles</v>
      </c>
      <c r="J3735" t="str">
        <f>Query1[[#This Row],[store_name]]</f>
        <v>Rowlett Bikes</v>
      </c>
      <c r="K3735" t="str">
        <f>Query1[[#This Row],[sales_rep]]</f>
        <v>Layla Terrell</v>
      </c>
      <c r="L3735" t="str">
        <f>Query1[[#This Row],[brand_name]]</f>
        <v>Pure Cycles</v>
      </c>
    </row>
    <row r="3736" spans="1:12" x14ac:dyDescent="0.3">
      <c r="A3736">
        <f>Query1[[#This Row],[order_id]]</f>
        <v>1288</v>
      </c>
      <c r="B3736" t="str">
        <f>Query1[[#This Row],[customers]]</f>
        <v>Corrinne Garrison</v>
      </c>
      <c r="C3736" t="str">
        <f>Query1[[#This Row],[city]]</f>
        <v>Victoria</v>
      </c>
      <c r="D3736" t="str">
        <f>Query1[[#This Row],[state]]</f>
        <v>TX</v>
      </c>
      <c r="E3736">
        <f>Query1[[#This Row],[order_date]]</f>
        <v>43076</v>
      </c>
      <c r="F3736">
        <f>Query1[[#This Row],[total_units]]</f>
        <v>1</v>
      </c>
      <c r="G3736">
        <f>Query1[[#This Row],[revenue]]</f>
        <v>749.99</v>
      </c>
      <c r="H3736" t="str">
        <f>Query1[[#This Row],[product_name]]</f>
        <v>Sun Bicycles Brickell Tandem 7 - 2017</v>
      </c>
      <c r="I3736" t="str">
        <f>Query1[[#This Row],[category_name]]</f>
        <v>Cruisers Bicycles</v>
      </c>
      <c r="J3736" t="str">
        <f>Query1[[#This Row],[store_name]]</f>
        <v>Rowlett Bikes</v>
      </c>
      <c r="K3736" t="str">
        <f>Query1[[#This Row],[sales_rep]]</f>
        <v>Layla Terrell</v>
      </c>
      <c r="L3736" t="str">
        <f>Query1[[#This Row],[brand_name]]</f>
        <v>Sun</v>
      </c>
    </row>
    <row r="3737" spans="1:12" x14ac:dyDescent="0.3">
      <c r="A3737">
        <f>Query1[[#This Row],[order_id]]</f>
        <v>1288</v>
      </c>
      <c r="B3737" t="str">
        <f>Query1[[#This Row],[customers]]</f>
        <v>Corrinne Garrison</v>
      </c>
      <c r="C3737" t="str">
        <f>Query1[[#This Row],[city]]</f>
        <v>Victoria</v>
      </c>
      <c r="D3737" t="str">
        <f>Query1[[#This Row],[state]]</f>
        <v>TX</v>
      </c>
      <c r="E3737">
        <f>Query1[[#This Row],[order_date]]</f>
        <v>43076</v>
      </c>
      <c r="F3737">
        <f>Query1[[#This Row],[total_units]]</f>
        <v>2</v>
      </c>
      <c r="G3737">
        <f>Query1[[#This Row],[revenue]]</f>
        <v>6999.98</v>
      </c>
      <c r="H3737" t="str">
        <f>Query1[[#This Row],[product_name]]</f>
        <v>Trek Boone 7 - 2017</v>
      </c>
      <c r="I3737" t="str">
        <f>Query1[[#This Row],[category_name]]</f>
        <v>Cyclocross Bicycles</v>
      </c>
      <c r="J3737" t="str">
        <f>Query1[[#This Row],[store_name]]</f>
        <v>Rowlett Bikes</v>
      </c>
      <c r="K3737" t="str">
        <f>Query1[[#This Row],[sales_rep]]</f>
        <v>Layla Terrell</v>
      </c>
      <c r="L3737" t="str">
        <f>Query1[[#This Row],[brand_name]]</f>
        <v>Trek</v>
      </c>
    </row>
    <row r="3738" spans="1:12" x14ac:dyDescent="0.3">
      <c r="A3738">
        <f>Query1[[#This Row],[order_id]]</f>
        <v>1289</v>
      </c>
      <c r="B3738" t="str">
        <f>Query1[[#This Row],[customers]]</f>
        <v>Lakenya Oliver</v>
      </c>
      <c r="C3738" t="str">
        <f>Query1[[#This Row],[city]]</f>
        <v>San Lorenzo</v>
      </c>
      <c r="D3738" t="str">
        <f>Query1[[#This Row],[state]]</f>
        <v>CA</v>
      </c>
      <c r="E3738">
        <f>Query1[[#This Row],[order_date]]</f>
        <v>43077</v>
      </c>
      <c r="F3738">
        <f>Query1[[#This Row],[total_units]]</f>
        <v>1</v>
      </c>
      <c r="G3738">
        <f>Query1[[#This Row],[revenue]]</f>
        <v>999.99</v>
      </c>
      <c r="H3738" t="str">
        <f>Query1[[#This Row],[product_name]]</f>
        <v>Surly Wednesday Frameset - 2016</v>
      </c>
      <c r="I3738" t="str">
        <f>Query1[[#This Row],[category_name]]</f>
        <v>Mountain Bikes</v>
      </c>
      <c r="J3738" t="str">
        <f>Query1[[#This Row],[store_name]]</f>
        <v>Santa Cruz Bikes</v>
      </c>
      <c r="K3738" t="str">
        <f>Query1[[#This Row],[sales_rep]]</f>
        <v>Genna Serrano</v>
      </c>
      <c r="L3738" t="str">
        <f>Query1[[#This Row],[brand_name]]</f>
        <v>Surly</v>
      </c>
    </row>
    <row r="3739" spans="1:12" x14ac:dyDescent="0.3">
      <c r="A3739">
        <f>Query1[[#This Row],[order_id]]</f>
        <v>1289</v>
      </c>
      <c r="B3739" t="str">
        <f>Query1[[#This Row],[customers]]</f>
        <v>Lakenya Oliver</v>
      </c>
      <c r="C3739" t="str">
        <f>Query1[[#This Row],[city]]</f>
        <v>San Lorenzo</v>
      </c>
      <c r="D3739" t="str">
        <f>Query1[[#This Row],[state]]</f>
        <v>CA</v>
      </c>
      <c r="E3739">
        <f>Query1[[#This Row],[order_date]]</f>
        <v>43077</v>
      </c>
      <c r="F3739">
        <f>Query1[[#This Row],[total_units]]</f>
        <v>1</v>
      </c>
      <c r="G3739">
        <f>Query1[[#This Row],[revenue]]</f>
        <v>209.99</v>
      </c>
      <c r="H3739" t="str">
        <f>Query1[[#This Row],[product_name]]</f>
        <v>Trek Precaliber 16 Boys - 2017</v>
      </c>
      <c r="I3739" t="str">
        <f>Query1[[#This Row],[category_name]]</f>
        <v>Children Bicycles</v>
      </c>
      <c r="J3739" t="str">
        <f>Query1[[#This Row],[store_name]]</f>
        <v>Santa Cruz Bikes</v>
      </c>
      <c r="K3739" t="str">
        <f>Query1[[#This Row],[sales_rep]]</f>
        <v>Genna Serrano</v>
      </c>
      <c r="L3739" t="str">
        <f>Query1[[#This Row],[brand_name]]</f>
        <v>Trek</v>
      </c>
    </row>
    <row r="3740" spans="1:12" x14ac:dyDescent="0.3">
      <c r="A3740">
        <f>Query1[[#This Row],[order_id]]</f>
        <v>1290</v>
      </c>
      <c r="B3740" t="str">
        <f>Query1[[#This Row],[customers]]</f>
        <v>Laurette Hebert</v>
      </c>
      <c r="C3740" t="str">
        <f>Query1[[#This Row],[city]]</f>
        <v>Canandaigua</v>
      </c>
      <c r="D3740" t="str">
        <f>Query1[[#This Row],[state]]</f>
        <v>NY</v>
      </c>
      <c r="E3740">
        <f>Query1[[#This Row],[order_date]]</f>
        <v>43077</v>
      </c>
      <c r="F3740">
        <f>Query1[[#This Row],[total_units]]</f>
        <v>2</v>
      </c>
      <c r="G3740">
        <f>Query1[[#This Row],[revenue]]</f>
        <v>1199.98</v>
      </c>
      <c r="H3740" t="str">
        <f>Query1[[#This Row],[product_name]]</f>
        <v>Electra Cruiser Lux Fat Tire 1 Ladies - 2017</v>
      </c>
      <c r="I3740" t="str">
        <f>Query1[[#This Row],[category_name]]</f>
        <v>Cruisers Bicycles</v>
      </c>
      <c r="J3740" t="str">
        <f>Query1[[#This Row],[store_name]]</f>
        <v>Baldwin Bikes</v>
      </c>
      <c r="K3740" t="str">
        <f>Query1[[#This Row],[sales_rep]]</f>
        <v>Marcelene Boyer</v>
      </c>
      <c r="L3740" t="str">
        <f>Query1[[#This Row],[brand_name]]</f>
        <v>Electra</v>
      </c>
    </row>
    <row r="3741" spans="1:12" x14ac:dyDescent="0.3">
      <c r="A3741">
        <f>Query1[[#This Row],[order_id]]</f>
        <v>1290</v>
      </c>
      <c r="B3741" t="str">
        <f>Query1[[#This Row],[customers]]</f>
        <v>Laurette Hebert</v>
      </c>
      <c r="C3741" t="str">
        <f>Query1[[#This Row],[city]]</f>
        <v>Canandaigua</v>
      </c>
      <c r="D3741" t="str">
        <f>Query1[[#This Row],[state]]</f>
        <v>NY</v>
      </c>
      <c r="E3741">
        <f>Query1[[#This Row],[order_date]]</f>
        <v>43077</v>
      </c>
      <c r="F3741">
        <f>Query1[[#This Row],[total_units]]</f>
        <v>2</v>
      </c>
      <c r="G3741">
        <f>Query1[[#This Row],[revenue]]</f>
        <v>419.98</v>
      </c>
      <c r="H3741" t="str">
        <f>Query1[[#This Row],[product_name]]</f>
        <v>Haro Shredder 20 - 2017</v>
      </c>
      <c r="I3741" t="str">
        <f>Query1[[#This Row],[category_name]]</f>
        <v>Children Bicycles</v>
      </c>
      <c r="J3741" t="str">
        <f>Query1[[#This Row],[store_name]]</f>
        <v>Baldwin Bikes</v>
      </c>
      <c r="K3741" t="str">
        <f>Query1[[#This Row],[sales_rep]]</f>
        <v>Marcelene Boyer</v>
      </c>
      <c r="L3741" t="str">
        <f>Query1[[#This Row],[brand_name]]</f>
        <v>Haro</v>
      </c>
    </row>
    <row r="3742" spans="1:12" x14ac:dyDescent="0.3">
      <c r="A3742">
        <f>Query1[[#This Row],[order_id]]</f>
        <v>1290</v>
      </c>
      <c r="B3742" t="str">
        <f>Query1[[#This Row],[customers]]</f>
        <v>Laurette Hebert</v>
      </c>
      <c r="C3742" t="str">
        <f>Query1[[#This Row],[city]]</f>
        <v>Canandaigua</v>
      </c>
      <c r="D3742" t="str">
        <f>Query1[[#This Row],[state]]</f>
        <v>NY</v>
      </c>
      <c r="E3742">
        <f>Query1[[#This Row],[order_date]]</f>
        <v>43077</v>
      </c>
      <c r="F3742">
        <f>Query1[[#This Row],[total_units]]</f>
        <v>1</v>
      </c>
      <c r="G3742">
        <f>Query1[[#This Row],[revenue]]</f>
        <v>832.99</v>
      </c>
      <c r="H3742" t="str">
        <f>Query1[[#This Row],[product_name]]</f>
        <v>Surly Troll Frameset - 2017</v>
      </c>
      <c r="I3742" t="str">
        <f>Query1[[#This Row],[category_name]]</f>
        <v>Mountain Bikes</v>
      </c>
      <c r="J3742" t="str">
        <f>Query1[[#This Row],[store_name]]</f>
        <v>Baldwin Bikes</v>
      </c>
      <c r="K3742" t="str">
        <f>Query1[[#This Row],[sales_rep]]</f>
        <v>Marcelene Boyer</v>
      </c>
      <c r="L3742" t="str">
        <f>Query1[[#This Row],[brand_name]]</f>
        <v>Surly</v>
      </c>
    </row>
    <row r="3743" spans="1:12" x14ac:dyDescent="0.3">
      <c r="A3743">
        <f>Query1[[#This Row],[order_id]]</f>
        <v>1291</v>
      </c>
      <c r="B3743" t="str">
        <f>Query1[[#This Row],[customers]]</f>
        <v>Shanice Spears</v>
      </c>
      <c r="C3743" t="str">
        <f>Query1[[#This Row],[city]]</f>
        <v>Brooklyn</v>
      </c>
      <c r="D3743" t="str">
        <f>Query1[[#This Row],[state]]</f>
        <v>NY</v>
      </c>
      <c r="E3743">
        <f>Query1[[#This Row],[order_date]]</f>
        <v>43078</v>
      </c>
      <c r="F3743">
        <f>Query1[[#This Row],[total_units]]</f>
        <v>1</v>
      </c>
      <c r="G3743">
        <f>Query1[[#This Row],[revenue]]</f>
        <v>1999.99</v>
      </c>
      <c r="H3743" t="str">
        <f>Query1[[#This Row],[product_name]]</f>
        <v>Trek Emonda S 5 - 2017</v>
      </c>
      <c r="I3743" t="str">
        <f>Query1[[#This Row],[category_name]]</f>
        <v>Road Bikes</v>
      </c>
      <c r="J3743" t="str">
        <f>Query1[[#This Row],[store_name]]</f>
        <v>Baldwin Bikes</v>
      </c>
      <c r="K3743" t="str">
        <f>Query1[[#This Row],[sales_rep]]</f>
        <v>Marcelene Boyer</v>
      </c>
      <c r="L3743" t="str">
        <f>Query1[[#This Row],[brand_name]]</f>
        <v>Trek</v>
      </c>
    </row>
    <row r="3744" spans="1:12" x14ac:dyDescent="0.3">
      <c r="A3744">
        <f>Query1[[#This Row],[order_id]]</f>
        <v>1291</v>
      </c>
      <c r="B3744" t="str">
        <f>Query1[[#This Row],[customers]]</f>
        <v>Shanice Spears</v>
      </c>
      <c r="C3744" t="str">
        <f>Query1[[#This Row],[city]]</f>
        <v>Brooklyn</v>
      </c>
      <c r="D3744" t="str">
        <f>Query1[[#This Row],[state]]</f>
        <v>NY</v>
      </c>
      <c r="E3744">
        <f>Query1[[#This Row],[order_date]]</f>
        <v>43078</v>
      </c>
      <c r="F3744">
        <f>Query1[[#This Row],[total_units]]</f>
        <v>2</v>
      </c>
      <c r="G3744">
        <f>Query1[[#This Row],[revenue]]</f>
        <v>9999.98</v>
      </c>
      <c r="H3744" t="str">
        <f>Query1[[#This Row],[product_name]]</f>
        <v>Trek Madone 9.2 - 2017</v>
      </c>
      <c r="I3744" t="str">
        <f>Query1[[#This Row],[category_name]]</f>
        <v>Road Bikes</v>
      </c>
      <c r="J3744" t="str">
        <f>Query1[[#This Row],[store_name]]</f>
        <v>Baldwin Bikes</v>
      </c>
      <c r="K3744" t="str">
        <f>Query1[[#This Row],[sales_rep]]</f>
        <v>Marcelene Boyer</v>
      </c>
      <c r="L3744" t="str">
        <f>Query1[[#This Row],[brand_name]]</f>
        <v>Trek</v>
      </c>
    </row>
    <row r="3745" spans="1:12" x14ac:dyDescent="0.3">
      <c r="A3745">
        <f>Query1[[#This Row],[order_id]]</f>
        <v>1292</v>
      </c>
      <c r="B3745" t="str">
        <f>Query1[[#This Row],[customers]]</f>
        <v>Leola Gould</v>
      </c>
      <c r="C3745" t="str">
        <f>Query1[[#This Row],[city]]</f>
        <v>Astoria</v>
      </c>
      <c r="D3745" t="str">
        <f>Query1[[#This Row],[state]]</f>
        <v>NY</v>
      </c>
      <c r="E3745">
        <f>Query1[[#This Row],[order_date]]</f>
        <v>43079</v>
      </c>
      <c r="F3745">
        <f>Query1[[#This Row],[total_units]]</f>
        <v>1</v>
      </c>
      <c r="G3745">
        <f>Query1[[#This Row],[revenue]]</f>
        <v>659.99</v>
      </c>
      <c r="H3745" t="str">
        <f>Query1[[#This Row],[product_name]]</f>
        <v>Electra Amsterdam Original 3i - 2015/2017</v>
      </c>
      <c r="I3745" t="str">
        <f>Query1[[#This Row],[category_name]]</f>
        <v>Cruisers Bicycles</v>
      </c>
      <c r="J3745" t="str">
        <f>Query1[[#This Row],[store_name]]</f>
        <v>Baldwin Bikes</v>
      </c>
      <c r="K3745" t="str">
        <f>Query1[[#This Row],[sales_rep]]</f>
        <v>Marcelene Boyer</v>
      </c>
      <c r="L3745" t="str">
        <f>Query1[[#This Row],[brand_name]]</f>
        <v>Electra</v>
      </c>
    </row>
    <row r="3746" spans="1:12" x14ac:dyDescent="0.3">
      <c r="A3746">
        <f>Query1[[#This Row],[order_id]]</f>
        <v>1293</v>
      </c>
      <c r="B3746" t="str">
        <f>Query1[[#This Row],[customers]]</f>
        <v>Willetta Murphy</v>
      </c>
      <c r="C3746" t="str">
        <f>Query1[[#This Row],[city]]</f>
        <v>East Elmhurst</v>
      </c>
      <c r="D3746" t="str">
        <f>Query1[[#This Row],[state]]</f>
        <v>NY</v>
      </c>
      <c r="E3746">
        <f>Query1[[#This Row],[order_date]]</f>
        <v>43079</v>
      </c>
      <c r="F3746">
        <f>Query1[[#This Row],[total_units]]</f>
        <v>2</v>
      </c>
      <c r="G3746">
        <f>Query1[[#This Row],[revenue]]</f>
        <v>879.98</v>
      </c>
      <c r="H3746" t="str">
        <f>Query1[[#This Row],[product_name]]</f>
        <v>Electra Cruiser Lux 1 - 2017</v>
      </c>
      <c r="I3746" t="str">
        <f>Query1[[#This Row],[category_name]]</f>
        <v>Cruisers Bicycles</v>
      </c>
      <c r="J3746" t="str">
        <f>Query1[[#This Row],[store_name]]</f>
        <v>Baldwin Bikes</v>
      </c>
      <c r="K3746" t="str">
        <f>Query1[[#This Row],[sales_rep]]</f>
        <v>Venita Daniel</v>
      </c>
      <c r="L3746" t="str">
        <f>Query1[[#This Row],[brand_name]]</f>
        <v>Electra</v>
      </c>
    </row>
    <row r="3747" spans="1:12" x14ac:dyDescent="0.3">
      <c r="A3747">
        <f>Query1[[#This Row],[order_id]]</f>
        <v>1293</v>
      </c>
      <c r="B3747" t="str">
        <f>Query1[[#This Row],[customers]]</f>
        <v>Willetta Murphy</v>
      </c>
      <c r="C3747" t="str">
        <f>Query1[[#This Row],[city]]</f>
        <v>East Elmhurst</v>
      </c>
      <c r="D3747" t="str">
        <f>Query1[[#This Row],[state]]</f>
        <v>NY</v>
      </c>
      <c r="E3747">
        <f>Query1[[#This Row],[order_date]]</f>
        <v>43079</v>
      </c>
      <c r="F3747">
        <f>Query1[[#This Row],[total_units]]</f>
        <v>2</v>
      </c>
      <c r="G3747">
        <f>Query1[[#This Row],[revenue]]</f>
        <v>1099.98</v>
      </c>
      <c r="H3747" t="str">
        <f>Query1[[#This Row],[product_name]]</f>
        <v>Haro Flightline Two 26 Plus - 2017</v>
      </c>
      <c r="I3747" t="str">
        <f>Query1[[#This Row],[category_name]]</f>
        <v>Mountain Bikes</v>
      </c>
      <c r="J3747" t="str">
        <f>Query1[[#This Row],[store_name]]</f>
        <v>Baldwin Bikes</v>
      </c>
      <c r="K3747" t="str">
        <f>Query1[[#This Row],[sales_rep]]</f>
        <v>Venita Daniel</v>
      </c>
      <c r="L3747" t="str">
        <f>Query1[[#This Row],[brand_name]]</f>
        <v>Haro</v>
      </c>
    </row>
    <row r="3748" spans="1:12" x14ac:dyDescent="0.3">
      <c r="A3748">
        <f>Query1[[#This Row],[order_id]]</f>
        <v>1293</v>
      </c>
      <c r="B3748" t="str">
        <f>Query1[[#This Row],[customers]]</f>
        <v>Willetta Murphy</v>
      </c>
      <c r="C3748" t="str">
        <f>Query1[[#This Row],[city]]</f>
        <v>East Elmhurst</v>
      </c>
      <c r="D3748" t="str">
        <f>Query1[[#This Row],[state]]</f>
        <v>NY</v>
      </c>
      <c r="E3748">
        <f>Query1[[#This Row],[order_date]]</f>
        <v>43079</v>
      </c>
      <c r="F3748">
        <f>Query1[[#This Row],[total_units]]</f>
        <v>2</v>
      </c>
      <c r="G3748">
        <f>Query1[[#This Row],[revenue]]</f>
        <v>379.98</v>
      </c>
      <c r="H3748" t="str">
        <f>Query1[[#This Row],[product_name]]</f>
        <v>Trek Precaliber 12 Girls - 2017</v>
      </c>
      <c r="I3748" t="str">
        <f>Query1[[#This Row],[category_name]]</f>
        <v>Children Bicycles</v>
      </c>
      <c r="J3748" t="str">
        <f>Query1[[#This Row],[store_name]]</f>
        <v>Baldwin Bikes</v>
      </c>
      <c r="K3748" t="str">
        <f>Query1[[#This Row],[sales_rep]]</f>
        <v>Venita Daniel</v>
      </c>
      <c r="L3748" t="str">
        <f>Query1[[#This Row],[brand_name]]</f>
        <v>Trek</v>
      </c>
    </row>
    <row r="3749" spans="1:12" x14ac:dyDescent="0.3">
      <c r="A3749">
        <f>Query1[[#This Row],[order_id]]</f>
        <v>1294</v>
      </c>
      <c r="B3749" t="str">
        <f>Query1[[#This Row],[customers]]</f>
        <v>Angele Castro</v>
      </c>
      <c r="C3749" t="str">
        <f>Query1[[#This Row],[city]]</f>
        <v>Palos Verdes Peninsula</v>
      </c>
      <c r="D3749" t="str">
        <f>Query1[[#This Row],[state]]</f>
        <v>CA</v>
      </c>
      <c r="E3749">
        <f>Query1[[#This Row],[order_date]]</f>
        <v>43080</v>
      </c>
      <c r="F3749">
        <f>Query1[[#This Row],[total_units]]</f>
        <v>2</v>
      </c>
      <c r="G3749">
        <f>Query1[[#This Row],[revenue]]</f>
        <v>599.98</v>
      </c>
      <c r="H3749" t="str">
        <f>Query1[[#This Row],[product_name]]</f>
        <v>Electra Girl's Hawaii 1 16" - 2017</v>
      </c>
      <c r="I3749" t="str">
        <f>Query1[[#This Row],[category_name]]</f>
        <v>Children Bicycles</v>
      </c>
      <c r="J3749" t="str">
        <f>Query1[[#This Row],[store_name]]</f>
        <v>Santa Cruz Bikes</v>
      </c>
      <c r="K3749" t="str">
        <f>Query1[[#This Row],[sales_rep]]</f>
        <v>Mireya Copeland</v>
      </c>
      <c r="L3749" t="str">
        <f>Query1[[#This Row],[brand_name]]</f>
        <v>Electra</v>
      </c>
    </row>
    <row r="3750" spans="1:12" x14ac:dyDescent="0.3">
      <c r="A3750">
        <f>Query1[[#This Row],[order_id]]</f>
        <v>1294</v>
      </c>
      <c r="B3750" t="str">
        <f>Query1[[#This Row],[customers]]</f>
        <v>Angele Castro</v>
      </c>
      <c r="C3750" t="str">
        <f>Query1[[#This Row],[city]]</f>
        <v>Palos Verdes Peninsula</v>
      </c>
      <c r="D3750" t="str">
        <f>Query1[[#This Row],[state]]</f>
        <v>CA</v>
      </c>
      <c r="E3750">
        <f>Query1[[#This Row],[order_date]]</f>
        <v>43080</v>
      </c>
      <c r="F3750">
        <f>Query1[[#This Row],[total_units]]</f>
        <v>1</v>
      </c>
      <c r="G3750">
        <f>Query1[[#This Row],[revenue]]</f>
        <v>539.99</v>
      </c>
      <c r="H3750" t="str">
        <f>Query1[[#This Row],[product_name]]</f>
        <v>Haro SR 1.1 - 2017</v>
      </c>
      <c r="I3750" t="str">
        <f>Query1[[#This Row],[category_name]]</f>
        <v>Mountain Bikes</v>
      </c>
      <c r="J3750" t="str">
        <f>Query1[[#This Row],[store_name]]</f>
        <v>Santa Cruz Bikes</v>
      </c>
      <c r="K3750" t="str">
        <f>Query1[[#This Row],[sales_rep]]</f>
        <v>Mireya Copeland</v>
      </c>
      <c r="L3750" t="str">
        <f>Query1[[#This Row],[brand_name]]</f>
        <v>Haro</v>
      </c>
    </row>
    <row r="3751" spans="1:12" x14ac:dyDescent="0.3">
      <c r="A3751">
        <f>Query1[[#This Row],[order_id]]</f>
        <v>1295</v>
      </c>
      <c r="B3751" t="str">
        <f>Query1[[#This Row],[customers]]</f>
        <v>Melia Brady</v>
      </c>
      <c r="C3751" t="str">
        <f>Query1[[#This Row],[city]]</f>
        <v>Maspeth</v>
      </c>
      <c r="D3751" t="str">
        <f>Query1[[#This Row],[state]]</f>
        <v>NY</v>
      </c>
      <c r="E3751">
        <f>Query1[[#This Row],[order_date]]</f>
        <v>43080</v>
      </c>
      <c r="F3751">
        <f>Query1[[#This Row],[total_units]]</f>
        <v>2</v>
      </c>
      <c r="G3751">
        <f>Query1[[#This Row],[revenue]]</f>
        <v>2641.98</v>
      </c>
      <c r="H3751" t="str">
        <f>Query1[[#This Row],[product_name]]</f>
        <v>Heller Shagamaw Frame - 2016</v>
      </c>
      <c r="I3751" t="str">
        <f>Query1[[#This Row],[category_name]]</f>
        <v>Mountain Bikes</v>
      </c>
      <c r="J3751" t="str">
        <f>Query1[[#This Row],[store_name]]</f>
        <v>Baldwin Bikes</v>
      </c>
      <c r="K3751" t="str">
        <f>Query1[[#This Row],[sales_rep]]</f>
        <v>Venita Daniel</v>
      </c>
      <c r="L3751" t="str">
        <f>Query1[[#This Row],[brand_name]]</f>
        <v>Heller</v>
      </c>
    </row>
    <row r="3752" spans="1:12" x14ac:dyDescent="0.3">
      <c r="A3752">
        <f>Query1[[#This Row],[order_id]]</f>
        <v>1295</v>
      </c>
      <c r="B3752" t="str">
        <f>Query1[[#This Row],[customers]]</f>
        <v>Melia Brady</v>
      </c>
      <c r="C3752" t="str">
        <f>Query1[[#This Row],[city]]</f>
        <v>Maspeth</v>
      </c>
      <c r="D3752" t="str">
        <f>Query1[[#This Row],[state]]</f>
        <v>NY</v>
      </c>
      <c r="E3752">
        <f>Query1[[#This Row],[order_date]]</f>
        <v>43080</v>
      </c>
      <c r="F3752">
        <f>Query1[[#This Row],[total_units]]</f>
        <v>1</v>
      </c>
      <c r="G3752">
        <f>Query1[[#This Row],[revenue]]</f>
        <v>875.99</v>
      </c>
      <c r="H3752" t="str">
        <f>Query1[[#This Row],[product_name]]</f>
        <v>Surly Steamroller - 2017</v>
      </c>
      <c r="I3752" t="str">
        <f>Query1[[#This Row],[category_name]]</f>
        <v>Road Bikes</v>
      </c>
      <c r="J3752" t="str">
        <f>Query1[[#This Row],[store_name]]</f>
        <v>Baldwin Bikes</v>
      </c>
      <c r="K3752" t="str">
        <f>Query1[[#This Row],[sales_rep]]</f>
        <v>Venita Daniel</v>
      </c>
      <c r="L3752" t="str">
        <f>Query1[[#This Row],[brand_name]]</f>
        <v>Surly</v>
      </c>
    </row>
    <row r="3753" spans="1:12" x14ac:dyDescent="0.3">
      <c r="A3753">
        <f>Query1[[#This Row],[order_id]]</f>
        <v>1295</v>
      </c>
      <c r="B3753" t="str">
        <f>Query1[[#This Row],[customers]]</f>
        <v>Melia Brady</v>
      </c>
      <c r="C3753" t="str">
        <f>Query1[[#This Row],[city]]</f>
        <v>Maspeth</v>
      </c>
      <c r="D3753" t="str">
        <f>Query1[[#This Row],[state]]</f>
        <v>NY</v>
      </c>
      <c r="E3753">
        <f>Query1[[#This Row],[order_date]]</f>
        <v>43080</v>
      </c>
      <c r="F3753">
        <f>Query1[[#This Row],[total_units]]</f>
        <v>1</v>
      </c>
      <c r="G3753">
        <f>Query1[[#This Row],[revenue]]</f>
        <v>4999.99</v>
      </c>
      <c r="H3753" t="str">
        <f>Query1[[#This Row],[product_name]]</f>
        <v>Trek Powerfly 8 FS Plus - 2017</v>
      </c>
      <c r="I3753" t="str">
        <f>Query1[[#This Row],[category_name]]</f>
        <v>Electric Bikes</v>
      </c>
      <c r="J3753" t="str">
        <f>Query1[[#This Row],[store_name]]</f>
        <v>Baldwin Bikes</v>
      </c>
      <c r="K3753" t="str">
        <f>Query1[[#This Row],[sales_rep]]</f>
        <v>Venita Daniel</v>
      </c>
      <c r="L3753" t="str">
        <f>Query1[[#This Row],[brand_name]]</f>
        <v>Trek</v>
      </c>
    </row>
    <row r="3754" spans="1:12" x14ac:dyDescent="0.3">
      <c r="A3754">
        <f>Query1[[#This Row],[order_id]]</f>
        <v>1296</v>
      </c>
      <c r="B3754" t="str">
        <f>Query1[[#This Row],[customers]]</f>
        <v>Jenee Rasmussen</v>
      </c>
      <c r="C3754" t="str">
        <f>Query1[[#This Row],[city]]</f>
        <v>Sacramento</v>
      </c>
      <c r="D3754" t="str">
        <f>Query1[[#This Row],[state]]</f>
        <v>CA</v>
      </c>
      <c r="E3754">
        <f>Query1[[#This Row],[order_date]]</f>
        <v>43083</v>
      </c>
      <c r="F3754">
        <f>Query1[[#This Row],[total_units]]</f>
        <v>2</v>
      </c>
      <c r="G3754">
        <f>Query1[[#This Row],[revenue]]</f>
        <v>999.98</v>
      </c>
      <c r="H3754" t="str">
        <f>Query1[[#This Row],[product_name]]</f>
        <v>Electra Townie Original 7D - 2015/2016</v>
      </c>
      <c r="I3754" t="str">
        <f>Query1[[#This Row],[category_name]]</f>
        <v>Comfort Bicycles</v>
      </c>
      <c r="J3754" t="str">
        <f>Query1[[#This Row],[store_name]]</f>
        <v>Santa Cruz Bikes</v>
      </c>
      <c r="K3754" t="str">
        <f>Query1[[#This Row],[sales_rep]]</f>
        <v>Genna Serrano</v>
      </c>
      <c r="L3754" t="str">
        <f>Query1[[#This Row],[brand_name]]</f>
        <v>Electra</v>
      </c>
    </row>
    <row r="3755" spans="1:12" x14ac:dyDescent="0.3">
      <c r="A3755">
        <f>Query1[[#This Row],[order_id]]</f>
        <v>1296</v>
      </c>
      <c r="B3755" t="str">
        <f>Query1[[#This Row],[customers]]</f>
        <v>Jenee Rasmussen</v>
      </c>
      <c r="C3755" t="str">
        <f>Query1[[#This Row],[city]]</f>
        <v>Sacramento</v>
      </c>
      <c r="D3755" t="str">
        <f>Query1[[#This Row],[state]]</f>
        <v>CA</v>
      </c>
      <c r="E3755">
        <f>Query1[[#This Row],[order_date]]</f>
        <v>43083</v>
      </c>
      <c r="F3755">
        <f>Query1[[#This Row],[total_units]]</f>
        <v>1</v>
      </c>
      <c r="G3755">
        <f>Query1[[#This Row],[revenue]]</f>
        <v>599.99</v>
      </c>
      <c r="H3755" t="str">
        <f>Query1[[#This Row],[product_name]]</f>
        <v>Electra Townie Original 7D EQ - 2016</v>
      </c>
      <c r="I3755" t="str">
        <f>Query1[[#This Row],[category_name]]</f>
        <v>Cruisers Bicycles</v>
      </c>
      <c r="J3755" t="str">
        <f>Query1[[#This Row],[store_name]]</f>
        <v>Santa Cruz Bikes</v>
      </c>
      <c r="K3755" t="str">
        <f>Query1[[#This Row],[sales_rep]]</f>
        <v>Genna Serrano</v>
      </c>
      <c r="L3755" t="str">
        <f>Query1[[#This Row],[brand_name]]</f>
        <v>Electra</v>
      </c>
    </row>
    <row r="3756" spans="1:12" x14ac:dyDescent="0.3">
      <c r="A3756">
        <f>Query1[[#This Row],[order_id]]</f>
        <v>1296</v>
      </c>
      <c r="B3756" t="str">
        <f>Query1[[#This Row],[customers]]</f>
        <v>Jenee Rasmussen</v>
      </c>
      <c r="C3756" t="str">
        <f>Query1[[#This Row],[city]]</f>
        <v>Sacramento</v>
      </c>
      <c r="D3756" t="str">
        <f>Query1[[#This Row],[state]]</f>
        <v>CA</v>
      </c>
      <c r="E3756">
        <f>Query1[[#This Row],[order_date]]</f>
        <v>43083</v>
      </c>
      <c r="F3756">
        <f>Query1[[#This Row],[total_units]]</f>
        <v>2</v>
      </c>
      <c r="G3756">
        <f>Query1[[#This Row],[revenue]]</f>
        <v>1499.98</v>
      </c>
      <c r="H3756" t="str">
        <f>Query1[[#This Row],[product_name]]</f>
        <v>Ritchey Timberwolf Frameset - 2016</v>
      </c>
      <c r="I3756" t="str">
        <f>Query1[[#This Row],[category_name]]</f>
        <v>Mountain Bikes</v>
      </c>
      <c r="J3756" t="str">
        <f>Query1[[#This Row],[store_name]]</f>
        <v>Santa Cruz Bikes</v>
      </c>
      <c r="K3756" t="str">
        <f>Query1[[#This Row],[sales_rep]]</f>
        <v>Genna Serrano</v>
      </c>
      <c r="L3756" t="str">
        <f>Query1[[#This Row],[brand_name]]</f>
        <v>Ritchey</v>
      </c>
    </row>
    <row r="3757" spans="1:12" x14ac:dyDescent="0.3">
      <c r="A3757">
        <f>Query1[[#This Row],[order_id]]</f>
        <v>1296</v>
      </c>
      <c r="B3757" t="str">
        <f>Query1[[#This Row],[customers]]</f>
        <v>Jenee Rasmussen</v>
      </c>
      <c r="C3757" t="str">
        <f>Query1[[#This Row],[city]]</f>
        <v>Sacramento</v>
      </c>
      <c r="D3757" t="str">
        <f>Query1[[#This Row],[state]]</f>
        <v>CA</v>
      </c>
      <c r="E3757">
        <f>Query1[[#This Row],[order_date]]</f>
        <v>43083</v>
      </c>
      <c r="F3757">
        <f>Query1[[#This Row],[total_units]]</f>
        <v>1</v>
      </c>
      <c r="G3757">
        <f>Query1[[#This Row],[revenue]]</f>
        <v>209.99</v>
      </c>
      <c r="H3757" t="str">
        <f>Query1[[#This Row],[product_name]]</f>
        <v>Trek Precaliber 16 Girls - 2017</v>
      </c>
      <c r="I3757" t="str">
        <f>Query1[[#This Row],[category_name]]</f>
        <v>Children Bicycles</v>
      </c>
      <c r="J3757" t="str">
        <f>Query1[[#This Row],[store_name]]</f>
        <v>Santa Cruz Bikes</v>
      </c>
      <c r="K3757" t="str">
        <f>Query1[[#This Row],[sales_rep]]</f>
        <v>Genna Serrano</v>
      </c>
      <c r="L3757" t="str">
        <f>Query1[[#This Row],[brand_name]]</f>
        <v>Trek</v>
      </c>
    </row>
    <row r="3758" spans="1:12" x14ac:dyDescent="0.3">
      <c r="A3758">
        <f>Query1[[#This Row],[order_id]]</f>
        <v>1297</v>
      </c>
      <c r="B3758" t="str">
        <f>Query1[[#This Row],[customers]]</f>
        <v>Shae Hickman</v>
      </c>
      <c r="C3758" t="str">
        <f>Query1[[#This Row],[city]]</f>
        <v>Floral Park</v>
      </c>
      <c r="D3758" t="str">
        <f>Query1[[#This Row],[state]]</f>
        <v>NY</v>
      </c>
      <c r="E3758">
        <f>Query1[[#This Row],[order_date]]</f>
        <v>43083</v>
      </c>
      <c r="F3758">
        <f>Query1[[#This Row],[total_units]]</f>
        <v>2</v>
      </c>
      <c r="G3758">
        <f>Query1[[#This Row],[revenue]]</f>
        <v>963.98</v>
      </c>
      <c r="H3758" t="str">
        <f>Query1[[#This Row],[product_name]]</f>
        <v>Sun Bicycles Streamway - 2017</v>
      </c>
      <c r="I3758" t="str">
        <f>Query1[[#This Row],[category_name]]</f>
        <v>Comfort Bicycles</v>
      </c>
      <c r="J3758" t="str">
        <f>Query1[[#This Row],[store_name]]</f>
        <v>Baldwin Bikes</v>
      </c>
      <c r="K3758" t="str">
        <f>Query1[[#This Row],[sales_rep]]</f>
        <v>Marcelene Boyer</v>
      </c>
      <c r="L3758" t="str">
        <f>Query1[[#This Row],[brand_name]]</f>
        <v>Sun</v>
      </c>
    </row>
    <row r="3759" spans="1:12" x14ac:dyDescent="0.3">
      <c r="A3759">
        <f>Query1[[#This Row],[order_id]]</f>
        <v>1297</v>
      </c>
      <c r="B3759" t="str">
        <f>Query1[[#This Row],[customers]]</f>
        <v>Shae Hickman</v>
      </c>
      <c r="C3759" t="str">
        <f>Query1[[#This Row],[city]]</f>
        <v>Floral Park</v>
      </c>
      <c r="D3759" t="str">
        <f>Query1[[#This Row],[state]]</f>
        <v>NY</v>
      </c>
      <c r="E3759">
        <f>Query1[[#This Row],[order_date]]</f>
        <v>43083</v>
      </c>
      <c r="F3759">
        <f>Query1[[#This Row],[total_units]]</f>
        <v>1</v>
      </c>
      <c r="G3759">
        <f>Query1[[#This Row],[revenue]]</f>
        <v>5299.99</v>
      </c>
      <c r="H3759" t="str">
        <f>Query1[[#This Row],[product_name]]</f>
        <v>Trek Fuel EX 9.8 27.5 Plus - 2017</v>
      </c>
      <c r="I3759" t="str">
        <f>Query1[[#This Row],[category_name]]</f>
        <v>Mountain Bikes</v>
      </c>
      <c r="J3759" t="str">
        <f>Query1[[#This Row],[store_name]]</f>
        <v>Baldwin Bikes</v>
      </c>
      <c r="K3759" t="str">
        <f>Query1[[#This Row],[sales_rep]]</f>
        <v>Marcelene Boyer</v>
      </c>
      <c r="L3759" t="str">
        <f>Query1[[#This Row],[brand_name]]</f>
        <v>Trek</v>
      </c>
    </row>
    <row r="3760" spans="1:12" x14ac:dyDescent="0.3">
      <c r="A3760">
        <f>Query1[[#This Row],[order_id]]</f>
        <v>1297</v>
      </c>
      <c r="B3760" t="str">
        <f>Query1[[#This Row],[customers]]</f>
        <v>Shae Hickman</v>
      </c>
      <c r="C3760" t="str">
        <f>Query1[[#This Row],[city]]</f>
        <v>Floral Park</v>
      </c>
      <c r="D3760" t="str">
        <f>Query1[[#This Row],[state]]</f>
        <v>NY</v>
      </c>
      <c r="E3760">
        <f>Query1[[#This Row],[order_date]]</f>
        <v>43083</v>
      </c>
      <c r="F3760">
        <f>Query1[[#This Row],[total_units]]</f>
        <v>2</v>
      </c>
      <c r="G3760">
        <f>Query1[[#This Row],[revenue]]</f>
        <v>12999.98</v>
      </c>
      <c r="H3760" t="str">
        <f>Query1[[#This Row],[product_name]]</f>
        <v>Trek Silque SLR 8 Women's - 2017</v>
      </c>
      <c r="I3760" t="str">
        <f>Query1[[#This Row],[category_name]]</f>
        <v>Road Bikes</v>
      </c>
      <c r="J3760" t="str">
        <f>Query1[[#This Row],[store_name]]</f>
        <v>Baldwin Bikes</v>
      </c>
      <c r="K3760" t="str">
        <f>Query1[[#This Row],[sales_rep]]</f>
        <v>Marcelene Boyer</v>
      </c>
      <c r="L3760" t="str">
        <f>Query1[[#This Row],[brand_name]]</f>
        <v>Trek</v>
      </c>
    </row>
    <row r="3761" spans="1:12" x14ac:dyDescent="0.3">
      <c r="A3761">
        <f>Query1[[#This Row],[order_id]]</f>
        <v>1298</v>
      </c>
      <c r="B3761" t="str">
        <f>Query1[[#This Row],[customers]]</f>
        <v>Garret Clay</v>
      </c>
      <c r="C3761" t="str">
        <f>Query1[[#This Row],[city]]</f>
        <v>Corpus Christi</v>
      </c>
      <c r="D3761" t="str">
        <f>Query1[[#This Row],[state]]</f>
        <v>TX</v>
      </c>
      <c r="E3761">
        <f>Query1[[#This Row],[order_date]]</f>
        <v>43083</v>
      </c>
      <c r="F3761">
        <f>Query1[[#This Row],[total_units]]</f>
        <v>2</v>
      </c>
      <c r="G3761">
        <f>Query1[[#This Row],[revenue]]</f>
        <v>941.98</v>
      </c>
      <c r="H3761" t="str">
        <f>Query1[[#This Row],[product_name]]</f>
        <v>Sun Bicycles Drifter 7 - 2017</v>
      </c>
      <c r="I3761" t="str">
        <f>Query1[[#This Row],[category_name]]</f>
        <v>Comfort Bicycles</v>
      </c>
      <c r="J3761" t="str">
        <f>Query1[[#This Row],[store_name]]</f>
        <v>Rowlett Bikes</v>
      </c>
      <c r="K3761" t="str">
        <f>Query1[[#This Row],[sales_rep]]</f>
        <v>Layla Terrell</v>
      </c>
      <c r="L3761" t="str">
        <f>Query1[[#This Row],[brand_name]]</f>
        <v>Sun</v>
      </c>
    </row>
    <row r="3762" spans="1:12" x14ac:dyDescent="0.3">
      <c r="A3762">
        <f>Query1[[#This Row],[order_id]]</f>
        <v>1298</v>
      </c>
      <c r="B3762" t="str">
        <f>Query1[[#This Row],[customers]]</f>
        <v>Garret Clay</v>
      </c>
      <c r="C3762" t="str">
        <f>Query1[[#This Row],[city]]</f>
        <v>Corpus Christi</v>
      </c>
      <c r="D3762" t="str">
        <f>Query1[[#This Row],[state]]</f>
        <v>TX</v>
      </c>
      <c r="E3762">
        <f>Query1[[#This Row],[order_date]]</f>
        <v>43083</v>
      </c>
      <c r="F3762">
        <f>Query1[[#This Row],[total_units]]</f>
        <v>1</v>
      </c>
      <c r="G3762">
        <f>Query1[[#This Row],[revenue]]</f>
        <v>2599.9899999999998</v>
      </c>
      <c r="H3762" t="str">
        <f>Query1[[#This Row],[product_name]]</f>
        <v>Trek Domane S 5 Disc - 2017</v>
      </c>
      <c r="I3762" t="str">
        <f>Query1[[#This Row],[category_name]]</f>
        <v>Road Bikes</v>
      </c>
      <c r="J3762" t="str">
        <f>Query1[[#This Row],[store_name]]</f>
        <v>Rowlett Bikes</v>
      </c>
      <c r="K3762" t="str">
        <f>Query1[[#This Row],[sales_rep]]</f>
        <v>Layla Terrell</v>
      </c>
      <c r="L3762" t="str">
        <f>Query1[[#This Row],[brand_name]]</f>
        <v>Trek</v>
      </c>
    </row>
    <row r="3763" spans="1:12" x14ac:dyDescent="0.3">
      <c r="A3763">
        <f>Query1[[#This Row],[order_id]]</f>
        <v>1299</v>
      </c>
      <c r="B3763" t="str">
        <f>Query1[[#This Row],[customers]]</f>
        <v>Elvina Gates</v>
      </c>
      <c r="C3763" t="str">
        <f>Query1[[#This Row],[city]]</f>
        <v>Pleasanton</v>
      </c>
      <c r="D3763" t="str">
        <f>Query1[[#This Row],[state]]</f>
        <v>CA</v>
      </c>
      <c r="E3763">
        <f>Query1[[#This Row],[order_date]]</f>
        <v>43084</v>
      </c>
      <c r="F3763">
        <f>Query1[[#This Row],[total_units]]</f>
        <v>1</v>
      </c>
      <c r="G3763">
        <f>Query1[[#This Row],[revenue]]</f>
        <v>599.99</v>
      </c>
      <c r="H3763" t="str">
        <f>Query1[[#This Row],[product_name]]</f>
        <v>Electra Cruiser Lux Fat Tire 1 Ladies - 2017</v>
      </c>
      <c r="I3763" t="str">
        <f>Query1[[#This Row],[category_name]]</f>
        <v>Cruisers Bicycles</v>
      </c>
      <c r="J3763" t="str">
        <f>Query1[[#This Row],[store_name]]</f>
        <v>Santa Cruz Bikes</v>
      </c>
      <c r="K3763" t="str">
        <f>Query1[[#This Row],[sales_rep]]</f>
        <v>Mireya Copeland</v>
      </c>
      <c r="L3763" t="str">
        <f>Query1[[#This Row],[brand_name]]</f>
        <v>Electra</v>
      </c>
    </row>
    <row r="3764" spans="1:12" x14ac:dyDescent="0.3">
      <c r="A3764">
        <f>Query1[[#This Row],[order_id]]</f>
        <v>1299</v>
      </c>
      <c r="B3764" t="str">
        <f>Query1[[#This Row],[customers]]</f>
        <v>Elvina Gates</v>
      </c>
      <c r="C3764" t="str">
        <f>Query1[[#This Row],[city]]</f>
        <v>Pleasanton</v>
      </c>
      <c r="D3764" t="str">
        <f>Query1[[#This Row],[state]]</f>
        <v>CA</v>
      </c>
      <c r="E3764">
        <f>Query1[[#This Row],[order_date]]</f>
        <v>43084</v>
      </c>
      <c r="F3764">
        <f>Query1[[#This Row],[total_units]]</f>
        <v>2</v>
      </c>
      <c r="G3764">
        <f>Query1[[#This Row],[revenue]]</f>
        <v>539.98</v>
      </c>
      <c r="H3764" t="str">
        <f>Query1[[#This Row],[product_name]]</f>
        <v>Electra Girl's Hawaii 1 (16-inch) - 2015/2016</v>
      </c>
      <c r="I3764" t="str">
        <f>Query1[[#This Row],[category_name]]</f>
        <v>Cruisers Bicycles</v>
      </c>
      <c r="J3764" t="str">
        <f>Query1[[#This Row],[store_name]]</f>
        <v>Santa Cruz Bikes</v>
      </c>
      <c r="K3764" t="str">
        <f>Query1[[#This Row],[sales_rep]]</f>
        <v>Mireya Copeland</v>
      </c>
      <c r="L3764" t="str">
        <f>Query1[[#This Row],[brand_name]]</f>
        <v>Electra</v>
      </c>
    </row>
    <row r="3765" spans="1:12" x14ac:dyDescent="0.3">
      <c r="A3765">
        <f>Query1[[#This Row],[order_id]]</f>
        <v>1299</v>
      </c>
      <c r="B3765" t="str">
        <f>Query1[[#This Row],[customers]]</f>
        <v>Elvina Gates</v>
      </c>
      <c r="C3765" t="str">
        <f>Query1[[#This Row],[city]]</f>
        <v>Pleasanton</v>
      </c>
      <c r="D3765" t="str">
        <f>Query1[[#This Row],[state]]</f>
        <v>CA</v>
      </c>
      <c r="E3765">
        <f>Query1[[#This Row],[order_date]]</f>
        <v>43084</v>
      </c>
      <c r="F3765">
        <f>Query1[[#This Row],[total_units]]</f>
        <v>1</v>
      </c>
      <c r="G3765">
        <f>Query1[[#This Row],[revenue]]</f>
        <v>339.99</v>
      </c>
      <c r="H3765" t="str">
        <f>Query1[[#This Row],[product_name]]</f>
        <v>Electra Townie 7D (20-inch) - Boys' - 2017</v>
      </c>
      <c r="I3765" t="str">
        <f>Query1[[#This Row],[category_name]]</f>
        <v>Children Bicycles</v>
      </c>
      <c r="J3765" t="str">
        <f>Query1[[#This Row],[store_name]]</f>
        <v>Santa Cruz Bikes</v>
      </c>
      <c r="K3765" t="str">
        <f>Query1[[#This Row],[sales_rep]]</f>
        <v>Mireya Copeland</v>
      </c>
      <c r="L3765" t="str">
        <f>Query1[[#This Row],[brand_name]]</f>
        <v>Electra</v>
      </c>
    </row>
    <row r="3766" spans="1:12" x14ac:dyDescent="0.3">
      <c r="A3766">
        <f>Query1[[#This Row],[order_id]]</f>
        <v>1299</v>
      </c>
      <c r="B3766" t="str">
        <f>Query1[[#This Row],[customers]]</f>
        <v>Elvina Gates</v>
      </c>
      <c r="C3766" t="str">
        <f>Query1[[#This Row],[city]]</f>
        <v>Pleasanton</v>
      </c>
      <c r="D3766" t="str">
        <f>Query1[[#This Row],[state]]</f>
        <v>CA</v>
      </c>
      <c r="E3766">
        <f>Query1[[#This Row],[order_date]]</f>
        <v>43084</v>
      </c>
      <c r="F3766">
        <f>Query1[[#This Row],[total_units]]</f>
        <v>2</v>
      </c>
      <c r="G3766">
        <f>Query1[[#This Row],[revenue]]</f>
        <v>1751.98</v>
      </c>
      <c r="H3766" t="str">
        <f>Query1[[#This Row],[product_name]]</f>
        <v>Surly Steamroller - 2017</v>
      </c>
      <c r="I3766" t="str">
        <f>Query1[[#This Row],[category_name]]</f>
        <v>Road Bikes</v>
      </c>
      <c r="J3766" t="str">
        <f>Query1[[#This Row],[store_name]]</f>
        <v>Santa Cruz Bikes</v>
      </c>
      <c r="K3766" t="str">
        <f>Query1[[#This Row],[sales_rep]]</f>
        <v>Mireya Copeland</v>
      </c>
      <c r="L3766" t="str">
        <f>Query1[[#This Row],[brand_name]]</f>
        <v>Surly</v>
      </c>
    </row>
    <row r="3767" spans="1:12" x14ac:dyDescent="0.3">
      <c r="A3767">
        <f>Query1[[#This Row],[order_id]]</f>
        <v>1300</v>
      </c>
      <c r="B3767" t="str">
        <f>Query1[[#This Row],[customers]]</f>
        <v>Veronika Rollins</v>
      </c>
      <c r="C3767" t="str">
        <f>Query1[[#This Row],[city]]</f>
        <v>Webster</v>
      </c>
      <c r="D3767" t="str">
        <f>Query1[[#This Row],[state]]</f>
        <v>NY</v>
      </c>
      <c r="E3767">
        <f>Query1[[#This Row],[order_date]]</f>
        <v>43084</v>
      </c>
      <c r="F3767">
        <f>Query1[[#This Row],[total_units]]</f>
        <v>2</v>
      </c>
      <c r="G3767">
        <f>Query1[[#This Row],[revenue]]</f>
        <v>679.98</v>
      </c>
      <c r="H3767" t="str">
        <f>Query1[[#This Row],[product_name]]</f>
        <v>Electra Townie 7D (20-inch) - Boys' - 2017</v>
      </c>
      <c r="I3767" t="str">
        <f>Query1[[#This Row],[category_name]]</f>
        <v>Children Bicycles</v>
      </c>
      <c r="J3767" t="str">
        <f>Query1[[#This Row],[store_name]]</f>
        <v>Baldwin Bikes</v>
      </c>
      <c r="K3767" t="str">
        <f>Query1[[#This Row],[sales_rep]]</f>
        <v>Marcelene Boyer</v>
      </c>
      <c r="L3767" t="str">
        <f>Query1[[#This Row],[brand_name]]</f>
        <v>Electra</v>
      </c>
    </row>
    <row r="3768" spans="1:12" x14ac:dyDescent="0.3">
      <c r="A3768">
        <f>Query1[[#This Row],[order_id]]</f>
        <v>1300</v>
      </c>
      <c r="B3768" t="str">
        <f>Query1[[#This Row],[customers]]</f>
        <v>Veronika Rollins</v>
      </c>
      <c r="C3768" t="str">
        <f>Query1[[#This Row],[city]]</f>
        <v>Webster</v>
      </c>
      <c r="D3768" t="str">
        <f>Query1[[#This Row],[state]]</f>
        <v>NY</v>
      </c>
      <c r="E3768">
        <f>Query1[[#This Row],[order_date]]</f>
        <v>43084</v>
      </c>
      <c r="F3768">
        <f>Query1[[#This Row],[total_units]]</f>
        <v>2</v>
      </c>
      <c r="G3768">
        <f>Query1[[#This Row],[revenue]]</f>
        <v>9999.98</v>
      </c>
      <c r="H3768" t="str">
        <f>Query1[[#This Row],[product_name]]</f>
        <v>Trek Madone 9.2 - 2017</v>
      </c>
      <c r="I3768" t="str">
        <f>Query1[[#This Row],[category_name]]</f>
        <v>Road Bikes</v>
      </c>
      <c r="J3768" t="str">
        <f>Query1[[#This Row],[store_name]]</f>
        <v>Baldwin Bikes</v>
      </c>
      <c r="K3768" t="str">
        <f>Query1[[#This Row],[sales_rep]]</f>
        <v>Marcelene Boyer</v>
      </c>
      <c r="L3768" t="str">
        <f>Query1[[#This Row],[brand_name]]</f>
        <v>Trek</v>
      </c>
    </row>
    <row r="3769" spans="1:12" x14ac:dyDescent="0.3">
      <c r="A3769">
        <f>Query1[[#This Row],[order_id]]</f>
        <v>1301</v>
      </c>
      <c r="B3769" t="str">
        <f>Query1[[#This Row],[customers]]</f>
        <v>Jane Henderson</v>
      </c>
      <c r="C3769" t="str">
        <f>Query1[[#This Row],[city]]</f>
        <v>Apple Valley</v>
      </c>
      <c r="D3769" t="str">
        <f>Query1[[#This Row],[state]]</f>
        <v>CA</v>
      </c>
      <c r="E3769">
        <f>Query1[[#This Row],[order_date]]</f>
        <v>43085</v>
      </c>
      <c r="F3769">
        <f>Query1[[#This Row],[total_units]]</f>
        <v>2</v>
      </c>
      <c r="G3769">
        <f>Query1[[#This Row],[revenue]]</f>
        <v>1739.98</v>
      </c>
      <c r="H3769" t="str">
        <f>Query1[[#This Row],[product_name]]</f>
        <v>Haro SR 1.2 - 2017</v>
      </c>
      <c r="I3769" t="str">
        <f>Query1[[#This Row],[category_name]]</f>
        <v>Mountain Bikes</v>
      </c>
      <c r="J3769" t="str">
        <f>Query1[[#This Row],[store_name]]</f>
        <v>Santa Cruz Bikes</v>
      </c>
      <c r="K3769" t="str">
        <f>Query1[[#This Row],[sales_rep]]</f>
        <v>Genna Serrano</v>
      </c>
      <c r="L3769" t="str">
        <f>Query1[[#This Row],[brand_name]]</f>
        <v>Haro</v>
      </c>
    </row>
    <row r="3770" spans="1:12" x14ac:dyDescent="0.3">
      <c r="A3770">
        <f>Query1[[#This Row],[order_id]]</f>
        <v>1301</v>
      </c>
      <c r="B3770" t="str">
        <f>Query1[[#This Row],[customers]]</f>
        <v>Jane Henderson</v>
      </c>
      <c r="C3770" t="str">
        <f>Query1[[#This Row],[city]]</f>
        <v>Apple Valley</v>
      </c>
      <c r="D3770" t="str">
        <f>Query1[[#This Row],[state]]</f>
        <v>CA</v>
      </c>
      <c r="E3770">
        <f>Query1[[#This Row],[order_date]]</f>
        <v>43085</v>
      </c>
      <c r="F3770">
        <f>Query1[[#This Row],[total_units]]</f>
        <v>2</v>
      </c>
      <c r="G3770">
        <f>Query1[[#This Row],[revenue]]</f>
        <v>1067.98</v>
      </c>
      <c r="H3770" t="str">
        <f>Query1[[#This Row],[product_name]]</f>
        <v>Sun Bicycles Streamway 7 - 2017</v>
      </c>
      <c r="I3770" t="str">
        <f>Query1[[#This Row],[category_name]]</f>
        <v>Comfort Bicycles</v>
      </c>
      <c r="J3770" t="str">
        <f>Query1[[#This Row],[store_name]]</f>
        <v>Santa Cruz Bikes</v>
      </c>
      <c r="K3770" t="str">
        <f>Query1[[#This Row],[sales_rep]]</f>
        <v>Genna Serrano</v>
      </c>
      <c r="L3770" t="str">
        <f>Query1[[#This Row],[brand_name]]</f>
        <v>Sun</v>
      </c>
    </row>
    <row r="3771" spans="1:12" x14ac:dyDescent="0.3">
      <c r="A3771">
        <f>Query1[[#This Row],[order_id]]</f>
        <v>1301</v>
      </c>
      <c r="B3771" t="str">
        <f>Query1[[#This Row],[customers]]</f>
        <v>Jane Henderson</v>
      </c>
      <c r="C3771" t="str">
        <f>Query1[[#This Row],[city]]</f>
        <v>Apple Valley</v>
      </c>
      <c r="D3771" t="str">
        <f>Query1[[#This Row],[state]]</f>
        <v>CA</v>
      </c>
      <c r="E3771">
        <f>Query1[[#This Row],[order_date]]</f>
        <v>43085</v>
      </c>
      <c r="F3771">
        <f>Query1[[#This Row],[total_units]]</f>
        <v>1</v>
      </c>
      <c r="G3771">
        <f>Query1[[#This Row],[revenue]]</f>
        <v>1799.99</v>
      </c>
      <c r="H3771" t="str">
        <f>Query1[[#This Row],[product_name]]</f>
        <v>Trek Remedy 29 Carbon Frameset - 2016</v>
      </c>
      <c r="I3771" t="str">
        <f>Query1[[#This Row],[category_name]]</f>
        <v>Mountain Bikes</v>
      </c>
      <c r="J3771" t="str">
        <f>Query1[[#This Row],[store_name]]</f>
        <v>Santa Cruz Bikes</v>
      </c>
      <c r="K3771" t="str">
        <f>Query1[[#This Row],[sales_rep]]</f>
        <v>Genna Serrano</v>
      </c>
      <c r="L3771" t="str">
        <f>Query1[[#This Row],[brand_name]]</f>
        <v>Trek</v>
      </c>
    </row>
    <row r="3772" spans="1:12" x14ac:dyDescent="0.3">
      <c r="A3772">
        <f>Query1[[#This Row],[order_id]]</f>
        <v>1302</v>
      </c>
      <c r="B3772" t="str">
        <f>Query1[[#This Row],[customers]]</f>
        <v>Merideth Preston</v>
      </c>
      <c r="C3772" t="str">
        <f>Query1[[#This Row],[city]]</f>
        <v>Poughkeepsie</v>
      </c>
      <c r="D3772" t="str">
        <f>Query1[[#This Row],[state]]</f>
        <v>NY</v>
      </c>
      <c r="E3772">
        <f>Query1[[#This Row],[order_date]]</f>
        <v>43085</v>
      </c>
      <c r="F3772">
        <f>Query1[[#This Row],[total_units]]</f>
        <v>2</v>
      </c>
      <c r="G3772">
        <f>Query1[[#This Row],[revenue]]</f>
        <v>1199.98</v>
      </c>
      <c r="H3772" t="str">
        <f>Query1[[#This Row],[product_name]]</f>
        <v>Electra Townie Original 7D EQ - Women's - 2016</v>
      </c>
      <c r="I3772" t="str">
        <f>Query1[[#This Row],[category_name]]</f>
        <v>Cruisers Bicycles</v>
      </c>
      <c r="J3772" t="str">
        <f>Query1[[#This Row],[store_name]]</f>
        <v>Baldwin Bikes</v>
      </c>
      <c r="K3772" t="str">
        <f>Query1[[#This Row],[sales_rep]]</f>
        <v>Venita Daniel</v>
      </c>
      <c r="L3772" t="str">
        <f>Query1[[#This Row],[brand_name]]</f>
        <v>Electra</v>
      </c>
    </row>
    <row r="3773" spans="1:12" x14ac:dyDescent="0.3">
      <c r="A3773">
        <f>Query1[[#This Row],[order_id]]</f>
        <v>1302</v>
      </c>
      <c r="B3773" t="str">
        <f>Query1[[#This Row],[customers]]</f>
        <v>Merideth Preston</v>
      </c>
      <c r="C3773" t="str">
        <f>Query1[[#This Row],[city]]</f>
        <v>Poughkeepsie</v>
      </c>
      <c r="D3773" t="str">
        <f>Query1[[#This Row],[state]]</f>
        <v>NY</v>
      </c>
      <c r="E3773">
        <f>Query1[[#This Row],[order_date]]</f>
        <v>43085</v>
      </c>
      <c r="F3773">
        <f>Query1[[#This Row],[total_units]]</f>
        <v>1</v>
      </c>
      <c r="G3773">
        <f>Query1[[#This Row],[revenue]]</f>
        <v>549.99</v>
      </c>
      <c r="H3773" t="str">
        <f>Query1[[#This Row],[product_name]]</f>
        <v>Haro Flightline Two 26 Plus - 2017</v>
      </c>
      <c r="I3773" t="str">
        <f>Query1[[#This Row],[category_name]]</f>
        <v>Mountain Bikes</v>
      </c>
      <c r="J3773" t="str">
        <f>Query1[[#This Row],[store_name]]</f>
        <v>Baldwin Bikes</v>
      </c>
      <c r="K3773" t="str">
        <f>Query1[[#This Row],[sales_rep]]</f>
        <v>Venita Daniel</v>
      </c>
      <c r="L3773" t="str">
        <f>Query1[[#This Row],[brand_name]]</f>
        <v>Haro</v>
      </c>
    </row>
    <row r="3774" spans="1:12" x14ac:dyDescent="0.3">
      <c r="A3774">
        <f>Query1[[#This Row],[order_id]]</f>
        <v>1302</v>
      </c>
      <c r="B3774" t="str">
        <f>Query1[[#This Row],[customers]]</f>
        <v>Merideth Preston</v>
      </c>
      <c r="C3774" t="str">
        <f>Query1[[#This Row],[city]]</f>
        <v>Poughkeepsie</v>
      </c>
      <c r="D3774" t="str">
        <f>Query1[[#This Row],[state]]</f>
        <v>NY</v>
      </c>
      <c r="E3774">
        <f>Query1[[#This Row],[order_date]]</f>
        <v>43085</v>
      </c>
      <c r="F3774">
        <f>Query1[[#This Row],[total_units]]</f>
        <v>2</v>
      </c>
      <c r="G3774">
        <f>Query1[[#This Row],[revenue]]</f>
        <v>10999.98</v>
      </c>
      <c r="H3774" t="str">
        <f>Query1[[#This Row],[product_name]]</f>
        <v>Trek Domane SLR 6 Disc - 2017</v>
      </c>
      <c r="I3774" t="str">
        <f>Query1[[#This Row],[category_name]]</f>
        <v>Road Bikes</v>
      </c>
      <c r="J3774" t="str">
        <f>Query1[[#This Row],[store_name]]</f>
        <v>Baldwin Bikes</v>
      </c>
      <c r="K3774" t="str">
        <f>Query1[[#This Row],[sales_rep]]</f>
        <v>Venita Daniel</v>
      </c>
      <c r="L3774" t="str">
        <f>Query1[[#This Row],[brand_name]]</f>
        <v>Trek</v>
      </c>
    </row>
    <row r="3775" spans="1:12" x14ac:dyDescent="0.3">
      <c r="A3775">
        <f>Query1[[#This Row],[order_id]]</f>
        <v>1303</v>
      </c>
      <c r="B3775" t="str">
        <f>Query1[[#This Row],[customers]]</f>
        <v>Melodie Melton</v>
      </c>
      <c r="C3775" t="str">
        <f>Query1[[#This Row],[city]]</f>
        <v>Smithtown</v>
      </c>
      <c r="D3775" t="str">
        <f>Query1[[#This Row],[state]]</f>
        <v>NY</v>
      </c>
      <c r="E3775">
        <f>Query1[[#This Row],[order_date]]</f>
        <v>43085</v>
      </c>
      <c r="F3775">
        <f>Query1[[#This Row],[total_units]]</f>
        <v>1</v>
      </c>
      <c r="G3775">
        <f>Query1[[#This Row],[revenue]]</f>
        <v>349.99</v>
      </c>
      <c r="H3775" t="str">
        <f>Query1[[#This Row],[product_name]]</f>
        <v>Electra Moto 3i (20-inch) - Boy's - 2017</v>
      </c>
      <c r="I3775" t="str">
        <f>Query1[[#This Row],[category_name]]</f>
        <v>Children Bicycles</v>
      </c>
      <c r="J3775" t="str">
        <f>Query1[[#This Row],[store_name]]</f>
        <v>Baldwin Bikes</v>
      </c>
      <c r="K3775" t="str">
        <f>Query1[[#This Row],[sales_rep]]</f>
        <v>Venita Daniel</v>
      </c>
      <c r="L3775" t="str">
        <f>Query1[[#This Row],[brand_name]]</f>
        <v>Electra</v>
      </c>
    </row>
    <row r="3776" spans="1:12" x14ac:dyDescent="0.3">
      <c r="A3776">
        <f>Query1[[#This Row],[order_id]]</f>
        <v>1303</v>
      </c>
      <c r="B3776" t="str">
        <f>Query1[[#This Row],[customers]]</f>
        <v>Melodie Melton</v>
      </c>
      <c r="C3776" t="str">
        <f>Query1[[#This Row],[city]]</f>
        <v>Smithtown</v>
      </c>
      <c r="D3776" t="str">
        <f>Query1[[#This Row],[state]]</f>
        <v>NY</v>
      </c>
      <c r="E3776">
        <f>Query1[[#This Row],[order_date]]</f>
        <v>43085</v>
      </c>
      <c r="F3776">
        <f>Query1[[#This Row],[total_units]]</f>
        <v>2</v>
      </c>
      <c r="G3776">
        <f>Query1[[#This Row],[revenue]]</f>
        <v>1099.98</v>
      </c>
      <c r="H3776" t="str">
        <f>Query1[[#This Row],[product_name]]</f>
        <v>Electra Townie Original 21D - 2016</v>
      </c>
      <c r="I3776" t="str">
        <f>Query1[[#This Row],[category_name]]</f>
        <v>Comfort Bicycles</v>
      </c>
      <c r="J3776" t="str">
        <f>Query1[[#This Row],[store_name]]</f>
        <v>Baldwin Bikes</v>
      </c>
      <c r="K3776" t="str">
        <f>Query1[[#This Row],[sales_rep]]</f>
        <v>Venita Daniel</v>
      </c>
      <c r="L3776" t="str">
        <f>Query1[[#This Row],[brand_name]]</f>
        <v>Electra</v>
      </c>
    </row>
    <row r="3777" spans="1:12" x14ac:dyDescent="0.3">
      <c r="A3777">
        <f>Query1[[#This Row],[order_id]]</f>
        <v>1303</v>
      </c>
      <c r="B3777" t="str">
        <f>Query1[[#This Row],[customers]]</f>
        <v>Melodie Melton</v>
      </c>
      <c r="C3777" t="str">
        <f>Query1[[#This Row],[city]]</f>
        <v>Smithtown</v>
      </c>
      <c r="D3777" t="str">
        <f>Query1[[#This Row],[state]]</f>
        <v>NY</v>
      </c>
      <c r="E3777">
        <f>Query1[[#This Row],[order_date]]</f>
        <v>43085</v>
      </c>
      <c r="F3777">
        <f>Query1[[#This Row],[total_units]]</f>
        <v>1</v>
      </c>
      <c r="G3777">
        <f>Query1[[#This Row],[revenue]]</f>
        <v>749.99</v>
      </c>
      <c r="H3777" t="str">
        <f>Query1[[#This Row],[product_name]]</f>
        <v>Sun Bicycles Brickell Tandem 7 - 2017</v>
      </c>
      <c r="I3777" t="str">
        <f>Query1[[#This Row],[category_name]]</f>
        <v>Cruisers Bicycles</v>
      </c>
      <c r="J3777" t="str">
        <f>Query1[[#This Row],[store_name]]</f>
        <v>Baldwin Bikes</v>
      </c>
      <c r="K3777" t="str">
        <f>Query1[[#This Row],[sales_rep]]</f>
        <v>Venita Daniel</v>
      </c>
      <c r="L3777" t="str">
        <f>Query1[[#This Row],[brand_name]]</f>
        <v>Sun</v>
      </c>
    </row>
    <row r="3778" spans="1:12" x14ac:dyDescent="0.3">
      <c r="A3778">
        <f>Query1[[#This Row],[order_id]]</f>
        <v>1303</v>
      </c>
      <c r="B3778" t="str">
        <f>Query1[[#This Row],[customers]]</f>
        <v>Melodie Melton</v>
      </c>
      <c r="C3778" t="str">
        <f>Query1[[#This Row],[city]]</f>
        <v>Smithtown</v>
      </c>
      <c r="D3778" t="str">
        <f>Query1[[#This Row],[state]]</f>
        <v>NY</v>
      </c>
      <c r="E3778">
        <f>Query1[[#This Row],[order_date]]</f>
        <v>43085</v>
      </c>
      <c r="F3778">
        <f>Query1[[#This Row],[total_units]]</f>
        <v>1</v>
      </c>
      <c r="G3778">
        <f>Query1[[#This Row],[revenue]]</f>
        <v>449.99</v>
      </c>
      <c r="H3778" t="str">
        <f>Query1[[#This Row],[product_name]]</f>
        <v>Sun Bicycles Cruz 3 - Women's - 2017</v>
      </c>
      <c r="I3778" t="str">
        <f>Query1[[#This Row],[category_name]]</f>
        <v>Comfort Bicycles</v>
      </c>
      <c r="J3778" t="str">
        <f>Query1[[#This Row],[store_name]]</f>
        <v>Baldwin Bikes</v>
      </c>
      <c r="K3778" t="str">
        <f>Query1[[#This Row],[sales_rep]]</f>
        <v>Venita Daniel</v>
      </c>
      <c r="L3778" t="str">
        <f>Query1[[#This Row],[brand_name]]</f>
        <v>Sun</v>
      </c>
    </row>
    <row r="3779" spans="1:12" x14ac:dyDescent="0.3">
      <c r="A3779">
        <f>Query1[[#This Row],[order_id]]</f>
        <v>1303</v>
      </c>
      <c r="B3779" t="str">
        <f>Query1[[#This Row],[customers]]</f>
        <v>Melodie Melton</v>
      </c>
      <c r="C3779" t="str">
        <f>Query1[[#This Row],[city]]</f>
        <v>Smithtown</v>
      </c>
      <c r="D3779" t="str">
        <f>Query1[[#This Row],[state]]</f>
        <v>NY</v>
      </c>
      <c r="E3779">
        <f>Query1[[#This Row],[order_date]]</f>
        <v>43085</v>
      </c>
      <c r="F3779">
        <f>Query1[[#This Row],[total_units]]</f>
        <v>2</v>
      </c>
      <c r="G3779">
        <f>Query1[[#This Row],[revenue]]</f>
        <v>6999.98</v>
      </c>
      <c r="H3779" t="str">
        <f>Query1[[#This Row],[product_name]]</f>
        <v>Trek Boone Race Shop Limited - 2017</v>
      </c>
      <c r="I3779" t="str">
        <f>Query1[[#This Row],[category_name]]</f>
        <v>Cyclocross Bicycles</v>
      </c>
      <c r="J3779" t="str">
        <f>Query1[[#This Row],[store_name]]</f>
        <v>Baldwin Bikes</v>
      </c>
      <c r="K3779" t="str">
        <f>Query1[[#This Row],[sales_rep]]</f>
        <v>Venita Daniel</v>
      </c>
      <c r="L3779" t="str">
        <f>Query1[[#This Row],[brand_name]]</f>
        <v>Trek</v>
      </c>
    </row>
    <row r="3780" spans="1:12" x14ac:dyDescent="0.3">
      <c r="A3780">
        <f>Query1[[#This Row],[order_id]]</f>
        <v>1304</v>
      </c>
      <c r="B3780" t="str">
        <f>Query1[[#This Row],[customers]]</f>
        <v>Lamar Bush</v>
      </c>
      <c r="C3780" t="str">
        <f>Query1[[#This Row],[city]]</f>
        <v>Buffalo</v>
      </c>
      <c r="D3780" t="str">
        <f>Query1[[#This Row],[state]]</f>
        <v>NY</v>
      </c>
      <c r="E3780">
        <f>Query1[[#This Row],[order_date]]</f>
        <v>43085</v>
      </c>
      <c r="F3780">
        <f>Query1[[#This Row],[total_units]]</f>
        <v>2</v>
      </c>
      <c r="G3780">
        <f>Query1[[#This Row],[revenue]]</f>
        <v>599.98</v>
      </c>
      <c r="H3780" t="str">
        <f>Query1[[#This Row],[product_name]]</f>
        <v>Electra Sugar Skulls 1 (20-inch) - Girl's - 2017</v>
      </c>
      <c r="I3780" t="str">
        <f>Query1[[#This Row],[category_name]]</f>
        <v>Children Bicycles</v>
      </c>
      <c r="J3780" t="str">
        <f>Query1[[#This Row],[store_name]]</f>
        <v>Baldwin Bikes</v>
      </c>
      <c r="K3780" t="str">
        <f>Query1[[#This Row],[sales_rep]]</f>
        <v>Marcelene Boyer</v>
      </c>
      <c r="L3780" t="str">
        <f>Query1[[#This Row],[brand_name]]</f>
        <v>Electra</v>
      </c>
    </row>
    <row r="3781" spans="1:12" x14ac:dyDescent="0.3">
      <c r="A3781">
        <f>Query1[[#This Row],[order_id]]</f>
        <v>1304</v>
      </c>
      <c r="B3781" t="str">
        <f>Query1[[#This Row],[customers]]</f>
        <v>Lamar Bush</v>
      </c>
      <c r="C3781" t="str">
        <f>Query1[[#This Row],[city]]</f>
        <v>Buffalo</v>
      </c>
      <c r="D3781" t="str">
        <f>Query1[[#This Row],[state]]</f>
        <v>NY</v>
      </c>
      <c r="E3781">
        <f>Query1[[#This Row],[order_date]]</f>
        <v>43085</v>
      </c>
      <c r="F3781">
        <f>Query1[[#This Row],[total_units]]</f>
        <v>1</v>
      </c>
      <c r="G3781">
        <f>Query1[[#This Row],[revenue]]</f>
        <v>489.99</v>
      </c>
      <c r="H3781" t="str">
        <f>Query1[[#This Row],[product_name]]</f>
        <v>Electra Townie Original 7D - 2017</v>
      </c>
      <c r="I3781" t="str">
        <f>Query1[[#This Row],[category_name]]</f>
        <v>Comfort Bicycles</v>
      </c>
      <c r="J3781" t="str">
        <f>Query1[[#This Row],[store_name]]</f>
        <v>Baldwin Bikes</v>
      </c>
      <c r="K3781" t="str">
        <f>Query1[[#This Row],[sales_rep]]</f>
        <v>Marcelene Boyer</v>
      </c>
      <c r="L3781" t="str">
        <f>Query1[[#This Row],[brand_name]]</f>
        <v>Electra</v>
      </c>
    </row>
    <row r="3782" spans="1:12" x14ac:dyDescent="0.3">
      <c r="A3782">
        <f>Query1[[#This Row],[order_id]]</f>
        <v>1304</v>
      </c>
      <c r="B3782" t="str">
        <f>Query1[[#This Row],[customers]]</f>
        <v>Lamar Bush</v>
      </c>
      <c r="C3782" t="str">
        <f>Query1[[#This Row],[city]]</f>
        <v>Buffalo</v>
      </c>
      <c r="D3782" t="str">
        <f>Query1[[#This Row],[state]]</f>
        <v>NY</v>
      </c>
      <c r="E3782">
        <f>Query1[[#This Row],[order_date]]</f>
        <v>43085</v>
      </c>
      <c r="F3782">
        <f>Query1[[#This Row],[total_units]]</f>
        <v>1</v>
      </c>
      <c r="G3782">
        <f>Query1[[#This Row],[revenue]]</f>
        <v>429</v>
      </c>
      <c r="H3782" t="str">
        <f>Query1[[#This Row],[product_name]]</f>
        <v>Pure Cycles Vine 8-Speed - 2016</v>
      </c>
      <c r="I3782" t="str">
        <f>Query1[[#This Row],[category_name]]</f>
        <v>Cruisers Bicycles</v>
      </c>
      <c r="J3782" t="str">
        <f>Query1[[#This Row],[store_name]]</f>
        <v>Baldwin Bikes</v>
      </c>
      <c r="K3782" t="str">
        <f>Query1[[#This Row],[sales_rep]]</f>
        <v>Marcelene Boyer</v>
      </c>
      <c r="L3782" t="str">
        <f>Query1[[#This Row],[brand_name]]</f>
        <v>Pure Cycles</v>
      </c>
    </row>
    <row r="3783" spans="1:12" x14ac:dyDescent="0.3">
      <c r="A3783">
        <f>Query1[[#This Row],[order_id]]</f>
        <v>1304</v>
      </c>
      <c r="B3783" t="str">
        <f>Query1[[#This Row],[customers]]</f>
        <v>Lamar Bush</v>
      </c>
      <c r="C3783" t="str">
        <f>Query1[[#This Row],[city]]</f>
        <v>Buffalo</v>
      </c>
      <c r="D3783" t="str">
        <f>Query1[[#This Row],[state]]</f>
        <v>NY</v>
      </c>
      <c r="E3783">
        <f>Query1[[#This Row],[order_date]]</f>
        <v>43085</v>
      </c>
      <c r="F3783">
        <f>Query1[[#This Row],[total_units]]</f>
        <v>1</v>
      </c>
      <c r="G3783">
        <f>Query1[[#This Row],[revenue]]</f>
        <v>761.99</v>
      </c>
      <c r="H3783" t="str">
        <f>Query1[[#This Row],[product_name]]</f>
        <v>Sun Bicycles Brickell Tandem CB - 2017</v>
      </c>
      <c r="I3783" t="str">
        <f>Query1[[#This Row],[category_name]]</f>
        <v>Cruisers Bicycles</v>
      </c>
      <c r="J3783" t="str">
        <f>Query1[[#This Row],[store_name]]</f>
        <v>Baldwin Bikes</v>
      </c>
      <c r="K3783" t="str">
        <f>Query1[[#This Row],[sales_rep]]</f>
        <v>Marcelene Boyer</v>
      </c>
      <c r="L3783" t="str">
        <f>Query1[[#This Row],[brand_name]]</f>
        <v>Sun</v>
      </c>
    </row>
    <row r="3784" spans="1:12" x14ac:dyDescent="0.3">
      <c r="A3784">
        <f>Query1[[#This Row],[order_id]]</f>
        <v>1305</v>
      </c>
      <c r="B3784" t="str">
        <f>Query1[[#This Row],[customers]]</f>
        <v>Earl Stanley</v>
      </c>
      <c r="C3784" t="str">
        <f>Query1[[#This Row],[city]]</f>
        <v>Elmhurst</v>
      </c>
      <c r="D3784" t="str">
        <f>Query1[[#This Row],[state]]</f>
        <v>NY</v>
      </c>
      <c r="E3784">
        <f>Query1[[#This Row],[order_date]]</f>
        <v>43086</v>
      </c>
      <c r="F3784">
        <f>Query1[[#This Row],[total_units]]</f>
        <v>1</v>
      </c>
      <c r="G3784">
        <f>Query1[[#This Row],[revenue]]</f>
        <v>329.99</v>
      </c>
      <c r="H3784" t="str">
        <f>Query1[[#This Row],[product_name]]</f>
        <v>Haro Downtown 16 - 2017</v>
      </c>
      <c r="I3784" t="str">
        <f>Query1[[#This Row],[category_name]]</f>
        <v>Children Bicycles</v>
      </c>
      <c r="J3784" t="str">
        <f>Query1[[#This Row],[store_name]]</f>
        <v>Baldwin Bikes</v>
      </c>
      <c r="K3784" t="str">
        <f>Query1[[#This Row],[sales_rep]]</f>
        <v>Venita Daniel</v>
      </c>
      <c r="L3784" t="str">
        <f>Query1[[#This Row],[brand_name]]</f>
        <v>Haro</v>
      </c>
    </row>
    <row r="3785" spans="1:12" x14ac:dyDescent="0.3">
      <c r="A3785">
        <f>Query1[[#This Row],[order_id]]</f>
        <v>1305</v>
      </c>
      <c r="B3785" t="str">
        <f>Query1[[#This Row],[customers]]</f>
        <v>Earl Stanley</v>
      </c>
      <c r="C3785" t="str">
        <f>Query1[[#This Row],[city]]</f>
        <v>Elmhurst</v>
      </c>
      <c r="D3785" t="str">
        <f>Query1[[#This Row],[state]]</f>
        <v>NY</v>
      </c>
      <c r="E3785">
        <f>Query1[[#This Row],[order_date]]</f>
        <v>43086</v>
      </c>
      <c r="F3785">
        <f>Query1[[#This Row],[total_units]]</f>
        <v>1</v>
      </c>
      <c r="G3785">
        <f>Query1[[#This Row],[revenue]]</f>
        <v>1680.99</v>
      </c>
      <c r="H3785" t="str">
        <f>Query1[[#This Row],[product_name]]</f>
        <v>Surly Straggler 650b - 2016</v>
      </c>
      <c r="I3785" t="str">
        <f>Query1[[#This Row],[category_name]]</f>
        <v>Cyclocross Bicycles</v>
      </c>
      <c r="J3785" t="str">
        <f>Query1[[#This Row],[store_name]]</f>
        <v>Baldwin Bikes</v>
      </c>
      <c r="K3785" t="str">
        <f>Query1[[#This Row],[sales_rep]]</f>
        <v>Venita Daniel</v>
      </c>
      <c r="L3785" t="str">
        <f>Query1[[#This Row],[brand_name]]</f>
        <v>Surly</v>
      </c>
    </row>
    <row r="3786" spans="1:12" x14ac:dyDescent="0.3">
      <c r="A3786">
        <f>Query1[[#This Row],[order_id]]</f>
        <v>1305</v>
      </c>
      <c r="B3786" t="str">
        <f>Query1[[#This Row],[customers]]</f>
        <v>Earl Stanley</v>
      </c>
      <c r="C3786" t="str">
        <f>Query1[[#This Row],[city]]</f>
        <v>Elmhurst</v>
      </c>
      <c r="D3786" t="str">
        <f>Query1[[#This Row],[state]]</f>
        <v>NY</v>
      </c>
      <c r="E3786">
        <f>Query1[[#This Row],[order_date]]</f>
        <v>43086</v>
      </c>
      <c r="F3786">
        <f>Query1[[#This Row],[total_units]]</f>
        <v>1</v>
      </c>
      <c r="G3786">
        <f>Query1[[#This Row],[revenue]]</f>
        <v>2999.99</v>
      </c>
      <c r="H3786" t="str">
        <f>Query1[[#This Row],[product_name]]</f>
        <v>Trek Conduit+ - 2016</v>
      </c>
      <c r="I3786" t="str">
        <f>Query1[[#This Row],[category_name]]</f>
        <v>Electric Bikes</v>
      </c>
      <c r="J3786" t="str">
        <f>Query1[[#This Row],[store_name]]</f>
        <v>Baldwin Bikes</v>
      </c>
      <c r="K3786" t="str">
        <f>Query1[[#This Row],[sales_rep]]</f>
        <v>Venita Daniel</v>
      </c>
      <c r="L3786" t="str">
        <f>Query1[[#This Row],[brand_name]]</f>
        <v>Trek</v>
      </c>
    </row>
    <row r="3787" spans="1:12" x14ac:dyDescent="0.3">
      <c r="A3787">
        <f>Query1[[#This Row],[order_id]]</f>
        <v>1305</v>
      </c>
      <c r="B3787" t="str">
        <f>Query1[[#This Row],[customers]]</f>
        <v>Earl Stanley</v>
      </c>
      <c r="C3787" t="str">
        <f>Query1[[#This Row],[city]]</f>
        <v>Elmhurst</v>
      </c>
      <c r="D3787" t="str">
        <f>Query1[[#This Row],[state]]</f>
        <v>NY</v>
      </c>
      <c r="E3787">
        <f>Query1[[#This Row],[order_date]]</f>
        <v>43086</v>
      </c>
      <c r="F3787">
        <f>Query1[[#This Row],[total_units]]</f>
        <v>2</v>
      </c>
      <c r="G3787">
        <f>Query1[[#This Row],[revenue]]</f>
        <v>699.98</v>
      </c>
      <c r="H3787" t="str">
        <f>Query1[[#This Row],[product_name]]</f>
        <v>Trek Precaliber 24 (21-Speed) - Girls - 2017</v>
      </c>
      <c r="I3787" t="str">
        <f>Query1[[#This Row],[category_name]]</f>
        <v>Children Bicycles</v>
      </c>
      <c r="J3787" t="str">
        <f>Query1[[#This Row],[store_name]]</f>
        <v>Baldwin Bikes</v>
      </c>
      <c r="K3787" t="str">
        <f>Query1[[#This Row],[sales_rep]]</f>
        <v>Venita Daniel</v>
      </c>
      <c r="L3787" t="str">
        <f>Query1[[#This Row],[brand_name]]</f>
        <v>Trek</v>
      </c>
    </row>
    <row r="3788" spans="1:12" x14ac:dyDescent="0.3">
      <c r="A3788">
        <f>Query1[[#This Row],[order_id]]</f>
        <v>1306</v>
      </c>
      <c r="B3788" t="str">
        <f>Query1[[#This Row],[customers]]</f>
        <v>Jeanice Frost</v>
      </c>
      <c r="C3788" t="str">
        <f>Query1[[#This Row],[city]]</f>
        <v>Ossining</v>
      </c>
      <c r="D3788" t="str">
        <f>Query1[[#This Row],[state]]</f>
        <v>NY</v>
      </c>
      <c r="E3788">
        <f>Query1[[#This Row],[order_date]]</f>
        <v>43089</v>
      </c>
      <c r="F3788">
        <f>Query1[[#This Row],[total_units]]</f>
        <v>2</v>
      </c>
      <c r="G3788">
        <f>Query1[[#This Row],[revenue]]</f>
        <v>2199.98</v>
      </c>
      <c r="H3788" t="str">
        <f>Query1[[#This Row],[product_name]]</f>
        <v>Electra Amsterdam Fashion 7i Ladies' - 2017</v>
      </c>
      <c r="I3788" t="str">
        <f>Query1[[#This Row],[category_name]]</f>
        <v>Cruisers Bicycles</v>
      </c>
      <c r="J3788" t="str">
        <f>Query1[[#This Row],[store_name]]</f>
        <v>Baldwin Bikes</v>
      </c>
      <c r="K3788" t="str">
        <f>Query1[[#This Row],[sales_rep]]</f>
        <v>Marcelene Boyer</v>
      </c>
      <c r="L3788" t="str">
        <f>Query1[[#This Row],[brand_name]]</f>
        <v>Electra</v>
      </c>
    </row>
    <row r="3789" spans="1:12" x14ac:dyDescent="0.3">
      <c r="A3789">
        <f>Query1[[#This Row],[order_id]]</f>
        <v>1306</v>
      </c>
      <c r="B3789" t="str">
        <f>Query1[[#This Row],[customers]]</f>
        <v>Jeanice Frost</v>
      </c>
      <c r="C3789" t="str">
        <f>Query1[[#This Row],[city]]</f>
        <v>Ossining</v>
      </c>
      <c r="D3789" t="str">
        <f>Query1[[#This Row],[state]]</f>
        <v>NY</v>
      </c>
      <c r="E3789">
        <f>Query1[[#This Row],[order_date]]</f>
        <v>43089</v>
      </c>
      <c r="F3789">
        <f>Query1[[#This Row],[total_units]]</f>
        <v>1</v>
      </c>
      <c r="G3789">
        <f>Query1[[#This Row],[revenue]]</f>
        <v>869.99</v>
      </c>
      <c r="H3789" t="str">
        <f>Query1[[#This Row],[product_name]]</f>
        <v>Haro SR 1.2 - 2017</v>
      </c>
      <c r="I3789" t="str">
        <f>Query1[[#This Row],[category_name]]</f>
        <v>Mountain Bikes</v>
      </c>
      <c r="J3789" t="str">
        <f>Query1[[#This Row],[store_name]]</f>
        <v>Baldwin Bikes</v>
      </c>
      <c r="K3789" t="str">
        <f>Query1[[#This Row],[sales_rep]]</f>
        <v>Marcelene Boyer</v>
      </c>
      <c r="L3789" t="str">
        <f>Query1[[#This Row],[brand_name]]</f>
        <v>Haro</v>
      </c>
    </row>
    <row r="3790" spans="1:12" x14ac:dyDescent="0.3">
      <c r="A3790">
        <f>Query1[[#This Row],[order_id]]</f>
        <v>1306</v>
      </c>
      <c r="B3790" t="str">
        <f>Query1[[#This Row],[customers]]</f>
        <v>Jeanice Frost</v>
      </c>
      <c r="C3790" t="str">
        <f>Query1[[#This Row],[city]]</f>
        <v>Ossining</v>
      </c>
      <c r="D3790" t="str">
        <f>Query1[[#This Row],[state]]</f>
        <v>NY</v>
      </c>
      <c r="E3790">
        <f>Query1[[#This Row],[order_date]]</f>
        <v>43089</v>
      </c>
      <c r="F3790">
        <f>Query1[[#This Row],[total_units]]</f>
        <v>2</v>
      </c>
      <c r="G3790">
        <f>Query1[[#This Row],[revenue]]</f>
        <v>1103.98</v>
      </c>
      <c r="H3790" t="str">
        <f>Query1[[#This Row],[product_name]]</f>
        <v>Sun Bicycles Streamway 3 - 2017</v>
      </c>
      <c r="I3790" t="str">
        <f>Query1[[#This Row],[category_name]]</f>
        <v>Comfort Bicycles</v>
      </c>
      <c r="J3790" t="str">
        <f>Query1[[#This Row],[store_name]]</f>
        <v>Baldwin Bikes</v>
      </c>
      <c r="K3790" t="str">
        <f>Query1[[#This Row],[sales_rep]]</f>
        <v>Marcelene Boyer</v>
      </c>
      <c r="L3790" t="str">
        <f>Query1[[#This Row],[brand_name]]</f>
        <v>Sun</v>
      </c>
    </row>
    <row r="3791" spans="1:12" x14ac:dyDescent="0.3">
      <c r="A3791">
        <f>Query1[[#This Row],[order_id]]</f>
        <v>1306</v>
      </c>
      <c r="B3791" t="str">
        <f>Query1[[#This Row],[customers]]</f>
        <v>Jeanice Frost</v>
      </c>
      <c r="C3791" t="str">
        <f>Query1[[#This Row],[city]]</f>
        <v>Ossining</v>
      </c>
      <c r="D3791" t="str">
        <f>Query1[[#This Row],[state]]</f>
        <v>NY</v>
      </c>
      <c r="E3791">
        <f>Query1[[#This Row],[order_date]]</f>
        <v>43089</v>
      </c>
      <c r="F3791">
        <f>Query1[[#This Row],[total_units]]</f>
        <v>2</v>
      </c>
      <c r="G3791">
        <f>Query1[[#This Row],[revenue]]</f>
        <v>5999.98</v>
      </c>
      <c r="H3791" t="str">
        <f>Query1[[#This Row],[product_name]]</f>
        <v>Trek Conduit+ - 2016</v>
      </c>
      <c r="I3791" t="str">
        <f>Query1[[#This Row],[category_name]]</f>
        <v>Electric Bikes</v>
      </c>
      <c r="J3791" t="str">
        <f>Query1[[#This Row],[store_name]]</f>
        <v>Baldwin Bikes</v>
      </c>
      <c r="K3791" t="str">
        <f>Query1[[#This Row],[sales_rep]]</f>
        <v>Marcelene Boyer</v>
      </c>
      <c r="L3791" t="str">
        <f>Query1[[#This Row],[brand_name]]</f>
        <v>Trek</v>
      </c>
    </row>
    <row r="3792" spans="1:12" x14ac:dyDescent="0.3">
      <c r="A3792">
        <f>Query1[[#This Row],[order_id]]</f>
        <v>1306</v>
      </c>
      <c r="B3792" t="str">
        <f>Query1[[#This Row],[customers]]</f>
        <v>Jeanice Frost</v>
      </c>
      <c r="C3792" t="str">
        <f>Query1[[#This Row],[city]]</f>
        <v>Ossining</v>
      </c>
      <c r="D3792" t="str">
        <f>Query1[[#This Row],[state]]</f>
        <v>NY</v>
      </c>
      <c r="E3792">
        <f>Query1[[#This Row],[order_date]]</f>
        <v>43089</v>
      </c>
      <c r="F3792">
        <f>Query1[[#This Row],[total_units]]</f>
        <v>1</v>
      </c>
      <c r="G3792">
        <f>Query1[[#This Row],[revenue]]</f>
        <v>2299.9899999999998</v>
      </c>
      <c r="H3792" t="str">
        <f>Query1[[#This Row],[product_name]]</f>
        <v>Trek Fuel EX 5 27.5 Plus - 2017</v>
      </c>
      <c r="I3792" t="str">
        <f>Query1[[#This Row],[category_name]]</f>
        <v>Mountain Bikes</v>
      </c>
      <c r="J3792" t="str">
        <f>Query1[[#This Row],[store_name]]</f>
        <v>Baldwin Bikes</v>
      </c>
      <c r="K3792" t="str">
        <f>Query1[[#This Row],[sales_rep]]</f>
        <v>Marcelene Boyer</v>
      </c>
      <c r="L3792" t="str">
        <f>Query1[[#This Row],[brand_name]]</f>
        <v>Trek</v>
      </c>
    </row>
    <row r="3793" spans="1:12" x14ac:dyDescent="0.3">
      <c r="A3793">
        <f>Query1[[#This Row],[order_id]]</f>
        <v>1307</v>
      </c>
      <c r="B3793" t="str">
        <f>Query1[[#This Row],[customers]]</f>
        <v>Elmo Sweeney</v>
      </c>
      <c r="C3793" t="str">
        <f>Query1[[#This Row],[city]]</f>
        <v>San Carlos</v>
      </c>
      <c r="D3793" t="str">
        <f>Query1[[#This Row],[state]]</f>
        <v>CA</v>
      </c>
      <c r="E3793">
        <f>Query1[[#This Row],[order_date]]</f>
        <v>43091</v>
      </c>
      <c r="F3793">
        <f>Query1[[#This Row],[total_units]]</f>
        <v>2</v>
      </c>
      <c r="G3793">
        <f>Query1[[#This Row],[revenue]]</f>
        <v>699.98</v>
      </c>
      <c r="H3793" t="str">
        <f>Query1[[#This Row],[product_name]]</f>
        <v>Electra Moto 3i (20-inch) - Boy's - 2017</v>
      </c>
      <c r="I3793" t="str">
        <f>Query1[[#This Row],[category_name]]</f>
        <v>Children Bicycles</v>
      </c>
      <c r="J3793" t="str">
        <f>Query1[[#This Row],[store_name]]</f>
        <v>Santa Cruz Bikes</v>
      </c>
      <c r="K3793" t="str">
        <f>Query1[[#This Row],[sales_rep]]</f>
        <v>Mireya Copeland</v>
      </c>
      <c r="L3793" t="str">
        <f>Query1[[#This Row],[brand_name]]</f>
        <v>Electra</v>
      </c>
    </row>
    <row r="3794" spans="1:12" x14ac:dyDescent="0.3">
      <c r="A3794">
        <f>Query1[[#This Row],[order_id]]</f>
        <v>1307</v>
      </c>
      <c r="B3794" t="str">
        <f>Query1[[#This Row],[customers]]</f>
        <v>Elmo Sweeney</v>
      </c>
      <c r="C3794" t="str">
        <f>Query1[[#This Row],[city]]</f>
        <v>San Carlos</v>
      </c>
      <c r="D3794" t="str">
        <f>Query1[[#This Row],[state]]</f>
        <v>CA</v>
      </c>
      <c r="E3794">
        <f>Query1[[#This Row],[order_date]]</f>
        <v>43091</v>
      </c>
      <c r="F3794">
        <f>Query1[[#This Row],[total_units]]</f>
        <v>2</v>
      </c>
      <c r="G3794">
        <f>Query1[[#This Row],[revenue]]</f>
        <v>833.98</v>
      </c>
      <c r="H3794" t="str">
        <f>Query1[[#This Row],[product_name]]</f>
        <v>Sun Bicycles Cruz 7 - 2017</v>
      </c>
      <c r="I3794" t="str">
        <f>Query1[[#This Row],[category_name]]</f>
        <v>Cruisers Bicycles</v>
      </c>
      <c r="J3794" t="str">
        <f>Query1[[#This Row],[store_name]]</f>
        <v>Santa Cruz Bikes</v>
      </c>
      <c r="K3794" t="str">
        <f>Query1[[#This Row],[sales_rep]]</f>
        <v>Mireya Copeland</v>
      </c>
      <c r="L3794" t="str">
        <f>Query1[[#This Row],[brand_name]]</f>
        <v>Sun</v>
      </c>
    </row>
    <row r="3795" spans="1:12" x14ac:dyDescent="0.3">
      <c r="A3795">
        <f>Query1[[#This Row],[order_id]]</f>
        <v>1307</v>
      </c>
      <c r="B3795" t="str">
        <f>Query1[[#This Row],[customers]]</f>
        <v>Elmo Sweeney</v>
      </c>
      <c r="C3795" t="str">
        <f>Query1[[#This Row],[city]]</f>
        <v>San Carlos</v>
      </c>
      <c r="D3795" t="str">
        <f>Query1[[#This Row],[state]]</f>
        <v>CA</v>
      </c>
      <c r="E3795">
        <f>Query1[[#This Row],[order_date]]</f>
        <v>43091</v>
      </c>
      <c r="F3795">
        <f>Query1[[#This Row],[total_units]]</f>
        <v>2</v>
      </c>
      <c r="G3795">
        <f>Query1[[#This Row],[revenue]]</f>
        <v>1499.98</v>
      </c>
      <c r="H3795" t="str">
        <f>Query1[[#This Row],[product_name]]</f>
        <v>Surly Ogre Frameset - 2017</v>
      </c>
      <c r="I3795" t="str">
        <f>Query1[[#This Row],[category_name]]</f>
        <v>Road Bikes</v>
      </c>
      <c r="J3795" t="str">
        <f>Query1[[#This Row],[store_name]]</f>
        <v>Santa Cruz Bikes</v>
      </c>
      <c r="K3795" t="str">
        <f>Query1[[#This Row],[sales_rep]]</f>
        <v>Mireya Copeland</v>
      </c>
      <c r="L3795" t="str">
        <f>Query1[[#This Row],[brand_name]]</f>
        <v>Surly</v>
      </c>
    </row>
    <row r="3796" spans="1:12" x14ac:dyDescent="0.3">
      <c r="A3796">
        <f>Query1[[#This Row],[order_id]]</f>
        <v>1308</v>
      </c>
      <c r="B3796" t="str">
        <f>Query1[[#This Row],[customers]]</f>
        <v>Ilona Spears</v>
      </c>
      <c r="C3796" t="str">
        <f>Query1[[#This Row],[city]]</f>
        <v>Port Jefferson Station</v>
      </c>
      <c r="D3796" t="str">
        <f>Query1[[#This Row],[state]]</f>
        <v>NY</v>
      </c>
      <c r="E3796">
        <f>Query1[[#This Row],[order_date]]</f>
        <v>43091</v>
      </c>
      <c r="F3796">
        <f>Query1[[#This Row],[total_units]]</f>
        <v>2</v>
      </c>
      <c r="G3796">
        <f>Query1[[#This Row],[revenue]]</f>
        <v>539.98</v>
      </c>
      <c r="H3796" t="str">
        <f>Query1[[#This Row],[product_name]]</f>
        <v>Electra Girl's Hawaii 1 (16-inch) - 2015/2016</v>
      </c>
      <c r="I3796" t="str">
        <f>Query1[[#This Row],[category_name]]</f>
        <v>Cruisers Bicycles</v>
      </c>
      <c r="J3796" t="str">
        <f>Query1[[#This Row],[store_name]]</f>
        <v>Baldwin Bikes</v>
      </c>
      <c r="K3796" t="str">
        <f>Query1[[#This Row],[sales_rep]]</f>
        <v>Venita Daniel</v>
      </c>
      <c r="L3796" t="str">
        <f>Query1[[#This Row],[brand_name]]</f>
        <v>Electra</v>
      </c>
    </row>
    <row r="3797" spans="1:12" x14ac:dyDescent="0.3">
      <c r="A3797">
        <f>Query1[[#This Row],[order_id]]</f>
        <v>1308</v>
      </c>
      <c r="B3797" t="str">
        <f>Query1[[#This Row],[customers]]</f>
        <v>Ilona Spears</v>
      </c>
      <c r="C3797" t="str">
        <f>Query1[[#This Row],[city]]</f>
        <v>Port Jefferson Station</v>
      </c>
      <c r="D3797" t="str">
        <f>Query1[[#This Row],[state]]</f>
        <v>NY</v>
      </c>
      <c r="E3797">
        <f>Query1[[#This Row],[order_date]]</f>
        <v>43091</v>
      </c>
      <c r="F3797">
        <f>Query1[[#This Row],[total_units]]</f>
        <v>1</v>
      </c>
      <c r="G3797">
        <f>Query1[[#This Row],[revenue]]</f>
        <v>416.99</v>
      </c>
      <c r="H3797" t="str">
        <f>Query1[[#This Row],[product_name]]</f>
        <v>Sun Bicycles Cruz 7 - 2017</v>
      </c>
      <c r="I3797" t="str">
        <f>Query1[[#This Row],[category_name]]</f>
        <v>Cruisers Bicycles</v>
      </c>
      <c r="J3797" t="str">
        <f>Query1[[#This Row],[store_name]]</f>
        <v>Baldwin Bikes</v>
      </c>
      <c r="K3797" t="str">
        <f>Query1[[#This Row],[sales_rep]]</f>
        <v>Venita Daniel</v>
      </c>
      <c r="L3797" t="str">
        <f>Query1[[#This Row],[brand_name]]</f>
        <v>Sun</v>
      </c>
    </row>
    <row r="3798" spans="1:12" x14ac:dyDescent="0.3">
      <c r="A3798">
        <f>Query1[[#This Row],[order_id]]</f>
        <v>1308</v>
      </c>
      <c r="B3798" t="str">
        <f>Query1[[#This Row],[customers]]</f>
        <v>Ilona Spears</v>
      </c>
      <c r="C3798" t="str">
        <f>Query1[[#This Row],[city]]</f>
        <v>Port Jefferson Station</v>
      </c>
      <c r="D3798" t="str">
        <f>Query1[[#This Row],[state]]</f>
        <v>NY</v>
      </c>
      <c r="E3798">
        <f>Query1[[#This Row],[order_date]]</f>
        <v>43091</v>
      </c>
      <c r="F3798">
        <f>Query1[[#This Row],[total_units]]</f>
        <v>1</v>
      </c>
      <c r="G3798">
        <f>Query1[[#This Row],[revenue]]</f>
        <v>3199.99</v>
      </c>
      <c r="H3798" t="str">
        <f>Query1[[#This Row],[product_name]]</f>
        <v>Trek Domane SL Disc Frameset - 2017</v>
      </c>
      <c r="I3798" t="str">
        <f>Query1[[#This Row],[category_name]]</f>
        <v>Road Bikes</v>
      </c>
      <c r="J3798" t="str">
        <f>Query1[[#This Row],[store_name]]</f>
        <v>Baldwin Bikes</v>
      </c>
      <c r="K3798" t="str">
        <f>Query1[[#This Row],[sales_rep]]</f>
        <v>Venita Daniel</v>
      </c>
      <c r="L3798" t="str">
        <f>Query1[[#This Row],[brand_name]]</f>
        <v>Trek</v>
      </c>
    </row>
    <row r="3799" spans="1:12" x14ac:dyDescent="0.3">
      <c r="A3799">
        <f>Query1[[#This Row],[order_id]]</f>
        <v>1308</v>
      </c>
      <c r="B3799" t="str">
        <f>Query1[[#This Row],[customers]]</f>
        <v>Ilona Spears</v>
      </c>
      <c r="C3799" t="str">
        <f>Query1[[#This Row],[city]]</f>
        <v>Port Jefferson Station</v>
      </c>
      <c r="D3799" t="str">
        <f>Query1[[#This Row],[state]]</f>
        <v>NY</v>
      </c>
      <c r="E3799">
        <f>Query1[[#This Row],[order_date]]</f>
        <v>43091</v>
      </c>
      <c r="F3799">
        <f>Query1[[#This Row],[total_units]]</f>
        <v>1</v>
      </c>
      <c r="G3799">
        <f>Query1[[#This Row],[revenue]]</f>
        <v>5499.99</v>
      </c>
      <c r="H3799" t="str">
        <f>Query1[[#This Row],[product_name]]</f>
        <v>Trek Domane SLR 6 Disc - 2017</v>
      </c>
      <c r="I3799" t="str">
        <f>Query1[[#This Row],[category_name]]</f>
        <v>Road Bikes</v>
      </c>
      <c r="J3799" t="str">
        <f>Query1[[#This Row],[store_name]]</f>
        <v>Baldwin Bikes</v>
      </c>
      <c r="K3799" t="str">
        <f>Query1[[#This Row],[sales_rep]]</f>
        <v>Venita Daniel</v>
      </c>
      <c r="L3799" t="str">
        <f>Query1[[#This Row],[brand_name]]</f>
        <v>Trek</v>
      </c>
    </row>
    <row r="3800" spans="1:12" x14ac:dyDescent="0.3">
      <c r="A3800">
        <f>Query1[[#This Row],[order_id]]</f>
        <v>1308</v>
      </c>
      <c r="B3800" t="str">
        <f>Query1[[#This Row],[customers]]</f>
        <v>Ilona Spears</v>
      </c>
      <c r="C3800" t="str">
        <f>Query1[[#This Row],[city]]</f>
        <v>Port Jefferson Station</v>
      </c>
      <c r="D3800" t="str">
        <f>Query1[[#This Row],[state]]</f>
        <v>NY</v>
      </c>
      <c r="E3800">
        <f>Query1[[#This Row],[order_date]]</f>
        <v>43091</v>
      </c>
      <c r="F3800">
        <f>Query1[[#This Row],[total_units]]</f>
        <v>1</v>
      </c>
      <c r="G3800">
        <f>Query1[[#This Row],[revenue]]</f>
        <v>469.99</v>
      </c>
      <c r="H3800" t="str">
        <f>Query1[[#This Row],[product_name]]</f>
        <v>Trek Farley Alloy Frameset - 2017</v>
      </c>
      <c r="I3800" t="str">
        <f>Query1[[#This Row],[category_name]]</f>
        <v>Mountain Bikes</v>
      </c>
      <c r="J3800" t="str">
        <f>Query1[[#This Row],[store_name]]</f>
        <v>Baldwin Bikes</v>
      </c>
      <c r="K3800" t="str">
        <f>Query1[[#This Row],[sales_rep]]</f>
        <v>Venita Daniel</v>
      </c>
      <c r="L3800" t="str">
        <f>Query1[[#This Row],[brand_name]]</f>
        <v>Trek</v>
      </c>
    </row>
    <row r="3801" spans="1:12" x14ac:dyDescent="0.3">
      <c r="A3801">
        <f>Query1[[#This Row],[order_id]]</f>
        <v>1309</v>
      </c>
      <c r="B3801" t="str">
        <f>Query1[[#This Row],[customers]]</f>
        <v>Cassidy Clark</v>
      </c>
      <c r="C3801" t="str">
        <f>Query1[[#This Row],[city]]</f>
        <v>Astoria</v>
      </c>
      <c r="D3801" t="str">
        <f>Query1[[#This Row],[state]]</f>
        <v>NY</v>
      </c>
      <c r="E3801">
        <f>Query1[[#This Row],[order_date]]</f>
        <v>43091</v>
      </c>
      <c r="F3801">
        <f>Query1[[#This Row],[total_units]]</f>
        <v>1</v>
      </c>
      <c r="G3801">
        <f>Query1[[#This Row],[revenue]]</f>
        <v>346.99</v>
      </c>
      <c r="H3801" t="str">
        <f>Query1[[#This Row],[product_name]]</f>
        <v>Sun Bicycles Lil Bolt Type-R - 2017</v>
      </c>
      <c r="I3801" t="str">
        <f>Query1[[#This Row],[category_name]]</f>
        <v>Cruisers Bicycles</v>
      </c>
      <c r="J3801" t="str">
        <f>Query1[[#This Row],[store_name]]</f>
        <v>Baldwin Bikes</v>
      </c>
      <c r="K3801" t="str">
        <f>Query1[[#This Row],[sales_rep]]</f>
        <v>Marcelene Boyer</v>
      </c>
      <c r="L3801" t="str">
        <f>Query1[[#This Row],[brand_name]]</f>
        <v>Sun</v>
      </c>
    </row>
    <row r="3802" spans="1:12" x14ac:dyDescent="0.3">
      <c r="A3802">
        <f>Query1[[#This Row],[order_id]]</f>
        <v>1309</v>
      </c>
      <c r="B3802" t="str">
        <f>Query1[[#This Row],[customers]]</f>
        <v>Cassidy Clark</v>
      </c>
      <c r="C3802" t="str">
        <f>Query1[[#This Row],[city]]</f>
        <v>Astoria</v>
      </c>
      <c r="D3802" t="str">
        <f>Query1[[#This Row],[state]]</f>
        <v>NY</v>
      </c>
      <c r="E3802">
        <f>Query1[[#This Row],[order_date]]</f>
        <v>43091</v>
      </c>
      <c r="F3802">
        <f>Query1[[#This Row],[total_units]]</f>
        <v>2</v>
      </c>
      <c r="G3802">
        <f>Query1[[#This Row],[revenue]]</f>
        <v>379.98</v>
      </c>
      <c r="H3802" t="str">
        <f>Query1[[#This Row],[product_name]]</f>
        <v>Trek Precaliber 12 Boys - 2017</v>
      </c>
      <c r="I3802" t="str">
        <f>Query1[[#This Row],[category_name]]</f>
        <v>Children Bicycles</v>
      </c>
      <c r="J3802" t="str">
        <f>Query1[[#This Row],[store_name]]</f>
        <v>Baldwin Bikes</v>
      </c>
      <c r="K3802" t="str">
        <f>Query1[[#This Row],[sales_rep]]</f>
        <v>Marcelene Boyer</v>
      </c>
      <c r="L3802" t="str">
        <f>Query1[[#This Row],[brand_name]]</f>
        <v>Trek</v>
      </c>
    </row>
    <row r="3803" spans="1:12" x14ac:dyDescent="0.3">
      <c r="A3803">
        <f>Query1[[#This Row],[order_id]]</f>
        <v>1310</v>
      </c>
      <c r="B3803" t="str">
        <f>Query1[[#This Row],[customers]]</f>
        <v>Caridad Compton</v>
      </c>
      <c r="C3803" t="str">
        <f>Query1[[#This Row],[city]]</f>
        <v>San Lorenzo</v>
      </c>
      <c r="D3803" t="str">
        <f>Query1[[#This Row],[state]]</f>
        <v>CA</v>
      </c>
      <c r="E3803">
        <f>Query1[[#This Row],[order_date]]</f>
        <v>43093</v>
      </c>
      <c r="F3803">
        <f>Query1[[#This Row],[total_units]]</f>
        <v>2</v>
      </c>
      <c r="G3803">
        <f>Query1[[#This Row],[revenue]]</f>
        <v>1599.98</v>
      </c>
      <c r="H3803" t="str">
        <f>Query1[[#This Row],[product_name]]</f>
        <v>Electra Glam Punk 3i Ladies' - 2017</v>
      </c>
      <c r="I3803" t="str">
        <f>Query1[[#This Row],[category_name]]</f>
        <v>Cruisers Bicycles</v>
      </c>
      <c r="J3803" t="str">
        <f>Query1[[#This Row],[store_name]]</f>
        <v>Santa Cruz Bikes</v>
      </c>
      <c r="K3803" t="str">
        <f>Query1[[#This Row],[sales_rep]]</f>
        <v>Genna Serrano</v>
      </c>
      <c r="L3803" t="str">
        <f>Query1[[#This Row],[brand_name]]</f>
        <v>Electra</v>
      </c>
    </row>
    <row r="3804" spans="1:12" x14ac:dyDescent="0.3">
      <c r="A3804">
        <f>Query1[[#This Row],[order_id]]</f>
        <v>1310</v>
      </c>
      <c r="B3804" t="str">
        <f>Query1[[#This Row],[customers]]</f>
        <v>Caridad Compton</v>
      </c>
      <c r="C3804" t="str">
        <f>Query1[[#This Row],[city]]</f>
        <v>San Lorenzo</v>
      </c>
      <c r="D3804" t="str">
        <f>Query1[[#This Row],[state]]</f>
        <v>CA</v>
      </c>
      <c r="E3804">
        <f>Query1[[#This Row],[order_date]]</f>
        <v>43093</v>
      </c>
      <c r="F3804">
        <f>Query1[[#This Row],[total_units]]</f>
        <v>2</v>
      </c>
      <c r="G3804">
        <f>Query1[[#This Row],[revenue]]</f>
        <v>3361.98</v>
      </c>
      <c r="H3804" t="str">
        <f>Query1[[#This Row],[product_name]]</f>
        <v>Surly Straggler 650b - 2016</v>
      </c>
      <c r="I3804" t="str">
        <f>Query1[[#This Row],[category_name]]</f>
        <v>Cyclocross Bicycles</v>
      </c>
      <c r="J3804" t="str">
        <f>Query1[[#This Row],[store_name]]</f>
        <v>Santa Cruz Bikes</v>
      </c>
      <c r="K3804" t="str">
        <f>Query1[[#This Row],[sales_rep]]</f>
        <v>Genna Serrano</v>
      </c>
      <c r="L3804" t="str">
        <f>Query1[[#This Row],[brand_name]]</f>
        <v>Surly</v>
      </c>
    </row>
    <row r="3805" spans="1:12" x14ac:dyDescent="0.3">
      <c r="A3805">
        <f>Query1[[#This Row],[order_id]]</f>
        <v>1310</v>
      </c>
      <c r="B3805" t="str">
        <f>Query1[[#This Row],[customers]]</f>
        <v>Caridad Compton</v>
      </c>
      <c r="C3805" t="str">
        <f>Query1[[#This Row],[city]]</f>
        <v>San Lorenzo</v>
      </c>
      <c r="D3805" t="str">
        <f>Query1[[#This Row],[state]]</f>
        <v>CA</v>
      </c>
      <c r="E3805">
        <f>Query1[[#This Row],[order_date]]</f>
        <v>43093</v>
      </c>
      <c r="F3805">
        <f>Query1[[#This Row],[total_units]]</f>
        <v>1</v>
      </c>
      <c r="G3805">
        <f>Query1[[#This Row],[revenue]]</f>
        <v>2599.9899999999998</v>
      </c>
      <c r="H3805" t="str">
        <f>Query1[[#This Row],[product_name]]</f>
        <v>Trek Domane S 5 Disc - 2017</v>
      </c>
      <c r="I3805" t="str">
        <f>Query1[[#This Row],[category_name]]</f>
        <v>Road Bikes</v>
      </c>
      <c r="J3805" t="str">
        <f>Query1[[#This Row],[store_name]]</f>
        <v>Santa Cruz Bikes</v>
      </c>
      <c r="K3805" t="str">
        <f>Query1[[#This Row],[sales_rep]]</f>
        <v>Genna Serrano</v>
      </c>
      <c r="L3805" t="str">
        <f>Query1[[#This Row],[brand_name]]</f>
        <v>Trek</v>
      </c>
    </row>
    <row r="3806" spans="1:12" x14ac:dyDescent="0.3">
      <c r="A3806">
        <f>Query1[[#This Row],[order_id]]</f>
        <v>1310</v>
      </c>
      <c r="B3806" t="str">
        <f>Query1[[#This Row],[customers]]</f>
        <v>Caridad Compton</v>
      </c>
      <c r="C3806" t="str">
        <f>Query1[[#This Row],[city]]</f>
        <v>San Lorenzo</v>
      </c>
      <c r="D3806" t="str">
        <f>Query1[[#This Row],[state]]</f>
        <v>CA</v>
      </c>
      <c r="E3806">
        <f>Query1[[#This Row],[order_date]]</f>
        <v>43093</v>
      </c>
      <c r="F3806">
        <f>Query1[[#This Row],[total_units]]</f>
        <v>1</v>
      </c>
      <c r="G3806">
        <f>Query1[[#This Row],[revenue]]</f>
        <v>3199.99</v>
      </c>
      <c r="H3806" t="str">
        <f>Query1[[#This Row],[product_name]]</f>
        <v>Trek Domane SL Disc Frameset - 2017</v>
      </c>
      <c r="I3806" t="str">
        <f>Query1[[#This Row],[category_name]]</f>
        <v>Road Bikes</v>
      </c>
      <c r="J3806" t="str">
        <f>Query1[[#This Row],[store_name]]</f>
        <v>Santa Cruz Bikes</v>
      </c>
      <c r="K3806" t="str">
        <f>Query1[[#This Row],[sales_rep]]</f>
        <v>Genna Serrano</v>
      </c>
      <c r="L3806" t="str">
        <f>Query1[[#This Row],[brand_name]]</f>
        <v>Trek</v>
      </c>
    </row>
    <row r="3807" spans="1:12" x14ac:dyDescent="0.3">
      <c r="A3807">
        <f>Query1[[#This Row],[order_id]]</f>
        <v>1311</v>
      </c>
      <c r="B3807" t="str">
        <f>Query1[[#This Row],[customers]]</f>
        <v>Nicolas Carlson</v>
      </c>
      <c r="C3807" t="str">
        <f>Query1[[#This Row],[city]]</f>
        <v>Saint Albans</v>
      </c>
      <c r="D3807" t="str">
        <f>Query1[[#This Row],[state]]</f>
        <v>NY</v>
      </c>
      <c r="E3807">
        <f>Query1[[#This Row],[order_date]]</f>
        <v>43093</v>
      </c>
      <c r="F3807">
        <f>Query1[[#This Row],[total_units]]</f>
        <v>2</v>
      </c>
      <c r="G3807">
        <f>Query1[[#This Row],[revenue]]</f>
        <v>1739.98</v>
      </c>
      <c r="H3807" t="str">
        <f>Query1[[#This Row],[product_name]]</f>
        <v>Haro SR 1.2 - 2017</v>
      </c>
      <c r="I3807" t="str">
        <f>Query1[[#This Row],[category_name]]</f>
        <v>Mountain Bikes</v>
      </c>
      <c r="J3807" t="str">
        <f>Query1[[#This Row],[store_name]]</f>
        <v>Baldwin Bikes</v>
      </c>
      <c r="K3807" t="str">
        <f>Query1[[#This Row],[sales_rep]]</f>
        <v>Marcelene Boyer</v>
      </c>
      <c r="L3807" t="str">
        <f>Query1[[#This Row],[brand_name]]</f>
        <v>Haro</v>
      </c>
    </row>
    <row r="3808" spans="1:12" x14ac:dyDescent="0.3">
      <c r="A3808">
        <f>Query1[[#This Row],[order_id]]</f>
        <v>1311</v>
      </c>
      <c r="B3808" t="str">
        <f>Query1[[#This Row],[customers]]</f>
        <v>Nicolas Carlson</v>
      </c>
      <c r="C3808" t="str">
        <f>Query1[[#This Row],[city]]</f>
        <v>Saint Albans</v>
      </c>
      <c r="D3808" t="str">
        <f>Query1[[#This Row],[state]]</f>
        <v>NY</v>
      </c>
      <c r="E3808">
        <f>Query1[[#This Row],[order_date]]</f>
        <v>43093</v>
      </c>
      <c r="F3808">
        <f>Query1[[#This Row],[total_units]]</f>
        <v>1</v>
      </c>
      <c r="G3808">
        <f>Query1[[#This Row],[revenue]]</f>
        <v>416.99</v>
      </c>
      <c r="H3808" t="str">
        <f>Query1[[#This Row],[product_name]]</f>
        <v>Sun Bicycles Cruz 7 - 2017</v>
      </c>
      <c r="I3808" t="str">
        <f>Query1[[#This Row],[category_name]]</f>
        <v>Cruisers Bicycles</v>
      </c>
      <c r="J3808" t="str">
        <f>Query1[[#This Row],[store_name]]</f>
        <v>Baldwin Bikes</v>
      </c>
      <c r="K3808" t="str">
        <f>Query1[[#This Row],[sales_rep]]</f>
        <v>Marcelene Boyer</v>
      </c>
      <c r="L3808" t="str">
        <f>Query1[[#This Row],[brand_name]]</f>
        <v>Sun</v>
      </c>
    </row>
    <row r="3809" spans="1:12" x14ac:dyDescent="0.3">
      <c r="A3809">
        <f>Query1[[#This Row],[order_id]]</f>
        <v>1311</v>
      </c>
      <c r="B3809" t="str">
        <f>Query1[[#This Row],[customers]]</f>
        <v>Nicolas Carlson</v>
      </c>
      <c r="C3809" t="str">
        <f>Query1[[#This Row],[city]]</f>
        <v>Saint Albans</v>
      </c>
      <c r="D3809" t="str">
        <f>Query1[[#This Row],[state]]</f>
        <v>NY</v>
      </c>
      <c r="E3809">
        <f>Query1[[#This Row],[order_date]]</f>
        <v>43093</v>
      </c>
      <c r="F3809">
        <f>Query1[[#This Row],[total_units]]</f>
        <v>2</v>
      </c>
      <c r="G3809">
        <f>Query1[[#This Row],[revenue]]</f>
        <v>1999.98</v>
      </c>
      <c r="H3809" t="str">
        <f>Query1[[#This Row],[product_name]]</f>
        <v>Surly Big Dummy Frameset - 2017</v>
      </c>
      <c r="I3809" t="str">
        <f>Query1[[#This Row],[category_name]]</f>
        <v>Mountain Bikes</v>
      </c>
      <c r="J3809" t="str">
        <f>Query1[[#This Row],[store_name]]</f>
        <v>Baldwin Bikes</v>
      </c>
      <c r="K3809" t="str">
        <f>Query1[[#This Row],[sales_rep]]</f>
        <v>Marcelene Boyer</v>
      </c>
      <c r="L3809" t="str">
        <f>Query1[[#This Row],[brand_name]]</f>
        <v>Surly</v>
      </c>
    </row>
    <row r="3810" spans="1:12" x14ac:dyDescent="0.3">
      <c r="A3810">
        <f>Query1[[#This Row],[order_id]]</f>
        <v>1311</v>
      </c>
      <c r="B3810" t="str">
        <f>Query1[[#This Row],[customers]]</f>
        <v>Nicolas Carlson</v>
      </c>
      <c r="C3810" t="str">
        <f>Query1[[#This Row],[city]]</f>
        <v>Saint Albans</v>
      </c>
      <c r="D3810" t="str">
        <f>Query1[[#This Row],[state]]</f>
        <v>NY</v>
      </c>
      <c r="E3810">
        <f>Query1[[#This Row],[order_date]]</f>
        <v>43093</v>
      </c>
      <c r="F3810">
        <f>Query1[[#This Row],[total_units]]</f>
        <v>1</v>
      </c>
      <c r="G3810">
        <f>Query1[[#This Row],[revenue]]</f>
        <v>2299.9899999999998</v>
      </c>
      <c r="H3810" t="str">
        <f>Query1[[#This Row],[product_name]]</f>
        <v>Trek Fuel EX 5 27.5 Plus - 2017</v>
      </c>
      <c r="I3810" t="str">
        <f>Query1[[#This Row],[category_name]]</f>
        <v>Mountain Bikes</v>
      </c>
      <c r="J3810" t="str">
        <f>Query1[[#This Row],[store_name]]</f>
        <v>Baldwin Bikes</v>
      </c>
      <c r="K3810" t="str">
        <f>Query1[[#This Row],[sales_rep]]</f>
        <v>Marcelene Boyer</v>
      </c>
      <c r="L3810" t="str">
        <f>Query1[[#This Row],[brand_name]]</f>
        <v>Trek</v>
      </c>
    </row>
    <row r="3811" spans="1:12" x14ac:dyDescent="0.3">
      <c r="A3811">
        <f>Query1[[#This Row],[order_id]]</f>
        <v>1312</v>
      </c>
      <c r="B3811" t="str">
        <f>Query1[[#This Row],[customers]]</f>
        <v>Charise Burt</v>
      </c>
      <c r="C3811" t="str">
        <f>Query1[[#This Row],[city]]</f>
        <v>Fresno</v>
      </c>
      <c r="D3811" t="str">
        <f>Query1[[#This Row],[state]]</f>
        <v>CA</v>
      </c>
      <c r="E3811">
        <f>Query1[[#This Row],[order_date]]</f>
        <v>43094</v>
      </c>
      <c r="F3811">
        <f>Query1[[#This Row],[total_units]]</f>
        <v>1</v>
      </c>
      <c r="G3811">
        <f>Query1[[#This Row],[revenue]]</f>
        <v>269.99</v>
      </c>
      <c r="H3811" t="str">
        <f>Query1[[#This Row],[product_name]]</f>
        <v>Electra Girl's Hawaii 1 (16-inch) - 2015/2016</v>
      </c>
      <c r="I3811" t="str">
        <f>Query1[[#This Row],[category_name]]</f>
        <v>Cruisers Bicycles</v>
      </c>
      <c r="J3811" t="str">
        <f>Query1[[#This Row],[store_name]]</f>
        <v>Santa Cruz Bikes</v>
      </c>
      <c r="K3811" t="str">
        <f>Query1[[#This Row],[sales_rep]]</f>
        <v>Genna Serrano</v>
      </c>
      <c r="L3811" t="str">
        <f>Query1[[#This Row],[brand_name]]</f>
        <v>Electra</v>
      </c>
    </row>
    <row r="3812" spans="1:12" x14ac:dyDescent="0.3">
      <c r="A3812">
        <f>Query1[[#This Row],[order_id]]</f>
        <v>1312</v>
      </c>
      <c r="B3812" t="str">
        <f>Query1[[#This Row],[customers]]</f>
        <v>Charise Burt</v>
      </c>
      <c r="C3812" t="str">
        <f>Query1[[#This Row],[city]]</f>
        <v>Fresno</v>
      </c>
      <c r="D3812" t="str">
        <f>Query1[[#This Row],[state]]</f>
        <v>CA</v>
      </c>
      <c r="E3812">
        <f>Query1[[#This Row],[order_date]]</f>
        <v>43094</v>
      </c>
      <c r="F3812">
        <f>Query1[[#This Row],[total_units]]</f>
        <v>1</v>
      </c>
      <c r="G3812">
        <f>Query1[[#This Row],[revenue]]</f>
        <v>599.99</v>
      </c>
      <c r="H3812" t="str">
        <f>Query1[[#This Row],[product_name]]</f>
        <v>Electra Townie Original 7D EQ - Women's - 2016</v>
      </c>
      <c r="I3812" t="str">
        <f>Query1[[#This Row],[category_name]]</f>
        <v>Cruisers Bicycles</v>
      </c>
      <c r="J3812" t="str">
        <f>Query1[[#This Row],[store_name]]</f>
        <v>Santa Cruz Bikes</v>
      </c>
      <c r="K3812" t="str">
        <f>Query1[[#This Row],[sales_rep]]</f>
        <v>Genna Serrano</v>
      </c>
      <c r="L3812" t="str">
        <f>Query1[[#This Row],[brand_name]]</f>
        <v>Electra</v>
      </c>
    </row>
    <row r="3813" spans="1:12" x14ac:dyDescent="0.3">
      <c r="A3813">
        <f>Query1[[#This Row],[order_id]]</f>
        <v>1312</v>
      </c>
      <c r="B3813" t="str">
        <f>Query1[[#This Row],[customers]]</f>
        <v>Charise Burt</v>
      </c>
      <c r="C3813" t="str">
        <f>Query1[[#This Row],[city]]</f>
        <v>Fresno</v>
      </c>
      <c r="D3813" t="str">
        <f>Query1[[#This Row],[state]]</f>
        <v>CA</v>
      </c>
      <c r="E3813">
        <f>Query1[[#This Row],[order_date]]</f>
        <v>43094</v>
      </c>
      <c r="F3813">
        <f>Query1[[#This Row],[total_units]]</f>
        <v>2</v>
      </c>
      <c r="G3813">
        <f>Query1[[#This Row],[revenue]]</f>
        <v>501.98</v>
      </c>
      <c r="H3813" t="str">
        <f>Query1[[#This Row],[product_name]]</f>
        <v>Sun Bicycles Revolutions 24 - Girl's - 2017</v>
      </c>
      <c r="I3813" t="str">
        <f>Query1[[#This Row],[category_name]]</f>
        <v>Cruisers Bicycles</v>
      </c>
      <c r="J3813" t="str">
        <f>Query1[[#This Row],[store_name]]</f>
        <v>Santa Cruz Bikes</v>
      </c>
      <c r="K3813" t="str">
        <f>Query1[[#This Row],[sales_rep]]</f>
        <v>Genna Serrano</v>
      </c>
      <c r="L3813" t="str">
        <f>Query1[[#This Row],[brand_name]]</f>
        <v>Sun</v>
      </c>
    </row>
    <row r="3814" spans="1:12" x14ac:dyDescent="0.3">
      <c r="A3814">
        <f>Query1[[#This Row],[order_id]]</f>
        <v>1313</v>
      </c>
      <c r="B3814" t="str">
        <f>Query1[[#This Row],[customers]]</f>
        <v>Edith Davenport</v>
      </c>
      <c r="C3814" t="str">
        <f>Query1[[#This Row],[city]]</f>
        <v>Ontario</v>
      </c>
      <c r="D3814" t="str">
        <f>Query1[[#This Row],[state]]</f>
        <v>CA</v>
      </c>
      <c r="E3814">
        <f>Query1[[#This Row],[order_date]]</f>
        <v>43094</v>
      </c>
      <c r="F3814">
        <f>Query1[[#This Row],[total_units]]</f>
        <v>1</v>
      </c>
      <c r="G3814">
        <f>Query1[[#This Row],[revenue]]</f>
        <v>599.99</v>
      </c>
      <c r="H3814" t="str">
        <f>Query1[[#This Row],[product_name]]</f>
        <v>Electra Cruiser Lux Fat Tire 1 Ladies - 2017</v>
      </c>
      <c r="I3814" t="str">
        <f>Query1[[#This Row],[category_name]]</f>
        <v>Cruisers Bicycles</v>
      </c>
      <c r="J3814" t="str">
        <f>Query1[[#This Row],[store_name]]</f>
        <v>Santa Cruz Bikes</v>
      </c>
      <c r="K3814" t="str">
        <f>Query1[[#This Row],[sales_rep]]</f>
        <v>Genna Serrano</v>
      </c>
      <c r="L3814" t="str">
        <f>Query1[[#This Row],[brand_name]]</f>
        <v>Electra</v>
      </c>
    </row>
    <row r="3815" spans="1:12" x14ac:dyDescent="0.3">
      <c r="A3815">
        <f>Query1[[#This Row],[order_id]]</f>
        <v>1313</v>
      </c>
      <c r="B3815" t="str">
        <f>Query1[[#This Row],[customers]]</f>
        <v>Edith Davenport</v>
      </c>
      <c r="C3815" t="str">
        <f>Query1[[#This Row],[city]]</f>
        <v>Ontario</v>
      </c>
      <c r="D3815" t="str">
        <f>Query1[[#This Row],[state]]</f>
        <v>CA</v>
      </c>
      <c r="E3815">
        <f>Query1[[#This Row],[order_date]]</f>
        <v>43094</v>
      </c>
      <c r="F3815">
        <f>Query1[[#This Row],[total_units]]</f>
        <v>1</v>
      </c>
      <c r="G3815">
        <f>Query1[[#This Row],[revenue]]</f>
        <v>416.99</v>
      </c>
      <c r="H3815" t="str">
        <f>Query1[[#This Row],[product_name]]</f>
        <v>Sun Bicycles Cruz 7 - 2017</v>
      </c>
      <c r="I3815" t="str">
        <f>Query1[[#This Row],[category_name]]</f>
        <v>Cruisers Bicycles</v>
      </c>
      <c r="J3815" t="str">
        <f>Query1[[#This Row],[store_name]]</f>
        <v>Santa Cruz Bikes</v>
      </c>
      <c r="K3815" t="str">
        <f>Query1[[#This Row],[sales_rep]]</f>
        <v>Genna Serrano</v>
      </c>
      <c r="L3815" t="str">
        <f>Query1[[#This Row],[brand_name]]</f>
        <v>Sun</v>
      </c>
    </row>
    <row r="3816" spans="1:12" x14ac:dyDescent="0.3">
      <c r="A3816">
        <f>Query1[[#This Row],[order_id]]</f>
        <v>1313</v>
      </c>
      <c r="B3816" t="str">
        <f>Query1[[#This Row],[customers]]</f>
        <v>Edith Davenport</v>
      </c>
      <c r="C3816" t="str">
        <f>Query1[[#This Row],[city]]</f>
        <v>Ontario</v>
      </c>
      <c r="D3816" t="str">
        <f>Query1[[#This Row],[state]]</f>
        <v>CA</v>
      </c>
      <c r="E3816">
        <f>Query1[[#This Row],[order_date]]</f>
        <v>43094</v>
      </c>
      <c r="F3816">
        <f>Query1[[#This Row],[total_units]]</f>
        <v>1</v>
      </c>
      <c r="G3816">
        <f>Query1[[#This Row],[revenue]]</f>
        <v>469.99</v>
      </c>
      <c r="H3816" t="str">
        <f>Query1[[#This Row],[product_name]]</f>
        <v>Surly Wednesday Frameset - 2017</v>
      </c>
      <c r="I3816" t="str">
        <f>Query1[[#This Row],[category_name]]</f>
        <v>Mountain Bikes</v>
      </c>
      <c r="J3816" t="str">
        <f>Query1[[#This Row],[store_name]]</f>
        <v>Santa Cruz Bikes</v>
      </c>
      <c r="K3816" t="str">
        <f>Query1[[#This Row],[sales_rep]]</f>
        <v>Genna Serrano</v>
      </c>
      <c r="L3816" t="str">
        <f>Query1[[#This Row],[brand_name]]</f>
        <v>Surly</v>
      </c>
    </row>
    <row r="3817" spans="1:12" x14ac:dyDescent="0.3">
      <c r="A3817">
        <f>Query1[[#This Row],[order_id]]</f>
        <v>1314</v>
      </c>
      <c r="B3817" t="str">
        <f>Query1[[#This Row],[customers]]</f>
        <v>Shanita Wiley</v>
      </c>
      <c r="C3817" t="str">
        <f>Query1[[#This Row],[city]]</f>
        <v>Saint Albans</v>
      </c>
      <c r="D3817" t="str">
        <f>Query1[[#This Row],[state]]</f>
        <v>NY</v>
      </c>
      <c r="E3817">
        <f>Query1[[#This Row],[order_date]]</f>
        <v>43094</v>
      </c>
      <c r="F3817">
        <f>Query1[[#This Row],[total_units]]</f>
        <v>1</v>
      </c>
      <c r="G3817">
        <f>Query1[[#This Row],[revenue]]</f>
        <v>249.99</v>
      </c>
      <c r="H3817" t="str">
        <f>Query1[[#This Row],[product_name]]</f>
        <v>Haro Shredder Pro 20 - 2017</v>
      </c>
      <c r="I3817" t="str">
        <f>Query1[[#This Row],[category_name]]</f>
        <v>Children Bicycles</v>
      </c>
      <c r="J3817" t="str">
        <f>Query1[[#This Row],[store_name]]</f>
        <v>Baldwin Bikes</v>
      </c>
      <c r="K3817" t="str">
        <f>Query1[[#This Row],[sales_rep]]</f>
        <v>Venita Daniel</v>
      </c>
      <c r="L3817" t="str">
        <f>Query1[[#This Row],[brand_name]]</f>
        <v>Haro</v>
      </c>
    </row>
    <row r="3818" spans="1:12" x14ac:dyDescent="0.3">
      <c r="A3818">
        <f>Query1[[#This Row],[order_id]]</f>
        <v>1314</v>
      </c>
      <c r="B3818" t="str">
        <f>Query1[[#This Row],[customers]]</f>
        <v>Shanita Wiley</v>
      </c>
      <c r="C3818" t="str">
        <f>Query1[[#This Row],[city]]</f>
        <v>Saint Albans</v>
      </c>
      <c r="D3818" t="str">
        <f>Query1[[#This Row],[state]]</f>
        <v>NY</v>
      </c>
      <c r="E3818">
        <f>Query1[[#This Row],[order_date]]</f>
        <v>43094</v>
      </c>
      <c r="F3818">
        <f>Query1[[#This Row],[total_units]]</f>
        <v>2</v>
      </c>
      <c r="G3818">
        <f>Query1[[#This Row],[revenue]]</f>
        <v>1239.98</v>
      </c>
      <c r="H3818" t="str">
        <f>Query1[[#This Row],[product_name]]</f>
        <v>Sun Bicycles Biscayne Tandem 7 - 2017</v>
      </c>
      <c r="I3818" t="str">
        <f>Query1[[#This Row],[category_name]]</f>
        <v>Cruisers Bicycles</v>
      </c>
      <c r="J3818" t="str">
        <f>Query1[[#This Row],[store_name]]</f>
        <v>Baldwin Bikes</v>
      </c>
      <c r="K3818" t="str">
        <f>Query1[[#This Row],[sales_rep]]</f>
        <v>Venita Daniel</v>
      </c>
      <c r="L3818" t="str">
        <f>Query1[[#This Row],[brand_name]]</f>
        <v>Sun</v>
      </c>
    </row>
    <row r="3819" spans="1:12" x14ac:dyDescent="0.3">
      <c r="A3819">
        <f>Query1[[#This Row],[order_id]]</f>
        <v>1314</v>
      </c>
      <c r="B3819" t="str">
        <f>Query1[[#This Row],[customers]]</f>
        <v>Shanita Wiley</v>
      </c>
      <c r="C3819" t="str">
        <f>Query1[[#This Row],[city]]</f>
        <v>Saint Albans</v>
      </c>
      <c r="D3819" t="str">
        <f>Query1[[#This Row],[state]]</f>
        <v>NY</v>
      </c>
      <c r="E3819">
        <f>Query1[[#This Row],[order_date]]</f>
        <v>43094</v>
      </c>
      <c r="F3819">
        <f>Query1[[#This Row],[total_units]]</f>
        <v>1</v>
      </c>
      <c r="G3819">
        <f>Query1[[#This Row],[revenue]]</f>
        <v>875.99</v>
      </c>
      <c r="H3819" t="str">
        <f>Query1[[#This Row],[product_name]]</f>
        <v>Surly Steamroller - 2017</v>
      </c>
      <c r="I3819" t="str">
        <f>Query1[[#This Row],[category_name]]</f>
        <v>Road Bikes</v>
      </c>
      <c r="J3819" t="str">
        <f>Query1[[#This Row],[store_name]]</f>
        <v>Baldwin Bikes</v>
      </c>
      <c r="K3819" t="str">
        <f>Query1[[#This Row],[sales_rep]]</f>
        <v>Venita Daniel</v>
      </c>
      <c r="L3819" t="str">
        <f>Query1[[#This Row],[brand_name]]</f>
        <v>Surly</v>
      </c>
    </row>
    <row r="3820" spans="1:12" x14ac:dyDescent="0.3">
      <c r="A3820">
        <f>Query1[[#This Row],[order_id]]</f>
        <v>1315</v>
      </c>
      <c r="B3820" t="str">
        <f>Query1[[#This Row],[customers]]</f>
        <v>Porter Bass</v>
      </c>
      <c r="C3820" t="str">
        <f>Query1[[#This Row],[city]]</f>
        <v>San Angelo</v>
      </c>
      <c r="D3820" t="str">
        <f>Query1[[#This Row],[state]]</f>
        <v>TX</v>
      </c>
      <c r="E3820">
        <f>Query1[[#This Row],[order_date]]</f>
        <v>43094</v>
      </c>
      <c r="F3820">
        <f>Query1[[#This Row],[total_units]]</f>
        <v>1</v>
      </c>
      <c r="G3820">
        <f>Query1[[#This Row],[revenue]]</f>
        <v>549.99</v>
      </c>
      <c r="H3820" t="str">
        <f>Query1[[#This Row],[product_name]]</f>
        <v>Electra Townie Original 21D - 2016</v>
      </c>
      <c r="I3820" t="str">
        <f>Query1[[#This Row],[category_name]]</f>
        <v>Comfort Bicycles</v>
      </c>
      <c r="J3820" t="str">
        <f>Query1[[#This Row],[store_name]]</f>
        <v>Rowlett Bikes</v>
      </c>
      <c r="K3820" t="str">
        <f>Query1[[#This Row],[sales_rep]]</f>
        <v>Layla Terrell</v>
      </c>
      <c r="L3820" t="str">
        <f>Query1[[#This Row],[brand_name]]</f>
        <v>Electra</v>
      </c>
    </row>
    <row r="3821" spans="1:12" x14ac:dyDescent="0.3">
      <c r="A3821">
        <f>Query1[[#This Row],[order_id]]</f>
        <v>1315</v>
      </c>
      <c r="B3821" t="str">
        <f>Query1[[#This Row],[customers]]</f>
        <v>Porter Bass</v>
      </c>
      <c r="C3821" t="str">
        <f>Query1[[#This Row],[city]]</f>
        <v>San Angelo</v>
      </c>
      <c r="D3821" t="str">
        <f>Query1[[#This Row],[state]]</f>
        <v>TX</v>
      </c>
      <c r="E3821">
        <f>Query1[[#This Row],[order_date]]</f>
        <v>43094</v>
      </c>
      <c r="F3821">
        <f>Query1[[#This Row],[total_units]]</f>
        <v>1</v>
      </c>
      <c r="G3821">
        <f>Query1[[#This Row],[revenue]]</f>
        <v>599.99</v>
      </c>
      <c r="H3821" t="str">
        <f>Query1[[#This Row],[product_name]]</f>
        <v>Electra Townie Original 7D EQ - 2016</v>
      </c>
      <c r="I3821" t="str">
        <f>Query1[[#This Row],[category_name]]</f>
        <v>Comfort Bicycles</v>
      </c>
      <c r="J3821" t="str">
        <f>Query1[[#This Row],[store_name]]</f>
        <v>Rowlett Bikes</v>
      </c>
      <c r="K3821" t="str">
        <f>Query1[[#This Row],[sales_rep]]</f>
        <v>Layla Terrell</v>
      </c>
      <c r="L3821" t="str">
        <f>Query1[[#This Row],[brand_name]]</f>
        <v>Electra</v>
      </c>
    </row>
    <row r="3822" spans="1:12" x14ac:dyDescent="0.3">
      <c r="A3822">
        <f>Query1[[#This Row],[order_id]]</f>
        <v>1315</v>
      </c>
      <c r="B3822" t="str">
        <f>Query1[[#This Row],[customers]]</f>
        <v>Porter Bass</v>
      </c>
      <c r="C3822" t="str">
        <f>Query1[[#This Row],[city]]</f>
        <v>San Angelo</v>
      </c>
      <c r="D3822" t="str">
        <f>Query1[[#This Row],[state]]</f>
        <v>TX</v>
      </c>
      <c r="E3822">
        <f>Query1[[#This Row],[order_date]]</f>
        <v>43094</v>
      </c>
      <c r="F3822">
        <f>Query1[[#This Row],[total_units]]</f>
        <v>2</v>
      </c>
      <c r="G3822">
        <f>Query1[[#This Row],[revenue]]</f>
        <v>1199.98</v>
      </c>
      <c r="H3822" t="str">
        <f>Query1[[#This Row],[product_name]]</f>
        <v>Electra Townie Original 7D EQ - 2016</v>
      </c>
      <c r="I3822" t="str">
        <f>Query1[[#This Row],[category_name]]</f>
        <v>Cruisers Bicycles</v>
      </c>
      <c r="J3822" t="str">
        <f>Query1[[#This Row],[store_name]]</f>
        <v>Rowlett Bikes</v>
      </c>
      <c r="K3822" t="str">
        <f>Query1[[#This Row],[sales_rep]]</f>
        <v>Layla Terrell</v>
      </c>
      <c r="L3822" t="str">
        <f>Query1[[#This Row],[brand_name]]</f>
        <v>Electra</v>
      </c>
    </row>
    <row r="3823" spans="1:12" x14ac:dyDescent="0.3">
      <c r="A3823">
        <f>Query1[[#This Row],[order_id]]</f>
        <v>1315</v>
      </c>
      <c r="B3823" t="str">
        <f>Query1[[#This Row],[customers]]</f>
        <v>Porter Bass</v>
      </c>
      <c r="C3823" t="str">
        <f>Query1[[#This Row],[city]]</f>
        <v>San Angelo</v>
      </c>
      <c r="D3823" t="str">
        <f>Query1[[#This Row],[state]]</f>
        <v>TX</v>
      </c>
      <c r="E3823">
        <f>Query1[[#This Row],[order_date]]</f>
        <v>43094</v>
      </c>
      <c r="F3823">
        <f>Query1[[#This Row],[total_units]]</f>
        <v>1</v>
      </c>
      <c r="G3823">
        <f>Query1[[#This Row],[revenue]]</f>
        <v>1469.99</v>
      </c>
      <c r="H3823" t="str">
        <f>Query1[[#This Row],[product_name]]</f>
        <v>Haro Shift R3 - 2017</v>
      </c>
      <c r="I3823" t="str">
        <f>Query1[[#This Row],[category_name]]</f>
        <v>Mountain Bikes</v>
      </c>
      <c r="J3823" t="str">
        <f>Query1[[#This Row],[store_name]]</f>
        <v>Rowlett Bikes</v>
      </c>
      <c r="K3823" t="str">
        <f>Query1[[#This Row],[sales_rep]]</f>
        <v>Layla Terrell</v>
      </c>
      <c r="L3823" t="str">
        <f>Query1[[#This Row],[brand_name]]</f>
        <v>Haro</v>
      </c>
    </row>
    <row r="3824" spans="1:12" x14ac:dyDescent="0.3">
      <c r="A3824">
        <f>Query1[[#This Row],[order_id]]</f>
        <v>1315</v>
      </c>
      <c r="B3824" t="str">
        <f>Query1[[#This Row],[customers]]</f>
        <v>Porter Bass</v>
      </c>
      <c r="C3824" t="str">
        <f>Query1[[#This Row],[city]]</f>
        <v>San Angelo</v>
      </c>
      <c r="D3824" t="str">
        <f>Query1[[#This Row],[state]]</f>
        <v>TX</v>
      </c>
      <c r="E3824">
        <f>Query1[[#This Row],[order_date]]</f>
        <v>43094</v>
      </c>
      <c r="F3824">
        <f>Query1[[#This Row],[total_units]]</f>
        <v>2</v>
      </c>
      <c r="G3824">
        <f>Query1[[#This Row],[revenue]]</f>
        <v>963.98</v>
      </c>
      <c r="H3824" t="str">
        <f>Query1[[#This Row],[product_name]]</f>
        <v>Sun Bicycles Streamway - 2017</v>
      </c>
      <c r="I3824" t="str">
        <f>Query1[[#This Row],[category_name]]</f>
        <v>Comfort Bicycles</v>
      </c>
      <c r="J3824" t="str">
        <f>Query1[[#This Row],[store_name]]</f>
        <v>Rowlett Bikes</v>
      </c>
      <c r="K3824" t="str">
        <f>Query1[[#This Row],[sales_rep]]</f>
        <v>Layla Terrell</v>
      </c>
      <c r="L3824" t="str">
        <f>Query1[[#This Row],[brand_name]]</f>
        <v>Sun</v>
      </c>
    </row>
    <row r="3825" spans="1:12" x14ac:dyDescent="0.3">
      <c r="A3825">
        <f>Query1[[#This Row],[order_id]]</f>
        <v>1316</v>
      </c>
      <c r="B3825" t="str">
        <f>Query1[[#This Row],[customers]]</f>
        <v>Sylvester Chan</v>
      </c>
      <c r="C3825" t="str">
        <f>Query1[[#This Row],[city]]</f>
        <v>Rocklin</v>
      </c>
      <c r="D3825" t="str">
        <f>Query1[[#This Row],[state]]</f>
        <v>CA</v>
      </c>
      <c r="E3825">
        <f>Query1[[#This Row],[order_date]]</f>
        <v>43095</v>
      </c>
      <c r="F3825">
        <f>Query1[[#This Row],[total_units]]</f>
        <v>2</v>
      </c>
      <c r="G3825">
        <f>Query1[[#This Row],[revenue]]</f>
        <v>599.98</v>
      </c>
      <c r="H3825" t="str">
        <f>Query1[[#This Row],[product_name]]</f>
        <v>Electra Girl's Hawaii 1 16" - 2017</v>
      </c>
      <c r="I3825" t="str">
        <f>Query1[[#This Row],[category_name]]</f>
        <v>Cruisers Bicycles</v>
      </c>
      <c r="J3825" t="str">
        <f>Query1[[#This Row],[store_name]]</f>
        <v>Santa Cruz Bikes</v>
      </c>
      <c r="K3825" t="str">
        <f>Query1[[#This Row],[sales_rep]]</f>
        <v>Genna Serrano</v>
      </c>
      <c r="L3825" t="str">
        <f>Query1[[#This Row],[brand_name]]</f>
        <v>Electra</v>
      </c>
    </row>
    <row r="3826" spans="1:12" x14ac:dyDescent="0.3">
      <c r="A3826">
        <f>Query1[[#This Row],[order_id]]</f>
        <v>1316</v>
      </c>
      <c r="B3826" t="str">
        <f>Query1[[#This Row],[customers]]</f>
        <v>Sylvester Chan</v>
      </c>
      <c r="C3826" t="str">
        <f>Query1[[#This Row],[city]]</f>
        <v>Rocklin</v>
      </c>
      <c r="D3826" t="str">
        <f>Query1[[#This Row],[state]]</f>
        <v>CA</v>
      </c>
      <c r="E3826">
        <f>Query1[[#This Row],[order_date]]</f>
        <v>43095</v>
      </c>
      <c r="F3826">
        <f>Query1[[#This Row],[total_units]]</f>
        <v>1</v>
      </c>
      <c r="G3826">
        <f>Query1[[#This Row],[revenue]]</f>
        <v>209.99</v>
      </c>
      <c r="H3826" t="str">
        <f>Query1[[#This Row],[product_name]]</f>
        <v>Trek Precaliber 16 Girls - 2017</v>
      </c>
      <c r="I3826" t="str">
        <f>Query1[[#This Row],[category_name]]</f>
        <v>Children Bicycles</v>
      </c>
      <c r="J3826" t="str">
        <f>Query1[[#This Row],[store_name]]</f>
        <v>Santa Cruz Bikes</v>
      </c>
      <c r="K3826" t="str">
        <f>Query1[[#This Row],[sales_rep]]</f>
        <v>Genna Serrano</v>
      </c>
      <c r="L3826" t="str">
        <f>Query1[[#This Row],[brand_name]]</f>
        <v>Trek</v>
      </c>
    </row>
    <row r="3827" spans="1:12" x14ac:dyDescent="0.3">
      <c r="A3827">
        <f>Query1[[#This Row],[order_id]]</f>
        <v>1317</v>
      </c>
      <c r="B3827" t="str">
        <f>Query1[[#This Row],[customers]]</f>
        <v>Georgeanna Webster</v>
      </c>
      <c r="C3827" t="str">
        <f>Query1[[#This Row],[city]]</f>
        <v>Oxnard</v>
      </c>
      <c r="D3827" t="str">
        <f>Query1[[#This Row],[state]]</f>
        <v>CA</v>
      </c>
      <c r="E3827">
        <f>Query1[[#This Row],[order_date]]</f>
        <v>43096</v>
      </c>
      <c r="F3827">
        <f>Query1[[#This Row],[total_units]]</f>
        <v>1</v>
      </c>
      <c r="G3827">
        <f>Query1[[#This Row],[revenue]]</f>
        <v>659.99</v>
      </c>
      <c r="H3827" t="str">
        <f>Query1[[#This Row],[product_name]]</f>
        <v>Electra Amsterdam Original 3i Ladies' - 2017</v>
      </c>
      <c r="I3827" t="str">
        <f>Query1[[#This Row],[category_name]]</f>
        <v>Cruisers Bicycles</v>
      </c>
      <c r="J3827" t="str">
        <f>Query1[[#This Row],[store_name]]</f>
        <v>Santa Cruz Bikes</v>
      </c>
      <c r="K3827" t="str">
        <f>Query1[[#This Row],[sales_rep]]</f>
        <v>Genna Serrano</v>
      </c>
      <c r="L3827" t="str">
        <f>Query1[[#This Row],[brand_name]]</f>
        <v>Electra</v>
      </c>
    </row>
    <row r="3828" spans="1:12" x14ac:dyDescent="0.3">
      <c r="A3828">
        <f>Query1[[#This Row],[order_id]]</f>
        <v>1318</v>
      </c>
      <c r="B3828" t="str">
        <f>Query1[[#This Row],[customers]]</f>
        <v>Abby Gamble</v>
      </c>
      <c r="C3828" t="str">
        <f>Query1[[#This Row],[city]]</f>
        <v>Amityville</v>
      </c>
      <c r="D3828" t="str">
        <f>Query1[[#This Row],[state]]</f>
        <v>NY</v>
      </c>
      <c r="E3828">
        <f>Query1[[#This Row],[order_date]]</f>
        <v>43096</v>
      </c>
      <c r="F3828">
        <f>Query1[[#This Row],[total_units]]</f>
        <v>2</v>
      </c>
      <c r="G3828">
        <f>Query1[[#This Row],[revenue]]</f>
        <v>1319.98</v>
      </c>
      <c r="H3828" t="str">
        <f>Query1[[#This Row],[product_name]]</f>
        <v>Electra Amsterdam Original 3i Ladies' - 2017</v>
      </c>
      <c r="I3828" t="str">
        <f>Query1[[#This Row],[category_name]]</f>
        <v>Cruisers Bicycles</v>
      </c>
      <c r="J3828" t="str">
        <f>Query1[[#This Row],[store_name]]</f>
        <v>Baldwin Bikes</v>
      </c>
      <c r="K3828" t="str">
        <f>Query1[[#This Row],[sales_rep]]</f>
        <v>Marcelene Boyer</v>
      </c>
      <c r="L3828" t="str">
        <f>Query1[[#This Row],[brand_name]]</f>
        <v>Electra</v>
      </c>
    </row>
    <row r="3829" spans="1:12" x14ac:dyDescent="0.3">
      <c r="A3829">
        <f>Query1[[#This Row],[order_id]]</f>
        <v>1318</v>
      </c>
      <c r="B3829" t="str">
        <f>Query1[[#This Row],[customers]]</f>
        <v>Abby Gamble</v>
      </c>
      <c r="C3829" t="str">
        <f>Query1[[#This Row],[city]]</f>
        <v>Amityville</v>
      </c>
      <c r="D3829" t="str">
        <f>Query1[[#This Row],[state]]</f>
        <v>NY</v>
      </c>
      <c r="E3829">
        <f>Query1[[#This Row],[order_date]]</f>
        <v>43096</v>
      </c>
      <c r="F3829">
        <f>Query1[[#This Row],[total_units]]</f>
        <v>1</v>
      </c>
      <c r="G3829">
        <f>Query1[[#This Row],[revenue]]</f>
        <v>209.99</v>
      </c>
      <c r="H3829" t="str">
        <f>Query1[[#This Row],[product_name]]</f>
        <v>Haro Shredder 20 - 2017</v>
      </c>
      <c r="I3829" t="str">
        <f>Query1[[#This Row],[category_name]]</f>
        <v>Children Bicycles</v>
      </c>
      <c r="J3829" t="str">
        <f>Query1[[#This Row],[store_name]]</f>
        <v>Baldwin Bikes</v>
      </c>
      <c r="K3829" t="str">
        <f>Query1[[#This Row],[sales_rep]]</f>
        <v>Marcelene Boyer</v>
      </c>
      <c r="L3829" t="str">
        <f>Query1[[#This Row],[brand_name]]</f>
        <v>Haro</v>
      </c>
    </row>
    <row r="3830" spans="1:12" x14ac:dyDescent="0.3">
      <c r="A3830">
        <f>Query1[[#This Row],[order_id]]</f>
        <v>1318</v>
      </c>
      <c r="B3830" t="str">
        <f>Query1[[#This Row],[customers]]</f>
        <v>Abby Gamble</v>
      </c>
      <c r="C3830" t="str">
        <f>Query1[[#This Row],[city]]</f>
        <v>Amityville</v>
      </c>
      <c r="D3830" t="str">
        <f>Query1[[#This Row],[state]]</f>
        <v>NY</v>
      </c>
      <c r="E3830">
        <f>Query1[[#This Row],[order_date]]</f>
        <v>43096</v>
      </c>
      <c r="F3830">
        <f>Query1[[#This Row],[total_units]]</f>
        <v>1</v>
      </c>
      <c r="G3830">
        <f>Query1[[#This Row],[revenue]]</f>
        <v>470.99</v>
      </c>
      <c r="H3830" t="str">
        <f>Query1[[#This Row],[product_name]]</f>
        <v>Sun Bicycles Drifter 7 - Women's - 2017</v>
      </c>
      <c r="I3830" t="str">
        <f>Query1[[#This Row],[category_name]]</f>
        <v>Comfort Bicycles</v>
      </c>
      <c r="J3830" t="str">
        <f>Query1[[#This Row],[store_name]]</f>
        <v>Baldwin Bikes</v>
      </c>
      <c r="K3830" t="str">
        <f>Query1[[#This Row],[sales_rep]]</f>
        <v>Marcelene Boyer</v>
      </c>
      <c r="L3830" t="str">
        <f>Query1[[#This Row],[brand_name]]</f>
        <v>Sun</v>
      </c>
    </row>
    <row r="3831" spans="1:12" x14ac:dyDescent="0.3">
      <c r="A3831">
        <f>Query1[[#This Row],[order_id]]</f>
        <v>1318</v>
      </c>
      <c r="B3831" t="str">
        <f>Query1[[#This Row],[customers]]</f>
        <v>Abby Gamble</v>
      </c>
      <c r="C3831" t="str">
        <f>Query1[[#This Row],[city]]</f>
        <v>Amityville</v>
      </c>
      <c r="D3831" t="str">
        <f>Query1[[#This Row],[state]]</f>
        <v>NY</v>
      </c>
      <c r="E3831">
        <f>Query1[[#This Row],[order_date]]</f>
        <v>43096</v>
      </c>
      <c r="F3831">
        <f>Query1[[#This Row],[total_units]]</f>
        <v>2</v>
      </c>
      <c r="G3831">
        <f>Query1[[#This Row],[revenue]]</f>
        <v>6999.98</v>
      </c>
      <c r="H3831" t="str">
        <f>Query1[[#This Row],[product_name]]</f>
        <v>Trek Boone 7 - 2017</v>
      </c>
      <c r="I3831" t="str">
        <f>Query1[[#This Row],[category_name]]</f>
        <v>Cyclocross Bicycles</v>
      </c>
      <c r="J3831" t="str">
        <f>Query1[[#This Row],[store_name]]</f>
        <v>Baldwin Bikes</v>
      </c>
      <c r="K3831" t="str">
        <f>Query1[[#This Row],[sales_rep]]</f>
        <v>Marcelene Boyer</v>
      </c>
      <c r="L3831" t="str">
        <f>Query1[[#This Row],[brand_name]]</f>
        <v>Trek</v>
      </c>
    </row>
    <row r="3832" spans="1:12" x14ac:dyDescent="0.3">
      <c r="A3832">
        <f>Query1[[#This Row],[order_id]]</f>
        <v>1319</v>
      </c>
      <c r="B3832" t="str">
        <f>Query1[[#This Row],[customers]]</f>
        <v>Kylee Dickson</v>
      </c>
      <c r="C3832" t="str">
        <f>Query1[[#This Row],[city]]</f>
        <v>Amityville</v>
      </c>
      <c r="D3832" t="str">
        <f>Query1[[#This Row],[state]]</f>
        <v>NY</v>
      </c>
      <c r="E3832">
        <f>Query1[[#This Row],[order_date]]</f>
        <v>43096</v>
      </c>
      <c r="F3832">
        <f>Query1[[#This Row],[total_units]]</f>
        <v>1</v>
      </c>
      <c r="G3832">
        <f>Query1[[#This Row],[revenue]]</f>
        <v>599.99</v>
      </c>
      <c r="H3832" t="str">
        <f>Query1[[#This Row],[product_name]]</f>
        <v>Electra Cruiser Lux Fat Tire 1 Ladies - 2017</v>
      </c>
      <c r="I3832" t="str">
        <f>Query1[[#This Row],[category_name]]</f>
        <v>Cruisers Bicycles</v>
      </c>
      <c r="J3832" t="str">
        <f>Query1[[#This Row],[store_name]]</f>
        <v>Baldwin Bikes</v>
      </c>
      <c r="K3832" t="str">
        <f>Query1[[#This Row],[sales_rep]]</f>
        <v>Marcelene Boyer</v>
      </c>
      <c r="L3832" t="str">
        <f>Query1[[#This Row],[brand_name]]</f>
        <v>Electra</v>
      </c>
    </row>
    <row r="3833" spans="1:12" x14ac:dyDescent="0.3">
      <c r="A3833">
        <f>Query1[[#This Row],[order_id]]</f>
        <v>1319</v>
      </c>
      <c r="B3833" t="str">
        <f>Query1[[#This Row],[customers]]</f>
        <v>Kylee Dickson</v>
      </c>
      <c r="C3833" t="str">
        <f>Query1[[#This Row],[city]]</f>
        <v>Amityville</v>
      </c>
      <c r="D3833" t="str">
        <f>Query1[[#This Row],[state]]</f>
        <v>NY</v>
      </c>
      <c r="E3833">
        <f>Query1[[#This Row],[order_date]]</f>
        <v>43096</v>
      </c>
      <c r="F3833">
        <f>Query1[[#This Row],[total_units]]</f>
        <v>1</v>
      </c>
      <c r="G3833">
        <f>Query1[[#This Row],[revenue]]</f>
        <v>349.99</v>
      </c>
      <c r="H3833" t="str">
        <f>Query1[[#This Row],[product_name]]</f>
        <v>Trek Precaliber 24 (21-Speed) - Girls - 2017</v>
      </c>
      <c r="I3833" t="str">
        <f>Query1[[#This Row],[category_name]]</f>
        <v>Children Bicycles</v>
      </c>
      <c r="J3833" t="str">
        <f>Query1[[#This Row],[store_name]]</f>
        <v>Baldwin Bikes</v>
      </c>
      <c r="K3833" t="str">
        <f>Query1[[#This Row],[sales_rep]]</f>
        <v>Marcelene Boyer</v>
      </c>
      <c r="L3833" t="str">
        <f>Query1[[#This Row],[brand_name]]</f>
        <v>Trek</v>
      </c>
    </row>
    <row r="3834" spans="1:12" x14ac:dyDescent="0.3">
      <c r="A3834">
        <f>Query1[[#This Row],[order_id]]</f>
        <v>1320</v>
      </c>
      <c r="B3834" t="str">
        <f>Query1[[#This Row],[customers]]</f>
        <v>Jessika Bray</v>
      </c>
      <c r="C3834" t="str">
        <f>Query1[[#This Row],[city]]</f>
        <v>San Pablo</v>
      </c>
      <c r="D3834" t="str">
        <f>Query1[[#This Row],[state]]</f>
        <v>CA</v>
      </c>
      <c r="E3834">
        <f>Query1[[#This Row],[order_date]]</f>
        <v>43097</v>
      </c>
      <c r="F3834">
        <f>Query1[[#This Row],[total_units]]</f>
        <v>2</v>
      </c>
      <c r="G3834">
        <f>Query1[[#This Row],[revenue]]</f>
        <v>599.98</v>
      </c>
      <c r="H3834" t="str">
        <f>Query1[[#This Row],[product_name]]</f>
        <v>Electra Sugar Skulls 1 (20-inch) - Girl's - 2017</v>
      </c>
      <c r="I3834" t="str">
        <f>Query1[[#This Row],[category_name]]</f>
        <v>Children Bicycles</v>
      </c>
      <c r="J3834" t="str">
        <f>Query1[[#This Row],[store_name]]</f>
        <v>Santa Cruz Bikes</v>
      </c>
      <c r="K3834" t="str">
        <f>Query1[[#This Row],[sales_rep]]</f>
        <v>Genna Serrano</v>
      </c>
      <c r="L3834" t="str">
        <f>Query1[[#This Row],[brand_name]]</f>
        <v>Electra</v>
      </c>
    </row>
    <row r="3835" spans="1:12" x14ac:dyDescent="0.3">
      <c r="A3835">
        <f>Query1[[#This Row],[order_id]]</f>
        <v>1320</v>
      </c>
      <c r="B3835" t="str">
        <f>Query1[[#This Row],[customers]]</f>
        <v>Jessika Bray</v>
      </c>
      <c r="C3835" t="str">
        <f>Query1[[#This Row],[city]]</f>
        <v>San Pablo</v>
      </c>
      <c r="D3835" t="str">
        <f>Query1[[#This Row],[state]]</f>
        <v>CA</v>
      </c>
      <c r="E3835">
        <f>Query1[[#This Row],[order_date]]</f>
        <v>43097</v>
      </c>
      <c r="F3835">
        <f>Query1[[#This Row],[total_units]]</f>
        <v>1</v>
      </c>
      <c r="G3835">
        <f>Query1[[#This Row],[revenue]]</f>
        <v>209.99</v>
      </c>
      <c r="H3835" t="str">
        <f>Query1[[#This Row],[product_name]]</f>
        <v>Haro Shredder 20 Girls - 2017</v>
      </c>
      <c r="I3835" t="str">
        <f>Query1[[#This Row],[category_name]]</f>
        <v>Children Bicycles</v>
      </c>
      <c r="J3835" t="str">
        <f>Query1[[#This Row],[store_name]]</f>
        <v>Santa Cruz Bikes</v>
      </c>
      <c r="K3835" t="str">
        <f>Query1[[#This Row],[sales_rep]]</f>
        <v>Genna Serrano</v>
      </c>
      <c r="L3835" t="str">
        <f>Query1[[#This Row],[brand_name]]</f>
        <v>Haro</v>
      </c>
    </row>
    <row r="3836" spans="1:12" x14ac:dyDescent="0.3">
      <c r="A3836">
        <f>Query1[[#This Row],[order_id]]</f>
        <v>1320</v>
      </c>
      <c r="B3836" t="str">
        <f>Query1[[#This Row],[customers]]</f>
        <v>Jessika Bray</v>
      </c>
      <c r="C3836" t="str">
        <f>Query1[[#This Row],[city]]</f>
        <v>San Pablo</v>
      </c>
      <c r="D3836" t="str">
        <f>Query1[[#This Row],[state]]</f>
        <v>CA</v>
      </c>
      <c r="E3836">
        <f>Query1[[#This Row],[order_date]]</f>
        <v>43097</v>
      </c>
      <c r="F3836">
        <f>Query1[[#This Row],[total_units]]</f>
        <v>1</v>
      </c>
      <c r="G3836">
        <f>Query1[[#This Row],[revenue]]</f>
        <v>481.99</v>
      </c>
      <c r="H3836" t="str">
        <f>Query1[[#This Row],[product_name]]</f>
        <v>Sun Bicycles Streamway - 2017</v>
      </c>
      <c r="I3836" t="str">
        <f>Query1[[#This Row],[category_name]]</f>
        <v>Comfort Bicycles</v>
      </c>
      <c r="J3836" t="str">
        <f>Query1[[#This Row],[store_name]]</f>
        <v>Santa Cruz Bikes</v>
      </c>
      <c r="K3836" t="str">
        <f>Query1[[#This Row],[sales_rep]]</f>
        <v>Genna Serrano</v>
      </c>
      <c r="L3836" t="str">
        <f>Query1[[#This Row],[brand_name]]</f>
        <v>Sun</v>
      </c>
    </row>
    <row r="3837" spans="1:12" x14ac:dyDescent="0.3">
      <c r="A3837">
        <f>Query1[[#This Row],[order_id]]</f>
        <v>1321</v>
      </c>
      <c r="B3837" t="str">
        <f>Query1[[#This Row],[customers]]</f>
        <v>Carline Collier</v>
      </c>
      <c r="C3837" t="str">
        <f>Query1[[#This Row],[city]]</f>
        <v>Fresno</v>
      </c>
      <c r="D3837" t="str">
        <f>Query1[[#This Row],[state]]</f>
        <v>CA</v>
      </c>
      <c r="E3837">
        <f>Query1[[#This Row],[order_date]]</f>
        <v>43099</v>
      </c>
      <c r="F3837">
        <f>Query1[[#This Row],[total_units]]</f>
        <v>1</v>
      </c>
      <c r="G3837">
        <f>Query1[[#This Row],[revenue]]</f>
        <v>416.99</v>
      </c>
      <c r="H3837" t="str">
        <f>Query1[[#This Row],[product_name]]</f>
        <v>Sun Bicycles Cruz 7 - 2017</v>
      </c>
      <c r="I3837" t="str">
        <f>Query1[[#This Row],[category_name]]</f>
        <v>Comfort Bicycles</v>
      </c>
      <c r="J3837" t="str">
        <f>Query1[[#This Row],[store_name]]</f>
        <v>Santa Cruz Bikes</v>
      </c>
      <c r="K3837" t="str">
        <f>Query1[[#This Row],[sales_rep]]</f>
        <v>Genna Serrano</v>
      </c>
      <c r="L3837" t="str">
        <f>Query1[[#This Row],[brand_name]]</f>
        <v>Sun</v>
      </c>
    </row>
    <row r="3838" spans="1:12" x14ac:dyDescent="0.3">
      <c r="A3838">
        <f>Query1[[#This Row],[order_id]]</f>
        <v>1321</v>
      </c>
      <c r="B3838" t="str">
        <f>Query1[[#This Row],[customers]]</f>
        <v>Carline Collier</v>
      </c>
      <c r="C3838" t="str">
        <f>Query1[[#This Row],[city]]</f>
        <v>Fresno</v>
      </c>
      <c r="D3838" t="str">
        <f>Query1[[#This Row],[state]]</f>
        <v>CA</v>
      </c>
      <c r="E3838">
        <f>Query1[[#This Row],[order_date]]</f>
        <v>43099</v>
      </c>
      <c r="F3838">
        <f>Query1[[#This Row],[total_units]]</f>
        <v>2</v>
      </c>
      <c r="G3838">
        <f>Query1[[#This Row],[revenue]]</f>
        <v>3361.98</v>
      </c>
      <c r="H3838" t="str">
        <f>Query1[[#This Row],[product_name]]</f>
        <v>Surly Straggler 650b - 2016</v>
      </c>
      <c r="I3838" t="str">
        <f>Query1[[#This Row],[category_name]]</f>
        <v>Cyclocross Bicycles</v>
      </c>
      <c r="J3838" t="str">
        <f>Query1[[#This Row],[store_name]]</f>
        <v>Santa Cruz Bikes</v>
      </c>
      <c r="K3838" t="str">
        <f>Query1[[#This Row],[sales_rep]]</f>
        <v>Genna Serrano</v>
      </c>
      <c r="L3838" t="str">
        <f>Query1[[#This Row],[brand_name]]</f>
        <v>Surly</v>
      </c>
    </row>
    <row r="3839" spans="1:12" x14ac:dyDescent="0.3">
      <c r="A3839">
        <f>Query1[[#This Row],[order_id]]</f>
        <v>1321</v>
      </c>
      <c r="B3839" t="str">
        <f>Query1[[#This Row],[customers]]</f>
        <v>Carline Collier</v>
      </c>
      <c r="C3839" t="str">
        <f>Query1[[#This Row],[city]]</f>
        <v>Fresno</v>
      </c>
      <c r="D3839" t="str">
        <f>Query1[[#This Row],[state]]</f>
        <v>CA</v>
      </c>
      <c r="E3839">
        <f>Query1[[#This Row],[order_date]]</f>
        <v>43099</v>
      </c>
      <c r="F3839">
        <f>Query1[[#This Row],[total_units]]</f>
        <v>1</v>
      </c>
      <c r="G3839">
        <f>Query1[[#This Row],[revenue]]</f>
        <v>469.99</v>
      </c>
      <c r="H3839" t="str">
        <f>Query1[[#This Row],[product_name]]</f>
        <v>Trek Session DH 27.5 Carbon Frameset - 2017</v>
      </c>
      <c r="I3839" t="str">
        <f>Query1[[#This Row],[category_name]]</f>
        <v>Mountain Bikes</v>
      </c>
      <c r="J3839" t="str">
        <f>Query1[[#This Row],[store_name]]</f>
        <v>Santa Cruz Bikes</v>
      </c>
      <c r="K3839" t="str">
        <f>Query1[[#This Row],[sales_rep]]</f>
        <v>Genna Serrano</v>
      </c>
      <c r="L3839" t="str">
        <f>Query1[[#This Row],[brand_name]]</f>
        <v>Trek</v>
      </c>
    </row>
    <row r="3840" spans="1:12" x14ac:dyDescent="0.3">
      <c r="A3840">
        <f>Query1[[#This Row],[order_id]]</f>
        <v>1322</v>
      </c>
      <c r="B3840" t="str">
        <f>Query1[[#This Row],[customers]]</f>
        <v>Janetta Aguirre</v>
      </c>
      <c r="C3840" t="str">
        <f>Query1[[#This Row],[city]]</f>
        <v>Lancaster</v>
      </c>
      <c r="D3840" t="str">
        <f>Query1[[#This Row],[state]]</f>
        <v>NY</v>
      </c>
      <c r="E3840">
        <f>Query1[[#This Row],[order_date]]</f>
        <v>43100</v>
      </c>
      <c r="F3840">
        <f>Query1[[#This Row],[total_units]]</f>
        <v>2</v>
      </c>
      <c r="G3840">
        <f>Query1[[#This Row],[revenue]]</f>
        <v>963.98</v>
      </c>
      <c r="H3840" t="str">
        <f>Query1[[#This Row],[product_name]]</f>
        <v>Sun Bicycles Streamway - 2017</v>
      </c>
      <c r="I3840" t="str">
        <f>Query1[[#This Row],[category_name]]</f>
        <v>Comfort Bicycles</v>
      </c>
      <c r="J3840" t="str">
        <f>Query1[[#This Row],[store_name]]</f>
        <v>Baldwin Bikes</v>
      </c>
      <c r="K3840" t="str">
        <f>Query1[[#This Row],[sales_rep]]</f>
        <v>Venita Daniel</v>
      </c>
      <c r="L3840" t="str">
        <f>Query1[[#This Row],[brand_name]]</f>
        <v>Sun</v>
      </c>
    </row>
    <row r="3841" spans="1:12" x14ac:dyDescent="0.3">
      <c r="A3841">
        <f>Query1[[#This Row],[order_id]]</f>
        <v>1322</v>
      </c>
      <c r="B3841" t="str">
        <f>Query1[[#This Row],[customers]]</f>
        <v>Janetta Aguirre</v>
      </c>
      <c r="C3841" t="str">
        <f>Query1[[#This Row],[city]]</f>
        <v>Lancaster</v>
      </c>
      <c r="D3841" t="str">
        <f>Query1[[#This Row],[state]]</f>
        <v>NY</v>
      </c>
      <c r="E3841">
        <f>Query1[[#This Row],[order_date]]</f>
        <v>43100</v>
      </c>
      <c r="F3841">
        <f>Query1[[#This Row],[total_units]]</f>
        <v>2</v>
      </c>
      <c r="G3841">
        <f>Query1[[#This Row],[revenue]]</f>
        <v>4999.9799999999996</v>
      </c>
      <c r="H3841" t="str">
        <f>Query1[[#This Row],[product_name]]</f>
        <v>Surly Karate Monkey 27.5+ Frameset - 2017</v>
      </c>
      <c r="I3841" t="str">
        <f>Query1[[#This Row],[category_name]]</f>
        <v>Mountain Bikes</v>
      </c>
      <c r="J3841" t="str">
        <f>Query1[[#This Row],[store_name]]</f>
        <v>Baldwin Bikes</v>
      </c>
      <c r="K3841" t="str">
        <f>Query1[[#This Row],[sales_rep]]</f>
        <v>Venita Daniel</v>
      </c>
      <c r="L3841" t="str">
        <f>Query1[[#This Row],[brand_name]]</f>
        <v>Surly</v>
      </c>
    </row>
    <row r="3842" spans="1:12" x14ac:dyDescent="0.3">
      <c r="A3842">
        <f>Query1[[#This Row],[order_id]]</f>
        <v>1323</v>
      </c>
      <c r="B3842" t="str">
        <f>Query1[[#This Row],[customers]]</f>
        <v>Queenie Vance</v>
      </c>
      <c r="C3842" t="str">
        <f>Query1[[#This Row],[city]]</f>
        <v>Ozone Park</v>
      </c>
      <c r="D3842" t="str">
        <f>Query1[[#This Row],[state]]</f>
        <v>NY</v>
      </c>
      <c r="E3842">
        <f>Query1[[#This Row],[order_date]]</f>
        <v>43100</v>
      </c>
      <c r="F3842">
        <f>Query1[[#This Row],[total_units]]</f>
        <v>1</v>
      </c>
      <c r="G3842">
        <f>Query1[[#This Row],[revenue]]</f>
        <v>659.99</v>
      </c>
      <c r="H3842" t="str">
        <f>Query1[[#This Row],[product_name]]</f>
        <v>Electra Amsterdam Original 3i - 2015/2017</v>
      </c>
      <c r="I3842" t="str">
        <f>Query1[[#This Row],[category_name]]</f>
        <v>Cruisers Bicycles</v>
      </c>
      <c r="J3842" t="str">
        <f>Query1[[#This Row],[store_name]]</f>
        <v>Baldwin Bikes</v>
      </c>
      <c r="K3842" t="str">
        <f>Query1[[#This Row],[sales_rep]]</f>
        <v>Marcelene Boyer</v>
      </c>
      <c r="L3842" t="str">
        <f>Query1[[#This Row],[brand_name]]</f>
        <v>Electra</v>
      </c>
    </row>
    <row r="3843" spans="1:12" x14ac:dyDescent="0.3">
      <c r="A3843">
        <f>Query1[[#This Row],[order_id]]</f>
        <v>1323</v>
      </c>
      <c r="B3843" t="str">
        <f>Query1[[#This Row],[customers]]</f>
        <v>Queenie Vance</v>
      </c>
      <c r="C3843" t="str">
        <f>Query1[[#This Row],[city]]</f>
        <v>Ozone Park</v>
      </c>
      <c r="D3843" t="str">
        <f>Query1[[#This Row],[state]]</f>
        <v>NY</v>
      </c>
      <c r="E3843">
        <f>Query1[[#This Row],[order_date]]</f>
        <v>43100</v>
      </c>
      <c r="F3843">
        <f>Query1[[#This Row],[total_units]]</f>
        <v>1</v>
      </c>
      <c r="G3843">
        <f>Query1[[#This Row],[revenue]]</f>
        <v>599.99</v>
      </c>
      <c r="H3843" t="str">
        <f>Query1[[#This Row],[product_name]]</f>
        <v>Electra Townie Original 7D EQ - Women's - 2016</v>
      </c>
      <c r="I3843" t="str">
        <f>Query1[[#This Row],[category_name]]</f>
        <v>Cruisers Bicycles</v>
      </c>
      <c r="J3843" t="str">
        <f>Query1[[#This Row],[store_name]]</f>
        <v>Baldwin Bikes</v>
      </c>
      <c r="K3843" t="str">
        <f>Query1[[#This Row],[sales_rep]]</f>
        <v>Marcelene Boyer</v>
      </c>
      <c r="L3843" t="str">
        <f>Query1[[#This Row],[brand_name]]</f>
        <v>Electra</v>
      </c>
    </row>
    <row r="3844" spans="1:12" x14ac:dyDescent="0.3">
      <c r="A3844">
        <f>Query1[[#This Row],[order_id]]</f>
        <v>1323</v>
      </c>
      <c r="B3844" t="str">
        <f>Query1[[#This Row],[customers]]</f>
        <v>Queenie Vance</v>
      </c>
      <c r="C3844" t="str">
        <f>Query1[[#This Row],[city]]</f>
        <v>Ozone Park</v>
      </c>
      <c r="D3844" t="str">
        <f>Query1[[#This Row],[state]]</f>
        <v>NY</v>
      </c>
      <c r="E3844">
        <f>Query1[[#This Row],[order_date]]</f>
        <v>43100</v>
      </c>
      <c r="F3844">
        <f>Query1[[#This Row],[total_units]]</f>
        <v>2</v>
      </c>
      <c r="G3844">
        <f>Query1[[#This Row],[revenue]]</f>
        <v>1999.98</v>
      </c>
      <c r="H3844" t="str">
        <f>Query1[[#This Row],[product_name]]</f>
        <v>Surly Big Dummy Frameset - 2017</v>
      </c>
      <c r="I3844" t="str">
        <f>Query1[[#This Row],[category_name]]</f>
        <v>Mountain Bikes</v>
      </c>
      <c r="J3844" t="str">
        <f>Query1[[#This Row],[store_name]]</f>
        <v>Baldwin Bikes</v>
      </c>
      <c r="K3844" t="str">
        <f>Query1[[#This Row],[sales_rep]]</f>
        <v>Marcelene Boyer</v>
      </c>
      <c r="L3844" t="str">
        <f>Query1[[#This Row],[brand_name]]</f>
        <v>Surly</v>
      </c>
    </row>
    <row r="3845" spans="1:12" x14ac:dyDescent="0.3">
      <c r="A3845">
        <f>Query1[[#This Row],[order_id]]</f>
        <v>1324</v>
      </c>
      <c r="B3845" t="str">
        <f>Query1[[#This Row],[customers]]</f>
        <v>Mellie Puckett</v>
      </c>
      <c r="C3845" t="str">
        <f>Query1[[#This Row],[city]]</f>
        <v>Fresh Meadows</v>
      </c>
      <c r="D3845" t="str">
        <f>Query1[[#This Row],[state]]</f>
        <v>NY</v>
      </c>
      <c r="E3845">
        <f>Query1[[#This Row],[order_date]]</f>
        <v>43101</v>
      </c>
      <c r="F3845">
        <f>Query1[[#This Row],[total_units]]</f>
        <v>1</v>
      </c>
      <c r="G3845">
        <f>Query1[[#This Row],[revenue]]</f>
        <v>899.99</v>
      </c>
      <c r="H3845" t="str">
        <f>Query1[[#This Row],[product_name]]</f>
        <v>Electra Koa 3i Ladies' - 2018</v>
      </c>
      <c r="I3845" t="str">
        <f>Query1[[#This Row],[category_name]]</f>
        <v>Cruisers Bicycles</v>
      </c>
      <c r="J3845" t="str">
        <f>Query1[[#This Row],[store_name]]</f>
        <v>Baldwin Bikes</v>
      </c>
      <c r="K3845" t="str">
        <f>Query1[[#This Row],[sales_rep]]</f>
        <v>Marcelene Boyer</v>
      </c>
      <c r="L3845" t="str">
        <f>Query1[[#This Row],[brand_name]]</f>
        <v>Electra</v>
      </c>
    </row>
    <row r="3846" spans="1:12" x14ac:dyDescent="0.3">
      <c r="A3846">
        <f>Query1[[#This Row],[order_id]]</f>
        <v>1324</v>
      </c>
      <c r="B3846" t="str">
        <f>Query1[[#This Row],[customers]]</f>
        <v>Mellie Puckett</v>
      </c>
      <c r="C3846" t="str">
        <f>Query1[[#This Row],[city]]</f>
        <v>Fresh Meadows</v>
      </c>
      <c r="D3846" t="str">
        <f>Query1[[#This Row],[state]]</f>
        <v>NY</v>
      </c>
      <c r="E3846">
        <f>Query1[[#This Row],[order_date]]</f>
        <v>43101</v>
      </c>
      <c r="F3846">
        <f>Query1[[#This Row],[total_units]]</f>
        <v>1</v>
      </c>
      <c r="G3846">
        <f>Query1[[#This Row],[revenue]]</f>
        <v>250.99</v>
      </c>
      <c r="H3846" t="str">
        <f>Query1[[#This Row],[product_name]]</f>
        <v>Sun Bicycles Revolutions 24 - 2017</v>
      </c>
      <c r="I3846" t="str">
        <f>Query1[[#This Row],[category_name]]</f>
        <v>Cruisers Bicycles</v>
      </c>
      <c r="J3846" t="str">
        <f>Query1[[#This Row],[store_name]]</f>
        <v>Baldwin Bikes</v>
      </c>
      <c r="K3846" t="str">
        <f>Query1[[#This Row],[sales_rep]]</f>
        <v>Marcelene Boyer</v>
      </c>
      <c r="L3846" t="str">
        <f>Query1[[#This Row],[brand_name]]</f>
        <v>Sun</v>
      </c>
    </row>
    <row r="3847" spans="1:12" x14ac:dyDescent="0.3">
      <c r="A3847">
        <f>Query1[[#This Row],[order_id]]</f>
        <v>1324</v>
      </c>
      <c r="B3847" t="str">
        <f>Query1[[#This Row],[customers]]</f>
        <v>Mellie Puckett</v>
      </c>
      <c r="C3847" t="str">
        <f>Query1[[#This Row],[city]]</f>
        <v>Fresh Meadows</v>
      </c>
      <c r="D3847" t="str">
        <f>Query1[[#This Row],[state]]</f>
        <v>NY</v>
      </c>
      <c r="E3847">
        <f>Query1[[#This Row],[order_date]]</f>
        <v>43101</v>
      </c>
      <c r="F3847">
        <f>Query1[[#This Row],[total_units]]</f>
        <v>1</v>
      </c>
      <c r="G3847">
        <f>Query1[[#This Row],[revenue]]</f>
        <v>999.99</v>
      </c>
      <c r="H3847" t="str">
        <f>Query1[[#This Row],[product_name]]</f>
        <v>Surly Wednesday Frameset - 2016</v>
      </c>
      <c r="I3847" t="str">
        <f>Query1[[#This Row],[category_name]]</f>
        <v>Mountain Bikes</v>
      </c>
      <c r="J3847" t="str">
        <f>Query1[[#This Row],[store_name]]</f>
        <v>Baldwin Bikes</v>
      </c>
      <c r="K3847" t="str">
        <f>Query1[[#This Row],[sales_rep]]</f>
        <v>Marcelene Boyer</v>
      </c>
      <c r="L3847" t="str">
        <f>Query1[[#This Row],[brand_name]]</f>
        <v>Surly</v>
      </c>
    </row>
    <row r="3848" spans="1:12" x14ac:dyDescent="0.3">
      <c r="A3848">
        <f>Query1[[#This Row],[order_id]]</f>
        <v>1324</v>
      </c>
      <c r="B3848" t="str">
        <f>Query1[[#This Row],[customers]]</f>
        <v>Mellie Puckett</v>
      </c>
      <c r="C3848" t="str">
        <f>Query1[[#This Row],[city]]</f>
        <v>Fresh Meadows</v>
      </c>
      <c r="D3848" t="str">
        <f>Query1[[#This Row],[state]]</f>
        <v>NY</v>
      </c>
      <c r="E3848">
        <f>Query1[[#This Row],[order_date]]</f>
        <v>43101</v>
      </c>
      <c r="F3848">
        <f>Query1[[#This Row],[total_units]]</f>
        <v>2</v>
      </c>
      <c r="G3848">
        <f>Query1[[#This Row],[revenue]]</f>
        <v>4999.9799999999996</v>
      </c>
      <c r="H3848" t="str">
        <f>Query1[[#This Row],[product_name]]</f>
        <v>Trek Fuel EX 7 29 - 2018</v>
      </c>
      <c r="I3848" t="str">
        <f>Query1[[#This Row],[category_name]]</f>
        <v>Mountain Bikes</v>
      </c>
      <c r="J3848" t="str">
        <f>Query1[[#This Row],[store_name]]</f>
        <v>Baldwin Bikes</v>
      </c>
      <c r="K3848" t="str">
        <f>Query1[[#This Row],[sales_rep]]</f>
        <v>Marcelene Boyer</v>
      </c>
      <c r="L3848" t="str">
        <f>Query1[[#This Row],[brand_name]]</f>
        <v>Trek</v>
      </c>
    </row>
    <row r="3849" spans="1:12" x14ac:dyDescent="0.3">
      <c r="A3849">
        <f>Query1[[#This Row],[order_id]]</f>
        <v>1325</v>
      </c>
      <c r="B3849" t="str">
        <f>Query1[[#This Row],[customers]]</f>
        <v>Jayne Kirkland</v>
      </c>
      <c r="C3849" t="str">
        <f>Query1[[#This Row],[city]]</f>
        <v>Rowlett</v>
      </c>
      <c r="D3849" t="str">
        <f>Query1[[#This Row],[state]]</f>
        <v>TX</v>
      </c>
      <c r="E3849">
        <f>Query1[[#This Row],[order_date]]</f>
        <v>43101</v>
      </c>
      <c r="F3849">
        <f>Query1[[#This Row],[total_units]]</f>
        <v>1</v>
      </c>
      <c r="G3849">
        <f>Query1[[#This Row],[revenue]]</f>
        <v>899.99</v>
      </c>
      <c r="H3849" t="str">
        <f>Query1[[#This Row],[product_name]]</f>
        <v>Electra Amsterdam Fashion 3i Ladies' - 2017/2018</v>
      </c>
      <c r="I3849" t="str">
        <f>Query1[[#This Row],[category_name]]</f>
        <v>Cruisers Bicycles</v>
      </c>
      <c r="J3849" t="str">
        <f>Query1[[#This Row],[store_name]]</f>
        <v>Rowlett Bikes</v>
      </c>
      <c r="K3849" t="str">
        <f>Query1[[#This Row],[sales_rep]]</f>
        <v>Kali Vargas</v>
      </c>
      <c r="L3849" t="str">
        <f>Query1[[#This Row],[brand_name]]</f>
        <v>Electra</v>
      </c>
    </row>
    <row r="3850" spans="1:12" x14ac:dyDescent="0.3">
      <c r="A3850">
        <f>Query1[[#This Row],[order_id]]</f>
        <v>1325</v>
      </c>
      <c r="B3850" t="str">
        <f>Query1[[#This Row],[customers]]</f>
        <v>Jayne Kirkland</v>
      </c>
      <c r="C3850" t="str">
        <f>Query1[[#This Row],[city]]</f>
        <v>Rowlett</v>
      </c>
      <c r="D3850" t="str">
        <f>Query1[[#This Row],[state]]</f>
        <v>TX</v>
      </c>
      <c r="E3850">
        <f>Query1[[#This Row],[order_date]]</f>
        <v>43101</v>
      </c>
      <c r="F3850">
        <f>Query1[[#This Row],[total_units]]</f>
        <v>1</v>
      </c>
      <c r="G3850">
        <f>Query1[[#This Row],[revenue]]</f>
        <v>2499.9899999999998</v>
      </c>
      <c r="H3850" t="str">
        <f>Query1[[#This Row],[product_name]]</f>
        <v>Surly Karate Monkey 27.5+ Frameset - 2017</v>
      </c>
      <c r="I3850" t="str">
        <f>Query1[[#This Row],[category_name]]</f>
        <v>Mountain Bikes</v>
      </c>
      <c r="J3850" t="str">
        <f>Query1[[#This Row],[store_name]]</f>
        <v>Rowlett Bikes</v>
      </c>
      <c r="K3850" t="str">
        <f>Query1[[#This Row],[sales_rep]]</f>
        <v>Kali Vargas</v>
      </c>
      <c r="L3850" t="str">
        <f>Query1[[#This Row],[brand_name]]</f>
        <v>Surly</v>
      </c>
    </row>
    <row r="3851" spans="1:12" x14ac:dyDescent="0.3">
      <c r="A3851">
        <f>Query1[[#This Row],[order_id]]</f>
        <v>1325</v>
      </c>
      <c r="B3851" t="str">
        <f>Query1[[#This Row],[customers]]</f>
        <v>Jayne Kirkland</v>
      </c>
      <c r="C3851" t="str">
        <f>Query1[[#This Row],[city]]</f>
        <v>Rowlett</v>
      </c>
      <c r="D3851" t="str">
        <f>Query1[[#This Row],[state]]</f>
        <v>TX</v>
      </c>
      <c r="E3851">
        <f>Query1[[#This Row],[order_date]]</f>
        <v>43101</v>
      </c>
      <c r="F3851">
        <f>Query1[[#This Row],[total_units]]</f>
        <v>1</v>
      </c>
      <c r="G3851">
        <f>Query1[[#This Row],[revenue]]</f>
        <v>2999.99</v>
      </c>
      <c r="H3851" t="str">
        <f>Query1[[#This Row],[product_name]]</f>
        <v>Trek Crockett 7 Disc - 2018</v>
      </c>
      <c r="I3851" t="str">
        <f>Query1[[#This Row],[category_name]]</f>
        <v>Cyclocross Bicycles</v>
      </c>
      <c r="J3851" t="str">
        <f>Query1[[#This Row],[store_name]]</f>
        <v>Rowlett Bikes</v>
      </c>
      <c r="K3851" t="str">
        <f>Query1[[#This Row],[sales_rep]]</f>
        <v>Kali Vargas</v>
      </c>
      <c r="L3851" t="str">
        <f>Query1[[#This Row],[brand_name]]</f>
        <v>Trek</v>
      </c>
    </row>
    <row r="3852" spans="1:12" x14ac:dyDescent="0.3">
      <c r="A3852">
        <f>Query1[[#This Row],[order_id]]</f>
        <v>1325</v>
      </c>
      <c r="B3852" t="str">
        <f>Query1[[#This Row],[customers]]</f>
        <v>Jayne Kirkland</v>
      </c>
      <c r="C3852" t="str">
        <f>Query1[[#This Row],[city]]</f>
        <v>Rowlett</v>
      </c>
      <c r="D3852" t="str">
        <f>Query1[[#This Row],[state]]</f>
        <v>TX</v>
      </c>
      <c r="E3852">
        <f>Query1[[#This Row],[order_date]]</f>
        <v>43101</v>
      </c>
      <c r="F3852">
        <f>Query1[[#This Row],[total_units]]</f>
        <v>1</v>
      </c>
      <c r="G3852">
        <f>Query1[[#This Row],[revenue]]</f>
        <v>2999.99</v>
      </c>
      <c r="H3852" t="str">
        <f>Query1[[#This Row],[product_name]]</f>
        <v>Trek Remedy 7 27.5 - 2018</v>
      </c>
      <c r="I3852" t="str">
        <f>Query1[[#This Row],[category_name]]</f>
        <v>Mountain Bikes</v>
      </c>
      <c r="J3852" t="str">
        <f>Query1[[#This Row],[store_name]]</f>
        <v>Rowlett Bikes</v>
      </c>
      <c r="K3852" t="str">
        <f>Query1[[#This Row],[sales_rep]]</f>
        <v>Kali Vargas</v>
      </c>
      <c r="L3852" t="str">
        <f>Query1[[#This Row],[brand_name]]</f>
        <v>Trek</v>
      </c>
    </row>
    <row r="3853" spans="1:12" x14ac:dyDescent="0.3">
      <c r="A3853">
        <f>Query1[[#This Row],[order_id]]</f>
        <v>1326</v>
      </c>
      <c r="B3853" t="str">
        <f>Query1[[#This Row],[customers]]</f>
        <v>Sheila Travis</v>
      </c>
      <c r="C3853" t="str">
        <f>Query1[[#This Row],[city]]</f>
        <v>Longview</v>
      </c>
      <c r="D3853" t="str">
        <f>Query1[[#This Row],[state]]</f>
        <v>TX</v>
      </c>
      <c r="E3853">
        <f>Query1[[#This Row],[order_date]]</f>
        <v>43101</v>
      </c>
      <c r="F3853">
        <f>Query1[[#This Row],[total_units]]</f>
        <v>2</v>
      </c>
      <c r="G3853">
        <f>Query1[[#This Row],[revenue]]</f>
        <v>5599.98</v>
      </c>
      <c r="H3853" t="str">
        <f>Query1[[#This Row],[product_name]]</f>
        <v>Trek Dual Sport+ - 2018</v>
      </c>
      <c r="I3853" t="str">
        <f>Query1[[#This Row],[category_name]]</f>
        <v>Electric Bikes</v>
      </c>
      <c r="J3853" t="str">
        <f>Query1[[#This Row],[store_name]]</f>
        <v>Rowlett Bikes</v>
      </c>
      <c r="K3853" t="str">
        <f>Query1[[#This Row],[sales_rep]]</f>
        <v>Layla Terrell</v>
      </c>
      <c r="L3853" t="str">
        <f>Query1[[#This Row],[brand_name]]</f>
        <v>Trek</v>
      </c>
    </row>
    <row r="3854" spans="1:12" x14ac:dyDescent="0.3">
      <c r="A3854">
        <f>Query1[[#This Row],[order_id]]</f>
        <v>1326</v>
      </c>
      <c r="B3854" t="str">
        <f>Query1[[#This Row],[customers]]</f>
        <v>Sheila Travis</v>
      </c>
      <c r="C3854" t="str">
        <f>Query1[[#This Row],[city]]</f>
        <v>Longview</v>
      </c>
      <c r="D3854" t="str">
        <f>Query1[[#This Row],[state]]</f>
        <v>TX</v>
      </c>
      <c r="E3854">
        <f>Query1[[#This Row],[order_date]]</f>
        <v>43101</v>
      </c>
      <c r="F3854">
        <f>Query1[[#This Row],[total_units]]</f>
        <v>2</v>
      </c>
      <c r="G3854">
        <f>Query1[[#This Row],[revenue]]</f>
        <v>399.98</v>
      </c>
      <c r="H3854" t="str">
        <f>Query1[[#This Row],[product_name]]</f>
        <v>Trek Precaliber 12 Boy's - 2018</v>
      </c>
      <c r="I3854" t="str">
        <f>Query1[[#This Row],[category_name]]</f>
        <v>Children Bicycles</v>
      </c>
      <c r="J3854" t="str">
        <f>Query1[[#This Row],[store_name]]</f>
        <v>Rowlett Bikes</v>
      </c>
      <c r="K3854" t="str">
        <f>Query1[[#This Row],[sales_rep]]</f>
        <v>Layla Terrell</v>
      </c>
      <c r="L3854" t="str">
        <f>Query1[[#This Row],[brand_name]]</f>
        <v>Trek</v>
      </c>
    </row>
    <row r="3855" spans="1:12" x14ac:dyDescent="0.3">
      <c r="A3855">
        <f>Query1[[#This Row],[order_id]]</f>
        <v>1327</v>
      </c>
      <c r="B3855" t="str">
        <f>Query1[[#This Row],[customers]]</f>
        <v>Jenine Dawson</v>
      </c>
      <c r="C3855" t="str">
        <f>Query1[[#This Row],[city]]</f>
        <v>Endicott</v>
      </c>
      <c r="D3855" t="str">
        <f>Query1[[#This Row],[state]]</f>
        <v>NY</v>
      </c>
      <c r="E3855">
        <f>Query1[[#This Row],[order_date]]</f>
        <v>43102</v>
      </c>
      <c r="F3855">
        <f>Query1[[#This Row],[total_units]]</f>
        <v>2</v>
      </c>
      <c r="G3855">
        <f>Query1[[#This Row],[revenue]]</f>
        <v>1799.98</v>
      </c>
      <c r="H3855" t="str">
        <f>Query1[[#This Row],[product_name]]</f>
        <v>Electra Koa 3i Ladies' - 2018</v>
      </c>
      <c r="I3855" t="str">
        <f>Query1[[#This Row],[category_name]]</f>
        <v>Cruisers Bicycles</v>
      </c>
      <c r="J3855" t="str">
        <f>Query1[[#This Row],[store_name]]</f>
        <v>Baldwin Bikes</v>
      </c>
      <c r="K3855" t="str">
        <f>Query1[[#This Row],[sales_rep]]</f>
        <v>Marcelene Boyer</v>
      </c>
      <c r="L3855" t="str">
        <f>Query1[[#This Row],[brand_name]]</f>
        <v>Electra</v>
      </c>
    </row>
    <row r="3856" spans="1:12" x14ac:dyDescent="0.3">
      <c r="A3856">
        <f>Query1[[#This Row],[order_id]]</f>
        <v>1327</v>
      </c>
      <c r="B3856" t="str">
        <f>Query1[[#This Row],[customers]]</f>
        <v>Jenine Dawson</v>
      </c>
      <c r="C3856" t="str">
        <f>Query1[[#This Row],[city]]</f>
        <v>Endicott</v>
      </c>
      <c r="D3856" t="str">
        <f>Query1[[#This Row],[state]]</f>
        <v>NY</v>
      </c>
      <c r="E3856">
        <f>Query1[[#This Row],[order_date]]</f>
        <v>43102</v>
      </c>
      <c r="F3856">
        <f>Query1[[#This Row],[total_units]]</f>
        <v>1</v>
      </c>
      <c r="G3856">
        <f>Query1[[#This Row],[revenue]]</f>
        <v>919.99</v>
      </c>
      <c r="H3856" t="str">
        <f>Query1[[#This Row],[product_name]]</f>
        <v>Trek Domane AL 3 Women's - 2018</v>
      </c>
      <c r="I3856" t="str">
        <f>Query1[[#This Row],[category_name]]</f>
        <v>Road Bikes</v>
      </c>
      <c r="J3856" t="str">
        <f>Query1[[#This Row],[store_name]]</f>
        <v>Baldwin Bikes</v>
      </c>
      <c r="K3856" t="str">
        <f>Query1[[#This Row],[sales_rep]]</f>
        <v>Marcelene Boyer</v>
      </c>
      <c r="L3856" t="str">
        <f>Query1[[#This Row],[brand_name]]</f>
        <v>Trek</v>
      </c>
    </row>
    <row r="3857" spans="1:12" x14ac:dyDescent="0.3">
      <c r="A3857">
        <f>Query1[[#This Row],[order_id]]</f>
        <v>1327</v>
      </c>
      <c r="B3857" t="str">
        <f>Query1[[#This Row],[customers]]</f>
        <v>Jenine Dawson</v>
      </c>
      <c r="C3857" t="str">
        <f>Query1[[#This Row],[city]]</f>
        <v>Endicott</v>
      </c>
      <c r="D3857" t="str">
        <f>Query1[[#This Row],[state]]</f>
        <v>NY</v>
      </c>
      <c r="E3857">
        <f>Query1[[#This Row],[order_date]]</f>
        <v>43102</v>
      </c>
      <c r="F3857">
        <f>Query1[[#This Row],[total_units]]</f>
        <v>2</v>
      </c>
      <c r="G3857">
        <f>Query1[[#This Row],[revenue]]</f>
        <v>3099.98</v>
      </c>
      <c r="H3857" t="str">
        <f>Query1[[#This Row],[product_name]]</f>
        <v>Trek Domane ALR 4 Disc Women's - 2018</v>
      </c>
      <c r="I3857" t="str">
        <f>Query1[[#This Row],[category_name]]</f>
        <v>Road Bikes</v>
      </c>
      <c r="J3857" t="str">
        <f>Query1[[#This Row],[store_name]]</f>
        <v>Baldwin Bikes</v>
      </c>
      <c r="K3857" t="str">
        <f>Query1[[#This Row],[sales_rep]]</f>
        <v>Marcelene Boyer</v>
      </c>
      <c r="L3857" t="str">
        <f>Query1[[#This Row],[brand_name]]</f>
        <v>Trek</v>
      </c>
    </row>
    <row r="3858" spans="1:12" x14ac:dyDescent="0.3">
      <c r="A3858">
        <f>Query1[[#This Row],[order_id]]</f>
        <v>1327</v>
      </c>
      <c r="B3858" t="str">
        <f>Query1[[#This Row],[customers]]</f>
        <v>Jenine Dawson</v>
      </c>
      <c r="C3858" t="str">
        <f>Query1[[#This Row],[city]]</f>
        <v>Endicott</v>
      </c>
      <c r="D3858" t="str">
        <f>Query1[[#This Row],[state]]</f>
        <v>NY</v>
      </c>
      <c r="E3858">
        <f>Query1[[#This Row],[order_date]]</f>
        <v>43102</v>
      </c>
      <c r="F3858">
        <f>Query1[[#This Row],[total_units]]</f>
        <v>2</v>
      </c>
      <c r="G3858">
        <f>Query1[[#This Row],[revenue]]</f>
        <v>2999.98</v>
      </c>
      <c r="H3858" t="str">
        <f>Query1[[#This Row],[product_name]]</f>
        <v>Trek Emonda S 4 - 2017</v>
      </c>
      <c r="I3858" t="str">
        <f>Query1[[#This Row],[category_name]]</f>
        <v>Road Bikes</v>
      </c>
      <c r="J3858" t="str">
        <f>Query1[[#This Row],[store_name]]</f>
        <v>Baldwin Bikes</v>
      </c>
      <c r="K3858" t="str">
        <f>Query1[[#This Row],[sales_rep]]</f>
        <v>Marcelene Boyer</v>
      </c>
      <c r="L3858" t="str">
        <f>Query1[[#This Row],[brand_name]]</f>
        <v>Trek</v>
      </c>
    </row>
    <row r="3859" spans="1:12" x14ac:dyDescent="0.3">
      <c r="A3859">
        <f>Query1[[#This Row],[order_id]]</f>
        <v>1328</v>
      </c>
      <c r="B3859" t="str">
        <f>Query1[[#This Row],[customers]]</f>
        <v>Cher Alston</v>
      </c>
      <c r="C3859" t="str">
        <f>Query1[[#This Row],[city]]</f>
        <v>Wantagh</v>
      </c>
      <c r="D3859" t="str">
        <f>Query1[[#This Row],[state]]</f>
        <v>NY</v>
      </c>
      <c r="E3859">
        <f>Query1[[#This Row],[order_date]]</f>
        <v>43102</v>
      </c>
      <c r="F3859">
        <f>Query1[[#This Row],[total_units]]</f>
        <v>1</v>
      </c>
      <c r="G3859">
        <f>Query1[[#This Row],[revenue]]</f>
        <v>319.99</v>
      </c>
      <c r="H3859" t="str">
        <f>Query1[[#This Row],[product_name]]</f>
        <v>Electra Cruiser 7D Tall - 2016/2018</v>
      </c>
      <c r="I3859" t="str">
        <f>Query1[[#This Row],[category_name]]</f>
        <v>Cruisers Bicycles</v>
      </c>
      <c r="J3859" t="str">
        <f>Query1[[#This Row],[store_name]]</f>
        <v>Baldwin Bikes</v>
      </c>
      <c r="K3859" t="str">
        <f>Query1[[#This Row],[sales_rep]]</f>
        <v>Marcelene Boyer</v>
      </c>
      <c r="L3859" t="str">
        <f>Query1[[#This Row],[brand_name]]</f>
        <v>Electra</v>
      </c>
    </row>
    <row r="3860" spans="1:12" x14ac:dyDescent="0.3">
      <c r="A3860">
        <f>Query1[[#This Row],[order_id]]</f>
        <v>1328</v>
      </c>
      <c r="B3860" t="str">
        <f>Query1[[#This Row],[customers]]</f>
        <v>Cher Alston</v>
      </c>
      <c r="C3860" t="str">
        <f>Query1[[#This Row],[city]]</f>
        <v>Wantagh</v>
      </c>
      <c r="D3860" t="str">
        <f>Query1[[#This Row],[state]]</f>
        <v>NY</v>
      </c>
      <c r="E3860">
        <f>Query1[[#This Row],[order_date]]</f>
        <v>43102</v>
      </c>
      <c r="F3860">
        <f>Query1[[#This Row],[total_units]]</f>
        <v>1</v>
      </c>
      <c r="G3860">
        <f>Query1[[#This Row],[revenue]]</f>
        <v>749.99</v>
      </c>
      <c r="H3860" t="str">
        <f>Query1[[#This Row],[product_name]]</f>
        <v>Electra Townie Commute 8D - 2018</v>
      </c>
      <c r="I3860" t="str">
        <f>Query1[[#This Row],[category_name]]</f>
        <v>Comfort Bicycles</v>
      </c>
      <c r="J3860" t="str">
        <f>Query1[[#This Row],[store_name]]</f>
        <v>Baldwin Bikes</v>
      </c>
      <c r="K3860" t="str">
        <f>Query1[[#This Row],[sales_rep]]</f>
        <v>Marcelene Boyer</v>
      </c>
      <c r="L3860" t="str">
        <f>Query1[[#This Row],[brand_name]]</f>
        <v>Electra</v>
      </c>
    </row>
    <row r="3861" spans="1:12" x14ac:dyDescent="0.3">
      <c r="A3861">
        <f>Query1[[#This Row],[order_id]]</f>
        <v>1328</v>
      </c>
      <c r="B3861" t="str">
        <f>Query1[[#This Row],[customers]]</f>
        <v>Cher Alston</v>
      </c>
      <c r="C3861" t="str">
        <f>Query1[[#This Row],[city]]</f>
        <v>Wantagh</v>
      </c>
      <c r="D3861" t="str">
        <f>Query1[[#This Row],[state]]</f>
        <v>NY</v>
      </c>
      <c r="E3861">
        <f>Query1[[#This Row],[order_date]]</f>
        <v>43102</v>
      </c>
      <c r="F3861">
        <f>Query1[[#This Row],[total_units]]</f>
        <v>1</v>
      </c>
      <c r="G3861">
        <f>Query1[[#This Row],[revenue]]</f>
        <v>749.99</v>
      </c>
      <c r="H3861" t="str">
        <f>Query1[[#This Row],[product_name]]</f>
        <v>Electra Townie Commute 8D - 2018</v>
      </c>
      <c r="I3861" t="str">
        <f>Query1[[#This Row],[category_name]]</f>
        <v>Cruisers Bicycles</v>
      </c>
      <c r="J3861" t="str">
        <f>Query1[[#This Row],[store_name]]</f>
        <v>Baldwin Bikes</v>
      </c>
      <c r="K3861" t="str">
        <f>Query1[[#This Row],[sales_rep]]</f>
        <v>Marcelene Boyer</v>
      </c>
      <c r="L3861" t="str">
        <f>Query1[[#This Row],[brand_name]]</f>
        <v>Electra</v>
      </c>
    </row>
    <row r="3862" spans="1:12" x14ac:dyDescent="0.3">
      <c r="A3862">
        <f>Query1[[#This Row],[order_id]]</f>
        <v>1328</v>
      </c>
      <c r="B3862" t="str">
        <f>Query1[[#This Row],[customers]]</f>
        <v>Cher Alston</v>
      </c>
      <c r="C3862" t="str">
        <f>Query1[[#This Row],[city]]</f>
        <v>Wantagh</v>
      </c>
      <c r="D3862" t="str">
        <f>Query1[[#This Row],[state]]</f>
        <v>NY</v>
      </c>
      <c r="E3862">
        <f>Query1[[#This Row],[order_date]]</f>
        <v>43102</v>
      </c>
      <c r="F3862">
        <f>Query1[[#This Row],[total_units]]</f>
        <v>1</v>
      </c>
      <c r="G3862">
        <f>Query1[[#This Row],[revenue]]</f>
        <v>599.99</v>
      </c>
      <c r="H3862" t="str">
        <f>Query1[[#This Row],[product_name]]</f>
        <v>Electra Townie Original 7D EQ - 2018</v>
      </c>
      <c r="I3862" t="str">
        <f>Query1[[#This Row],[category_name]]</f>
        <v>Cruisers Bicycles</v>
      </c>
      <c r="J3862" t="str">
        <f>Query1[[#This Row],[store_name]]</f>
        <v>Baldwin Bikes</v>
      </c>
      <c r="K3862" t="str">
        <f>Query1[[#This Row],[sales_rep]]</f>
        <v>Marcelene Boyer</v>
      </c>
      <c r="L3862" t="str">
        <f>Query1[[#This Row],[brand_name]]</f>
        <v>Electra</v>
      </c>
    </row>
    <row r="3863" spans="1:12" x14ac:dyDescent="0.3">
      <c r="A3863">
        <f>Query1[[#This Row],[order_id]]</f>
        <v>1328</v>
      </c>
      <c r="B3863" t="str">
        <f>Query1[[#This Row],[customers]]</f>
        <v>Cher Alston</v>
      </c>
      <c r="C3863" t="str">
        <f>Query1[[#This Row],[city]]</f>
        <v>Wantagh</v>
      </c>
      <c r="D3863" t="str">
        <f>Query1[[#This Row],[state]]</f>
        <v>NY</v>
      </c>
      <c r="E3863">
        <f>Query1[[#This Row],[order_date]]</f>
        <v>43102</v>
      </c>
      <c r="F3863">
        <f>Query1[[#This Row],[total_units]]</f>
        <v>2</v>
      </c>
      <c r="G3863">
        <f>Query1[[#This Row],[revenue]]</f>
        <v>1839.98</v>
      </c>
      <c r="H3863" t="str">
        <f>Query1[[#This Row],[product_name]]</f>
        <v>Trek X-Caliber 7 - 2018</v>
      </c>
      <c r="I3863" t="str">
        <f>Query1[[#This Row],[category_name]]</f>
        <v>Mountain Bikes</v>
      </c>
      <c r="J3863" t="str">
        <f>Query1[[#This Row],[store_name]]</f>
        <v>Baldwin Bikes</v>
      </c>
      <c r="K3863" t="str">
        <f>Query1[[#This Row],[sales_rep]]</f>
        <v>Marcelene Boyer</v>
      </c>
      <c r="L3863" t="str">
        <f>Query1[[#This Row],[brand_name]]</f>
        <v>Trek</v>
      </c>
    </row>
    <row r="3864" spans="1:12" x14ac:dyDescent="0.3">
      <c r="A3864">
        <f>Query1[[#This Row],[order_id]]</f>
        <v>1329</v>
      </c>
      <c r="B3864" t="str">
        <f>Query1[[#This Row],[customers]]</f>
        <v>Ayana Keith</v>
      </c>
      <c r="C3864" t="str">
        <f>Query1[[#This Row],[city]]</f>
        <v>Oxnard</v>
      </c>
      <c r="D3864" t="str">
        <f>Query1[[#This Row],[state]]</f>
        <v>CA</v>
      </c>
      <c r="E3864">
        <f>Query1[[#This Row],[order_date]]</f>
        <v>43104</v>
      </c>
      <c r="F3864">
        <f>Query1[[#This Row],[total_units]]</f>
        <v>1</v>
      </c>
      <c r="G3864">
        <f>Query1[[#This Row],[revenue]]</f>
        <v>269.99</v>
      </c>
      <c r="H3864" t="str">
        <f>Query1[[#This Row],[product_name]]</f>
        <v>Electra Cruiser 1 (24-Inch) - 2016</v>
      </c>
      <c r="I3864" t="str">
        <f>Query1[[#This Row],[category_name]]</f>
        <v>Cruisers Bicycles</v>
      </c>
      <c r="J3864" t="str">
        <f>Query1[[#This Row],[store_name]]</f>
        <v>Santa Cruz Bikes</v>
      </c>
      <c r="K3864" t="str">
        <f>Query1[[#This Row],[sales_rep]]</f>
        <v>Genna Serrano</v>
      </c>
      <c r="L3864" t="str">
        <f>Query1[[#This Row],[brand_name]]</f>
        <v>Electra</v>
      </c>
    </row>
    <row r="3865" spans="1:12" x14ac:dyDescent="0.3">
      <c r="A3865">
        <f>Query1[[#This Row],[order_id]]</f>
        <v>1329</v>
      </c>
      <c r="B3865" t="str">
        <f>Query1[[#This Row],[customers]]</f>
        <v>Ayana Keith</v>
      </c>
      <c r="C3865" t="str">
        <f>Query1[[#This Row],[city]]</f>
        <v>Oxnard</v>
      </c>
      <c r="D3865" t="str">
        <f>Query1[[#This Row],[state]]</f>
        <v>CA</v>
      </c>
      <c r="E3865">
        <f>Query1[[#This Row],[order_date]]</f>
        <v>43104</v>
      </c>
      <c r="F3865">
        <f>Query1[[#This Row],[total_units]]</f>
        <v>2</v>
      </c>
      <c r="G3865">
        <f>Query1[[#This Row],[revenue]]</f>
        <v>639.98</v>
      </c>
      <c r="H3865" t="str">
        <f>Query1[[#This Row],[product_name]]</f>
        <v>Electra Heartchya 1 (20-inch) - Girl's - 2018</v>
      </c>
      <c r="I3865" t="str">
        <f>Query1[[#This Row],[category_name]]</f>
        <v>Children Bicycles</v>
      </c>
      <c r="J3865" t="str">
        <f>Query1[[#This Row],[store_name]]</f>
        <v>Santa Cruz Bikes</v>
      </c>
      <c r="K3865" t="str">
        <f>Query1[[#This Row],[sales_rep]]</f>
        <v>Genna Serrano</v>
      </c>
      <c r="L3865" t="str">
        <f>Query1[[#This Row],[brand_name]]</f>
        <v>Electra</v>
      </c>
    </row>
    <row r="3866" spans="1:12" x14ac:dyDescent="0.3">
      <c r="A3866">
        <f>Query1[[#This Row],[order_id]]</f>
        <v>1329</v>
      </c>
      <c r="B3866" t="str">
        <f>Query1[[#This Row],[customers]]</f>
        <v>Ayana Keith</v>
      </c>
      <c r="C3866" t="str">
        <f>Query1[[#This Row],[city]]</f>
        <v>Oxnard</v>
      </c>
      <c r="D3866" t="str">
        <f>Query1[[#This Row],[state]]</f>
        <v>CA</v>
      </c>
      <c r="E3866">
        <f>Query1[[#This Row],[order_date]]</f>
        <v>43104</v>
      </c>
      <c r="F3866">
        <f>Query1[[#This Row],[total_units]]</f>
        <v>1</v>
      </c>
      <c r="G3866">
        <f>Query1[[#This Row],[revenue]]</f>
        <v>416.99</v>
      </c>
      <c r="H3866" t="str">
        <f>Query1[[#This Row],[product_name]]</f>
        <v>Sun Bicycles Cruz 7 - 2017</v>
      </c>
      <c r="I3866" t="str">
        <f>Query1[[#This Row],[category_name]]</f>
        <v>Comfort Bicycles</v>
      </c>
      <c r="J3866" t="str">
        <f>Query1[[#This Row],[store_name]]</f>
        <v>Santa Cruz Bikes</v>
      </c>
      <c r="K3866" t="str">
        <f>Query1[[#This Row],[sales_rep]]</f>
        <v>Genna Serrano</v>
      </c>
      <c r="L3866" t="str">
        <f>Query1[[#This Row],[brand_name]]</f>
        <v>Sun</v>
      </c>
    </row>
    <row r="3867" spans="1:12" x14ac:dyDescent="0.3">
      <c r="A3867">
        <f>Query1[[#This Row],[order_id]]</f>
        <v>1329</v>
      </c>
      <c r="B3867" t="str">
        <f>Query1[[#This Row],[customers]]</f>
        <v>Ayana Keith</v>
      </c>
      <c r="C3867" t="str">
        <f>Query1[[#This Row],[city]]</f>
        <v>Oxnard</v>
      </c>
      <c r="D3867" t="str">
        <f>Query1[[#This Row],[state]]</f>
        <v>CA</v>
      </c>
      <c r="E3867">
        <f>Query1[[#This Row],[order_date]]</f>
        <v>43104</v>
      </c>
      <c r="F3867">
        <f>Query1[[#This Row],[total_units]]</f>
        <v>1</v>
      </c>
      <c r="G3867">
        <f>Query1[[#This Row],[revenue]]</f>
        <v>1099.99</v>
      </c>
      <c r="H3867" t="str">
        <f>Query1[[#This Row],[product_name]]</f>
        <v>Trek Domane ALR 3 - 2018</v>
      </c>
      <c r="I3867" t="str">
        <f>Query1[[#This Row],[category_name]]</f>
        <v>Road Bikes</v>
      </c>
      <c r="J3867" t="str">
        <f>Query1[[#This Row],[store_name]]</f>
        <v>Santa Cruz Bikes</v>
      </c>
      <c r="K3867" t="str">
        <f>Query1[[#This Row],[sales_rep]]</f>
        <v>Genna Serrano</v>
      </c>
      <c r="L3867" t="str">
        <f>Query1[[#This Row],[brand_name]]</f>
        <v>Trek</v>
      </c>
    </row>
    <row r="3868" spans="1:12" x14ac:dyDescent="0.3">
      <c r="A3868">
        <f>Query1[[#This Row],[order_id]]</f>
        <v>1329</v>
      </c>
      <c r="B3868" t="str">
        <f>Query1[[#This Row],[customers]]</f>
        <v>Ayana Keith</v>
      </c>
      <c r="C3868" t="str">
        <f>Query1[[#This Row],[city]]</f>
        <v>Oxnard</v>
      </c>
      <c r="D3868" t="str">
        <f>Query1[[#This Row],[state]]</f>
        <v>CA</v>
      </c>
      <c r="E3868">
        <f>Query1[[#This Row],[order_date]]</f>
        <v>43104</v>
      </c>
      <c r="F3868">
        <f>Query1[[#This Row],[total_units]]</f>
        <v>1</v>
      </c>
      <c r="G3868">
        <f>Query1[[#This Row],[revenue]]</f>
        <v>2699.99</v>
      </c>
      <c r="H3868" t="str">
        <f>Query1[[#This Row],[product_name]]</f>
        <v>Trek Domane S 6 - 2017</v>
      </c>
      <c r="I3868" t="str">
        <f>Query1[[#This Row],[category_name]]</f>
        <v>Road Bikes</v>
      </c>
      <c r="J3868" t="str">
        <f>Query1[[#This Row],[store_name]]</f>
        <v>Santa Cruz Bikes</v>
      </c>
      <c r="K3868" t="str">
        <f>Query1[[#This Row],[sales_rep]]</f>
        <v>Genna Serrano</v>
      </c>
      <c r="L3868" t="str">
        <f>Query1[[#This Row],[brand_name]]</f>
        <v>Trek</v>
      </c>
    </row>
    <row r="3869" spans="1:12" x14ac:dyDescent="0.3">
      <c r="A3869">
        <f>Query1[[#This Row],[order_id]]</f>
        <v>1330</v>
      </c>
      <c r="B3869" t="str">
        <f>Query1[[#This Row],[customers]]</f>
        <v>Rod Hatfield</v>
      </c>
      <c r="C3869" t="str">
        <f>Query1[[#This Row],[city]]</f>
        <v>Ronkonkoma</v>
      </c>
      <c r="D3869" t="str">
        <f>Query1[[#This Row],[state]]</f>
        <v>NY</v>
      </c>
      <c r="E3869">
        <f>Query1[[#This Row],[order_date]]</f>
        <v>43104</v>
      </c>
      <c r="F3869">
        <f>Query1[[#This Row],[total_units]]</f>
        <v>2</v>
      </c>
      <c r="G3869">
        <f>Query1[[#This Row],[revenue]]</f>
        <v>859.98</v>
      </c>
      <c r="H3869" t="str">
        <f>Query1[[#This Row],[product_name]]</f>
        <v>Electra Cruiser Lux 1 Ladies' - 2018</v>
      </c>
      <c r="I3869" t="str">
        <f>Query1[[#This Row],[category_name]]</f>
        <v>Cruisers Bicycles</v>
      </c>
      <c r="J3869" t="str">
        <f>Query1[[#This Row],[store_name]]</f>
        <v>Baldwin Bikes</v>
      </c>
      <c r="K3869" t="str">
        <f>Query1[[#This Row],[sales_rep]]</f>
        <v>Venita Daniel</v>
      </c>
      <c r="L3869" t="str">
        <f>Query1[[#This Row],[brand_name]]</f>
        <v>Electra</v>
      </c>
    </row>
    <row r="3870" spans="1:12" x14ac:dyDescent="0.3">
      <c r="A3870">
        <f>Query1[[#This Row],[order_id]]</f>
        <v>1330</v>
      </c>
      <c r="B3870" t="str">
        <f>Query1[[#This Row],[customers]]</f>
        <v>Rod Hatfield</v>
      </c>
      <c r="C3870" t="str">
        <f>Query1[[#This Row],[city]]</f>
        <v>Ronkonkoma</v>
      </c>
      <c r="D3870" t="str">
        <f>Query1[[#This Row],[state]]</f>
        <v>NY</v>
      </c>
      <c r="E3870">
        <f>Query1[[#This Row],[order_date]]</f>
        <v>43104</v>
      </c>
      <c r="F3870">
        <f>Query1[[#This Row],[total_units]]</f>
        <v>1</v>
      </c>
      <c r="G3870">
        <f>Query1[[#This Row],[revenue]]</f>
        <v>479.99</v>
      </c>
      <c r="H3870" t="str">
        <f>Query1[[#This Row],[product_name]]</f>
        <v>Electra Cruiser Lux 7D Ladies' - 2018</v>
      </c>
      <c r="I3870" t="str">
        <f>Query1[[#This Row],[category_name]]</f>
        <v>Cruisers Bicycles</v>
      </c>
      <c r="J3870" t="str">
        <f>Query1[[#This Row],[store_name]]</f>
        <v>Baldwin Bikes</v>
      </c>
      <c r="K3870" t="str">
        <f>Query1[[#This Row],[sales_rep]]</f>
        <v>Venita Daniel</v>
      </c>
      <c r="L3870" t="str">
        <f>Query1[[#This Row],[brand_name]]</f>
        <v>Electra</v>
      </c>
    </row>
    <row r="3871" spans="1:12" x14ac:dyDescent="0.3">
      <c r="A3871">
        <f>Query1[[#This Row],[order_id]]</f>
        <v>1330</v>
      </c>
      <c r="B3871" t="str">
        <f>Query1[[#This Row],[customers]]</f>
        <v>Rod Hatfield</v>
      </c>
      <c r="C3871" t="str">
        <f>Query1[[#This Row],[city]]</f>
        <v>Ronkonkoma</v>
      </c>
      <c r="D3871" t="str">
        <f>Query1[[#This Row],[state]]</f>
        <v>NY</v>
      </c>
      <c r="E3871">
        <f>Query1[[#This Row],[order_date]]</f>
        <v>43104</v>
      </c>
      <c r="F3871">
        <f>Query1[[#This Row],[total_units]]</f>
        <v>1</v>
      </c>
      <c r="G3871">
        <f>Query1[[#This Row],[revenue]]</f>
        <v>279.99</v>
      </c>
      <c r="H3871" t="str">
        <f>Query1[[#This Row],[product_name]]</f>
        <v>Electra Cyclosaurus 1 (16-inch) - Boy's - 2018</v>
      </c>
      <c r="I3871" t="str">
        <f>Query1[[#This Row],[category_name]]</f>
        <v>Children Bicycles</v>
      </c>
      <c r="J3871" t="str">
        <f>Query1[[#This Row],[store_name]]</f>
        <v>Baldwin Bikes</v>
      </c>
      <c r="K3871" t="str">
        <f>Query1[[#This Row],[sales_rep]]</f>
        <v>Venita Daniel</v>
      </c>
      <c r="L3871" t="str">
        <f>Query1[[#This Row],[brand_name]]</f>
        <v>Electra</v>
      </c>
    </row>
    <row r="3872" spans="1:12" x14ac:dyDescent="0.3">
      <c r="A3872">
        <f>Query1[[#This Row],[order_id]]</f>
        <v>1330</v>
      </c>
      <c r="B3872" t="str">
        <f>Query1[[#This Row],[customers]]</f>
        <v>Rod Hatfield</v>
      </c>
      <c r="C3872" t="str">
        <f>Query1[[#This Row],[city]]</f>
        <v>Ronkonkoma</v>
      </c>
      <c r="D3872" t="str">
        <f>Query1[[#This Row],[state]]</f>
        <v>NY</v>
      </c>
      <c r="E3872">
        <f>Query1[[#This Row],[order_date]]</f>
        <v>43104</v>
      </c>
      <c r="F3872">
        <f>Query1[[#This Row],[total_units]]</f>
        <v>2</v>
      </c>
      <c r="G3872">
        <f>Query1[[#This Row],[revenue]]</f>
        <v>1359.98</v>
      </c>
      <c r="H3872" t="str">
        <f>Query1[[#This Row],[product_name]]</f>
        <v>Electra Townie Original 21D EQ Ladies' - 2018</v>
      </c>
      <c r="I3872" t="str">
        <f>Query1[[#This Row],[category_name]]</f>
        <v>Cruisers Bicycles</v>
      </c>
      <c r="J3872" t="str">
        <f>Query1[[#This Row],[store_name]]</f>
        <v>Baldwin Bikes</v>
      </c>
      <c r="K3872" t="str">
        <f>Query1[[#This Row],[sales_rep]]</f>
        <v>Venita Daniel</v>
      </c>
      <c r="L3872" t="str">
        <f>Query1[[#This Row],[brand_name]]</f>
        <v>Electra</v>
      </c>
    </row>
    <row r="3873" spans="1:12" x14ac:dyDescent="0.3">
      <c r="A3873">
        <f>Query1[[#This Row],[order_id]]</f>
        <v>1330</v>
      </c>
      <c r="B3873" t="str">
        <f>Query1[[#This Row],[customers]]</f>
        <v>Rod Hatfield</v>
      </c>
      <c r="C3873" t="str">
        <f>Query1[[#This Row],[city]]</f>
        <v>Ronkonkoma</v>
      </c>
      <c r="D3873" t="str">
        <f>Query1[[#This Row],[state]]</f>
        <v>NY</v>
      </c>
      <c r="E3873">
        <f>Query1[[#This Row],[order_date]]</f>
        <v>43104</v>
      </c>
      <c r="F3873">
        <f>Query1[[#This Row],[total_units]]</f>
        <v>2</v>
      </c>
      <c r="G3873">
        <f>Query1[[#This Row],[revenue]]</f>
        <v>979.98</v>
      </c>
      <c r="H3873" t="str">
        <f>Query1[[#This Row],[product_name]]</f>
        <v>Electra Townie Original 7D - 2017</v>
      </c>
      <c r="I3873" t="str">
        <f>Query1[[#This Row],[category_name]]</f>
        <v>Comfort Bicycles</v>
      </c>
      <c r="J3873" t="str">
        <f>Query1[[#This Row],[store_name]]</f>
        <v>Baldwin Bikes</v>
      </c>
      <c r="K3873" t="str">
        <f>Query1[[#This Row],[sales_rep]]</f>
        <v>Venita Daniel</v>
      </c>
      <c r="L3873" t="str">
        <f>Query1[[#This Row],[brand_name]]</f>
        <v>Electra</v>
      </c>
    </row>
    <row r="3874" spans="1:12" x14ac:dyDescent="0.3">
      <c r="A3874">
        <f>Query1[[#This Row],[order_id]]</f>
        <v>1331</v>
      </c>
      <c r="B3874" t="str">
        <f>Query1[[#This Row],[customers]]</f>
        <v>Cicely Deleon</v>
      </c>
      <c r="C3874" t="str">
        <f>Query1[[#This Row],[city]]</f>
        <v>Massapequa Park</v>
      </c>
      <c r="D3874" t="str">
        <f>Query1[[#This Row],[state]]</f>
        <v>NY</v>
      </c>
      <c r="E3874">
        <f>Query1[[#This Row],[order_date]]</f>
        <v>43105</v>
      </c>
      <c r="F3874">
        <f>Query1[[#This Row],[total_units]]</f>
        <v>1</v>
      </c>
      <c r="G3874">
        <f>Query1[[#This Row],[revenue]]</f>
        <v>369.99</v>
      </c>
      <c r="H3874" t="str">
        <f>Query1[[#This Row],[product_name]]</f>
        <v>Electra Superbolt 3i 20" - 2018</v>
      </c>
      <c r="I3874" t="str">
        <f>Query1[[#This Row],[category_name]]</f>
        <v>Children Bicycles</v>
      </c>
      <c r="J3874" t="str">
        <f>Query1[[#This Row],[store_name]]</f>
        <v>Baldwin Bikes</v>
      </c>
      <c r="K3874" t="str">
        <f>Query1[[#This Row],[sales_rep]]</f>
        <v>Marcelene Boyer</v>
      </c>
      <c r="L3874" t="str">
        <f>Query1[[#This Row],[brand_name]]</f>
        <v>Electra</v>
      </c>
    </row>
    <row r="3875" spans="1:12" x14ac:dyDescent="0.3">
      <c r="A3875">
        <f>Query1[[#This Row],[order_id]]</f>
        <v>1331</v>
      </c>
      <c r="B3875" t="str">
        <f>Query1[[#This Row],[customers]]</f>
        <v>Cicely Deleon</v>
      </c>
      <c r="C3875" t="str">
        <f>Query1[[#This Row],[city]]</f>
        <v>Massapequa Park</v>
      </c>
      <c r="D3875" t="str">
        <f>Query1[[#This Row],[state]]</f>
        <v>NY</v>
      </c>
      <c r="E3875">
        <f>Query1[[#This Row],[order_date]]</f>
        <v>43105</v>
      </c>
      <c r="F3875">
        <f>Query1[[#This Row],[total_units]]</f>
        <v>1</v>
      </c>
      <c r="G3875">
        <f>Query1[[#This Row],[revenue]]</f>
        <v>799.99</v>
      </c>
      <c r="H3875" t="str">
        <f>Query1[[#This Row],[product_name]]</f>
        <v>Electra Townie Balloon 3i EQ Ladies' - 2018</v>
      </c>
      <c r="I3875" t="str">
        <f>Query1[[#This Row],[category_name]]</f>
        <v>Comfort Bicycles</v>
      </c>
      <c r="J3875" t="str">
        <f>Query1[[#This Row],[store_name]]</f>
        <v>Baldwin Bikes</v>
      </c>
      <c r="K3875" t="str">
        <f>Query1[[#This Row],[sales_rep]]</f>
        <v>Marcelene Boyer</v>
      </c>
      <c r="L3875" t="str">
        <f>Query1[[#This Row],[brand_name]]</f>
        <v>Electra</v>
      </c>
    </row>
    <row r="3876" spans="1:12" x14ac:dyDescent="0.3">
      <c r="A3876">
        <f>Query1[[#This Row],[order_id]]</f>
        <v>1331</v>
      </c>
      <c r="B3876" t="str">
        <f>Query1[[#This Row],[customers]]</f>
        <v>Cicely Deleon</v>
      </c>
      <c r="C3876" t="str">
        <f>Query1[[#This Row],[city]]</f>
        <v>Massapequa Park</v>
      </c>
      <c r="D3876" t="str">
        <f>Query1[[#This Row],[state]]</f>
        <v>NY</v>
      </c>
      <c r="E3876">
        <f>Query1[[#This Row],[order_date]]</f>
        <v>43105</v>
      </c>
      <c r="F3876">
        <f>Query1[[#This Row],[total_units]]</f>
        <v>1</v>
      </c>
      <c r="G3876">
        <f>Query1[[#This Row],[revenue]]</f>
        <v>2599.9899999999998</v>
      </c>
      <c r="H3876" t="str">
        <f>Query1[[#This Row],[product_name]]</f>
        <v>Electra Townie Go! 8i Ladies' - 2018</v>
      </c>
      <c r="I3876" t="str">
        <f>Query1[[#This Row],[category_name]]</f>
        <v>Cruisers Bicycles</v>
      </c>
      <c r="J3876" t="str">
        <f>Query1[[#This Row],[store_name]]</f>
        <v>Baldwin Bikes</v>
      </c>
      <c r="K3876" t="str">
        <f>Query1[[#This Row],[sales_rep]]</f>
        <v>Marcelene Boyer</v>
      </c>
      <c r="L3876" t="str">
        <f>Query1[[#This Row],[brand_name]]</f>
        <v>Electra</v>
      </c>
    </row>
    <row r="3877" spans="1:12" x14ac:dyDescent="0.3">
      <c r="A3877">
        <f>Query1[[#This Row],[order_id]]</f>
        <v>1331</v>
      </c>
      <c r="B3877" t="str">
        <f>Query1[[#This Row],[customers]]</f>
        <v>Cicely Deleon</v>
      </c>
      <c r="C3877" t="str">
        <f>Query1[[#This Row],[city]]</f>
        <v>Massapequa Park</v>
      </c>
      <c r="D3877" t="str">
        <f>Query1[[#This Row],[state]]</f>
        <v>NY</v>
      </c>
      <c r="E3877">
        <f>Query1[[#This Row],[order_date]]</f>
        <v>43105</v>
      </c>
      <c r="F3877">
        <f>Query1[[#This Row],[total_units]]</f>
        <v>2</v>
      </c>
      <c r="G3877">
        <f>Query1[[#This Row],[revenue]]</f>
        <v>3599.98</v>
      </c>
      <c r="H3877" t="str">
        <f>Query1[[#This Row],[product_name]]</f>
        <v>Trek Domane ALR 5 Disc - 2018</v>
      </c>
      <c r="I3877" t="str">
        <f>Query1[[#This Row],[category_name]]</f>
        <v>Road Bikes</v>
      </c>
      <c r="J3877" t="str">
        <f>Query1[[#This Row],[store_name]]</f>
        <v>Baldwin Bikes</v>
      </c>
      <c r="K3877" t="str">
        <f>Query1[[#This Row],[sales_rep]]</f>
        <v>Marcelene Boyer</v>
      </c>
      <c r="L3877" t="str">
        <f>Query1[[#This Row],[brand_name]]</f>
        <v>Trek</v>
      </c>
    </row>
    <row r="3878" spans="1:12" x14ac:dyDescent="0.3">
      <c r="A3878">
        <f>Query1[[#This Row],[order_id]]</f>
        <v>1332</v>
      </c>
      <c r="B3878" t="str">
        <f>Query1[[#This Row],[customers]]</f>
        <v>Erma Salinas</v>
      </c>
      <c r="C3878" t="str">
        <f>Query1[[#This Row],[city]]</f>
        <v>Merrick</v>
      </c>
      <c r="D3878" t="str">
        <f>Query1[[#This Row],[state]]</f>
        <v>NY</v>
      </c>
      <c r="E3878">
        <f>Query1[[#This Row],[order_date]]</f>
        <v>43106</v>
      </c>
      <c r="F3878">
        <f>Query1[[#This Row],[total_units]]</f>
        <v>1</v>
      </c>
      <c r="G3878">
        <f>Query1[[#This Row],[revenue]]</f>
        <v>369.99</v>
      </c>
      <c r="H3878" t="str">
        <f>Query1[[#This Row],[product_name]]</f>
        <v>Electra Treasure 3i 20" - 2018</v>
      </c>
      <c r="I3878" t="str">
        <f>Query1[[#This Row],[category_name]]</f>
        <v>Children Bicycles</v>
      </c>
      <c r="J3878" t="str">
        <f>Query1[[#This Row],[store_name]]</f>
        <v>Baldwin Bikes</v>
      </c>
      <c r="K3878" t="str">
        <f>Query1[[#This Row],[sales_rep]]</f>
        <v>Venita Daniel</v>
      </c>
      <c r="L3878" t="str">
        <f>Query1[[#This Row],[brand_name]]</f>
        <v>Electra</v>
      </c>
    </row>
    <row r="3879" spans="1:12" x14ac:dyDescent="0.3">
      <c r="A3879">
        <f>Query1[[#This Row],[order_id]]</f>
        <v>1332</v>
      </c>
      <c r="B3879" t="str">
        <f>Query1[[#This Row],[customers]]</f>
        <v>Erma Salinas</v>
      </c>
      <c r="C3879" t="str">
        <f>Query1[[#This Row],[city]]</f>
        <v>Merrick</v>
      </c>
      <c r="D3879" t="str">
        <f>Query1[[#This Row],[state]]</f>
        <v>NY</v>
      </c>
      <c r="E3879">
        <f>Query1[[#This Row],[order_date]]</f>
        <v>43106</v>
      </c>
      <c r="F3879">
        <f>Query1[[#This Row],[total_units]]</f>
        <v>1</v>
      </c>
      <c r="G3879">
        <f>Query1[[#This Row],[revenue]]</f>
        <v>279.99</v>
      </c>
      <c r="H3879" t="str">
        <f>Query1[[#This Row],[product_name]]</f>
        <v>Electra Water Lily 1 (16-inch) - Girl's - 2018</v>
      </c>
      <c r="I3879" t="str">
        <f>Query1[[#This Row],[category_name]]</f>
        <v>Children Bicycles</v>
      </c>
      <c r="J3879" t="str">
        <f>Query1[[#This Row],[store_name]]</f>
        <v>Baldwin Bikes</v>
      </c>
      <c r="K3879" t="str">
        <f>Query1[[#This Row],[sales_rep]]</f>
        <v>Venita Daniel</v>
      </c>
      <c r="L3879" t="str">
        <f>Query1[[#This Row],[brand_name]]</f>
        <v>Electra</v>
      </c>
    </row>
    <row r="3880" spans="1:12" x14ac:dyDescent="0.3">
      <c r="A3880">
        <f>Query1[[#This Row],[order_id]]</f>
        <v>1332</v>
      </c>
      <c r="B3880" t="str">
        <f>Query1[[#This Row],[customers]]</f>
        <v>Erma Salinas</v>
      </c>
      <c r="C3880" t="str">
        <f>Query1[[#This Row],[city]]</f>
        <v>Merrick</v>
      </c>
      <c r="D3880" t="str">
        <f>Query1[[#This Row],[state]]</f>
        <v>NY</v>
      </c>
      <c r="E3880">
        <f>Query1[[#This Row],[order_date]]</f>
        <v>43106</v>
      </c>
      <c r="F3880">
        <f>Query1[[#This Row],[total_units]]</f>
        <v>2</v>
      </c>
      <c r="G3880">
        <f>Query1[[#This Row],[revenue]]</f>
        <v>419.98</v>
      </c>
      <c r="H3880" t="str">
        <f>Query1[[#This Row],[product_name]]</f>
        <v>Haro Shredder 20 Girls - 2017</v>
      </c>
      <c r="I3880" t="str">
        <f>Query1[[#This Row],[category_name]]</f>
        <v>Children Bicycles</v>
      </c>
      <c r="J3880" t="str">
        <f>Query1[[#This Row],[store_name]]</f>
        <v>Baldwin Bikes</v>
      </c>
      <c r="K3880" t="str">
        <f>Query1[[#This Row],[sales_rep]]</f>
        <v>Venita Daniel</v>
      </c>
      <c r="L3880" t="str">
        <f>Query1[[#This Row],[brand_name]]</f>
        <v>Haro</v>
      </c>
    </row>
    <row r="3881" spans="1:12" x14ac:dyDescent="0.3">
      <c r="A3881">
        <f>Query1[[#This Row],[order_id]]</f>
        <v>1332</v>
      </c>
      <c r="B3881" t="str">
        <f>Query1[[#This Row],[customers]]</f>
        <v>Erma Salinas</v>
      </c>
      <c r="C3881" t="str">
        <f>Query1[[#This Row],[city]]</f>
        <v>Merrick</v>
      </c>
      <c r="D3881" t="str">
        <f>Query1[[#This Row],[state]]</f>
        <v>NY</v>
      </c>
      <c r="E3881">
        <f>Query1[[#This Row],[order_date]]</f>
        <v>43106</v>
      </c>
      <c r="F3881">
        <f>Query1[[#This Row],[total_units]]</f>
        <v>2</v>
      </c>
      <c r="G3881">
        <f>Query1[[#This Row],[revenue]]</f>
        <v>1839.98</v>
      </c>
      <c r="H3881" t="str">
        <f>Query1[[#This Row],[product_name]]</f>
        <v>Trek Domane AL 3 - 2018</v>
      </c>
      <c r="I3881" t="str">
        <f>Query1[[#This Row],[category_name]]</f>
        <v>Road Bikes</v>
      </c>
      <c r="J3881" t="str">
        <f>Query1[[#This Row],[store_name]]</f>
        <v>Baldwin Bikes</v>
      </c>
      <c r="K3881" t="str">
        <f>Query1[[#This Row],[sales_rep]]</f>
        <v>Venita Daniel</v>
      </c>
      <c r="L3881" t="str">
        <f>Query1[[#This Row],[brand_name]]</f>
        <v>Trek</v>
      </c>
    </row>
    <row r="3882" spans="1:12" x14ac:dyDescent="0.3">
      <c r="A3882">
        <f>Query1[[#This Row],[order_id]]</f>
        <v>1333</v>
      </c>
      <c r="B3882" t="str">
        <f>Query1[[#This Row],[customers]]</f>
        <v>Minerva Decker</v>
      </c>
      <c r="C3882" t="str">
        <f>Query1[[#This Row],[city]]</f>
        <v>Houston</v>
      </c>
      <c r="D3882" t="str">
        <f>Query1[[#This Row],[state]]</f>
        <v>TX</v>
      </c>
      <c r="E3882">
        <f>Query1[[#This Row],[order_date]]</f>
        <v>43106</v>
      </c>
      <c r="F3882">
        <f>Query1[[#This Row],[total_units]]</f>
        <v>2</v>
      </c>
      <c r="G3882">
        <f>Query1[[#This Row],[revenue]]</f>
        <v>599.98</v>
      </c>
      <c r="H3882" t="str">
        <f>Query1[[#This Row],[product_name]]</f>
        <v>Electra Sugar Skulls 1 (20-inch) - Girl's - 2017</v>
      </c>
      <c r="I3882" t="str">
        <f>Query1[[#This Row],[category_name]]</f>
        <v>Children Bicycles</v>
      </c>
      <c r="J3882" t="str">
        <f>Query1[[#This Row],[store_name]]</f>
        <v>Rowlett Bikes</v>
      </c>
      <c r="K3882" t="str">
        <f>Query1[[#This Row],[sales_rep]]</f>
        <v>Kali Vargas</v>
      </c>
      <c r="L3882" t="str">
        <f>Query1[[#This Row],[brand_name]]</f>
        <v>Electra</v>
      </c>
    </row>
    <row r="3883" spans="1:12" x14ac:dyDescent="0.3">
      <c r="A3883">
        <f>Query1[[#This Row],[order_id]]</f>
        <v>1333</v>
      </c>
      <c r="B3883" t="str">
        <f>Query1[[#This Row],[customers]]</f>
        <v>Minerva Decker</v>
      </c>
      <c r="C3883" t="str">
        <f>Query1[[#This Row],[city]]</f>
        <v>Houston</v>
      </c>
      <c r="D3883" t="str">
        <f>Query1[[#This Row],[state]]</f>
        <v>TX</v>
      </c>
      <c r="E3883">
        <f>Query1[[#This Row],[order_date]]</f>
        <v>43106</v>
      </c>
      <c r="F3883">
        <f>Query1[[#This Row],[total_units]]</f>
        <v>1</v>
      </c>
      <c r="G3883">
        <f>Query1[[#This Row],[revenue]]</f>
        <v>549.99</v>
      </c>
      <c r="H3883" t="str">
        <f>Query1[[#This Row],[product_name]]</f>
        <v>Electra Townie Original 21D - 2016</v>
      </c>
      <c r="I3883" t="str">
        <f>Query1[[#This Row],[category_name]]</f>
        <v>Cruisers Bicycles</v>
      </c>
      <c r="J3883" t="str">
        <f>Query1[[#This Row],[store_name]]</f>
        <v>Rowlett Bikes</v>
      </c>
      <c r="K3883" t="str">
        <f>Query1[[#This Row],[sales_rep]]</f>
        <v>Kali Vargas</v>
      </c>
      <c r="L3883" t="str">
        <f>Query1[[#This Row],[brand_name]]</f>
        <v>Electra</v>
      </c>
    </row>
    <row r="3884" spans="1:12" x14ac:dyDescent="0.3">
      <c r="A3884">
        <f>Query1[[#This Row],[order_id]]</f>
        <v>1333</v>
      </c>
      <c r="B3884" t="str">
        <f>Query1[[#This Row],[customers]]</f>
        <v>Minerva Decker</v>
      </c>
      <c r="C3884" t="str">
        <f>Query1[[#This Row],[city]]</f>
        <v>Houston</v>
      </c>
      <c r="D3884" t="str">
        <f>Query1[[#This Row],[state]]</f>
        <v>TX</v>
      </c>
      <c r="E3884">
        <f>Query1[[#This Row],[order_date]]</f>
        <v>43106</v>
      </c>
      <c r="F3884">
        <f>Query1[[#This Row],[total_units]]</f>
        <v>2</v>
      </c>
      <c r="G3884">
        <f>Query1[[#This Row],[revenue]]</f>
        <v>1359.98</v>
      </c>
      <c r="H3884" t="str">
        <f>Query1[[#This Row],[product_name]]</f>
        <v>Electra Townie Original 21D EQ - 2017/2018</v>
      </c>
      <c r="I3884" t="str">
        <f>Query1[[#This Row],[category_name]]</f>
        <v>Comfort Bicycles</v>
      </c>
      <c r="J3884" t="str">
        <f>Query1[[#This Row],[store_name]]</f>
        <v>Rowlett Bikes</v>
      </c>
      <c r="K3884" t="str">
        <f>Query1[[#This Row],[sales_rep]]</f>
        <v>Kali Vargas</v>
      </c>
      <c r="L3884" t="str">
        <f>Query1[[#This Row],[brand_name]]</f>
        <v>Electra</v>
      </c>
    </row>
    <row r="3885" spans="1:12" x14ac:dyDescent="0.3">
      <c r="A3885">
        <f>Query1[[#This Row],[order_id]]</f>
        <v>1333</v>
      </c>
      <c r="B3885" t="str">
        <f>Query1[[#This Row],[customers]]</f>
        <v>Minerva Decker</v>
      </c>
      <c r="C3885" t="str">
        <f>Query1[[#This Row],[city]]</f>
        <v>Houston</v>
      </c>
      <c r="D3885" t="str">
        <f>Query1[[#This Row],[state]]</f>
        <v>TX</v>
      </c>
      <c r="E3885">
        <f>Query1[[#This Row],[order_date]]</f>
        <v>43106</v>
      </c>
      <c r="F3885">
        <f>Query1[[#This Row],[total_units]]</f>
        <v>1</v>
      </c>
      <c r="G3885">
        <f>Query1[[#This Row],[revenue]]</f>
        <v>647.99</v>
      </c>
      <c r="H3885" t="str">
        <f>Query1[[#This Row],[product_name]]</f>
        <v>Sun Bicycles Biscayne Tandem CB - 2017</v>
      </c>
      <c r="I3885" t="str">
        <f>Query1[[#This Row],[category_name]]</f>
        <v>Cruisers Bicycles</v>
      </c>
      <c r="J3885" t="str">
        <f>Query1[[#This Row],[store_name]]</f>
        <v>Rowlett Bikes</v>
      </c>
      <c r="K3885" t="str">
        <f>Query1[[#This Row],[sales_rep]]</f>
        <v>Kali Vargas</v>
      </c>
      <c r="L3885" t="str">
        <f>Query1[[#This Row],[brand_name]]</f>
        <v>Sun</v>
      </c>
    </row>
    <row r="3886" spans="1:12" x14ac:dyDescent="0.3">
      <c r="A3886">
        <f>Query1[[#This Row],[order_id]]</f>
        <v>1333</v>
      </c>
      <c r="B3886" t="str">
        <f>Query1[[#This Row],[customers]]</f>
        <v>Minerva Decker</v>
      </c>
      <c r="C3886" t="str">
        <f>Query1[[#This Row],[city]]</f>
        <v>Houston</v>
      </c>
      <c r="D3886" t="str">
        <f>Query1[[#This Row],[state]]</f>
        <v>TX</v>
      </c>
      <c r="E3886">
        <f>Query1[[#This Row],[order_date]]</f>
        <v>43106</v>
      </c>
      <c r="F3886">
        <f>Query1[[#This Row],[total_units]]</f>
        <v>2</v>
      </c>
      <c r="G3886">
        <f>Query1[[#This Row],[revenue]]</f>
        <v>9999.98</v>
      </c>
      <c r="H3886" t="str">
        <f>Query1[[#This Row],[product_name]]</f>
        <v>Trek Super Commuter+ 8S - 2018</v>
      </c>
      <c r="I3886" t="str">
        <f>Query1[[#This Row],[category_name]]</f>
        <v>Electric Bikes</v>
      </c>
      <c r="J3886" t="str">
        <f>Query1[[#This Row],[store_name]]</f>
        <v>Rowlett Bikes</v>
      </c>
      <c r="K3886" t="str">
        <f>Query1[[#This Row],[sales_rep]]</f>
        <v>Kali Vargas</v>
      </c>
      <c r="L3886" t="str">
        <f>Query1[[#This Row],[brand_name]]</f>
        <v>Trek</v>
      </c>
    </row>
    <row r="3887" spans="1:12" x14ac:dyDescent="0.3">
      <c r="A3887">
        <f>Query1[[#This Row],[order_id]]</f>
        <v>1334</v>
      </c>
      <c r="B3887" t="str">
        <f>Query1[[#This Row],[customers]]</f>
        <v>Augustina Joyner</v>
      </c>
      <c r="C3887" t="str">
        <f>Query1[[#This Row],[city]]</f>
        <v>Mount Vernon</v>
      </c>
      <c r="D3887" t="str">
        <f>Query1[[#This Row],[state]]</f>
        <v>NY</v>
      </c>
      <c r="E3887">
        <f>Query1[[#This Row],[order_date]]</f>
        <v>43107</v>
      </c>
      <c r="F3887">
        <f>Query1[[#This Row],[total_units]]</f>
        <v>1</v>
      </c>
      <c r="G3887">
        <f>Query1[[#This Row],[revenue]]</f>
        <v>269.99</v>
      </c>
      <c r="H3887" t="str">
        <f>Query1[[#This Row],[product_name]]</f>
        <v>Electra Cruiser 1 (24-Inch) - 2016</v>
      </c>
      <c r="I3887" t="str">
        <f>Query1[[#This Row],[category_name]]</f>
        <v>Cruisers Bicycles</v>
      </c>
      <c r="J3887" t="str">
        <f>Query1[[#This Row],[store_name]]</f>
        <v>Baldwin Bikes</v>
      </c>
      <c r="K3887" t="str">
        <f>Query1[[#This Row],[sales_rep]]</f>
        <v>Marcelene Boyer</v>
      </c>
      <c r="L3887" t="str">
        <f>Query1[[#This Row],[brand_name]]</f>
        <v>Electra</v>
      </c>
    </row>
    <row r="3888" spans="1:12" x14ac:dyDescent="0.3">
      <c r="A3888">
        <f>Query1[[#This Row],[order_id]]</f>
        <v>1334</v>
      </c>
      <c r="B3888" t="str">
        <f>Query1[[#This Row],[customers]]</f>
        <v>Augustina Joyner</v>
      </c>
      <c r="C3888" t="str">
        <f>Query1[[#This Row],[city]]</f>
        <v>Mount Vernon</v>
      </c>
      <c r="D3888" t="str">
        <f>Query1[[#This Row],[state]]</f>
        <v>NY</v>
      </c>
      <c r="E3888">
        <f>Query1[[#This Row],[order_date]]</f>
        <v>43107</v>
      </c>
      <c r="F3888">
        <f>Query1[[#This Row],[total_units]]</f>
        <v>2</v>
      </c>
      <c r="G3888">
        <f>Query1[[#This Row],[revenue]]</f>
        <v>219.98</v>
      </c>
      <c r="H3888" t="str">
        <f>Query1[[#This Row],[product_name]]</f>
        <v>Sun Bicycles Lil Kitt'n - 2017</v>
      </c>
      <c r="I3888" t="str">
        <f>Query1[[#This Row],[category_name]]</f>
        <v>Children Bicycles</v>
      </c>
      <c r="J3888" t="str">
        <f>Query1[[#This Row],[store_name]]</f>
        <v>Baldwin Bikes</v>
      </c>
      <c r="K3888" t="str">
        <f>Query1[[#This Row],[sales_rep]]</f>
        <v>Marcelene Boyer</v>
      </c>
      <c r="L3888" t="str">
        <f>Query1[[#This Row],[brand_name]]</f>
        <v>Sun</v>
      </c>
    </row>
    <row r="3889" spans="1:12" x14ac:dyDescent="0.3">
      <c r="A3889">
        <f>Query1[[#This Row],[order_id]]</f>
        <v>1334</v>
      </c>
      <c r="B3889" t="str">
        <f>Query1[[#This Row],[customers]]</f>
        <v>Augustina Joyner</v>
      </c>
      <c r="C3889" t="str">
        <f>Query1[[#This Row],[city]]</f>
        <v>Mount Vernon</v>
      </c>
      <c r="D3889" t="str">
        <f>Query1[[#This Row],[state]]</f>
        <v>NY</v>
      </c>
      <c r="E3889">
        <f>Query1[[#This Row],[order_date]]</f>
        <v>43107</v>
      </c>
      <c r="F3889">
        <f>Query1[[#This Row],[total_units]]</f>
        <v>2</v>
      </c>
      <c r="G3889">
        <f>Query1[[#This Row],[revenue]]</f>
        <v>8999.98</v>
      </c>
      <c r="H3889" t="str">
        <f>Query1[[#This Row],[product_name]]</f>
        <v>Trek Emonda SLR 6 - 2018</v>
      </c>
      <c r="I3889" t="str">
        <f>Query1[[#This Row],[category_name]]</f>
        <v>Road Bikes</v>
      </c>
      <c r="J3889" t="str">
        <f>Query1[[#This Row],[store_name]]</f>
        <v>Baldwin Bikes</v>
      </c>
      <c r="K3889" t="str">
        <f>Query1[[#This Row],[sales_rep]]</f>
        <v>Marcelene Boyer</v>
      </c>
      <c r="L3889" t="str">
        <f>Query1[[#This Row],[brand_name]]</f>
        <v>Trek</v>
      </c>
    </row>
    <row r="3890" spans="1:12" x14ac:dyDescent="0.3">
      <c r="A3890">
        <f>Query1[[#This Row],[order_id]]</f>
        <v>1334</v>
      </c>
      <c r="B3890" t="str">
        <f>Query1[[#This Row],[customers]]</f>
        <v>Augustina Joyner</v>
      </c>
      <c r="C3890" t="str">
        <f>Query1[[#This Row],[city]]</f>
        <v>Mount Vernon</v>
      </c>
      <c r="D3890" t="str">
        <f>Query1[[#This Row],[state]]</f>
        <v>NY</v>
      </c>
      <c r="E3890">
        <f>Query1[[#This Row],[order_date]]</f>
        <v>43107</v>
      </c>
      <c r="F3890">
        <f>Query1[[#This Row],[total_units]]</f>
        <v>1</v>
      </c>
      <c r="G3890">
        <f>Query1[[#This Row],[revenue]]</f>
        <v>2299.9899999999998</v>
      </c>
      <c r="H3890" t="str">
        <f>Query1[[#This Row],[product_name]]</f>
        <v>Trek Fuel EX 5 27.5 Plus - 2017</v>
      </c>
      <c r="I3890" t="str">
        <f>Query1[[#This Row],[category_name]]</f>
        <v>Mountain Bikes</v>
      </c>
      <c r="J3890" t="str">
        <f>Query1[[#This Row],[store_name]]</f>
        <v>Baldwin Bikes</v>
      </c>
      <c r="K3890" t="str">
        <f>Query1[[#This Row],[sales_rep]]</f>
        <v>Marcelene Boyer</v>
      </c>
      <c r="L3890" t="str">
        <f>Query1[[#This Row],[brand_name]]</f>
        <v>Trek</v>
      </c>
    </row>
    <row r="3891" spans="1:12" x14ac:dyDescent="0.3">
      <c r="A3891">
        <f>Query1[[#This Row],[order_id]]</f>
        <v>1334</v>
      </c>
      <c r="B3891" t="str">
        <f>Query1[[#This Row],[customers]]</f>
        <v>Augustina Joyner</v>
      </c>
      <c r="C3891" t="str">
        <f>Query1[[#This Row],[city]]</f>
        <v>Mount Vernon</v>
      </c>
      <c r="D3891" t="str">
        <f>Query1[[#This Row],[state]]</f>
        <v>NY</v>
      </c>
      <c r="E3891">
        <f>Query1[[#This Row],[order_date]]</f>
        <v>43107</v>
      </c>
      <c r="F3891">
        <f>Query1[[#This Row],[total_units]]</f>
        <v>2</v>
      </c>
      <c r="G3891">
        <f>Query1[[#This Row],[revenue]]</f>
        <v>9999.98</v>
      </c>
      <c r="H3891" t="str">
        <f>Query1[[#This Row],[product_name]]</f>
        <v>Trek Powerfly 7 FS - 2018</v>
      </c>
      <c r="I3891" t="str">
        <f>Query1[[#This Row],[category_name]]</f>
        <v>Electric Bikes</v>
      </c>
      <c r="J3891" t="str">
        <f>Query1[[#This Row],[store_name]]</f>
        <v>Baldwin Bikes</v>
      </c>
      <c r="K3891" t="str">
        <f>Query1[[#This Row],[sales_rep]]</f>
        <v>Marcelene Boyer</v>
      </c>
      <c r="L3891" t="str">
        <f>Query1[[#This Row],[brand_name]]</f>
        <v>Trek</v>
      </c>
    </row>
    <row r="3892" spans="1:12" x14ac:dyDescent="0.3">
      <c r="A3892">
        <f>Query1[[#This Row],[order_id]]</f>
        <v>1335</v>
      </c>
      <c r="B3892" t="str">
        <f>Query1[[#This Row],[customers]]</f>
        <v>Delfina Gilliam</v>
      </c>
      <c r="C3892" t="str">
        <f>Query1[[#This Row],[city]]</f>
        <v>West Babylon</v>
      </c>
      <c r="D3892" t="str">
        <f>Query1[[#This Row],[state]]</f>
        <v>NY</v>
      </c>
      <c r="E3892">
        <f>Query1[[#This Row],[order_date]]</f>
        <v>43107</v>
      </c>
      <c r="F3892">
        <f>Query1[[#This Row],[total_units]]</f>
        <v>2</v>
      </c>
      <c r="G3892">
        <f>Query1[[#This Row],[revenue]]</f>
        <v>4499.9799999999996</v>
      </c>
      <c r="H3892" t="str">
        <f>Query1[[#This Row],[product_name]]</f>
        <v>Trek Fuel EX 5 Plus - 2018</v>
      </c>
      <c r="I3892" t="str">
        <f>Query1[[#This Row],[category_name]]</f>
        <v>Mountain Bikes</v>
      </c>
      <c r="J3892" t="str">
        <f>Query1[[#This Row],[store_name]]</f>
        <v>Baldwin Bikes</v>
      </c>
      <c r="K3892" t="str">
        <f>Query1[[#This Row],[sales_rep]]</f>
        <v>Venita Daniel</v>
      </c>
      <c r="L3892" t="str">
        <f>Query1[[#This Row],[brand_name]]</f>
        <v>Trek</v>
      </c>
    </row>
    <row r="3893" spans="1:12" x14ac:dyDescent="0.3">
      <c r="A3893">
        <f>Query1[[#This Row],[order_id]]</f>
        <v>1336</v>
      </c>
      <c r="B3893" t="str">
        <f>Query1[[#This Row],[customers]]</f>
        <v>Jana Thomas</v>
      </c>
      <c r="C3893" t="str">
        <f>Query1[[#This Row],[city]]</f>
        <v>San Jose</v>
      </c>
      <c r="D3893" t="str">
        <f>Query1[[#This Row],[state]]</f>
        <v>CA</v>
      </c>
      <c r="E3893">
        <f>Query1[[#This Row],[order_date]]</f>
        <v>43109</v>
      </c>
      <c r="F3893">
        <f>Query1[[#This Row],[total_units]]</f>
        <v>2</v>
      </c>
      <c r="G3893">
        <f>Query1[[#This Row],[revenue]]</f>
        <v>539.98</v>
      </c>
      <c r="H3893" t="str">
        <f>Query1[[#This Row],[product_name]]</f>
        <v>Electra Cruiser 1 (24-Inch) - 2016</v>
      </c>
      <c r="I3893" t="str">
        <f>Query1[[#This Row],[category_name]]</f>
        <v>Children Bicycles</v>
      </c>
      <c r="J3893" t="str">
        <f>Query1[[#This Row],[store_name]]</f>
        <v>Santa Cruz Bikes</v>
      </c>
      <c r="K3893" t="str">
        <f>Query1[[#This Row],[sales_rep]]</f>
        <v>Mireya Copeland</v>
      </c>
      <c r="L3893" t="str">
        <f>Query1[[#This Row],[brand_name]]</f>
        <v>Electra</v>
      </c>
    </row>
    <row r="3894" spans="1:12" x14ac:dyDescent="0.3">
      <c r="A3894">
        <f>Query1[[#This Row],[order_id]]</f>
        <v>1336</v>
      </c>
      <c r="B3894" t="str">
        <f>Query1[[#This Row],[customers]]</f>
        <v>Jana Thomas</v>
      </c>
      <c r="C3894" t="str">
        <f>Query1[[#This Row],[city]]</f>
        <v>San Jose</v>
      </c>
      <c r="D3894" t="str">
        <f>Query1[[#This Row],[state]]</f>
        <v>CA</v>
      </c>
      <c r="E3894">
        <f>Query1[[#This Row],[order_date]]</f>
        <v>43109</v>
      </c>
      <c r="F3894">
        <f>Query1[[#This Row],[total_units]]</f>
        <v>1</v>
      </c>
      <c r="G3894">
        <f>Query1[[#This Row],[revenue]]</f>
        <v>3999.99</v>
      </c>
      <c r="H3894" t="str">
        <f>Query1[[#This Row],[product_name]]</f>
        <v>Trek Boone 7 Disc - 2018</v>
      </c>
      <c r="I3894" t="str">
        <f>Query1[[#This Row],[category_name]]</f>
        <v>Cyclocross Bicycles</v>
      </c>
      <c r="J3894" t="str">
        <f>Query1[[#This Row],[store_name]]</f>
        <v>Santa Cruz Bikes</v>
      </c>
      <c r="K3894" t="str">
        <f>Query1[[#This Row],[sales_rep]]</f>
        <v>Mireya Copeland</v>
      </c>
      <c r="L3894" t="str">
        <f>Query1[[#This Row],[brand_name]]</f>
        <v>Trek</v>
      </c>
    </row>
    <row r="3895" spans="1:12" x14ac:dyDescent="0.3">
      <c r="A3895">
        <f>Query1[[#This Row],[order_id]]</f>
        <v>1336</v>
      </c>
      <c r="B3895" t="str">
        <f>Query1[[#This Row],[customers]]</f>
        <v>Jana Thomas</v>
      </c>
      <c r="C3895" t="str">
        <f>Query1[[#This Row],[city]]</f>
        <v>San Jose</v>
      </c>
      <c r="D3895" t="str">
        <f>Query1[[#This Row],[state]]</f>
        <v>CA</v>
      </c>
      <c r="E3895">
        <f>Query1[[#This Row],[order_date]]</f>
        <v>43109</v>
      </c>
      <c r="F3895">
        <f>Query1[[#This Row],[total_units]]</f>
        <v>1</v>
      </c>
      <c r="G3895">
        <f>Query1[[#This Row],[revenue]]</f>
        <v>2799.99</v>
      </c>
      <c r="H3895" t="str">
        <f>Query1[[#This Row],[product_name]]</f>
        <v>Trek Conduit+ - 2018</v>
      </c>
      <c r="I3895" t="str">
        <f>Query1[[#This Row],[category_name]]</f>
        <v>Electric Bikes</v>
      </c>
      <c r="J3895" t="str">
        <f>Query1[[#This Row],[store_name]]</f>
        <v>Santa Cruz Bikes</v>
      </c>
      <c r="K3895" t="str">
        <f>Query1[[#This Row],[sales_rep]]</f>
        <v>Mireya Copeland</v>
      </c>
      <c r="L3895" t="str">
        <f>Query1[[#This Row],[brand_name]]</f>
        <v>Trek</v>
      </c>
    </row>
    <row r="3896" spans="1:12" x14ac:dyDescent="0.3">
      <c r="A3896">
        <f>Query1[[#This Row],[order_id]]</f>
        <v>1336</v>
      </c>
      <c r="B3896" t="str">
        <f>Query1[[#This Row],[customers]]</f>
        <v>Jana Thomas</v>
      </c>
      <c r="C3896" t="str">
        <f>Query1[[#This Row],[city]]</f>
        <v>San Jose</v>
      </c>
      <c r="D3896" t="str">
        <f>Query1[[#This Row],[state]]</f>
        <v>CA</v>
      </c>
      <c r="E3896">
        <f>Query1[[#This Row],[order_date]]</f>
        <v>43109</v>
      </c>
      <c r="F3896">
        <f>Query1[[#This Row],[total_units]]</f>
        <v>1</v>
      </c>
      <c r="G3896">
        <f>Query1[[#This Row],[revenue]]</f>
        <v>6499.99</v>
      </c>
      <c r="H3896" t="str">
        <f>Query1[[#This Row],[product_name]]</f>
        <v>Trek Domane SL Frameset Women's - 2018</v>
      </c>
      <c r="I3896" t="str">
        <f>Query1[[#This Row],[category_name]]</f>
        <v>Road Bikes</v>
      </c>
      <c r="J3896" t="str">
        <f>Query1[[#This Row],[store_name]]</f>
        <v>Santa Cruz Bikes</v>
      </c>
      <c r="K3896" t="str">
        <f>Query1[[#This Row],[sales_rep]]</f>
        <v>Mireya Copeland</v>
      </c>
      <c r="L3896" t="str">
        <f>Query1[[#This Row],[brand_name]]</f>
        <v>Trek</v>
      </c>
    </row>
    <row r="3897" spans="1:12" x14ac:dyDescent="0.3">
      <c r="A3897">
        <f>Query1[[#This Row],[order_id]]</f>
        <v>1336</v>
      </c>
      <c r="B3897" t="str">
        <f>Query1[[#This Row],[customers]]</f>
        <v>Jana Thomas</v>
      </c>
      <c r="C3897" t="str">
        <f>Query1[[#This Row],[city]]</f>
        <v>San Jose</v>
      </c>
      <c r="D3897" t="str">
        <f>Query1[[#This Row],[state]]</f>
        <v>CA</v>
      </c>
      <c r="E3897">
        <f>Query1[[#This Row],[order_date]]</f>
        <v>43109</v>
      </c>
      <c r="F3897">
        <f>Query1[[#This Row],[total_units]]</f>
        <v>2</v>
      </c>
      <c r="G3897">
        <f>Query1[[#This Row],[revenue]]</f>
        <v>1999.98</v>
      </c>
      <c r="H3897" t="str">
        <f>Query1[[#This Row],[product_name]]</f>
        <v>Trek X-Caliber 8 - 2017</v>
      </c>
      <c r="I3897" t="str">
        <f>Query1[[#This Row],[category_name]]</f>
        <v>Mountain Bikes</v>
      </c>
      <c r="J3897" t="str">
        <f>Query1[[#This Row],[store_name]]</f>
        <v>Santa Cruz Bikes</v>
      </c>
      <c r="K3897" t="str">
        <f>Query1[[#This Row],[sales_rep]]</f>
        <v>Mireya Copeland</v>
      </c>
      <c r="L3897" t="str">
        <f>Query1[[#This Row],[brand_name]]</f>
        <v>Trek</v>
      </c>
    </row>
    <row r="3898" spans="1:12" x14ac:dyDescent="0.3">
      <c r="A3898">
        <f>Query1[[#This Row],[order_id]]</f>
        <v>1337</v>
      </c>
      <c r="B3898" t="str">
        <f>Query1[[#This Row],[customers]]</f>
        <v>Ruth Horton</v>
      </c>
      <c r="C3898" t="str">
        <f>Query1[[#This Row],[city]]</f>
        <v>Hollis</v>
      </c>
      <c r="D3898" t="str">
        <f>Query1[[#This Row],[state]]</f>
        <v>NY</v>
      </c>
      <c r="E3898">
        <f>Query1[[#This Row],[order_date]]</f>
        <v>43109</v>
      </c>
      <c r="F3898">
        <f>Query1[[#This Row],[total_units]]</f>
        <v>1</v>
      </c>
      <c r="G3898">
        <f>Query1[[#This Row],[revenue]]</f>
        <v>4999.99</v>
      </c>
      <c r="H3898" t="str">
        <f>Query1[[#This Row],[product_name]]</f>
        <v>Trek Domane SL 7 Women's - 2018</v>
      </c>
      <c r="I3898" t="str">
        <f>Query1[[#This Row],[category_name]]</f>
        <v>Road Bikes</v>
      </c>
      <c r="J3898" t="str">
        <f>Query1[[#This Row],[store_name]]</f>
        <v>Baldwin Bikes</v>
      </c>
      <c r="K3898" t="str">
        <f>Query1[[#This Row],[sales_rep]]</f>
        <v>Venita Daniel</v>
      </c>
      <c r="L3898" t="str">
        <f>Query1[[#This Row],[brand_name]]</f>
        <v>Trek</v>
      </c>
    </row>
    <row r="3899" spans="1:12" x14ac:dyDescent="0.3">
      <c r="A3899">
        <f>Query1[[#This Row],[order_id]]</f>
        <v>1338</v>
      </c>
      <c r="B3899" t="str">
        <f>Query1[[#This Row],[customers]]</f>
        <v>Hae Ramirez</v>
      </c>
      <c r="C3899" t="str">
        <f>Query1[[#This Row],[city]]</f>
        <v>Baldwinsville</v>
      </c>
      <c r="D3899" t="str">
        <f>Query1[[#This Row],[state]]</f>
        <v>NY</v>
      </c>
      <c r="E3899">
        <f>Query1[[#This Row],[order_date]]</f>
        <v>43110</v>
      </c>
      <c r="F3899">
        <f>Query1[[#This Row],[total_units]]</f>
        <v>2</v>
      </c>
      <c r="G3899">
        <f>Query1[[#This Row],[revenue]]</f>
        <v>12999.98</v>
      </c>
      <c r="H3899" t="str">
        <f>Query1[[#This Row],[product_name]]</f>
        <v>Trek Emonda SLR 8 - 2018</v>
      </c>
      <c r="I3899" t="str">
        <f>Query1[[#This Row],[category_name]]</f>
        <v>Road Bikes</v>
      </c>
      <c r="J3899" t="str">
        <f>Query1[[#This Row],[store_name]]</f>
        <v>Baldwin Bikes</v>
      </c>
      <c r="K3899" t="str">
        <f>Query1[[#This Row],[sales_rep]]</f>
        <v>Marcelene Boyer</v>
      </c>
      <c r="L3899" t="str">
        <f>Query1[[#This Row],[brand_name]]</f>
        <v>Trek</v>
      </c>
    </row>
    <row r="3900" spans="1:12" x14ac:dyDescent="0.3">
      <c r="A3900">
        <f>Query1[[#This Row],[order_id]]</f>
        <v>1339</v>
      </c>
      <c r="B3900" t="str">
        <f>Query1[[#This Row],[customers]]</f>
        <v>Mellisa Kim</v>
      </c>
      <c r="C3900" t="str">
        <f>Query1[[#This Row],[city]]</f>
        <v>Los Angeles</v>
      </c>
      <c r="D3900" t="str">
        <f>Query1[[#This Row],[state]]</f>
        <v>CA</v>
      </c>
      <c r="E3900">
        <f>Query1[[#This Row],[order_date]]</f>
        <v>43111</v>
      </c>
      <c r="F3900">
        <f>Query1[[#This Row],[total_units]]</f>
        <v>1</v>
      </c>
      <c r="G3900">
        <f>Query1[[#This Row],[revenue]]</f>
        <v>3199.99</v>
      </c>
      <c r="H3900" t="str">
        <f>Query1[[#This Row],[product_name]]</f>
        <v>Trek Domane SLR Frameset - 2018</v>
      </c>
      <c r="I3900" t="str">
        <f>Query1[[#This Row],[category_name]]</f>
        <v>Road Bikes</v>
      </c>
      <c r="J3900" t="str">
        <f>Query1[[#This Row],[store_name]]</f>
        <v>Santa Cruz Bikes</v>
      </c>
      <c r="K3900" t="str">
        <f>Query1[[#This Row],[sales_rep]]</f>
        <v>Genna Serrano</v>
      </c>
      <c r="L3900" t="str">
        <f>Query1[[#This Row],[brand_name]]</f>
        <v>Trek</v>
      </c>
    </row>
    <row r="3901" spans="1:12" x14ac:dyDescent="0.3">
      <c r="A3901">
        <f>Query1[[#This Row],[order_id]]</f>
        <v>1340</v>
      </c>
      <c r="B3901" t="str">
        <f>Query1[[#This Row],[customers]]</f>
        <v>Raeann Duncan</v>
      </c>
      <c r="C3901" t="str">
        <f>Query1[[#This Row],[city]]</f>
        <v>Anaheim</v>
      </c>
      <c r="D3901" t="str">
        <f>Query1[[#This Row],[state]]</f>
        <v>CA</v>
      </c>
      <c r="E3901">
        <f>Query1[[#This Row],[order_date]]</f>
        <v>43112</v>
      </c>
      <c r="F3901">
        <f>Query1[[#This Row],[total_units]]</f>
        <v>2</v>
      </c>
      <c r="G3901">
        <f>Query1[[#This Row],[revenue]]</f>
        <v>1699.98</v>
      </c>
      <c r="H3901" t="str">
        <f>Query1[[#This Row],[product_name]]</f>
        <v>Electra Relic 3i - 2018</v>
      </c>
      <c r="I3901" t="str">
        <f>Query1[[#This Row],[category_name]]</f>
        <v>Cruisers Bicycles</v>
      </c>
      <c r="J3901" t="str">
        <f>Query1[[#This Row],[store_name]]</f>
        <v>Santa Cruz Bikes</v>
      </c>
      <c r="K3901" t="str">
        <f>Query1[[#This Row],[sales_rep]]</f>
        <v>Genna Serrano</v>
      </c>
      <c r="L3901" t="str">
        <f>Query1[[#This Row],[brand_name]]</f>
        <v>Electra</v>
      </c>
    </row>
    <row r="3902" spans="1:12" x14ac:dyDescent="0.3">
      <c r="A3902">
        <f>Query1[[#This Row],[order_id]]</f>
        <v>1340</v>
      </c>
      <c r="B3902" t="str">
        <f>Query1[[#This Row],[customers]]</f>
        <v>Raeann Duncan</v>
      </c>
      <c r="C3902" t="str">
        <f>Query1[[#This Row],[city]]</f>
        <v>Anaheim</v>
      </c>
      <c r="D3902" t="str">
        <f>Query1[[#This Row],[state]]</f>
        <v>CA</v>
      </c>
      <c r="E3902">
        <f>Query1[[#This Row],[order_date]]</f>
        <v>43112</v>
      </c>
      <c r="F3902">
        <f>Query1[[#This Row],[total_units]]</f>
        <v>1</v>
      </c>
      <c r="G3902">
        <f>Query1[[#This Row],[revenue]]</f>
        <v>2599.9899999999998</v>
      </c>
      <c r="H3902" t="str">
        <f>Query1[[#This Row],[product_name]]</f>
        <v>Electra Townie Go! 8i Ladies' - 2018</v>
      </c>
      <c r="I3902" t="str">
        <f>Query1[[#This Row],[category_name]]</f>
        <v>Cruisers Bicycles</v>
      </c>
      <c r="J3902" t="str">
        <f>Query1[[#This Row],[store_name]]</f>
        <v>Santa Cruz Bikes</v>
      </c>
      <c r="K3902" t="str">
        <f>Query1[[#This Row],[sales_rep]]</f>
        <v>Genna Serrano</v>
      </c>
      <c r="L3902" t="str">
        <f>Query1[[#This Row],[brand_name]]</f>
        <v>Electra</v>
      </c>
    </row>
    <row r="3903" spans="1:12" x14ac:dyDescent="0.3">
      <c r="A3903">
        <f>Query1[[#This Row],[order_id]]</f>
        <v>1340</v>
      </c>
      <c r="B3903" t="str">
        <f>Query1[[#This Row],[customers]]</f>
        <v>Raeann Duncan</v>
      </c>
      <c r="C3903" t="str">
        <f>Query1[[#This Row],[city]]</f>
        <v>Anaheim</v>
      </c>
      <c r="D3903" t="str">
        <f>Query1[[#This Row],[state]]</f>
        <v>CA</v>
      </c>
      <c r="E3903">
        <f>Query1[[#This Row],[order_date]]</f>
        <v>43112</v>
      </c>
      <c r="F3903">
        <f>Query1[[#This Row],[total_units]]</f>
        <v>2</v>
      </c>
      <c r="G3903">
        <f>Query1[[#This Row],[revenue]]</f>
        <v>419.98</v>
      </c>
      <c r="H3903" t="str">
        <f>Query1[[#This Row],[product_name]]</f>
        <v>Haro Shredder 20 - 2017</v>
      </c>
      <c r="I3903" t="str">
        <f>Query1[[#This Row],[category_name]]</f>
        <v>Children Bicycles</v>
      </c>
      <c r="J3903" t="str">
        <f>Query1[[#This Row],[store_name]]</f>
        <v>Santa Cruz Bikes</v>
      </c>
      <c r="K3903" t="str">
        <f>Query1[[#This Row],[sales_rep]]</f>
        <v>Genna Serrano</v>
      </c>
      <c r="L3903" t="str">
        <f>Query1[[#This Row],[brand_name]]</f>
        <v>Haro</v>
      </c>
    </row>
    <row r="3904" spans="1:12" x14ac:dyDescent="0.3">
      <c r="A3904">
        <f>Query1[[#This Row],[order_id]]</f>
        <v>1341</v>
      </c>
      <c r="B3904" t="str">
        <f>Query1[[#This Row],[customers]]</f>
        <v>Todd Waters</v>
      </c>
      <c r="C3904" t="str">
        <f>Query1[[#This Row],[city]]</f>
        <v>Bay Shore</v>
      </c>
      <c r="D3904" t="str">
        <f>Query1[[#This Row],[state]]</f>
        <v>NY</v>
      </c>
      <c r="E3904">
        <f>Query1[[#This Row],[order_date]]</f>
        <v>43112</v>
      </c>
      <c r="F3904">
        <f>Query1[[#This Row],[total_units]]</f>
        <v>2</v>
      </c>
      <c r="G3904">
        <f>Query1[[#This Row],[revenue]]</f>
        <v>1799.98</v>
      </c>
      <c r="H3904" t="str">
        <f>Query1[[#This Row],[product_name]]</f>
        <v>Electra Daydreamer 3i Ladies' - 2018</v>
      </c>
      <c r="I3904" t="str">
        <f>Query1[[#This Row],[category_name]]</f>
        <v>Cruisers Bicycles</v>
      </c>
      <c r="J3904" t="str">
        <f>Query1[[#This Row],[store_name]]</f>
        <v>Baldwin Bikes</v>
      </c>
      <c r="K3904" t="str">
        <f>Query1[[#This Row],[sales_rep]]</f>
        <v>Venita Daniel</v>
      </c>
      <c r="L3904" t="str">
        <f>Query1[[#This Row],[brand_name]]</f>
        <v>Electra</v>
      </c>
    </row>
    <row r="3905" spans="1:12" x14ac:dyDescent="0.3">
      <c r="A3905">
        <f>Query1[[#This Row],[order_id]]</f>
        <v>1341</v>
      </c>
      <c r="B3905" t="str">
        <f>Query1[[#This Row],[customers]]</f>
        <v>Todd Waters</v>
      </c>
      <c r="C3905" t="str">
        <f>Query1[[#This Row],[city]]</f>
        <v>Bay Shore</v>
      </c>
      <c r="D3905" t="str">
        <f>Query1[[#This Row],[state]]</f>
        <v>NY</v>
      </c>
      <c r="E3905">
        <f>Query1[[#This Row],[order_date]]</f>
        <v>43112</v>
      </c>
      <c r="F3905">
        <f>Query1[[#This Row],[total_units]]</f>
        <v>2</v>
      </c>
      <c r="G3905">
        <f>Query1[[#This Row],[revenue]]</f>
        <v>1499.98</v>
      </c>
      <c r="H3905" t="str">
        <f>Query1[[#This Row],[product_name]]</f>
        <v>Electra Queen of Hearts 3i - 2018</v>
      </c>
      <c r="I3905" t="str">
        <f>Query1[[#This Row],[category_name]]</f>
        <v>Cruisers Bicycles</v>
      </c>
      <c r="J3905" t="str">
        <f>Query1[[#This Row],[store_name]]</f>
        <v>Baldwin Bikes</v>
      </c>
      <c r="K3905" t="str">
        <f>Query1[[#This Row],[sales_rep]]</f>
        <v>Venita Daniel</v>
      </c>
      <c r="L3905" t="str">
        <f>Query1[[#This Row],[brand_name]]</f>
        <v>Electra</v>
      </c>
    </row>
    <row r="3906" spans="1:12" x14ac:dyDescent="0.3">
      <c r="A3906">
        <f>Query1[[#This Row],[order_id]]</f>
        <v>1341</v>
      </c>
      <c r="B3906" t="str">
        <f>Query1[[#This Row],[customers]]</f>
        <v>Todd Waters</v>
      </c>
      <c r="C3906" t="str">
        <f>Query1[[#This Row],[city]]</f>
        <v>Bay Shore</v>
      </c>
      <c r="D3906" t="str">
        <f>Query1[[#This Row],[state]]</f>
        <v>NY</v>
      </c>
      <c r="E3906">
        <f>Query1[[#This Row],[order_date]]</f>
        <v>43112</v>
      </c>
      <c r="F3906">
        <f>Query1[[#This Row],[total_units]]</f>
        <v>2</v>
      </c>
      <c r="G3906">
        <f>Query1[[#This Row],[revenue]]</f>
        <v>501.98</v>
      </c>
      <c r="H3906" t="str">
        <f>Query1[[#This Row],[product_name]]</f>
        <v>Sun Bicycles Revolutions 24 - 2017</v>
      </c>
      <c r="I3906" t="str">
        <f>Query1[[#This Row],[category_name]]</f>
        <v>Cruisers Bicycles</v>
      </c>
      <c r="J3906" t="str">
        <f>Query1[[#This Row],[store_name]]</f>
        <v>Baldwin Bikes</v>
      </c>
      <c r="K3906" t="str">
        <f>Query1[[#This Row],[sales_rep]]</f>
        <v>Venita Daniel</v>
      </c>
      <c r="L3906" t="str">
        <f>Query1[[#This Row],[brand_name]]</f>
        <v>Sun</v>
      </c>
    </row>
    <row r="3907" spans="1:12" x14ac:dyDescent="0.3">
      <c r="A3907">
        <f>Query1[[#This Row],[order_id]]</f>
        <v>1341</v>
      </c>
      <c r="B3907" t="str">
        <f>Query1[[#This Row],[customers]]</f>
        <v>Todd Waters</v>
      </c>
      <c r="C3907" t="str">
        <f>Query1[[#This Row],[city]]</f>
        <v>Bay Shore</v>
      </c>
      <c r="D3907" t="str">
        <f>Query1[[#This Row],[state]]</f>
        <v>NY</v>
      </c>
      <c r="E3907">
        <f>Query1[[#This Row],[order_date]]</f>
        <v>43112</v>
      </c>
      <c r="F3907">
        <f>Query1[[#This Row],[total_units]]</f>
        <v>2</v>
      </c>
      <c r="G3907">
        <f>Query1[[#This Row],[revenue]]</f>
        <v>10999.98</v>
      </c>
      <c r="H3907" t="str">
        <f>Query1[[#This Row],[product_name]]</f>
        <v>Trek Domane SLR 6 Disc - 2017</v>
      </c>
      <c r="I3907" t="str">
        <f>Query1[[#This Row],[category_name]]</f>
        <v>Road Bikes</v>
      </c>
      <c r="J3907" t="str">
        <f>Query1[[#This Row],[store_name]]</f>
        <v>Baldwin Bikes</v>
      </c>
      <c r="K3907" t="str">
        <f>Query1[[#This Row],[sales_rep]]</f>
        <v>Venita Daniel</v>
      </c>
      <c r="L3907" t="str">
        <f>Query1[[#This Row],[brand_name]]</f>
        <v>Trek</v>
      </c>
    </row>
    <row r="3908" spans="1:12" x14ac:dyDescent="0.3">
      <c r="A3908">
        <f>Query1[[#This Row],[order_id]]</f>
        <v>1342</v>
      </c>
      <c r="B3908" t="str">
        <f>Query1[[#This Row],[customers]]</f>
        <v>Vivian Deleon</v>
      </c>
      <c r="C3908" t="str">
        <f>Query1[[#This Row],[city]]</f>
        <v>Jamaica</v>
      </c>
      <c r="D3908" t="str">
        <f>Query1[[#This Row],[state]]</f>
        <v>NY</v>
      </c>
      <c r="E3908">
        <f>Query1[[#This Row],[order_date]]</f>
        <v>43112</v>
      </c>
      <c r="F3908">
        <f>Query1[[#This Row],[total_units]]</f>
        <v>1</v>
      </c>
      <c r="G3908">
        <f>Query1[[#This Row],[revenue]]</f>
        <v>1559.99</v>
      </c>
      <c r="H3908" t="str">
        <f>Query1[[#This Row],[product_name]]</f>
        <v>Sun Bicycles ElectroLite - 2017</v>
      </c>
      <c r="I3908" t="str">
        <f>Query1[[#This Row],[category_name]]</f>
        <v>Electric Bikes</v>
      </c>
      <c r="J3908" t="str">
        <f>Query1[[#This Row],[store_name]]</f>
        <v>Baldwin Bikes</v>
      </c>
      <c r="K3908" t="str">
        <f>Query1[[#This Row],[sales_rep]]</f>
        <v>Venita Daniel</v>
      </c>
      <c r="L3908" t="str">
        <f>Query1[[#This Row],[brand_name]]</f>
        <v>Sun</v>
      </c>
    </row>
    <row r="3909" spans="1:12" x14ac:dyDescent="0.3">
      <c r="A3909">
        <f>Query1[[#This Row],[order_id]]</f>
        <v>1342</v>
      </c>
      <c r="B3909" t="str">
        <f>Query1[[#This Row],[customers]]</f>
        <v>Vivian Deleon</v>
      </c>
      <c r="C3909" t="str">
        <f>Query1[[#This Row],[city]]</f>
        <v>Jamaica</v>
      </c>
      <c r="D3909" t="str">
        <f>Query1[[#This Row],[state]]</f>
        <v>NY</v>
      </c>
      <c r="E3909">
        <f>Query1[[#This Row],[order_date]]</f>
        <v>43112</v>
      </c>
      <c r="F3909">
        <f>Query1[[#This Row],[total_units]]</f>
        <v>1</v>
      </c>
      <c r="G3909">
        <f>Query1[[#This Row],[revenue]]</f>
        <v>209.99</v>
      </c>
      <c r="H3909" t="str">
        <f>Query1[[#This Row],[product_name]]</f>
        <v>Trek Precaliber 16 Boy's - 2018</v>
      </c>
      <c r="I3909" t="str">
        <f>Query1[[#This Row],[category_name]]</f>
        <v>Children Bicycles</v>
      </c>
      <c r="J3909" t="str">
        <f>Query1[[#This Row],[store_name]]</f>
        <v>Baldwin Bikes</v>
      </c>
      <c r="K3909" t="str">
        <f>Query1[[#This Row],[sales_rep]]</f>
        <v>Venita Daniel</v>
      </c>
      <c r="L3909" t="str">
        <f>Query1[[#This Row],[brand_name]]</f>
        <v>Trek</v>
      </c>
    </row>
    <row r="3910" spans="1:12" x14ac:dyDescent="0.3">
      <c r="A3910">
        <f>Query1[[#This Row],[order_id]]</f>
        <v>1343</v>
      </c>
      <c r="B3910" t="str">
        <f>Query1[[#This Row],[customers]]</f>
        <v>Deanne Parsons</v>
      </c>
      <c r="C3910" t="str">
        <f>Query1[[#This Row],[city]]</f>
        <v>Lindenhurst</v>
      </c>
      <c r="D3910" t="str">
        <f>Query1[[#This Row],[state]]</f>
        <v>NY</v>
      </c>
      <c r="E3910">
        <f>Query1[[#This Row],[order_date]]</f>
        <v>43113</v>
      </c>
      <c r="F3910">
        <f>Query1[[#This Row],[total_units]]</f>
        <v>1</v>
      </c>
      <c r="G3910">
        <f>Query1[[#This Row],[revenue]]</f>
        <v>299.99</v>
      </c>
      <c r="H3910" t="str">
        <f>Query1[[#This Row],[product_name]]</f>
        <v>Electra Sugar Skulls 1 (20-inch) - Girl's - 2017</v>
      </c>
      <c r="I3910" t="str">
        <f>Query1[[#This Row],[category_name]]</f>
        <v>Children Bicycles</v>
      </c>
      <c r="J3910" t="str">
        <f>Query1[[#This Row],[store_name]]</f>
        <v>Baldwin Bikes</v>
      </c>
      <c r="K3910" t="str">
        <f>Query1[[#This Row],[sales_rep]]</f>
        <v>Marcelene Boyer</v>
      </c>
      <c r="L3910" t="str">
        <f>Query1[[#This Row],[brand_name]]</f>
        <v>Electra</v>
      </c>
    </row>
    <row r="3911" spans="1:12" x14ac:dyDescent="0.3">
      <c r="A3911">
        <f>Query1[[#This Row],[order_id]]</f>
        <v>1343</v>
      </c>
      <c r="B3911" t="str">
        <f>Query1[[#This Row],[customers]]</f>
        <v>Deanne Parsons</v>
      </c>
      <c r="C3911" t="str">
        <f>Query1[[#This Row],[city]]</f>
        <v>Lindenhurst</v>
      </c>
      <c r="D3911" t="str">
        <f>Query1[[#This Row],[state]]</f>
        <v>NY</v>
      </c>
      <c r="E3911">
        <f>Query1[[#This Row],[order_date]]</f>
        <v>43113</v>
      </c>
      <c r="F3911">
        <f>Query1[[#This Row],[total_units]]</f>
        <v>1</v>
      </c>
      <c r="G3911">
        <f>Query1[[#This Row],[revenue]]</f>
        <v>559.99</v>
      </c>
      <c r="H3911" t="str">
        <f>Query1[[#This Row],[product_name]]</f>
        <v>Electra Townie Original 21D Ladies' - 2018</v>
      </c>
      <c r="I3911" t="str">
        <f>Query1[[#This Row],[category_name]]</f>
        <v>Cruisers Bicycles</v>
      </c>
      <c r="J3911" t="str">
        <f>Query1[[#This Row],[store_name]]</f>
        <v>Baldwin Bikes</v>
      </c>
      <c r="K3911" t="str">
        <f>Query1[[#This Row],[sales_rep]]</f>
        <v>Marcelene Boyer</v>
      </c>
      <c r="L3911" t="str">
        <f>Query1[[#This Row],[brand_name]]</f>
        <v>Electra</v>
      </c>
    </row>
    <row r="3912" spans="1:12" x14ac:dyDescent="0.3">
      <c r="A3912">
        <f>Query1[[#This Row],[order_id]]</f>
        <v>1343</v>
      </c>
      <c r="B3912" t="str">
        <f>Query1[[#This Row],[customers]]</f>
        <v>Deanne Parsons</v>
      </c>
      <c r="C3912" t="str">
        <f>Query1[[#This Row],[city]]</f>
        <v>Lindenhurst</v>
      </c>
      <c r="D3912" t="str">
        <f>Query1[[#This Row],[state]]</f>
        <v>NY</v>
      </c>
      <c r="E3912">
        <f>Query1[[#This Row],[order_date]]</f>
        <v>43113</v>
      </c>
      <c r="F3912">
        <f>Query1[[#This Row],[total_units]]</f>
        <v>2</v>
      </c>
      <c r="G3912">
        <f>Query1[[#This Row],[revenue]]</f>
        <v>693.98</v>
      </c>
      <c r="H3912" t="str">
        <f>Query1[[#This Row],[product_name]]</f>
        <v>Sun Bicycles Lil Bolt Type-R - 2017</v>
      </c>
      <c r="I3912" t="str">
        <f>Query1[[#This Row],[category_name]]</f>
        <v>Cruisers Bicycles</v>
      </c>
      <c r="J3912" t="str">
        <f>Query1[[#This Row],[store_name]]</f>
        <v>Baldwin Bikes</v>
      </c>
      <c r="K3912" t="str">
        <f>Query1[[#This Row],[sales_rep]]</f>
        <v>Marcelene Boyer</v>
      </c>
      <c r="L3912" t="str">
        <f>Query1[[#This Row],[brand_name]]</f>
        <v>Sun</v>
      </c>
    </row>
    <row r="3913" spans="1:12" x14ac:dyDescent="0.3">
      <c r="A3913">
        <f>Query1[[#This Row],[order_id]]</f>
        <v>1343</v>
      </c>
      <c r="B3913" t="str">
        <f>Query1[[#This Row],[customers]]</f>
        <v>Deanne Parsons</v>
      </c>
      <c r="C3913" t="str">
        <f>Query1[[#This Row],[city]]</f>
        <v>Lindenhurst</v>
      </c>
      <c r="D3913" t="str">
        <f>Query1[[#This Row],[state]]</f>
        <v>NY</v>
      </c>
      <c r="E3913">
        <f>Query1[[#This Row],[order_date]]</f>
        <v>43113</v>
      </c>
      <c r="F3913">
        <f>Query1[[#This Row],[total_units]]</f>
        <v>1</v>
      </c>
      <c r="G3913">
        <f>Query1[[#This Row],[revenue]]</f>
        <v>3299.99</v>
      </c>
      <c r="H3913" t="str">
        <f>Query1[[#This Row],[product_name]]</f>
        <v>Trek Boone 5 Disc - 2018</v>
      </c>
      <c r="I3913" t="str">
        <f>Query1[[#This Row],[category_name]]</f>
        <v>Cyclocross Bicycles</v>
      </c>
      <c r="J3913" t="str">
        <f>Query1[[#This Row],[store_name]]</f>
        <v>Baldwin Bikes</v>
      </c>
      <c r="K3913" t="str">
        <f>Query1[[#This Row],[sales_rep]]</f>
        <v>Marcelene Boyer</v>
      </c>
      <c r="L3913" t="str">
        <f>Query1[[#This Row],[brand_name]]</f>
        <v>Trek</v>
      </c>
    </row>
    <row r="3914" spans="1:12" x14ac:dyDescent="0.3">
      <c r="A3914">
        <f>Query1[[#This Row],[order_id]]</f>
        <v>1343</v>
      </c>
      <c r="B3914" t="str">
        <f>Query1[[#This Row],[customers]]</f>
        <v>Deanne Parsons</v>
      </c>
      <c r="C3914" t="str">
        <f>Query1[[#This Row],[city]]</f>
        <v>Lindenhurst</v>
      </c>
      <c r="D3914" t="str">
        <f>Query1[[#This Row],[state]]</f>
        <v>NY</v>
      </c>
      <c r="E3914">
        <f>Query1[[#This Row],[order_date]]</f>
        <v>43113</v>
      </c>
      <c r="F3914">
        <f>Query1[[#This Row],[total_units]]</f>
        <v>2</v>
      </c>
      <c r="G3914">
        <f>Query1[[#This Row],[revenue]]</f>
        <v>6999.98</v>
      </c>
      <c r="H3914" t="str">
        <f>Query1[[#This Row],[product_name]]</f>
        <v>Trek Domane SL 6 Disc - 2018</v>
      </c>
      <c r="I3914" t="str">
        <f>Query1[[#This Row],[category_name]]</f>
        <v>Road Bikes</v>
      </c>
      <c r="J3914" t="str">
        <f>Query1[[#This Row],[store_name]]</f>
        <v>Baldwin Bikes</v>
      </c>
      <c r="K3914" t="str">
        <f>Query1[[#This Row],[sales_rep]]</f>
        <v>Marcelene Boyer</v>
      </c>
      <c r="L3914" t="str">
        <f>Query1[[#This Row],[brand_name]]</f>
        <v>Trek</v>
      </c>
    </row>
    <row r="3915" spans="1:12" x14ac:dyDescent="0.3">
      <c r="A3915">
        <f>Query1[[#This Row],[order_id]]</f>
        <v>1344</v>
      </c>
      <c r="B3915" t="str">
        <f>Query1[[#This Row],[customers]]</f>
        <v>Alishia Elliott</v>
      </c>
      <c r="C3915" t="str">
        <f>Query1[[#This Row],[city]]</f>
        <v>Mount Vernon</v>
      </c>
      <c r="D3915" t="str">
        <f>Query1[[#This Row],[state]]</f>
        <v>NY</v>
      </c>
      <c r="E3915">
        <f>Query1[[#This Row],[order_date]]</f>
        <v>43113</v>
      </c>
      <c r="F3915">
        <f>Query1[[#This Row],[total_units]]</f>
        <v>2</v>
      </c>
      <c r="G3915">
        <f>Query1[[#This Row],[revenue]]</f>
        <v>1599.98</v>
      </c>
      <c r="H3915" t="str">
        <f>Query1[[#This Row],[product_name]]</f>
        <v>Electra Glam Punk 3i Ladies' - 2017</v>
      </c>
      <c r="I3915" t="str">
        <f>Query1[[#This Row],[category_name]]</f>
        <v>Cruisers Bicycles</v>
      </c>
      <c r="J3915" t="str">
        <f>Query1[[#This Row],[store_name]]</f>
        <v>Baldwin Bikes</v>
      </c>
      <c r="K3915" t="str">
        <f>Query1[[#This Row],[sales_rep]]</f>
        <v>Marcelene Boyer</v>
      </c>
      <c r="L3915" t="str">
        <f>Query1[[#This Row],[brand_name]]</f>
        <v>Electra</v>
      </c>
    </row>
    <row r="3916" spans="1:12" x14ac:dyDescent="0.3">
      <c r="A3916">
        <f>Query1[[#This Row],[order_id]]</f>
        <v>1344</v>
      </c>
      <c r="B3916" t="str">
        <f>Query1[[#This Row],[customers]]</f>
        <v>Alishia Elliott</v>
      </c>
      <c r="C3916" t="str">
        <f>Query1[[#This Row],[city]]</f>
        <v>Mount Vernon</v>
      </c>
      <c r="D3916" t="str">
        <f>Query1[[#This Row],[state]]</f>
        <v>NY</v>
      </c>
      <c r="E3916">
        <f>Query1[[#This Row],[order_date]]</f>
        <v>43113</v>
      </c>
      <c r="F3916">
        <f>Query1[[#This Row],[total_units]]</f>
        <v>2</v>
      </c>
      <c r="G3916">
        <f>Query1[[#This Row],[revenue]]</f>
        <v>1103.98</v>
      </c>
      <c r="H3916" t="str">
        <f>Query1[[#This Row],[product_name]]</f>
        <v>Sun Bicycles Streamway 3 - 2017</v>
      </c>
      <c r="I3916" t="str">
        <f>Query1[[#This Row],[category_name]]</f>
        <v>Comfort Bicycles</v>
      </c>
      <c r="J3916" t="str">
        <f>Query1[[#This Row],[store_name]]</f>
        <v>Baldwin Bikes</v>
      </c>
      <c r="K3916" t="str">
        <f>Query1[[#This Row],[sales_rep]]</f>
        <v>Marcelene Boyer</v>
      </c>
      <c r="L3916" t="str">
        <f>Query1[[#This Row],[brand_name]]</f>
        <v>Sun</v>
      </c>
    </row>
    <row r="3917" spans="1:12" x14ac:dyDescent="0.3">
      <c r="A3917">
        <f>Query1[[#This Row],[order_id]]</f>
        <v>1344</v>
      </c>
      <c r="B3917" t="str">
        <f>Query1[[#This Row],[customers]]</f>
        <v>Alishia Elliott</v>
      </c>
      <c r="C3917" t="str">
        <f>Query1[[#This Row],[city]]</f>
        <v>Mount Vernon</v>
      </c>
      <c r="D3917" t="str">
        <f>Query1[[#This Row],[state]]</f>
        <v>NY</v>
      </c>
      <c r="E3917">
        <f>Query1[[#This Row],[order_date]]</f>
        <v>43113</v>
      </c>
      <c r="F3917">
        <f>Query1[[#This Row],[total_units]]</f>
        <v>1</v>
      </c>
      <c r="G3917">
        <f>Query1[[#This Row],[revenue]]</f>
        <v>999.99</v>
      </c>
      <c r="H3917" t="str">
        <f>Query1[[#This Row],[product_name]]</f>
        <v>Surly Wednesday Frameset - 2016</v>
      </c>
      <c r="I3917" t="str">
        <f>Query1[[#This Row],[category_name]]</f>
        <v>Mountain Bikes</v>
      </c>
      <c r="J3917" t="str">
        <f>Query1[[#This Row],[store_name]]</f>
        <v>Baldwin Bikes</v>
      </c>
      <c r="K3917" t="str">
        <f>Query1[[#This Row],[sales_rep]]</f>
        <v>Marcelene Boyer</v>
      </c>
      <c r="L3917" t="str">
        <f>Query1[[#This Row],[brand_name]]</f>
        <v>Surly</v>
      </c>
    </row>
    <row r="3918" spans="1:12" x14ac:dyDescent="0.3">
      <c r="A3918">
        <f>Query1[[#This Row],[order_id]]</f>
        <v>1344</v>
      </c>
      <c r="B3918" t="str">
        <f>Query1[[#This Row],[customers]]</f>
        <v>Alishia Elliott</v>
      </c>
      <c r="C3918" t="str">
        <f>Query1[[#This Row],[city]]</f>
        <v>Mount Vernon</v>
      </c>
      <c r="D3918" t="str">
        <f>Query1[[#This Row],[state]]</f>
        <v>NY</v>
      </c>
      <c r="E3918">
        <f>Query1[[#This Row],[order_date]]</f>
        <v>43113</v>
      </c>
      <c r="F3918">
        <f>Query1[[#This Row],[total_units]]</f>
        <v>1</v>
      </c>
      <c r="G3918">
        <f>Query1[[#This Row],[revenue]]</f>
        <v>4999.99</v>
      </c>
      <c r="H3918" t="str">
        <f>Query1[[#This Row],[product_name]]</f>
        <v>Trek Powerfly 8 FS Plus - 2017</v>
      </c>
      <c r="I3918" t="str">
        <f>Query1[[#This Row],[category_name]]</f>
        <v>Electric Bikes</v>
      </c>
      <c r="J3918" t="str">
        <f>Query1[[#This Row],[store_name]]</f>
        <v>Baldwin Bikes</v>
      </c>
      <c r="K3918" t="str">
        <f>Query1[[#This Row],[sales_rep]]</f>
        <v>Marcelene Boyer</v>
      </c>
      <c r="L3918" t="str">
        <f>Query1[[#This Row],[brand_name]]</f>
        <v>Trek</v>
      </c>
    </row>
    <row r="3919" spans="1:12" x14ac:dyDescent="0.3">
      <c r="A3919">
        <f>Query1[[#This Row],[order_id]]</f>
        <v>1345</v>
      </c>
      <c r="B3919" t="str">
        <f>Query1[[#This Row],[customers]]</f>
        <v>Ashanti Hammond</v>
      </c>
      <c r="C3919" t="str">
        <f>Query1[[#This Row],[city]]</f>
        <v>Nanuet</v>
      </c>
      <c r="D3919" t="str">
        <f>Query1[[#This Row],[state]]</f>
        <v>NY</v>
      </c>
      <c r="E3919">
        <f>Query1[[#This Row],[order_date]]</f>
        <v>43114</v>
      </c>
      <c r="F3919">
        <f>Query1[[#This Row],[total_units]]</f>
        <v>2</v>
      </c>
      <c r="G3919">
        <f>Query1[[#This Row],[revenue]]</f>
        <v>1499.98</v>
      </c>
      <c r="H3919" t="str">
        <f>Query1[[#This Row],[product_name]]</f>
        <v>Ritchey Timberwolf Frameset - 2016</v>
      </c>
      <c r="I3919" t="str">
        <f>Query1[[#This Row],[category_name]]</f>
        <v>Mountain Bikes</v>
      </c>
      <c r="J3919" t="str">
        <f>Query1[[#This Row],[store_name]]</f>
        <v>Baldwin Bikes</v>
      </c>
      <c r="K3919" t="str">
        <f>Query1[[#This Row],[sales_rep]]</f>
        <v>Marcelene Boyer</v>
      </c>
      <c r="L3919" t="str">
        <f>Query1[[#This Row],[brand_name]]</f>
        <v>Ritchey</v>
      </c>
    </row>
    <row r="3920" spans="1:12" x14ac:dyDescent="0.3">
      <c r="A3920">
        <f>Query1[[#This Row],[order_id]]</f>
        <v>1345</v>
      </c>
      <c r="B3920" t="str">
        <f>Query1[[#This Row],[customers]]</f>
        <v>Ashanti Hammond</v>
      </c>
      <c r="C3920" t="str">
        <f>Query1[[#This Row],[city]]</f>
        <v>Nanuet</v>
      </c>
      <c r="D3920" t="str">
        <f>Query1[[#This Row],[state]]</f>
        <v>NY</v>
      </c>
      <c r="E3920">
        <f>Query1[[#This Row],[order_date]]</f>
        <v>43114</v>
      </c>
      <c r="F3920">
        <f>Query1[[#This Row],[total_units]]</f>
        <v>2</v>
      </c>
      <c r="G3920">
        <f>Query1[[#This Row],[revenue]]</f>
        <v>3098</v>
      </c>
      <c r="H3920" t="str">
        <f>Query1[[#This Row],[product_name]]</f>
        <v>Surly Straggler 650b - 2018</v>
      </c>
      <c r="I3920" t="str">
        <f>Query1[[#This Row],[category_name]]</f>
        <v>Road Bikes</v>
      </c>
      <c r="J3920" t="str">
        <f>Query1[[#This Row],[store_name]]</f>
        <v>Baldwin Bikes</v>
      </c>
      <c r="K3920" t="str">
        <f>Query1[[#This Row],[sales_rep]]</f>
        <v>Marcelene Boyer</v>
      </c>
      <c r="L3920" t="str">
        <f>Query1[[#This Row],[brand_name]]</f>
        <v>Surly</v>
      </c>
    </row>
    <row r="3921" spans="1:12" x14ac:dyDescent="0.3">
      <c r="A3921">
        <f>Query1[[#This Row],[order_id]]</f>
        <v>1345</v>
      </c>
      <c r="B3921" t="str">
        <f>Query1[[#This Row],[customers]]</f>
        <v>Ashanti Hammond</v>
      </c>
      <c r="C3921" t="str">
        <f>Query1[[#This Row],[city]]</f>
        <v>Nanuet</v>
      </c>
      <c r="D3921" t="str">
        <f>Query1[[#This Row],[state]]</f>
        <v>NY</v>
      </c>
      <c r="E3921">
        <f>Query1[[#This Row],[order_date]]</f>
        <v>43114</v>
      </c>
      <c r="F3921">
        <f>Query1[[#This Row],[total_units]]</f>
        <v>2</v>
      </c>
      <c r="G3921">
        <f>Query1[[#This Row],[revenue]]</f>
        <v>6399.98</v>
      </c>
      <c r="H3921" t="str">
        <f>Query1[[#This Row],[product_name]]</f>
        <v>Trek Domane ALR Disc Frameset - 2018</v>
      </c>
      <c r="I3921" t="str">
        <f>Query1[[#This Row],[category_name]]</f>
        <v>Road Bikes</v>
      </c>
      <c r="J3921" t="str">
        <f>Query1[[#This Row],[store_name]]</f>
        <v>Baldwin Bikes</v>
      </c>
      <c r="K3921" t="str">
        <f>Query1[[#This Row],[sales_rep]]</f>
        <v>Marcelene Boyer</v>
      </c>
      <c r="L3921" t="str">
        <f>Query1[[#This Row],[brand_name]]</f>
        <v>Trek</v>
      </c>
    </row>
    <row r="3922" spans="1:12" x14ac:dyDescent="0.3">
      <c r="A3922">
        <f>Query1[[#This Row],[order_id]]</f>
        <v>1345</v>
      </c>
      <c r="B3922" t="str">
        <f>Query1[[#This Row],[customers]]</f>
        <v>Ashanti Hammond</v>
      </c>
      <c r="C3922" t="str">
        <f>Query1[[#This Row],[city]]</f>
        <v>Nanuet</v>
      </c>
      <c r="D3922" t="str">
        <f>Query1[[#This Row],[state]]</f>
        <v>NY</v>
      </c>
      <c r="E3922">
        <f>Query1[[#This Row],[order_date]]</f>
        <v>43114</v>
      </c>
      <c r="F3922">
        <f>Query1[[#This Row],[total_units]]</f>
        <v>2</v>
      </c>
      <c r="G3922">
        <f>Query1[[#This Row],[revenue]]</f>
        <v>9999.98</v>
      </c>
      <c r="H3922" t="str">
        <f>Query1[[#This Row],[product_name]]</f>
        <v>Trek Fuel EX 9.8 29 - 2017</v>
      </c>
      <c r="I3922" t="str">
        <f>Query1[[#This Row],[category_name]]</f>
        <v>Mountain Bikes</v>
      </c>
      <c r="J3922" t="str">
        <f>Query1[[#This Row],[store_name]]</f>
        <v>Baldwin Bikes</v>
      </c>
      <c r="K3922" t="str">
        <f>Query1[[#This Row],[sales_rep]]</f>
        <v>Marcelene Boyer</v>
      </c>
      <c r="L3922" t="str">
        <f>Query1[[#This Row],[brand_name]]</f>
        <v>Trek</v>
      </c>
    </row>
    <row r="3923" spans="1:12" x14ac:dyDescent="0.3">
      <c r="A3923">
        <f>Query1[[#This Row],[order_id]]</f>
        <v>1346</v>
      </c>
      <c r="B3923" t="str">
        <f>Query1[[#This Row],[customers]]</f>
        <v>Sarita Parks</v>
      </c>
      <c r="C3923" t="str">
        <f>Query1[[#This Row],[city]]</f>
        <v>Forney</v>
      </c>
      <c r="D3923" t="str">
        <f>Query1[[#This Row],[state]]</f>
        <v>TX</v>
      </c>
      <c r="E3923">
        <f>Query1[[#This Row],[order_date]]</f>
        <v>43114</v>
      </c>
      <c r="F3923">
        <f>Query1[[#This Row],[total_units]]</f>
        <v>1</v>
      </c>
      <c r="G3923">
        <f>Query1[[#This Row],[revenue]]</f>
        <v>749.99</v>
      </c>
      <c r="H3923" t="str">
        <f>Query1[[#This Row],[product_name]]</f>
        <v>Electra White Water 3i - 2018</v>
      </c>
      <c r="I3923" t="str">
        <f>Query1[[#This Row],[category_name]]</f>
        <v>Cruisers Bicycles</v>
      </c>
      <c r="J3923" t="str">
        <f>Query1[[#This Row],[store_name]]</f>
        <v>Rowlett Bikes</v>
      </c>
      <c r="K3923" t="str">
        <f>Query1[[#This Row],[sales_rep]]</f>
        <v>Kali Vargas</v>
      </c>
      <c r="L3923" t="str">
        <f>Query1[[#This Row],[brand_name]]</f>
        <v>Electra</v>
      </c>
    </row>
    <row r="3924" spans="1:12" x14ac:dyDescent="0.3">
      <c r="A3924">
        <f>Query1[[#This Row],[order_id]]</f>
        <v>1346</v>
      </c>
      <c r="B3924" t="str">
        <f>Query1[[#This Row],[customers]]</f>
        <v>Sarita Parks</v>
      </c>
      <c r="C3924" t="str">
        <f>Query1[[#This Row],[city]]</f>
        <v>Forney</v>
      </c>
      <c r="D3924" t="str">
        <f>Query1[[#This Row],[state]]</f>
        <v>TX</v>
      </c>
      <c r="E3924">
        <f>Query1[[#This Row],[order_date]]</f>
        <v>43114</v>
      </c>
      <c r="F3924">
        <f>Query1[[#This Row],[total_units]]</f>
        <v>2</v>
      </c>
      <c r="G3924">
        <f>Query1[[#This Row],[revenue]]</f>
        <v>898</v>
      </c>
      <c r="H3924" t="str">
        <f>Query1[[#This Row],[product_name]]</f>
        <v>Pure Cycles Western 3-Speed - Women's - 2015/2016</v>
      </c>
      <c r="I3924" t="str">
        <f>Query1[[#This Row],[category_name]]</f>
        <v>Cruisers Bicycles</v>
      </c>
      <c r="J3924" t="str">
        <f>Query1[[#This Row],[store_name]]</f>
        <v>Rowlett Bikes</v>
      </c>
      <c r="K3924" t="str">
        <f>Query1[[#This Row],[sales_rep]]</f>
        <v>Kali Vargas</v>
      </c>
      <c r="L3924" t="str">
        <f>Query1[[#This Row],[brand_name]]</f>
        <v>Pure Cycles</v>
      </c>
    </row>
    <row r="3925" spans="1:12" x14ac:dyDescent="0.3">
      <c r="A3925">
        <f>Query1[[#This Row],[order_id]]</f>
        <v>1346</v>
      </c>
      <c r="B3925" t="str">
        <f>Query1[[#This Row],[customers]]</f>
        <v>Sarita Parks</v>
      </c>
      <c r="C3925" t="str">
        <f>Query1[[#This Row],[city]]</f>
        <v>Forney</v>
      </c>
      <c r="D3925" t="str">
        <f>Query1[[#This Row],[state]]</f>
        <v>TX</v>
      </c>
      <c r="E3925">
        <f>Query1[[#This Row],[order_date]]</f>
        <v>43114</v>
      </c>
      <c r="F3925">
        <f>Query1[[#This Row],[total_units]]</f>
        <v>2</v>
      </c>
      <c r="G3925">
        <f>Query1[[#This Row],[revenue]]</f>
        <v>179.98</v>
      </c>
      <c r="H3925" t="str">
        <f>Query1[[#This Row],[product_name]]</f>
        <v>Strider Classic 12 Balance Bike - 2018</v>
      </c>
      <c r="I3925" t="str">
        <f>Query1[[#This Row],[category_name]]</f>
        <v>Children Bicycles</v>
      </c>
      <c r="J3925" t="str">
        <f>Query1[[#This Row],[store_name]]</f>
        <v>Rowlett Bikes</v>
      </c>
      <c r="K3925" t="str">
        <f>Query1[[#This Row],[sales_rep]]</f>
        <v>Kali Vargas</v>
      </c>
      <c r="L3925" t="str">
        <f>Query1[[#This Row],[brand_name]]</f>
        <v>Strider</v>
      </c>
    </row>
    <row r="3926" spans="1:12" x14ac:dyDescent="0.3">
      <c r="A3926">
        <f>Query1[[#This Row],[order_id]]</f>
        <v>1346</v>
      </c>
      <c r="B3926" t="str">
        <f>Query1[[#This Row],[customers]]</f>
        <v>Sarita Parks</v>
      </c>
      <c r="C3926" t="str">
        <f>Query1[[#This Row],[city]]</f>
        <v>Forney</v>
      </c>
      <c r="D3926" t="str">
        <f>Query1[[#This Row],[state]]</f>
        <v>TX</v>
      </c>
      <c r="E3926">
        <f>Query1[[#This Row],[order_date]]</f>
        <v>43114</v>
      </c>
      <c r="F3926">
        <f>Query1[[#This Row],[total_units]]</f>
        <v>1</v>
      </c>
      <c r="G3926">
        <f>Query1[[#This Row],[revenue]]</f>
        <v>4499.99</v>
      </c>
      <c r="H3926" t="str">
        <f>Query1[[#This Row],[product_name]]</f>
        <v>Trek Emonda SL 7 - 2018</v>
      </c>
      <c r="I3926" t="str">
        <f>Query1[[#This Row],[category_name]]</f>
        <v>Road Bikes</v>
      </c>
      <c r="J3926" t="str">
        <f>Query1[[#This Row],[store_name]]</f>
        <v>Rowlett Bikes</v>
      </c>
      <c r="K3926" t="str">
        <f>Query1[[#This Row],[sales_rep]]</f>
        <v>Kali Vargas</v>
      </c>
      <c r="L3926" t="str">
        <f>Query1[[#This Row],[brand_name]]</f>
        <v>Trek</v>
      </c>
    </row>
    <row r="3927" spans="1:12" x14ac:dyDescent="0.3">
      <c r="A3927">
        <f>Query1[[#This Row],[order_id]]</f>
        <v>1346</v>
      </c>
      <c r="B3927" t="str">
        <f>Query1[[#This Row],[customers]]</f>
        <v>Sarita Parks</v>
      </c>
      <c r="C3927" t="str">
        <f>Query1[[#This Row],[city]]</f>
        <v>Forney</v>
      </c>
      <c r="D3927" t="str">
        <f>Query1[[#This Row],[state]]</f>
        <v>TX</v>
      </c>
      <c r="E3927">
        <f>Query1[[#This Row],[order_date]]</f>
        <v>43114</v>
      </c>
      <c r="F3927">
        <f>Query1[[#This Row],[total_units]]</f>
        <v>2</v>
      </c>
      <c r="G3927">
        <f>Query1[[#This Row],[revenue]]</f>
        <v>2999.98</v>
      </c>
      <c r="H3927" t="str">
        <f>Query1[[#This Row],[product_name]]</f>
        <v>Trek Remedy 27.5 C Frameset - 2018</v>
      </c>
      <c r="I3927" t="str">
        <f>Query1[[#This Row],[category_name]]</f>
        <v>Mountain Bikes</v>
      </c>
      <c r="J3927" t="str">
        <f>Query1[[#This Row],[store_name]]</f>
        <v>Rowlett Bikes</v>
      </c>
      <c r="K3927" t="str">
        <f>Query1[[#This Row],[sales_rep]]</f>
        <v>Kali Vargas</v>
      </c>
      <c r="L3927" t="str">
        <f>Query1[[#This Row],[brand_name]]</f>
        <v>Trek</v>
      </c>
    </row>
    <row r="3928" spans="1:12" x14ac:dyDescent="0.3">
      <c r="A3928">
        <f>Query1[[#This Row],[order_id]]</f>
        <v>1347</v>
      </c>
      <c r="B3928" t="str">
        <f>Query1[[#This Row],[customers]]</f>
        <v>Muriel Juarez</v>
      </c>
      <c r="C3928" t="str">
        <f>Query1[[#This Row],[city]]</f>
        <v>Palos Verdes Peninsula</v>
      </c>
      <c r="D3928" t="str">
        <f>Query1[[#This Row],[state]]</f>
        <v>CA</v>
      </c>
      <c r="E3928">
        <f>Query1[[#This Row],[order_date]]</f>
        <v>43115</v>
      </c>
      <c r="F3928">
        <f>Query1[[#This Row],[total_units]]</f>
        <v>1</v>
      </c>
      <c r="G3928">
        <f>Query1[[#This Row],[revenue]]</f>
        <v>749.99</v>
      </c>
      <c r="H3928" t="str">
        <f>Query1[[#This Row],[product_name]]</f>
        <v>Surly Ogre Frameset - 2017</v>
      </c>
      <c r="I3928" t="str">
        <f>Query1[[#This Row],[category_name]]</f>
        <v>Road Bikes</v>
      </c>
      <c r="J3928" t="str">
        <f>Query1[[#This Row],[store_name]]</f>
        <v>Santa Cruz Bikes</v>
      </c>
      <c r="K3928" t="str">
        <f>Query1[[#This Row],[sales_rep]]</f>
        <v>Mireya Copeland</v>
      </c>
      <c r="L3928" t="str">
        <f>Query1[[#This Row],[brand_name]]</f>
        <v>Surly</v>
      </c>
    </row>
    <row r="3929" spans="1:12" x14ac:dyDescent="0.3">
      <c r="A3929">
        <f>Query1[[#This Row],[order_id]]</f>
        <v>1347</v>
      </c>
      <c r="B3929" t="str">
        <f>Query1[[#This Row],[customers]]</f>
        <v>Muriel Juarez</v>
      </c>
      <c r="C3929" t="str">
        <f>Query1[[#This Row],[city]]</f>
        <v>Palos Verdes Peninsula</v>
      </c>
      <c r="D3929" t="str">
        <f>Query1[[#This Row],[state]]</f>
        <v>CA</v>
      </c>
      <c r="E3929">
        <f>Query1[[#This Row],[order_date]]</f>
        <v>43115</v>
      </c>
      <c r="F3929">
        <f>Query1[[#This Row],[total_units]]</f>
        <v>2</v>
      </c>
      <c r="G3929">
        <f>Query1[[#This Row],[revenue]]</f>
        <v>10599.98</v>
      </c>
      <c r="H3929" t="str">
        <f>Query1[[#This Row],[product_name]]</f>
        <v>Trek Fuel EX 9.8 27.5 Plus - 2017</v>
      </c>
      <c r="I3929" t="str">
        <f>Query1[[#This Row],[category_name]]</f>
        <v>Mountain Bikes</v>
      </c>
      <c r="J3929" t="str">
        <f>Query1[[#This Row],[store_name]]</f>
        <v>Santa Cruz Bikes</v>
      </c>
      <c r="K3929" t="str">
        <f>Query1[[#This Row],[sales_rep]]</f>
        <v>Mireya Copeland</v>
      </c>
      <c r="L3929" t="str">
        <f>Query1[[#This Row],[brand_name]]</f>
        <v>Trek</v>
      </c>
    </row>
    <row r="3930" spans="1:12" x14ac:dyDescent="0.3">
      <c r="A3930">
        <f>Query1[[#This Row],[order_id]]</f>
        <v>1348</v>
      </c>
      <c r="B3930" t="str">
        <f>Query1[[#This Row],[customers]]</f>
        <v>Brigid Sharp</v>
      </c>
      <c r="C3930" t="str">
        <f>Query1[[#This Row],[city]]</f>
        <v>Santa Clara</v>
      </c>
      <c r="D3930" t="str">
        <f>Query1[[#This Row],[state]]</f>
        <v>CA</v>
      </c>
      <c r="E3930">
        <f>Query1[[#This Row],[order_date]]</f>
        <v>43115</v>
      </c>
      <c r="F3930">
        <f>Query1[[#This Row],[total_units]]</f>
        <v>1</v>
      </c>
      <c r="G3930">
        <f>Query1[[#This Row],[revenue]]</f>
        <v>1799.99</v>
      </c>
      <c r="H3930" t="str">
        <f>Query1[[#This Row],[product_name]]</f>
        <v>Trek Domane ALR 5 Gravel - 2018</v>
      </c>
      <c r="I3930" t="str">
        <f>Query1[[#This Row],[category_name]]</f>
        <v>Road Bikes</v>
      </c>
      <c r="J3930" t="str">
        <f>Query1[[#This Row],[store_name]]</f>
        <v>Santa Cruz Bikes</v>
      </c>
      <c r="K3930" t="str">
        <f>Query1[[#This Row],[sales_rep]]</f>
        <v>Mireya Copeland</v>
      </c>
      <c r="L3930" t="str">
        <f>Query1[[#This Row],[brand_name]]</f>
        <v>Trek</v>
      </c>
    </row>
    <row r="3931" spans="1:12" x14ac:dyDescent="0.3">
      <c r="A3931">
        <f>Query1[[#This Row],[order_id]]</f>
        <v>1348</v>
      </c>
      <c r="B3931" t="str">
        <f>Query1[[#This Row],[customers]]</f>
        <v>Brigid Sharp</v>
      </c>
      <c r="C3931" t="str">
        <f>Query1[[#This Row],[city]]</f>
        <v>Santa Clara</v>
      </c>
      <c r="D3931" t="str">
        <f>Query1[[#This Row],[state]]</f>
        <v>CA</v>
      </c>
      <c r="E3931">
        <f>Query1[[#This Row],[order_date]]</f>
        <v>43115</v>
      </c>
      <c r="F3931">
        <f>Query1[[#This Row],[total_units]]</f>
        <v>1</v>
      </c>
      <c r="G3931">
        <f>Query1[[#This Row],[revenue]]</f>
        <v>5499.99</v>
      </c>
      <c r="H3931" t="str">
        <f>Query1[[#This Row],[product_name]]</f>
        <v>Trek Domane SL 8 Disc - 2018</v>
      </c>
      <c r="I3931" t="str">
        <f>Query1[[#This Row],[category_name]]</f>
        <v>Road Bikes</v>
      </c>
      <c r="J3931" t="str">
        <f>Query1[[#This Row],[store_name]]</f>
        <v>Santa Cruz Bikes</v>
      </c>
      <c r="K3931" t="str">
        <f>Query1[[#This Row],[sales_rep]]</f>
        <v>Mireya Copeland</v>
      </c>
      <c r="L3931" t="str">
        <f>Query1[[#This Row],[brand_name]]</f>
        <v>Trek</v>
      </c>
    </row>
    <row r="3932" spans="1:12" x14ac:dyDescent="0.3">
      <c r="A3932">
        <f>Query1[[#This Row],[order_id]]</f>
        <v>1348</v>
      </c>
      <c r="B3932" t="str">
        <f>Query1[[#This Row],[customers]]</f>
        <v>Brigid Sharp</v>
      </c>
      <c r="C3932" t="str">
        <f>Query1[[#This Row],[city]]</f>
        <v>Santa Clara</v>
      </c>
      <c r="D3932" t="str">
        <f>Query1[[#This Row],[state]]</f>
        <v>CA</v>
      </c>
      <c r="E3932">
        <f>Query1[[#This Row],[order_date]]</f>
        <v>43115</v>
      </c>
      <c r="F3932">
        <f>Query1[[#This Row],[total_units]]</f>
        <v>2</v>
      </c>
      <c r="G3932">
        <f>Query1[[#This Row],[revenue]]</f>
        <v>9999.98</v>
      </c>
      <c r="H3932" t="str">
        <f>Query1[[#This Row],[product_name]]</f>
        <v>Trek Madone 9.2 - 2017</v>
      </c>
      <c r="I3932" t="str">
        <f>Query1[[#This Row],[category_name]]</f>
        <v>Road Bikes</v>
      </c>
      <c r="J3932" t="str">
        <f>Query1[[#This Row],[store_name]]</f>
        <v>Santa Cruz Bikes</v>
      </c>
      <c r="K3932" t="str">
        <f>Query1[[#This Row],[sales_rep]]</f>
        <v>Mireya Copeland</v>
      </c>
      <c r="L3932" t="str">
        <f>Query1[[#This Row],[brand_name]]</f>
        <v>Trek</v>
      </c>
    </row>
    <row r="3933" spans="1:12" x14ac:dyDescent="0.3">
      <c r="A3933">
        <f>Query1[[#This Row],[order_id]]</f>
        <v>1348</v>
      </c>
      <c r="B3933" t="str">
        <f>Query1[[#This Row],[customers]]</f>
        <v>Brigid Sharp</v>
      </c>
      <c r="C3933" t="str">
        <f>Query1[[#This Row],[city]]</f>
        <v>Santa Clara</v>
      </c>
      <c r="D3933" t="str">
        <f>Query1[[#This Row],[state]]</f>
        <v>CA</v>
      </c>
      <c r="E3933">
        <f>Query1[[#This Row],[order_date]]</f>
        <v>43115</v>
      </c>
      <c r="F3933">
        <f>Query1[[#This Row],[total_units]]</f>
        <v>1</v>
      </c>
      <c r="G3933">
        <f>Query1[[#This Row],[revenue]]</f>
        <v>4999.99</v>
      </c>
      <c r="H3933" t="str">
        <f>Query1[[#This Row],[product_name]]</f>
        <v>Trek Powerfly 7 FS - 2018</v>
      </c>
      <c r="I3933" t="str">
        <f>Query1[[#This Row],[category_name]]</f>
        <v>Electric Bikes</v>
      </c>
      <c r="J3933" t="str">
        <f>Query1[[#This Row],[store_name]]</f>
        <v>Santa Cruz Bikes</v>
      </c>
      <c r="K3933" t="str">
        <f>Query1[[#This Row],[sales_rep]]</f>
        <v>Mireya Copeland</v>
      </c>
      <c r="L3933" t="str">
        <f>Query1[[#This Row],[brand_name]]</f>
        <v>Trek</v>
      </c>
    </row>
    <row r="3934" spans="1:12" x14ac:dyDescent="0.3">
      <c r="A3934">
        <f>Query1[[#This Row],[order_id]]</f>
        <v>1349</v>
      </c>
      <c r="B3934" t="str">
        <f>Query1[[#This Row],[customers]]</f>
        <v>Bess Mcbride</v>
      </c>
      <c r="C3934" t="str">
        <f>Query1[[#This Row],[city]]</f>
        <v>Garden City</v>
      </c>
      <c r="D3934" t="str">
        <f>Query1[[#This Row],[state]]</f>
        <v>NY</v>
      </c>
      <c r="E3934">
        <f>Query1[[#This Row],[order_date]]</f>
        <v>43115</v>
      </c>
      <c r="F3934">
        <f>Query1[[#This Row],[total_units]]</f>
        <v>2</v>
      </c>
      <c r="G3934">
        <f>Query1[[#This Row],[revenue]]</f>
        <v>3098</v>
      </c>
      <c r="H3934" t="str">
        <f>Query1[[#This Row],[product_name]]</f>
        <v>Surly Straggler - 2018</v>
      </c>
      <c r="I3934" t="str">
        <f>Query1[[#This Row],[category_name]]</f>
        <v>Road Bikes</v>
      </c>
      <c r="J3934" t="str">
        <f>Query1[[#This Row],[store_name]]</f>
        <v>Baldwin Bikes</v>
      </c>
      <c r="K3934" t="str">
        <f>Query1[[#This Row],[sales_rep]]</f>
        <v>Marcelene Boyer</v>
      </c>
      <c r="L3934" t="str">
        <f>Query1[[#This Row],[brand_name]]</f>
        <v>Surly</v>
      </c>
    </row>
    <row r="3935" spans="1:12" x14ac:dyDescent="0.3">
      <c r="A3935">
        <f>Query1[[#This Row],[order_id]]</f>
        <v>1349</v>
      </c>
      <c r="B3935" t="str">
        <f>Query1[[#This Row],[customers]]</f>
        <v>Bess Mcbride</v>
      </c>
      <c r="C3935" t="str">
        <f>Query1[[#This Row],[city]]</f>
        <v>Garden City</v>
      </c>
      <c r="D3935" t="str">
        <f>Query1[[#This Row],[state]]</f>
        <v>NY</v>
      </c>
      <c r="E3935">
        <f>Query1[[#This Row],[order_date]]</f>
        <v>43115</v>
      </c>
      <c r="F3935">
        <f>Query1[[#This Row],[total_units]]</f>
        <v>1</v>
      </c>
      <c r="G3935">
        <f>Query1[[#This Row],[revenue]]</f>
        <v>3499.99</v>
      </c>
      <c r="H3935" t="str">
        <f>Query1[[#This Row],[product_name]]</f>
        <v>Trek Domane SL 6 Disc - 2018</v>
      </c>
      <c r="I3935" t="str">
        <f>Query1[[#This Row],[category_name]]</f>
        <v>Road Bikes</v>
      </c>
      <c r="J3935" t="str">
        <f>Query1[[#This Row],[store_name]]</f>
        <v>Baldwin Bikes</v>
      </c>
      <c r="K3935" t="str">
        <f>Query1[[#This Row],[sales_rep]]</f>
        <v>Marcelene Boyer</v>
      </c>
      <c r="L3935" t="str">
        <f>Query1[[#This Row],[brand_name]]</f>
        <v>Trek</v>
      </c>
    </row>
    <row r="3936" spans="1:12" x14ac:dyDescent="0.3">
      <c r="A3936">
        <f>Query1[[#This Row],[order_id]]</f>
        <v>1349</v>
      </c>
      <c r="B3936" t="str">
        <f>Query1[[#This Row],[customers]]</f>
        <v>Bess Mcbride</v>
      </c>
      <c r="C3936" t="str">
        <f>Query1[[#This Row],[city]]</f>
        <v>Garden City</v>
      </c>
      <c r="D3936" t="str">
        <f>Query1[[#This Row],[state]]</f>
        <v>NY</v>
      </c>
      <c r="E3936">
        <f>Query1[[#This Row],[order_date]]</f>
        <v>43115</v>
      </c>
      <c r="F3936">
        <f>Query1[[#This Row],[total_units]]</f>
        <v>2</v>
      </c>
      <c r="G3936">
        <f>Query1[[#This Row],[revenue]]</f>
        <v>4499.9799999999996</v>
      </c>
      <c r="H3936" t="str">
        <f>Query1[[#This Row],[product_name]]</f>
        <v>Trek Fuel EX 5 Plus - 2018</v>
      </c>
      <c r="I3936" t="str">
        <f>Query1[[#This Row],[category_name]]</f>
        <v>Mountain Bikes</v>
      </c>
      <c r="J3936" t="str">
        <f>Query1[[#This Row],[store_name]]</f>
        <v>Baldwin Bikes</v>
      </c>
      <c r="K3936" t="str">
        <f>Query1[[#This Row],[sales_rep]]</f>
        <v>Marcelene Boyer</v>
      </c>
      <c r="L3936" t="str">
        <f>Query1[[#This Row],[brand_name]]</f>
        <v>Trek</v>
      </c>
    </row>
    <row r="3937" spans="1:12" x14ac:dyDescent="0.3">
      <c r="A3937">
        <f>Query1[[#This Row],[order_id]]</f>
        <v>1349</v>
      </c>
      <c r="B3937" t="str">
        <f>Query1[[#This Row],[customers]]</f>
        <v>Bess Mcbride</v>
      </c>
      <c r="C3937" t="str">
        <f>Query1[[#This Row],[city]]</f>
        <v>Garden City</v>
      </c>
      <c r="D3937" t="str">
        <f>Query1[[#This Row],[state]]</f>
        <v>NY</v>
      </c>
      <c r="E3937">
        <f>Query1[[#This Row],[order_date]]</f>
        <v>43115</v>
      </c>
      <c r="F3937">
        <f>Query1[[#This Row],[total_units]]</f>
        <v>2</v>
      </c>
      <c r="G3937">
        <f>Query1[[#This Row],[revenue]]</f>
        <v>9999.98</v>
      </c>
      <c r="H3937" t="str">
        <f>Query1[[#This Row],[product_name]]</f>
        <v>Trek Super Commuter+ 8S - 2018</v>
      </c>
      <c r="I3937" t="str">
        <f>Query1[[#This Row],[category_name]]</f>
        <v>Electric Bikes</v>
      </c>
      <c r="J3937" t="str">
        <f>Query1[[#This Row],[store_name]]</f>
        <v>Baldwin Bikes</v>
      </c>
      <c r="K3937" t="str">
        <f>Query1[[#This Row],[sales_rep]]</f>
        <v>Marcelene Boyer</v>
      </c>
      <c r="L3937" t="str">
        <f>Query1[[#This Row],[brand_name]]</f>
        <v>Trek</v>
      </c>
    </row>
    <row r="3938" spans="1:12" x14ac:dyDescent="0.3">
      <c r="A3938">
        <f>Query1[[#This Row],[order_id]]</f>
        <v>1350</v>
      </c>
      <c r="B3938" t="str">
        <f>Query1[[#This Row],[customers]]</f>
        <v>Kara Higgins</v>
      </c>
      <c r="C3938" t="str">
        <f>Query1[[#This Row],[city]]</f>
        <v>Ossining</v>
      </c>
      <c r="D3938" t="str">
        <f>Query1[[#This Row],[state]]</f>
        <v>NY</v>
      </c>
      <c r="E3938">
        <f>Query1[[#This Row],[order_date]]</f>
        <v>43115</v>
      </c>
      <c r="F3938">
        <f>Query1[[#This Row],[total_units]]</f>
        <v>2</v>
      </c>
      <c r="G3938">
        <f>Query1[[#This Row],[revenue]]</f>
        <v>539.98</v>
      </c>
      <c r="H3938" t="str">
        <f>Query1[[#This Row],[product_name]]</f>
        <v>Electra Cruiser 1 (24-Inch) - 2016</v>
      </c>
      <c r="I3938" t="str">
        <f>Query1[[#This Row],[category_name]]</f>
        <v>Cruisers Bicycles</v>
      </c>
      <c r="J3938" t="str">
        <f>Query1[[#This Row],[store_name]]</f>
        <v>Baldwin Bikes</v>
      </c>
      <c r="K3938" t="str">
        <f>Query1[[#This Row],[sales_rep]]</f>
        <v>Venita Daniel</v>
      </c>
      <c r="L3938" t="str">
        <f>Query1[[#This Row],[brand_name]]</f>
        <v>Electra</v>
      </c>
    </row>
    <row r="3939" spans="1:12" x14ac:dyDescent="0.3">
      <c r="A3939">
        <f>Query1[[#This Row],[order_id]]</f>
        <v>1350</v>
      </c>
      <c r="B3939" t="str">
        <f>Query1[[#This Row],[customers]]</f>
        <v>Kara Higgins</v>
      </c>
      <c r="C3939" t="str">
        <f>Query1[[#This Row],[city]]</f>
        <v>Ossining</v>
      </c>
      <c r="D3939" t="str">
        <f>Query1[[#This Row],[state]]</f>
        <v>NY</v>
      </c>
      <c r="E3939">
        <f>Query1[[#This Row],[order_date]]</f>
        <v>43115</v>
      </c>
      <c r="F3939">
        <f>Query1[[#This Row],[total_units]]</f>
        <v>1</v>
      </c>
      <c r="G3939">
        <f>Query1[[#This Row],[revenue]]</f>
        <v>749.99</v>
      </c>
      <c r="H3939" t="str">
        <f>Query1[[#This Row],[product_name]]</f>
        <v>Electra Townie Balloon 3i EQ - 2017/2018</v>
      </c>
      <c r="I3939" t="str">
        <f>Query1[[#This Row],[category_name]]</f>
        <v>Comfort Bicycles</v>
      </c>
      <c r="J3939" t="str">
        <f>Query1[[#This Row],[store_name]]</f>
        <v>Baldwin Bikes</v>
      </c>
      <c r="K3939" t="str">
        <f>Query1[[#This Row],[sales_rep]]</f>
        <v>Venita Daniel</v>
      </c>
      <c r="L3939" t="str">
        <f>Query1[[#This Row],[brand_name]]</f>
        <v>Electra</v>
      </c>
    </row>
    <row r="3940" spans="1:12" x14ac:dyDescent="0.3">
      <c r="A3940">
        <f>Query1[[#This Row],[order_id]]</f>
        <v>1350</v>
      </c>
      <c r="B3940" t="str">
        <f>Query1[[#This Row],[customers]]</f>
        <v>Kara Higgins</v>
      </c>
      <c r="C3940" t="str">
        <f>Query1[[#This Row],[city]]</f>
        <v>Ossining</v>
      </c>
      <c r="D3940" t="str">
        <f>Query1[[#This Row],[state]]</f>
        <v>NY</v>
      </c>
      <c r="E3940">
        <f>Query1[[#This Row],[order_date]]</f>
        <v>43115</v>
      </c>
      <c r="F3940">
        <f>Query1[[#This Row],[total_units]]</f>
        <v>1</v>
      </c>
      <c r="G3940">
        <f>Query1[[#This Row],[revenue]]</f>
        <v>2599.9899999999998</v>
      </c>
      <c r="H3940" t="str">
        <f>Query1[[#This Row],[product_name]]</f>
        <v>Electra Townie Go! 8i - 2017/2018</v>
      </c>
      <c r="I3940" t="str">
        <f>Query1[[#This Row],[category_name]]</f>
        <v>Cruisers Bicycles</v>
      </c>
      <c r="J3940" t="str">
        <f>Query1[[#This Row],[store_name]]</f>
        <v>Baldwin Bikes</v>
      </c>
      <c r="K3940" t="str">
        <f>Query1[[#This Row],[sales_rep]]</f>
        <v>Venita Daniel</v>
      </c>
      <c r="L3940" t="str">
        <f>Query1[[#This Row],[brand_name]]</f>
        <v>Electra</v>
      </c>
    </row>
    <row r="3941" spans="1:12" x14ac:dyDescent="0.3">
      <c r="A3941">
        <f>Query1[[#This Row],[order_id]]</f>
        <v>1350</v>
      </c>
      <c r="B3941" t="str">
        <f>Query1[[#This Row],[customers]]</f>
        <v>Kara Higgins</v>
      </c>
      <c r="C3941" t="str">
        <f>Query1[[#This Row],[city]]</f>
        <v>Ossining</v>
      </c>
      <c r="D3941" t="str">
        <f>Query1[[#This Row],[state]]</f>
        <v>NY</v>
      </c>
      <c r="E3941">
        <f>Query1[[#This Row],[order_date]]</f>
        <v>43115</v>
      </c>
      <c r="F3941">
        <f>Query1[[#This Row],[total_units]]</f>
        <v>1</v>
      </c>
      <c r="G3941">
        <f>Query1[[#This Row],[revenue]]</f>
        <v>2599.9899999999998</v>
      </c>
      <c r="H3941" t="str">
        <f>Query1[[#This Row],[product_name]]</f>
        <v>Electra Townie Go! 8i Ladies' - 2018</v>
      </c>
      <c r="I3941" t="str">
        <f>Query1[[#This Row],[category_name]]</f>
        <v>Cruisers Bicycles</v>
      </c>
      <c r="J3941" t="str">
        <f>Query1[[#This Row],[store_name]]</f>
        <v>Baldwin Bikes</v>
      </c>
      <c r="K3941" t="str">
        <f>Query1[[#This Row],[sales_rep]]</f>
        <v>Venita Daniel</v>
      </c>
      <c r="L3941" t="str">
        <f>Query1[[#This Row],[brand_name]]</f>
        <v>Electra</v>
      </c>
    </row>
    <row r="3942" spans="1:12" x14ac:dyDescent="0.3">
      <c r="A3942">
        <f>Query1[[#This Row],[order_id]]</f>
        <v>1350</v>
      </c>
      <c r="B3942" t="str">
        <f>Query1[[#This Row],[customers]]</f>
        <v>Kara Higgins</v>
      </c>
      <c r="C3942" t="str">
        <f>Query1[[#This Row],[city]]</f>
        <v>Ossining</v>
      </c>
      <c r="D3942" t="str">
        <f>Query1[[#This Row],[state]]</f>
        <v>NY</v>
      </c>
      <c r="E3942">
        <f>Query1[[#This Row],[order_date]]</f>
        <v>43115</v>
      </c>
      <c r="F3942">
        <f>Query1[[#This Row],[total_units]]</f>
        <v>1</v>
      </c>
      <c r="G3942">
        <f>Query1[[#This Row],[revenue]]</f>
        <v>2299.9899999999998</v>
      </c>
      <c r="H3942" t="str">
        <f>Query1[[#This Row],[product_name]]</f>
        <v>Trek Emonda ALR 6 - 2018</v>
      </c>
      <c r="I3942" t="str">
        <f>Query1[[#This Row],[category_name]]</f>
        <v>Road Bikes</v>
      </c>
      <c r="J3942" t="str">
        <f>Query1[[#This Row],[store_name]]</f>
        <v>Baldwin Bikes</v>
      </c>
      <c r="K3942" t="str">
        <f>Query1[[#This Row],[sales_rep]]</f>
        <v>Venita Daniel</v>
      </c>
      <c r="L3942" t="str">
        <f>Query1[[#This Row],[brand_name]]</f>
        <v>Trek</v>
      </c>
    </row>
    <row r="3943" spans="1:12" x14ac:dyDescent="0.3">
      <c r="A3943">
        <f>Query1[[#This Row],[order_id]]</f>
        <v>1351</v>
      </c>
      <c r="B3943" t="str">
        <f>Query1[[#This Row],[customers]]</f>
        <v>Shenna Benton</v>
      </c>
      <c r="C3943" t="str">
        <f>Query1[[#This Row],[city]]</f>
        <v>New York</v>
      </c>
      <c r="D3943" t="str">
        <f>Query1[[#This Row],[state]]</f>
        <v>NY</v>
      </c>
      <c r="E3943">
        <f>Query1[[#This Row],[order_date]]</f>
        <v>43116</v>
      </c>
      <c r="F3943">
        <f>Query1[[#This Row],[total_units]]</f>
        <v>2</v>
      </c>
      <c r="G3943">
        <f>Query1[[#This Row],[revenue]]</f>
        <v>559.98</v>
      </c>
      <c r="H3943" t="str">
        <f>Query1[[#This Row],[product_name]]</f>
        <v>Electra Under-The-Sea 1 16" - 2018</v>
      </c>
      <c r="I3943" t="str">
        <f>Query1[[#This Row],[category_name]]</f>
        <v>Children Bicycles</v>
      </c>
      <c r="J3943" t="str">
        <f>Query1[[#This Row],[store_name]]</f>
        <v>Baldwin Bikes</v>
      </c>
      <c r="K3943" t="str">
        <f>Query1[[#This Row],[sales_rep]]</f>
        <v>Venita Daniel</v>
      </c>
      <c r="L3943" t="str">
        <f>Query1[[#This Row],[brand_name]]</f>
        <v>Electra</v>
      </c>
    </row>
    <row r="3944" spans="1:12" x14ac:dyDescent="0.3">
      <c r="A3944">
        <f>Query1[[#This Row],[order_id]]</f>
        <v>1351</v>
      </c>
      <c r="B3944" t="str">
        <f>Query1[[#This Row],[customers]]</f>
        <v>Shenna Benton</v>
      </c>
      <c r="C3944" t="str">
        <f>Query1[[#This Row],[city]]</f>
        <v>New York</v>
      </c>
      <c r="D3944" t="str">
        <f>Query1[[#This Row],[state]]</f>
        <v>NY</v>
      </c>
      <c r="E3944">
        <f>Query1[[#This Row],[order_date]]</f>
        <v>43116</v>
      </c>
      <c r="F3944">
        <f>Query1[[#This Row],[total_units]]</f>
        <v>1</v>
      </c>
      <c r="G3944">
        <f>Query1[[#This Row],[revenue]]</f>
        <v>1499.99</v>
      </c>
      <c r="H3944" t="str">
        <f>Query1[[#This Row],[product_name]]</f>
        <v>Trek Procaliber Frameset - 2018</v>
      </c>
      <c r="I3944" t="str">
        <f>Query1[[#This Row],[category_name]]</f>
        <v>Mountain Bikes</v>
      </c>
      <c r="J3944" t="str">
        <f>Query1[[#This Row],[store_name]]</f>
        <v>Baldwin Bikes</v>
      </c>
      <c r="K3944" t="str">
        <f>Query1[[#This Row],[sales_rep]]</f>
        <v>Venita Daniel</v>
      </c>
      <c r="L3944" t="str">
        <f>Query1[[#This Row],[brand_name]]</f>
        <v>Trek</v>
      </c>
    </row>
    <row r="3945" spans="1:12" x14ac:dyDescent="0.3">
      <c r="A3945">
        <f>Query1[[#This Row],[order_id]]</f>
        <v>1352</v>
      </c>
      <c r="B3945" t="str">
        <f>Query1[[#This Row],[customers]]</f>
        <v>Nicola Knight</v>
      </c>
      <c r="C3945" t="str">
        <f>Query1[[#This Row],[city]]</f>
        <v>Scarsdale</v>
      </c>
      <c r="D3945" t="str">
        <f>Query1[[#This Row],[state]]</f>
        <v>NY</v>
      </c>
      <c r="E3945">
        <f>Query1[[#This Row],[order_date]]</f>
        <v>43116</v>
      </c>
      <c r="F3945">
        <f>Query1[[#This Row],[total_units]]</f>
        <v>2</v>
      </c>
      <c r="G3945">
        <f>Query1[[#This Row],[revenue]]</f>
        <v>559.98</v>
      </c>
      <c r="H3945" t="str">
        <f>Query1[[#This Row],[product_name]]</f>
        <v>Electra Cyclosaurus 1 (16-inch) - Boy's - 2018</v>
      </c>
      <c r="I3945" t="str">
        <f>Query1[[#This Row],[category_name]]</f>
        <v>Children Bicycles</v>
      </c>
      <c r="J3945" t="str">
        <f>Query1[[#This Row],[store_name]]</f>
        <v>Baldwin Bikes</v>
      </c>
      <c r="K3945" t="str">
        <f>Query1[[#This Row],[sales_rep]]</f>
        <v>Marcelene Boyer</v>
      </c>
      <c r="L3945" t="str">
        <f>Query1[[#This Row],[brand_name]]</f>
        <v>Electra</v>
      </c>
    </row>
    <row r="3946" spans="1:12" x14ac:dyDescent="0.3">
      <c r="A3946">
        <f>Query1[[#This Row],[order_id]]</f>
        <v>1352</v>
      </c>
      <c r="B3946" t="str">
        <f>Query1[[#This Row],[customers]]</f>
        <v>Nicola Knight</v>
      </c>
      <c r="C3946" t="str">
        <f>Query1[[#This Row],[city]]</f>
        <v>Scarsdale</v>
      </c>
      <c r="D3946" t="str">
        <f>Query1[[#This Row],[state]]</f>
        <v>NY</v>
      </c>
      <c r="E3946">
        <f>Query1[[#This Row],[order_date]]</f>
        <v>43116</v>
      </c>
      <c r="F3946">
        <f>Query1[[#This Row],[total_units]]</f>
        <v>1</v>
      </c>
      <c r="G3946">
        <f>Query1[[#This Row],[revenue]]</f>
        <v>489.99</v>
      </c>
      <c r="H3946" t="str">
        <f>Query1[[#This Row],[product_name]]</f>
        <v>Electra Townie 3i EQ (20-inch) - Boys' - 2017</v>
      </c>
      <c r="I3946" t="str">
        <f>Query1[[#This Row],[category_name]]</f>
        <v>Children Bicycles</v>
      </c>
      <c r="J3946" t="str">
        <f>Query1[[#This Row],[store_name]]</f>
        <v>Baldwin Bikes</v>
      </c>
      <c r="K3946" t="str">
        <f>Query1[[#This Row],[sales_rep]]</f>
        <v>Marcelene Boyer</v>
      </c>
      <c r="L3946" t="str">
        <f>Query1[[#This Row],[brand_name]]</f>
        <v>Electra</v>
      </c>
    </row>
    <row r="3947" spans="1:12" x14ac:dyDescent="0.3">
      <c r="A3947">
        <f>Query1[[#This Row],[order_id]]</f>
        <v>1352</v>
      </c>
      <c r="B3947" t="str">
        <f>Query1[[#This Row],[customers]]</f>
        <v>Nicola Knight</v>
      </c>
      <c r="C3947" t="str">
        <f>Query1[[#This Row],[city]]</f>
        <v>Scarsdale</v>
      </c>
      <c r="D3947" t="str">
        <f>Query1[[#This Row],[state]]</f>
        <v>NY</v>
      </c>
      <c r="E3947">
        <f>Query1[[#This Row],[order_date]]</f>
        <v>43116</v>
      </c>
      <c r="F3947">
        <f>Query1[[#This Row],[total_units]]</f>
        <v>2</v>
      </c>
      <c r="G3947">
        <f>Query1[[#This Row],[revenue]]</f>
        <v>1751.98</v>
      </c>
      <c r="H3947" t="str">
        <f>Query1[[#This Row],[product_name]]</f>
        <v>Surly Steamroller - 2017</v>
      </c>
      <c r="I3947" t="str">
        <f>Query1[[#This Row],[category_name]]</f>
        <v>Road Bikes</v>
      </c>
      <c r="J3947" t="str">
        <f>Query1[[#This Row],[store_name]]</f>
        <v>Baldwin Bikes</v>
      </c>
      <c r="K3947" t="str">
        <f>Query1[[#This Row],[sales_rep]]</f>
        <v>Marcelene Boyer</v>
      </c>
      <c r="L3947" t="str">
        <f>Query1[[#This Row],[brand_name]]</f>
        <v>Surly</v>
      </c>
    </row>
    <row r="3948" spans="1:12" x14ac:dyDescent="0.3">
      <c r="A3948">
        <f>Query1[[#This Row],[order_id]]</f>
        <v>1352</v>
      </c>
      <c r="B3948" t="str">
        <f>Query1[[#This Row],[customers]]</f>
        <v>Nicola Knight</v>
      </c>
      <c r="C3948" t="str">
        <f>Query1[[#This Row],[city]]</f>
        <v>Scarsdale</v>
      </c>
      <c r="D3948" t="str">
        <f>Query1[[#This Row],[state]]</f>
        <v>NY</v>
      </c>
      <c r="E3948">
        <f>Query1[[#This Row],[order_date]]</f>
        <v>43116</v>
      </c>
      <c r="F3948">
        <f>Query1[[#This Row],[total_units]]</f>
        <v>2</v>
      </c>
      <c r="G3948">
        <f>Query1[[#This Row],[revenue]]</f>
        <v>299.98</v>
      </c>
      <c r="H3948" t="str">
        <f>Query1[[#This Row],[product_name]]</f>
        <v>Trek Girl's Kickster - 2017</v>
      </c>
      <c r="I3948" t="str">
        <f>Query1[[#This Row],[category_name]]</f>
        <v>Children Bicycles</v>
      </c>
      <c r="J3948" t="str">
        <f>Query1[[#This Row],[store_name]]</f>
        <v>Baldwin Bikes</v>
      </c>
      <c r="K3948" t="str">
        <f>Query1[[#This Row],[sales_rep]]</f>
        <v>Marcelene Boyer</v>
      </c>
      <c r="L3948" t="str">
        <f>Query1[[#This Row],[brand_name]]</f>
        <v>Trek</v>
      </c>
    </row>
    <row r="3949" spans="1:12" x14ac:dyDescent="0.3">
      <c r="A3949">
        <f>Query1[[#This Row],[order_id]]</f>
        <v>1352</v>
      </c>
      <c r="B3949" t="str">
        <f>Query1[[#This Row],[customers]]</f>
        <v>Nicola Knight</v>
      </c>
      <c r="C3949" t="str">
        <f>Query1[[#This Row],[city]]</f>
        <v>Scarsdale</v>
      </c>
      <c r="D3949" t="str">
        <f>Query1[[#This Row],[state]]</f>
        <v>NY</v>
      </c>
      <c r="E3949">
        <f>Query1[[#This Row],[order_date]]</f>
        <v>43116</v>
      </c>
      <c r="F3949">
        <f>Query1[[#This Row],[total_units]]</f>
        <v>1</v>
      </c>
      <c r="G3949">
        <f>Query1[[#This Row],[revenue]]</f>
        <v>1799.99</v>
      </c>
      <c r="H3949" t="str">
        <f>Query1[[#This Row],[product_name]]</f>
        <v>Trek Procaliber 6 - 2018</v>
      </c>
      <c r="I3949" t="str">
        <f>Query1[[#This Row],[category_name]]</f>
        <v>Mountain Bikes</v>
      </c>
      <c r="J3949" t="str">
        <f>Query1[[#This Row],[store_name]]</f>
        <v>Baldwin Bikes</v>
      </c>
      <c r="K3949" t="str">
        <f>Query1[[#This Row],[sales_rep]]</f>
        <v>Marcelene Boyer</v>
      </c>
      <c r="L3949" t="str">
        <f>Query1[[#This Row],[brand_name]]</f>
        <v>Trek</v>
      </c>
    </row>
    <row r="3950" spans="1:12" x14ac:dyDescent="0.3">
      <c r="A3950">
        <f>Query1[[#This Row],[order_id]]</f>
        <v>1353</v>
      </c>
      <c r="B3950" t="str">
        <f>Query1[[#This Row],[customers]]</f>
        <v>Malinda Baxter</v>
      </c>
      <c r="C3950" t="str">
        <f>Query1[[#This Row],[city]]</f>
        <v>Whitestone</v>
      </c>
      <c r="D3950" t="str">
        <f>Query1[[#This Row],[state]]</f>
        <v>NY</v>
      </c>
      <c r="E3950">
        <f>Query1[[#This Row],[order_date]]</f>
        <v>43117</v>
      </c>
      <c r="F3950">
        <f>Query1[[#This Row],[total_units]]</f>
        <v>1</v>
      </c>
      <c r="G3950">
        <f>Query1[[#This Row],[revenue]]</f>
        <v>639.99</v>
      </c>
      <c r="H3950" t="str">
        <f>Query1[[#This Row],[product_name]]</f>
        <v>Electra Cruiser Lux Fat Tire 7D - 2018</v>
      </c>
      <c r="I3950" t="str">
        <f>Query1[[#This Row],[category_name]]</f>
        <v>Cruisers Bicycles</v>
      </c>
      <c r="J3950" t="str">
        <f>Query1[[#This Row],[store_name]]</f>
        <v>Baldwin Bikes</v>
      </c>
      <c r="K3950" t="str">
        <f>Query1[[#This Row],[sales_rep]]</f>
        <v>Marcelene Boyer</v>
      </c>
      <c r="L3950" t="str">
        <f>Query1[[#This Row],[brand_name]]</f>
        <v>Electra</v>
      </c>
    </row>
    <row r="3951" spans="1:12" x14ac:dyDescent="0.3">
      <c r="A3951">
        <f>Query1[[#This Row],[order_id]]</f>
        <v>1353</v>
      </c>
      <c r="B3951" t="str">
        <f>Query1[[#This Row],[customers]]</f>
        <v>Malinda Baxter</v>
      </c>
      <c r="C3951" t="str">
        <f>Query1[[#This Row],[city]]</f>
        <v>Whitestone</v>
      </c>
      <c r="D3951" t="str">
        <f>Query1[[#This Row],[state]]</f>
        <v>NY</v>
      </c>
      <c r="E3951">
        <f>Query1[[#This Row],[order_date]]</f>
        <v>43117</v>
      </c>
      <c r="F3951">
        <f>Query1[[#This Row],[total_units]]</f>
        <v>1</v>
      </c>
      <c r="G3951">
        <f>Query1[[#This Row],[revenue]]</f>
        <v>799.99</v>
      </c>
      <c r="H3951" t="str">
        <f>Query1[[#This Row],[product_name]]</f>
        <v>Electra Townie Balloon 3i EQ Ladies' - 2018</v>
      </c>
      <c r="I3951" t="str">
        <f>Query1[[#This Row],[category_name]]</f>
        <v>Comfort Bicycles</v>
      </c>
      <c r="J3951" t="str">
        <f>Query1[[#This Row],[store_name]]</f>
        <v>Baldwin Bikes</v>
      </c>
      <c r="K3951" t="str">
        <f>Query1[[#This Row],[sales_rep]]</f>
        <v>Marcelene Boyer</v>
      </c>
      <c r="L3951" t="str">
        <f>Query1[[#This Row],[brand_name]]</f>
        <v>Electra</v>
      </c>
    </row>
    <row r="3952" spans="1:12" x14ac:dyDescent="0.3">
      <c r="A3952">
        <f>Query1[[#This Row],[order_id]]</f>
        <v>1353</v>
      </c>
      <c r="B3952" t="str">
        <f>Query1[[#This Row],[customers]]</f>
        <v>Malinda Baxter</v>
      </c>
      <c r="C3952" t="str">
        <f>Query1[[#This Row],[city]]</f>
        <v>Whitestone</v>
      </c>
      <c r="D3952" t="str">
        <f>Query1[[#This Row],[state]]</f>
        <v>NY</v>
      </c>
      <c r="E3952">
        <f>Query1[[#This Row],[order_date]]</f>
        <v>43117</v>
      </c>
      <c r="F3952">
        <f>Query1[[#This Row],[total_units]]</f>
        <v>2</v>
      </c>
      <c r="G3952">
        <f>Query1[[#This Row],[revenue]]</f>
        <v>833.98</v>
      </c>
      <c r="H3952" t="str">
        <f>Query1[[#This Row],[product_name]]</f>
        <v>Sun Bicycles Cruz 7 - 2017</v>
      </c>
      <c r="I3952" t="str">
        <f>Query1[[#This Row],[category_name]]</f>
        <v>Comfort Bicycles</v>
      </c>
      <c r="J3952" t="str">
        <f>Query1[[#This Row],[store_name]]</f>
        <v>Baldwin Bikes</v>
      </c>
      <c r="K3952" t="str">
        <f>Query1[[#This Row],[sales_rep]]</f>
        <v>Marcelene Boyer</v>
      </c>
      <c r="L3952" t="str">
        <f>Query1[[#This Row],[brand_name]]</f>
        <v>Sun</v>
      </c>
    </row>
    <row r="3953" spans="1:12" x14ac:dyDescent="0.3">
      <c r="A3953">
        <f>Query1[[#This Row],[order_id]]</f>
        <v>1353</v>
      </c>
      <c r="B3953" t="str">
        <f>Query1[[#This Row],[customers]]</f>
        <v>Malinda Baxter</v>
      </c>
      <c r="C3953" t="str">
        <f>Query1[[#This Row],[city]]</f>
        <v>Whitestone</v>
      </c>
      <c r="D3953" t="str">
        <f>Query1[[#This Row],[state]]</f>
        <v>NY</v>
      </c>
      <c r="E3953">
        <f>Query1[[#This Row],[order_date]]</f>
        <v>43117</v>
      </c>
      <c r="F3953">
        <f>Query1[[#This Row],[total_units]]</f>
        <v>2</v>
      </c>
      <c r="G3953">
        <f>Query1[[#This Row],[revenue]]</f>
        <v>299.98</v>
      </c>
      <c r="H3953" t="str">
        <f>Query1[[#This Row],[product_name]]</f>
        <v>Trek Girl's Kickster - 2017</v>
      </c>
      <c r="I3953" t="str">
        <f>Query1[[#This Row],[category_name]]</f>
        <v>Children Bicycles</v>
      </c>
      <c r="J3953" t="str">
        <f>Query1[[#This Row],[store_name]]</f>
        <v>Baldwin Bikes</v>
      </c>
      <c r="K3953" t="str">
        <f>Query1[[#This Row],[sales_rep]]</f>
        <v>Marcelene Boyer</v>
      </c>
      <c r="L3953" t="str">
        <f>Query1[[#This Row],[brand_name]]</f>
        <v>Trek</v>
      </c>
    </row>
    <row r="3954" spans="1:12" x14ac:dyDescent="0.3">
      <c r="A3954">
        <f>Query1[[#This Row],[order_id]]</f>
        <v>1354</v>
      </c>
      <c r="B3954" t="str">
        <f>Query1[[#This Row],[customers]]</f>
        <v>Christopher Richardson</v>
      </c>
      <c r="C3954" t="str">
        <f>Query1[[#This Row],[city]]</f>
        <v>Santa Cruz</v>
      </c>
      <c r="D3954" t="str">
        <f>Query1[[#This Row],[state]]</f>
        <v>CA</v>
      </c>
      <c r="E3954">
        <f>Query1[[#This Row],[order_date]]</f>
        <v>43119</v>
      </c>
      <c r="F3954">
        <f>Query1[[#This Row],[total_units]]</f>
        <v>2</v>
      </c>
      <c r="G3954">
        <f>Query1[[#This Row],[revenue]]</f>
        <v>1499.98</v>
      </c>
      <c r="H3954" t="str">
        <f>Query1[[#This Row],[product_name]]</f>
        <v>Trek Domane AL 2 Women's - 2018</v>
      </c>
      <c r="I3954" t="str">
        <f>Query1[[#This Row],[category_name]]</f>
        <v>Road Bikes</v>
      </c>
      <c r="J3954" t="str">
        <f>Query1[[#This Row],[store_name]]</f>
        <v>Santa Cruz Bikes</v>
      </c>
      <c r="K3954" t="str">
        <f>Query1[[#This Row],[sales_rep]]</f>
        <v>Genna Serrano</v>
      </c>
      <c r="L3954" t="str">
        <f>Query1[[#This Row],[brand_name]]</f>
        <v>Trek</v>
      </c>
    </row>
    <row r="3955" spans="1:12" x14ac:dyDescent="0.3">
      <c r="A3955">
        <f>Query1[[#This Row],[order_id]]</f>
        <v>1355</v>
      </c>
      <c r="B3955" t="str">
        <f>Query1[[#This Row],[customers]]</f>
        <v>Katia Henry</v>
      </c>
      <c r="C3955" t="str">
        <f>Query1[[#This Row],[city]]</f>
        <v>Bethpage</v>
      </c>
      <c r="D3955" t="str">
        <f>Query1[[#This Row],[state]]</f>
        <v>NY</v>
      </c>
      <c r="E3955">
        <f>Query1[[#This Row],[order_date]]</f>
        <v>43119</v>
      </c>
      <c r="F3955">
        <f>Query1[[#This Row],[total_units]]</f>
        <v>1</v>
      </c>
      <c r="G3955">
        <f>Query1[[#This Row],[revenue]]</f>
        <v>2599.9899999999998</v>
      </c>
      <c r="H3955" t="str">
        <f>Query1[[#This Row],[product_name]]</f>
        <v>Electra Townie Go! 8i Ladies' - 2018</v>
      </c>
      <c r="I3955" t="str">
        <f>Query1[[#This Row],[category_name]]</f>
        <v>Cruisers Bicycles</v>
      </c>
      <c r="J3955" t="str">
        <f>Query1[[#This Row],[store_name]]</f>
        <v>Baldwin Bikes</v>
      </c>
      <c r="K3955" t="str">
        <f>Query1[[#This Row],[sales_rep]]</f>
        <v>Venita Daniel</v>
      </c>
      <c r="L3955" t="str">
        <f>Query1[[#This Row],[brand_name]]</f>
        <v>Electra</v>
      </c>
    </row>
    <row r="3956" spans="1:12" x14ac:dyDescent="0.3">
      <c r="A3956">
        <f>Query1[[#This Row],[order_id]]</f>
        <v>1355</v>
      </c>
      <c r="B3956" t="str">
        <f>Query1[[#This Row],[customers]]</f>
        <v>Katia Henry</v>
      </c>
      <c r="C3956" t="str">
        <f>Query1[[#This Row],[city]]</f>
        <v>Bethpage</v>
      </c>
      <c r="D3956" t="str">
        <f>Query1[[#This Row],[state]]</f>
        <v>NY</v>
      </c>
      <c r="E3956">
        <f>Query1[[#This Row],[order_date]]</f>
        <v>43119</v>
      </c>
      <c r="F3956">
        <f>Query1[[#This Row],[total_units]]</f>
        <v>2</v>
      </c>
      <c r="G3956">
        <f>Query1[[#This Row],[revenue]]</f>
        <v>899.98</v>
      </c>
      <c r="H3956" t="str">
        <f>Query1[[#This Row],[product_name]]</f>
        <v>Electra Townie Original 1 Ladies' - 2018</v>
      </c>
      <c r="I3956" t="str">
        <f>Query1[[#This Row],[category_name]]</f>
        <v>Comfort Bicycles</v>
      </c>
      <c r="J3956" t="str">
        <f>Query1[[#This Row],[store_name]]</f>
        <v>Baldwin Bikes</v>
      </c>
      <c r="K3956" t="str">
        <f>Query1[[#This Row],[sales_rep]]</f>
        <v>Venita Daniel</v>
      </c>
      <c r="L3956" t="str">
        <f>Query1[[#This Row],[brand_name]]</f>
        <v>Electra</v>
      </c>
    </row>
    <row r="3957" spans="1:12" x14ac:dyDescent="0.3">
      <c r="A3957">
        <f>Query1[[#This Row],[order_id]]</f>
        <v>1355</v>
      </c>
      <c r="B3957" t="str">
        <f>Query1[[#This Row],[customers]]</f>
        <v>Katia Henry</v>
      </c>
      <c r="C3957" t="str">
        <f>Query1[[#This Row],[city]]</f>
        <v>Bethpage</v>
      </c>
      <c r="D3957" t="str">
        <f>Query1[[#This Row],[state]]</f>
        <v>NY</v>
      </c>
      <c r="E3957">
        <f>Query1[[#This Row],[order_date]]</f>
        <v>43119</v>
      </c>
      <c r="F3957">
        <f>Query1[[#This Row],[total_units]]</f>
        <v>1</v>
      </c>
      <c r="G3957">
        <f>Query1[[#This Row],[revenue]]</f>
        <v>279.99</v>
      </c>
      <c r="H3957" t="str">
        <f>Query1[[#This Row],[product_name]]</f>
        <v>Electra Under-The-Sea 1 16" - 2018</v>
      </c>
      <c r="I3957" t="str">
        <f>Query1[[#This Row],[category_name]]</f>
        <v>Children Bicycles</v>
      </c>
      <c r="J3957" t="str">
        <f>Query1[[#This Row],[store_name]]</f>
        <v>Baldwin Bikes</v>
      </c>
      <c r="K3957" t="str">
        <f>Query1[[#This Row],[sales_rep]]</f>
        <v>Venita Daniel</v>
      </c>
      <c r="L3957" t="str">
        <f>Query1[[#This Row],[brand_name]]</f>
        <v>Electra</v>
      </c>
    </row>
    <row r="3958" spans="1:12" x14ac:dyDescent="0.3">
      <c r="A3958">
        <f>Query1[[#This Row],[order_id]]</f>
        <v>1355</v>
      </c>
      <c r="B3958" t="str">
        <f>Query1[[#This Row],[customers]]</f>
        <v>Katia Henry</v>
      </c>
      <c r="C3958" t="str">
        <f>Query1[[#This Row],[city]]</f>
        <v>Bethpage</v>
      </c>
      <c r="D3958" t="str">
        <f>Query1[[#This Row],[state]]</f>
        <v>NY</v>
      </c>
      <c r="E3958">
        <f>Query1[[#This Row],[order_date]]</f>
        <v>43119</v>
      </c>
      <c r="F3958">
        <f>Query1[[#This Row],[total_units]]</f>
        <v>1</v>
      </c>
      <c r="G3958">
        <f>Query1[[#This Row],[revenue]]</f>
        <v>7499.99</v>
      </c>
      <c r="H3958" t="str">
        <f>Query1[[#This Row],[product_name]]</f>
        <v>Trek Domane SLR 8 Disc - 2018</v>
      </c>
      <c r="I3958" t="str">
        <f>Query1[[#This Row],[category_name]]</f>
        <v>Road Bikes</v>
      </c>
      <c r="J3958" t="str">
        <f>Query1[[#This Row],[store_name]]</f>
        <v>Baldwin Bikes</v>
      </c>
      <c r="K3958" t="str">
        <f>Query1[[#This Row],[sales_rep]]</f>
        <v>Venita Daniel</v>
      </c>
      <c r="L3958" t="str">
        <f>Query1[[#This Row],[brand_name]]</f>
        <v>Trek</v>
      </c>
    </row>
    <row r="3959" spans="1:12" x14ac:dyDescent="0.3">
      <c r="A3959">
        <f>Query1[[#This Row],[order_id]]</f>
        <v>1356</v>
      </c>
      <c r="B3959" t="str">
        <f>Query1[[#This Row],[customers]]</f>
        <v>Santa Larson</v>
      </c>
      <c r="C3959" t="str">
        <f>Query1[[#This Row],[city]]</f>
        <v>Valley Stream</v>
      </c>
      <c r="D3959" t="str">
        <f>Query1[[#This Row],[state]]</f>
        <v>NY</v>
      </c>
      <c r="E3959">
        <f>Query1[[#This Row],[order_date]]</f>
        <v>43119</v>
      </c>
      <c r="F3959">
        <f>Query1[[#This Row],[total_units]]</f>
        <v>2</v>
      </c>
      <c r="G3959">
        <f>Query1[[#This Row],[revenue]]</f>
        <v>5999.98</v>
      </c>
      <c r="H3959" t="str">
        <f>Query1[[#This Row],[product_name]]</f>
        <v>Electra Townie Commute Go! Ladies' - 2018</v>
      </c>
      <c r="I3959" t="str">
        <f>Query1[[#This Row],[category_name]]</f>
        <v>Electric Bikes</v>
      </c>
      <c r="J3959" t="str">
        <f>Query1[[#This Row],[store_name]]</f>
        <v>Baldwin Bikes</v>
      </c>
      <c r="K3959" t="str">
        <f>Query1[[#This Row],[sales_rep]]</f>
        <v>Marcelene Boyer</v>
      </c>
      <c r="L3959" t="str">
        <f>Query1[[#This Row],[brand_name]]</f>
        <v>Electra</v>
      </c>
    </row>
    <row r="3960" spans="1:12" x14ac:dyDescent="0.3">
      <c r="A3960">
        <f>Query1[[#This Row],[order_id]]</f>
        <v>1356</v>
      </c>
      <c r="B3960" t="str">
        <f>Query1[[#This Row],[customers]]</f>
        <v>Santa Larson</v>
      </c>
      <c r="C3960" t="str">
        <f>Query1[[#This Row],[city]]</f>
        <v>Valley Stream</v>
      </c>
      <c r="D3960" t="str">
        <f>Query1[[#This Row],[state]]</f>
        <v>NY</v>
      </c>
      <c r="E3960">
        <f>Query1[[#This Row],[order_date]]</f>
        <v>43119</v>
      </c>
      <c r="F3960">
        <f>Query1[[#This Row],[total_units]]</f>
        <v>1</v>
      </c>
      <c r="G3960">
        <f>Query1[[#This Row],[revenue]]</f>
        <v>2599.9899999999998</v>
      </c>
      <c r="H3960" t="str">
        <f>Query1[[#This Row],[product_name]]</f>
        <v>Electra Townie Go! 8i - 2017/2018</v>
      </c>
      <c r="I3960" t="str">
        <f>Query1[[#This Row],[category_name]]</f>
        <v>Electric Bikes</v>
      </c>
      <c r="J3960" t="str">
        <f>Query1[[#This Row],[store_name]]</f>
        <v>Baldwin Bikes</v>
      </c>
      <c r="K3960" t="str">
        <f>Query1[[#This Row],[sales_rep]]</f>
        <v>Marcelene Boyer</v>
      </c>
      <c r="L3960" t="str">
        <f>Query1[[#This Row],[brand_name]]</f>
        <v>Electra</v>
      </c>
    </row>
    <row r="3961" spans="1:12" x14ac:dyDescent="0.3">
      <c r="A3961">
        <f>Query1[[#This Row],[order_id]]</f>
        <v>1356</v>
      </c>
      <c r="B3961" t="str">
        <f>Query1[[#This Row],[customers]]</f>
        <v>Santa Larson</v>
      </c>
      <c r="C3961" t="str">
        <f>Query1[[#This Row],[city]]</f>
        <v>Valley Stream</v>
      </c>
      <c r="D3961" t="str">
        <f>Query1[[#This Row],[state]]</f>
        <v>NY</v>
      </c>
      <c r="E3961">
        <f>Query1[[#This Row],[order_date]]</f>
        <v>43119</v>
      </c>
      <c r="F3961">
        <f>Query1[[#This Row],[total_units]]</f>
        <v>2</v>
      </c>
      <c r="G3961">
        <f>Query1[[#This Row],[revenue]]</f>
        <v>639.98</v>
      </c>
      <c r="H3961" t="str">
        <f>Query1[[#This Row],[product_name]]</f>
        <v>Trek Precaliber 24 (7-Speed) - Boys - 2018</v>
      </c>
      <c r="I3961" t="str">
        <f>Query1[[#This Row],[category_name]]</f>
        <v>Children Bicycles</v>
      </c>
      <c r="J3961" t="str">
        <f>Query1[[#This Row],[store_name]]</f>
        <v>Baldwin Bikes</v>
      </c>
      <c r="K3961" t="str">
        <f>Query1[[#This Row],[sales_rep]]</f>
        <v>Marcelene Boyer</v>
      </c>
      <c r="L3961" t="str">
        <f>Query1[[#This Row],[brand_name]]</f>
        <v>Trek</v>
      </c>
    </row>
    <row r="3962" spans="1:12" x14ac:dyDescent="0.3">
      <c r="A3962">
        <f>Query1[[#This Row],[order_id]]</f>
        <v>1357</v>
      </c>
      <c r="B3962" t="str">
        <f>Query1[[#This Row],[customers]]</f>
        <v>Yevette Todd</v>
      </c>
      <c r="C3962" t="str">
        <f>Query1[[#This Row],[city]]</f>
        <v>Ballston Spa</v>
      </c>
      <c r="D3962" t="str">
        <f>Query1[[#This Row],[state]]</f>
        <v>NY</v>
      </c>
      <c r="E3962">
        <f>Query1[[#This Row],[order_date]]</f>
        <v>43120</v>
      </c>
      <c r="F3962">
        <f>Query1[[#This Row],[total_units]]</f>
        <v>1</v>
      </c>
      <c r="G3962">
        <f>Query1[[#This Row],[revenue]]</f>
        <v>1559.99</v>
      </c>
      <c r="H3962" t="str">
        <f>Query1[[#This Row],[product_name]]</f>
        <v>Sun Bicycles ElectroLite - 2017</v>
      </c>
      <c r="I3962" t="str">
        <f>Query1[[#This Row],[category_name]]</f>
        <v>Electric Bikes</v>
      </c>
      <c r="J3962" t="str">
        <f>Query1[[#This Row],[store_name]]</f>
        <v>Baldwin Bikes</v>
      </c>
      <c r="K3962" t="str">
        <f>Query1[[#This Row],[sales_rep]]</f>
        <v>Marcelene Boyer</v>
      </c>
      <c r="L3962" t="str">
        <f>Query1[[#This Row],[brand_name]]</f>
        <v>Sun</v>
      </c>
    </row>
    <row r="3963" spans="1:12" x14ac:dyDescent="0.3">
      <c r="A3963">
        <f>Query1[[#This Row],[order_id]]</f>
        <v>1357</v>
      </c>
      <c r="B3963" t="str">
        <f>Query1[[#This Row],[customers]]</f>
        <v>Yevette Todd</v>
      </c>
      <c r="C3963" t="str">
        <f>Query1[[#This Row],[city]]</f>
        <v>Ballston Spa</v>
      </c>
      <c r="D3963" t="str">
        <f>Query1[[#This Row],[state]]</f>
        <v>NY</v>
      </c>
      <c r="E3963">
        <f>Query1[[#This Row],[order_date]]</f>
        <v>43120</v>
      </c>
      <c r="F3963">
        <f>Query1[[#This Row],[total_units]]</f>
        <v>2</v>
      </c>
      <c r="G3963">
        <f>Query1[[#This Row],[revenue]]</f>
        <v>3599.98</v>
      </c>
      <c r="H3963" t="str">
        <f>Query1[[#This Row],[product_name]]</f>
        <v>Trek Domane ALR 5 Disc - 2018</v>
      </c>
      <c r="I3963" t="str">
        <f>Query1[[#This Row],[category_name]]</f>
        <v>Road Bikes</v>
      </c>
      <c r="J3963" t="str">
        <f>Query1[[#This Row],[store_name]]</f>
        <v>Baldwin Bikes</v>
      </c>
      <c r="K3963" t="str">
        <f>Query1[[#This Row],[sales_rep]]</f>
        <v>Marcelene Boyer</v>
      </c>
      <c r="L3963" t="str">
        <f>Query1[[#This Row],[brand_name]]</f>
        <v>Trek</v>
      </c>
    </row>
    <row r="3964" spans="1:12" x14ac:dyDescent="0.3">
      <c r="A3964">
        <f>Query1[[#This Row],[order_id]]</f>
        <v>1357</v>
      </c>
      <c r="B3964" t="str">
        <f>Query1[[#This Row],[customers]]</f>
        <v>Yevette Todd</v>
      </c>
      <c r="C3964" t="str">
        <f>Query1[[#This Row],[city]]</f>
        <v>Ballston Spa</v>
      </c>
      <c r="D3964" t="str">
        <f>Query1[[#This Row],[state]]</f>
        <v>NY</v>
      </c>
      <c r="E3964">
        <f>Query1[[#This Row],[order_date]]</f>
        <v>43120</v>
      </c>
      <c r="F3964">
        <f>Query1[[#This Row],[total_units]]</f>
        <v>1</v>
      </c>
      <c r="G3964">
        <f>Query1[[#This Row],[revenue]]</f>
        <v>919.99</v>
      </c>
      <c r="H3964" t="str">
        <f>Query1[[#This Row],[product_name]]</f>
        <v>Trek Stache Carbon Frameset - 2018</v>
      </c>
      <c r="I3964" t="str">
        <f>Query1[[#This Row],[category_name]]</f>
        <v>Mountain Bikes</v>
      </c>
      <c r="J3964" t="str">
        <f>Query1[[#This Row],[store_name]]</f>
        <v>Baldwin Bikes</v>
      </c>
      <c r="K3964" t="str">
        <f>Query1[[#This Row],[sales_rep]]</f>
        <v>Marcelene Boyer</v>
      </c>
      <c r="L3964" t="str">
        <f>Query1[[#This Row],[brand_name]]</f>
        <v>Trek</v>
      </c>
    </row>
    <row r="3965" spans="1:12" x14ac:dyDescent="0.3">
      <c r="A3965">
        <f>Query1[[#This Row],[order_id]]</f>
        <v>1358</v>
      </c>
      <c r="B3965" t="str">
        <f>Query1[[#This Row],[customers]]</f>
        <v>Maurice Norton</v>
      </c>
      <c r="C3965" t="str">
        <f>Query1[[#This Row],[city]]</f>
        <v>Atwater</v>
      </c>
      <c r="D3965" t="str">
        <f>Query1[[#This Row],[state]]</f>
        <v>CA</v>
      </c>
      <c r="E3965">
        <f>Query1[[#This Row],[order_date]]</f>
        <v>43121</v>
      </c>
      <c r="F3965">
        <f>Query1[[#This Row],[total_units]]</f>
        <v>2</v>
      </c>
      <c r="G3965">
        <f>Query1[[#This Row],[revenue]]</f>
        <v>1799.98</v>
      </c>
      <c r="H3965" t="str">
        <f>Query1[[#This Row],[product_name]]</f>
        <v>Electra Amsterdam Fashion 3i Ladies' - 2017/2018</v>
      </c>
      <c r="I3965" t="str">
        <f>Query1[[#This Row],[category_name]]</f>
        <v>Cruisers Bicycles</v>
      </c>
      <c r="J3965" t="str">
        <f>Query1[[#This Row],[store_name]]</f>
        <v>Santa Cruz Bikes</v>
      </c>
      <c r="K3965" t="str">
        <f>Query1[[#This Row],[sales_rep]]</f>
        <v>Mireya Copeland</v>
      </c>
      <c r="L3965" t="str">
        <f>Query1[[#This Row],[brand_name]]</f>
        <v>Electra</v>
      </c>
    </row>
    <row r="3966" spans="1:12" x14ac:dyDescent="0.3">
      <c r="A3966">
        <f>Query1[[#This Row],[order_id]]</f>
        <v>1359</v>
      </c>
      <c r="B3966" t="str">
        <f>Query1[[#This Row],[customers]]</f>
        <v>Berneice Pollard</v>
      </c>
      <c r="C3966" t="str">
        <f>Query1[[#This Row],[city]]</f>
        <v>Forney</v>
      </c>
      <c r="D3966" t="str">
        <f>Query1[[#This Row],[state]]</f>
        <v>TX</v>
      </c>
      <c r="E3966">
        <f>Query1[[#This Row],[order_date]]</f>
        <v>43121</v>
      </c>
      <c r="F3966">
        <f>Query1[[#This Row],[total_units]]</f>
        <v>1</v>
      </c>
      <c r="G3966">
        <f>Query1[[#This Row],[revenue]]</f>
        <v>659.99</v>
      </c>
      <c r="H3966" t="str">
        <f>Query1[[#This Row],[product_name]]</f>
        <v>Electra Amsterdam Original 3i Ladies' - 2017</v>
      </c>
      <c r="I3966" t="str">
        <f>Query1[[#This Row],[category_name]]</f>
        <v>Cruisers Bicycles</v>
      </c>
      <c r="J3966" t="str">
        <f>Query1[[#This Row],[store_name]]</f>
        <v>Rowlett Bikes</v>
      </c>
      <c r="K3966" t="str">
        <f>Query1[[#This Row],[sales_rep]]</f>
        <v>Layla Terrell</v>
      </c>
      <c r="L3966" t="str">
        <f>Query1[[#This Row],[brand_name]]</f>
        <v>Electra</v>
      </c>
    </row>
    <row r="3967" spans="1:12" x14ac:dyDescent="0.3">
      <c r="A3967">
        <f>Query1[[#This Row],[order_id]]</f>
        <v>1359</v>
      </c>
      <c r="B3967" t="str">
        <f>Query1[[#This Row],[customers]]</f>
        <v>Berneice Pollard</v>
      </c>
      <c r="C3967" t="str">
        <f>Query1[[#This Row],[city]]</f>
        <v>Forney</v>
      </c>
      <c r="D3967" t="str">
        <f>Query1[[#This Row],[state]]</f>
        <v>TX</v>
      </c>
      <c r="E3967">
        <f>Query1[[#This Row],[order_date]]</f>
        <v>43121</v>
      </c>
      <c r="F3967">
        <f>Query1[[#This Row],[total_units]]</f>
        <v>1</v>
      </c>
      <c r="G3967">
        <f>Query1[[#This Row],[revenue]]</f>
        <v>279.99</v>
      </c>
      <c r="H3967" t="str">
        <f>Query1[[#This Row],[product_name]]</f>
        <v>Electra Cyclosaurus 1 (16-inch) - Boy's - 2018</v>
      </c>
      <c r="I3967" t="str">
        <f>Query1[[#This Row],[category_name]]</f>
        <v>Children Bicycles</v>
      </c>
      <c r="J3967" t="str">
        <f>Query1[[#This Row],[store_name]]</f>
        <v>Rowlett Bikes</v>
      </c>
      <c r="K3967" t="str">
        <f>Query1[[#This Row],[sales_rep]]</f>
        <v>Layla Terrell</v>
      </c>
      <c r="L3967" t="str">
        <f>Query1[[#This Row],[brand_name]]</f>
        <v>Electra</v>
      </c>
    </row>
    <row r="3968" spans="1:12" x14ac:dyDescent="0.3">
      <c r="A3968">
        <f>Query1[[#This Row],[order_id]]</f>
        <v>1360</v>
      </c>
      <c r="B3968" t="str">
        <f>Query1[[#This Row],[customers]]</f>
        <v>Takako Casey</v>
      </c>
      <c r="C3968" t="str">
        <f>Query1[[#This Row],[city]]</f>
        <v>Bronx</v>
      </c>
      <c r="D3968" t="str">
        <f>Query1[[#This Row],[state]]</f>
        <v>NY</v>
      </c>
      <c r="E3968">
        <f>Query1[[#This Row],[order_date]]</f>
        <v>43122</v>
      </c>
      <c r="F3968">
        <f>Query1[[#This Row],[total_units]]</f>
        <v>1</v>
      </c>
      <c r="G3968">
        <f>Query1[[#This Row],[revenue]]</f>
        <v>1632.99</v>
      </c>
      <c r="H3968" t="str">
        <f>Query1[[#This Row],[product_name]]</f>
        <v>Surly Wednesday - 2017</v>
      </c>
      <c r="I3968" t="str">
        <f>Query1[[#This Row],[category_name]]</f>
        <v>Mountain Bikes</v>
      </c>
      <c r="J3968" t="str">
        <f>Query1[[#This Row],[store_name]]</f>
        <v>Baldwin Bikes</v>
      </c>
      <c r="K3968" t="str">
        <f>Query1[[#This Row],[sales_rep]]</f>
        <v>Marcelene Boyer</v>
      </c>
      <c r="L3968" t="str">
        <f>Query1[[#This Row],[brand_name]]</f>
        <v>Surly</v>
      </c>
    </row>
    <row r="3969" spans="1:12" x14ac:dyDescent="0.3">
      <c r="A3969">
        <f>Query1[[#This Row],[order_id]]</f>
        <v>1361</v>
      </c>
      <c r="B3969" t="str">
        <f>Query1[[#This Row],[customers]]</f>
        <v>Regine Odom</v>
      </c>
      <c r="C3969" t="str">
        <f>Query1[[#This Row],[city]]</f>
        <v>Franklin Square</v>
      </c>
      <c r="D3969" t="str">
        <f>Query1[[#This Row],[state]]</f>
        <v>NY</v>
      </c>
      <c r="E3969">
        <f>Query1[[#This Row],[order_date]]</f>
        <v>43122</v>
      </c>
      <c r="F3969">
        <f>Query1[[#This Row],[total_units]]</f>
        <v>2</v>
      </c>
      <c r="G3969">
        <f>Query1[[#This Row],[revenue]]</f>
        <v>1499.98</v>
      </c>
      <c r="H3969" t="str">
        <f>Query1[[#This Row],[product_name]]</f>
        <v>Electra Townie Balloon 8D EQ - 2016/2017/2018</v>
      </c>
      <c r="I3969" t="str">
        <f>Query1[[#This Row],[category_name]]</f>
        <v>Comfort Bicycles</v>
      </c>
      <c r="J3969" t="str">
        <f>Query1[[#This Row],[store_name]]</f>
        <v>Baldwin Bikes</v>
      </c>
      <c r="K3969" t="str">
        <f>Query1[[#This Row],[sales_rep]]</f>
        <v>Venita Daniel</v>
      </c>
      <c r="L3969" t="str">
        <f>Query1[[#This Row],[brand_name]]</f>
        <v>Electra</v>
      </c>
    </row>
    <row r="3970" spans="1:12" x14ac:dyDescent="0.3">
      <c r="A3970">
        <f>Query1[[#This Row],[order_id]]</f>
        <v>1361</v>
      </c>
      <c r="B3970" t="str">
        <f>Query1[[#This Row],[customers]]</f>
        <v>Regine Odom</v>
      </c>
      <c r="C3970" t="str">
        <f>Query1[[#This Row],[city]]</f>
        <v>Franklin Square</v>
      </c>
      <c r="D3970" t="str">
        <f>Query1[[#This Row],[state]]</f>
        <v>NY</v>
      </c>
      <c r="E3970">
        <f>Query1[[#This Row],[order_date]]</f>
        <v>43122</v>
      </c>
      <c r="F3970">
        <f>Query1[[#This Row],[total_units]]</f>
        <v>2</v>
      </c>
      <c r="G3970">
        <f>Query1[[#This Row],[revenue]]</f>
        <v>2698</v>
      </c>
      <c r="H3970" t="str">
        <f>Query1[[#This Row],[product_name]]</f>
        <v>Surly Pack Rat - 2018</v>
      </c>
      <c r="I3970" t="str">
        <f>Query1[[#This Row],[category_name]]</f>
        <v>Road Bikes</v>
      </c>
      <c r="J3970" t="str">
        <f>Query1[[#This Row],[store_name]]</f>
        <v>Baldwin Bikes</v>
      </c>
      <c r="K3970" t="str">
        <f>Query1[[#This Row],[sales_rep]]</f>
        <v>Venita Daniel</v>
      </c>
      <c r="L3970" t="str">
        <f>Query1[[#This Row],[brand_name]]</f>
        <v>Surly</v>
      </c>
    </row>
    <row r="3971" spans="1:12" x14ac:dyDescent="0.3">
      <c r="A3971">
        <f>Query1[[#This Row],[order_id]]</f>
        <v>1361</v>
      </c>
      <c r="B3971" t="str">
        <f>Query1[[#This Row],[customers]]</f>
        <v>Regine Odom</v>
      </c>
      <c r="C3971" t="str">
        <f>Query1[[#This Row],[city]]</f>
        <v>Franklin Square</v>
      </c>
      <c r="D3971" t="str">
        <f>Query1[[#This Row],[state]]</f>
        <v>NY</v>
      </c>
      <c r="E3971">
        <f>Query1[[#This Row],[order_date]]</f>
        <v>43122</v>
      </c>
      <c r="F3971">
        <f>Query1[[#This Row],[total_units]]</f>
        <v>1</v>
      </c>
      <c r="G3971">
        <f>Query1[[#This Row],[revenue]]</f>
        <v>4999.99</v>
      </c>
      <c r="H3971" t="str">
        <f>Query1[[#This Row],[product_name]]</f>
        <v>Trek Domane SL 7 Women's - 2018</v>
      </c>
      <c r="I3971" t="str">
        <f>Query1[[#This Row],[category_name]]</f>
        <v>Road Bikes</v>
      </c>
      <c r="J3971" t="str">
        <f>Query1[[#This Row],[store_name]]</f>
        <v>Baldwin Bikes</v>
      </c>
      <c r="K3971" t="str">
        <f>Query1[[#This Row],[sales_rep]]</f>
        <v>Venita Daniel</v>
      </c>
      <c r="L3971" t="str">
        <f>Query1[[#This Row],[brand_name]]</f>
        <v>Trek</v>
      </c>
    </row>
    <row r="3972" spans="1:12" x14ac:dyDescent="0.3">
      <c r="A3972">
        <f>Query1[[#This Row],[order_id]]</f>
        <v>1362</v>
      </c>
      <c r="B3972" t="str">
        <f>Query1[[#This Row],[customers]]</f>
        <v>Gilberto Parsons</v>
      </c>
      <c r="C3972" t="str">
        <f>Query1[[#This Row],[city]]</f>
        <v>Middle Village</v>
      </c>
      <c r="D3972" t="str">
        <f>Query1[[#This Row],[state]]</f>
        <v>NY</v>
      </c>
      <c r="E3972">
        <f>Query1[[#This Row],[order_date]]</f>
        <v>43123</v>
      </c>
      <c r="F3972">
        <f>Query1[[#This Row],[total_units]]</f>
        <v>2</v>
      </c>
      <c r="G3972">
        <f>Query1[[#This Row],[revenue]]</f>
        <v>1999.98</v>
      </c>
      <c r="H3972" t="str">
        <f>Query1[[#This Row],[product_name]]</f>
        <v>Surly Big Dummy Frameset - 2017</v>
      </c>
      <c r="I3972" t="str">
        <f>Query1[[#This Row],[category_name]]</f>
        <v>Mountain Bikes</v>
      </c>
      <c r="J3972" t="str">
        <f>Query1[[#This Row],[store_name]]</f>
        <v>Baldwin Bikes</v>
      </c>
      <c r="K3972" t="str">
        <f>Query1[[#This Row],[sales_rep]]</f>
        <v>Marcelene Boyer</v>
      </c>
      <c r="L3972" t="str">
        <f>Query1[[#This Row],[brand_name]]</f>
        <v>Surly</v>
      </c>
    </row>
    <row r="3973" spans="1:12" x14ac:dyDescent="0.3">
      <c r="A3973">
        <f>Query1[[#This Row],[order_id]]</f>
        <v>1362</v>
      </c>
      <c r="B3973" t="str">
        <f>Query1[[#This Row],[customers]]</f>
        <v>Gilberto Parsons</v>
      </c>
      <c r="C3973" t="str">
        <f>Query1[[#This Row],[city]]</f>
        <v>Middle Village</v>
      </c>
      <c r="D3973" t="str">
        <f>Query1[[#This Row],[state]]</f>
        <v>NY</v>
      </c>
      <c r="E3973">
        <f>Query1[[#This Row],[order_date]]</f>
        <v>43123</v>
      </c>
      <c r="F3973">
        <f>Query1[[#This Row],[total_units]]</f>
        <v>2</v>
      </c>
      <c r="G3973">
        <f>Query1[[#This Row],[revenue]]</f>
        <v>5799.98</v>
      </c>
      <c r="H3973" t="str">
        <f>Query1[[#This Row],[product_name]]</f>
        <v>Trek Fuel EX 8 29 - 2016</v>
      </c>
      <c r="I3973" t="str">
        <f>Query1[[#This Row],[category_name]]</f>
        <v>Mountain Bikes</v>
      </c>
      <c r="J3973" t="str">
        <f>Query1[[#This Row],[store_name]]</f>
        <v>Baldwin Bikes</v>
      </c>
      <c r="K3973" t="str">
        <f>Query1[[#This Row],[sales_rep]]</f>
        <v>Marcelene Boyer</v>
      </c>
      <c r="L3973" t="str">
        <f>Query1[[#This Row],[brand_name]]</f>
        <v>Trek</v>
      </c>
    </row>
    <row r="3974" spans="1:12" x14ac:dyDescent="0.3">
      <c r="A3974">
        <f>Query1[[#This Row],[order_id]]</f>
        <v>1362</v>
      </c>
      <c r="B3974" t="str">
        <f>Query1[[#This Row],[customers]]</f>
        <v>Gilberto Parsons</v>
      </c>
      <c r="C3974" t="str">
        <f>Query1[[#This Row],[city]]</f>
        <v>Middle Village</v>
      </c>
      <c r="D3974" t="str">
        <f>Query1[[#This Row],[state]]</f>
        <v>NY</v>
      </c>
      <c r="E3974">
        <f>Query1[[#This Row],[order_date]]</f>
        <v>43123</v>
      </c>
      <c r="F3974">
        <f>Query1[[#This Row],[total_units]]</f>
        <v>2</v>
      </c>
      <c r="G3974">
        <f>Query1[[#This Row],[revenue]]</f>
        <v>7199.98</v>
      </c>
      <c r="H3974" t="str">
        <f>Query1[[#This Row],[product_name]]</f>
        <v>Trek Super Commuter+ 7 - 2018</v>
      </c>
      <c r="I3974" t="str">
        <f>Query1[[#This Row],[category_name]]</f>
        <v>Electric Bikes</v>
      </c>
      <c r="J3974" t="str">
        <f>Query1[[#This Row],[store_name]]</f>
        <v>Baldwin Bikes</v>
      </c>
      <c r="K3974" t="str">
        <f>Query1[[#This Row],[sales_rep]]</f>
        <v>Marcelene Boyer</v>
      </c>
      <c r="L3974" t="str">
        <f>Query1[[#This Row],[brand_name]]</f>
        <v>Trek</v>
      </c>
    </row>
    <row r="3975" spans="1:12" x14ac:dyDescent="0.3">
      <c r="A3975">
        <f>Query1[[#This Row],[order_id]]</f>
        <v>1363</v>
      </c>
      <c r="B3975" t="str">
        <f>Query1[[#This Row],[customers]]</f>
        <v>Loni Mullen</v>
      </c>
      <c r="C3975" t="str">
        <f>Query1[[#This Row],[city]]</f>
        <v>South Ozone Park</v>
      </c>
      <c r="D3975" t="str">
        <f>Query1[[#This Row],[state]]</f>
        <v>NY</v>
      </c>
      <c r="E3975">
        <f>Query1[[#This Row],[order_date]]</f>
        <v>43124</v>
      </c>
      <c r="F3975">
        <f>Query1[[#This Row],[total_units]]</f>
        <v>2</v>
      </c>
      <c r="G3975">
        <f>Query1[[#This Row],[revenue]]</f>
        <v>501.98</v>
      </c>
      <c r="H3975" t="str">
        <f>Query1[[#This Row],[product_name]]</f>
        <v>Sun Bicycles Revolutions 24 - 2017</v>
      </c>
      <c r="I3975" t="str">
        <f>Query1[[#This Row],[category_name]]</f>
        <v>Cruisers Bicycles</v>
      </c>
      <c r="J3975" t="str">
        <f>Query1[[#This Row],[store_name]]</f>
        <v>Baldwin Bikes</v>
      </c>
      <c r="K3975" t="str">
        <f>Query1[[#This Row],[sales_rep]]</f>
        <v>Marcelene Boyer</v>
      </c>
      <c r="L3975" t="str">
        <f>Query1[[#This Row],[brand_name]]</f>
        <v>Sun</v>
      </c>
    </row>
    <row r="3976" spans="1:12" x14ac:dyDescent="0.3">
      <c r="A3976">
        <f>Query1[[#This Row],[order_id]]</f>
        <v>1364</v>
      </c>
      <c r="B3976" t="str">
        <f>Query1[[#This Row],[customers]]</f>
        <v>Shena Carter</v>
      </c>
      <c r="C3976" t="str">
        <f>Query1[[#This Row],[city]]</f>
        <v>Howard Beach</v>
      </c>
      <c r="D3976" t="str">
        <f>Query1[[#This Row],[state]]</f>
        <v>NY</v>
      </c>
      <c r="E3976">
        <f>Query1[[#This Row],[order_date]]</f>
        <v>43125</v>
      </c>
      <c r="F3976">
        <f>Query1[[#This Row],[total_units]]</f>
        <v>1</v>
      </c>
      <c r="G3976">
        <f>Query1[[#This Row],[revenue]]</f>
        <v>647.99</v>
      </c>
      <c r="H3976" t="str">
        <f>Query1[[#This Row],[product_name]]</f>
        <v>Sun Bicycles Biscayne Tandem CB - 2017</v>
      </c>
      <c r="I3976" t="str">
        <f>Query1[[#This Row],[category_name]]</f>
        <v>Cruisers Bicycles</v>
      </c>
      <c r="J3976" t="str">
        <f>Query1[[#This Row],[store_name]]</f>
        <v>Baldwin Bikes</v>
      </c>
      <c r="K3976" t="str">
        <f>Query1[[#This Row],[sales_rep]]</f>
        <v>Marcelene Boyer</v>
      </c>
      <c r="L3976" t="str">
        <f>Query1[[#This Row],[brand_name]]</f>
        <v>Sun</v>
      </c>
    </row>
    <row r="3977" spans="1:12" x14ac:dyDescent="0.3">
      <c r="A3977">
        <f>Query1[[#This Row],[order_id]]</f>
        <v>1364</v>
      </c>
      <c r="B3977" t="str">
        <f>Query1[[#This Row],[customers]]</f>
        <v>Shena Carter</v>
      </c>
      <c r="C3977" t="str">
        <f>Query1[[#This Row],[city]]</f>
        <v>Howard Beach</v>
      </c>
      <c r="D3977" t="str">
        <f>Query1[[#This Row],[state]]</f>
        <v>NY</v>
      </c>
      <c r="E3977">
        <f>Query1[[#This Row],[order_date]]</f>
        <v>43125</v>
      </c>
      <c r="F3977">
        <f>Query1[[#This Row],[total_units]]</f>
        <v>1</v>
      </c>
      <c r="G3977">
        <f>Query1[[#This Row],[revenue]]</f>
        <v>470.99</v>
      </c>
      <c r="H3977" t="str">
        <f>Query1[[#This Row],[product_name]]</f>
        <v>Sun Bicycles Drifter 7 - 2017</v>
      </c>
      <c r="I3977" t="str">
        <f>Query1[[#This Row],[category_name]]</f>
        <v>Comfort Bicycles</v>
      </c>
      <c r="J3977" t="str">
        <f>Query1[[#This Row],[store_name]]</f>
        <v>Baldwin Bikes</v>
      </c>
      <c r="K3977" t="str">
        <f>Query1[[#This Row],[sales_rep]]</f>
        <v>Marcelene Boyer</v>
      </c>
      <c r="L3977" t="str">
        <f>Query1[[#This Row],[brand_name]]</f>
        <v>Sun</v>
      </c>
    </row>
    <row r="3978" spans="1:12" x14ac:dyDescent="0.3">
      <c r="A3978">
        <f>Query1[[#This Row],[order_id]]</f>
        <v>1364</v>
      </c>
      <c r="B3978" t="str">
        <f>Query1[[#This Row],[customers]]</f>
        <v>Shena Carter</v>
      </c>
      <c r="C3978" t="str">
        <f>Query1[[#This Row],[city]]</f>
        <v>Howard Beach</v>
      </c>
      <c r="D3978" t="str">
        <f>Query1[[#This Row],[state]]</f>
        <v>NY</v>
      </c>
      <c r="E3978">
        <f>Query1[[#This Row],[order_date]]</f>
        <v>43125</v>
      </c>
      <c r="F3978">
        <f>Query1[[#This Row],[total_units]]</f>
        <v>1</v>
      </c>
      <c r="G3978">
        <f>Query1[[#This Row],[revenue]]</f>
        <v>2499.9899999999998</v>
      </c>
      <c r="H3978" t="str">
        <f>Query1[[#This Row],[product_name]]</f>
        <v>Trek Domane SL 5 Disc Women's - 2018</v>
      </c>
      <c r="I3978" t="str">
        <f>Query1[[#This Row],[category_name]]</f>
        <v>Road Bikes</v>
      </c>
      <c r="J3978" t="str">
        <f>Query1[[#This Row],[store_name]]</f>
        <v>Baldwin Bikes</v>
      </c>
      <c r="K3978" t="str">
        <f>Query1[[#This Row],[sales_rep]]</f>
        <v>Marcelene Boyer</v>
      </c>
      <c r="L3978" t="str">
        <f>Query1[[#This Row],[brand_name]]</f>
        <v>Trek</v>
      </c>
    </row>
    <row r="3979" spans="1:12" x14ac:dyDescent="0.3">
      <c r="A3979">
        <f>Query1[[#This Row],[order_id]]</f>
        <v>1364</v>
      </c>
      <c r="B3979" t="str">
        <f>Query1[[#This Row],[customers]]</f>
        <v>Shena Carter</v>
      </c>
      <c r="C3979" t="str">
        <f>Query1[[#This Row],[city]]</f>
        <v>Howard Beach</v>
      </c>
      <c r="D3979" t="str">
        <f>Query1[[#This Row],[state]]</f>
        <v>NY</v>
      </c>
      <c r="E3979">
        <f>Query1[[#This Row],[order_date]]</f>
        <v>43125</v>
      </c>
      <c r="F3979">
        <f>Query1[[#This Row],[total_units]]</f>
        <v>2</v>
      </c>
      <c r="G3979">
        <f>Query1[[#This Row],[revenue]]</f>
        <v>23999.98</v>
      </c>
      <c r="H3979" t="str">
        <f>Query1[[#This Row],[product_name]]</f>
        <v>Trek Domane SLR 9 Disc - 2018</v>
      </c>
      <c r="I3979" t="str">
        <f>Query1[[#This Row],[category_name]]</f>
        <v>Road Bikes</v>
      </c>
      <c r="J3979" t="str">
        <f>Query1[[#This Row],[store_name]]</f>
        <v>Baldwin Bikes</v>
      </c>
      <c r="K3979" t="str">
        <f>Query1[[#This Row],[sales_rep]]</f>
        <v>Marcelene Boyer</v>
      </c>
      <c r="L3979" t="str">
        <f>Query1[[#This Row],[brand_name]]</f>
        <v>Trek</v>
      </c>
    </row>
    <row r="3980" spans="1:12" x14ac:dyDescent="0.3">
      <c r="A3980">
        <f>Query1[[#This Row],[order_id]]</f>
        <v>1365</v>
      </c>
      <c r="B3980" t="str">
        <f>Query1[[#This Row],[customers]]</f>
        <v>Deirdre Ryan</v>
      </c>
      <c r="C3980" t="str">
        <f>Query1[[#This Row],[city]]</f>
        <v>Utica</v>
      </c>
      <c r="D3980" t="str">
        <f>Query1[[#This Row],[state]]</f>
        <v>NY</v>
      </c>
      <c r="E3980">
        <f>Query1[[#This Row],[order_date]]</f>
        <v>43125</v>
      </c>
      <c r="F3980">
        <f>Query1[[#This Row],[total_units]]</f>
        <v>1</v>
      </c>
      <c r="G3980">
        <f>Query1[[#This Row],[revenue]]</f>
        <v>749.99</v>
      </c>
      <c r="H3980" t="str">
        <f>Query1[[#This Row],[product_name]]</f>
        <v>Electra Morningstar 3i Ladies' - 2018</v>
      </c>
      <c r="I3980" t="str">
        <f>Query1[[#This Row],[category_name]]</f>
        <v>Cruisers Bicycles</v>
      </c>
      <c r="J3980" t="str">
        <f>Query1[[#This Row],[store_name]]</f>
        <v>Baldwin Bikes</v>
      </c>
      <c r="K3980" t="str">
        <f>Query1[[#This Row],[sales_rep]]</f>
        <v>Venita Daniel</v>
      </c>
      <c r="L3980" t="str">
        <f>Query1[[#This Row],[brand_name]]</f>
        <v>Electra</v>
      </c>
    </row>
    <row r="3981" spans="1:12" x14ac:dyDescent="0.3">
      <c r="A3981">
        <f>Query1[[#This Row],[order_id]]</f>
        <v>1365</v>
      </c>
      <c r="B3981" t="str">
        <f>Query1[[#This Row],[customers]]</f>
        <v>Deirdre Ryan</v>
      </c>
      <c r="C3981" t="str">
        <f>Query1[[#This Row],[city]]</f>
        <v>Utica</v>
      </c>
      <c r="D3981" t="str">
        <f>Query1[[#This Row],[state]]</f>
        <v>NY</v>
      </c>
      <c r="E3981">
        <f>Query1[[#This Row],[order_date]]</f>
        <v>43125</v>
      </c>
      <c r="F3981">
        <f>Query1[[#This Row],[total_units]]</f>
        <v>1</v>
      </c>
      <c r="G3981">
        <f>Query1[[#This Row],[revenue]]</f>
        <v>1549.99</v>
      </c>
      <c r="H3981" t="str">
        <f>Query1[[#This Row],[product_name]]</f>
        <v>Trek Domane ALR 4 Disc - 2018</v>
      </c>
      <c r="I3981" t="str">
        <f>Query1[[#This Row],[category_name]]</f>
        <v>Road Bikes</v>
      </c>
      <c r="J3981" t="str">
        <f>Query1[[#This Row],[store_name]]</f>
        <v>Baldwin Bikes</v>
      </c>
      <c r="K3981" t="str">
        <f>Query1[[#This Row],[sales_rep]]</f>
        <v>Venita Daniel</v>
      </c>
      <c r="L3981" t="str">
        <f>Query1[[#This Row],[brand_name]]</f>
        <v>Trek</v>
      </c>
    </row>
    <row r="3982" spans="1:12" x14ac:dyDescent="0.3">
      <c r="A3982">
        <f>Query1[[#This Row],[order_id]]</f>
        <v>1365</v>
      </c>
      <c r="B3982" t="str">
        <f>Query1[[#This Row],[customers]]</f>
        <v>Deirdre Ryan</v>
      </c>
      <c r="C3982" t="str">
        <f>Query1[[#This Row],[city]]</f>
        <v>Utica</v>
      </c>
      <c r="D3982" t="str">
        <f>Query1[[#This Row],[state]]</f>
        <v>NY</v>
      </c>
      <c r="E3982">
        <f>Query1[[#This Row],[order_date]]</f>
        <v>43125</v>
      </c>
      <c r="F3982">
        <f>Query1[[#This Row],[total_units]]</f>
        <v>1</v>
      </c>
      <c r="G3982">
        <f>Query1[[#This Row],[revenue]]</f>
        <v>4999.99</v>
      </c>
      <c r="H3982" t="str">
        <f>Query1[[#This Row],[product_name]]</f>
        <v>Trek Madone 9.2 - 2017</v>
      </c>
      <c r="I3982" t="str">
        <f>Query1[[#This Row],[category_name]]</f>
        <v>Road Bikes</v>
      </c>
      <c r="J3982" t="str">
        <f>Query1[[#This Row],[store_name]]</f>
        <v>Baldwin Bikes</v>
      </c>
      <c r="K3982" t="str">
        <f>Query1[[#This Row],[sales_rep]]</f>
        <v>Venita Daniel</v>
      </c>
      <c r="L3982" t="str">
        <f>Query1[[#This Row],[brand_name]]</f>
        <v>Trek</v>
      </c>
    </row>
    <row r="3983" spans="1:12" x14ac:dyDescent="0.3">
      <c r="A3983">
        <f>Query1[[#This Row],[order_id]]</f>
        <v>1366</v>
      </c>
      <c r="B3983" t="str">
        <f>Query1[[#This Row],[customers]]</f>
        <v>Jamaal Morrison</v>
      </c>
      <c r="C3983" t="str">
        <f>Query1[[#This Row],[city]]</f>
        <v>Staten Island</v>
      </c>
      <c r="D3983" t="str">
        <f>Query1[[#This Row],[state]]</f>
        <v>NY</v>
      </c>
      <c r="E3983">
        <f>Query1[[#This Row],[order_date]]</f>
        <v>43126</v>
      </c>
      <c r="F3983">
        <f>Query1[[#This Row],[total_units]]</f>
        <v>2</v>
      </c>
      <c r="G3983">
        <f>Query1[[#This Row],[revenue]]</f>
        <v>3798</v>
      </c>
      <c r="H3983" t="str">
        <f>Query1[[#This Row],[product_name]]</f>
        <v>Surly ECR 27.5 - 2018</v>
      </c>
      <c r="I3983" t="str">
        <f>Query1[[#This Row],[category_name]]</f>
        <v>Mountain Bikes</v>
      </c>
      <c r="J3983" t="str">
        <f>Query1[[#This Row],[store_name]]</f>
        <v>Baldwin Bikes</v>
      </c>
      <c r="K3983" t="str">
        <f>Query1[[#This Row],[sales_rep]]</f>
        <v>Marcelene Boyer</v>
      </c>
      <c r="L3983" t="str">
        <f>Query1[[#This Row],[brand_name]]</f>
        <v>Surly</v>
      </c>
    </row>
    <row r="3984" spans="1:12" x14ac:dyDescent="0.3">
      <c r="A3984">
        <f>Query1[[#This Row],[order_id]]</f>
        <v>1366</v>
      </c>
      <c r="B3984" t="str">
        <f>Query1[[#This Row],[customers]]</f>
        <v>Jamaal Morrison</v>
      </c>
      <c r="C3984" t="str">
        <f>Query1[[#This Row],[city]]</f>
        <v>Staten Island</v>
      </c>
      <c r="D3984" t="str">
        <f>Query1[[#This Row],[state]]</f>
        <v>NY</v>
      </c>
      <c r="E3984">
        <f>Query1[[#This Row],[order_date]]</f>
        <v>43126</v>
      </c>
      <c r="F3984">
        <f>Query1[[#This Row],[total_units]]</f>
        <v>1</v>
      </c>
      <c r="G3984">
        <f>Query1[[#This Row],[revenue]]</f>
        <v>3199.99</v>
      </c>
      <c r="H3984" t="str">
        <f>Query1[[#This Row],[product_name]]</f>
        <v>Trek Fuel EX 8 29 - 2018</v>
      </c>
      <c r="I3984" t="str">
        <f>Query1[[#This Row],[category_name]]</f>
        <v>Mountain Bikes</v>
      </c>
      <c r="J3984" t="str">
        <f>Query1[[#This Row],[store_name]]</f>
        <v>Baldwin Bikes</v>
      </c>
      <c r="K3984" t="str">
        <f>Query1[[#This Row],[sales_rep]]</f>
        <v>Marcelene Boyer</v>
      </c>
      <c r="L3984" t="str">
        <f>Query1[[#This Row],[brand_name]]</f>
        <v>Trek</v>
      </c>
    </row>
    <row r="3985" spans="1:12" x14ac:dyDescent="0.3">
      <c r="A3985">
        <f>Query1[[#This Row],[order_id]]</f>
        <v>1366</v>
      </c>
      <c r="B3985" t="str">
        <f>Query1[[#This Row],[customers]]</f>
        <v>Jamaal Morrison</v>
      </c>
      <c r="C3985" t="str">
        <f>Query1[[#This Row],[city]]</f>
        <v>Staten Island</v>
      </c>
      <c r="D3985" t="str">
        <f>Query1[[#This Row],[state]]</f>
        <v>NY</v>
      </c>
      <c r="E3985">
        <f>Query1[[#This Row],[order_date]]</f>
        <v>43126</v>
      </c>
      <c r="F3985">
        <f>Query1[[#This Row],[total_units]]</f>
        <v>1</v>
      </c>
      <c r="G3985">
        <f>Query1[[#This Row],[revenue]]</f>
        <v>3499.99</v>
      </c>
      <c r="H3985" t="str">
        <f>Query1[[#This Row],[product_name]]</f>
        <v>Trek Powerfly 5 - 2018</v>
      </c>
      <c r="I3985" t="str">
        <f>Query1[[#This Row],[category_name]]</f>
        <v>Electric Bikes</v>
      </c>
      <c r="J3985" t="str">
        <f>Query1[[#This Row],[store_name]]</f>
        <v>Baldwin Bikes</v>
      </c>
      <c r="K3985" t="str">
        <f>Query1[[#This Row],[sales_rep]]</f>
        <v>Marcelene Boyer</v>
      </c>
      <c r="L3985" t="str">
        <f>Query1[[#This Row],[brand_name]]</f>
        <v>Trek</v>
      </c>
    </row>
    <row r="3986" spans="1:12" x14ac:dyDescent="0.3">
      <c r="A3986">
        <f>Query1[[#This Row],[order_id]]</f>
        <v>1367</v>
      </c>
      <c r="B3986" t="str">
        <f>Query1[[#This Row],[customers]]</f>
        <v>Ja Dillard</v>
      </c>
      <c r="C3986" t="str">
        <f>Query1[[#This Row],[city]]</f>
        <v>Canyon Country</v>
      </c>
      <c r="D3986" t="str">
        <f>Query1[[#This Row],[state]]</f>
        <v>CA</v>
      </c>
      <c r="E3986">
        <f>Query1[[#This Row],[order_date]]</f>
        <v>43127</v>
      </c>
      <c r="F3986">
        <f>Query1[[#This Row],[total_units]]</f>
        <v>2</v>
      </c>
      <c r="G3986">
        <f>Query1[[#This Row],[revenue]]</f>
        <v>1099.98</v>
      </c>
      <c r="H3986" t="str">
        <f>Query1[[#This Row],[product_name]]</f>
        <v>Electra Townie Original 21D - 2016</v>
      </c>
      <c r="I3986" t="str">
        <f>Query1[[#This Row],[category_name]]</f>
        <v>Comfort Bicycles</v>
      </c>
      <c r="J3986" t="str">
        <f>Query1[[#This Row],[store_name]]</f>
        <v>Santa Cruz Bikes</v>
      </c>
      <c r="K3986" t="str">
        <f>Query1[[#This Row],[sales_rep]]</f>
        <v>Genna Serrano</v>
      </c>
      <c r="L3986" t="str">
        <f>Query1[[#This Row],[brand_name]]</f>
        <v>Electra</v>
      </c>
    </row>
    <row r="3987" spans="1:12" x14ac:dyDescent="0.3">
      <c r="A3987">
        <f>Query1[[#This Row],[order_id]]</f>
        <v>1367</v>
      </c>
      <c r="B3987" t="str">
        <f>Query1[[#This Row],[customers]]</f>
        <v>Ja Dillard</v>
      </c>
      <c r="C3987" t="str">
        <f>Query1[[#This Row],[city]]</f>
        <v>Canyon Country</v>
      </c>
      <c r="D3987" t="str">
        <f>Query1[[#This Row],[state]]</f>
        <v>CA</v>
      </c>
      <c r="E3987">
        <f>Query1[[#This Row],[order_date]]</f>
        <v>43127</v>
      </c>
      <c r="F3987">
        <f>Query1[[#This Row],[total_units]]</f>
        <v>2</v>
      </c>
      <c r="G3987">
        <f>Query1[[#This Row],[revenue]]</f>
        <v>5198</v>
      </c>
      <c r="H3987" t="str">
        <f>Query1[[#This Row],[product_name]]</f>
        <v>Heller Bloodhound Trail - 2018</v>
      </c>
      <c r="I3987" t="str">
        <f>Query1[[#This Row],[category_name]]</f>
        <v>Mountain Bikes</v>
      </c>
      <c r="J3987" t="str">
        <f>Query1[[#This Row],[store_name]]</f>
        <v>Santa Cruz Bikes</v>
      </c>
      <c r="K3987" t="str">
        <f>Query1[[#This Row],[sales_rep]]</f>
        <v>Genna Serrano</v>
      </c>
      <c r="L3987" t="str">
        <f>Query1[[#This Row],[brand_name]]</f>
        <v>Heller</v>
      </c>
    </row>
    <row r="3988" spans="1:12" x14ac:dyDescent="0.3">
      <c r="A3988">
        <f>Query1[[#This Row],[order_id]]</f>
        <v>1367</v>
      </c>
      <c r="B3988" t="str">
        <f>Query1[[#This Row],[customers]]</f>
        <v>Ja Dillard</v>
      </c>
      <c r="C3988" t="str">
        <f>Query1[[#This Row],[city]]</f>
        <v>Canyon Country</v>
      </c>
      <c r="D3988" t="str">
        <f>Query1[[#This Row],[state]]</f>
        <v>CA</v>
      </c>
      <c r="E3988">
        <f>Query1[[#This Row],[order_date]]</f>
        <v>43127</v>
      </c>
      <c r="F3988">
        <f>Query1[[#This Row],[total_units]]</f>
        <v>1</v>
      </c>
      <c r="G3988">
        <f>Query1[[#This Row],[revenue]]</f>
        <v>1499</v>
      </c>
      <c r="H3988" t="str">
        <f>Query1[[#This Row],[product_name]]</f>
        <v>Surly Krampus - 2018</v>
      </c>
      <c r="I3988" t="str">
        <f>Query1[[#This Row],[category_name]]</f>
        <v>Mountain Bikes</v>
      </c>
      <c r="J3988" t="str">
        <f>Query1[[#This Row],[store_name]]</f>
        <v>Santa Cruz Bikes</v>
      </c>
      <c r="K3988" t="str">
        <f>Query1[[#This Row],[sales_rep]]</f>
        <v>Genna Serrano</v>
      </c>
      <c r="L3988" t="str">
        <f>Query1[[#This Row],[brand_name]]</f>
        <v>Surly</v>
      </c>
    </row>
    <row r="3989" spans="1:12" x14ac:dyDescent="0.3">
      <c r="A3989">
        <f>Query1[[#This Row],[order_id]]</f>
        <v>1367</v>
      </c>
      <c r="B3989" t="str">
        <f>Query1[[#This Row],[customers]]</f>
        <v>Ja Dillard</v>
      </c>
      <c r="C3989" t="str">
        <f>Query1[[#This Row],[city]]</f>
        <v>Canyon Country</v>
      </c>
      <c r="D3989" t="str">
        <f>Query1[[#This Row],[state]]</f>
        <v>CA</v>
      </c>
      <c r="E3989">
        <f>Query1[[#This Row],[order_date]]</f>
        <v>43127</v>
      </c>
      <c r="F3989">
        <f>Query1[[#This Row],[total_units]]</f>
        <v>1</v>
      </c>
      <c r="G3989">
        <f>Query1[[#This Row],[revenue]]</f>
        <v>1499.99</v>
      </c>
      <c r="H3989" t="str">
        <f>Query1[[#This Row],[product_name]]</f>
        <v>Trek Procal AL Frameset - 2018</v>
      </c>
      <c r="I3989" t="str">
        <f>Query1[[#This Row],[category_name]]</f>
        <v>Mountain Bikes</v>
      </c>
      <c r="J3989" t="str">
        <f>Query1[[#This Row],[store_name]]</f>
        <v>Santa Cruz Bikes</v>
      </c>
      <c r="K3989" t="str">
        <f>Query1[[#This Row],[sales_rep]]</f>
        <v>Genna Serrano</v>
      </c>
      <c r="L3989" t="str">
        <f>Query1[[#This Row],[brand_name]]</f>
        <v>Trek</v>
      </c>
    </row>
    <row r="3990" spans="1:12" x14ac:dyDescent="0.3">
      <c r="A3990">
        <f>Query1[[#This Row],[order_id]]</f>
        <v>1368</v>
      </c>
      <c r="B3990" t="str">
        <f>Query1[[#This Row],[customers]]</f>
        <v>Spring Hayes</v>
      </c>
      <c r="C3990" t="str">
        <f>Query1[[#This Row],[city]]</f>
        <v>Ossining</v>
      </c>
      <c r="D3990" t="str">
        <f>Query1[[#This Row],[state]]</f>
        <v>NY</v>
      </c>
      <c r="E3990">
        <f>Query1[[#This Row],[order_date]]</f>
        <v>43127</v>
      </c>
      <c r="F3990">
        <f>Query1[[#This Row],[total_units]]</f>
        <v>1</v>
      </c>
      <c r="G3990">
        <f>Query1[[#This Row],[revenue]]</f>
        <v>250.99</v>
      </c>
      <c r="H3990" t="str">
        <f>Query1[[#This Row],[product_name]]</f>
        <v>Sun Bicycles Revolutions 24 - 2017</v>
      </c>
      <c r="I3990" t="str">
        <f>Query1[[#This Row],[category_name]]</f>
        <v>Cruisers Bicycles</v>
      </c>
      <c r="J3990" t="str">
        <f>Query1[[#This Row],[store_name]]</f>
        <v>Baldwin Bikes</v>
      </c>
      <c r="K3990" t="str">
        <f>Query1[[#This Row],[sales_rep]]</f>
        <v>Marcelene Boyer</v>
      </c>
      <c r="L3990" t="str">
        <f>Query1[[#This Row],[brand_name]]</f>
        <v>Sun</v>
      </c>
    </row>
    <row r="3991" spans="1:12" x14ac:dyDescent="0.3">
      <c r="A3991">
        <f>Query1[[#This Row],[order_id]]</f>
        <v>1368</v>
      </c>
      <c r="B3991" t="str">
        <f>Query1[[#This Row],[customers]]</f>
        <v>Spring Hayes</v>
      </c>
      <c r="C3991" t="str">
        <f>Query1[[#This Row],[city]]</f>
        <v>Ossining</v>
      </c>
      <c r="D3991" t="str">
        <f>Query1[[#This Row],[state]]</f>
        <v>NY</v>
      </c>
      <c r="E3991">
        <f>Query1[[#This Row],[order_date]]</f>
        <v>43127</v>
      </c>
      <c r="F3991">
        <f>Query1[[#This Row],[total_units]]</f>
        <v>1</v>
      </c>
      <c r="G3991">
        <f>Query1[[#This Row],[revenue]]</f>
        <v>4499.99</v>
      </c>
      <c r="H3991" t="str">
        <f>Query1[[#This Row],[product_name]]</f>
        <v>Trek CrossRip+ - 2018</v>
      </c>
      <c r="I3991" t="str">
        <f>Query1[[#This Row],[category_name]]</f>
        <v>Electric Bikes</v>
      </c>
      <c r="J3991" t="str">
        <f>Query1[[#This Row],[store_name]]</f>
        <v>Baldwin Bikes</v>
      </c>
      <c r="K3991" t="str">
        <f>Query1[[#This Row],[sales_rep]]</f>
        <v>Marcelene Boyer</v>
      </c>
      <c r="L3991" t="str">
        <f>Query1[[#This Row],[brand_name]]</f>
        <v>Trek</v>
      </c>
    </row>
    <row r="3992" spans="1:12" x14ac:dyDescent="0.3">
      <c r="A3992">
        <f>Query1[[#This Row],[order_id]]</f>
        <v>1368</v>
      </c>
      <c r="B3992" t="str">
        <f>Query1[[#This Row],[customers]]</f>
        <v>Spring Hayes</v>
      </c>
      <c r="C3992" t="str">
        <f>Query1[[#This Row],[city]]</f>
        <v>Ossining</v>
      </c>
      <c r="D3992" t="str">
        <f>Query1[[#This Row],[state]]</f>
        <v>NY</v>
      </c>
      <c r="E3992">
        <f>Query1[[#This Row],[order_date]]</f>
        <v>43127</v>
      </c>
      <c r="F3992">
        <f>Query1[[#This Row],[total_units]]</f>
        <v>2</v>
      </c>
      <c r="G3992">
        <f>Query1[[#This Row],[revenue]]</f>
        <v>979.98</v>
      </c>
      <c r="H3992" t="str">
        <f>Query1[[#This Row],[product_name]]</f>
        <v>Trek Marlin 5 - 2018</v>
      </c>
      <c r="I3992" t="str">
        <f>Query1[[#This Row],[category_name]]</f>
        <v>Mountain Bikes</v>
      </c>
      <c r="J3992" t="str">
        <f>Query1[[#This Row],[store_name]]</f>
        <v>Baldwin Bikes</v>
      </c>
      <c r="K3992" t="str">
        <f>Query1[[#This Row],[sales_rep]]</f>
        <v>Marcelene Boyer</v>
      </c>
      <c r="L3992" t="str">
        <f>Query1[[#This Row],[brand_name]]</f>
        <v>Trek</v>
      </c>
    </row>
    <row r="3993" spans="1:12" x14ac:dyDescent="0.3">
      <c r="A3993">
        <f>Query1[[#This Row],[order_id]]</f>
        <v>1369</v>
      </c>
      <c r="B3993" t="str">
        <f>Query1[[#This Row],[customers]]</f>
        <v>Tena Cruz</v>
      </c>
      <c r="C3993" t="str">
        <f>Query1[[#This Row],[city]]</f>
        <v>Farmingdale</v>
      </c>
      <c r="D3993" t="str">
        <f>Query1[[#This Row],[state]]</f>
        <v>NY</v>
      </c>
      <c r="E3993">
        <f>Query1[[#This Row],[order_date]]</f>
        <v>43128</v>
      </c>
      <c r="F3993">
        <f>Query1[[#This Row],[total_units]]</f>
        <v>2</v>
      </c>
      <c r="G3993">
        <f>Query1[[#This Row],[revenue]]</f>
        <v>539.98</v>
      </c>
      <c r="H3993" t="str">
        <f>Query1[[#This Row],[product_name]]</f>
        <v>Electra Cruiser 1 - 2016/2017/2018</v>
      </c>
      <c r="I3993" t="str">
        <f>Query1[[#This Row],[category_name]]</f>
        <v>Cruisers Bicycles</v>
      </c>
      <c r="J3993" t="str">
        <f>Query1[[#This Row],[store_name]]</f>
        <v>Baldwin Bikes</v>
      </c>
      <c r="K3993" t="str">
        <f>Query1[[#This Row],[sales_rep]]</f>
        <v>Marcelene Boyer</v>
      </c>
      <c r="L3993" t="str">
        <f>Query1[[#This Row],[brand_name]]</f>
        <v>Electra</v>
      </c>
    </row>
    <row r="3994" spans="1:12" x14ac:dyDescent="0.3">
      <c r="A3994">
        <f>Query1[[#This Row],[order_id]]</f>
        <v>1370</v>
      </c>
      <c r="B3994" t="str">
        <f>Query1[[#This Row],[customers]]</f>
        <v>Rey Lindsay</v>
      </c>
      <c r="C3994" t="str">
        <f>Query1[[#This Row],[city]]</f>
        <v>Monroe</v>
      </c>
      <c r="D3994" t="str">
        <f>Query1[[#This Row],[state]]</f>
        <v>NY</v>
      </c>
      <c r="E3994">
        <f>Query1[[#This Row],[order_date]]</f>
        <v>43128</v>
      </c>
      <c r="F3994">
        <f>Query1[[#This Row],[total_units]]</f>
        <v>2</v>
      </c>
      <c r="G3994">
        <f>Query1[[#This Row],[revenue]]</f>
        <v>3599.98</v>
      </c>
      <c r="H3994" t="str">
        <f>Query1[[#This Row],[product_name]]</f>
        <v>Trek Crockett 5 Disc - 2018</v>
      </c>
      <c r="I3994" t="str">
        <f>Query1[[#This Row],[category_name]]</f>
        <v>Cyclocross Bicycles</v>
      </c>
      <c r="J3994" t="str">
        <f>Query1[[#This Row],[store_name]]</f>
        <v>Baldwin Bikes</v>
      </c>
      <c r="K3994" t="str">
        <f>Query1[[#This Row],[sales_rep]]</f>
        <v>Venita Daniel</v>
      </c>
      <c r="L3994" t="str">
        <f>Query1[[#This Row],[brand_name]]</f>
        <v>Trek</v>
      </c>
    </row>
    <row r="3995" spans="1:12" x14ac:dyDescent="0.3">
      <c r="A3995">
        <f>Query1[[#This Row],[order_id]]</f>
        <v>1370</v>
      </c>
      <c r="B3995" t="str">
        <f>Query1[[#This Row],[customers]]</f>
        <v>Rey Lindsay</v>
      </c>
      <c r="C3995" t="str">
        <f>Query1[[#This Row],[city]]</f>
        <v>Monroe</v>
      </c>
      <c r="D3995" t="str">
        <f>Query1[[#This Row],[state]]</f>
        <v>NY</v>
      </c>
      <c r="E3995">
        <f>Query1[[#This Row],[order_date]]</f>
        <v>43128</v>
      </c>
      <c r="F3995">
        <f>Query1[[#This Row],[total_units]]</f>
        <v>2</v>
      </c>
      <c r="G3995">
        <f>Query1[[#This Row],[revenue]]</f>
        <v>419.98</v>
      </c>
      <c r="H3995" t="str">
        <f>Query1[[#This Row],[product_name]]</f>
        <v>Trek Precaliber 16 Boys - 2017</v>
      </c>
      <c r="I3995" t="str">
        <f>Query1[[#This Row],[category_name]]</f>
        <v>Children Bicycles</v>
      </c>
      <c r="J3995" t="str">
        <f>Query1[[#This Row],[store_name]]</f>
        <v>Baldwin Bikes</v>
      </c>
      <c r="K3995" t="str">
        <f>Query1[[#This Row],[sales_rep]]</f>
        <v>Venita Daniel</v>
      </c>
      <c r="L3995" t="str">
        <f>Query1[[#This Row],[brand_name]]</f>
        <v>Trek</v>
      </c>
    </row>
    <row r="3996" spans="1:12" x14ac:dyDescent="0.3">
      <c r="A3996">
        <f>Query1[[#This Row],[order_id]]</f>
        <v>1370</v>
      </c>
      <c r="B3996" t="str">
        <f>Query1[[#This Row],[customers]]</f>
        <v>Rey Lindsay</v>
      </c>
      <c r="C3996" t="str">
        <f>Query1[[#This Row],[city]]</f>
        <v>Monroe</v>
      </c>
      <c r="D3996" t="str">
        <f>Query1[[#This Row],[state]]</f>
        <v>NY</v>
      </c>
      <c r="E3996">
        <f>Query1[[#This Row],[order_date]]</f>
        <v>43128</v>
      </c>
      <c r="F3996">
        <f>Query1[[#This Row],[total_units]]</f>
        <v>1</v>
      </c>
      <c r="G3996">
        <f>Query1[[#This Row],[revenue]]</f>
        <v>1499.99</v>
      </c>
      <c r="H3996" t="str">
        <f>Query1[[#This Row],[product_name]]</f>
        <v>Trek Remedy 27.5 C Frameset - 2018</v>
      </c>
      <c r="I3996" t="str">
        <f>Query1[[#This Row],[category_name]]</f>
        <v>Mountain Bikes</v>
      </c>
      <c r="J3996" t="str">
        <f>Query1[[#This Row],[store_name]]</f>
        <v>Baldwin Bikes</v>
      </c>
      <c r="K3996" t="str">
        <f>Query1[[#This Row],[sales_rep]]</f>
        <v>Venita Daniel</v>
      </c>
      <c r="L3996" t="str">
        <f>Query1[[#This Row],[brand_name]]</f>
        <v>Trek</v>
      </c>
    </row>
    <row r="3997" spans="1:12" x14ac:dyDescent="0.3">
      <c r="A3997">
        <f>Query1[[#This Row],[order_id]]</f>
        <v>1370</v>
      </c>
      <c r="B3997" t="str">
        <f>Query1[[#This Row],[customers]]</f>
        <v>Rey Lindsay</v>
      </c>
      <c r="C3997" t="str">
        <f>Query1[[#This Row],[city]]</f>
        <v>Monroe</v>
      </c>
      <c r="D3997" t="str">
        <f>Query1[[#This Row],[state]]</f>
        <v>NY</v>
      </c>
      <c r="E3997">
        <f>Query1[[#This Row],[order_date]]</f>
        <v>43128</v>
      </c>
      <c r="F3997">
        <f>Query1[[#This Row],[total_units]]</f>
        <v>1</v>
      </c>
      <c r="G3997">
        <f>Query1[[#This Row],[revenue]]</f>
        <v>3999.99</v>
      </c>
      <c r="H3997" t="str">
        <f>Query1[[#This Row],[product_name]]</f>
        <v>Trek Slash 8 27.5 - 2016</v>
      </c>
      <c r="I3997" t="str">
        <f>Query1[[#This Row],[category_name]]</f>
        <v>Mountain Bikes</v>
      </c>
      <c r="J3997" t="str">
        <f>Query1[[#This Row],[store_name]]</f>
        <v>Baldwin Bikes</v>
      </c>
      <c r="K3997" t="str">
        <f>Query1[[#This Row],[sales_rep]]</f>
        <v>Venita Daniel</v>
      </c>
      <c r="L3997" t="str">
        <f>Query1[[#This Row],[brand_name]]</f>
        <v>Trek</v>
      </c>
    </row>
    <row r="3998" spans="1:12" x14ac:dyDescent="0.3">
      <c r="A3998">
        <f>Query1[[#This Row],[order_id]]</f>
        <v>1371</v>
      </c>
      <c r="B3998" t="str">
        <f>Query1[[#This Row],[customers]]</f>
        <v>Aida Koch</v>
      </c>
      <c r="C3998" t="str">
        <f>Query1[[#This Row],[city]]</f>
        <v>West Hempstead</v>
      </c>
      <c r="D3998" t="str">
        <f>Query1[[#This Row],[state]]</f>
        <v>NY</v>
      </c>
      <c r="E3998">
        <f>Query1[[#This Row],[order_date]]</f>
        <v>43129</v>
      </c>
      <c r="F3998">
        <f>Query1[[#This Row],[total_units]]</f>
        <v>2</v>
      </c>
      <c r="G3998">
        <f>Query1[[#This Row],[revenue]]</f>
        <v>1059.98</v>
      </c>
      <c r="H3998" t="str">
        <f>Query1[[#This Row],[product_name]]</f>
        <v>Electra Cruiser Lux 3i - 2018</v>
      </c>
      <c r="I3998" t="str">
        <f>Query1[[#This Row],[category_name]]</f>
        <v>Cruisers Bicycles</v>
      </c>
      <c r="J3998" t="str">
        <f>Query1[[#This Row],[store_name]]</f>
        <v>Baldwin Bikes</v>
      </c>
      <c r="K3998" t="str">
        <f>Query1[[#This Row],[sales_rep]]</f>
        <v>Venita Daniel</v>
      </c>
      <c r="L3998" t="str">
        <f>Query1[[#This Row],[brand_name]]</f>
        <v>Electra</v>
      </c>
    </row>
    <row r="3999" spans="1:12" x14ac:dyDescent="0.3">
      <c r="A3999">
        <f>Query1[[#This Row],[order_id]]</f>
        <v>1371</v>
      </c>
      <c r="B3999" t="str">
        <f>Query1[[#This Row],[customers]]</f>
        <v>Aida Koch</v>
      </c>
      <c r="C3999" t="str">
        <f>Query1[[#This Row],[city]]</f>
        <v>West Hempstead</v>
      </c>
      <c r="D3999" t="str">
        <f>Query1[[#This Row],[state]]</f>
        <v>NY</v>
      </c>
      <c r="E3999">
        <f>Query1[[#This Row],[order_date]]</f>
        <v>43129</v>
      </c>
      <c r="F3999">
        <f>Query1[[#This Row],[total_units]]</f>
        <v>2</v>
      </c>
      <c r="G3999">
        <f>Query1[[#This Row],[revenue]]</f>
        <v>3599.98</v>
      </c>
      <c r="H3999" t="str">
        <f>Query1[[#This Row],[product_name]]</f>
        <v>Trek Remedy 29 Carbon Frameset - 2016</v>
      </c>
      <c r="I3999" t="str">
        <f>Query1[[#This Row],[category_name]]</f>
        <v>Mountain Bikes</v>
      </c>
      <c r="J3999" t="str">
        <f>Query1[[#This Row],[store_name]]</f>
        <v>Baldwin Bikes</v>
      </c>
      <c r="K3999" t="str">
        <f>Query1[[#This Row],[sales_rep]]</f>
        <v>Venita Daniel</v>
      </c>
      <c r="L3999" t="str">
        <f>Query1[[#This Row],[brand_name]]</f>
        <v>Trek</v>
      </c>
    </row>
    <row r="4000" spans="1:12" x14ac:dyDescent="0.3">
      <c r="A4000">
        <f>Query1[[#This Row],[order_id]]</f>
        <v>1372</v>
      </c>
      <c r="B4000" t="str">
        <f>Query1[[#This Row],[customers]]</f>
        <v>Alma Peck</v>
      </c>
      <c r="C4000" t="str">
        <f>Query1[[#This Row],[city]]</f>
        <v>Corona</v>
      </c>
      <c r="D4000" t="str">
        <f>Query1[[#This Row],[state]]</f>
        <v>NY</v>
      </c>
      <c r="E4000">
        <f>Query1[[#This Row],[order_date]]</f>
        <v>43129</v>
      </c>
      <c r="F4000">
        <f>Query1[[#This Row],[total_units]]</f>
        <v>2</v>
      </c>
      <c r="G4000">
        <f>Query1[[#This Row],[revenue]]</f>
        <v>639.98</v>
      </c>
      <c r="H4000" t="str">
        <f>Query1[[#This Row],[product_name]]</f>
        <v>Electra Heartchya 1 (20-inch) - Girl's - 2018</v>
      </c>
      <c r="I4000" t="str">
        <f>Query1[[#This Row],[category_name]]</f>
        <v>Children Bicycles</v>
      </c>
      <c r="J4000" t="str">
        <f>Query1[[#This Row],[store_name]]</f>
        <v>Baldwin Bikes</v>
      </c>
      <c r="K4000" t="str">
        <f>Query1[[#This Row],[sales_rep]]</f>
        <v>Marcelene Boyer</v>
      </c>
      <c r="L4000" t="str">
        <f>Query1[[#This Row],[brand_name]]</f>
        <v>Electra</v>
      </c>
    </row>
    <row r="4001" spans="1:12" x14ac:dyDescent="0.3">
      <c r="A4001">
        <f>Query1[[#This Row],[order_id]]</f>
        <v>1372</v>
      </c>
      <c r="B4001" t="str">
        <f>Query1[[#This Row],[customers]]</f>
        <v>Alma Peck</v>
      </c>
      <c r="C4001" t="str">
        <f>Query1[[#This Row],[city]]</f>
        <v>Corona</v>
      </c>
      <c r="D4001" t="str">
        <f>Query1[[#This Row],[state]]</f>
        <v>NY</v>
      </c>
      <c r="E4001">
        <f>Query1[[#This Row],[order_date]]</f>
        <v>43129</v>
      </c>
      <c r="F4001">
        <f>Query1[[#This Row],[total_units]]</f>
        <v>1</v>
      </c>
      <c r="G4001">
        <f>Query1[[#This Row],[revenue]]</f>
        <v>749.99</v>
      </c>
      <c r="H4001" t="str">
        <f>Query1[[#This Row],[product_name]]</f>
        <v>Electra Townie Balloon 8D EQ - 2016/2017/2018</v>
      </c>
      <c r="I4001" t="str">
        <f>Query1[[#This Row],[category_name]]</f>
        <v>Comfort Bicycles</v>
      </c>
      <c r="J4001" t="str">
        <f>Query1[[#This Row],[store_name]]</f>
        <v>Baldwin Bikes</v>
      </c>
      <c r="K4001" t="str">
        <f>Query1[[#This Row],[sales_rep]]</f>
        <v>Marcelene Boyer</v>
      </c>
      <c r="L4001" t="str">
        <f>Query1[[#This Row],[brand_name]]</f>
        <v>Electra</v>
      </c>
    </row>
    <row r="4002" spans="1:12" x14ac:dyDescent="0.3">
      <c r="A4002">
        <f>Query1[[#This Row],[order_id]]</f>
        <v>1373</v>
      </c>
      <c r="B4002" t="str">
        <f>Query1[[#This Row],[customers]]</f>
        <v>Latonya Dixon</v>
      </c>
      <c r="C4002" t="str">
        <f>Query1[[#This Row],[city]]</f>
        <v>Garland</v>
      </c>
      <c r="D4002" t="str">
        <f>Query1[[#This Row],[state]]</f>
        <v>TX</v>
      </c>
      <c r="E4002">
        <f>Query1[[#This Row],[order_date]]</f>
        <v>43129</v>
      </c>
      <c r="F4002">
        <f>Query1[[#This Row],[total_units]]</f>
        <v>1</v>
      </c>
      <c r="G4002">
        <f>Query1[[#This Row],[revenue]]</f>
        <v>3499.99</v>
      </c>
      <c r="H4002" t="str">
        <f>Query1[[#This Row],[product_name]]</f>
        <v>Trek Boone Race Shop Limited - 2017</v>
      </c>
      <c r="I4002" t="str">
        <f>Query1[[#This Row],[category_name]]</f>
        <v>Cyclocross Bicycles</v>
      </c>
      <c r="J4002" t="str">
        <f>Query1[[#This Row],[store_name]]</f>
        <v>Rowlett Bikes</v>
      </c>
      <c r="K4002" t="str">
        <f>Query1[[#This Row],[sales_rep]]</f>
        <v>Layla Terrell</v>
      </c>
      <c r="L4002" t="str">
        <f>Query1[[#This Row],[brand_name]]</f>
        <v>Trek</v>
      </c>
    </row>
    <row r="4003" spans="1:12" x14ac:dyDescent="0.3">
      <c r="A4003">
        <f>Query1[[#This Row],[order_id]]</f>
        <v>1374</v>
      </c>
      <c r="B4003" t="str">
        <f>Query1[[#This Row],[customers]]</f>
        <v>Karren Stevenson</v>
      </c>
      <c r="C4003" t="str">
        <f>Query1[[#This Row],[city]]</f>
        <v>San Carlos</v>
      </c>
      <c r="D4003" t="str">
        <f>Query1[[#This Row],[state]]</f>
        <v>CA</v>
      </c>
      <c r="E4003">
        <f>Query1[[#This Row],[order_date]]</f>
        <v>43130</v>
      </c>
      <c r="F4003">
        <f>Query1[[#This Row],[total_units]]</f>
        <v>2</v>
      </c>
      <c r="G4003">
        <f>Query1[[#This Row],[revenue]]</f>
        <v>4399.9799999999996</v>
      </c>
      <c r="H4003" t="str">
        <f>Query1[[#This Row],[product_name]]</f>
        <v>Trek Domane SL 5 - 2018</v>
      </c>
      <c r="I4003" t="str">
        <f>Query1[[#This Row],[category_name]]</f>
        <v>Road Bikes</v>
      </c>
      <c r="J4003" t="str">
        <f>Query1[[#This Row],[store_name]]</f>
        <v>Santa Cruz Bikes</v>
      </c>
      <c r="K4003" t="str">
        <f>Query1[[#This Row],[sales_rep]]</f>
        <v>Genna Serrano</v>
      </c>
      <c r="L4003" t="str">
        <f>Query1[[#This Row],[brand_name]]</f>
        <v>Trek</v>
      </c>
    </row>
    <row r="4004" spans="1:12" x14ac:dyDescent="0.3">
      <c r="A4004">
        <f>Query1[[#This Row],[order_id]]</f>
        <v>1374</v>
      </c>
      <c r="B4004" t="str">
        <f>Query1[[#This Row],[customers]]</f>
        <v>Karren Stevenson</v>
      </c>
      <c r="C4004" t="str">
        <f>Query1[[#This Row],[city]]</f>
        <v>San Carlos</v>
      </c>
      <c r="D4004" t="str">
        <f>Query1[[#This Row],[state]]</f>
        <v>CA</v>
      </c>
      <c r="E4004">
        <f>Query1[[#This Row],[order_date]]</f>
        <v>43130</v>
      </c>
      <c r="F4004">
        <f>Query1[[#This Row],[total_units]]</f>
        <v>2</v>
      </c>
      <c r="G4004">
        <f>Query1[[#This Row],[revenue]]</f>
        <v>1839.98</v>
      </c>
      <c r="H4004" t="str">
        <f>Query1[[#This Row],[product_name]]</f>
        <v>Trek Stache Carbon Frameset - 2018</v>
      </c>
      <c r="I4004" t="str">
        <f>Query1[[#This Row],[category_name]]</f>
        <v>Mountain Bikes</v>
      </c>
      <c r="J4004" t="str">
        <f>Query1[[#This Row],[store_name]]</f>
        <v>Santa Cruz Bikes</v>
      </c>
      <c r="K4004" t="str">
        <f>Query1[[#This Row],[sales_rep]]</f>
        <v>Genna Serrano</v>
      </c>
      <c r="L4004" t="str">
        <f>Query1[[#This Row],[brand_name]]</f>
        <v>Trek</v>
      </c>
    </row>
    <row r="4005" spans="1:12" x14ac:dyDescent="0.3">
      <c r="A4005">
        <f>Query1[[#This Row],[order_id]]</f>
        <v>1375</v>
      </c>
      <c r="B4005" t="str">
        <f>Query1[[#This Row],[customers]]</f>
        <v>Cameron Carroll</v>
      </c>
      <c r="C4005" t="str">
        <f>Query1[[#This Row],[city]]</f>
        <v>Longview</v>
      </c>
      <c r="D4005" t="str">
        <f>Query1[[#This Row],[state]]</f>
        <v>TX</v>
      </c>
      <c r="E4005">
        <f>Query1[[#This Row],[order_date]]</f>
        <v>43130</v>
      </c>
      <c r="F4005">
        <f>Query1[[#This Row],[total_units]]</f>
        <v>2</v>
      </c>
      <c r="G4005">
        <f>Query1[[#This Row],[revenue]]</f>
        <v>3599.98</v>
      </c>
      <c r="H4005" t="str">
        <f>Query1[[#This Row],[product_name]]</f>
        <v>Trek Domane ALR 5 Gravel - 2018</v>
      </c>
      <c r="I4005" t="str">
        <f>Query1[[#This Row],[category_name]]</f>
        <v>Road Bikes</v>
      </c>
      <c r="J4005" t="str">
        <f>Query1[[#This Row],[store_name]]</f>
        <v>Rowlett Bikes</v>
      </c>
      <c r="K4005" t="str">
        <f>Query1[[#This Row],[sales_rep]]</f>
        <v>Kali Vargas</v>
      </c>
      <c r="L4005" t="str">
        <f>Query1[[#This Row],[brand_name]]</f>
        <v>Trek</v>
      </c>
    </row>
    <row r="4006" spans="1:12" x14ac:dyDescent="0.3">
      <c r="A4006">
        <f>Query1[[#This Row],[order_id]]</f>
        <v>1375</v>
      </c>
      <c r="B4006" t="str">
        <f>Query1[[#This Row],[customers]]</f>
        <v>Cameron Carroll</v>
      </c>
      <c r="C4006" t="str">
        <f>Query1[[#This Row],[city]]</f>
        <v>Longview</v>
      </c>
      <c r="D4006" t="str">
        <f>Query1[[#This Row],[state]]</f>
        <v>TX</v>
      </c>
      <c r="E4006">
        <f>Query1[[#This Row],[order_date]]</f>
        <v>43130</v>
      </c>
      <c r="F4006">
        <f>Query1[[#This Row],[total_units]]</f>
        <v>1</v>
      </c>
      <c r="G4006">
        <f>Query1[[#This Row],[revenue]]</f>
        <v>2499.9899999999998</v>
      </c>
      <c r="H4006" t="str">
        <f>Query1[[#This Row],[product_name]]</f>
        <v>Trek Domane SL 5 Disc - 2018</v>
      </c>
      <c r="I4006" t="str">
        <f>Query1[[#This Row],[category_name]]</f>
        <v>Road Bikes</v>
      </c>
      <c r="J4006" t="str">
        <f>Query1[[#This Row],[store_name]]</f>
        <v>Rowlett Bikes</v>
      </c>
      <c r="K4006" t="str">
        <f>Query1[[#This Row],[sales_rep]]</f>
        <v>Kali Vargas</v>
      </c>
      <c r="L4006" t="str">
        <f>Query1[[#This Row],[brand_name]]</f>
        <v>Trek</v>
      </c>
    </row>
    <row r="4007" spans="1:12" x14ac:dyDescent="0.3">
      <c r="A4007">
        <f>Query1[[#This Row],[order_id]]</f>
        <v>1376</v>
      </c>
      <c r="B4007" t="str">
        <f>Query1[[#This Row],[customers]]</f>
        <v>Kiesha Bond</v>
      </c>
      <c r="C4007" t="str">
        <f>Query1[[#This Row],[city]]</f>
        <v>San Carlos</v>
      </c>
      <c r="D4007" t="str">
        <f>Query1[[#This Row],[state]]</f>
        <v>CA</v>
      </c>
      <c r="E4007">
        <f>Query1[[#This Row],[order_date]]</f>
        <v>43132</v>
      </c>
      <c r="F4007">
        <f>Query1[[#This Row],[total_units]]</f>
        <v>1</v>
      </c>
      <c r="G4007">
        <f>Query1[[#This Row],[revenue]]</f>
        <v>1320.99</v>
      </c>
      <c r="H4007" t="str">
        <f>Query1[[#This Row],[product_name]]</f>
        <v>Heller Shagamaw Frame - 2016</v>
      </c>
      <c r="I4007" t="str">
        <f>Query1[[#This Row],[category_name]]</f>
        <v>Mountain Bikes</v>
      </c>
      <c r="J4007" t="str">
        <f>Query1[[#This Row],[store_name]]</f>
        <v>Santa Cruz Bikes</v>
      </c>
      <c r="K4007" t="str">
        <f>Query1[[#This Row],[sales_rep]]</f>
        <v>Mireya Copeland</v>
      </c>
      <c r="L4007" t="str">
        <f>Query1[[#This Row],[brand_name]]</f>
        <v>Heller</v>
      </c>
    </row>
    <row r="4008" spans="1:12" x14ac:dyDescent="0.3">
      <c r="A4008">
        <f>Query1[[#This Row],[order_id]]</f>
        <v>1377</v>
      </c>
      <c r="B4008" t="str">
        <f>Query1[[#This Row],[customers]]</f>
        <v>Jimmy Russell</v>
      </c>
      <c r="C4008" t="str">
        <f>Query1[[#This Row],[city]]</f>
        <v>Howard Beach</v>
      </c>
      <c r="D4008" t="str">
        <f>Query1[[#This Row],[state]]</f>
        <v>NY</v>
      </c>
      <c r="E4008">
        <f>Query1[[#This Row],[order_date]]</f>
        <v>43132</v>
      </c>
      <c r="F4008">
        <f>Query1[[#This Row],[total_units]]</f>
        <v>2</v>
      </c>
      <c r="G4008">
        <f>Query1[[#This Row],[revenue]]</f>
        <v>9999.98</v>
      </c>
      <c r="H4008" t="str">
        <f>Query1[[#This Row],[product_name]]</f>
        <v>Trek Domane SL 7 Women's - 2018</v>
      </c>
      <c r="I4008" t="str">
        <f>Query1[[#This Row],[category_name]]</f>
        <v>Road Bikes</v>
      </c>
      <c r="J4008" t="str">
        <f>Query1[[#This Row],[store_name]]</f>
        <v>Baldwin Bikes</v>
      </c>
      <c r="K4008" t="str">
        <f>Query1[[#This Row],[sales_rep]]</f>
        <v>Venita Daniel</v>
      </c>
      <c r="L4008" t="str">
        <f>Query1[[#This Row],[brand_name]]</f>
        <v>Trek</v>
      </c>
    </row>
    <row r="4009" spans="1:12" x14ac:dyDescent="0.3">
      <c r="A4009">
        <f>Query1[[#This Row],[order_id]]</f>
        <v>1377</v>
      </c>
      <c r="B4009" t="str">
        <f>Query1[[#This Row],[customers]]</f>
        <v>Jimmy Russell</v>
      </c>
      <c r="C4009" t="str">
        <f>Query1[[#This Row],[city]]</f>
        <v>Howard Beach</v>
      </c>
      <c r="D4009" t="str">
        <f>Query1[[#This Row],[state]]</f>
        <v>NY</v>
      </c>
      <c r="E4009">
        <f>Query1[[#This Row],[order_date]]</f>
        <v>43132</v>
      </c>
      <c r="F4009">
        <f>Query1[[#This Row],[total_units]]</f>
        <v>1</v>
      </c>
      <c r="G4009">
        <f>Query1[[#This Row],[revenue]]</f>
        <v>1499.99</v>
      </c>
      <c r="H4009" t="str">
        <f>Query1[[#This Row],[product_name]]</f>
        <v>Trek Emonda S 4 - 2017</v>
      </c>
      <c r="I4009" t="str">
        <f>Query1[[#This Row],[category_name]]</f>
        <v>Road Bikes</v>
      </c>
      <c r="J4009" t="str">
        <f>Query1[[#This Row],[store_name]]</f>
        <v>Baldwin Bikes</v>
      </c>
      <c r="K4009" t="str">
        <f>Query1[[#This Row],[sales_rep]]</f>
        <v>Venita Daniel</v>
      </c>
      <c r="L4009" t="str">
        <f>Query1[[#This Row],[brand_name]]</f>
        <v>Trek</v>
      </c>
    </row>
    <row r="4010" spans="1:12" x14ac:dyDescent="0.3">
      <c r="A4010">
        <f>Query1[[#This Row],[order_id]]</f>
        <v>1377</v>
      </c>
      <c r="B4010" t="str">
        <f>Query1[[#This Row],[customers]]</f>
        <v>Jimmy Russell</v>
      </c>
      <c r="C4010" t="str">
        <f>Query1[[#This Row],[city]]</f>
        <v>Howard Beach</v>
      </c>
      <c r="D4010" t="str">
        <f>Query1[[#This Row],[state]]</f>
        <v>NY</v>
      </c>
      <c r="E4010">
        <f>Query1[[#This Row],[order_date]]</f>
        <v>43132</v>
      </c>
      <c r="F4010">
        <f>Query1[[#This Row],[total_units]]</f>
        <v>1</v>
      </c>
      <c r="G4010">
        <f>Query1[[#This Row],[revenue]]</f>
        <v>919.99</v>
      </c>
      <c r="H4010" t="str">
        <f>Query1[[#This Row],[product_name]]</f>
        <v>Trek Stache Carbon Frameset - 2018</v>
      </c>
      <c r="I4010" t="str">
        <f>Query1[[#This Row],[category_name]]</f>
        <v>Mountain Bikes</v>
      </c>
      <c r="J4010" t="str">
        <f>Query1[[#This Row],[store_name]]</f>
        <v>Baldwin Bikes</v>
      </c>
      <c r="K4010" t="str">
        <f>Query1[[#This Row],[sales_rep]]</f>
        <v>Venita Daniel</v>
      </c>
      <c r="L4010" t="str">
        <f>Query1[[#This Row],[brand_name]]</f>
        <v>Trek</v>
      </c>
    </row>
    <row r="4011" spans="1:12" x14ac:dyDescent="0.3">
      <c r="A4011">
        <f>Query1[[#This Row],[order_id]]</f>
        <v>1377</v>
      </c>
      <c r="B4011" t="str">
        <f>Query1[[#This Row],[customers]]</f>
        <v>Jimmy Russell</v>
      </c>
      <c r="C4011" t="str">
        <f>Query1[[#This Row],[city]]</f>
        <v>Howard Beach</v>
      </c>
      <c r="D4011" t="str">
        <f>Query1[[#This Row],[state]]</f>
        <v>NY</v>
      </c>
      <c r="E4011">
        <f>Query1[[#This Row],[order_date]]</f>
        <v>43132</v>
      </c>
      <c r="F4011">
        <f>Query1[[#This Row],[total_units]]</f>
        <v>2</v>
      </c>
      <c r="G4011">
        <f>Query1[[#This Row],[revenue]]</f>
        <v>6999.98</v>
      </c>
      <c r="H4011" t="str">
        <f>Query1[[#This Row],[product_name]]</f>
        <v>Trek XM700+ Lowstep - 2018</v>
      </c>
      <c r="I4011" t="str">
        <f>Query1[[#This Row],[category_name]]</f>
        <v>Electric Bikes</v>
      </c>
      <c r="J4011" t="str">
        <f>Query1[[#This Row],[store_name]]</f>
        <v>Baldwin Bikes</v>
      </c>
      <c r="K4011" t="str">
        <f>Query1[[#This Row],[sales_rep]]</f>
        <v>Venita Daniel</v>
      </c>
      <c r="L4011" t="str">
        <f>Query1[[#This Row],[brand_name]]</f>
        <v>Trek</v>
      </c>
    </row>
    <row r="4012" spans="1:12" x14ac:dyDescent="0.3">
      <c r="A4012">
        <f>Query1[[#This Row],[order_id]]</f>
        <v>1378</v>
      </c>
      <c r="B4012" t="str">
        <f>Query1[[#This Row],[customers]]</f>
        <v>Marguerite Berger</v>
      </c>
      <c r="C4012" t="str">
        <f>Query1[[#This Row],[city]]</f>
        <v>Fullerton</v>
      </c>
      <c r="D4012" t="str">
        <f>Query1[[#This Row],[state]]</f>
        <v>CA</v>
      </c>
      <c r="E4012">
        <f>Query1[[#This Row],[order_date]]</f>
        <v>43133</v>
      </c>
      <c r="F4012">
        <f>Query1[[#This Row],[total_units]]</f>
        <v>2</v>
      </c>
      <c r="G4012">
        <f>Query1[[#This Row],[revenue]]</f>
        <v>699.98</v>
      </c>
      <c r="H4012" t="str">
        <f>Query1[[#This Row],[product_name]]</f>
        <v>Electra Moto 3i (20-inch) - Boy's - 2017</v>
      </c>
      <c r="I4012" t="str">
        <f>Query1[[#This Row],[category_name]]</f>
        <v>Children Bicycles</v>
      </c>
      <c r="J4012" t="str">
        <f>Query1[[#This Row],[store_name]]</f>
        <v>Santa Cruz Bikes</v>
      </c>
      <c r="K4012" t="str">
        <f>Query1[[#This Row],[sales_rep]]</f>
        <v>Mireya Copeland</v>
      </c>
      <c r="L4012" t="str">
        <f>Query1[[#This Row],[brand_name]]</f>
        <v>Electra</v>
      </c>
    </row>
    <row r="4013" spans="1:12" x14ac:dyDescent="0.3">
      <c r="A4013">
        <f>Query1[[#This Row],[order_id]]</f>
        <v>1378</v>
      </c>
      <c r="B4013" t="str">
        <f>Query1[[#This Row],[customers]]</f>
        <v>Marguerite Berger</v>
      </c>
      <c r="C4013" t="str">
        <f>Query1[[#This Row],[city]]</f>
        <v>Fullerton</v>
      </c>
      <c r="D4013" t="str">
        <f>Query1[[#This Row],[state]]</f>
        <v>CA</v>
      </c>
      <c r="E4013">
        <f>Query1[[#This Row],[order_date]]</f>
        <v>43133</v>
      </c>
      <c r="F4013">
        <f>Query1[[#This Row],[total_units]]</f>
        <v>2</v>
      </c>
      <c r="G4013">
        <f>Query1[[#This Row],[revenue]]</f>
        <v>1499.98</v>
      </c>
      <c r="H4013" t="str">
        <f>Query1[[#This Row],[product_name]]</f>
        <v>Ritchey Timberwolf Frameset - 2016</v>
      </c>
      <c r="I4013" t="str">
        <f>Query1[[#This Row],[category_name]]</f>
        <v>Mountain Bikes</v>
      </c>
      <c r="J4013" t="str">
        <f>Query1[[#This Row],[store_name]]</f>
        <v>Santa Cruz Bikes</v>
      </c>
      <c r="K4013" t="str">
        <f>Query1[[#This Row],[sales_rep]]</f>
        <v>Mireya Copeland</v>
      </c>
      <c r="L4013" t="str">
        <f>Query1[[#This Row],[brand_name]]</f>
        <v>Ritchey</v>
      </c>
    </row>
    <row r="4014" spans="1:12" x14ac:dyDescent="0.3">
      <c r="A4014">
        <f>Query1[[#This Row],[order_id]]</f>
        <v>1378</v>
      </c>
      <c r="B4014" t="str">
        <f>Query1[[#This Row],[customers]]</f>
        <v>Marguerite Berger</v>
      </c>
      <c r="C4014" t="str">
        <f>Query1[[#This Row],[city]]</f>
        <v>Fullerton</v>
      </c>
      <c r="D4014" t="str">
        <f>Query1[[#This Row],[state]]</f>
        <v>CA</v>
      </c>
      <c r="E4014">
        <f>Query1[[#This Row],[order_date]]</f>
        <v>43133</v>
      </c>
      <c r="F4014">
        <f>Query1[[#This Row],[total_units]]</f>
        <v>1</v>
      </c>
      <c r="G4014">
        <f>Query1[[#This Row],[revenue]]</f>
        <v>470.99</v>
      </c>
      <c r="H4014" t="str">
        <f>Query1[[#This Row],[product_name]]</f>
        <v>Sun Bicycles Drifter 7 - 2017</v>
      </c>
      <c r="I4014" t="str">
        <f>Query1[[#This Row],[category_name]]</f>
        <v>Comfort Bicycles</v>
      </c>
      <c r="J4014" t="str">
        <f>Query1[[#This Row],[store_name]]</f>
        <v>Santa Cruz Bikes</v>
      </c>
      <c r="K4014" t="str">
        <f>Query1[[#This Row],[sales_rep]]</f>
        <v>Mireya Copeland</v>
      </c>
      <c r="L4014" t="str">
        <f>Query1[[#This Row],[brand_name]]</f>
        <v>Sun</v>
      </c>
    </row>
    <row r="4015" spans="1:12" x14ac:dyDescent="0.3">
      <c r="A4015">
        <f>Query1[[#This Row],[order_id]]</f>
        <v>1378</v>
      </c>
      <c r="B4015" t="str">
        <f>Query1[[#This Row],[customers]]</f>
        <v>Marguerite Berger</v>
      </c>
      <c r="C4015" t="str">
        <f>Query1[[#This Row],[city]]</f>
        <v>Fullerton</v>
      </c>
      <c r="D4015" t="str">
        <f>Query1[[#This Row],[state]]</f>
        <v>CA</v>
      </c>
      <c r="E4015">
        <f>Query1[[#This Row],[order_date]]</f>
        <v>43133</v>
      </c>
      <c r="F4015">
        <f>Query1[[#This Row],[total_units]]</f>
        <v>2</v>
      </c>
      <c r="G4015">
        <f>Query1[[#This Row],[revenue]]</f>
        <v>6399.98</v>
      </c>
      <c r="H4015" t="str">
        <f>Query1[[#This Row],[product_name]]</f>
        <v>Trek Fuel EX 8 29 XT - 2018</v>
      </c>
      <c r="I4015" t="str">
        <f>Query1[[#This Row],[category_name]]</f>
        <v>Mountain Bikes</v>
      </c>
      <c r="J4015" t="str">
        <f>Query1[[#This Row],[store_name]]</f>
        <v>Santa Cruz Bikes</v>
      </c>
      <c r="K4015" t="str">
        <f>Query1[[#This Row],[sales_rep]]</f>
        <v>Mireya Copeland</v>
      </c>
      <c r="L4015" t="str">
        <f>Query1[[#This Row],[brand_name]]</f>
        <v>Trek</v>
      </c>
    </row>
    <row r="4016" spans="1:12" x14ac:dyDescent="0.3">
      <c r="A4016">
        <f>Query1[[#This Row],[order_id]]</f>
        <v>1378</v>
      </c>
      <c r="B4016" t="str">
        <f>Query1[[#This Row],[customers]]</f>
        <v>Marguerite Berger</v>
      </c>
      <c r="C4016" t="str">
        <f>Query1[[#This Row],[city]]</f>
        <v>Fullerton</v>
      </c>
      <c r="D4016" t="str">
        <f>Query1[[#This Row],[state]]</f>
        <v>CA</v>
      </c>
      <c r="E4016">
        <f>Query1[[#This Row],[order_date]]</f>
        <v>43133</v>
      </c>
      <c r="F4016">
        <f>Query1[[#This Row],[total_units]]</f>
        <v>2</v>
      </c>
      <c r="G4016">
        <f>Query1[[#This Row],[revenue]]</f>
        <v>1839.98</v>
      </c>
      <c r="H4016" t="str">
        <f>Query1[[#This Row],[product_name]]</f>
        <v>Trek X-Caliber 7 - 2018</v>
      </c>
      <c r="I4016" t="str">
        <f>Query1[[#This Row],[category_name]]</f>
        <v>Mountain Bikes</v>
      </c>
      <c r="J4016" t="str">
        <f>Query1[[#This Row],[store_name]]</f>
        <v>Santa Cruz Bikes</v>
      </c>
      <c r="K4016" t="str">
        <f>Query1[[#This Row],[sales_rep]]</f>
        <v>Mireya Copeland</v>
      </c>
      <c r="L4016" t="str">
        <f>Query1[[#This Row],[brand_name]]</f>
        <v>Trek</v>
      </c>
    </row>
    <row r="4017" spans="1:12" x14ac:dyDescent="0.3">
      <c r="A4017">
        <f>Query1[[#This Row],[order_id]]</f>
        <v>1379</v>
      </c>
      <c r="B4017" t="str">
        <f>Query1[[#This Row],[customers]]</f>
        <v>Nubia Anderson</v>
      </c>
      <c r="C4017" t="str">
        <f>Query1[[#This Row],[city]]</f>
        <v>Ronkonkoma</v>
      </c>
      <c r="D4017" t="str">
        <f>Query1[[#This Row],[state]]</f>
        <v>NY</v>
      </c>
      <c r="E4017">
        <f>Query1[[#This Row],[order_date]]</f>
        <v>43133</v>
      </c>
      <c r="F4017">
        <f>Query1[[#This Row],[total_units]]</f>
        <v>1</v>
      </c>
      <c r="G4017">
        <f>Query1[[#This Row],[revenue]]</f>
        <v>529.99</v>
      </c>
      <c r="H4017" t="str">
        <f>Query1[[#This Row],[product_name]]</f>
        <v>Electra Moto 1 - 2016</v>
      </c>
      <c r="I4017" t="str">
        <f>Query1[[#This Row],[category_name]]</f>
        <v>Cruisers Bicycles</v>
      </c>
      <c r="J4017" t="str">
        <f>Query1[[#This Row],[store_name]]</f>
        <v>Baldwin Bikes</v>
      </c>
      <c r="K4017" t="str">
        <f>Query1[[#This Row],[sales_rep]]</f>
        <v>Marcelene Boyer</v>
      </c>
      <c r="L4017" t="str">
        <f>Query1[[#This Row],[brand_name]]</f>
        <v>Electra</v>
      </c>
    </row>
    <row r="4018" spans="1:12" x14ac:dyDescent="0.3">
      <c r="A4018">
        <f>Query1[[#This Row],[order_id]]</f>
        <v>1379</v>
      </c>
      <c r="B4018" t="str">
        <f>Query1[[#This Row],[customers]]</f>
        <v>Nubia Anderson</v>
      </c>
      <c r="C4018" t="str">
        <f>Query1[[#This Row],[city]]</f>
        <v>Ronkonkoma</v>
      </c>
      <c r="D4018" t="str">
        <f>Query1[[#This Row],[state]]</f>
        <v>NY</v>
      </c>
      <c r="E4018">
        <f>Query1[[#This Row],[order_date]]</f>
        <v>43133</v>
      </c>
      <c r="F4018">
        <f>Query1[[#This Row],[total_units]]</f>
        <v>2</v>
      </c>
      <c r="G4018">
        <f>Query1[[#This Row],[revenue]]</f>
        <v>179.98</v>
      </c>
      <c r="H4018" t="str">
        <f>Query1[[#This Row],[product_name]]</f>
        <v>Strider Classic 12 Balance Bike - 2018</v>
      </c>
      <c r="I4018" t="str">
        <f>Query1[[#This Row],[category_name]]</f>
        <v>Children Bicycles</v>
      </c>
      <c r="J4018" t="str">
        <f>Query1[[#This Row],[store_name]]</f>
        <v>Baldwin Bikes</v>
      </c>
      <c r="K4018" t="str">
        <f>Query1[[#This Row],[sales_rep]]</f>
        <v>Marcelene Boyer</v>
      </c>
      <c r="L4018" t="str">
        <f>Query1[[#This Row],[brand_name]]</f>
        <v>Strider</v>
      </c>
    </row>
    <row r="4019" spans="1:12" x14ac:dyDescent="0.3">
      <c r="A4019">
        <f>Query1[[#This Row],[order_id]]</f>
        <v>1379</v>
      </c>
      <c r="B4019" t="str">
        <f>Query1[[#This Row],[customers]]</f>
        <v>Nubia Anderson</v>
      </c>
      <c r="C4019" t="str">
        <f>Query1[[#This Row],[city]]</f>
        <v>Ronkonkoma</v>
      </c>
      <c r="D4019" t="str">
        <f>Query1[[#This Row],[state]]</f>
        <v>NY</v>
      </c>
      <c r="E4019">
        <f>Query1[[#This Row],[order_date]]</f>
        <v>43133</v>
      </c>
      <c r="F4019">
        <f>Query1[[#This Row],[total_units]]</f>
        <v>1</v>
      </c>
      <c r="G4019">
        <f>Query1[[#This Row],[revenue]]</f>
        <v>999.99</v>
      </c>
      <c r="H4019" t="str">
        <f>Query1[[#This Row],[product_name]]</f>
        <v>Trek X-Caliber 8 - 2018</v>
      </c>
      <c r="I4019" t="str">
        <f>Query1[[#This Row],[category_name]]</f>
        <v>Mountain Bikes</v>
      </c>
      <c r="J4019" t="str">
        <f>Query1[[#This Row],[store_name]]</f>
        <v>Baldwin Bikes</v>
      </c>
      <c r="K4019" t="str">
        <f>Query1[[#This Row],[sales_rep]]</f>
        <v>Marcelene Boyer</v>
      </c>
      <c r="L4019" t="str">
        <f>Query1[[#This Row],[brand_name]]</f>
        <v>Trek</v>
      </c>
    </row>
    <row r="4020" spans="1:12" x14ac:dyDescent="0.3">
      <c r="A4020">
        <f>Query1[[#This Row],[order_id]]</f>
        <v>1380</v>
      </c>
      <c r="B4020" t="str">
        <f>Query1[[#This Row],[customers]]</f>
        <v>Joel Wynn</v>
      </c>
      <c r="C4020" t="str">
        <f>Query1[[#This Row],[city]]</f>
        <v>San Diego</v>
      </c>
      <c r="D4020" t="str">
        <f>Query1[[#This Row],[state]]</f>
        <v>CA</v>
      </c>
      <c r="E4020">
        <f>Query1[[#This Row],[order_date]]</f>
        <v>43136</v>
      </c>
      <c r="F4020">
        <f>Query1[[#This Row],[total_units]]</f>
        <v>2</v>
      </c>
      <c r="G4020">
        <f>Query1[[#This Row],[revenue]]</f>
        <v>859.98</v>
      </c>
      <c r="H4020" t="str">
        <f>Query1[[#This Row],[product_name]]</f>
        <v>Electra Cruiser Lux 1 - 2016/2018</v>
      </c>
      <c r="I4020" t="str">
        <f>Query1[[#This Row],[category_name]]</f>
        <v>Cruisers Bicycles</v>
      </c>
      <c r="J4020" t="str">
        <f>Query1[[#This Row],[store_name]]</f>
        <v>Santa Cruz Bikes</v>
      </c>
      <c r="K4020" t="str">
        <f>Query1[[#This Row],[sales_rep]]</f>
        <v>Genna Serrano</v>
      </c>
      <c r="L4020" t="str">
        <f>Query1[[#This Row],[brand_name]]</f>
        <v>Electra</v>
      </c>
    </row>
    <row r="4021" spans="1:12" x14ac:dyDescent="0.3">
      <c r="A4021">
        <f>Query1[[#This Row],[order_id]]</f>
        <v>1380</v>
      </c>
      <c r="B4021" t="str">
        <f>Query1[[#This Row],[customers]]</f>
        <v>Joel Wynn</v>
      </c>
      <c r="C4021" t="str">
        <f>Query1[[#This Row],[city]]</f>
        <v>San Diego</v>
      </c>
      <c r="D4021" t="str">
        <f>Query1[[#This Row],[state]]</f>
        <v>CA</v>
      </c>
      <c r="E4021">
        <f>Query1[[#This Row],[order_date]]</f>
        <v>43136</v>
      </c>
      <c r="F4021">
        <f>Query1[[#This Row],[total_units]]</f>
        <v>2</v>
      </c>
      <c r="G4021">
        <f>Query1[[#This Row],[revenue]]</f>
        <v>1799.98</v>
      </c>
      <c r="H4021" t="str">
        <f>Query1[[#This Row],[product_name]]</f>
        <v>Electra Townie Balloon 7i EQ Ladies' - 2017/2018</v>
      </c>
      <c r="I4021" t="str">
        <f>Query1[[#This Row],[category_name]]</f>
        <v>Cruisers Bicycles</v>
      </c>
      <c r="J4021" t="str">
        <f>Query1[[#This Row],[store_name]]</f>
        <v>Santa Cruz Bikes</v>
      </c>
      <c r="K4021" t="str">
        <f>Query1[[#This Row],[sales_rep]]</f>
        <v>Genna Serrano</v>
      </c>
      <c r="L4021" t="str">
        <f>Query1[[#This Row],[brand_name]]</f>
        <v>Electra</v>
      </c>
    </row>
    <row r="4022" spans="1:12" x14ac:dyDescent="0.3">
      <c r="A4022">
        <f>Query1[[#This Row],[order_id]]</f>
        <v>1381</v>
      </c>
      <c r="B4022" t="str">
        <f>Query1[[#This Row],[customers]]</f>
        <v>Mathilda Pennington</v>
      </c>
      <c r="C4022" t="str">
        <f>Query1[[#This Row],[city]]</f>
        <v>New City</v>
      </c>
      <c r="D4022" t="str">
        <f>Query1[[#This Row],[state]]</f>
        <v>NY</v>
      </c>
      <c r="E4022">
        <f>Query1[[#This Row],[order_date]]</f>
        <v>43136</v>
      </c>
      <c r="F4022">
        <f>Query1[[#This Row],[total_units]]</f>
        <v>2</v>
      </c>
      <c r="G4022">
        <f>Query1[[#This Row],[revenue]]</f>
        <v>1799.98</v>
      </c>
      <c r="H4022" t="str">
        <f>Query1[[#This Row],[product_name]]</f>
        <v>Electra Tiger Shark 3i - 2018</v>
      </c>
      <c r="I4022" t="str">
        <f>Query1[[#This Row],[category_name]]</f>
        <v>Cruisers Bicycles</v>
      </c>
      <c r="J4022" t="str">
        <f>Query1[[#This Row],[store_name]]</f>
        <v>Baldwin Bikes</v>
      </c>
      <c r="K4022" t="str">
        <f>Query1[[#This Row],[sales_rep]]</f>
        <v>Venita Daniel</v>
      </c>
      <c r="L4022" t="str">
        <f>Query1[[#This Row],[brand_name]]</f>
        <v>Electra</v>
      </c>
    </row>
    <row r="4023" spans="1:12" x14ac:dyDescent="0.3">
      <c r="A4023">
        <f>Query1[[#This Row],[order_id]]</f>
        <v>1381</v>
      </c>
      <c r="B4023" t="str">
        <f>Query1[[#This Row],[customers]]</f>
        <v>Mathilda Pennington</v>
      </c>
      <c r="C4023" t="str">
        <f>Query1[[#This Row],[city]]</f>
        <v>New City</v>
      </c>
      <c r="D4023" t="str">
        <f>Query1[[#This Row],[state]]</f>
        <v>NY</v>
      </c>
      <c r="E4023">
        <f>Query1[[#This Row],[order_date]]</f>
        <v>43136</v>
      </c>
      <c r="F4023">
        <f>Query1[[#This Row],[total_units]]</f>
        <v>2</v>
      </c>
      <c r="G4023">
        <f>Query1[[#This Row],[revenue]]</f>
        <v>459.98</v>
      </c>
      <c r="H4023" t="str">
        <f>Query1[[#This Row],[product_name]]</f>
        <v>Trek Precaliber 20 Boy's - 2018</v>
      </c>
      <c r="I4023" t="str">
        <f>Query1[[#This Row],[category_name]]</f>
        <v>Children Bicycles</v>
      </c>
      <c r="J4023" t="str">
        <f>Query1[[#This Row],[store_name]]</f>
        <v>Baldwin Bikes</v>
      </c>
      <c r="K4023" t="str">
        <f>Query1[[#This Row],[sales_rep]]</f>
        <v>Venita Daniel</v>
      </c>
      <c r="L4023" t="str">
        <f>Query1[[#This Row],[brand_name]]</f>
        <v>Trek</v>
      </c>
    </row>
    <row r="4024" spans="1:12" x14ac:dyDescent="0.3">
      <c r="A4024">
        <f>Query1[[#This Row],[order_id]]</f>
        <v>1382</v>
      </c>
      <c r="B4024" t="str">
        <f>Query1[[#This Row],[customers]]</f>
        <v>Renay Atkins</v>
      </c>
      <c r="C4024" t="str">
        <f>Query1[[#This Row],[city]]</f>
        <v>Woodside</v>
      </c>
      <c r="D4024" t="str">
        <f>Query1[[#This Row],[state]]</f>
        <v>NY</v>
      </c>
      <c r="E4024">
        <f>Query1[[#This Row],[order_date]]</f>
        <v>43137</v>
      </c>
      <c r="F4024">
        <f>Query1[[#This Row],[total_units]]</f>
        <v>2</v>
      </c>
      <c r="G4024">
        <f>Query1[[#This Row],[revenue]]</f>
        <v>2199.98</v>
      </c>
      <c r="H4024" t="str">
        <f>Query1[[#This Row],[product_name]]</f>
        <v>Electra Amsterdam Fashion 7i Ladies' - 2017</v>
      </c>
      <c r="I4024" t="str">
        <f>Query1[[#This Row],[category_name]]</f>
        <v>Cruisers Bicycles</v>
      </c>
      <c r="J4024" t="str">
        <f>Query1[[#This Row],[store_name]]</f>
        <v>Baldwin Bikes</v>
      </c>
      <c r="K4024" t="str">
        <f>Query1[[#This Row],[sales_rep]]</f>
        <v>Marcelene Boyer</v>
      </c>
      <c r="L4024" t="str">
        <f>Query1[[#This Row],[brand_name]]</f>
        <v>Electra</v>
      </c>
    </row>
    <row r="4025" spans="1:12" x14ac:dyDescent="0.3">
      <c r="A4025">
        <f>Query1[[#This Row],[order_id]]</f>
        <v>1382</v>
      </c>
      <c r="B4025" t="str">
        <f>Query1[[#This Row],[customers]]</f>
        <v>Renay Atkins</v>
      </c>
      <c r="C4025" t="str">
        <f>Query1[[#This Row],[city]]</f>
        <v>Woodside</v>
      </c>
      <c r="D4025" t="str">
        <f>Query1[[#This Row],[state]]</f>
        <v>NY</v>
      </c>
      <c r="E4025">
        <f>Query1[[#This Row],[order_date]]</f>
        <v>43137</v>
      </c>
      <c r="F4025">
        <f>Query1[[#This Row],[total_units]]</f>
        <v>1</v>
      </c>
      <c r="G4025">
        <f>Query1[[#This Row],[revenue]]</f>
        <v>479.99</v>
      </c>
      <c r="H4025" t="str">
        <f>Query1[[#This Row],[product_name]]</f>
        <v>Electra Cruiser Lux 7D Ladies' - 2018</v>
      </c>
      <c r="I4025" t="str">
        <f>Query1[[#This Row],[category_name]]</f>
        <v>Cruisers Bicycles</v>
      </c>
      <c r="J4025" t="str">
        <f>Query1[[#This Row],[store_name]]</f>
        <v>Baldwin Bikes</v>
      </c>
      <c r="K4025" t="str">
        <f>Query1[[#This Row],[sales_rep]]</f>
        <v>Marcelene Boyer</v>
      </c>
      <c r="L4025" t="str">
        <f>Query1[[#This Row],[brand_name]]</f>
        <v>Electra</v>
      </c>
    </row>
    <row r="4026" spans="1:12" x14ac:dyDescent="0.3">
      <c r="A4026">
        <f>Query1[[#This Row],[order_id]]</f>
        <v>1382</v>
      </c>
      <c r="B4026" t="str">
        <f>Query1[[#This Row],[customers]]</f>
        <v>Renay Atkins</v>
      </c>
      <c r="C4026" t="str">
        <f>Query1[[#This Row],[city]]</f>
        <v>Woodside</v>
      </c>
      <c r="D4026" t="str">
        <f>Query1[[#This Row],[state]]</f>
        <v>NY</v>
      </c>
      <c r="E4026">
        <f>Query1[[#This Row],[order_date]]</f>
        <v>43137</v>
      </c>
      <c r="F4026">
        <f>Query1[[#This Row],[total_units]]</f>
        <v>1</v>
      </c>
      <c r="G4026">
        <f>Query1[[#This Row],[revenue]]</f>
        <v>959.99</v>
      </c>
      <c r="H4026" t="str">
        <f>Query1[[#This Row],[product_name]]</f>
        <v>Electra Delivery 3i - 2016/2017/2018</v>
      </c>
      <c r="I4026" t="str">
        <f>Query1[[#This Row],[category_name]]</f>
        <v>Cruisers Bicycles</v>
      </c>
      <c r="J4026" t="str">
        <f>Query1[[#This Row],[store_name]]</f>
        <v>Baldwin Bikes</v>
      </c>
      <c r="K4026" t="str">
        <f>Query1[[#This Row],[sales_rep]]</f>
        <v>Marcelene Boyer</v>
      </c>
      <c r="L4026" t="str">
        <f>Query1[[#This Row],[brand_name]]</f>
        <v>Electra</v>
      </c>
    </row>
    <row r="4027" spans="1:12" x14ac:dyDescent="0.3">
      <c r="A4027">
        <f>Query1[[#This Row],[order_id]]</f>
        <v>1382</v>
      </c>
      <c r="B4027" t="str">
        <f>Query1[[#This Row],[customers]]</f>
        <v>Renay Atkins</v>
      </c>
      <c r="C4027" t="str">
        <f>Query1[[#This Row],[city]]</f>
        <v>Woodside</v>
      </c>
      <c r="D4027" t="str">
        <f>Query1[[#This Row],[state]]</f>
        <v>NY</v>
      </c>
      <c r="E4027">
        <f>Query1[[#This Row],[order_date]]</f>
        <v>43137</v>
      </c>
      <c r="F4027">
        <f>Query1[[#This Row],[total_units]]</f>
        <v>1</v>
      </c>
      <c r="G4027">
        <f>Query1[[#This Row],[revenue]]</f>
        <v>749.99</v>
      </c>
      <c r="H4027" t="str">
        <f>Query1[[#This Row],[product_name]]</f>
        <v>Electra Townie Balloon 8D EQ - 2016/2017/2018</v>
      </c>
      <c r="I4027" t="str">
        <f>Query1[[#This Row],[category_name]]</f>
        <v>Cruisers Bicycles</v>
      </c>
      <c r="J4027" t="str">
        <f>Query1[[#This Row],[store_name]]</f>
        <v>Baldwin Bikes</v>
      </c>
      <c r="K4027" t="str">
        <f>Query1[[#This Row],[sales_rep]]</f>
        <v>Marcelene Boyer</v>
      </c>
      <c r="L4027" t="str">
        <f>Query1[[#This Row],[brand_name]]</f>
        <v>Electra</v>
      </c>
    </row>
    <row r="4028" spans="1:12" x14ac:dyDescent="0.3">
      <c r="A4028">
        <f>Query1[[#This Row],[order_id]]</f>
        <v>1382</v>
      </c>
      <c r="B4028" t="str">
        <f>Query1[[#This Row],[customers]]</f>
        <v>Renay Atkins</v>
      </c>
      <c r="C4028" t="str">
        <f>Query1[[#This Row],[city]]</f>
        <v>Woodside</v>
      </c>
      <c r="D4028" t="str">
        <f>Query1[[#This Row],[state]]</f>
        <v>NY</v>
      </c>
      <c r="E4028">
        <f>Query1[[#This Row],[order_date]]</f>
        <v>43137</v>
      </c>
      <c r="F4028">
        <f>Query1[[#This Row],[total_units]]</f>
        <v>1</v>
      </c>
      <c r="G4028">
        <f>Query1[[#This Row],[revenue]]</f>
        <v>1499.99</v>
      </c>
      <c r="H4028" t="str">
        <f>Query1[[#This Row],[product_name]]</f>
        <v>Trek X-Caliber Frameset - 2018</v>
      </c>
      <c r="I4028" t="str">
        <f>Query1[[#This Row],[category_name]]</f>
        <v>Mountain Bikes</v>
      </c>
      <c r="J4028" t="str">
        <f>Query1[[#This Row],[store_name]]</f>
        <v>Baldwin Bikes</v>
      </c>
      <c r="K4028" t="str">
        <f>Query1[[#This Row],[sales_rep]]</f>
        <v>Marcelene Boyer</v>
      </c>
      <c r="L4028" t="str">
        <f>Query1[[#This Row],[brand_name]]</f>
        <v>Trek</v>
      </c>
    </row>
    <row r="4029" spans="1:12" x14ac:dyDescent="0.3">
      <c r="A4029">
        <f>Query1[[#This Row],[order_id]]</f>
        <v>1383</v>
      </c>
      <c r="B4029" t="str">
        <f>Query1[[#This Row],[customers]]</f>
        <v>Joaquin Hawkins</v>
      </c>
      <c r="C4029" t="str">
        <f>Query1[[#This Row],[city]]</f>
        <v>Anaheim</v>
      </c>
      <c r="D4029" t="str">
        <f>Query1[[#This Row],[state]]</f>
        <v>CA</v>
      </c>
      <c r="E4029">
        <f>Query1[[#This Row],[order_date]]</f>
        <v>43138</v>
      </c>
      <c r="F4029">
        <f>Query1[[#This Row],[total_units]]</f>
        <v>2</v>
      </c>
      <c r="G4029">
        <f>Query1[[#This Row],[revenue]]</f>
        <v>693.98</v>
      </c>
      <c r="H4029" t="str">
        <f>Query1[[#This Row],[product_name]]</f>
        <v>Sun Bicycles Lil Bolt Type-R - 2017</v>
      </c>
      <c r="I4029" t="str">
        <f>Query1[[#This Row],[category_name]]</f>
        <v>Cruisers Bicycles</v>
      </c>
      <c r="J4029" t="str">
        <f>Query1[[#This Row],[store_name]]</f>
        <v>Santa Cruz Bikes</v>
      </c>
      <c r="K4029" t="str">
        <f>Query1[[#This Row],[sales_rep]]</f>
        <v>Genna Serrano</v>
      </c>
      <c r="L4029" t="str">
        <f>Query1[[#This Row],[brand_name]]</f>
        <v>Sun</v>
      </c>
    </row>
    <row r="4030" spans="1:12" x14ac:dyDescent="0.3">
      <c r="A4030">
        <f>Query1[[#This Row],[order_id]]</f>
        <v>1383</v>
      </c>
      <c r="B4030" t="str">
        <f>Query1[[#This Row],[customers]]</f>
        <v>Joaquin Hawkins</v>
      </c>
      <c r="C4030" t="str">
        <f>Query1[[#This Row],[city]]</f>
        <v>Anaheim</v>
      </c>
      <c r="D4030" t="str">
        <f>Query1[[#This Row],[state]]</f>
        <v>CA</v>
      </c>
      <c r="E4030">
        <f>Query1[[#This Row],[order_date]]</f>
        <v>43138</v>
      </c>
      <c r="F4030">
        <f>Query1[[#This Row],[total_units]]</f>
        <v>2</v>
      </c>
      <c r="G4030">
        <f>Query1[[#This Row],[revenue]]</f>
        <v>6999.98</v>
      </c>
      <c r="H4030" t="str">
        <f>Query1[[#This Row],[product_name]]</f>
        <v>Trek XM700+ Lowstep - 2018</v>
      </c>
      <c r="I4030" t="str">
        <f>Query1[[#This Row],[category_name]]</f>
        <v>Electric Bikes</v>
      </c>
      <c r="J4030" t="str">
        <f>Query1[[#This Row],[store_name]]</f>
        <v>Santa Cruz Bikes</v>
      </c>
      <c r="K4030" t="str">
        <f>Query1[[#This Row],[sales_rep]]</f>
        <v>Genna Serrano</v>
      </c>
      <c r="L4030" t="str">
        <f>Query1[[#This Row],[brand_name]]</f>
        <v>Trek</v>
      </c>
    </row>
    <row r="4031" spans="1:12" x14ac:dyDescent="0.3">
      <c r="A4031">
        <f>Query1[[#This Row],[order_id]]</f>
        <v>1384</v>
      </c>
      <c r="B4031" t="str">
        <f>Query1[[#This Row],[customers]]</f>
        <v>Elmira Levy</v>
      </c>
      <c r="C4031" t="str">
        <f>Query1[[#This Row],[city]]</f>
        <v>Spring Valley</v>
      </c>
      <c r="D4031" t="str">
        <f>Query1[[#This Row],[state]]</f>
        <v>NY</v>
      </c>
      <c r="E4031">
        <f>Query1[[#This Row],[order_date]]</f>
        <v>43139</v>
      </c>
      <c r="F4031">
        <f>Query1[[#This Row],[total_units]]</f>
        <v>1</v>
      </c>
      <c r="G4031">
        <f>Query1[[#This Row],[revenue]]</f>
        <v>349.99</v>
      </c>
      <c r="H4031" t="str">
        <f>Query1[[#This Row],[product_name]]</f>
        <v>Electra Savannah 3i (20-inch) - Girl's - 2017</v>
      </c>
      <c r="I4031" t="str">
        <f>Query1[[#This Row],[category_name]]</f>
        <v>Children Bicycles</v>
      </c>
      <c r="J4031" t="str">
        <f>Query1[[#This Row],[store_name]]</f>
        <v>Baldwin Bikes</v>
      </c>
      <c r="K4031" t="str">
        <f>Query1[[#This Row],[sales_rep]]</f>
        <v>Venita Daniel</v>
      </c>
      <c r="L4031" t="str">
        <f>Query1[[#This Row],[brand_name]]</f>
        <v>Electra</v>
      </c>
    </row>
    <row r="4032" spans="1:12" x14ac:dyDescent="0.3">
      <c r="A4032">
        <f>Query1[[#This Row],[order_id]]</f>
        <v>1384</v>
      </c>
      <c r="B4032" t="str">
        <f>Query1[[#This Row],[customers]]</f>
        <v>Elmira Levy</v>
      </c>
      <c r="C4032" t="str">
        <f>Query1[[#This Row],[city]]</f>
        <v>Spring Valley</v>
      </c>
      <c r="D4032" t="str">
        <f>Query1[[#This Row],[state]]</f>
        <v>NY</v>
      </c>
      <c r="E4032">
        <f>Query1[[#This Row],[order_date]]</f>
        <v>43139</v>
      </c>
      <c r="F4032">
        <f>Query1[[#This Row],[total_units]]</f>
        <v>1</v>
      </c>
      <c r="G4032">
        <f>Query1[[#This Row],[revenue]]</f>
        <v>469.99</v>
      </c>
      <c r="H4032" t="str">
        <f>Query1[[#This Row],[product_name]]</f>
        <v>Trek Farley Alloy Frameset - 2017</v>
      </c>
      <c r="I4032" t="str">
        <f>Query1[[#This Row],[category_name]]</f>
        <v>Mountain Bikes</v>
      </c>
      <c r="J4032" t="str">
        <f>Query1[[#This Row],[store_name]]</f>
        <v>Baldwin Bikes</v>
      </c>
      <c r="K4032" t="str">
        <f>Query1[[#This Row],[sales_rep]]</f>
        <v>Venita Daniel</v>
      </c>
      <c r="L4032" t="str">
        <f>Query1[[#This Row],[brand_name]]</f>
        <v>Trek</v>
      </c>
    </row>
    <row r="4033" spans="1:12" x14ac:dyDescent="0.3">
      <c r="A4033">
        <f>Query1[[#This Row],[order_id]]</f>
        <v>1384</v>
      </c>
      <c r="B4033" t="str">
        <f>Query1[[#This Row],[customers]]</f>
        <v>Elmira Levy</v>
      </c>
      <c r="C4033" t="str">
        <f>Query1[[#This Row],[city]]</f>
        <v>Spring Valley</v>
      </c>
      <c r="D4033" t="str">
        <f>Query1[[#This Row],[state]]</f>
        <v>NY</v>
      </c>
      <c r="E4033">
        <f>Query1[[#This Row],[order_date]]</f>
        <v>43139</v>
      </c>
      <c r="F4033">
        <f>Query1[[#This Row],[total_units]]</f>
        <v>2</v>
      </c>
      <c r="G4033">
        <f>Query1[[#This Row],[revenue]]</f>
        <v>6399.98</v>
      </c>
      <c r="H4033" t="str">
        <f>Query1[[#This Row],[product_name]]</f>
        <v>Trek Fuel EX 8 29 XT - 2018</v>
      </c>
      <c r="I4033" t="str">
        <f>Query1[[#This Row],[category_name]]</f>
        <v>Mountain Bikes</v>
      </c>
      <c r="J4033" t="str">
        <f>Query1[[#This Row],[store_name]]</f>
        <v>Baldwin Bikes</v>
      </c>
      <c r="K4033" t="str">
        <f>Query1[[#This Row],[sales_rep]]</f>
        <v>Venita Daniel</v>
      </c>
      <c r="L4033" t="str">
        <f>Query1[[#This Row],[brand_name]]</f>
        <v>Trek</v>
      </c>
    </row>
    <row r="4034" spans="1:12" x14ac:dyDescent="0.3">
      <c r="A4034">
        <f>Query1[[#This Row],[order_id]]</f>
        <v>1384</v>
      </c>
      <c r="B4034" t="str">
        <f>Query1[[#This Row],[customers]]</f>
        <v>Elmira Levy</v>
      </c>
      <c r="C4034" t="str">
        <f>Query1[[#This Row],[city]]</f>
        <v>Spring Valley</v>
      </c>
      <c r="D4034" t="str">
        <f>Query1[[#This Row],[state]]</f>
        <v>NY</v>
      </c>
      <c r="E4034">
        <f>Query1[[#This Row],[order_date]]</f>
        <v>43139</v>
      </c>
      <c r="F4034">
        <f>Query1[[#This Row],[total_units]]</f>
        <v>1</v>
      </c>
      <c r="G4034">
        <f>Query1[[#This Row],[revenue]]</f>
        <v>209.99</v>
      </c>
      <c r="H4034" t="str">
        <f>Query1[[#This Row],[product_name]]</f>
        <v>Trek Precaliber 16 Boys - 2017</v>
      </c>
      <c r="I4034" t="str">
        <f>Query1[[#This Row],[category_name]]</f>
        <v>Children Bicycles</v>
      </c>
      <c r="J4034" t="str">
        <f>Query1[[#This Row],[store_name]]</f>
        <v>Baldwin Bikes</v>
      </c>
      <c r="K4034" t="str">
        <f>Query1[[#This Row],[sales_rep]]</f>
        <v>Venita Daniel</v>
      </c>
      <c r="L4034" t="str">
        <f>Query1[[#This Row],[brand_name]]</f>
        <v>Trek</v>
      </c>
    </row>
    <row r="4035" spans="1:12" x14ac:dyDescent="0.3">
      <c r="A4035">
        <f>Query1[[#This Row],[order_id]]</f>
        <v>1385</v>
      </c>
      <c r="B4035" t="str">
        <f>Query1[[#This Row],[customers]]</f>
        <v>Lynwood Jackson</v>
      </c>
      <c r="C4035" t="str">
        <f>Query1[[#This Row],[city]]</f>
        <v>Longview</v>
      </c>
      <c r="D4035" t="str">
        <f>Query1[[#This Row],[state]]</f>
        <v>TX</v>
      </c>
      <c r="E4035">
        <f>Query1[[#This Row],[order_date]]</f>
        <v>43139</v>
      </c>
      <c r="F4035">
        <f>Query1[[#This Row],[total_units]]</f>
        <v>2</v>
      </c>
      <c r="G4035">
        <f>Query1[[#This Row],[revenue]]</f>
        <v>1099.98</v>
      </c>
      <c r="H4035" t="str">
        <f>Query1[[#This Row],[product_name]]</f>
        <v>Electra Townie Original 21D - 2016</v>
      </c>
      <c r="I4035" t="str">
        <f>Query1[[#This Row],[category_name]]</f>
        <v>Comfort Bicycles</v>
      </c>
      <c r="J4035" t="str">
        <f>Query1[[#This Row],[store_name]]</f>
        <v>Rowlett Bikes</v>
      </c>
      <c r="K4035" t="str">
        <f>Query1[[#This Row],[sales_rep]]</f>
        <v>Layla Terrell</v>
      </c>
      <c r="L4035" t="str">
        <f>Query1[[#This Row],[brand_name]]</f>
        <v>Electra</v>
      </c>
    </row>
    <row r="4036" spans="1:12" x14ac:dyDescent="0.3">
      <c r="A4036">
        <f>Query1[[#This Row],[order_id]]</f>
        <v>1385</v>
      </c>
      <c r="B4036" t="str">
        <f>Query1[[#This Row],[customers]]</f>
        <v>Lynwood Jackson</v>
      </c>
      <c r="C4036" t="str">
        <f>Query1[[#This Row],[city]]</f>
        <v>Longview</v>
      </c>
      <c r="D4036" t="str">
        <f>Query1[[#This Row],[state]]</f>
        <v>TX</v>
      </c>
      <c r="E4036">
        <f>Query1[[#This Row],[order_date]]</f>
        <v>43139</v>
      </c>
      <c r="F4036">
        <f>Query1[[#This Row],[total_units]]</f>
        <v>1</v>
      </c>
      <c r="G4036">
        <f>Query1[[#This Row],[revenue]]</f>
        <v>1799.99</v>
      </c>
      <c r="H4036" t="str">
        <f>Query1[[#This Row],[product_name]]</f>
        <v>Trek Domane ALR 5 Disc - 2018</v>
      </c>
      <c r="I4036" t="str">
        <f>Query1[[#This Row],[category_name]]</f>
        <v>Road Bikes</v>
      </c>
      <c r="J4036" t="str">
        <f>Query1[[#This Row],[store_name]]</f>
        <v>Rowlett Bikes</v>
      </c>
      <c r="K4036" t="str">
        <f>Query1[[#This Row],[sales_rep]]</f>
        <v>Layla Terrell</v>
      </c>
      <c r="L4036" t="str">
        <f>Query1[[#This Row],[brand_name]]</f>
        <v>Trek</v>
      </c>
    </row>
    <row r="4037" spans="1:12" x14ac:dyDescent="0.3">
      <c r="A4037">
        <f>Query1[[#This Row],[order_id]]</f>
        <v>1385</v>
      </c>
      <c r="B4037" t="str">
        <f>Query1[[#This Row],[customers]]</f>
        <v>Lynwood Jackson</v>
      </c>
      <c r="C4037" t="str">
        <f>Query1[[#This Row],[city]]</f>
        <v>Longview</v>
      </c>
      <c r="D4037" t="str">
        <f>Query1[[#This Row],[state]]</f>
        <v>TX</v>
      </c>
      <c r="E4037">
        <f>Query1[[#This Row],[order_date]]</f>
        <v>43139</v>
      </c>
      <c r="F4037">
        <f>Query1[[#This Row],[total_units]]</f>
        <v>2</v>
      </c>
      <c r="G4037">
        <f>Query1[[#This Row],[revenue]]</f>
        <v>2999.98</v>
      </c>
      <c r="H4037" t="str">
        <f>Query1[[#This Row],[product_name]]</f>
        <v>Trek Stache 5 - 2017</v>
      </c>
      <c r="I4037" t="str">
        <f>Query1[[#This Row],[category_name]]</f>
        <v>Mountain Bikes</v>
      </c>
      <c r="J4037" t="str">
        <f>Query1[[#This Row],[store_name]]</f>
        <v>Rowlett Bikes</v>
      </c>
      <c r="K4037" t="str">
        <f>Query1[[#This Row],[sales_rep]]</f>
        <v>Layla Terrell</v>
      </c>
      <c r="L4037" t="str">
        <f>Query1[[#This Row],[brand_name]]</f>
        <v>Trek</v>
      </c>
    </row>
    <row r="4038" spans="1:12" x14ac:dyDescent="0.3">
      <c r="A4038">
        <f>Query1[[#This Row],[order_id]]</f>
        <v>1385</v>
      </c>
      <c r="B4038" t="str">
        <f>Query1[[#This Row],[customers]]</f>
        <v>Lynwood Jackson</v>
      </c>
      <c r="C4038" t="str">
        <f>Query1[[#This Row],[city]]</f>
        <v>Longview</v>
      </c>
      <c r="D4038" t="str">
        <f>Query1[[#This Row],[state]]</f>
        <v>TX</v>
      </c>
      <c r="E4038">
        <f>Query1[[#This Row],[order_date]]</f>
        <v>43139</v>
      </c>
      <c r="F4038">
        <f>Query1[[#This Row],[total_units]]</f>
        <v>1</v>
      </c>
      <c r="G4038">
        <f>Query1[[#This Row],[revenue]]</f>
        <v>1499.99</v>
      </c>
      <c r="H4038" t="str">
        <f>Query1[[#This Row],[product_name]]</f>
        <v>Trek X-Caliber Frameset - 2018</v>
      </c>
      <c r="I4038" t="str">
        <f>Query1[[#This Row],[category_name]]</f>
        <v>Mountain Bikes</v>
      </c>
      <c r="J4038" t="str">
        <f>Query1[[#This Row],[store_name]]</f>
        <v>Rowlett Bikes</v>
      </c>
      <c r="K4038" t="str">
        <f>Query1[[#This Row],[sales_rep]]</f>
        <v>Layla Terrell</v>
      </c>
      <c r="L4038" t="str">
        <f>Query1[[#This Row],[brand_name]]</f>
        <v>Trek</v>
      </c>
    </row>
    <row r="4039" spans="1:12" x14ac:dyDescent="0.3">
      <c r="A4039">
        <f>Query1[[#This Row],[order_id]]</f>
        <v>1386</v>
      </c>
      <c r="B4039" t="str">
        <f>Query1[[#This Row],[customers]]</f>
        <v>Dung Reid</v>
      </c>
      <c r="C4039" t="str">
        <f>Query1[[#This Row],[city]]</f>
        <v>Canyon Country</v>
      </c>
      <c r="D4039" t="str">
        <f>Query1[[#This Row],[state]]</f>
        <v>CA</v>
      </c>
      <c r="E4039">
        <f>Query1[[#This Row],[order_date]]</f>
        <v>43140</v>
      </c>
      <c r="F4039">
        <f>Query1[[#This Row],[total_units]]</f>
        <v>1</v>
      </c>
      <c r="G4039">
        <f>Query1[[#This Row],[revenue]]</f>
        <v>369.99</v>
      </c>
      <c r="H4039" t="str">
        <f>Query1[[#This Row],[product_name]]</f>
        <v>Electra Sweet Ride 3i (20-inch) - Girls' - 2018</v>
      </c>
      <c r="I4039" t="str">
        <f>Query1[[#This Row],[category_name]]</f>
        <v>Children Bicycles</v>
      </c>
      <c r="J4039" t="str">
        <f>Query1[[#This Row],[store_name]]</f>
        <v>Santa Cruz Bikes</v>
      </c>
      <c r="K4039" t="str">
        <f>Query1[[#This Row],[sales_rep]]</f>
        <v>Mireya Copeland</v>
      </c>
      <c r="L4039" t="str">
        <f>Query1[[#This Row],[brand_name]]</f>
        <v>Electra</v>
      </c>
    </row>
    <row r="4040" spans="1:12" x14ac:dyDescent="0.3">
      <c r="A4040">
        <f>Query1[[#This Row],[order_id]]</f>
        <v>1386</v>
      </c>
      <c r="B4040" t="str">
        <f>Query1[[#This Row],[customers]]</f>
        <v>Dung Reid</v>
      </c>
      <c r="C4040" t="str">
        <f>Query1[[#This Row],[city]]</f>
        <v>Canyon Country</v>
      </c>
      <c r="D4040" t="str">
        <f>Query1[[#This Row],[state]]</f>
        <v>CA</v>
      </c>
      <c r="E4040">
        <f>Query1[[#This Row],[order_date]]</f>
        <v>43140</v>
      </c>
      <c r="F4040">
        <f>Query1[[#This Row],[total_units]]</f>
        <v>1</v>
      </c>
      <c r="G4040">
        <f>Query1[[#This Row],[revenue]]</f>
        <v>899.99</v>
      </c>
      <c r="H4040" t="str">
        <f>Query1[[#This Row],[product_name]]</f>
        <v>Electra Townie Balloon 7i EQ Ladies' - 2017/2018</v>
      </c>
      <c r="I4040" t="str">
        <f>Query1[[#This Row],[category_name]]</f>
        <v>Comfort Bicycles</v>
      </c>
      <c r="J4040" t="str">
        <f>Query1[[#This Row],[store_name]]</f>
        <v>Santa Cruz Bikes</v>
      </c>
      <c r="K4040" t="str">
        <f>Query1[[#This Row],[sales_rep]]</f>
        <v>Mireya Copeland</v>
      </c>
      <c r="L4040" t="str">
        <f>Query1[[#This Row],[brand_name]]</f>
        <v>Electra</v>
      </c>
    </row>
    <row r="4041" spans="1:12" x14ac:dyDescent="0.3">
      <c r="A4041">
        <f>Query1[[#This Row],[order_id]]</f>
        <v>1386</v>
      </c>
      <c r="B4041" t="str">
        <f>Query1[[#This Row],[customers]]</f>
        <v>Dung Reid</v>
      </c>
      <c r="C4041" t="str">
        <f>Query1[[#This Row],[city]]</f>
        <v>Canyon Country</v>
      </c>
      <c r="D4041" t="str">
        <f>Query1[[#This Row],[state]]</f>
        <v>CA</v>
      </c>
      <c r="E4041">
        <f>Query1[[#This Row],[order_date]]</f>
        <v>43140</v>
      </c>
      <c r="F4041">
        <f>Query1[[#This Row],[total_units]]</f>
        <v>1</v>
      </c>
      <c r="G4041">
        <f>Query1[[#This Row],[revenue]]</f>
        <v>4499.99</v>
      </c>
      <c r="H4041" t="str">
        <f>Query1[[#This Row],[product_name]]</f>
        <v>Trek Emonda SL 7 - 2018</v>
      </c>
      <c r="I4041" t="str">
        <f>Query1[[#This Row],[category_name]]</f>
        <v>Road Bikes</v>
      </c>
      <c r="J4041" t="str">
        <f>Query1[[#This Row],[store_name]]</f>
        <v>Santa Cruz Bikes</v>
      </c>
      <c r="K4041" t="str">
        <f>Query1[[#This Row],[sales_rep]]</f>
        <v>Mireya Copeland</v>
      </c>
      <c r="L4041" t="str">
        <f>Query1[[#This Row],[brand_name]]</f>
        <v>Trek</v>
      </c>
    </row>
    <row r="4042" spans="1:12" x14ac:dyDescent="0.3">
      <c r="A4042">
        <f>Query1[[#This Row],[order_id]]</f>
        <v>1386</v>
      </c>
      <c r="B4042" t="str">
        <f>Query1[[#This Row],[customers]]</f>
        <v>Dung Reid</v>
      </c>
      <c r="C4042" t="str">
        <f>Query1[[#This Row],[city]]</f>
        <v>Canyon Country</v>
      </c>
      <c r="D4042" t="str">
        <f>Query1[[#This Row],[state]]</f>
        <v>CA</v>
      </c>
      <c r="E4042">
        <f>Query1[[#This Row],[order_date]]</f>
        <v>43140</v>
      </c>
      <c r="F4042">
        <f>Query1[[#This Row],[total_units]]</f>
        <v>1</v>
      </c>
      <c r="G4042">
        <f>Query1[[#This Row],[revenue]]</f>
        <v>249.99</v>
      </c>
      <c r="H4042" t="str">
        <f>Query1[[#This Row],[product_name]]</f>
        <v>Trek MT 201 - 2018</v>
      </c>
      <c r="I4042" t="str">
        <f>Query1[[#This Row],[category_name]]</f>
        <v>Children Bicycles</v>
      </c>
      <c r="J4042" t="str">
        <f>Query1[[#This Row],[store_name]]</f>
        <v>Santa Cruz Bikes</v>
      </c>
      <c r="K4042" t="str">
        <f>Query1[[#This Row],[sales_rep]]</f>
        <v>Mireya Copeland</v>
      </c>
      <c r="L4042" t="str">
        <f>Query1[[#This Row],[brand_name]]</f>
        <v>Trek</v>
      </c>
    </row>
    <row r="4043" spans="1:12" x14ac:dyDescent="0.3">
      <c r="A4043">
        <f>Query1[[#This Row],[order_id]]</f>
        <v>1387</v>
      </c>
      <c r="B4043" t="str">
        <f>Query1[[#This Row],[customers]]</f>
        <v>Deshawn Mendoza</v>
      </c>
      <c r="C4043" t="str">
        <f>Query1[[#This Row],[city]]</f>
        <v>Monsey</v>
      </c>
      <c r="D4043" t="str">
        <f>Query1[[#This Row],[state]]</f>
        <v>NY</v>
      </c>
      <c r="E4043">
        <f>Query1[[#This Row],[order_date]]</f>
        <v>43140</v>
      </c>
      <c r="F4043">
        <f>Query1[[#This Row],[total_units]]</f>
        <v>1</v>
      </c>
      <c r="G4043">
        <f>Query1[[#This Row],[revenue]]</f>
        <v>449.99</v>
      </c>
      <c r="H4043" t="str">
        <f>Query1[[#This Row],[product_name]]</f>
        <v>Sun Bicycles Cruz 3 - 2017</v>
      </c>
      <c r="I4043" t="str">
        <f>Query1[[#This Row],[category_name]]</f>
        <v>Comfort Bicycles</v>
      </c>
      <c r="J4043" t="str">
        <f>Query1[[#This Row],[store_name]]</f>
        <v>Baldwin Bikes</v>
      </c>
      <c r="K4043" t="str">
        <f>Query1[[#This Row],[sales_rep]]</f>
        <v>Venita Daniel</v>
      </c>
      <c r="L4043" t="str">
        <f>Query1[[#This Row],[brand_name]]</f>
        <v>Sun</v>
      </c>
    </row>
    <row r="4044" spans="1:12" x14ac:dyDescent="0.3">
      <c r="A4044">
        <f>Query1[[#This Row],[order_id]]</f>
        <v>1388</v>
      </c>
      <c r="B4044" t="str">
        <f>Query1[[#This Row],[customers]]</f>
        <v>Jeniffer Slater</v>
      </c>
      <c r="C4044" t="str">
        <f>Query1[[#This Row],[city]]</f>
        <v>Schenectady</v>
      </c>
      <c r="D4044" t="str">
        <f>Query1[[#This Row],[state]]</f>
        <v>NY</v>
      </c>
      <c r="E4044">
        <f>Query1[[#This Row],[order_date]]</f>
        <v>43140</v>
      </c>
      <c r="F4044">
        <f>Query1[[#This Row],[total_units]]</f>
        <v>1</v>
      </c>
      <c r="G4044">
        <f>Query1[[#This Row],[revenue]]</f>
        <v>2999.99</v>
      </c>
      <c r="H4044" t="str">
        <f>Query1[[#This Row],[product_name]]</f>
        <v>Electra Townie Commute Go! - 2018</v>
      </c>
      <c r="I4044" t="str">
        <f>Query1[[#This Row],[category_name]]</f>
        <v>Cruisers Bicycles</v>
      </c>
      <c r="J4044" t="str">
        <f>Query1[[#This Row],[store_name]]</f>
        <v>Baldwin Bikes</v>
      </c>
      <c r="K4044" t="str">
        <f>Query1[[#This Row],[sales_rep]]</f>
        <v>Venita Daniel</v>
      </c>
      <c r="L4044" t="str">
        <f>Query1[[#This Row],[brand_name]]</f>
        <v>Electra</v>
      </c>
    </row>
    <row r="4045" spans="1:12" x14ac:dyDescent="0.3">
      <c r="A4045">
        <f>Query1[[#This Row],[order_id]]</f>
        <v>1389</v>
      </c>
      <c r="B4045" t="str">
        <f>Query1[[#This Row],[customers]]</f>
        <v>Celestine Jacobs</v>
      </c>
      <c r="C4045" t="str">
        <f>Query1[[#This Row],[city]]</f>
        <v>Massapequa</v>
      </c>
      <c r="D4045" t="str">
        <f>Query1[[#This Row],[state]]</f>
        <v>NY</v>
      </c>
      <c r="E4045">
        <f>Query1[[#This Row],[order_date]]</f>
        <v>43142</v>
      </c>
      <c r="F4045">
        <f>Query1[[#This Row],[total_units]]</f>
        <v>1</v>
      </c>
      <c r="G4045">
        <f>Query1[[#This Row],[revenue]]</f>
        <v>319.99</v>
      </c>
      <c r="H4045" t="str">
        <f>Query1[[#This Row],[product_name]]</f>
        <v>Electra Cruiser 7D (24-Inch) Ladies' - 2016/2018</v>
      </c>
      <c r="I4045" t="str">
        <f>Query1[[#This Row],[category_name]]</f>
        <v>Cruisers Bicycles</v>
      </c>
      <c r="J4045" t="str">
        <f>Query1[[#This Row],[store_name]]</f>
        <v>Baldwin Bikes</v>
      </c>
      <c r="K4045" t="str">
        <f>Query1[[#This Row],[sales_rep]]</f>
        <v>Venita Daniel</v>
      </c>
      <c r="L4045" t="str">
        <f>Query1[[#This Row],[brand_name]]</f>
        <v>Electra</v>
      </c>
    </row>
    <row r="4046" spans="1:12" x14ac:dyDescent="0.3">
      <c r="A4046">
        <f>Query1[[#This Row],[order_id]]</f>
        <v>1389</v>
      </c>
      <c r="B4046" t="str">
        <f>Query1[[#This Row],[customers]]</f>
        <v>Celestine Jacobs</v>
      </c>
      <c r="C4046" t="str">
        <f>Query1[[#This Row],[city]]</f>
        <v>Massapequa</v>
      </c>
      <c r="D4046" t="str">
        <f>Query1[[#This Row],[state]]</f>
        <v>NY</v>
      </c>
      <c r="E4046">
        <f>Query1[[#This Row],[order_date]]</f>
        <v>43142</v>
      </c>
      <c r="F4046">
        <f>Query1[[#This Row],[total_units]]</f>
        <v>2</v>
      </c>
      <c r="G4046">
        <f>Query1[[#This Row],[revenue]]</f>
        <v>659.98</v>
      </c>
      <c r="H4046" t="str">
        <f>Query1[[#This Row],[product_name]]</f>
        <v>Haro Downtown 16 - 2017</v>
      </c>
      <c r="I4046" t="str">
        <f>Query1[[#This Row],[category_name]]</f>
        <v>Children Bicycles</v>
      </c>
      <c r="J4046" t="str">
        <f>Query1[[#This Row],[store_name]]</f>
        <v>Baldwin Bikes</v>
      </c>
      <c r="K4046" t="str">
        <f>Query1[[#This Row],[sales_rep]]</f>
        <v>Venita Daniel</v>
      </c>
      <c r="L4046" t="str">
        <f>Query1[[#This Row],[brand_name]]</f>
        <v>Haro</v>
      </c>
    </row>
    <row r="4047" spans="1:12" x14ac:dyDescent="0.3">
      <c r="A4047">
        <f>Query1[[#This Row],[order_id]]</f>
        <v>1389</v>
      </c>
      <c r="B4047" t="str">
        <f>Query1[[#This Row],[customers]]</f>
        <v>Celestine Jacobs</v>
      </c>
      <c r="C4047" t="str">
        <f>Query1[[#This Row],[city]]</f>
        <v>Massapequa</v>
      </c>
      <c r="D4047" t="str">
        <f>Query1[[#This Row],[state]]</f>
        <v>NY</v>
      </c>
      <c r="E4047">
        <f>Query1[[#This Row],[order_date]]</f>
        <v>43142</v>
      </c>
      <c r="F4047">
        <f>Query1[[#This Row],[total_units]]</f>
        <v>2</v>
      </c>
      <c r="G4047">
        <f>Query1[[#This Row],[revenue]]</f>
        <v>6399.98</v>
      </c>
      <c r="H4047" t="str">
        <f>Query1[[#This Row],[product_name]]</f>
        <v>Trek Domane SL 6 - 2018</v>
      </c>
      <c r="I4047" t="str">
        <f>Query1[[#This Row],[category_name]]</f>
        <v>Road Bikes</v>
      </c>
      <c r="J4047" t="str">
        <f>Query1[[#This Row],[store_name]]</f>
        <v>Baldwin Bikes</v>
      </c>
      <c r="K4047" t="str">
        <f>Query1[[#This Row],[sales_rep]]</f>
        <v>Venita Daniel</v>
      </c>
      <c r="L4047" t="str">
        <f>Query1[[#This Row],[brand_name]]</f>
        <v>Trek</v>
      </c>
    </row>
    <row r="4048" spans="1:12" x14ac:dyDescent="0.3">
      <c r="A4048">
        <f>Query1[[#This Row],[order_id]]</f>
        <v>1390</v>
      </c>
      <c r="B4048" t="str">
        <f>Query1[[#This Row],[customers]]</f>
        <v>Tenisha Lyons</v>
      </c>
      <c r="C4048" t="str">
        <f>Query1[[#This Row],[city]]</f>
        <v>Amityville</v>
      </c>
      <c r="D4048" t="str">
        <f>Query1[[#This Row],[state]]</f>
        <v>NY</v>
      </c>
      <c r="E4048">
        <f>Query1[[#This Row],[order_date]]</f>
        <v>43143</v>
      </c>
      <c r="F4048">
        <f>Query1[[#This Row],[total_units]]</f>
        <v>1</v>
      </c>
      <c r="G4048">
        <f>Query1[[#This Row],[revenue]]</f>
        <v>899.99</v>
      </c>
      <c r="H4048" t="str">
        <f>Query1[[#This Row],[product_name]]</f>
        <v>Electra Townie Balloon 7i EQ Ladies' - 2017/2018</v>
      </c>
      <c r="I4048" t="str">
        <f>Query1[[#This Row],[category_name]]</f>
        <v>Comfort Bicycles</v>
      </c>
      <c r="J4048" t="str">
        <f>Query1[[#This Row],[store_name]]</f>
        <v>Baldwin Bikes</v>
      </c>
      <c r="K4048" t="str">
        <f>Query1[[#This Row],[sales_rep]]</f>
        <v>Venita Daniel</v>
      </c>
      <c r="L4048" t="str">
        <f>Query1[[#This Row],[brand_name]]</f>
        <v>Electra</v>
      </c>
    </row>
    <row r="4049" spans="1:12" x14ac:dyDescent="0.3">
      <c r="A4049">
        <f>Query1[[#This Row],[order_id]]</f>
        <v>1390</v>
      </c>
      <c r="B4049" t="str">
        <f>Query1[[#This Row],[customers]]</f>
        <v>Tenisha Lyons</v>
      </c>
      <c r="C4049" t="str">
        <f>Query1[[#This Row],[city]]</f>
        <v>Amityville</v>
      </c>
      <c r="D4049" t="str">
        <f>Query1[[#This Row],[state]]</f>
        <v>NY</v>
      </c>
      <c r="E4049">
        <f>Query1[[#This Row],[order_date]]</f>
        <v>43143</v>
      </c>
      <c r="F4049">
        <f>Query1[[#This Row],[total_units]]</f>
        <v>2</v>
      </c>
      <c r="G4049">
        <f>Query1[[#This Row],[revenue]]</f>
        <v>2939.98</v>
      </c>
      <c r="H4049" t="str">
        <f>Query1[[#This Row],[product_name]]</f>
        <v>Haro Shift R3 - 2017</v>
      </c>
      <c r="I4049" t="str">
        <f>Query1[[#This Row],[category_name]]</f>
        <v>Mountain Bikes</v>
      </c>
      <c r="J4049" t="str">
        <f>Query1[[#This Row],[store_name]]</f>
        <v>Baldwin Bikes</v>
      </c>
      <c r="K4049" t="str">
        <f>Query1[[#This Row],[sales_rep]]</f>
        <v>Venita Daniel</v>
      </c>
      <c r="L4049" t="str">
        <f>Query1[[#This Row],[brand_name]]</f>
        <v>Haro</v>
      </c>
    </row>
    <row r="4050" spans="1:12" x14ac:dyDescent="0.3">
      <c r="A4050">
        <f>Query1[[#This Row],[order_id]]</f>
        <v>1390</v>
      </c>
      <c r="B4050" t="str">
        <f>Query1[[#This Row],[customers]]</f>
        <v>Tenisha Lyons</v>
      </c>
      <c r="C4050" t="str">
        <f>Query1[[#This Row],[city]]</f>
        <v>Amityville</v>
      </c>
      <c r="D4050" t="str">
        <f>Query1[[#This Row],[state]]</f>
        <v>NY</v>
      </c>
      <c r="E4050">
        <f>Query1[[#This Row],[order_date]]</f>
        <v>43143</v>
      </c>
      <c r="F4050">
        <f>Query1[[#This Row],[total_units]]</f>
        <v>1</v>
      </c>
      <c r="G4050">
        <f>Query1[[#This Row],[revenue]]</f>
        <v>481.99</v>
      </c>
      <c r="H4050" t="str">
        <f>Query1[[#This Row],[product_name]]</f>
        <v>Sun Bicycles Streamway - 2017</v>
      </c>
      <c r="I4050" t="str">
        <f>Query1[[#This Row],[category_name]]</f>
        <v>Comfort Bicycles</v>
      </c>
      <c r="J4050" t="str">
        <f>Query1[[#This Row],[store_name]]</f>
        <v>Baldwin Bikes</v>
      </c>
      <c r="K4050" t="str">
        <f>Query1[[#This Row],[sales_rep]]</f>
        <v>Venita Daniel</v>
      </c>
      <c r="L4050" t="str">
        <f>Query1[[#This Row],[brand_name]]</f>
        <v>Sun</v>
      </c>
    </row>
    <row r="4051" spans="1:12" x14ac:dyDescent="0.3">
      <c r="A4051">
        <f>Query1[[#This Row],[order_id]]</f>
        <v>1390</v>
      </c>
      <c r="B4051" t="str">
        <f>Query1[[#This Row],[customers]]</f>
        <v>Tenisha Lyons</v>
      </c>
      <c r="C4051" t="str">
        <f>Query1[[#This Row],[city]]</f>
        <v>Amityville</v>
      </c>
      <c r="D4051" t="str">
        <f>Query1[[#This Row],[state]]</f>
        <v>NY</v>
      </c>
      <c r="E4051">
        <f>Query1[[#This Row],[order_date]]</f>
        <v>43143</v>
      </c>
      <c r="F4051">
        <f>Query1[[#This Row],[total_units]]</f>
        <v>2</v>
      </c>
      <c r="G4051">
        <f>Query1[[#This Row],[revenue]]</f>
        <v>1999.98</v>
      </c>
      <c r="H4051" t="str">
        <f>Query1[[#This Row],[product_name]]</f>
        <v>Surly Big Dummy Frameset - 2017</v>
      </c>
      <c r="I4051" t="str">
        <f>Query1[[#This Row],[category_name]]</f>
        <v>Mountain Bikes</v>
      </c>
      <c r="J4051" t="str">
        <f>Query1[[#This Row],[store_name]]</f>
        <v>Baldwin Bikes</v>
      </c>
      <c r="K4051" t="str">
        <f>Query1[[#This Row],[sales_rep]]</f>
        <v>Venita Daniel</v>
      </c>
      <c r="L4051" t="str">
        <f>Query1[[#This Row],[brand_name]]</f>
        <v>Surly</v>
      </c>
    </row>
    <row r="4052" spans="1:12" x14ac:dyDescent="0.3">
      <c r="A4052">
        <f>Query1[[#This Row],[order_id]]</f>
        <v>1390</v>
      </c>
      <c r="B4052" t="str">
        <f>Query1[[#This Row],[customers]]</f>
        <v>Tenisha Lyons</v>
      </c>
      <c r="C4052" t="str">
        <f>Query1[[#This Row],[city]]</f>
        <v>Amityville</v>
      </c>
      <c r="D4052" t="str">
        <f>Query1[[#This Row],[state]]</f>
        <v>NY</v>
      </c>
      <c r="E4052">
        <f>Query1[[#This Row],[order_date]]</f>
        <v>43143</v>
      </c>
      <c r="F4052">
        <f>Query1[[#This Row],[total_units]]</f>
        <v>2</v>
      </c>
      <c r="G4052">
        <f>Query1[[#This Row],[revenue]]</f>
        <v>3599.98</v>
      </c>
      <c r="H4052" t="str">
        <f>Query1[[#This Row],[product_name]]</f>
        <v>Trek Domane ALR 5 Gravel - 2018</v>
      </c>
      <c r="I4052" t="str">
        <f>Query1[[#This Row],[category_name]]</f>
        <v>Road Bikes</v>
      </c>
      <c r="J4052" t="str">
        <f>Query1[[#This Row],[store_name]]</f>
        <v>Baldwin Bikes</v>
      </c>
      <c r="K4052" t="str">
        <f>Query1[[#This Row],[sales_rep]]</f>
        <v>Venita Daniel</v>
      </c>
      <c r="L4052" t="str">
        <f>Query1[[#This Row],[brand_name]]</f>
        <v>Trek</v>
      </c>
    </row>
    <row r="4053" spans="1:12" x14ac:dyDescent="0.3">
      <c r="A4053">
        <f>Query1[[#This Row],[order_id]]</f>
        <v>1391</v>
      </c>
      <c r="B4053" t="str">
        <f>Query1[[#This Row],[customers]]</f>
        <v>Hortencia O'neil</v>
      </c>
      <c r="C4053" t="str">
        <f>Query1[[#This Row],[city]]</f>
        <v>Rockville Centre</v>
      </c>
      <c r="D4053" t="str">
        <f>Query1[[#This Row],[state]]</f>
        <v>NY</v>
      </c>
      <c r="E4053">
        <f>Query1[[#This Row],[order_date]]</f>
        <v>43144</v>
      </c>
      <c r="F4053">
        <f>Query1[[#This Row],[total_units]]</f>
        <v>2</v>
      </c>
      <c r="G4053">
        <f>Query1[[#This Row],[revenue]]</f>
        <v>1059.98</v>
      </c>
      <c r="H4053" t="str">
        <f>Query1[[#This Row],[product_name]]</f>
        <v>Electra Cruiser Lux 3i - 2018</v>
      </c>
      <c r="I4053" t="str">
        <f>Query1[[#This Row],[category_name]]</f>
        <v>Cruisers Bicycles</v>
      </c>
      <c r="J4053" t="str">
        <f>Query1[[#This Row],[store_name]]</f>
        <v>Baldwin Bikes</v>
      </c>
      <c r="K4053" t="str">
        <f>Query1[[#This Row],[sales_rep]]</f>
        <v>Venita Daniel</v>
      </c>
      <c r="L4053" t="str">
        <f>Query1[[#This Row],[brand_name]]</f>
        <v>Electra</v>
      </c>
    </row>
    <row r="4054" spans="1:12" x14ac:dyDescent="0.3">
      <c r="A4054">
        <f>Query1[[#This Row],[order_id]]</f>
        <v>1391</v>
      </c>
      <c r="B4054" t="str">
        <f>Query1[[#This Row],[customers]]</f>
        <v>Hortencia O'neil</v>
      </c>
      <c r="C4054" t="str">
        <f>Query1[[#This Row],[city]]</f>
        <v>Rockville Centre</v>
      </c>
      <c r="D4054" t="str">
        <f>Query1[[#This Row],[state]]</f>
        <v>NY</v>
      </c>
      <c r="E4054">
        <f>Query1[[#This Row],[order_date]]</f>
        <v>43144</v>
      </c>
      <c r="F4054">
        <f>Query1[[#This Row],[total_units]]</f>
        <v>2</v>
      </c>
      <c r="G4054">
        <f>Query1[[#This Row],[revenue]]</f>
        <v>639.98</v>
      </c>
      <c r="H4054" t="str">
        <f>Query1[[#This Row],[product_name]]</f>
        <v>Electra Treasure 1 20" - 2018</v>
      </c>
      <c r="I4054" t="str">
        <f>Query1[[#This Row],[category_name]]</f>
        <v>Children Bicycles</v>
      </c>
      <c r="J4054" t="str">
        <f>Query1[[#This Row],[store_name]]</f>
        <v>Baldwin Bikes</v>
      </c>
      <c r="K4054" t="str">
        <f>Query1[[#This Row],[sales_rep]]</f>
        <v>Venita Daniel</v>
      </c>
      <c r="L4054" t="str">
        <f>Query1[[#This Row],[brand_name]]</f>
        <v>Electra</v>
      </c>
    </row>
    <row r="4055" spans="1:12" x14ac:dyDescent="0.3">
      <c r="A4055">
        <f>Query1[[#This Row],[order_id]]</f>
        <v>1391</v>
      </c>
      <c r="B4055" t="str">
        <f>Query1[[#This Row],[customers]]</f>
        <v>Hortencia O'neil</v>
      </c>
      <c r="C4055" t="str">
        <f>Query1[[#This Row],[city]]</f>
        <v>Rockville Centre</v>
      </c>
      <c r="D4055" t="str">
        <f>Query1[[#This Row],[state]]</f>
        <v>NY</v>
      </c>
      <c r="E4055">
        <f>Query1[[#This Row],[order_date]]</f>
        <v>43144</v>
      </c>
      <c r="F4055">
        <f>Query1[[#This Row],[total_units]]</f>
        <v>1</v>
      </c>
      <c r="G4055">
        <f>Query1[[#This Row],[revenue]]</f>
        <v>369.99</v>
      </c>
      <c r="H4055" t="str">
        <f>Query1[[#This Row],[product_name]]</f>
        <v>Trek Precaliber 24 21-speed Boy's - 2018</v>
      </c>
      <c r="I4055" t="str">
        <f>Query1[[#This Row],[category_name]]</f>
        <v>Children Bicycles</v>
      </c>
      <c r="J4055" t="str">
        <f>Query1[[#This Row],[store_name]]</f>
        <v>Baldwin Bikes</v>
      </c>
      <c r="K4055" t="str">
        <f>Query1[[#This Row],[sales_rep]]</f>
        <v>Venita Daniel</v>
      </c>
      <c r="L4055" t="str">
        <f>Query1[[#This Row],[brand_name]]</f>
        <v>Trek</v>
      </c>
    </row>
    <row r="4056" spans="1:12" x14ac:dyDescent="0.3">
      <c r="A4056">
        <f>Query1[[#This Row],[order_id]]</f>
        <v>1392</v>
      </c>
      <c r="B4056" t="str">
        <f>Query1[[#This Row],[customers]]</f>
        <v>Kenyetta Mason</v>
      </c>
      <c r="C4056" t="str">
        <f>Query1[[#This Row],[city]]</f>
        <v>Flushing</v>
      </c>
      <c r="D4056" t="str">
        <f>Query1[[#This Row],[state]]</f>
        <v>NY</v>
      </c>
      <c r="E4056">
        <f>Query1[[#This Row],[order_date]]</f>
        <v>43144</v>
      </c>
      <c r="F4056">
        <f>Query1[[#This Row],[total_units]]</f>
        <v>2</v>
      </c>
      <c r="G4056">
        <f>Query1[[#This Row],[revenue]]</f>
        <v>1799.98</v>
      </c>
      <c r="H4056" t="str">
        <f>Query1[[#This Row],[product_name]]</f>
        <v>Electra Townie Commute 27D Ladies - 2018</v>
      </c>
      <c r="I4056" t="str">
        <f>Query1[[#This Row],[category_name]]</f>
        <v>Cruisers Bicycles</v>
      </c>
      <c r="J4056" t="str">
        <f>Query1[[#This Row],[store_name]]</f>
        <v>Baldwin Bikes</v>
      </c>
      <c r="K4056" t="str">
        <f>Query1[[#This Row],[sales_rep]]</f>
        <v>Marcelene Boyer</v>
      </c>
      <c r="L4056" t="str">
        <f>Query1[[#This Row],[brand_name]]</f>
        <v>Electra</v>
      </c>
    </row>
    <row r="4057" spans="1:12" x14ac:dyDescent="0.3">
      <c r="A4057">
        <f>Query1[[#This Row],[order_id]]</f>
        <v>1392</v>
      </c>
      <c r="B4057" t="str">
        <f>Query1[[#This Row],[customers]]</f>
        <v>Kenyetta Mason</v>
      </c>
      <c r="C4057" t="str">
        <f>Query1[[#This Row],[city]]</f>
        <v>Flushing</v>
      </c>
      <c r="D4057" t="str">
        <f>Query1[[#This Row],[state]]</f>
        <v>NY</v>
      </c>
      <c r="E4057">
        <f>Query1[[#This Row],[order_date]]</f>
        <v>43144</v>
      </c>
      <c r="F4057">
        <f>Query1[[#This Row],[total_units]]</f>
        <v>2</v>
      </c>
      <c r="G4057">
        <f>Query1[[#This Row],[revenue]]</f>
        <v>379.98</v>
      </c>
      <c r="H4057" t="str">
        <f>Query1[[#This Row],[product_name]]</f>
        <v>Trek Precaliber 12 Boys - 2017</v>
      </c>
      <c r="I4057" t="str">
        <f>Query1[[#This Row],[category_name]]</f>
        <v>Children Bicycles</v>
      </c>
      <c r="J4057" t="str">
        <f>Query1[[#This Row],[store_name]]</f>
        <v>Baldwin Bikes</v>
      </c>
      <c r="K4057" t="str">
        <f>Query1[[#This Row],[sales_rep]]</f>
        <v>Marcelene Boyer</v>
      </c>
      <c r="L4057" t="str">
        <f>Query1[[#This Row],[brand_name]]</f>
        <v>Trek</v>
      </c>
    </row>
    <row r="4058" spans="1:12" x14ac:dyDescent="0.3">
      <c r="A4058">
        <f>Query1[[#This Row],[order_id]]</f>
        <v>1393</v>
      </c>
      <c r="B4058" t="str">
        <f>Query1[[#This Row],[customers]]</f>
        <v>Tena Huber</v>
      </c>
      <c r="C4058" t="str">
        <f>Query1[[#This Row],[city]]</f>
        <v>Newburgh</v>
      </c>
      <c r="D4058" t="str">
        <f>Query1[[#This Row],[state]]</f>
        <v>NY</v>
      </c>
      <c r="E4058">
        <f>Query1[[#This Row],[order_date]]</f>
        <v>43145</v>
      </c>
      <c r="F4058">
        <f>Query1[[#This Row],[total_units]]</f>
        <v>1</v>
      </c>
      <c r="G4058">
        <f>Query1[[#This Row],[revenue]]</f>
        <v>659.99</v>
      </c>
      <c r="H4058" t="str">
        <f>Query1[[#This Row],[product_name]]</f>
        <v>Electra Amsterdam Original 3i Ladies' - 2017</v>
      </c>
      <c r="I4058" t="str">
        <f>Query1[[#This Row],[category_name]]</f>
        <v>Cruisers Bicycles</v>
      </c>
      <c r="J4058" t="str">
        <f>Query1[[#This Row],[store_name]]</f>
        <v>Baldwin Bikes</v>
      </c>
      <c r="K4058" t="str">
        <f>Query1[[#This Row],[sales_rep]]</f>
        <v>Venita Daniel</v>
      </c>
      <c r="L4058" t="str">
        <f>Query1[[#This Row],[brand_name]]</f>
        <v>Electra</v>
      </c>
    </row>
    <row r="4059" spans="1:12" x14ac:dyDescent="0.3">
      <c r="A4059">
        <f>Query1[[#This Row],[order_id]]</f>
        <v>1393</v>
      </c>
      <c r="B4059" t="str">
        <f>Query1[[#This Row],[customers]]</f>
        <v>Tena Huber</v>
      </c>
      <c r="C4059" t="str">
        <f>Query1[[#This Row],[city]]</f>
        <v>Newburgh</v>
      </c>
      <c r="D4059" t="str">
        <f>Query1[[#This Row],[state]]</f>
        <v>NY</v>
      </c>
      <c r="E4059">
        <f>Query1[[#This Row],[order_date]]</f>
        <v>43145</v>
      </c>
      <c r="F4059">
        <f>Query1[[#This Row],[total_units]]</f>
        <v>1</v>
      </c>
      <c r="G4059">
        <f>Query1[[#This Row],[revenue]]</f>
        <v>209.99</v>
      </c>
      <c r="H4059" t="str">
        <f>Query1[[#This Row],[product_name]]</f>
        <v>Haro Shredder 20 - 2017</v>
      </c>
      <c r="I4059" t="str">
        <f>Query1[[#This Row],[category_name]]</f>
        <v>Children Bicycles</v>
      </c>
      <c r="J4059" t="str">
        <f>Query1[[#This Row],[store_name]]</f>
        <v>Baldwin Bikes</v>
      </c>
      <c r="K4059" t="str">
        <f>Query1[[#This Row],[sales_rep]]</f>
        <v>Venita Daniel</v>
      </c>
      <c r="L4059" t="str">
        <f>Query1[[#This Row],[brand_name]]</f>
        <v>Haro</v>
      </c>
    </row>
    <row r="4060" spans="1:12" x14ac:dyDescent="0.3">
      <c r="A4060">
        <f>Query1[[#This Row],[order_id]]</f>
        <v>1393</v>
      </c>
      <c r="B4060" t="str">
        <f>Query1[[#This Row],[customers]]</f>
        <v>Tena Huber</v>
      </c>
      <c r="C4060" t="str">
        <f>Query1[[#This Row],[city]]</f>
        <v>Newburgh</v>
      </c>
      <c r="D4060" t="str">
        <f>Query1[[#This Row],[state]]</f>
        <v>NY</v>
      </c>
      <c r="E4060">
        <f>Query1[[#This Row],[order_date]]</f>
        <v>43145</v>
      </c>
      <c r="F4060">
        <f>Query1[[#This Row],[total_units]]</f>
        <v>2</v>
      </c>
      <c r="G4060">
        <f>Query1[[#This Row],[revenue]]</f>
        <v>319.98</v>
      </c>
      <c r="H4060" t="str">
        <f>Query1[[#This Row],[product_name]]</f>
        <v>Trek Kickster - 2018</v>
      </c>
      <c r="I4060" t="str">
        <f>Query1[[#This Row],[category_name]]</f>
        <v>Children Bicycles</v>
      </c>
      <c r="J4060" t="str">
        <f>Query1[[#This Row],[store_name]]</f>
        <v>Baldwin Bikes</v>
      </c>
      <c r="K4060" t="str">
        <f>Query1[[#This Row],[sales_rep]]</f>
        <v>Venita Daniel</v>
      </c>
      <c r="L4060" t="str">
        <f>Query1[[#This Row],[brand_name]]</f>
        <v>Trek</v>
      </c>
    </row>
    <row r="4061" spans="1:12" x14ac:dyDescent="0.3">
      <c r="A4061">
        <f>Query1[[#This Row],[order_id]]</f>
        <v>1393</v>
      </c>
      <c r="B4061" t="str">
        <f>Query1[[#This Row],[customers]]</f>
        <v>Tena Huber</v>
      </c>
      <c r="C4061" t="str">
        <f>Query1[[#This Row],[city]]</f>
        <v>Newburgh</v>
      </c>
      <c r="D4061" t="str">
        <f>Query1[[#This Row],[state]]</f>
        <v>NY</v>
      </c>
      <c r="E4061">
        <f>Query1[[#This Row],[order_date]]</f>
        <v>43145</v>
      </c>
      <c r="F4061">
        <f>Query1[[#This Row],[total_units]]</f>
        <v>2</v>
      </c>
      <c r="G4061">
        <f>Query1[[#This Row],[revenue]]</f>
        <v>10599.98</v>
      </c>
      <c r="H4061" t="str">
        <f>Query1[[#This Row],[product_name]]</f>
        <v>Trek Remedy 9.8 - 2017</v>
      </c>
      <c r="I4061" t="str">
        <f>Query1[[#This Row],[category_name]]</f>
        <v>Mountain Bikes</v>
      </c>
      <c r="J4061" t="str">
        <f>Query1[[#This Row],[store_name]]</f>
        <v>Baldwin Bikes</v>
      </c>
      <c r="K4061" t="str">
        <f>Query1[[#This Row],[sales_rep]]</f>
        <v>Venita Daniel</v>
      </c>
      <c r="L4061" t="str">
        <f>Query1[[#This Row],[brand_name]]</f>
        <v>Trek</v>
      </c>
    </row>
    <row r="4062" spans="1:12" x14ac:dyDescent="0.3">
      <c r="A4062">
        <f>Query1[[#This Row],[order_id]]</f>
        <v>1394</v>
      </c>
      <c r="B4062" t="str">
        <f>Query1[[#This Row],[customers]]</f>
        <v>Erik Leblanc</v>
      </c>
      <c r="C4062" t="str">
        <f>Query1[[#This Row],[city]]</f>
        <v>Sugar Land</v>
      </c>
      <c r="D4062" t="str">
        <f>Query1[[#This Row],[state]]</f>
        <v>TX</v>
      </c>
      <c r="E4062">
        <f>Query1[[#This Row],[order_date]]</f>
        <v>43145</v>
      </c>
      <c r="F4062">
        <f>Query1[[#This Row],[total_units]]</f>
        <v>2</v>
      </c>
      <c r="G4062">
        <f>Query1[[#This Row],[revenue]]</f>
        <v>4999.9799999999996</v>
      </c>
      <c r="H4062" t="str">
        <f>Query1[[#This Row],[product_name]]</f>
        <v>Trek 1120 - 2018</v>
      </c>
      <c r="I4062" t="str">
        <f>Query1[[#This Row],[category_name]]</f>
        <v>Road Bikes</v>
      </c>
      <c r="J4062" t="str">
        <f>Query1[[#This Row],[store_name]]</f>
        <v>Rowlett Bikes</v>
      </c>
      <c r="K4062" t="str">
        <f>Query1[[#This Row],[sales_rep]]</f>
        <v>Kali Vargas</v>
      </c>
      <c r="L4062" t="str">
        <f>Query1[[#This Row],[brand_name]]</f>
        <v>Trek</v>
      </c>
    </row>
    <row r="4063" spans="1:12" x14ac:dyDescent="0.3">
      <c r="A4063">
        <f>Query1[[#This Row],[order_id]]</f>
        <v>1395</v>
      </c>
      <c r="B4063" t="str">
        <f>Query1[[#This Row],[customers]]</f>
        <v>Zora Ford</v>
      </c>
      <c r="C4063" t="str">
        <f>Query1[[#This Row],[city]]</f>
        <v>Sacramento</v>
      </c>
      <c r="D4063" t="str">
        <f>Query1[[#This Row],[state]]</f>
        <v>CA</v>
      </c>
      <c r="E4063">
        <f>Query1[[#This Row],[order_date]]</f>
        <v>43146</v>
      </c>
      <c r="F4063">
        <f>Query1[[#This Row],[total_units]]</f>
        <v>1</v>
      </c>
      <c r="G4063">
        <f>Query1[[#This Row],[revenue]]</f>
        <v>679.99</v>
      </c>
      <c r="H4063" t="str">
        <f>Query1[[#This Row],[product_name]]</f>
        <v>Electra Townie Original 21D EQ - 2017/2018</v>
      </c>
      <c r="I4063" t="str">
        <f>Query1[[#This Row],[category_name]]</f>
        <v>Cruisers Bicycles</v>
      </c>
      <c r="J4063" t="str">
        <f>Query1[[#This Row],[store_name]]</f>
        <v>Santa Cruz Bikes</v>
      </c>
      <c r="K4063" t="str">
        <f>Query1[[#This Row],[sales_rep]]</f>
        <v>Genna Serrano</v>
      </c>
      <c r="L4063" t="str">
        <f>Query1[[#This Row],[brand_name]]</f>
        <v>Electra</v>
      </c>
    </row>
    <row r="4064" spans="1:12" x14ac:dyDescent="0.3">
      <c r="A4064">
        <f>Query1[[#This Row],[order_id]]</f>
        <v>1395</v>
      </c>
      <c r="B4064" t="str">
        <f>Query1[[#This Row],[customers]]</f>
        <v>Zora Ford</v>
      </c>
      <c r="C4064" t="str">
        <f>Query1[[#This Row],[city]]</f>
        <v>Sacramento</v>
      </c>
      <c r="D4064" t="str">
        <f>Query1[[#This Row],[state]]</f>
        <v>CA</v>
      </c>
      <c r="E4064">
        <f>Query1[[#This Row],[order_date]]</f>
        <v>43146</v>
      </c>
      <c r="F4064">
        <f>Query1[[#This Row],[total_units]]</f>
        <v>2</v>
      </c>
      <c r="G4064">
        <f>Query1[[#This Row],[revenue]]</f>
        <v>1839.98</v>
      </c>
      <c r="H4064" t="str">
        <f>Query1[[#This Row],[product_name]]</f>
        <v>Trek Domane AL 3 Women's - 2018</v>
      </c>
      <c r="I4064" t="str">
        <f>Query1[[#This Row],[category_name]]</f>
        <v>Road Bikes</v>
      </c>
      <c r="J4064" t="str">
        <f>Query1[[#This Row],[store_name]]</f>
        <v>Santa Cruz Bikes</v>
      </c>
      <c r="K4064" t="str">
        <f>Query1[[#This Row],[sales_rep]]</f>
        <v>Genna Serrano</v>
      </c>
      <c r="L4064" t="str">
        <f>Query1[[#This Row],[brand_name]]</f>
        <v>Trek</v>
      </c>
    </row>
    <row r="4065" spans="1:12" x14ac:dyDescent="0.3">
      <c r="A4065">
        <f>Query1[[#This Row],[order_id]]</f>
        <v>1395</v>
      </c>
      <c r="B4065" t="str">
        <f>Query1[[#This Row],[customers]]</f>
        <v>Zora Ford</v>
      </c>
      <c r="C4065" t="str">
        <f>Query1[[#This Row],[city]]</f>
        <v>Sacramento</v>
      </c>
      <c r="D4065" t="str">
        <f>Query1[[#This Row],[state]]</f>
        <v>CA</v>
      </c>
      <c r="E4065">
        <f>Query1[[#This Row],[order_date]]</f>
        <v>43146</v>
      </c>
      <c r="F4065">
        <f>Query1[[#This Row],[total_units]]</f>
        <v>2</v>
      </c>
      <c r="G4065">
        <f>Query1[[#This Row],[revenue]]</f>
        <v>2999.98</v>
      </c>
      <c r="H4065" t="str">
        <f>Query1[[#This Row],[product_name]]</f>
        <v>Trek Emonda S 4 - 2017</v>
      </c>
      <c r="I4065" t="str">
        <f>Query1[[#This Row],[category_name]]</f>
        <v>Road Bikes</v>
      </c>
      <c r="J4065" t="str">
        <f>Query1[[#This Row],[store_name]]</f>
        <v>Santa Cruz Bikes</v>
      </c>
      <c r="K4065" t="str">
        <f>Query1[[#This Row],[sales_rep]]</f>
        <v>Genna Serrano</v>
      </c>
      <c r="L4065" t="str">
        <f>Query1[[#This Row],[brand_name]]</f>
        <v>Trek</v>
      </c>
    </row>
    <row r="4066" spans="1:12" x14ac:dyDescent="0.3">
      <c r="A4066">
        <f>Query1[[#This Row],[order_id]]</f>
        <v>1395</v>
      </c>
      <c r="B4066" t="str">
        <f>Query1[[#This Row],[customers]]</f>
        <v>Zora Ford</v>
      </c>
      <c r="C4066" t="str">
        <f>Query1[[#This Row],[city]]</f>
        <v>Sacramento</v>
      </c>
      <c r="D4066" t="str">
        <f>Query1[[#This Row],[state]]</f>
        <v>CA</v>
      </c>
      <c r="E4066">
        <f>Query1[[#This Row],[order_date]]</f>
        <v>43146</v>
      </c>
      <c r="F4066">
        <f>Query1[[#This Row],[total_units]]</f>
        <v>1</v>
      </c>
      <c r="G4066">
        <f>Query1[[#This Row],[revenue]]</f>
        <v>3599.99</v>
      </c>
      <c r="H4066" t="str">
        <f>Query1[[#This Row],[product_name]]</f>
        <v>Trek Super Commuter+ 7 - 2018</v>
      </c>
      <c r="I4066" t="str">
        <f>Query1[[#This Row],[category_name]]</f>
        <v>Electric Bikes</v>
      </c>
      <c r="J4066" t="str">
        <f>Query1[[#This Row],[store_name]]</f>
        <v>Santa Cruz Bikes</v>
      </c>
      <c r="K4066" t="str">
        <f>Query1[[#This Row],[sales_rep]]</f>
        <v>Genna Serrano</v>
      </c>
      <c r="L4066" t="str">
        <f>Query1[[#This Row],[brand_name]]</f>
        <v>Trek</v>
      </c>
    </row>
    <row r="4067" spans="1:12" x14ac:dyDescent="0.3">
      <c r="A4067">
        <f>Query1[[#This Row],[order_id]]</f>
        <v>1396</v>
      </c>
      <c r="B4067" t="str">
        <f>Query1[[#This Row],[customers]]</f>
        <v>Lara Guy</v>
      </c>
      <c r="C4067" t="str">
        <f>Query1[[#This Row],[city]]</f>
        <v>Ronkonkoma</v>
      </c>
      <c r="D4067" t="str">
        <f>Query1[[#This Row],[state]]</f>
        <v>NY</v>
      </c>
      <c r="E4067">
        <f>Query1[[#This Row],[order_date]]</f>
        <v>43146</v>
      </c>
      <c r="F4067">
        <f>Query1[[#This Row],[total_units]]</f>
        <v>1</v>
      </c>
      <c r="G4067">
        <f>Query1[[#This Row],[revenue]]</f>
        <v>2199.9899999999998</v>
      </c>
      <c r="H4067" t="str">
        <f>Query1[[#This Row],[product_name]]</f>
        <v>Trek Domane SL 5 - 2018</v>
      </c>
      <c r="I4067" t="str">
        <f>Query1[[#This Row],[category_name]]</f>
        <v>Road Bikes</v>
      </c>
      <c r="J4067" t="str">
        <f>Query1[[#This Row],[store_name]]</f>
        <v>Baldwin Bikes</v>
      </c>
      <c r="K4067" t="str">
        <f>Query1[[#This Row],[sales_rep]]</f>
        <v>Venita Daniel</v>
      </c>
      <c r="L4067" t="str">
        <f>Query1[[#This Row],[brand_name]]</f>
        <v>Trek</v>
      </c>
    </row>
    <row r="4068" spans="1:12" x14ac:dyDescent="0.3">
      <c r="A4068">
        <f>Query1[[#This Row],[order_id]]</f>
        <v>1396</v>
      </c>
      <c r="B4068" t="str">
        <f>Query1[[#This Row],[customers]]</f>
        <v>Lara Guy</v>
      </c>
      <c r="C4068" t="str">
        <f>Query1[[#This Row],[city]]</f>
        <v>Ronkonkoma</v>
      </c>
      <c r="D4068" t="str">
        <f>Query1[[#This Row],[state]]</f>
        <v>NY</v>
      </c>
      <c r="E4068">
        <f>Query1[[#This Row],[order_date]]</f>
        <v>43146</v>
      </c>
      <c r="F4068">
        <f>Query1[[#This Row],[total_units]]</f>
        <v>1</v>
      </c>
      <c r="G4068">
        <f>Query1[[#This Row],[revenue]]</f>
        <v>1999.99</v>
      </c>
      <c r="H4068" t="str">
        <f>Query1[[#This Row],[product_name]]</f>
        <v>Trek Emonda S 5 - 2017</v>
      </c>
      <c r="I4068" t="str">
        <f>Query1[[#This Row],[category_name]]</f>
        <v>Road Bikes</v>
      </c>
      <c r="J4068" t="str">
        <f>Query1[[#This Row],[store_name]]</f>
        <v>Baldwin Bikes</v>
      </c>
      <c r="K4068" t="str">
        <f>Query1[[#This Row],[sales_rep]]</f>
        <v>Venita Daniel</v>
      </c>
      <c r="L4068" t="str">
        <f>Query1[[#This Row],[brand_name]]</f>
        <v>Trek</v>
      </c>
    </row>
    <row r="4069" spans="1:12" x14ac:dyDescent="0.3">
      <c r="A4069">
        <f>Query1[[#This Row],[order_id]]</f>
        <v>1397</v>
      </c>
      <c r="B4069" t="str">
        <f>Query1[[#This Row],[customers]]</f>
        <v>James Robles</v>
      </c>
      <c r="C4069" t="str">
        <f>Query1[[#This Row],[city]]</f>
        <v>North Tonawanda</v>
      </c>
      <c r="D4069" t="str">
        <f>Query1[[#This Row],[state]]</f>
        <v>NY</v>
      </c>
      <c r="E4069">
        <f>Query1[[#This Row],[order_date]]</f>
        <v>43146</v>
      </c>
      <c r="F4069">
        <f>Query1[[#This Row],[total_units]]</f>
        <v>1</v>
      </c>
      <c r="G4069">
        <f>Query1[[#This Row],[revenue]]</f>
        <v>749.99</v>
      </c>
      <c r="H4069" t="str">
        <f>Query1[[#This Row],[product_name]]</f>
        <v>Electra White Water 3i - 2018</v>
      </c>
      <c r="I4069" t="str">
        <f>Query1[[#This Row],[category_name]]</f>
        <v>Cruisers Bicycles</v>
      </c>
      <c r="J4069" t="str">
        <f>Query1[[#This Row],[store_name]]</f>
        <v>Baldwin Bikes</v>
      </c>
      <c r="K4069" t="str">
        <f>Query1[[#This Row],[sales_rep]]</f>
        <v>Marcelene Boyer</v>
      </c>
      <c r="L4069" t="str">
        <f>Query1[[#This Row],[brand_name]]</f>
        <v>Electra</v>
      </c>
    </row>
    <row r="4070" spans="1:12" x14ac:dyDescent="0.3">
      <c r="A4070">
        <f>Query1[[#This Row],[order_id]]</f>
        <v>1397</v>
      </c>
      <c r="B4070" t="str">
        <f>Query1[[#This Row],[customers]]</f>
        <v>James Robles</v>
      </c>
      <c r="C4070" t="str">
        <f>Query1[[#This Row],[city]]</f>
        <v>North Tonawanda</v>
      </c>
      <c r="D4070" t="str">
        <f>Query1[[#This Row],[state]]</f>
        <v>NY</v>
      </c>
      <c r="E4070">
        <f>Query1[[#This Row],[order_date]]</f>
        <v>43146</v>
      </c>
      <c r="F4070">
        <f>Query1[[#This Row],[total_units]]</f>
        <v>2</v>
      </c>
      <c r="G4070">
        <f>Query1[[#This Row],[revenue]]</f>
        <v>1295.98</v>
      </c>
      <c r="H4070" t="str">
        <f>Query1[[#This Row],[product_name]]</f>
        <v>Sun Bicycles Biscayne Tandem CB - 2017</v>
      </c>
      <c r="I4070" t="str">
        <f>Query1[[#This Row],[category_name]]</f>
        <v>Cruisers Bicycles</v>
      </c>
      <c r="J4070" t="str">
        <f>Query1[[#This Row],[store_name]]</f>
        <v>Baldwin Bikes</v>
      </c>
      <c r="K4070" t="str">
        <f>Query1[[#This Row],[sales_rep]]</f>
        <v>Marcelene Boyer</v>
      </c>
      <c r="L4070" t="str">
        <f>Query1[[#This Row],[brand_name]]</f>
        <v>Sun</v>
      </c>
    </row>
    <row r="4071" spans="1:12" x14ac:dyDescent="0.3">
      <c r="A4071">
        <f>Query1[[#This Row],[order_id]]</f>
        <v>1397</v>
      </c>
      <c r="B4071" t="str">
        <f>Query1[[#This Row],[customers]]</f>
        <v>James Robles</v>
      </c>
      <c r="C4071" t="str">
        <f>Query1[[#This Row],[city]]</f>
        <v>North Tonawanda</v>
      </c>
      <c r="D4071" t="str">
        <f>Query1[[#This Row],[state]]</f>
        <v>NY</v>
      </c>
      <c r="E4071">
        <f>Query1[[#This Row],[order_date]]</f>
        <v>43146</v>
      </c>
      <c r="F4071">
        <f>Query1[[#This Row],[total_units]]</f>
        <v>2</v>
      </c>
      <c r="G4071">
        <f>Query1[[#This Row],[revenue]]</f>
        <v>939.98</v>
      </c>
      <c r="H4071" t="str">
        <f>Query1[[#This Row],[product_name]]</f>
        <v>Surly Pack Rat Frameset - 2018</v>
      </c>
      <c r="I4071" t="str">
        <f>Query1[[#This Row],[category_name]]</f>
        <v>Mountain Bikes</v>
      </c>
      <c r="J4071" t="str">
        <f>Query1[[#This Row],[store_name]]</f>
        <v>Baldwin Bikes</v>
      </c>
      <c r="K4071" t="str">
        <f>Query1[[#This Row],[sales_rep]]</f>
        <v>Marcelene Boyer</v>
      </c>
      <c r="L4071" t="str">
        <f>Query1[[#This Row],[brand_name]]</f>
        <v>Surly</v>
      </c>
    </row>
    <row r="4072" spans="1:12" x14ac:dyDescent="0.3">
      <c r="A4072">
        <f>Query1[[#This Row],[order_id]]</f>
        <v>1397</v>
      </c>
      <c r="B4072" t="str">
        <f>Query1[[#This Row],[customers]]</f>
        <v>James Robles</v>
      </c>
      <c r="C4072" t="str">
        <f>Query1[[#This Row],[city]]</f>
        <v>North Tonawanda</v>
      </c>
      <c r="D4072" t="str">
        <f>Query1[[#This Row],[state]]</f>
        <v>NY</v>
      </c>
      <c r="E4072">
        <f>Query1[[#This Row],[order_date]]</f>
        <v>43146</v>
      </c>
      <c r="F4072">
        <f>Query1[[#This Row],[total_units]]</f>
        <v>1</v>
      </c>
      <c r="G4072">
        <f>Query1[[#This Row],[revenue]]</f>
        <v>2999.99</v>
      </c>
      <c r="H4072" t="str">
        <f>Query1[[#This Row],[product_name]]</f>
        <v>Trek Remedy 7 27.5 - 2018</v>
      </c>
      <c r="I4072" t="str">
        <f>Query1[[#This Row],[category_name]]</f>
        <v>Mountain Bikes</v>
      </c>
      <c r="J4072" t="str">
        <f>Query1[[#This Row],[store_name]]</f>
        <v>Baldwin Bikes</v>
      </c>
      <c r="K4072" t="str">
        <f>Query1[[#This Row],[sales_rep]]</f>
        <v>Marcelene Boyer</v>
      </c>
      <c r="L4072" t="str">
        <f>Query1[[#This Row],[brand_name]]</f>
        <v>Trek</v>
      </c>
    </row>
    <row r="4073" spans="1:12" x14ac:dyDescent="0.3">
      <c r="A4073">
        <f>Query1[[#This Row],[order_id]]</f>
        <v>1397</v>
      </c>
      <c r="B4073" t="str">
        <f>Query1[[#This Row],[customers]]</f>
        <v>James Robles</v>
      </c>
      <c r="C4073" t="str">
        <f>Query1[[#This Row],[city]]</f>
        <v>North Tonawanda</v>
      </c>
      <c r="D4073" t="str">
        <f>Query1[[#This Row],[state]]</f>
        <v>NY</v>
      </c>
      <c r="E4073">
        <f>Query1[[#This Row],[order_date]]</f>
        <v>43146</v>
      </c>
      <c r="F4073">
        <f>Query1[[#This Row],[total_units]]</f>
        <v>1</v>
      </c>
      <c r="G4073">
        <f>Query1[[#This Row],[revenue]]</f>
        <v>3999.99</v>
      </c>
      <c r="H4073" t="str">
        <f>Query1[[#This Row],[product_name]]</f>
        <v>Trek Slash 8 27.5 - 2016</v>
      </c>
      <c r="I4073" t="str">
        <f>Query1[[#This Row],[category_name]]</f>
        <v>Mountain Bikes</v>
      </c>
      <c r="J4073" t="str">
        <f>Query1[[#This Row],[store_name]]</f>
        <v>Baldwin Bikes</v>
      </c>
      <c r="K4073" t="str">
        <f>Query1[[#This Row],[sales_rep]]</f>
        <v>Marcelene Boyer</v>
      </c>
      <c r="L4073" t="str">
        <f>Query1[[#This Row],[brand_name]]</f>
        <v>Trek</v>
      </c>
    </row>
    <row r="4074" spans="1:12" x14ac:dyDescent="0.3">
      <c r="A4074">
        <f>Query1[[#This Row],[order_id]]</f>
        <v>1398</v>
      </c>
      <c r="B4074" t="str">
        <f>Query1[[#This Row],[customers]]</f>
        <v>Desire Mcgowan</v>
      </c>
      <c r="C4074" t="str">
        <f>Query1[[#This Row],[city]]</f>
        <v>Bakersfield</v>
      </c>
      <c r="D4074" t="str">
        <f>Query1[[#This Row],[state]]</f>
        <v>CA</v>
      </c>
      <c r="E4074">
        <f>Query1[[#This Row],[order_date]]</f>
        <v>43147</v>
      </c>
      <c r="F4074">
        <f>Query1[[#This Row],[total_units]]</f>
        <v>2</v>
      </c>
      <c r="G4074">
        <f>Query1[[#This Row],[revenue]]</f>
        <v>833.98</v>
      </c>
      <c r="H4074" t="str">
        <f>Query1[[#This Row],[product_name]]</f>
        <v>Sun Bicycles Cruz 7 - 2017</v>
      </c>
      <c r="I4074" t="str">
        <f>Query1[[#This Row],[category_name]]</f>
        <v>Cruisers Bicycles</v>
      </c>
      <c r="J4074" t="str">
        <f>Query1[[#This Row],[store_name]]</f>
        <v>Santa Cruz Bikes</v>
      </c>
      <c r="K4074" t="str">
        <f>Query1[[#This Row],[sales_rep]]</f>
        <v>Genna Serrano</v>
      </c>
      <c r="L4074" t="str">
        <f>Query1[[#This Row],[brand_name]]</f>
        <v>Sun</v>
      </c>
    </row>
    <row r="4075" spans="1:12" x14ac:dyDescent="0.3">
      <c r="A4075">
        <f>Query1[[#This Row],[order_id]]</f>
        <v>1398</v>
      </c>
      <c r="B4075" t="str">
        <f>Query1[[#This Row],[customers]]</f>
        <v>Desire Mcgowan</v>
      </c>
      <c r="C4075" t="str">
        <f>Query1[[#This Row],[city]]</f>
        <v>Bakersfield</v>
      </c>
      <c r="D4075" t="str">
        <f>Query1[[#This Row],[state]]</f>
        <v>CA</v>
      </c>
      <c r="E4075">
        <f>Query1[[#This Row],[order_date]]</f>
        <v>43147</v>
      </c>
      <c r="F4075">
        <f>Query1[[#This Row],[total_units]]</f>
        <v>1</v>
      </c>
      <c r="G4075">
        <f>Query1[[#This Row],[revenue]]</f>
        <v>749.99</v>
      </c>
      <c r="H4075" t="str">
        <f>Query1[[#This Row],[product_name]]</f>
        <v>Surly Ogre Frameset - 2017</v>
      </c>
      <c r="I4075" t="str">
        <f>Query1[[#This Row],[category_name]]</f>
        <v>Road Bikes</v>
      </c>
      <c r="J4075" t="str">
        <f>Query1[[#This Row],[store_name]]</f>
        <v>Santa Cruz Bikes</v>
      </c>
      <c r="K4075" t="str">
        <f>Query1[[#This Row],[sales_rep]]</f>
        <v>Genna Serrano</v>
      </c>
      <c r="L4075" t="str">
        <f>Query1[[#This Row],[brand_name]]</f>
        <v>Surly</v>
      </c>
    </row>
    <row r="4076" spans="1:12" x14ac:dyDescent="0.3">
      <c r="A4076">
        <f>Query1[[#This Row],[order_id]]</f>
        <v>1399</v>
      </c>
      <c r="B4076" t="str">
        <f>Query1[[#This Row],[customers]]</f>
        <v>Stefany Potter</v>
      </c>
      <c r="C4076" t="str">
        <f>Query1[[#This Row],[city]]</f>
        <v>Saratoga Springs</v>
      </c>
      <c r="D4076" t="str">
        <f>Query1[[#This Row],[state]]</f>
        <v>NY</v>
      </c>
      <c r="E4076">
        <f>Query1[[#This Row],[order_date]]</f>
        <v>43147</v>
      </c>
      <c r="F4076">
        <f>Query1[[#This Row],[total_units]]</f>
        <v>1</v>
      </c>
      <c r="G4076">
        <f>Query1[[#This Row],[revenue]]</f>
        <v>479.99</v>
      </c>
      <c r="H4076" t="str">
        <f>Query1[[#This Row],[product_name]]</f>
        <v>Electra Cruiser Lux 7D - 2018</v>
      </c>
      <c r="I4076" t="str">
        <f>Query1[[#This Row],[category_name]]</f>
        <v>Cruisers Bicycles</v>
      </c>
      <c r="J4076" t="str">
        <f>Query1[[#This Row],[store_name]]</f>
        <v>Baldwin Bikes</v>
      </c>
      <c r="K4076" t="str">
        <f>Query1[[#This Row],[sales_rep]]</f>
        <v>Marcelene Boyer</v>
      </c>
      <c r="L4076" t="str">
        <f>Query1[[#This Row],[brand_name]]</f>
        <v>Electra</v>
      </c>
    </row>
    <row r="4077" spans="1:12" x14ac:dyDescent="0.3">
      <c r="A4077">
        <f>Query1[[#This Row],[order_id]]</f>
        <v>1399</v>
      </c>
      <c r="B4077" t="str">
        <f>Query1[[#This Row],[customers]]</f>
        <v>Stefany Potter</v>
      </c>
      <c r="C4077" t="str">
        <f>Query1[[#This Row],[city]]</f>
        <v>Saratoga Springs</v>
      </c>
      <c r="D4077" t="str">
        <f>Query1[[#This Row],[state]]</f>
        <v>NY</v>
      </c>
      <c r="E4077">
        <f>Query1[[#This Row],[order_date]]</f>
        <v>43147</v>
      </c>
      <c r="F4077">
        <f>Query1[[#This Row],[total_units]]</f>
        <v>1</v>
      </c>
      <c r="G4077">
        <f>Query1[[#This Row],[revenue]]</f>
        <v>2499.9899999999998</v>
      </c>
      <c r="H4077" t="str">
        <f>Query1[[#This Row],[product_name]]</f>
        <v>Surly Karate Monkey 27.5+ Frameset - 2017</v>
      </c>
      <c r="I4077" t="str">
        <f>Query1[[#This Row],[category_name]]</f>
        <v>Mountain Bikes</v>
      </c>
      <c r="J4077" t="str">
        <f>Query1[[#This Row],[store_name]]</f>
        <v>Baldwin Bikes</v>
      </c>
      <c r="K4077" t="str">
        <f>Query1[[#This Row],[sales_rep]]</f>
        <v>Marcelene Boyer</v>
      </c>
      <c r="L4077" t="str">
        <f>Query1[[#This Row],[brand_name]]</f>
        <v>Surly</v>
      </c>
    </row>
    <row r="4078" spans="1:12" x14ac:dyDescent="0.3">
      <c r="A4078">
        <f>Query1[[#This Row],[order_id]]</f>
        <v>1399</v>
      </c>
      <c r="B4078" t="str">
        <f>Query1[[#This Row],[customers]]</f>
        <v>Stefany Potter</v>
      </c>
      <c r="C4078" t="str">
        <f>Query1[[#This Row],[city]]</f>
        <v>Saratoga Springs</v>
      </c>
      <c r="D4078" t="str">
        <f>Query1[[#This Row],[state]]</f>
        <v>NY</v>
      </c>
      <c r="E4078">
        <f>Query1[[#This Row],[order_date]]</f>
        <v>43147</v>
      </c>
      <c r="F4078">
        <f>Query1[[#This Row],[total_units]]</f>
        <v>2</v>
      </c>
      <c r="G4078">
        <f>Query1[[#This Row],[revenue]]</f>
        <v>939.98</v>
      </c>
      <c r="H4078" t="str">
        <f>Query1[[#This Row],[product_name]]</f>
        <v>Surly Pack Rat Frameset - 2018</v>
      </c>
      <c r="I4078" t="str">
        <f>Query1[[#This Row],[category_name]]</f>
        <v>Mountain Bikes</v>
      </c>
      <c r="J4078" t="str">
        <f>Query1[[#This Row],[store_name]]</f>
        <v>Baldwin Bikes</v>
      </c>
      <c r="K4078" t="str">
        <f>Query1[[#This Row],[sales_rep]]</f>
        <v>Marcelene Boyer</v>
      </c>
      <c r="L4078" t="str">
        <f>Query1[[#This Row],[brand_name]]</f>
        <v>Surly</v>
      </c>
    </row>
    <row r="4079" spans="1:12" x14ac:dyDescent="0.3">
      <c r="A4079">
        <f>Query1[[#This Row],[order_id]]</f>
        <v>1399</v>
      </c>
      <c r="B4079" t="str">
        <f>Query1[[#This Row],[customers]]</f>
        <v>Stefany Potter</v>
      </c>
      <c r="C4079" t="str">
        <f>Query1[[#This Row],[city]]</f>
        <v>Saratoga Springs</v>
      </c>
      <c r="D4079" t="str">
        <f>Query1[[#This Row],[state]]</f>
        <v>NY</v>
      </c>
      <c r="E4079">
        <f>Query1[[#This Row],[order_date]]</f>
        <v>43147</v>
      </c>
      <c r="F4079">
        <f>Query1[[#This Row],[total_units]]</f>
        <v>2</v>
      </c>
      <c r="G4079">
        <f>Query1[[#This Row],[revenue]]</f>
        <v>3098</v>
      </c>
      <c r="H4079" t="str">
        <f>Query1[[#This Row],[product_name]]</f>
        <v>Surly Straggler - 2018</v>
      </c>
      <c r="I4079" t="str">
        <f>Query1[[#This Row],[category_name]]</f>
        <v>Cyclocross Bicycles</v>
      </c>
      <c r="J4079" t="str">
        <f>Query1[[#This Row],[store_name]]</f>
        <v>Baldwin Bikes</v>
      </c>
      <c r="K4079" t="str">
        <f>Query1[[#This Row],[sales_rep]]</f>
        <v>Marcelene Boyer</v>
      </c>
      <c r="L4079" t="str">
        <f>Query1[[#This Row],[brand_name]]</f>
        <v>Surly</v>
      </c>
    </row>
    <row r="4080" spans="1:12" x14ac:dyDescent="0.3">
      <c r="A4080">
        <f>Query1[[#This Row],[order_id]]</f>
        <v>1400</v>
      </c>
      <c r="B4080" t="str">
        <f>Query1[[#This Row],[customers]]</f>
        <v>Louis Powell</v>
      </c>
      <c r="C4080" t="str">
        <f>Query1[[#This Row],[city]]</f>
        <v>Staten Island</v>
      </c>
      <c r="D4080" t="str">
        <f>Query1[[#This Row],[state]]</f>
        <v>NY</v>
      </c>
      <c r="E4080">
        <f>Query1[[#This Row],[order_date]]</f>
        <v>43148</v>
      </c>
      <c r="F4080">
        <f>Query1[[#This Row],[total_units]]</f>
        <v>2</v>
      </c>
      <c r="G4080">
        <f>Query1[[#This Row],[revenue]]</f>
        <v>1819.98</v>
      </c>
      <c r="H4080" t="str">
        <f>Query1[[#This Row],[product_name]]</f>
        <v>Electra Straight 8 3i - 2018</v>
      </c>
      <c r="I4080" t="str">
        <f>Query1[[#This Row],[category_name]]</f>
        <v>Cruisers Bicycles</v>
      </c>
      <c r="J4080" t="str">
        <f>Query1[[#This Row],[store_name]]</f>
        <v>Baldwin Bikes</v>
      </c>
      <c r="K4080" t="str">
        <f>Query1[[#This Row],[sales_rep]]</f>
        <v>Marcelene Boyer</v>
      </c>
      <c r="L4080" t="str">
        <f>Query1[[#This Row],[brand_name]]</f>
        <v>Electra</v>
      </c>
    </row>
    <row r="4081" spans="1:12" x14ac:dyDescent="0.3">
      <c r="A4081">
        <f>Query1[[#This Row],[order_id]]</f>
        <v>1400</v>
      </c>
      <c r="B4081" t="str">
        <f>Query1[[#This Row],[customers]]</f>
        <v>Louis Powell</v>
      </c>
      <c r="C4081" t="str">
        <f>Query1[[#This Row],[city]]</f>
        <v>Staten Island</v>
      </c>
      <c r="D4081" t="str">
        <f>Query1[[#This Row],[state]]</f>
        <v>NY</v>
      </c>
      <c r="E4081">
        <f>Query1[[#This Row],[order_date]]</f>
        <v>43148</v>
      </c>
      <c r="F4081">
        <f>Query1[[#This Row],[total_units]]</f>
        <v>2</v>
      </c>
      <c r="G4081">
        <f>Query1[[#This Row],[revenue]]</f>
        <v>1099.98</v>
      </c>
      <c r="H4081" t="str">
        <f>Query1[[#This Row],[product_name]]</f>
        <v>Electra Townie Original 21D - 2016</v>
      </c>
      <c r="I4081" t="str">
        <f>Query1[[#This Row],[category_name]]</f>
        <v>Comfort Bicycles</v>
      </c>
      <c r="J4081" t="str">
        <f>Query1[[#This Row],[store_name]]</f>
        <v>Baldwin Bikes</v>
      </c>
      <c r="K4081" t="str">
        <f>Query1[[#This Row],[sales_rep]]</f>
        <v>Marcelene Boyer</v>
      </c>
      <c r="L4081" t="str">
        <f>Query1[[#This Row],[brand_name]]</f>
        <v>Electra</v>
      </c>
    </row>
    <row r="4082" spans="1:12" x14ac:dyDescent="0.3">
      <c r="A4082">
        <f>Query1[[#This Row],[order_id]]</f>
        <v>1400</v>
      </c>
      <c r="B4082" t="str">
        <f>Query1[[#This Row],[customers]]</f>
        <v>Louis Powell</v>
      </c>
      <c r="C4082" t="str">
        <f>Query1[[#This Row],[city]]</f>
        <v>Staten Island</v>
      </c>
      <c r="D4082" t="str">
        <f>Query1[[#This Row],[state]]</f>
        <v>NY</v>
      </c>
      <c r="E4082">
        <f>Query1[[#This Row],[order_date]]</f>
        <v>43148</v>
      </c>
      <c r="F4082">
        <f>Query1[[#This Row],[total_units]]</f>
        <v>1</v>
      </c>
      <c r="G4082">
        <f>Query1[[#This Row],[revenue]]</f>
        <v>209.99</v>
      </c>
      <c r="H4082" t="str">
        <f>Query1[[#This Row],[product_name]]</f>
        <v>Trek Precaliber 16 Girls - 2017</v>
      </c>
      <c r="I4082" t="str">
        <f>Query1[[#This Row],[category_name]]</f>
        <v>Children Bicycles</v>
      </c>
      <c r="J4082" t="str">
        <f>Query1[[#This Row],[store_name]]</f>
        <v>Baldwin Bikes</v>
      </c>
      <c r="K4082" t="str">
        <f>Query1[[#This Row],[sales_rep]]</f>
        <v>Marcelene Boyer</v>
      </c>
      <c r="L4082" t="str">
        <f>Query1[[#This Row],[brand_name]]</f>
        <v>Trek</v>
      </c>
    </row>
    <row r="4083" spans="1:12" x14ac:dyDescent="0.3">
      <c r="A4083">
        <f>Query1[[#This Row],[order_id]]</f>
        <v>1400</v>
      </c>
      <c r="B4083" t="str">
        <f>Query1[[#This Row],[customers]]</f>
        <v>Louis Powell</v>
      </c>
      <c r="C4083" t="str">
        <f>Query1[[#This Row],[city]]</f>
        <v>Staten Island</v>
      </c>
      <c r="D4083" t="str">
        <f>Query1[[#This Row],[state]]</f>
        <v>NY</v>
      </c>
      <c r="E4083">
        <f>Query1[[#This Row],[order_date]]</f>
        <v>43148</v>
      </c>
      <c r="F4083">
        <f>Query1[[#This Row],[total_units]]</f>
        <v>1</v>
      </c>
      <c r="G4083">
        <f>Query1[[#This Row],[revenue]]</f>
        <v>229.99</v>
      </c>
      <c r="H4083" t="str">
        <f>Query1[[#This Row],[product_name]]</f>
        <v>Trek Precaliber 20 Girl's - 2018</v>
      </c>
      <c r="I4083" t="str">
        <f>Query1[[#This Row],[category_name]]</f>
        <v>Children Bicycles</v>
      </c>
      <c r="J4083" t="str">
        <f>Query1[[#This Row],[store_name]]</f>
        <v>Baldwin Bikes</v>
      </c>
      <c r="K4083" t="str">
        <f>Query1[[#This Row],[sales_rep]]</f>
        <v>Marcelene Boyer</v>
      </c>
      <c r="L4083" t="str">
        <f>Query1[[#This Row],[brand_name]]</f>
        <v>Trek</v>
      </c>
    </row>
    <row r="4084" spans="1:12" x14ac:dyDescent="0.3">
      <c r="A4084">
        <f>Query1[[#This Row],[order_id]]</f>
        <v>1401</v>
      </c>
      <c r="B4084" t="str">
        <f>Query1[[#This Row],[customers]]</f>
        <v>Linnie Branch</v>
      </c>
      <c r="C4084" t="str">
        <f>Query1[[#This Row],[city]]</f>
        <v>Plattsburgh</v>
      </c>
      <c r="D4084" t="str">
        <f>Query1[[#This Row],[state]]</f>
        <v>NY</v>
      </c>
      <c r="E4084">
        <f>Query1[[#This Row],[order_date]]</f>
        <v>43149</v>
      </c>
      <c r="F4084">
        <f>Query1[[#This Row],[total_units]]</f>
        <v>1</v>
      </c>
      <c r="G4084">
        <f>Query1[[#This Row],[revenue]]</f>
        <v>429.99</v>
      </c>
      <c r="H4084" t="str">
        <f>Query1[[#This Row],[product_name]]</f>
        <v>Electra Cruiser Lux 1 Ladies' - 2018</v>
      </c>
      <c r="I4084" t="str">
        <f>Query1[[#This Row],[category_name]]</f>
        <v>Cruisers Bicycles</v>
      </c>
      <c r="J4084" t="str">
        <f>Query1[[#This Row],[store_name]]</f>
        <v>Baldwin Bikes</v>
      </c>
      <c r="K4084" t="str">
        <f>Query1[[#This Row],[sales_rep]]</f>
        <v>Venita Daniel</v>
      </c>
      <c r="L4084" t="str">
        <f>Query1[[#This Row],[brand_name]]</f>
        <v>Electra</v>
      </c>
    </row>
    <row r="4085" spans="1:12" x14ac:dyDescent="0.3">
      <c r="A4085">
        <f>Query1[[#This Row],[order_id]]</f>
        <v>1401</v>
      </c>
      <c r="B4085" t="str">
        <f>Query1[[#This Row],[customers]]</f>
        <v>Linnie Branch</v>
      </c>
      <c r="C4085" t="str">
        <f>Query1[[#This Row],[city]]</f>
        <v>Plattsburgh</v>
      </c>
      <c r="D4085" t="str">
        <f>Query1[[#This Row],[state]]</f>
        <v>NY</v>
      </c>
      <c r="E4085">
        <f>Query1[[#This Row],[order_date]]</f>
        <v>43149</v>
      </c>
      <c r="F4085">
        <f>Query1[[#This Row],[total_units]]</f>
        <v>2</v>
      </c>
      <c r="G4085">
        <f>Query1[[#This Row],[revenue]]</f>
        <v>1499.98</v>
      </c>
      <c r="H4085" t="str">
        <f>Query1[[#This Row],[product_name]]</f>
        <v>Electra Townie Balloon 3i EQ - 2017/2018</v>
      </c>
      <c r="I4085" t="str">
        <f>Query1[[#This Row],[category_name]]</f>
        <v>Cruisers Bicycles</v>
      </c>
      <c r="J4085" t="str">
        <f>Query1[[#This Row],[store_name]]</f>
        <v>Baldwin Bikes</v>
      </c>
      <c r="K4085" t="str">
        <f>Query1[[#This Row],[sales_rep]]</f>
        <v>Venita Daniel</v>
      </c>
      <c r="L4085" t="str">
        <f>Query1[[#This Row],[brand_name]]</f>
        <v>Electra</v>
      </c>
    </row>
    <row r="4086" spans="1:12" x14ac:dyDescent="0.3">
      <c r="A4086">
        <f>Query1[[#This Row],[order_id]]</f>
        <v>1401</v>
      </c>
      <c r="B4086" t="str">
        <f>Query1[[#This Row],[customers]]</f>
        <v>Linnie Branch</v>
      </c>
      <c r="C4086" t="str">
        <f>Query1[[#This Row],[city]]</f>
        <v>Plattsburgh</v>
      </c>
      <c r="D4086" t="str">
        <f>Query1[[#This Row],[state]]</f>
        <v>NY</v>
      </c>
      <c r="E4086">
        <f>Query1[[#This Row],[order_date]]</f>
        <v>43149</v>
      </c>
      <c r="F4086">
        <f>Query1[[#This Row],[total_units]]</f>
        <v>1</v>
      </c>
      <c r="G4086">
        <f>Query1[[#This Row],[revenue]]</f>
        <v>379.99</v>
      </c>
      <c r="H4086" t="str">
        <f>Query1[[#This Row],[product_name]]</f>
        <v>Trek 820 - 2018</v>
      </c>
      <c r="I4086" t="str">
        <f>Query1[[#This Row],[category_name]]</f>
        <v>Mountain Bikes</v>
      </c>
      <c r="J4086" t="str">
        <f>Query1[[#This Row],[store_name]]</f>
        <v>Baldwin Bikes</v>
      </c>
      <c r="K4086" t="str">
        <f>Query1[[#This Row],[sales_rep]]</f>
        <v>Venita Daniel</v>
      </c>
      <c r="L4086" t="str">
        <f>Query1[[#This Row],[brand_name]]</f>
        <v>Trek</v>
      </c>
    </row>
    <row r="4087" spans="1:12" x14ac:dyDescent="0.3">
      <c r="A4087">
        <f>Query1[[#This Row],[order_id]]</f>
        <v>1402</v>
      </c>
      <c r="B4087" t="str">
        <f>Query1[[#This Row],[customers]]</f>
        <v>Earlean Pena</v>
      </c>
      <c r="C4087" t="str">
        <f>Query1[[#This Row],[city]]</f>
        <v>Rome</v>
      </c>
      <c r="D4087" t="str">
        <f>Query1[[#This Row],[state]]</f>
        <v>NY</v>
      </c>
      <c r="E4087">
        <f>Query1[[#This Row],[order_date]]</f>
        <v>43150</v>
      </c>
      <c r="F4087">
        <f>Query1[[#This Row],[total_units]]</f>
        <v>2</v>
      </c>
      <c r="G4087">
        <f>Query1[[#This Row],[revenue]]</f>
        <v>4999.9799999999996</v>
      </c>
      <c r="H4087" t="str">
        <f>Query1[[#This Row],[product_name]]</f>
        <v>Surly Karate Monkey 27.5+ Frameset - 2017</v>
      </c>
      <c r="I4087" t="str">
        <f>Query1[[#This Row],[category_name]]</f>
        <v>Mountain Bikes</v>
      </c>
      <c r="J4087" t="str">
        <f>Query1[[#This Row],[store_name]]</f>
        <v>Baldwin Bikes</v>
      </c>
      <c r="K4087" t="str">
        <f>Query1[[#This Row],[sales_rep]]</f>
        <v>Marcelene Boyer</v>
      </c>
      <c r="L4087" t="str">
        <f>Query1[[#This Row],[brand_name]]</f>
        <v>Surly</v>
      </c>
    </row>
    <row r="4088" spans="1:12" x14ac:dyDescent="0.3">
      <c r="A4088">
        <f>Query1[[#This Row],[order_id]]</f>
        <v>1402</v>
      </c>
      <c r="B4088" t="str">
        <f>Query1[[#This Row],[customers]]</f>
        <v>Earlean Pena</v>
      </c>
      <c r="C4088" t="str">
        <f>Query1[[#This Row],[city]]</f>
        <v>Rome</v>
      </c>
      <c r="D4088" t="str">
        <f>Query1[[#This Row],[state]]</f>
        <v>NY</v>
      </c>
      <c r="E4088">
        <f>Query1[[#This Row],[order_date]]</f>
        <v>43150</v>
      </c>
      <c r="F4088">
        <f>Query1[[#This Row],[total_units]]</f>
        <v>2</v>
      </c>
      <c r="G4088">
        <f>Query1[[#This Row],[revenue]]</f>
        <v>5599.98</v>
      </c>
      <c r="H4088" t="str">
        <f>Query1[[#This Row],[product_name]]</f>
        <v>Trek Lift+ Lowstep - 2018</v>
      </c>
      <c r="I4088" t="str">
        <f>Query1[[#This Row],[category_name]]</f>
        <v>Electric Bikes</v>
      </c>
      <c r="J4088" t="str">
        <f>Query1[[#This Row],[store_name]]</f>
        <v>Baldwin Bikes</v>
      </c>
      <c r="K4088" t="str">
        <f>Query1[[#This Row],[sales_rep]]</f>
        <v>Marcelene Boyer</v>
      </c>
      <c r="L4088" t="str">
        <f>Query1[[#This Row],[brand_name]]</f>
        <v>Trek</v>
      </c>
    </row>
    <row r="4089" spans="1:12" x14ac:dyDescent="0.3">
      <c r="A4089">
        <f>Query1[[#This Row],[order_id]]</f>
        <v>1402</v>
      </c>
      <c r="B4089" t="str">
        <f>Query1[[#This Row],[customers]]</f>
        <v>Earlean Pena</v>
      </c>
      <c r="C4089" t="str">
        <f>Query1[[#This Row],[city]]</f>
        <v>Rome</v>
      </c>
      <c r="D4089" t="str">
        <f>Query1[[#This Row],[state]]</f>
        <v>NY</v>
      </c>
      <c r="E4089">
        <f>Query1[[#This Row],[order_date]]</f>
        <v>43150</v>
      </c>
      <c r="F4089">
        <f>Query1[[#This Row],[total_units]]</f>
        <v>1</v>
      </c>
      <c r="G4089">
        <f>Query1[[#This Row],[revenue]]</f>
        <v>4999.99</v>
      </c>
      <c r="H4089" t="str">
        <f>Query1[[#This Row],[product_name]]</f>
        <v>Trek Powerfly 7 FS - 2018</v>
      </c>
      <c r="I4089" t="str">
        <f>Query1[[#This Row],[category_name]]</f>
        <v>Electric Bikes</v>
      </c>
      <c r="J4089" t="str">
        <f>Query1[[#This Row],[store_name]]</f>
        <v>Baldwin Bikes</v>
      </c>
      <c r="K4089" t="str">
        <f>Query1[[#This Row],[sales_rep]]</f>
        <v>Marcelene Boyer</v>
      </c>
      <c r="L4089" t="str">
        <f>Query1[[#This Row],[brand_name]]</f>
        <v>Trek</v>
      </c>
    </row>
    <row r="4090" spans="1:12" x14ac:dyDescent="0.3">
      <c r="A4090">
        <f>Query1[[#This Row],[order_id]]</f>
        <v>1402</v>
      </c>
      <c r="B4090" t="str">
        <f>Query1[[#This Row],[customers]]</f>
        <v>Earlean Pena</v>
      </c>
      <c r="C4090" t="str">
        <f>Query1[[#This Row],[city]]</f>
        <v>Rome</v>
      </c>
      <c r="D4090" t="str">
        <f>Query1[[#This Row],[state]]</f>
        <v>NY</v>
      </c>
      <c r="E4090">
        <f>Query1[[#This Row],[order_date]]</f>
        <v>43150</v>
      </c>
      <c r="F4090">
        <f>Query1[[#This Row],[total_units]]</f>
        <v>1</v>
      </c>
      <c r="G4090">
        <f>Query1[[#This Row],[revenue]]</f>
        <v>289.99</v>
      </c>
      <c r="H4090" t="str">
        <f>Query1[[#This Row],[product_name]]</f>
        <v>Trek Precaliber 20 6-speed Girl's - 2018</v>
      </c>
      <c r="I4090" t="str">
        <f>Query1[[#This Row],[category_name]]</f>
        <v>Children Bicycles</v>
      </c>
      <c r="J4090" t="str">
        <f>Query1[[#This Row],[store_name]]</f>
        <v>Baldwin Bikes</v>
      </c>
      <c r="K4090" t="str">
        <f>Query1[[#This Row],[sales_rep]]</f>
        <v>Marcelene Boyer</v>
      </c>
      <c r="L4090" t="str">
        <f>Query1[[#This Row],[brand_name]]</f>
        <v>Trek</v>
      </c>
    </row>
    <row r="4091" spans="1:12" x14ac:dyDescent="0.3">
      <c r="A4091">
        <f>Query1[[#This Row],[order_id]]</f>
        <v>1403</v>
      </c>
      <c r="B4091" t="str">
        <f>Query1[[#This Row],[customers]]</f>
        <v>Cassandra Nichols</v>
      </c>
      <c r="C4091" t="str">
        <f>Query1[[#This Row],[city]]</f>
        <v>Hicksville</v>
      </c>
      <c r="D4091" t="str">
        <f>Query1[[#This Row],[state]]</f>
        <v>NY</v>
      </c>
      <c r="E4091">
        <f>Query1[[#This Row],[order_date]]</f>
        <v>43152</v>
      </c>
      <c r="F4091">
        <f>Query1[[#This Row],[total_units]]</f>
        <v>2</v>
      </c>
      <c r="G4091">
        <f>Query1[[#This Row],[revenue]]</f>
        <v>419.98</v>
      </c>
      <c r="H4091" t="str">
        <f>Query1[[#This Row],[product_name]]</f>
        <v>Haro Shredder 20 Girls - 2017</v>
      </c>
      <c r="I4091" t="str">
        <f>Query1[[#This Row],[category_name]]</f>
        <v>Children Bicycles</v>
      </c>
      <c r="J4091" t="str">
        <f>Query1[[#This Row],[store_name]]</f>
        <v>Baldwin Bikes</v>
      </c>
      <c r="K4091" t="str">
        <f>Query1[[#This Row],[sales_rep]]</f>
        <v>Venita Daniel</v>
      </c>
      <c r="L4091" t="str">
        <f>Query1[[#This Row],[brand_name]]</f>
        <v>Haro</v>
      </c>
    </row>
    <row r="4092" spans="1:12" x14ac:dyDescent="0.3">
      <c r="A4092">
        <f>Query1[[#This Row],[order_id]]</f>
        <v>1404</v>
      </c>
      <c r="B4092" t="str">
        <f>Query1[[#This Row],[customers]]</f>
        <v>Bella Perez</v>
      </c>
      <c r="C4092" t="str">
        <f>Query1[[#This Row],[city]]</f>
        <v>Duarte</v>
      </c>
      <c r="D4092" t="str">
        <f>Query1[[#This Row],[state]]</f>
        <v>CA</v>
      </c>
      <c r="E4092">
        <f>Query1[[#This Row],[order_date]]</f>
        <v>43154</v>
      </c>
      <c r="F4092">
        <f>Query1[[#This Row],[total_units]]</f>
        <v>1</v>
      </c>
      <c r="G4092">
        <f>Query1[[#This Row],[revenue]]</f>
        <v>269.99</v>
      </c>
      <c r="H4092" t="str">
        <f>Query1[[#This Row],[product_name]]</f>
        <v>Electra Cruiser 1 Ladies' - 2018</v>
      </c>
      <c r="I4092" t="str">
        <f>Query1[[#This Row],[category_name]]</f>
        <v>Cruisers Bicycles</v>
      </c>
      <c r="J4092" t="str">
        <f>Query1[[#This Row],[store_name]]</f>
        <v>Santa Cruz Bikes</v>
      </c>
      <c r="K4092" t="str">
        <f>Query1[[#This Row],[sales_rep]]</f>
        <v>Genna Serrano</v>
      </c>
      <c r="L4092" t="str">
        <f>Query1[[#This Row],[brand_name]]</f>
        <v>Electra</v>
      </c>
    </row>
    <row r="4093" spans="1:12" x14ac:dyDescent="0.3">
      <c r="A4093">
        <f>Query1[[#This Row],[order_id]]</f>
        <v>1404</v>
      </c>
      <c r="B4093" t="str">
        <f>Query1[[#This Row],[customers]]</f>
        <v>Bella Perez</v>
      </c>
      <c r="C4093" t="str">
        <f>Query1[[#This Row],[city]]</f>
        <v>Duarte</v>
      </c>
      <c r="D4093" t="str">
        <f>Query1[[#This Row],[state]]</f>
        <v>CA</v>
      </c>
      <c r="E4093">
        <f>Query1[[#This Row],[order_date]]</f>
        <v>43154</v>
      </c>
      <c r="F4093">
        <f>Query1[[#This Row],[total_units]]</f>
        <v>2</v>
      </c>
      <c r="G4093">
        <f>Query1[[#This Row],[revenue]]</f>
        <v>759.98</v>
      </c>
      <c r="H4093" t="str">
        <f>Query1[[#This Row],[product_name]]</f>
        <v>Trek 820 - 2018</v>
      </c>
      <c r="I4093" t="str">
        <f>Query1[[#This Row],[category_name]]</f>
        <v>Mountain Bikes</v>
      </c>
      <c r="J4093" t="str">
        <f>Query1[[#This Row],[store_name]]</f>
        <v>Santa Cruz Bikes</v>
      </c>
      <c r="K4093" t="str">
        <f>Query1[[#This Row],[sales_rep]]</f>
        <v>Genna Serrano</v>
      </c>
      <c r="L4093" t="str">
        <f>Query1[[#This Row],[brand_name]]</f>
        <v>Trek</v>
      </c>
    </row>
    <row r="4094" spans="1:12" x14ac:dyDescent="0.3">
      <c r="A4094">
        <f>Query1[[#This Row],[order_id]]</f>
        <v>1404</v>
      </c>
      <c r="B4094" t="str">
        <f>Query1[[#This Row],[customers]]</f>
        <v>Bella Perez</v>
      </c>
      <c r="C4094" t="str">
        <f>Query1[[#This Row],[city]]</f>
        <v>Duarte</v>
      </c>
      <c r="D4094" t="str">
        <f>Query1[[#This Row],[state]]</f>
        <v>CA</v>
      </c>
      <c r="E4094">
        <f>Query1[[#This Row],[order_date]]</f>
        <v>43154</v>
      </c>
      <c r="F4094">
        <f>Query1[[#This Row],[total_units]]</f>
        <v>2</v>
      </c>
      <c r="G4094">
        <f>Query1[[#This Row],[revenue]]</f>
        <v>5599.98</v>
      </c>
      <c r="H4094" t="str">
        <f>Query1[[#This Row],[product_name]]</f>
        <v>Trek Lift+ - 2018</v>
      </c>
      <c r="I4094" t="str">
        <f>Query1[[#This Row],[category_name]]</f>
        <v>Electric Bikes</v>
      </c>
      <c r="J4094" t="str">
        <f>Query1[[#This Row],[store_name]]</f>
        <v>Santa Cruz Bikes</v>
      </c>
      <c r="K4094" t="str">
        <f>Query1[[#This Row],[sales_rep]]</f>
        <v>Genna Serrano</v>
      </c>
      <c r="L4094" t="str">
        <f>Query1[[#This Row],[brand_name]]</f>
        <v>Trek</v>
      </c>
    </row>
    <row r="4095" spans="1:12" x14ac:dyDescent="0.3">
      <c r="A4095">
        <f>Query1[[#This Row],[order_id]]</f>
        <v>1405</v>
      </c>
      <c r="B4095" t="str">
        <f>Query1[[#This Row],[customers]]</f>
        <v>Kellie Franco</v>
      </c>
      <c r="C4095" t="str">
        <f>Query1[[#This Row],[city]]</f>
        <v>Commack</v>
      </c>
      <c r="D4095" t="str">
        <f>Query1[[#This Row],[state]]</f>
        <v>NY</v>
      </c>
      <c r="E4095">
        <f>Query1[[#This Row],[order_date]]</f>
        <v>43156</v>
      </c>
      <c r="F4095">
        <f>Query1[[#This Row],[total_units]]</f>
        <v>2</v>
      </c>
      <c r="G4095">
        <f>Query1[[#This Row],[revenue]]</f>
        <v>5999.98</v>
      </c>
      <c r="H4095" t="str">
        <f>Query1[[#This Row],[product_name]]</f>
        <v>Trek Emonda SL 6 Disc - 2018</v>
      </c>
      <c r="I4095" t="str">
        <f>Query1[[#This Row],[category_name]]</f>
        <v>Road Bikes</v>
      </c>
      <c r="J4095" t="str">
        <f>Query1[[#This Row],[store_name]]</f>
        <v>Baldwin Bikes</v>
      </c>
      <c r="K4095" t="str">
        <f>Query1[[#This Row],[sales_rep]]</f>
        <v>Marcelene Boyer</v>
      </c>
      <c r="L4095" t="str">
        <f>Query1[[#This Row],[brand_name]]</f>
        <v>Trek</v>
      </c>
    </row>
    <row r="4096" spans="1:12" x14ac:dyDescent="0.3">
      <c r="A4096">
        <f>Query1[[#This Row],[order_id]]</f>
        <v>1406</v>
      </c>
      <c r="B4096" t="str">
        <f>Query1[[#This Row],[customers]]</f>
        <v>Parthenia Figueroa</v>
      </c>
      <c r="C4096" t="str">
        <f>Query1[[#This Row],[city]]</f>
        <v>Mahopac</v>
      </c>
      <c r="D4096" t="str">
        <f>Query1[[#This Row],[state]]</f>
        <v>NY</v>
      </c>
      <c r="E4096">
        <f>Query1[[#This Row],[order_date]]</f>
        <v>43156</v>
      </c>
      <c r="F4096">
        <f>Query1[[#This Row],[total_units]]</f>
        <v>2</v>
      </c>
      <c r="G4096">
        <f>Query1[[#This Row],[revenue]]</f>
        <v>859.98</v>
      </c>
      <c r="H4096" t="str">
        <f>Query1[[#This Row],[product_name]]</f>
        <v>Electra Cruiser Lux 1 Ladies' - 2018</v>
      </c>
      <c r="I4096" t="str">
        <f>Query1[[#This Row],[category_name]]</f>
        <v>Cruisers Bicycles</v>
      </c>
      <c r="J4096" t="str">
        <f>Query1[[#This Row],[store_name]]</f>
        <v>Baldwin Bikes</v>
      </c>
      <c r="K4096" t="str">
        <f>Query1[[#This Row],[sales_rep]]</f>
        <v>Venita Daniel</v>
      </c>
      <c r="L4096" t="str">
        <f>Query1[[#This Row],[brand_name]]</f>
        <v>Electra</v>
      </c>
    </row>
    <row r="4097" spans="1:12" x14ac:dyDescent="0.3">
      <c r="A4097">
        <f>Query1[[#This Row],[order_id]]</f>
        <v>1406</v>
      </c>
      <c r="B4097" t="str">
        <f>Query1[[#This Row],[customers]]</f>
        <v>Parthenia Figueroa</v>
      </c>
      <c r="C4097" t="str">
        <f>Query1[[#This Row],[city]]</f>
        <v>Mahopac</v>
      </c>
      <c r="D4097" t="str">
        <f>Query1[[#This Row],[state]]</f>
        <v>NY</v>
      </c>
      <c r="E4097">
        <f>Query1[[#This Row],[order_date]]</f>
        <v>43156</v>
      </c>
      <c r="F4097">
        <f>Query1[[#This Row],[total_units]]</f>
        <v>1</v>
      </c>
      <c r="G4097">
        <f>Query1[[#This Row],[revenue]]</f>
        <v>489.99</v>
      </c>
      <c r="H4097" t="str">
        <f>Query1[[#This Row],[product_name]]</f>
        <v>Trek Marlin 5 - 2018</v>
      </c>
      <c r="I4097" t="str">
        <f>Query1[[#This Row],[category_name]]</f>
        <v>Mountain Bikes</v>
      </c>
      <c r="J4097" t="str">
        <f>Query1[[#This Row],[store_name]]</f>
        <v>Baldwin Bikes</v>
      </c>
      <c r="K4097" t="str">
        <f>Query1[[#This Row],[sales_rep]]</f>
        <v>Venita Daniel</v>
      </c>
      <c r="L4097" t="str">
        <f>Query1[[#This Row],[brand_name]]</f>
        <v>Trek</v>
      </c>
    </row>
    <row r="4098" spans="1:12" x14ac:dyDescent="0.3">
      <c r="A4098">
        <f>Query1[[#This Row],[order_id]]</f>
        <v>1407</v>
      </c>
      <c r="B4098" t="str">
        <f>Query1[[#This Row],[customers]]</f>
        <v>Georgetta Hardin</v>
      </c>
      <c r="C4098" t="str">
        <f>Query1[[#This Row],[city]]</f>
        <v>Canandaigua</v>
      </c>
      <c r="D4098" t="str">
        <f>Query1[[#This Row],[state]]</f>
        <v>NY</v>
      </c>
      <c r="E4098">
        <f>Query1[[#This Row],[order_date]]</f>
        <v>43157</v>
      </c>
      <c r="F4098">
        <f>Query1[[#This Row],[total_units]]</f>
        <v>1</v>
      </c>
      <c r="G4098">
        <f>Query1[[#This Row],[revenue]]</f>
        <v>799.99</v>
      </c>
      <c r="H4098" t="str">
        <f>Query1[[#This Row],[product_name]]</f>
        <v>Electra Townie Balloon 3i EQ Ladies' - 2018</v>
      </c>
      <c r="I4098" t="str">
        <f>Query1[[#This Row],[category_name]]</f>
        <v>Comfort Bicycles</v>
      </c>
      <c r="J4098" t="str">
        <f>Query1[[#This Row],[store_name]]</f>
        <v>Baldwin Bikes</v>
      </c>
      <c r="K4098" t="str">
        <f>Query1[[#This Row],[sales_rep]]</f>
        <v>Marcelene Boyer</v>
      </c>
      <c r="L4098" t="str">
        <f>Query1[[#This Row],[brand_name]]</f>
        <v>Electra</v>
      </c>
    </row>
    <row r="4099" spans="1:12" x14ac:dyDescent="0.3">
      <c r="A4099">
        <f>Query1[[#This Row],[order_id]]</f>
        <v>1407</v>
      </c>
      <c r="B4099" t="str">
        <f>Query1[[#This Row],[customers]]</f>
        <v>Georgetta Hardin</v>
      </c>
      <c r="C4099" t="str">
        <f>Query1[[#This Row],[city]]</f>
        <v>Canandaigua</v>
      </c>
      <c r="D4099" t="str">
        <f>Query1[[#This Row],[state]]</f>
        <v>NY</v>
      </c>
      <c r="E4099">
        <f>Query1[[#This Row],[order_date]]</f>
        <v>43157</v>
      </c>
      <c r="F4099">
        <f>Query1[[#This Row],[total_units]]</f>
        <v>1</v>
      </c>
      <c r="G4099">
        <f>Query1[[#This Row],[revenue]]</f>
        <v>832.99</v>
      </c>
      <c r="H4099" t="str">
        <f>Query1[[#This Row],[product_name]]</f>
        <v>Sun Bicycles Spider 3i - 2017</v>
      </c>
      <c r="I4099" t="str">
        <f>Query1[[#This Row],[category_name]]</f>
        <v>Mountain Bikes</v>
      </c>
      <c r="J4099" t="str">
        <f>Query1[[#This Row],[store_name]]</f>
        <v>Baldwin Bikes</v>
      </c>
      <c r="K4099" t="str">
        <f>Query1[[#This Row],[sales_rep]]</f>
        <v>Marcelene Boyer</v>
      </c>
      <c r="L4099" t="str">
        <f>Query1[[#This Row],[brand_name]]</f>
        <v>Sun</v>
      </c>
    </row>
    <row r="4100" spans="1:12" x14ac:dyDescent="0.3">
      <c r="A4100">
        <f>Query1[[#This Row],[order_id]]</f>
        <v>1407</v>
      </c>
      <c r="B4100" t="str">
        <f>Query1[[#This Row],[customers]]</f>
        <v>Georgetta Hardin</v>
      </c>
      <c r="C4100" t="str">
        <f>Query1[[#This Row],[city]]</f>
        <v>Canandaigua</v>
      </c>
      <c r="D4100" t="str">
        <f>Query1[[#This Row],[state]]</f>
        <v>NY</v>
      </c>
      <c r="E4100">
        <f>Query1[[#This Row],[order_date]]</f>
        <v>43157</v>
      </c>
      <c r="F4100">
        <f>Query1[[#This Row],[total_units]]</f>
        <v>2</v>
      </c>
      <c r="G4100">
        <f>Query1[[#This Row],[revenue]]</f>
        <v>1665.98</v>
      </c>
      <c r="H4100" t="str">
        <f>Query1[[#This Row],[product_name]]</f>
        <v>Surly Troll Frameset - 2017</v>
      </c>
      <c r="I4100" t="str">
        <f>Query1[[#This Row],[category_name]]</f>
        <v>Mountain Bikes</v>
      </c>
      <c r="J4100" t="str">
        <f>Query1[[#This Row],[store_name]]</f>
        <v>Baldwin Bikes</v>
      </c>
      <c r="K4100" t="str">
        <f>Query1[[#This Row],[sales_rep]]</f>
        <v>Marcelene Boyer</v>
      </c>
      <c r="L4100" t="str">
        <f>Query1[[#This Row],[brand_name]]</f>
        <v>Surly</v>
      </c>
    </row>
    <row r="4101" spans="1:12" x14ac:dyDescent="0.3">
      <c r="A4101">
        <f>Query1[[#This Row],[order_id]]</f>
        <v>1407</v>
      </c>
      <c r="B4101" t="str">
        <f>Query1[[#This Row],[customers]]</f>
        <v>Georgetta Hardin</v>
      </c>
      <c r="C4101" t="str">
        <f>Query1[[#This Row],[city]]</f>
        <v>Canandaigua</v>
      </c>
      <c r="D4101" t="str">
        <f>Query1[[#This Row],[state]]</f>
        <v>NY</v>
      </c>
      <c r="E4101">
        <f>Query1[[#This Row],[order_date]]</f>
        <v>43157</v>
      </c>
      <c r="F4101">
        <f>Query1[[#This Row],[total_units]]</f>
        <v>1</v>
      </c>
      <c r="G4101">
        <f>Query1[[#This Row],[revenue]]</f>
        <v>399.99</v>
      </c>
      <c r="H4101" t="str">
        <f>Query1[[#This Row],[product_name]]</f>
        <v>Trek Superfly 20 - 2018</v>
      </c>
      <c r="I4101" t="str">
        <f>Query1[[#This Row],[category_name]]</f>
        <v>Children Bicycles</v>
      </c>
      <c r="J4101" t="str">
        <f>Query1[[#This Row],[store_name]]</f>
        <v>Baldwin Bikes</v>
      </c>
      <c r="K4101" t="str">
        <f>Query1[[#This Row],[sales_rep]]</f>
        <v>Marcelene Boyer</v>
      </c>
      <c r="L4101" t="str">
        <f>Query1[[#This Row],[brand_name]]</f>
        <v>Trek</v>
      </c>
    </row>
    <row r="4102" spans="1:12" x14ac:dyDescent="0.3">
      <c r="A4102">
        <f>Query1[[#This Row],[order_id]]</f>
        <v>1408</v>
      </c>
      <c r="B4102" t="str">
        <f>Query1[[#This Row],[customers]]</f>
        <v>Katherin Clark</v>
      </c>
      <c r="C4102" t="str">
        <f>Query1[[#This Row],[city]]</f>
        <v>Pittsford</v>
      </c>
      <c r="D4102" t="str">
        <f>Query1[[#This Row],[state]]</f>
        <v>NY</v>
      </c>
      <c r="E4102">
        <f>Query1[[#This Row],[order_date]]</f>
        <v>43157</v>
      </c>
      <c r="F4102">
        <f>Query1[[#This Row],[total_units]]</f>
        <v>2</v>
      </c>
      <c r="G4102">
        <f>Query1[[#This Row],[revenue]]</f>
        <v>599.98</v>
      </c>
      <c r="H4102" t="str">
        <f>Query1[[#This Row],[product_name]]</f>
        <v>Electra Girl's Hawaii 1 (20-inch) - 2015/2016</v>
      </c>
      <c r="I4102" t="str">
        <f>Query1[[#This Row],[category_name]]</f>
        <v>Children Bicycles</v>
      </c>
      <c r="J4102" t="str">
        <f>Query1[[#This Row],[store_name]]</f>
        <v>Baldwin Bikes</v>
      </c>
      <c r="K4102" t="str">
        <f>Query1[[#This Row],[sales_rep]]</f>
        <v>Marcelene Boyer</v>
      </c>
      <c r="L4102" t="str">
        <f>Query1[[#This Row],[brand_name]]</f>
        <v>Electra</v>
      </c>
    </row>
    <row r="4103" spans="1:12" x14ac:dyDescent="0.3">
      <c r="A4103">
        <f>Query1[[#This Row],[order_id]]</f>
        <v>1408</v>
      </c>
      <c r="B4103" t="str">
        <f>Query1[[#This Row],[customers]]</f>
        <v>Katherin Clark</v>
      </c>
      <c r="C4103" t="str">
        <f>Query1[[#This Row],[city]]</f>
        <v>Pittsford</v>
      </c>
      <c r="D4103" t="str">
        <f>Query1[[#This Row],[state]]</f>
        <v>NY</v>
      </c>
      <c r="E4103">
        <f>Query1[[#This Row],[order_date]]</f>
        <v>43157</v>
      </c>
      <c r="F4103">
        <f>Query1[[#This Row],[total_units]]</f>
        <v>2</v>
      </c>
      <c r="G4103">
        <f>Query1[[#This Row],[revenue]]</f>
        <v>5198</v>
      </c>
      <c r="H4103" t="str">
        <f>Query1[[#This Row],[product_name]]</f>
        <v>Heller Shagamaw GX1 - 2018</v>
      </c>
      <c r="I4103" t="str">
        <f>Query1[[#This Row],[category_name]]</f>
        <v>Mountain Bikes</v>
      </c>
      <c r="J4103" t="str">
        <f>Query1[[#This Row],[store_name]]</f>
        <v>Baldwin Bikes</v>
      </c>
      <c r="K4103" t="str">
        <f>Query1[[#This Row],[sales_rep]]</f>
        <v>Marcelene Boyer</v>
      </c>
      <c r="L4103" t="str">
        <f>Query1[[#This Row],[brand_name]]</f>
        <v>Heller</v>
      </c>
    </row>
    <row r="4104" spans="1:12" x14ac:dyDescent="0.3">
      <c r="A4104">
        <f>Query1[[#This Row],[order_id]]</f>
        <v>1408</v>
      </c>
      <c r="B4104" t="str">
        <f>Query1[[#This Row],[customers]]</f>
        <v>Katherin Clark</v>
      </c>
      <c r="C4104" t="str">
        <f>Query1[[#This Row],[city]]</f>
        <v>Pittsford</v>
      </c>
      <c r="D4104" t="str">
        <f>Query1[[#This Row],[state]]</f>
        <v>NY</v>
      </c>
      <c r="E4104">
        <f>Query1[[#This Row],[order_date]]</f>
        <v>43157</v>
      </c>
      <c r="F4104">
        <f>Query1[[#This Row],[total_units]]</f>
        <v>1</v>
      </c>
      <c r="G4104">
        <f>Query1[[#This Row],[revenue]]</f>
        <v>749.99</v>
      </c>
      <c r="H4104" t="str">
        <f>Query1[[#This Row],[product_name]]</f>
        <v>Trek Domane AL 2 Women's - 2018</v>
      </c>
      <c r="I4104" t="str">
        <f>Query1[[#This Row],[category_name]]</f>
        <v>Road Bikes</v>
      </c>
      <c r="J4104" t="str">
        <f>Query1[[#This Row],[store_name]]</f>
        <v>Baldwin Bikes</v>
      </c>
      <c r="K4104" t="str">
        <f>Query1[[#This Row],[sales_rep]]</f>
        <v>Marcelene Boyer</v>
      </c>
      <c r="L4104" t="str">
        <f>Query1[[#This Row],[brand_name]]</f>
        <v>Trek</v>
      </c>
    </row>
    <row r="4105" spans="1:12" x14ac:dyDescent="0.3">
      <c r="A4105">
        <f>Query1[[#This Row],[order_id]]</f>
        <v>1408</v>
      </c>
      <c r="B4105" t="str">
        <f>Query1[[#This Row],[customers]]</f>
        <v>Katherin Clark</v>
      </c>
      <c r="C4105" t="str">
        <f>Query1[[#This Row],[city]]</f>
        <v>Pittsford</v>
      </c>
      <c r="D4105" t="str">
        <f>Query1[[#This Row],[state]]</f>
        <v>NY</v>
      </c>
      <c r="E4105">
        <f>Query1[[#This Row],[order_date]]</f>
        <v>43157</v>
      </c>
      <c r="F4105">
        <f>Query1[[#This Row],[total_units]]</f>
        <v>1</v>
      </c>
      <c r="G4105">
        <f>Query1[[#This Row],[revenue]]</f>
        <v>579.99</v>
      </c>
      <c r="H4105" t="str">
        <f>Query1[[#This Row],[product_name]]</f>
        <v>Trek Marlin 6 - 2018</v>
      </c>
      <c r="I4105" t="str">
        <f>Query1[[#This Row],[category_name]]</f>
        <v>Mountain Bikes</v>
      </c>
      <c r="J4105" t="str">
        <f>Query1[[#This Row],[store_name]]</f>
        <v>Baldwin Bikes</v>
      </c>
      <c r="K4105" t="str">
        <f>Query1[[#This Row],[sales_rep]]</f>
        <v>Marcelene Boyer</v>
      </c>
      <c r="L4105" t="str">
        <f>Query1[[#This Row],[brand_name]]</f>
        <v>Trek</v>
      </c>
    </row>
    <row r="4106" spans="1:12" x14ac:dyDescent="0.3">
      <c r="A4106">
        <f>Query1[[#This Row],[order_id]]</f>
        <v>1409</v>
      </c>
      <c r="B4106" t="str">
        <f>Query1[[#This Row],[customers]]</f>
        <v>Tobie Little</v>
      </c>
      <c r="C4106" t="str">
        <f>Query1[[#This Row],[city]]</f>
        <v>Victoria</v>
      </c>
      <c r="D4106" t="str">
        <f>Query1[[#This Row],[state]]</f>
        <v>TX</v>
      </c>
      <c r="E4106">
        <f>Query1[[#This Row],[order_date]]</f>
        <v>43157</v>
      </c>
      <c r="F4106">
        <f>Query1[[#This Row],[total_units]]</f>
        <v>1</v>
      </c>
      <c r="G4106">
        <f>Query1[[#This Row],[revenue]]</f>
        <v>269.99</v>
      </c>
      <c r="H4106" t="str">
        <f>Query1[[#This Row],[product_name]]</f>
        <v>Electra Cruiser 1 Tall - 2016/2018</v>
      </c>
      <c r="I4106" t="str">
        <f>Query1[[#This Row],[category_name]]</f>
        <v>Cruisers Bicycles</v>
      </c>
      <c r="J4106" t="str">
        <f>Query1[[#This Row],[store_name]]</f>
        <v>Rowlett Bikes</v>
      </c>
      <c r="K4106" t="str">
        <f>Query1[[#This Row],[sales_rep]]</f>
        <v>Kali Vargas</v>
      </c>
      <c r="L4106" t="str">
        <f>Query1[[#This Row],[brand_name]]</f>
        <v>Electra</v>
      </c>
    </row>
    <row r="4107" spans="1:12" x14ac:dyDescent="0.3">
      <c r="A4107">
        <f>Query1[[#This Row],[order_id]]</f>
        <v>1409</v>
      </c>
      <c r="B4107" t="str">
        <f>Query1[[#This Row],[customers]]</f>
        <v>Tobie Little</v>
      </c>
      <c r="C4107" t="str">
        <f>Query1[[#This Row],[city]]</f>
        <v>Victoria</v>
      </c>
      <c r="D4107" t="str">
        <f>Query1[[#This Row],[state]]</f>
        <v>TX</v>
      </c>
      <c r="E4107">
        <f>Query1[[#This Row],[order_date]]</f>
        <v>43157</v>
      </c>
      <c r="F4107">
        <f>Query1[[#This Row],[total_units]]</f>
        <v>2</v>
      </c>
      <c r="G4107">
        <f>Query1[[#This Row],[revenue]]</f>
        <v>1799.98</v>
      </c>
      <c r="H4107" t="str">
        <f>Query1[[#This Row],[product_name]]</f>
        <v>Electra Townie Balloon 7i EQ - 2018</v>
      </c>
      <c r="I4107" t="str">
        <f>Query1[[#This Row],[category_name]]</f>
        <v>Comfort Bicycles</v>
      </c>
      <c r="J4107" t="str">
        <f>Query1[[#This Row],[store_name]]</f>
        <v>Rowlett Bikes</v>
      </c>
      <c r="K4107" t="str">
        <f>Query1[[#This Row],[sales_rep]]</f>
        <v>Kali Vargas</v>
      </c>
      <c r="L4107" t="str">
        <f>Query1[[#This Row],[brand_name]]</f>
        <v>Electra</v>
      </c>
    </row>
    <row r="4108" spans="1:12" x14ac:dyDescent="0.3">
      <c r="A4108">
        <f>Query1[[#This Row],[order_id]]</f>
        <v>1409</v>
      </c>
      <c r="B4108" t="str">
        <f>Query1[[#This Row],[customers]]</f>
        <v>Tobie Little</v>
      </c>
      <c r="C4108" t="str">
        <f>Query1[[#This Row],[city]]</f>
        <v>Victoria</v>
      </c>
      <c r="D4108" t="str">
        <f>Query1[[#This Row],[state]]</f>
        <v>TX</v>
      </c>
      <c r="E4108">
        <f>Query1[[#This Row],[order_date]]</f>
        <v>43157</v>
      </c>
      <c r="F4108">
        <f>Query1[[#This Row],[total_units]]</f>
        <v>1</v>
      </c>
      <c r="G4108">
        <f>Query1[[#This Row],[revenue]]</f>
        <v>289.99</v>
      </c>
      <c r="H4108" t="str">
        <f>Query1[[#This Row],[product_name]]</f>
        <v>Strider Strider 20 Sport - 2018</v>
      </c>
      <c r="I4108" t="str">
        <f>Query1[[#This Row],[category_name]]</f>
        <v>Children Bicycles</v>
      </c>
      <c r="J4108" t="str">
        <f>Query1[[#This Row],[store_name]]</f>
        <v>Rowlett Bikes</v>
      </c>
      <c r="K4108" t="str">
        <f>Query1[[#This Row],[sales_rep]]</f>
        <v>Kali Vargas</v>
      </c>
      <c r="L4108" t="str">
        <f>Query1[[#This Row],[brand_name]]</f>
        <v>Strider</v>
      </c>
    </row>
    <row r="4109" spans="1:12" x14ac:dyDescent="0.3">
      <c r="A4109">
        <f>Query1[[#This Row],[order_id]]</f>
        <v>1409</v>
      </c>
      <c r="B4109" t="str">
        <f>Query1[[#This Row],[customers]]</f>
        <v>Tobie Little</v>
      </c>
      <c r="C4109" t="str">
        <f>Query1[[#This Row],[city]]</f>
        <v>Victoria</v>
      </c>
      <c r="D4109" t="str">
        <f>Query1[[#This Row],[state]]</f>
        <v>TX</v>
      </c>
      <c r="E4109">
        <f>Query1[[#This Row],[order_date]]</f>
        <v>43157</v>
      </c>
      <c r="F4109">
        <f>Query1[[#This Row],[total_units]]</f>
        <v>1</v>
      </c>
      <c r="G4109">
        <f>Query1[[#This Row],[revenue]]</f>
        <v>1299.99</v>
      </c>
      <c r="H4109" t="str">
        <f>Query1[[#This Row],[product_name]]</f>
        <v>Trek CrossRip 2 - 2018</v>
      </c>
      <c r="I4109" t="str">
        <f>Query1[[#This Row],[category_name]]</f>
        <v>Road Bikes</v>
      </c>
      <c r="J4109" t="str">
        <f>Query1[[#This Row],[store_name]]</f>
        <v>Rowlett Bikes</v>
      </c>
      <c r="K4109" t="str">
        <f>Query1[[#This Row],[sales_rep]]</f>
        <v>Kali Vargas</v>
      </c>
      <c r="L4109" t="str">
        <f>Query1[[#This Row],[brand_name]]</f>
        <v>Trek</v>
      </c>
    </row>
    <row r="4110" spans="1:12" x14ac:dyDescent="0.3">
      <c r="A4110">
        <f>Query1[[#This Row],[order_id]]</f>
        <v>1409</v>
      </c>
      <c r="B4110" t="str">
        <f>Query1[[#This Row],[customers]]</f>
        <v>Tobie Little</v>
      </c>
      <c r="C4110" t="str">
        <f>Query1[[#This Row],[city]]</f>
        <v>Victoria</v>
      </c>
      <c r="D4110" t="str">
        <f>Query1[[#This Row],[state]]</f>
        <v>TX</v>
      </c>
      <c r="E4110">
        <f>Query1[[#This Row],[order_date]]</f>
        <v>43157</v>
      </c>
      <c r="F4110">
        <f>Query1[[#This Row],[total_units]]</f>
        <v>2</v>
      </c>
      <c r="G4110">
        <f>Query1[[#This Row],[revenue]]</f>
        <v>6399.98</v>
      </c>
      <c r="H4110" t="str">
        <f>Query1[[#This Row],[product_name]]</f>
        <v>Trek Domane SL 6 - 2018</v>
      </c>
      <c r="I4110" t="str">
        <f>Query1[[#This Row],[category_name]]</f>
        <v>Road Bikes</v>
      </c>
      <c r="J4110" t="str">
        <f>Query1[[#This Row],[store_name]]</f>
        <v>Rowlett Bikes</v>
      </c>
      <c r="K4110" t="str">
        <f>Query1[[#This Row],[sales_rep]]</f>
        <v>Kali Vargas</v>
      </c>
      <c r="L4110" t="str">
        <f>Query1[[#This Row],[brand_name]]</f>
        <v>Trek</v>
      </c>
    </row>
    <row r="4111" spans="1:12" x14ac:dyDescent="0.3">
      <c r="A4111">
        <f>Query1[[#This Row],[order_id]]</f>
        <v>1410</v>
      </c>
      <c r="B4111" t="str">
        <f>Query1[[#This Row],[customers]]</f>
        <v>Ruthanne Franco</v>
      </c>
      <c r="C4111" t="str">
        <f>Query1[[#This Row],[city]]</f>
        <v>Astoria</v>
      </c>
      <c r="D4111" t="str">
        <f>Query1[[#This Row],[state]]</f>
        <v>NY</v>
      </c>
      <c r="E4111">
        <f>Query1[[#This Row],[order_date]]</f>
        <v>43158</v>
      </c>
      <c r="F4111">
        <f>Query1[[#This Row],[total_units]]</f>
        <v>1</v>
      </c>
      <c r="G4111">
        <f>Query1[[#This Row],[revenue]]</f>
        <v>679.99</v>
      </c>
      <c r="H4111" t="str">
        <f>Query1[[#This Row],[product_name]]</f>
        <v>Electra Townie Original 21D EQ - 2017/2018</v>
      </c>
      <c r="I4111" t="str">
        <f>Query1[[#This Row],[category_name]]</f>
        <v>Comfort Bicycles</v>
      </c>
      <c r="J4111" t="str">
        <f>Query1[[#This Row],[store_name]]</f>
        <v>Baldwin Bikes</v>
      </c>
      <c r="K4111" t="str">
        <f>Query1[[#This Row],[sales_rep]]</f>
        <v>Venita Daniel</v>
      </c>
      <c r="L4111" t="str">
        <f>Query1[[#This Row],[brand_name]]</f>
        <v>Electra</v>
      </c>
    </row>
    <row r="4112" spans="1:12" x14ac:dyDescent="0.3">
      <c r="A4112">
        <f>Query1[[#This Row],[order_id]]</f>
        <v>1410</v>
      </c>
      <c r="B4112" t="str">
        <f>Query1[[#This Row],[customers]]</f>
        <v>Ruthanne Franco</v>
      </c>
      <c r="C4112" t="str">
        <f>Query1[[#This Row],[city]]</f>
        <v>Astoria</v>
      </c>
      <c r="D4112" t="str">
        <f>Query1[[#This Row],[state]]</f>
        <v>NY</v>
      </c>
      <c r="E4112">
        <f>Query1[[#This Row],[order_date]]</f>
        <v>43158</v>
      </c>
      <c r="F4112">
        <f>Query1[[#This Row],[total_units]]</f>
        <v>2</v>
      </c>
      <c r="G4112">
        <f>Query1[[#This Row],[revenue]]</f>
        <v>9999.98</v>
      </c>
      <c r="H4112" t="str">
        <f>Query1[[#This Row],[product_name]]</f>
        <v>Trek Powerfly 7 FS - 2018</v>
      </c>
      <c r="I4112" t="str">
        <f>Query1[[#This Row],[category_name]]</f>
        <v>Electric Bikes</v>
      </c>
      <c r="J4112" t="str">
        <f>Query1[[#This Row],[store_name]]</f>
        <v>Baldwin Bikes</v>
      </c>
      <c r="K4112" t="str">
        <f>Query1[[#This Row],[sales_rep]]</f>
        <v>Venita Daniel</v>
      </c>
      <c r="L4112" t="str">
        <f>Query1[[#This Row],[brand_name]]</f>
        <v>Trek</v>
      </c>
    </row>
    <row r="4113" spans="1:12" x14ac:dyDescent="0.3">
      <c r="A4113">
        <f>Query1[[#This Row],[order_id]]</f>
        <v>1410</v>
      </c>
      <c r="B4113" t="str">
        <f>Query1[[#This Row],[customers]]</f>
        <v>Ruthanne Franco</v>
      </c>
      <c r="C4113" t="str">
        <f>Query1[[#This Row],[city]]</f>
        <v>Astoria</v>
      </c>
      <c r="D4113" t="str">
        <f>Query1[[#This Row],[state]]</f>
        <v>NY</v>
      </c>
      <c r="E4113">
        <f>Query1[[#This Row],[order_date]]</f>
        <v>43158</v>
      </c>
      <c r="F4113">
        <f>Query1[[#This Row],[total_units]]</f>
        <v>2</v>
      </c>
      <c r="G4113">
        <f>Query1[[#This Row],[revenue]]</f>
        <v>9999.98</v>
      </c>
      <c r="H4113" t="str">
        <f>Query1[[#This Row],[product_name]]</f>
        <v>Trek Super Commuter+ 8S - 2018</v>
      </c>
      <c r="I4113" t="str">
        <f>Query1[[#This Row],[category_name]]</f>
        <v>Electric Bikes</v>
      </c>
      <c r="J4113" t="str">
        <f>Query1[[#This Row],[store_name]]</f>
        <v>Baldwin Bikes</v>
      </c>
      <c r="K4113" t="str">
        <f>Query1[[#This Row],[sales_rep]]</f>
        <v>Venita Daniel</v>
      </c>
      <c r="L4113" t="str">
        <f>Query1[[#This Row],[brand_name]]</f>
        <v>Trek</v>
      </c>
    </row>
    <row r="4114" spans="1:12" x14ac:dyDescent="0.3">
      <c r="A4114">
        <f>Query1[[#This Row],[order_id]]</f>
        <v>1411</v>
      </c>
      <c r="B4114" t="str">
        <f>Query1[[#This Row],[customers]]</f>
        <v>Monica Sears</v>
      </c>
      <c r="C4114" t="str">
        <f>Query1[[#This Row],[city]]</f>
        <v>San Jose</v>
      </c>
      <c r="D4114" t="str">
        <f>Query1[[#This Row],[state]]</f>
        <v>CA</v>
      </c>
      <c r="E4114">
        <f>Query1[[#This Row],[order_date]]</f>
        <v>43160</v>
      </c>
      <c r="F4114">
        <f>Query1[[#This Row],[total_units]]</f>
        <v>2</v>
      </c>
      <c r="G4114">
        <f>Query1[[#This Row],[revenue]]</f>
        <v>1499.98</v>
      </c>
      <c r="H4114" t="str">
        <f>Query1[[#This Row],[product_name]]</f>
        <v>Electra Townie Balloon 8D EQ Ladies' - 2016/2017/2018</v>
      </c>
      <c r="I4114" t="str">
        <f>Query1[[#This Row],[category_name]]</f>
        <v>Comfort Bicycles</v>
      </c>
      <c r="J4114" t="str">
        <f>Query1[[#This Row],[store_name]]</f>
        <v>Santa Cruz Bikes</v>
      </c>
      <c r="K4114" t="str">
        <f>Query1[[#This Row],[sales_rep]]</f>
        <v>Mireya Copeland</v>
      </c>
      <c r="L4114" t="str">
        <f>Query1[[#This Row],[brand_name]]</f>
        <v>Electra</v>
      </c>
    </row>
    <row r="4115" spans="1:12" x14ac:dyDescent="0.3">
      <c r="A4115">
        <f>Query1[[#This Row],[order_id]]</f>
        <v>1411</v>
      </c>
      <c r="B4115" t="str">
        <f>Query1[[#This Row],[customers]]</f>
        <v>Monica Sears</v>
      </c>
      <c r="C4115" t="str">
        <f>Query1[[#This Row],[city]]</f>
        <v>San Jose</v>
      </c>
      <c r="D4115" t="str">
        <f>Query1[[#This Row],[state]]</f>
        <v>CA</v>
      </c>
      <c r="E4115">
        <f>Query1[[#This Row],[order_date]]</f>
        <v>43160</v>
      </c>
      <c r="F4115">
        <f>Query1[[#This Row],[total_units]]</f>
        <v>1</v>
      </c>
      <c r="G4115">
        <f>Query1[[#This Row],[revenue]]</f>
        <v>2999.99</v>
      </c>
      <c r="H4115" t="str">
        <f>Query1[[#This Row],[product_name]]</f>
        <v>Trek Conduit+ - 2016</v>
      </c>
      <c r="I4115" t="str">
        <f>Query1[[#This Row],[category_name]]</f>
        <v>Electric Bikes</v>
      </c>
      <c r="J4115" t="str">
        <f>Query1[[#This Row],[store_name]]</f>
        <v>Santa Cruz Bikes</v>
      </c>
      <c r="K4115" t="str">
        <f>Query1[[#This Row],[sales_rep]]</f>
        <v>Mireya Copeland</v>
      </c>
      <c r="L4115" t="str">
        <f>Query1[[#This Row],[brand_name]]</f>
        <v>Trek</v>
      </c>
    </row>
    <row r="4116" spans="1:12" x14ac:dyDescent="0.3">
      <c r="A4116">
        <f>Query1[[#This Row],[order_id]]</f>
        <v>1412</v>
      </c>
      <c r="B4116" t="str">
        <f>Query1[[#This Row],[customers]]</f>
        <v>Diane Jones</v>
      </c>
      <c r="C4116" t="str">
        <f>Query1[[#This Row],[city]]</f>
        <v>Fresh Meadows</v>
      </c>
      <c r="D4116" t="str">
        <f>Query1[[#This Row],[state]]</f>
        <v>NY</v>
      </c>
      <c r="E4116">
        <f>Query1[[#This Row],[order_date]]</f>
        <v>43160</v>
      </c>
      <c r="F4116">
        <f>Query1[[#This Row],[total_units]]</f>
        <v>2</v>
      </c>
      <c r="G4116">
        <f>Query1[[#This Row],[revenue]]</f>
        <v>833.98</v>
      </c>
      <c r="H4116" t="str">
        <f>Query1[[#This Row],[product_name]]</f>
        <v>Sun Bicycles Cruz 7 - Women's - 2017</v>
      </c>
      <c r="I4116" t="str">
        <f>Query1[[#This Row],[category_name]]</f>
        <v>Comfort Bicycles</v>
      </c>
      <c r="J4116" t="str">
        <f>Query1[[#This Row],[store_name]]</f>
        <v>Baldwin Bikes</v>
      </c>
      <c r="K4116" t="str">
        <f>Query1[[#This Row],[sales_rep]]</f>
        <v>Venita Daniel</v>
      </c>
      <c r="L4116" t="str">
        <f>Query1[[#This Row],[brand_name]]</f>
        <v>Sun</v>
      </c>
    </row>
    <row r="4117" spans="1:12" x14ac:dyDescent="0.3">
      <c r="A4117">
        <f>Query1[[#This Row],[order_id]]</f>
        <v>1412</v>
      </c>
      <c r="B4117" t="str">
        <f>Query1[[#This Row],[customers]]</f>
        <v>Diane Jones</v>
      </c>
      <c r="C4117" t="str">
        <f>Query1[[#This Row],[city]]</f>
        <v>Fresh Meadows</v>
      </c>
      <c r="D4117" t="str">
        <f>Query1[[#This Row],[state]]</f>
        <v>NY</v>
      </c>
      <c r="E4117">
        <f>Query1[[#This Row],[order_date]]</f>
        <v>43160</v>
      </c>
      <c r="F4117">
        <f>Query1[[#This Row],[total_units]]</f>
        <v>2</v>
      </c>
      <c r="G4117">
        <f>Query1[[#This Row],[revenue]]</f>
        <v>1839.98</v>
      </c>
      <c r="H4117" t="str">
        <f>Query1[[#This Row],[product_name]]</f>
        <v>Trek Domane AL 3 Women's - 2018</v>
      </c>
      <c r="I4117" t="str">
        <f>Query1[[#This Row],[category_name]]</f>
        <v>Road Bikes</v>
      </c>
      <c r="J4117" t="str">
        <f>Query1[[#This Row],[store_name]]</f>
        <v>Baldwin Bikes</v>
      </c>
      <c r="K4117" t="str">
        <f>Query1[[#This Row],[sales_rep]]</f>
        <v>Venita Daniel</v>
      </c>
      <c r="L4117" t="str">
        <f>Query1[[#This Row],[brand_name]]</f>
        <v>Trek</v>
      </c>
    </row>
    <row r="4118" spans="1:12" x14ac:dyDescent="0.3">
      <c r="A4118">
        <f>Query1[[#This Row],[order_id]]</f>
        <v>1412</v>
      </c>
      <c r="B4118" t="str">
        <f>Query1[[#This Row],[customers]]</f>
        <v>Diane Jones</v>
      </c>
      <c r="C4118" t="str">
        <f>Query1[[#This Row],[city]]</f>
        <v>Fresh Meadows</v>
      </c>
      <c r="D4118" t="str">
        <f>Query1[[#This Row],[state]]</f>
        <v>NY</v>
      </c>
      <c r="E4118">
        <f>Query1[[#This Row],[order_date]]</f>
        <v>43160</v>
      </c>
      <c r="F4118">
        <f>Query1[[#This Row],[total_units]]</f>
        <v>1</v>
      </c>
      <c r="G4118">
        <f>Query1[[#This Row],[revenue]]</f>
        <v>5299.99</v>
      </c>
      <c r="H4118" t="str">
        <f>Query1[[#This Row],[product_name]]</f>
        <v>Trek Fuel EX 9.8 27.5 Plus - 2017</v>
      </c>
      <c r="I4118" t="str">
        <f>Query1[[#This Row],[category_name]]</f>
        <v>Mountain Bikes</v>
      </c>
      <c r="J4118" t="str">
        <f>Query1[[#This Row],[store_name]]</f>
        <v>Baldwin Bikes</v>
      </c>
      <c r="K4118" t="str">
        <f>Query1[[#This Row],[sales_rep]]</f>
        <v>Venita Daniel</v>
      </c>
      <c r="L4118" t="str">
        <f>Query1[[#This Row],[brand_name]]</f>
        <v>Trek</v>
      </c>
    </row>
    <row r="4119" spans="1:12" x14ac:dyDescent="0.3">
      <c r="A4119">
        <f>Query1[[#This Row],[order_id]]</f>
        <v>1413</v>
      </c>
      <c r="B4119" t="str">
        <f>Query1[[#This Row],[customers]]</f>
        <v>Lolita Mosley</v>
      </c>
      <c r="C4119" t="str">
        <f>Query1[[#This Row],[city]]</f>
        <v>Houston</v>
      </c>
      <c r="D4119" t="str">
        <f>Query1[[#This Row],[state]]</f>
        <v>TX</v>
      </c>
      <c r="E4119">
        <f>Query1[[#This Row],[order_date]]</f>
        <v>43160</v>
      </c>
      <c r="F4119">
        <f>Query1[[#This Row],[total_units]]</f>
        <v>2</v>
      </c>
      <c r="G4119">
        <f>Query1[[#This Row],[revenue]]</f>
        <v>559.98</v>
      </c>
      <c r="H4119" t="str">
        <f>Query1[[#This Row],[product_name]]</f>
        <v>Electra Under-The-Sea 1 16" - 2018</v>
      </c>
      <c r="I4119" t="str">
        <f>Query1[[#This Row],[category_name]]</f>
        <v>Children Bicycles</v>
      </c>
      <c r="J4119" t="str">
        <f>Query1[[#This Row],[store_name]]</f>
        <v>Rowlett Bikes</v>
      </c>
      <c r="K4119" t="str">
        <f>Query1[[#This Row],[sales_rep]]</f>
        <v>Kali Vargas</v>
      </c>
      <c r="L4119" t="str">
        <f>Query1[[#This Row],[brand_name]]</f>
        <v>Electra</v>
      </c>
    </row>
    <row r="4120" spans="1:12" x14ac:dyDescent="0.3">
      <c r="A4120">
        <f>Query1[[#This Row],[order_id]]</f>
        <v>1414</v>
      </c>
      <c r="B4120" t="str">
        <f>Query1[[#This Row],[customers]]</f>
        <v>Tiny French</v>
      </c>
      <c r="C4120" t="str">
        <f>Query1[[#This Row],[city]]</f>
        <v>Plainview</v>
      </c>
      <c r="D4120" t="str">
        <f>Query1[[#This Row],[state]]</f>
        <v>NY</v>
      </c>
      <c r="E4120">
        <f>Query1[[#This Row],[order_date]]</f>
        <v>43162</v>
      </c>
      <c r="F4120">
        <f>Query1[[#This Row],[total_units]]</f>
        <v>2</v>
      </c>
      <c r="G4120">
        <f>Query1[[#This Row],[revenue]]</f>
        <v>739.98</v>
      </c>
      <c r="H4120" t="str">
        <f>Query1[[#This Row],[product_name]]</f>
        <v>Electra Sweet Ride 3i (20-inch) - Girls' - 2018</v>
      </c>
      <c r="I4120" t="str">
        <f>Query1[[#This Row],[category_name]]</f>
        <v>Children Bicycles</v>
      </c>
      <c r="J4120" t="str">
        <f>Query1[[#This Row],[store_name]]</f>
        <v>Baldwin Bikes</v>
      </c>
      <c r="K4120" t="str">
        <f>Query1[[#This Row],[sales_rep]]</f>
        <v>Venita Daniel</v>
      </c>
      <c r="L4120" t="str">
        <f>Query1[[#This Row],[brand_name]]</f>
        <v>Electra</v>
      </c>
    </row>
    <row r="4121" spans="1:12" x14ac:dyDescent="0.3">
      <c r="A4121">
        <f>Query1[[#This Row],[order_id]]</f>
        <v>1414</v>
      </c>
      <c r="B4121" t="str">
        <f>Query1[[#This Row],[customers]]</f>
        <v>Tiny French</v>
      </c>
      <c r="C4121" t="str">
        <f>Query1[[#This Row],[city]]</f>
        <v>Plainview</v>
      </c>
      <c r="D4121" t="str">
        <f>Query1[[#This Row],[state]]</f>
        <v>NY</v>
      </c>
      <c r="E4121">
        <f>Query1[[#This Row],[order_date]]</f>
        <v>43162</v>
      </c>
      <c r="F4121">
        <f>Query1[[#This Row],[total_units]]</f>
        <v>2</v>
      </c>
      <c r="G4121">
        <f>Query1[[#This Row],[revenue]]</f>
        <v>5999.98</v>
      </c>
      <c r="H4121" t="str">
        <f>Query1[[#This Row],[product_name]]</f>
        <v>Trek Emonda SL 6 Disc - 2018</v>
      </c>
      <c r="I4121" t="str">
        <f>Query1[[#This Row],[category_name]]</f>
        <v>Road Bikes</v>
      </c>
      <c r="J4121" t="str">
        <f>Query1[[#This Row],[store_name]]</f>
        <v>Baldwin Bikes</v>
      </c>
      <c r="K4121" t="str">
        <f>Query1[[#This Row],[sales_rep]]</f>
        <v>Venita Daniel</v>
      </c>
      <c r="L4121" t="str">
        <f>Query1[[#This Row],[brand_name]]</f>
        <v>Trek</v>
      </c>
    </row>
    <row r="4122" spans="1:12" x14ac:dyDescent="0.3">
      <c r="A4122">
        <f>Query1[[#This Row],[order_id]]</f>
        <v>1415</v>
      </c>
      <c r="B4122" t="str">
        <f>Query1[[#This Row],[customers]]</f>
        <v>Carolann Russell</v>
      </c>
      <c r="C4122" t="str">
        <f>Query1[[#This Row],[city]]</f>
        <v>Glen Cove</v>
      </c>
      <c r="D4122" t="str">
        <f>Query1[[#This Row],[state]]</f>
        <v>NY</v>
      </c>
      <c r="E4122">
        <f>Query1[[#This Row],[order_date]]</f>
        <v>43162</v>
      </c>
      <c r="F4122">
        <f>Query1[[#This Row],[total_units]]</f>
        <v>1</v>
      </c>
      <c r="G4122">
        <f>Query1[[#This Row],[revenue]]</f>
        <v>659.99</v>
      </c>
      <c r="H4122" t="str">
        <f>Query1[[#This Row],[product_name]]</f>
        <v>Electra Townie Original 3i EQ - 2017/2018</v>
      </c>
      <c r="I4122" t="str">
        <f>Query1[[#This Row],[category_name]]</f>
        <v>Cruisers Bicycles</v>
      </c>
      <c r="J4122" t="str">
        <f>Query1[[#This Row],[store_name]]</f>
        <v>Baldwin Bikes</v>
      </c>
      <c r="K4122" t="str">
        <f>Query1[[#This Row],[sales_rep]]</f>
        <v>Venita Daniel</v>
      </c>
      <c r="L4122" t="str">
        <f>Query1[[#This Row],[brand_name]]</f>
        <v>Electra</v>
      </c>
    </row>
    <row r="4123" spans="1:12" x14ac:dyDescent="0.3">
      <c r="A4123">
        <f>Query1[[#This Row],[order_id]]</f>
        <v>1415</v>
      </c>
      <c r="B4123" t="str">
        <f>Query1[[#This Row],[customers]]</f>
        <v>Carolann Russell</v>
      </c>
      <c r="C4123" t="str">
        <f>Query1[[#This Row],[city]]</f>
        <v>Glen Cove</v>
      </c>
      <c r="D4123" t="str">
        <f>Query1[[#This Row],[state]]</f>
        <v>NY</v>
      </c>
      <c r="E4123">
        <f>Query1[[#This Row],[order_date]]</f>
        <v>43162</v>
      </c>
      <c r="F4123">
        <f>Query1[[#This Row],[total_units]]</f>
        <v>1</v>
      </c>
      <c r="G4123">
        <f>Query1[[#This Row],[revenue]]</f>
        <v>429</v>
      </c>
      <c r="H4123" t="str">
        <f>Query1[[#This Row],[product_name]]</f>
        <v>Pure Cycles Vine 8-Speed - 2016</v>
      </c>
      <c r="I4123" t="str">
        <f>Query1[[#This Row],[category_name]]</f>
        <v>Cruisers Bicycles</v>
      </c>
      <c r="J4123" t="str">
        <f>Query1[[#This Row],[store_name]]</f>
        <v>Baldwin Bikes</v>
      </c>
      <c r="K4123" t="str">
        <f>Query1[[#This Row],[sales_rep]]</f>
        <v>Venita Daniel</v>
      </c>
      <c r="L4123" t="str">
        <f>Query1[[#This Row],[brand_name]]</f>
        <v>Pure Cycles</v>
      </c>
    </row>
    <row r="4124" spans="1:12" x14ac:dyDescent="0.3">
      <c r="A4124">
        <f>Query1[[#This Row],[order_id]]</f>
        <v>1415</v>
      </c>
      <c r="B4124" t="str">
        <f>Query1[[#This Row],[customers]]</f>
        <v>Carolann Russell</v>
      </c>
      <c r="C4124" t="str">
        <f>Query1[[#This Row],[city]]</f>
        <v>Glen Cove</v>
      </c>
      <c r="D4124" t="str">
        <f>Query1[[#This Row],[state]]</f>
        <v>NY</v>
      </c>
      <c r="E4124">
        <f>Query1[[#This Row],[order_date]]</f>
        <v>43162</v>
      </c>
      <c r="F4124">
        <f>Query1[[#This Row],[total_units]]</f>
        <v>2</v>
      </c>
      <c r="G4124">
        <f>Query1[[#This Row],[revenue]]</f>
        <v>499.98</v>
      </c>
      <c r="H4124" t="str">
        <f>Query1[[#This Row],[product_name]]</f>
        <v>Strider Sport 16 - 2018</v>
      </c>
      <c r="I4124" t="str">
        <f>Query1[[#This Row],[category_name]]</f>
        <v>Children Bicycles</v>
      </c>
      <c r="J4124" t="str">
        <f>Query1[[#This Row],[store_name]]</f>
        <v>Baldwin Bikes</v>
      </c>
      <c r="K4124" t="str">
        <f>Query1[[#This Row],[sales_rep]]</f>
        <v>Venita Daniel</v>
      </c>
      <c r="L4124" t="str">
        <f>Query1[[#This Row],[brand_name]]</f>
        <v>Strider</v>
      </c>
    </row>
    <row r="4125" spans="1:12" x14ac:dyDescent="0.3">
      <c r="A4125">
        <f>Query1[[#This Row],[order_id]]</f>
        <v>1415</v>
      </c>
      <c r="B4125" t="str">
        <f>Query1[[#This Row],[customers]]</f>
        <v>Carolann Russell</v>
      </c>
      <c r="C4125" t="str">
        <f>Query1[[#This Row],[city]]</f>
        <v>Glen Cove</v>
      </c>
      <c r="D4125" t="str">
        <f>Query1[[#This Row],[state]]</f>
        <v>NY</v>
      </c>
      <c r="E4125">
        <f>Query1[[#This Row],[order_date]]</f>
        <v>43162</v>
      </c>
      <c r="F4125">
        <f>Query1[[#This Row],[total_units]]</f>
        <v>2</v>
      </c>
      <c r="G4125">
        <f>Query1[[#This Row],[revenue]]</f>
        <v>3265.98</v>
      </c>
      <c r="H4125" t="str">
        <f>Query1[[#This Row],[product_name]]</f>
        <v>Surly Wednesday - 2017</v>
      </c>
      <c r="I4125" t="str">
        <f>Query1[[#This Row],[category_name]]</f>
        <v>Mountain Bikes</v>
      </c>
      <c r="J4125" t="str">
        <f>Query1[[#This Row],[store_name]]</f>
        <v>Baldwin Bikes</v>
      </c>
      <c r="K4125" t="str">
        <f>Query1[[#This Row],[sales_rep]]</f>
        <v>Venita Daniel</v>
      </c>
      <c r="L4125" t="str">
        <f>Query1[[#This Row],[brand_name]]</f>
        <v>Surly</v>
      </c>
    </row>
    <row r="4126" spans="1:12" x14ac:dyDescent="0.3">
      <c r="A4126">
        <f>Query1[[#This Row],[order_id]]</f>
        <v>1416</v>
      </c>
      <c r="B4126" t="str">
        <f>Query1[[#This Row],[customers]]</f>
        <v>Cinthia Poole</v>
      </c>
      <c r="C4126" t="str">
        <f>Query1[[#This Row],[city]]</f>
        <v>Lake Jackson</v>
      </c>
      <c r="D4126" t="str">
        <f>Query1[[#This Row],[state]]</f>
        <v>TX</v>
      </c>
      <c r="E4126">
        <f>Query1[[#This Row],[order_date]]</f>
        <v>43162</v>
      </c>
      <c r="F4126">
        <f>Query1[[#This Row],[total_units]]</f>
        <v>2</v>
      </c>
      <c r="G4126">
        <f>Query1[[#This Row],[revenue]]</f>
        <v>1399.98</v>
      </c>
      <c r="H4126" t="str">
        <f>Query1[[#This Row],[product_name]]</f>
        <v>Electra Townie Commute 8D Ladies' - 2018</v>
      </c>
      <c r="I4126" t="str">
        <f>Query1[[#This Row],[category_name]]</f>
        <v>Cruisers Bicycles</v>
      </c>
      <c r="J4126" t="str">
        <f>Query1[[#This Row],[store_name]]</f>
        <v>Rowlett Bikes</v>
      </c>
      <c r="K4126" t="str">
        <f>Query1[[#This Row],[sales_rep]]</f>
        <v>Kali Vargas</v>
      </c>
      <c r="L4126" t="str">
        <f>Query1[[#This Row],[brand_name]]</f>
        <v>Electra</v>
      </c>
    </row>
    <row r="4127" spans="1:12" x14ac:dyDescent="0.3">
      <c r="A4127">
        <f>Query1[[#This Row],[order_id]]</f>
        <v>1416</v>
      </c>
      <c r="B4127" t="str">
        <f>Query1[[#This Row],[customers]]</f>
        <v>Cinthia Poole</v>
      </c>
      <c r="C4127" t="str">
        <f>Query1[[#This Row],[city]]</f>
        <v>Lake Jackson</v>
      </c>
      <c r="D4127" t="str">
        <f>Query1[[#This Row],[state]]</f>
        <v>TX</v>
      </c>
      <c r="E4127">
        <f>Query1[[#This Row],[order_date]]</f>
        <v>43162</v>
      </c>
      <c r="F4127">
        <f>Query1[[#This Row],[total_units]]</f>
        <v>2</v>
      </c>
      <c r="G4127">
        <f>Query1[[#This Row],[revenue]]</f>
        <v>419.98</v>
      </c>
      <c r="H4127" t="str">
        <f>Query1[[#This Row],[product_name]]</f>
        <v>Haro Shredder 20 - 2017</v>
      </c>
      <c r="I4127" t="str">
        <f>Query1[[#This Row],[category_name]]</f>
        <v>Children Bicycles</v>
      </c>
      <c r="J4127" t="str">
        <f>Query1[[#This Row],[store_name]]</f>
        <v>Rowlett Bikes</v>
      </c>
      <c r="K4127" t="str">
        <f>Query1[[#This Row],[sales_rep]]</f>
        <v>Kali Vargas</v>
      </c>
      <c r="L4127" t="str">
        <f>Query1[[#This Row],[brand_name]]</f>
        <v>Haro</v>
      </c>
    </row>
    <row r="4128" spans="1:12" x14ac:dyDescent="0.3">
      <c r="A4128">
        <f>Query1[[#This Row],[order_id]]</f>
        <v>1416</v>
      </c>
      <c r="B4128" t="str">
        <f>Query1[[#This Row],[customers]]</f>
        <v>Cinthia Poole</v>
      </c>
      <c r="C4128" t="str">
        <f>Query1[[#This Row],[city]]</f>
        <v>Lake Jackson</v>
      </c>
      <c r="D4128" t="str">
        <f>Query1[[#This Row],[state]]</f>
        <v>TX</v>
      </c>
      <c r="E4128">
        <f>Query1[[#This Row],[order_date]]</f>
        <v>43162</v>
      </c>
      <c r="F4128">
        <f>Query1[[#This Row],[total_units]]</f>
        <v>1</v>
      </c>
      <c r="G4128">
        <f>Query1[[#This Row],[revenue]]</f>
        <v>3499.99</v>
      </c>
      <c r="H4128" t="str">
        <f>Query1[[#This Row],[product_name]]</f>
        <v>Trek XM700+ - 2018</v>
      </c>
      <c r="I4128" t="str">
        <f>Query1[[#This Row],[category_name]]</f>
        <v>Electric Bikes</v>
      </c>
      <c r="J4128" t="str">
        <f>Query1[[#This Row],[store_name]]</f>
        <v>Rowlett Bikes</v>
      </c>
      <c r="K4128" t="str">
        <f>Query1[[#This Row],[sales_rep]]</f>
        <v>Kali Vargas</v>
      </c>
      <c r="L4128" t="str">
        <f>Query1[[#This Row],[brand_name]]</f>
        <v>Trek</v>
      </c>
    </row>
    <row r="4129" spans="1:12" x14ac:dyDescent="0.3">
      <c r="A4129">
        <f>Query1[[#This Row],[order_id]]</f>
        <v>1417</v>
      </c>
      <c r="B4129" t="str">
        <f>Query1[[#This Row],[customers]]</f>
        <v>Rayford Simon</v>
      </c>
      <c r="C4129" t="str">
        <f>Query1[[#This Row],[city]]</f>
        <v>Mountain View</v>
      </c>
      <c r="D4129" t="str">
        <f>Query1[[#This Row],[state]]</f>
        <v>CA</v>
      </c>
      <c r="E4129">
        <f>Query1[[#This Row],[order_date]]</f>
        <v>43163</v>
      </c>
      <c r="F4129">
        <f>Query1[[#This Row],[total_units]]</f>
        <v>2</v>
      </c>
      <c r="G4129">
        <f>Query1[[#This Row],[revenue]]</f>
        <v>1279.98</v>
      </c>
      <c r="H4129" t="str">
        <f>Query1[[#This Row],[product_name]]</f>
        <v>Electra Moto 3i - 2018</v>
      </c>
      <c r="I4129" t="str">
        <f>Query1[[#This Row],[category_name]]</f>
        <v>Cruisers Bicycles</v>
      </c>
      <c r="J4129" t="str">
        <f>Query1[[#This Row],[store_name]]</f>
        <v>Santa Cruz Bikes</v>
      </c>
      <c r="K4129" t="str">
        <f>Query1[[#This Row],[sales_rep]]</f>
        <v>Mireya Copeland</v>
      </c>
      <c r="L4129" t="str">
        <f>Query1[[#This Row],[brand_name]]</f>
        <v>Electra</v>
      </c>
    </row>
    <row r="4130" spans="1:12" x14ac:dyDescent="0.3">
      <c r="A4130">
        <f>Query1[[#This Row],[order_id]]</f>
        <v>1418</v>
      </c>
      <c r="B4130" t="str">
        <f>Query1[[#This Row],[customers]]</f>
        <v>Bev Chang</v>
      </c>
      <c r="C4130" t="str">
        <f>Query1[[#This Row],[city]]</f>
        <v>Ithaca</v>
      </c>
      <c r="D4130" t="str">
        <f>Query1[[#This Row],[state]]</f>
        <v>NY</v>
      </c>
      <c r="E4130">
        <f>Query1[[#This Row],[order_date]]</f>
        <v>43163</v>
      </c>
      <c r="F4130">
        <f>Query1[[#This Row],[total_units]]</f>
        <v>2</v>
      </c>
      <c r="G4130">
        <f>Query1[[#This Row],[revenue]]</f>
        <v>1359.98</v>
      </c>
      <c r="H4130" t="str">
        <f>Query1[[#This Row],[product_name]]</f>
        <v>Electra Townie Original 21D EQ Ladies' - 2018</v>
      </c>
      <c r="I4130" t="str">
        <f>Query1[[#This Row],[category_name]]</f>
        <v>Cruisers Bicycles</v>
      </c>
      <c r="J4130" t="str">
        <f>Query1[[#This Row],[store_name]]</f>
        <v>Baldwin Bikes</v>
      </c>
      <c r="K4130" t="str">
        <f>Query1[[#This Row],[sales_rep]]</f>
        <v>Marcelene Boyer</v>
      </c>
      <c r="L4130" t="str">
        <f>Query1[[#This Row],[brand_name]]</f>
        <v>Electra</v>
      </c>
    </row>
    <row r="4131" spans="1:12" x14ac:dyDescent="0.3">
      <c r="A4131">
        <f>Query1[[#This Row],[order_id]]</f>
        <v>1418</v>
      </c>
      <c r="B4131" t="str">
        <f>Query1[[#This Row],[customers]]</f>
        <v>Bev Chang</v>
      </c>
      <c r="C4131" t="str">
        <f>Query1[[#This Row],[city]]</f>
        <v>Ithaca</v>
      </c>
      <c r="D4131" t="str">
        <f>Query1[[#This Row],[state]]</f>
        <v>NY</v>
      </c>
      <c r="E4131">
        <f>Query1[[#This Row],[order_date]]</f>
        <v>43163</v>
      </c>
      <c r="F4131">
        <f>Query1[[#This Row],[total_units]]</f>
        <v>2</v>
      </c>
      <c r="G4131">
        <f>Query1[[#This Row],[revenue]]</f>
        <v>4999.9799999999996</v>
      </c>
      <c r="H4131" t="str">
        <f>Query1[[#This Row],[product_name]]</f>
        <v>Trek Fuel EX 7 29 - 2018</v>
      </c>
      <c r="I4131" t="str">
        <f>Query1[[#This Row],[category_name]]</f>
        <v>Mountain Bikes</v>
      </c>
      <c r="J4131" t="str">
        <f>Query1[[#This Row],[store_name]]</f>
        <v>Baldwin Bikes</v>
      </c>
      <c r="K4131" t="str">
        <f>Query1[[#This Row],[sales_rep]]</f>
        <v>Marcelene Boyer</v>
      </c>
      <c r="L4131" t="str">
        <f>Query1[[#This Row],[brand_name]]</f>
        <v>Trek</v>
      </c>
    </row>
    <row r="4132" spans="1:12" x14ac:dyDescent="0.3">
      <c r="A4132">
        <f>Query1[[#This Row],[order_id]]</f>
        <v>1419</v>
      </c>
      <c r="B4132" t="str">
        <f>Query1[[#This Row],[customers]]</f>
        <v>Lavern Orr</v>
      </c>
      <c r="C4132" t="str">
        <f>Query1[[#This Row],[city]]</f>
        <v>Webster</v>
      </c>
      <c r="D4132" t="str">
        <f>Query1[[#This Row],[state]]</f>
        <v>NY</v>
      </c>
      <c r="E4132">
        <f>Query1[[#This Row],[order_date]]</f>
        <v>43163</v>
      </c>
      <c r="F4132">
        <f>Query1[[#This Row],[total_units]]</f>
        <v>1</v>
      </c>
      <c r="G4132">
        <f>Query1[[#This Row],[revenue]]</f>
        <v>899.99</v>
      </c>
      <c r="H4132" t="str">
        <f>Query1[[#This Row],[product_name]]</f>
        <v>Electra Daydreamer 3i Ladies' - 2018</v>
      </c>
      <c r="I4132" t="str">
        <f>Query1[[#This Row],[category_name]]</f>
        <v>Cruisers Bicycles</v>
      </c>
      <c r="J4132" t="str">
        <f>Query1[[#This Row],[store_name]]</f>
        <v>Baldwin Bikes</v>
      </c>
      <c r="K4132" t="str">
        <f>Query1[[#This Row],[sales_rep]]</f>
        <v>Marcelene Boyer</v>
      </c>
      <c r="L4132" t="str">
        <f>Query1[[#This Row],[brand_name]]</f>
        <v>Electra</v>
      </c>
    </row>
    <row r="4133" spans="1:12" x14ac:dyDescent="0.3">
      <c r="A4133">
        <f>Query1[[#This Row],[order_id]]</f>
        <v>1419</v>
      </c>
      <c r="B4133" t="str">
        <f>Query1[[#This Row],[customers]]</f>
        <v>Lavern Orr</v>
      </c>
      <c r="C4133" t="str">
        <f>Query1[[#This Row],[city]]</f>
        <v>Webster</v>
      </c>
      <c r="D4133" t="str">
        <f>Query1[[#This Row],[state]]</f>
        <v>NY</v>
      </c>
      <c r="E4133">
        <f>Query1[[#This Row],[order_date]]</f>
        <v>43163</v>
      </c>
      <c r="F4133">
        <f>Query1[[#This Row],[total_units]]</f>
        <v>2</v>
      </c>
      <c r="G4133">
        <f>Query1[[#This Row],[revenue]]</f>
        <v>1799.98</v>
      </c>
      <c r="H4133" t="str">
        <f>Query1[[#This Row],[product_name]]</f>
        <v>Electra Koa 3i Ladies' - 2018</v>
      </c>
      <c r="I4133" t="str">
        <f>Query1[[#This Row],[category_name]]</f>
        <v>Cruisers Bicycles</v>
      </c>
      <c r="J4133" t="str">
        <f>Query1[[#This Row],[store_name]]</f>
        <v>Baldwin Bikes</v>
      </c>
      <c r="K4133" t="str">
        <f>Query1[[#This Row],[sales_rep]]</f>
        <v>Marcelene Boyer</v>
      </c>
      <c r="L4133" t="str">
        <f>Query1[[#This Row],[brand_name]]</f>
        <v>Electra</v>
      </c>
    </row>
    <row r="4134" spans="1:12" x14ac:dyDescent="0.3">
      <c r="A4134">
        <f>Query1[[#This Row],[order_id]]</f>
        <v>1419</v>
      </c>
      <c r="B4134" t="str">
        <f>Query1[[#This Row],[customers]]</f>
        <v>Lavern Orr</v>
      </c>
      <c r="C4134" t="str">
        <f>Query1[[#This Row],[city]]</f>
        <v>Webster</v>
      </c>
      <c r="D4134" t="str">
        <f>Query1[[#This Row],[state]]</f>
        <v>NY</v>
      </c>
      <c r="E4134">
        <f>Query1[[#This Row],[order_date]]</f>
        <v>43163</v>
      </c>
      <c r="F4134">
        <f>Query1[[#This Row],[total_units]]</f>
        <v>1</v>
      </c>
      <c r="G4134">
        <f>Query1[[#This Row],[revenue]]</f>
        <v>1499</v>
      </c>
      <c r="H4134" t="str">
        <f>Query1[[#This Row],[product_name]]</f>
        <v>Surly Krampus - 2018</v>
      </c>
      <c r="I4134" t="str">
        <f>Query1[[#This Row],[category_name]]</f>
        <v>Mountain Bikes</v>
      </c>
      <c r="J4134" t="str">
        <f>Query1[[#This Row],[store_name]]</f>
        <v>Baldwin Bikes</v>
      </c>
      <c r="K4134" t="str">
        <f>Query1[[#This Row],[sales_rep]]</f>
        <v>Marcelene Boyer</v>
      </c>
      <c r="L4134" t="str">
        <f>Query1[[#This Row],[brand_name]]</f>
        <v>Surly</v>
      </c>
    </row>
    <row r="4135" spans="1:12" x14ac:dyDescent="0.3">
      <c r="A4135">
        <f>Query1[[#This Row],[order_id]]</f>
        <v>1420</v>
      </c>
      <c r="B4135" t="str">
        <f>Query1[[#This Row],[customers]]</f>
        <v>Erna Sloan</v>
      </c>
      <c r="C4135" t="str">
        <f>Query1[[#This Row],[city]]</f>
        <v>Howard Beach</v>
      </c>
      <c r="D4135" t="str">
        <f>Query1[[#This Row],[state]]</f>
        <v>NY</v>
      </c>
      <c r="E4135">
        <f>Query1[[#This Row],[order_date]]</f>
        <v>43163</v>
      </c>
      <c r="F4135">
        <f>Query1[[#This Row],[total_units]]</f>
        <v>1</v>
      </c>
      <c r="G4135">
        <f>Query1[[#This Row],[revenue]]</f>
        <v>1899</v>
      </c>
      <c r="H4135" t="str">
        <f>Query1[[#This Row],[product_name]]</f>
        <v>Surly ECR 27.5 - 2018</v>
      </c>
      <c r="I4135" t="str">
        <f>Query1[[#This Row],[category_name]]</f>
        <v>Mountain Bikes</v>
      </c>
      <c r="J4135" t="str">
        <f>Query1[[#This Row],[store_name]]</f>
        <v>Baldwin Bikes</v>
      </c>
      <c r="K4135" t="str">
        <f>Query1[[#This Row],[sales_rep]]</f>
        <v>Venita Daniel</v>
      </c>
      <c r="L4135" t="str">
        <f>Query1[[#This Row],[brand_name]]</f>
        <v>Surly</v>
      </c>
    </row>
    <row r="4136" spans="1:12" x14ac:dyDescent="0.3">
      <c r="A4136">
        <f>Query1[[#This Row],[order_id]]</f>
        <v>1420</v>
      </c>
      <c r="B4136" t="str">
        <f>Query1[[#This Row],[customers]]</f>
        <v>Erna Sloan</v>
      </c>
      <c r="C4136" t="str">
        <f>Query1[[#This Row],[city]]</f>
        <v>Howard Beach</v>
      </c>
      <c r="D4136" t="str">
        <f>Query1[[#This Row],[state]]</f>
        <v>NY</v>
      </c>
      <c r="E4136">
        <f>Query1[[#This Row],[order_date]]</f>
        <v>43163</v>
      </c>
      <c r="F4136">
        <f>Query1[[#This Row],[total_units]]</f>
        <v>1</v>
      </c>
      <c r="G4136">
        <f>Query1[[#This Row],[revenue]]</f>
        <v>2299.9899999999998</v>
      </c>
      <c r="H4136" t="str">
        <f>Query1[[#This Row],[product_name]]</f>
        <v>Trek Verve+ Lowstep - 2018</v>
      </c>
      <c r="I4136" t="str">
        <f>Query1[[#This Row],[category_name]]</f>
        <v>Electric Bikes</v>
      </c>
      <c r="J4136" t="str">
        <f>Query1[[#This Row],[store_name]]</f>
        <v>Baldwin Bikes</v>
      </c>
      <c r="K4136" t="str">
        <f>Query1[[#This Row],[sales_rep]]</f>
        <v>Venita Daniel</v>
      </c>
      <c r="L4136" t="str">
        <f>Query1[[#This Row],[brand_name]]</f>
        <v>Trek</v>
      </c>
    </row>
    <row r="4137" spans="1:12" x14ac:dyDescent="0.3">
      <c r="A4137">
        <f>Query1[[#This Row],[order_id]]</f>
        <v>1420</v>
      </c>
      <c r="B4137" t="str">
        <f>Query1[[#This Row],[customers]]</f>
        <v>Erna Sloan</v>
      </c>
      <c r="C4137" t="str">
        <f>Query1[[#This Row],[city]]</f>
        <v>Howard Beach</v>
      </c>
      <c r="D4137" t="str">
        <f>Query1[[#This Row],[state]]</f>
        <v>NY</v>
      </c>
      <c r="E4137">
        <f>Query1[[#This Row],[order_date]]</f>
        <v>43163</v>
      </c>
      <c r="F4137">
        <f>Query1[[#This Row],[total_units]]</f>
        <v>2</v>
      </c>
      <c r="G4137">
        <f>Query1[[#This Row],[revenue]]</f>
        <v>6999.98</v>
      </c>
      <c r="H4137" t="str">
        <f>Query1[[#This Row],[product_name]]</f>
        <v>Trek XM700+ - 2018</v>
      </c>
      <c r="I4137" t="str">
        <f>Query1[[#This Row],[category_name]]</f>
        <v>Electric Bikes</v>
      </c>
      <c r="J4137" t="str">
        <f>Query1[[#This Row],[store_name]]</f>
        <v>Baldwin Bikes</v>
      </c>
      <c r="K4137" t="str">
        <f>Query1[[#This Row],[sales_rep]]</f>
        <v>Venita Daniel</v>
      </c>
      <c r="L4137" t="str">
        <f>Query1[[#This Row],[brand_name]]</f>
        <v>Trek</v>
      </c>
    </row>
    <row r="4138" spans="1:12" x14ac:dyDescent="0.3">
      <c r="A4138">
        <f>Query1[[#This Row],[order_id]]</f>
        <v>1421</v>
      </c>
      <c r="B4138" t="str">
        <f>Query1[[#This Row],[customers]]</f>
        <v>Sheree Blanchard</v>
      </c>
      <c r="C4138" t="str">
        <f>Query1[[#This Row],[city]]</f>
        <v>Queensbury</v>
      </c>
      <c r="D4138" t="str">
        <f>Query1[[#This Row],[state]]</f>
        <v>NY</v>
      </c>
      <c r="E4138">
        <f>Query1[[#This Row],[order_date]]</f>
        <v>43164</v>
      </c>
      <c r="F4138">
        <f>Query1[[#This Row],[total_units]]</f>
        <v>2</v>
      </c>
      <c r="G4138">
        <f>Query1[[#This Row],[revenue]]</f>
        <v>559.98</v>
      </c>
      <c r="H4138" t="str">
        <f>Query1[[#This Row],[product_name]]</f>
        <v>Electra Water Lily 1 (16-inch) - Girl's - 2018</v>
      </c>
      <c r="I4138" t="str">
        <f>Query1[[#This Row],[category_name]]</f>
        <v>Children Bicycles</v>
      </c>
      <c r="J4138" t="str">
        <f>Query1[[#This Row],[store_name]]</f>
        <v>Baldwin Bikes</v>
      </c>
      <c r="K4138" t="str">
        <f>Query1[[#This Row],[sales_rep]]</f>
        <v>Venita Daniel</v>
      </c>
      <c r="L4138" t="str">
        <f>Query1[[#This Row],[brand_name]]</f>
        <v>Electra</v>
      </c>
    </row>
    <row r="4139" spans="1:12" x14ac:dyDescent="0.3">
      <c r="A4139">
        <f>Query1[[#This Row],[order_id]]</f>
        <v>1422</v>
      </c>
      <c r="B4139" t="str">
        <f>Query1[[#This Row],[customers]]</f>
        <v>Jonell Rivas</v>
      </c>
      <c r="C4139" t="str">
        <f>Query1[[#This Row],[city]]</f>
        <v>Amarillo</v>
      </c>
      <c r="D4139" t="str">
        <f>Query1[[#This Row],[state]]</f>
        <v>TX</v>
      </c>
      <c r="E4139">
        <f>Query1[[#This Row],[order_date]]</f>
        <v>43164</v>
      </c>
      <c r="F4139">
        <f>Query1[[#This Row],[total_units]]</f>
        <v>1</v>
      </c>
      <c r="G4139">
        <f>Query1[[#This Row],[revenue]]</f>
        <v>679.99</v>
      </c>
      <c r="H4139" t="str">
        <f>Query1[[#This Row],[product_name]]</f>
        <v>Electra Townie Original 21D EQ Ladies' - 2018</v>
      </c>
      <c r="I4139" t="str">
        <f>Query1[[#This Row],[category_name]]</f>
        <v>Cruisers Bicycles</v>
      </c>
      <c r="J4139" t="str">
        <f>Query1[[#This Row],[store_name]]</f>
        <v>Rowlett Bikes</v>
      </c>
      <c r="K4139" t="str">
        <f>Query1[[#This Row],[sales_rep]]</f>
        <v>Kali Vargas</v>
      </c>
      <c r="L4139" t="str">
        <f>Query1[[#This Row],[brand_name]]</f>
        <v>Electra</v>
      </c>
    </row>
    <row r="4140" spans="1:12" x14ac:dyDescent="0.3">
      <c r="A4140">
        <f>Query1[[#This Row],[order_id]]</f>
        <v>1422</v>
      </c>
      <c r="B4140" t="str">
        <f>Query1[[#This Row],[customers]]</f>
        <v>Jonell Rivas</v>
      </c>
      <c r="C4140" t="str">
        <f>Query1[[#This Row],[city]]</f>
        <v>Amarillo</v>
      </c>
      <c r="D4140" t="str">
        <f>Query1[[#This Row],[state]]</f>
        <v>TX</v>
      </c>
      <c r="E4140">
        <f>Query1[[#This Row],[order_date]]</f>
        <v>43164</v>
      </c>
      <c r="F4140">
        <f>Query1[[#This Row],[total_units]]</f>
        <v>2</v>
      </c>
      <c r="G4140">
        <f>Query1[[#This Row],[revenue]]</f>
        <v>1523.98</v>
      </c>
      <c r="H4140" t="str">
        <f>Query1[[#This Row],[product_name]]</f>
        <v>Sun Bicycles Brickell Tandem CB - 2017</v>
      </c>
      <c r="I4140" t="str">
        <f>Query1[[#This Row],[category_name]]</f>
        <v>Cruisers Bicycles</v>
      </c>
      <c r="J4140" t="str">
        <f>Query1[[#This Row],[store_name]]</f>
        <v>Rowlett Bikes</v>
      </c>
      <c r="K4140" t="str">
        <f>Query1[[#This Row],[sales_rep]]</f>
        <v>Kali Vargas</v>
      </c>
      <c r="L4140" t="str">
        <f>Query1[[#This Row],[brand_name]]</f>
        <v>Sun</v>
      </c>
    </row>
    <row r="4141" spans="1:12" x14ac:dyDescent="0.3">
      <c r="A4141">
        <f>Query1[[#This Row],[order_id]]</f>
        <v>1422</v>
      </c>
      <c r="B4141" t="str">
        <f>Query1[[#This Row],[customers]]</f>
        <v>Jonell Rivas</v>
      </c>
      <c r="C4141" t="str">
        <f>Query1[[#This Row],[city]]</f>
        <v>Amarillo</v>
      </c>
      <c r="D4141" t="str">
        <f>Query1[[#This Row],[state]]</f>
        <v>TX</v>
      </c>
      <c r="E4141">
        <f>Query1[[#This Row],[order_date]]</f>
        <v>43164</v>
      </c>
      <c r="F4141">
        <f>Query1[[#This Row],[total_units]]</f>
        <v>2</v>
      </c>
      <c r="G4141">
        <f>Query1[[#This Row],[revenue]]</f>
        <v>1839.98</v>
      </c>
      <c r="H4141" t="str">
        <f>Query1[[#This Row],[product_name]]</f>
        <v>Trek Domane AL 3 Women's - 2018</v>
      </c>
      <c r="I4141" t="str">
        <f>Query1[[#This Row],[category_name]]</f>
        <v>Road Bikes</v>
      </c>
      <c r="J4141" t="str">
        <f>Query1[[#This Row],[store_name]]</f>
        <v>Rowlett Bikes</v>
      </c>
      <c r="K4141" t="str">
        <f>Query1[[#This Row],[sales_rep]]</f>
        <v>Kali Vargas</v>
      </c>
      <c r="L4141" t="str">
        <f>Query1[[#This Row],[brand_name]]</f>
        <v>Trek</v>
      </c>
    </row>
    <row r="4142" spans="1:12" x14ac:dyDescent="0.3">
      <c r="A4142">
        <f>Query1[[#This Row],[order_id]]</f>
        <v>1423</v>
      </c>
      <c r="B4142" t="str">
        <f>Query1[[#This Row],[customers]]</f>
        <v>Selene Vega</v>
      </c>
      <c r="C4142" t="str">
        <f>Query1[[#This Row],[city]]</f>
        <v>Campbell</v>
      </c>
      <c r="D4142" t="str">
        <f>Query1[[#This Row],[state]]</f>
        <v>CA</v>
      </c>
      <c r="E4142">
        <f>Query1[[#This Row],[order_date]]</f>
        <v>43165</v>
      </c>
      <c r="F4142">
        <f>Query1[[#This Row],[total_units]]</f>
        <v>1</v>
      </c>
      <c r="G4142">
        <f>Query1[[#This Row],[revenue]]</f>
        <v>449.99</v>
      </c>
      <c r="H4142" t="str">
        <f>Query1[[#This Row],[product_name]]</f>
        <v>Electra Townie Original 1 - 2018</v>
      </c>
      <c r="I4142" t="str">
        <f>Query1[[#This Row],[category_name]]</f>
        <v>Comfort Bicycles</v>
      </c>
      <c r="J4142" t="str">
        <f>Query1[[#This Row],[store_name]]</f>
        <v>Santa Cruz Bikes</v>
      </c>
      <c r="K4142" t="str">
        <f>Query1[[#This Row],[sales_rep]]</f>
        <v>Mireya Copeland</v>
      </c>
      <c r="L4142" t="str">
        <f>Query1[[#This Row],[brand_name]]</f>
        <v>Electra</v>
      </c>
    </row>
    <row r="4143" spans="1:12" x14ac:dyDescent="0.3">
      <c r="A4143">
        <f>Query1[[#This Row],[order_id]]</f>
        <v>1423</v>
      </c>
      <c r="B4143" t="str">
        <f>Query1[[#This Row],[customers]]</f>
        <v>Selene Vega</v>
      </c>
      <c r="C4143" t="str">
        <f>Query1[[#This Row],[city]]</f>
        <v>Campbell</v>
      </c>
      <c r="D4143" t="str">
        <f>Query1[[#This Row],[state]]</f>
        <v>CA</v>
      </c>
      <c r="E4143">
        <f>Query1[[#This Row],[order_date]]</f>
        <v>43165</v>
      </c>
      <c r="F4143">
        <f>Query1[[#This Row],[total_units]]</f>
        <v>1</v>
      </c>
      <c r="G4143">
        <f>Query1[[#This Row],[revenue]]</f>
        <v>749.99</v>
      </c>
      <c r="H4143" t="str">
        <f>Query1[[#This Row],[product_name]]</f>
        <v>Electra White Water 3i - 2018</v>
      </c>
      <c r="I4143" t="str">
        <f>Query1[[#This Row],[category_name]]</f>
        <v>Cruisers Bicycles</v>
      </c>
      <c r="J4143" t="str">
        <f>Query1[[#This Row],[store_name]]</f>
        <v>Santa Cruz Bikes</v>
      </c>
      <c r="K4143" t="str">
        <f>Query1[[#This Row],[sales_rep]]</f>
        <v>Mireya Copeland</v>
      </c>
      <c r="L4143" t="str">
        <f>Query1[[#This Row],[brand_name]]</f>
        <v>Electra</v>
      </c>
    </row>
    <row r="4144" spans="1:12" x14ac:dyDescent="0.3">
      <c r="A4144">
        <f>Query1[[#This Row],[order_id]]</f>
        <v>1423</v>
      </c>
      <c r="B4144" t="str">
        <f>Query1[[#This Row],[customers]]</f>
        <v>Selene Vega</v>
      </c>
      <c r="C4144" t="str">
        <f>Query1[[#This Row],[city]]</f>
        <v>Campbell</v>
      </c>
      <c r="D4144" t="str">
        <f>Query1[[#This Row],[state]]</f>
        <v>CA</v>
      </c>
      <c r="E4144">
        <f>Query1[[#This Row],[order_date]]</f>
        <v>43165</v>
      </c>
      <c r="F4144">
        <f>Query1[[#This Row],[total_units]]</f>
        <v>1</v>
      </c>
      <c r="G4144">
        <f>Query1[[#This Row],[revenue]]</f>
        <v>416.99</v>
      </c>
      <c r="H4144" t="str">
        <f>Query1[[#This Row],[product_name]]</f>
        <v>Sun Bicycles Atlas X-Type - 2017</v>
      </c>
      <c r="I4144" t="str">
        <f>Query1[[#This Row],[category_name]]</f>
        <v>Cruisers Bicycles</v>
      </c>
      <c r="J4144" t="str">
        <f>Query1[[#This Row],[store_name]]</f>
        <v>Santa Cruz Bikes</v>
      </c>
      <c r="K4144" t="str">
        <f>Query1[[#This Row],[sales_rep]]</f>
        <v>Mireya Copeland</v>
      </c>
      <c r="L4144" t="str">
        <f>Query1[[#This Row],[brand_name]]</f>
        <v>Sun</v>
      </c>
    </row>
    <row r="4145" spans="1:12" x14ac:dyDescent="0.3">
      <c r="A4145">
        <f>Query1[[#This Row],[order_id]]</f>
        <v>1423</v>
      </c>
      <c r="B4145" t="str">
        <f>Query1[[#This Row],[customers]]</f>
        <v>Selene Vega</v>
      </c>
      <c r="C4145" t="str">
        <f>Query1[[#This Row],[city]]</f>
        <v>Campbell</v>
      </c>
      <c r="D4145" t="str">
        <f>Query1[[#This Row],[state]]</f>
        <v>CA</v>
      </c>
      <c r="E4145">
        <f>Query1[[#This Row],[order_date]]</f>
        <v>43165</v>
      </c>
      <c r="F4145">
        <f>Query1[[#This Row],[total_units]]</f>
        <v>2</v>
      </c>
      <c r="G4145">
        <f>Query1[[#This Row],[revenue]]</f>
        <v>979.98</v>
      </c>
      <c r="H4145" t="str">
        <f>Query1[[#This Row],[product_name]]</f>
        <v>Trek Marlin 5 - 2018</v>
      </c>
      <c r="I4145" t="str">
        <f>Query1[[#This Row],[category_name]]</f>
        <v>Mountain Bikes</v>
      </c>
      <c r="J4145" t="str">
        <f>Query1[[#This Row],[store_name]]</f>
        <v>Santa Cruz Bikes</v>
      </c>
      <c r="K4145" t="str">
        <f>Query1[[#This Row],[sales_rep]]</f>
        <v>Mireya Copeland</v>
      </c>
      <c r="L4145" t="str">
        <f>Query1[[#This Row],[brand_name]]</f>
        <v>Trek</v>
      </c>
    </row>
    <row r="4146" spans="1:12" x14ac:dyDescent="0.3">
      <c r="A4146">
        <f>Query1[[#This Row],[order_id]]</f>
        <v>1424</v>
      </c>
      <c r="B4146" t="str">
        <f>Query1[[#This Row],[customers]]</f>
        <v>Ester Acevedo</v>
      </c>
      <c r="C4146" t="str">
        <f>Query1[[#This Row],[city]]</f>
        <v>San Lorenzo</v>
      </c>
      <c r="D4146" t="str">
        <f>Query1[[#This Row],[state]]</f>
        <v>CA</v>
      </c>
      <c r="E4146">
        <f>Query1[[#This Row],[order_date]]</f>
        <v>43166</v>
      </c>
      <c r="F4146">
        <f>Query1[[#This Row],[total_units]]</f>
        <v>2</v>
      </c>
      <c r="G4146">
        <f>Query1[[#This Row],[revenue]]</f>
        <v>9999.98</v>
      </c>
      <c r="H4146" t="str">
        <f>Query1[[#This Row],[product_name]]</f>
        <v>Trek Remedy 9.8 27.5 - 2018</v>
      </c>
      <c r="I4146" t="str">
        <f>Query1[[#This Row],[category_name]]</f>
        <v>Mountain Bikes</v>
      </c>
      <c r="J4146" t="str">
        <f>Query1[[#This Row],[store_name]]</f>
        <v>Santa Cruz Bikes</v>
      </c>
      <c r="K4146" t="str">
        <f>Query1[[#This Row],[sales_rep]]</f>
        <v>Mireya Copeland</v>
      </c>
      <c r="L4146" t="str">
        <f>Query1[[#This Row],[brand_name]]</f>
        <v>Trek</v>
      </c>
    </row>
    <row r="4147" spans="1:12" x14ac:dyDescent="0.3">
      <c r="A4147">
        <f>Query1[[#This Row],[order_id]]</f>
        <v>1425</v>
      </c>
      <c r="B4147" t="str">
        <f>Query1[[#This Row],[customers]]</f>
        <v>Lavina Dejesus</v>
      </c>
      <c r="C4147" t="str">
        <f>Query1[[#This Row],[city]]</f>
        <v>Newburgh</v>
      </c>
      <c r="D4147" t="str">
        <f>Query1[[#This Row],[state]]</f>
        <v>NY</v>
      </c>
      <c r="E4147">
        <f>Query1[[#This Row],[order_date]]</f>
        <v>43166</v>
      </c>
      <c r="F4147">
        <f>Query1[[#This Row],[total_units]]</f>
        <v>2</v>
      </c>
      <c r="G4147">
        <f>Query1[[#This Row],[revenue]]</f>
        <v>639.98</v>
      </c>
      <c r="H4147" t="str">
        <f>Query1[[#This Row],[product_name]]</f>
        <v>Electra Cruiser 7D (24-Inch) Ladies' - 2016/2018</v>
      </c>
      <c r="I4147" t="str">
        <f>Query1[[#This Row],[category_name]]</f>
        <v>Cruisers Bicycles</v>
      </c>
      <c r="J4147" t="str">
        <f>Query1[[#This Row],[store_name]]</f>
        <v>Baldwin Bikes</v>
      </c>
      <c r="K4147" t="str">
        <f>Query1[[#This Row],[sales_rep]]</f>
        <v>Marcelene Boyer</v>
      </c>
      <c r="L4147" t="str">
        <f>Query1[[#This Row],[brand_name]]</f>
        <v>Electra</v>
      </c>
    </row>
    <row r="4148" spans="1:12" x14ac:dyDescent="0.3">
      <c r="A4148">
        <f>Query1[[#This Row],[order_id]]</f>
        <v>1425</v>
      </c>
      <c r="B4148" t="str">
        <f>Query1[[#This Row],[customers]]</f>
        <v>Lavina Dejesus</v>
      </c>
      <c r="C4148" t="str">
        <f>Query1[[#This Row],[city]]</f>
        <v>Newburgh</v>
      </c>
      <c r="D4148" t="str">
        <f>Query1[[#This Row],[state]]</f>
        <v>NY</v>
      </c>
      <c r="E4148">
        <f>Query1[[#This Row],[order_date]]</f>
        <v>43166</v>
      </c>
      <c r="F4148">
        <f>Query1[[#This Row],[total_units]]</f>
        <v>1</v>
      </c>
      <c r="G4148">
        <f>Query1[[#This Row],[revenue]]</f>
        <v>209.99</v>
      </c>
      <c r="H4148" t="str">
        <f>Query1[[#This Row],[product_name]]</f>
        <v>Haro Shredder 20 Girls - 2017</v>
      </c>
      <c r="I4148" t="str">
        <f>Query1[[#This Row],[category_name]]</f>
        <v>Children Bicycles</v>
      </c>
      <c r="J4148" t="str">
        <f>Query1[[#This Row],[store_name]]</f>
        <v>Baldwin Bikes</v>
      </c>
      <c r="K4148" t="str">
        <f>Query1[[#This Row],[sales_rep]]</f>
        <v>Marcelene Boyer</v>
      </c>
      <c r="L4148" t="str">
        <f>Query1[[#This Row],[brand_name]]</f>
        <v>Haro</v>
      </c>
    </row>
    <row r="4149" spans="1:12" x14ac:dyDescent="0.3">
      <c r="A4149">
        <f>Query1[[#This Row],[order_id]]</f>
        <v>1425</v>
      </c>
      <c r="B4149" t="str">
        <f>Query1[[#This Row],[customers]]</f>
        <v>Lavina Dejesus</v>
      </c>
      <c r="C4149" t="str">
        <f>Query1[[#This Row],[city]]</f>
        <v>Newburgh</v>
      </c>
      <c r="D4149" t="str">
        <f>Query1[[#This Row],[state]]</f>
        <v>NY</v>
      </c>
      <c r="E4149">
        <f>Query1[[#This Row],[order_date]]</f>
        <v>43166</v>
      </c>
      <c r="F4149">
        <f>Query1[[#This Row],[total_units]]</f>
        <v>1</v>
      </c>
      <c r="G4149">
        <f>Query1[[#This Row],[revenue]]</f>
        <v>89.99</v>
      </c>
      <c r="H4149" t="str">
        <f>Query1[[#This Row],[product_name]]</f>
        <v>Strider Classic 12 Balance Bike - 2018</v>
      </c>
      <c r="I4149" t="str">
        <f>Query1[[#This Row],[category_name]]</f>
        <v>Children Bicycles</v>
      </c>
      <c r="J4149" t="str">
        <f>Query1[[#This Row],[store_name]]</f>
        <v>Baldwin Bikes</v>
      </c>
      <c r="K4149" t="str">
        <f>Query1[[#This Row],[sales_rep]]</f>
        <v>Marcelene Boyer</v>
      </c>
      <c r="L4149" t="str">
        <f>Query1[[#This Row],[brand_name]]</f>
        <v>Strider</v>
      </c>
    </row>
    <row r="4150" spans="1:12" x14ac:dyDescent="0.3">
      <c r="A4150">
        <f>Query1[[#This Row],[order_id]]</f>
        <v>1425</v>
      </c>
      <c r="B4150" t="str">
        <f>Query1[[#This Row],[customers]]</f>
        <v>Lavina Dejesus</v>
      </c>
      <c r="C4150" t="str">
        <f>Query1[[#This Row],[city]]</f>
        <v>Newburgh</v>
      </c>
      <c r="D4150" t="str">
        <f>Query1[[#This Row],[state]]</f>
        <v>NY</v>
      </c>
      <c r="E4150">
        <f>Query1[[#This Row],[order_date]]</f>
        <v>43166</v>
      </c>
      <c r="F4150">
        <f>Query1[[#This Row],[total_units]]</f>
        <v>2</v>
      </c>
      <c r="G4150">
        <f>Query1[[#This Row],[revenue]]</f>
        <v>3599.98</v>
      </c>
      <c r="H4150" t="str">
        <f>Query1[[#This Row],[product_name]]</f>
        <v>Trek Domane ALR 5 Disc - 2018</v>
      </c>
      <c r="I4150" t="str">
        <f>Query1[[#This Row],[category_name]]</f>
        <v>Road Bikes</v>
      </c>
      <c r="J4150" t="str">
        <f>Query1[[#This Row],[store_name]]</f>
        <v>Baldwin Bikes</v>
      </c>
      <c r="K4150" t="str">
        <f>Query1[[#This Row],[sales_rep]]</f>
        <v>Marcelene Boyer</v>
      </c>
      <c r="L4150" t="str">
        <f>Query1[[#This Row],[brand_name]]</f>
        <v>Trek</v>
      </c>
    </row>
    <row r="4151" spans="1:12" x14ac:dyDescent="0.3">
      <c r="A4151">
        <f>Query1[[#This Row],[order_id]]</f>
        <v>1425</v>
      </c>
      <c r="B4151" t="str">
        <f>Query1[[#This Row],[customers]]</f>
        <v>Lavina Dejesus</v>
      </c>
      <c r="C4151" t="str">
        <f>Query1[[#This Row],[city]]</f>
        <v>Newburgh</v>
      </c>
      <c r="D4151" t="str">
        <f>Query1[[#This Row],[state]]</f>
        <v>NY</v>
      </c>
      <c r="E4151">
        <f>Query1[[#This Row],[order_date]]</f>
        <v>43166</v>
      </c>
      <c r="F4151">
        <f>Query1[[#This Row],[total_units]]</f>
        <v>2</v>
      </c>
      <c r="G4151">
        <f>Query1[[#This Row],[revenue]]</f>
        <v>6399.98</v>
      </c>
      <c r="H4151" t="str">
        <f>Query1[[#This Row],[product_name]]</f>
        <v>Trek Domane SL Disc Frameset - 2017</v>
      </c>
      <c r="I4151" t="str">
        <f>Query1[[#This Row],[category_name]]</f>
        <v>Road Bikes</v>
      </c>
      <c r="J4151" t="str">
        <f>Query1[[#This Row],[store_name]]</f>
        <v>Baldwin Bikes</v>
      </c>
      <c r="K4151" t="str">
        <f>Query1[[#This Row],[sales_rep]]</f>
        <v>Marcelene Boyer</v>
      </c>
      <c r="L4151" t="str">
        <f>Query1[[#This Row],[brand_name]]</f>
        <v>Trek</v>
      </c>
    </row>
    <row r="4152" spans="1:12" x14ac:dyDescent="0.3">
      <c r="A4152">
        <f>Query1[[#This Row],[order_id]]</f>
        <v>1426</v>
      </c>
      <c r="B4152" t="str">
        <f>Query1[[#This Row],[customers]]</f>
        <v>Emory O'connor</v>
      </c>
      <c r="C4152" t="str">
        <f>Query1[[#This Row],[city]]</f>
        <v>Rochester</v>
      </c>
      <c r="D4152" t="str">
        <f>Query1[[#This Row],[state]]</f>
        <v>NY</v>
      </c>
      <c r="E4152">
        <f>Query1[[#This Row],[order_date]]</f>
        <v>43166</v>
      </c>
      <c r="F4152">
        <f>Query1[[#This Row],[total_units]]</f>
        <v>1</v>
      </c>
      <c r="G4152">
        <f>Query1[[#This Row],[revenue]]</f>
        <v>319.99</v>
      </c>
      <c r="H4152" t="str">
        <f>Query1[[#This Row],[product_name]]</f>
        <v>Electra Cruiser 7D (24-Inch) Ladies' - 2016/2018</v>
      </c>
      <c r="I4152" t="str">
        <f>Query1[[#This Row],[category_name]]</f>
        <v>Children Bicycles</v>
      </c>
      <c r="J4152" t="str">
        <f>Query1[[#This Row],[store_name]]</f>
        <v>Baldwin Bikes</v>
      </c>
      <c r="K4152" t="str">
        <f>Query1[[#This Row],[sales_rep]]</f>
        <v>Marcelene Boyer</v>
      </c>
      <c r="L4152" t="str">
        <f>Query1[[#This Row],[brand_name]]</f>
        <v>Electra</v>
      </c>
    </row>
    <row r="4153" spans="1:12" x14ac:dyDescent="0.3">
      <c r="A4153">
        <f>Query1[[#This Row],[order_id]]</f>
        <v>1426</v>
      </c>
      <c r="B4153" t="str">
        <f>Query1[[#This Row],[customers]]</f>
        <v>Emory O'connor</v>
      </c>
      <c r="C4153" t="str">
        <f>Query1[[#This Row],[city]]</f>
        <v>Rochester</v>
      </c>
      <c r="D4153" t="str">
        <f>Query1[[#This Row],[state]]</f>
        <v>NY</v>
      </c>
      <c r="E4153">
        <f>Query1[[#This Row],[order_date]]</f>
        <v>43166</v>
      </c>
      <c r="F4153">
        <f>Query1[[#This Row],[total_units]]</f>
        <v>1</v>
      </c>
      <c r="G4153">
        <f>Query1[[#This Row],[revenue]]</f>
        <v>749.99</v>
      </c>
      <c r="H4153" t="str">
        <f>Query1[[#This Row],[product_name]]</f>
        <v>Electra Queen of Hearts 3i - 2018</v>
      </c>
      <c r="I4153" t="str">
        <f>Query1[[#This Row],[category_name]]</f>
        <v>Cruisers Bicycles</v>
      </c>
      <c r="J4153" t="str">
        <f>Query1[[#This Row],[store_name]]</f>
        <v>Baldwin Bikes</v>
      </c>
      <c r="K4153" t="str">
        <f>Query1[[#This Row],[sales_rep]]</f>
        <v>Marcelene Boyer</v>
      </c>
      <c r="L4153" t="str">
        <f>Query1[[#This Row],[brand_name]]</f>
        <v>Electra</v>
      </c>
    </row>
    <row r="4154" spans="1:12" x14ac:dyDescent="0.3">
      <c r="A4154">
        <f>Query1[[#This Row],[order_id]]</f>
        <v>1426</v>
      </c>
      <c r="B4154" t="str">
        <f>Query1[[#This Row],[customers]]</f>
        <v>Emory O'connor</v>
      </c>
      <c r="C4154" t="str">
        <f>Query1[[#This Row],[city]]</f>
        <v>Rochester</v>
      </c>
      <c r="D4154" t="str">
        <f>Query1[[#This Row],[state]]</f>
        <v>NY</v>
      </c>
      <c r="E4154">
        <f>Query1[[#This Row],[order_date]]</f>
        <v>43166</v>
      </c>
      <c r="F4154">
        <f>Query1[[#This Row],[total_units]]</f>
        <v>2</v>
      </c>
      <c r="G4154">
        <f>Query1[[#This Row],[revenue]]</f>
        <v>1199.98</v>
      </c>
      <c r="H4154" t="str">
        <f>Query1[[#This Row],[product_name]]</f>
        <v>Electra Townie Original 7D EQ - Women's - 2016</v>
      </c>
      <c r="I4154" t="str">
        <f>Query1[[#This Row],[category_name]]</f>
        <v>Cruisers Bicycles</v>
      </c>
      <c r="J4154" t="str">
        <f>Query1[[#This Row],[store_name]]</f>
        <v>Baldwin Bikes</v>
      </c>
      <c r="K4154" t="str">
        <f>Query1[[#This Row],[sales_rep]]</f>
        <v>Marcelene Boyer</v>
      </c>
      <c r="L4154" t="str">
        <f>Query1[[#This Row],[brand_name]]</f>
        <v>Electra</v>
      </c>
    </row>
    <row r="4155" spans="1:12" x14ac:dyDescent="0.3">
      <c r="A4155">
        <f>Query1[[#This Row],[order_id]]</f>
        <v>1427</v>
      </c>
      <c r="B4155" t="str">
        <f>Query1[[#This Row],[customers]]</f>
        <v>Latoya Johns</v>
      </c>
      <c r="C4155" t="str">
        <f>Query1[[#This Row],[city]]</f>
        <v>Ballston Spa</v>
      </c>
      <c r="D4155" t="str">
        <f>Query1[[#This Row],[state]]</f>
        <v>NY</v>
      </c>
      <c r="E4155">
        <f>Query1[[#This Row],[order_date]]</f>
        <v>43166</v>
      </c>
      <c r="F4155">
        <f>Query1[[#This Row],[total_units]]</f>
        <v>2</v>
      </c>
      <c r="G4155">
        <f>Query1[[#This Row],[revenue]]</f>
        <v>859.98</v>
      </c>
      <c r="H4155" t="str">
        <f>Query1[[#This Row],[product_name]]</f>
        <v>Electra Cruiser Lux 1 Ladies' - 2018</v>
      </c>
      <c r="I4155" t="str">
        <f>Query1[[#This Row],[category_name]]</f>
        <v>Cruisers Bicycles</v>
      </c>
      <c r="J4155" t="str">
        <f>Query1[[#This Row],[store_name]]</f>
        <v>Baldwin Bikes</v>
      </c>
      <c r="K4155" t="str">
        <f>Query1[[#This Row],[sales_rep]]</f>
        <v>Marcelene Boyer</v>
      </c>
      <c r="L4155" t="str">
        <f>Query1[[#This Row],[brand_name]]</f>
        <v>Electra</v>
      </c>
    </row>
    <row r="4156" spans="1:12" x14ac:dyDescent="0.3">
      <c r="A4156">
        <f>Query1[[#This Row],[order_id]]</f>
        <v>1427</v>
      </c>
      <c r="B4156" t="str">
        <f>Query1[[#This Row],[customers]]</f>
        <v>Latoya Johns</v>
      </c>
      <c r="C4156" t="str">
        <f>Query1[[#This Row],[city]]</f>
        <v>Ballston Spa</v>
      </c>
      <c r="D4156" t="str">
        <f>Query1[[#This Row],[state]]</f>
        <v>NY</v>
      </c>
      <c r="E4156">
        <f>Query1[[#This Row],[order_date]]</f>
        <v>43166</v>
      </c>
      <c r="F4156">
        <f>Query1[[#This Row],[total_units]]</f>
        <v>2</v>
      </c>
      <c r="G4156">
        <f>Query1[[#This Row],[revenue]]</f>
        <v>3098</v>
      </c>
      <c r="H4156" t="str">
        <f>Query1[[#This Row],[product_name]]</f>
        <v>Surly Straggler 650b - 2018</v>
      </c>
      <c r="I4156" t="str">
        <f>Query1[[#This Row],[category_name]]</f>
        <v>Road Bikes</v>
      </c>
      <c r="J4156" t="str">
        <f>Query1[[#This Row],[store_name]]</f>
        <v>Baldwin Bikes</v>
      </c>
      <c r="K4156" t="str">
        <f>Query1[[#This Row],[sales_rep]]</f>
        <v>Marcelene Boyer</v>
      </c>
      <c r="L4156" t="str">
        <f>Query1[[#This Row],[brand_name]]</f>
        <v>Surly</v>
      </c>
    </row>
    <row r="4157" spans="1:12" x14ac:dyDescent="0.3">
      <c r="A4157">
        <f>Query1[[#This Row],[order_id]]</f>
        <v>1427</v>
      </c>
      <c r="B4157" t="str">
        <f>Query1[[#This Row],[customers]]</f>
        <v>Latoya Johns</v>
      </c>
      <c r="C4157" t="str">
        <f>Query1[[#This Row],[city]]</f>
        <v>Ballston Spa</v>
      </c>
      <c r="D4157" t="str">
        <f>Query1[[#This Row],[state]]</f>
        <v>NY</v>
      </c>
      <c r="E4157">
        <f>Query1[[#This Row],[order_date]]</f>
        <v>43166</v>
      </c>
      <c r="F4157">
        <f>Query1[[#This Row],[total_units]]</f>
        <v>1</v>
      </c>
      <c r="G4157">
        <f>Query1[[#This Row],[revenue]]</f>
        <v>2999.99</v>
      </c>
      <c r="H4157" t="str">
        <f>Query1[[#This Row],[product_name]]</f>
        <v>Trek Remedy 7 27.5 - 2018</v>
      </c>
      <c r="I4157" t="str">
        <f>Query1[[#This Row],[category_name]]</f>
        <v>Mountain Bikes</v>
      </c>
      <c r="J4157" t="str">
        <f>Query1[[#This Row],[store_name]]</f>
        <v>Baldwin Bikes</v>
      </c>
      <c r="K4157" t="str">
        <f>Query1[[#This Row],[sales_rep]]</f>
        <v>Marcelene Boyer</v>
      </c>
      <c r="L4157" t="str">
        <f>Query1[[#This Row],[brand_name]]</f>
        <v>Trek</v>
      </c>
    </row>
    <row r="4158" spans="1:12" x14ac:dyDescent="0.3">
      <c r="A4158">
        <f>Query1[[#This Row],[order_id]]</f>
        <v>1428</v>
      </c>
      <c r="B4158" t="str">
        <f>Query1[[#This Row],[customers]]</f>
        <v>Addie Hahn</v>
      </c>
      <c r="C4158" t="str">
        <f>Query1[[#This Row],[city]]</f>
        <v>Franklin Square</v>
      </c>
      <c r="D4158" t="str">
        <f>Query1[[#This Row],[state]]</f>
        <v>NY</v>
      </c>
      <c r="E4158">
        <f>Query1[[#This Row],[order_date]]</f>
        <v>43167</v>
      </c>
      <c r="F4158">
        <f>Query1[[#This Row],[total_units]]</f>
        <v>2</v>
      </c>
      <c r="G4158">
        <f>Query1[[#This Row],[revenue]]</f>
        <v>1799.98</v>
      </c>
      <c r="H4158" t="str">
        <f>Query1[[#This Row],[product_name]]</f>
        <v>Electra Super Moto 8i - 2018</v>
      </c>
      <c r="I4158" t="str">
        <f>Query1[[#This Row],[category_name]]</f>
        <v>Cruisers Bicycles</v>
      </c>
      <c r="J4158" t="str">
        <f>Query1[[#This Row],[store_name]]</f>
        <v>Baldwin Bikes</v>
      </c>
      <c r="K4158" t="str">
        <f>Query1[[#This Row],[sales_rep]]</f>
        <v>Venita Daniel</v>
      </c>
      <c r="L4158" t="str">
        <f>Query1[[#This Row],[brand_name]]</f>
        <v>Electra</v>
      </c>
    </row>
    <row r="4159" spans="1:12" x14ac:dyDescent="0.3">
      <c r="A4159">
        <f>Query1[[#This Row],[order_id]]</f>
        <v>1428</v>
      </c>
      <c r="B4159" t="str">
        <f>Query1[[#This Row],[customers]]</f>
        <v>Addie Hahn</v>
      </c>
      <c r="C4159" t="str">
        <f>Query1[[#This Row],[city]]</f>
        <v>Franklin Square</v>
      </c>
      <c r="D4159" t="str">
        <f>Query1[[#This Row],[state]]</f>
        <v>NY</v>
      </c>
      <c r="E4159">
        <f>Query1[[#This Row],[order_date]]</f>
        <v>43167</v>
      </c>
      <c r="F4159">
        <f>Query1[[#This Row],[total_units]]</f>
        <v>1</v>
      </c>
      <c r="G4159">
        <f>Query1[[#This Row],[revenue]]</f>
        <v>469.99</v>
      </c>
      <c r="H4159" t="str">
        <f>Query1[[#This Row],[product_name]]</f>
        <v>Surly Big Fat Dummy Frameset - 2018</v>
      </c>
      <c r="I4159" t="str">
        <f>Query1[[#This Row],[category_name]]</f>
        <v>Mountain Bikes</v>
      </c>
      <c r="J4159" t="str">
        <f>Query1[[#This Row],[store_name]]</f>
        <v>Baldwin Bikes</v>
      </c>
      <c r="K4159" t="str">
        <f>Query1[[#This Row],[sales_rep]]</f>
        <v>Venita Daniel</v>
      </c>
      <c r="L4159" t="str">
        <f>Query1[[#This Row],[brand_name]]</f>
        <v>Surly</v>
      </c>
    </row>
    <row r="4160" spans="1:12" x14ac:dyDescent="0.3">
      <c r="A4160">
        <f>Query1[[#This Row],[order_id]]</f>
        <v>1428</v>
      </c>
      <c r="B4160" t="str">
        <f>Query1[[#This Row],[customers]]</f>
        <v>Addie Hahn</v>
      </c>
      <c r="C4160" t="str">
        <f>Query1[[#This Row],[city]]</f>
        <v>Franklin Square</v>
      </c>
      <c r="D4160" t="str">
        <f>Query1[[#This Row],[state]]</f>
        <v>NY</v>
      </c>
      <c r="E4160">
        <f>Query1[[#This Row],[order_date]]</f>
        <v>43167</v>
      </c>
      <c r="F4160">
        <f>Query1[[#This Row],[total_units]]</f>
        <v>1</v>
      </c>
      <c r="G4160">
        <f>Query1[[#This Row],[revenue]]</f>
        <v>2499.9899999999998</v>
      </c>
      <c r="H4160" t="str">
        <f>Query1[[#This Row],[product_name]]</f>
        <v>Surly Karate Monkey 27.5+ Frameset - 2017</v>
      </c>
      <c r="I4160" t="str">
        <f>Query1[[#This Row],[category_name]]</f>
        <v>Mountain Bikes</v>
      </c>
      <c r="J4160" t="str">
        <f>Query1[[#This Row],[store_name]]</f>
        <v>Baldwin Bikes</v>
      </c>
      <c r="K4160" t="str">
        <f>Query1[[#This Row],[sales_rep]]</f>
        <v>Venita Daniel</v>
      </c>
      <c r="L4160" t="str">
        <f>Query1[[#This Row],[brand_name]]</f>
        <v>Surly</v>
      </c>
    </row>
    <row r="4161" spans="1:12" x14ac:dyDescent="0.3">
      <c r="A4161">
        <f>Query1[[#This Row],[order_id]]</f>
        <v>1428</v>
      </c>
      <c r="B4161" t="str">
        <f>Query1[[#This Row],[customers]]</f>
        <v>Addie Hahn</v>
      </c>
      <c r="C4161" t="str">
        <f>Query1[[#This Row],[city]]</f>
        <v>Franklin Square</v>
      </c>
      <c r="D4161" t="str">
        <f>Query1[[#This Row],[state]]</f>
        <v>NY</v>
      </c>
      <c r="E4161">
        <f>Query1[[#This Row],[order_date]]</f>
        <v>43167</v>
      </c>
      <c r="F4161">
        <f>Query1[[#This Row],[total_units]]</f>
        <v>2</v>
      </c>
      <c r="G4161">
        <f>Query1[[#This Row],[revenue]]</f>
        <v>5599.98</v>
      </c>
      <c r="H4161" t="str">
        <f>Query1[[#This Row],[product_name]]</f>
        <v>Trek Neko+ - 2018</v>
      </c>
      <c r="I4161" t="str">
        <f>Query1[[#This Row],[category_name]]</f>
        <v>Electric Bikes</v>
      </c>
      <c r="J4161" t="str">
        <f>Query1[[#This Row],[store_name]]</f>
        <v>Baldwin Bikes</v>
      </c>
      <c r="K4161" t="str">
        <f>Query1[[#This Row],[sales_rep]]</f>
        <v>Venita Daniel</v>
      </c>
      <c r="L4161" t="str">
        <f>Query1[[#This Row],[brand_name]]</f>
        <v>Trek</v>
      </c>
    </row>
    <row r="4162" spans="1:12" x14ac:dyDescent="0.3">
      <c r="A4162">
        <f>Query1[[#This Row],[order_id]]</f>
        <v>1428</v>
      </c>
      <c r="B4162" t="str">
        <f>Query1[[#This Row],[customers]]</f>
        <v>Addie Hahn</v>
      </c>
      <c r="C4162" t="str">
        <f>Query1[[#This Row],[city]]</f>
        <v>Franklin Square</v>
      </c>
      <c r="D4162" t="str">
        <f>Query1[[#This Row],[state]]</f>
        <v>NY</v>
      </c>
      <c r="E4162">
        <f>Query1[[#This Row],[order_date]]</f>
        <v>43167</v>
      </c>
      <c r="F4162">
        <f>Query1[[#This Row],[total_units]]</f>
        <v>2</v>
      </c>
      <c r="G4162">
        <f>Query1[[#This Row],[revenue]]</f>
        <v>6999.98</v>
      </c>
      <c r="H4162" t="str">
        <f>Query1[[#This Row],[product_name]]</f>
        <v>Trek XM700+ - 2018</v>
      </c>
      <c r="I4162" t="str">
        <f>Query1[[#This Row],[category_name]]</f>
        <v>Electric Bikes</v>
      </c>
      <c r="J4162" t="str">
        <f>Query1[[#This Row],[store_name]]</f>
        <v>Baldwin Bikes</v>
      </c>
      <c r="K4162" t="str">
        <f>Query1[[#This Row],[sales_rep]]</f>
        <v>Venita Daniel</v>
      </c>
      <c r="L4162" t="str">
        <f>Query1[[#This Row],[brand_name]]</f>
        <v>Trek</v>
      </c>
    </row>
    <row r="4163" spans="1:12" x14ac:dyDescent="0.3">
      <c r="A4163">
        <f>Query1[[#This Row],[order_id]]</f>
        <v>1429</v>
      </c>
      <c r="B4163" t="str">
        <f>Query1[[#This Row],[customers]]</f>
        <v>Patria Harper</v>
      </c>
      <c r="C4163" t="str">
        <f>Query1[[#This Row],[city]]</f>
        <v>Astoria</v>
      </c>
      <c r="D4163" t="str">
        <f>Query1[[#This Row],[state]]</f>
        <v>NY</v>
      </c>
      <c r="E4163">
        <f>Query1[[#This Row],[order_date]]</f>
        <v>43167</v>
      </c>
      <c r="F4163">
        <f>Query1[[#This Row],[total_units]]</f>
        <v>2</v>
      </c>
      <c r="G4163">
        <f>Query1[[#This Row],[revenue]]</f>
        <v>1319.98</v>
      </c>
      <c r="H4163" t="str">
        <f>Query1[[#This Row],[product_name]]</f>
        <v>Electra Amsterdam Original 3i - 2015/2017</v>
      </c>
      <c r="I4163" t="str">
        <f>Query1[[#This Row],[category_name]]</f>
        <v>Cruisers Bicycles</v>
      </c>
      <c r="J4163" t="str">
        <f>Query1[[#This Row],[store_name]]</f>
        <v>Baldwin Bikes</v>
      </c>
      <c r="K4163" t="str">
        <f>Query1[[#This Row],[sales_rep]]</f>
        <v>Marcelene Boyer</v>
      </c>
      <c r="L4163" t="str">
        <f>Query1[[#This Row],[brand_name]]</f>
        <v>Electra</v>
      </c>
    </row>
    <row r="4164" spans="1:12" x14ac:dyDescent="0.3">
      <c r="A4164">
        <f>Query1[[#This Row],[order_id]]</f>
        <v>1430</v>
      </c>
      <c r="B4164" t="str">
        <f>Query1[[#This Row],[customers]]</f>
        <v>Tara Maynard</v>
      </c>
      <c r="C4164" t="str">
        <f>Query1[[#This Row],[city]]</f>
        <v>Lindenhurst</v>
      </c>
      <c r="D4164" t="str">
        <f>Query1[[#This Row],[state]]</f>
        <v>NY</v>
      </c>
      <c r="E4164">
        <f>Query1[[#This Row],[order_date]]</f>
        <v>43169</v>
      </c>
      <c r="F4164">
        <f>Query1[[#This Row],[total_units]]</f>
        <v>1</v>
      </c>
      <c r="G4164">
        <f>Query1[[#This Row],[revenue]]</f>
        <v>319.99</v>
      </c>
      <c r="H4164" t="str">
        <f>Query1[[#This Row],[product_name]]</f>
        <v>Electra Cruiser 7D (24-Inch) Ladies' - 2016/2018</v>
      </c>
      <c r="I4164" t="str">
        <f>Query1[[#This Row],[category_name]]</f>
        <v>Children Bicycles</v>
      </c>
      <c r="J4164" t="str">
        <f>Query1[[#This Row],[store_name]]</f>
        <v>Baldwin Bikes</v>
      </c>
      <c r="K4164" t="str">
        <f>Query1[[#This Row],[sales_rep]]</f>
        <v>Venita Daniel</v>
      </c>
      <c r="L4164" t="str">
        <f>Query1[[#This Row],[brand_name]]</f>
        <v>Electra</v>
      </c>
    </row>
    <row r="4165" spans="1:12" x14ac:dyDescent="0.3">
      <c r="A4165">
        <f>Query1[[#This Row],[order_id]]</f>
        <v>1430</v>
      </c>
      <c r="B4165" t="str">
        <f>Query1[[#This Row],[customers]]</f>
        <v>Tara Maynard</v>
      </c>
      <c r="C4165" t="str">
        <f>Query1[[#This Row],[city]]</f>
        <v>Lindenhurst</v>
      </c>
      <c r="D4165" t="str">
        <f>Query1[[#This Row],[state]]</f>
        <v>NY</v>
      </c>
      <c r="E4165">
        <f>Query1[[#This Row],[order_date]]</f>
        <v>43169</v>
      </c>
      <c r="F4165">
        <f>Query1[[#This Row],[total_units]]</f>
        <v>1</v>
      </c>
      <c r="G4165">
        <f>Query1[[#This Row],[revenue]]</f>
        <v>319.99</v>
      </c>
      <c r="H4165" t="str">
        <f>Query1[[#This Row],[product_name]]</f>
        <v>Electra Cruiser 7D Ladies' - 2016/2018</v>
      </c>
      <c r="I4165" t="str">
        <f>Query1[[#This Row],[category_name]]</f>
        <v>Cruisers Bicycles</v>
      </c>
      <c r="J4165" t="str">
        <f>Query1[[#This Row],[store_name]]</f>
        <v>Baldwin Bikes</v>
      </c>
      <c r="K4165" t="str">
        <f>Query1[[#This Row],[sales_rep]]</f>
        <v>Venita Daniel</v>
      </c>
      <c r="L4165" t="str">
        <f>Query1[[#This Row],[brand_name]]</f>
        <v>Electra</v>
      </c>
    </row>
    <row r="4166" spans="1:12" x14ac:dyDescent="0.3">
      <c r="A4166">
        <f>Query1[[#This Row],[order_id]]</f>
        <v>1431</v>
      </c>
      <c r="B4166" t="str">
        <f>Query1[[#This Row],[customers]]</f>
        <v>Mazie Fernandez</v>
      </c>
      <c r="C4166" t="str">
        <f>Query1[[#This Row],[city]]</f>
        <v>Webster</v>
      </c>
      <c r="D4166" t="str">
        <f>Query1[[#This Row],[state]]</f>
        <v>NY</v>
      </c>
      <c r="E4166">
        <f>Query1[[#This Row],[order_date]]</f>
        <v>43170</v>
      </c>
      <c r="F4166">
        <f>Query1[[#This Row],[total_units]]</f>
        <v>1</v>
      </c>
      <c r="G4166">
        <f>Query1[[#This Row],[revenue]]</f>
        <v>749.99</v>
      </c>
      <c r="H4166" t="str">
        <f>Query1[[#This Row],[product_name]]</f>
        <v>Electra Townie Balloon 3i EQ - 2017/2018</v>
      </c>
      <c r="I4166" t="str">
        <f>Query1[[#This Row],[category_name]]</f>
        <v>Cruisers Bicycles</v>
      </c>
      <c r="J4166" t="str">
        <f>Query1[[#This Row],[store_name]]</f>
        <v>Baldwin Bikes</v>
      </c>
      <c r="K4166" t="str">
        <f>Query1[[#This Row],[sales_rep]]</f>
        <v>Marcelene Boyer</v>
      </c>
      <c r="L4166" t="str">
        <f>Query1[[#This Row],[brand_name]]</f>
        <v>Electra</v>
      </c>
    </row>
    <row r="4167" spans="1:12" x14ac:dyDescent="0.3">
      <c r="A4167">
        <f>Query1[[#This Row],[order_id]]</f>
        <v>1431</v>
      </c>
      <c r="B4167" t="str">
        <f>Query1[[#This Row],[customers]]</f>
        <v>Mazie Fernandez</v>
      </c>
      <c r="C4167" t="str">
        <f>Query1[[#This Row],[city]]</f>
        <v>Webster</v>
      </c>
      <c r="D4167" t="str">
        <f>Query1[[#This Row],[state]]</f>
        <v>NY</v>
      </c>
      <c r="E4167">
        <f>Query1[[#This Row],[order_date]]</f>
        <v>43170</v>
      </c>
      <c r="F4167">
        <f>Query1[[#This Row],[total_units]]</f>
        <v>1</v>
      </c>
      <c r="G4167">
        <f>Query1[[#This Row],[revenue]]</f>
        <v>2999.99</v>
      </c>
      <c r="H4167" t="str">
        <f>Query1[[#This Row],[product_name]]</f>
        <v>Electra Townie Commute Go! Ladies' - 2018</v>
      </c>
      <c r="I4167" t="str">
        <f>Query1[[#This Row],[category_name]]</f>
        <v>Cruisers Bicycles</v>
      </c>
      <c r="J4167" t="str">
        <f>Query1[[#This Row],[store_name]]</f>
        <v>Baldwin Bikes</v>
      </c>
      <c r="K4167" t="str">
        <f>Query1[[#This Row],[sales_rep]]</f>
        <v>Marcelene Boyer</v>
      </c>
      <c r="L4167" t="str">
        <f>Query1[[#This Row],[brand_name]]</f>
        <v>Electra</v>
      </c>
    </row>
    <row r="4168" spans="1:12" x14ac:dyDescent="0.3">
      <c r="A4168">
        <f>Query1[[#This Row],[order_id]]</f>
        <v>1431</v>
      </c>
      <c r="B4168" t="str">
        <f>Query1[[#This Row],[customers]]</f>
        <v>Mazie Fernandez</v>
      </c>
      <c r="C4168" t="str">
        <f>Query1[[#This Row],[city]]</f>
        <v>Webster</v>
      </c>
      <c r="D4168" t="str">
        <f>Query1[[#This Row],[state]]</f>
        <v>NY</v>
      </c>
      <c r="E4168">
        <f>Query1[[#This Row],[order_date]]</f>
        <v>43170</v>
      </c>
      <c r="F4168">
        <f>Query1[[#This Row],[total_units]]</f>
        <v>1</v>
      </c>
      <c r="G4168">
        <f>Query1[[#This Row],[revenue]]</f>
        <v>749.99</v>
      </c>
      <c r="H4168" t="str">
        <f>Query1[[#This Row],[product_name]]</f>
        <v>Surly Ogre Frameset - 2017</v>
      </c>
      <c r="I4168" t="str">
        <f>Query1[[#This Row],[category_name]]</f>
        <v>Road Bikes</v>
      </c>
      <c r="J4168" t="str">
        <f>Query1[[#This Row],[store_name]]</f>
        <v>Baldwin Bikes</v>
      </c>
      <c r="K4168" t="str">
        <f>Query1[[#This Row],[sales_rep]]</f>
        <v>Marcelene Boyer</v>
      </c>
      <c r="L4168" t="str">
        <f>Query1[[#This Row],[brand_name]]</f>
        <v>Surly</v>
      </c>
    </row>
    <row r="4169" spans="1:12" x14ac:dyDescent="0.3">
      <c r="A4169">
        <f>Query1[[#This Row],[order_id]]</f>
        <v>1431</v>
      </c>
      <c r="B4169" t="str">
        <f>Query1[[#This Row],[customers]]</f>
        <v>Mazie Fernandez</v>
      </c>
      <c r="C4169" t="str">
        <f>Query1[[#This Row],[city]]</f>
        <v>Webster</v>
      </c>
      <c r="D4169" t="str">
        <f>Query1[[#This Row],[state]]</f>
        <v>NY</v>
      </c>
      <c r="E4169">
        <f>Query1[[#This Row],[order_date]]</f>
        <v>43170</v>
      </c>
      <c r="F4169">
        <f>Query1[[#This Row],[total_units]]</f>
        <v>1</v>
      </c>
      <c r="G4169">
        <f>Query1[[#This Row],[revenue]]</f>
        <v>3999.99</v>
      </c>
      <c r="H4169" t="str">
        <f>Query1[[#This Row],[product_name]]</f>
        <v>Trek Boone 7 Disc - 2018</v>
      </c>
      <c r="I4169" t="str">
        <f>Query1[[#This Row],[category_name]]</f>
        <v>Cyclocross Bicycles</v>
      </c>
      <c r="J4169" t="str">
        <f>Query1[[#This Row],[store_name]]</f>
        <v>Baldwin Bikes</v>
      </c>
      <c r="K4169" t="str">
        <f>Query1[[#This Row],[sales_rep]]</f>
        <v>Marcelene Boyer</v>
      </c>
      <c r="L4169" t="str">
        <f>Query1[[#This Row],[brand_name]]</f>
        <v>Trek</v>
      </c>
    </row>
    <row r="4170" spans="1:12" x14ac:dyDescent="0.3">
      <c r="A4170">
        <f>Query1[[#This Row],[order_id]]</f>
        <v>1432</v>
      </c>
      <c r="B4170" t="str">
        <f>Query1[[#This Row],[customers]]</f>
        <v>Gayla Sims</v>
      </c>
      <c r="C4170" t="str">
        <f>Query1[[#This Row],[city]]</f>
        <v>Lindenhurst</v>
      </c>
      <c r="D4170" t="str">
        <f>Query1[[#This Row],[state]]</f>
        <v>NY</v>
      </c>
      <c r="E4170">
        <f>Query1[[#This Row],[order_date]]</f>
        <v>43170</v>
      </c>
      <c r="F4170">
        <f>Query1[[#This Row],[total_units]]</f>
        <v>1</v>
      </c>
      <c r="G4170">
        <f>Query1[[#This Row],[revenue]]</f>
        <v>1899</v>
      </c>
      <c r="H4170" t="str">
        <f>Query1[[#This Row],[product_name]]</f>
        <v>Surly ECR - 2018</v>
      </c>
      <c r="I4170" t="str">
        <f>Query1[[#This Row],[category_name]]</f>
        <v>Road Bikes</v>
      </c>
      <c r="J4170" t="str">
        <f>Query1[[#This Row],[store_name]]</f>
        <v>Baldwin Bikes</v>
      </c>
      <c r="K4170" t="str">
        <f>Query1[[#This Row],[sales_rep]]</f>
        <v>Marcelene Boyer</v>
      </c>
      <c r="L4170" t="str">
        <f>Query1[[#This Row],[brand_name]]</f>
        <v>Surly</v>
      </c>
    </row>
    <row r="4171" spans="1:12" x14ac:dyDescent="0.3">
      <c r="A4171">
        <f>Query1[[#This Row],[order_id]]</f>
        <v>1433</v>
      </c>
      <c r="B4171" t="str">
        <f>Query1[[#This Row],[customers]]</f>
        <v>Britteny Schroeder</v>
      </c>
      <c r="C4171" t="str">
        <f>Query1[[#This Row],[city]]</f>
        <v>Pittsford</v>
      </c>
      <c r="D4171" t="str">
        <f>Query1[[#This Row],[state]]</f>
        <v>NY</v>
      </c>
      <c r="E4171">
        <f>Query1[[#This Row],[order_date]]</f>
        <v>43170</v>
      </c>
      <c r="F4171">
        <f>Query1[[#This Row],[total_units]]</f>
        <v>1</v>
      </c>
      <c r="G4171">
        <f>Query1[[#This Row],[revenue]]</f>
        <v>249.99</v>
      </c>
      <c r="H4171" t="str">
        <f>Query1[[#This Row],[product_name]]</f>
        <v>Strider Sport 16 - 2018</v>
      </c>
      <c r="I4171" t="str">
        <f>Query1[[#This Row],[category_name]]</f>
        <v>Children Bicycles</v>
      </c>
      <c r="J4171" t="str">
        <f>Query1[[#This Row],[store_name]]</f>
        <v>Baldwin Bikes</v>
      </c>
      <c r="K4171" t="str">
        <f>Query1[[#This Row],[sales_rep]]</f>
        <v>Venita Daniel</v>
      </c>
      <c r="L4171" t="str">
        <f>Query1[[#This Row],[brand_name]]</f>
        <v>Strider</v>
      </c>
    </row>
    <row r="4172" spans="1:12" x14ac:dyDescent="0.3">
      <c r="A4172">
        <f>Query1[[#This Row],[order_id]]</f>
        <v>1434</v>
      </c>
      <c r="B4172" t="str">
        <f>Query1[[#This Row],[customers]]</f>
        <v>Frederica Rojas</v>
      </c>
      <c r="C4172" t="str">
        <f>Query1[[#This Row],[city]]</f>
        <v>Ithaca</v>
      </c>
      <c r="D4172" t="str">
        <f>Query1[[#This Row],[state]]</f>
        <v>NY</v>
      </c>
      <c r="E4172">
        <f>Query1[[#This Row],[order_date]]</f>
        <v>43173</v>
      </c>
      <c r="F4172">
        <f>Query1[[#This Row],[total_units]]</f>
        <v>2</v>
      </c>
      <c r="G4172">
        <f>Query1[[#This Row],[revenue]]</f>
        <v>859.98</v>
      </c>
      <c r="H4172" t="str">
        <f>Query1[[#This Row],[product_name]]</f>
        <v>Electra Cruiser Lux 1 - 2016/2018</v>
      </c>
      <c r="I4172" t="str">
        <f>Query1[[#This Row],[category_name]]</f>
        <v>Cruisers Bicycles</v>
      </c>
      <c r="J4172" t="str">
        <f>Query1[[#This Row],[store_name]]</f>
        <v>Baldwin Bikes</v>
      </c>
      <c r="K4172" t="str">
        <f>Query1[[#This Row],[sales_rep]]</f>
        <v>Marcelene Boyer</v>
      </c>
      <c r="L4172" t="str">
        <f>Query1[[#This Row],[brand_name]]</f>
        <v>Electra</v>
      </c>
    </row>
    <row r="4173" spans="1:12" x14ac:dyDescent="0.3">
      <c r="A4173">
        <f>Query1[[#This Row],[order_id]]</f>
        <v>1434</v>
      </c>
      <c r="B4173" t="str">
        <f>Query1[[#This Row],[customers]]</f>
        <v>Frederica Rojas</v>
      </c>
      <c r="C4173" t="str">
        <f>Query1[[#This Row],[city]]</f>
        <v>Ithaca</v>
      </c>
      <c r="D4173" t="str">
        <f>Query1[[#This Row],[state]]</f>
        <v>NY</v>
      </c>
      <c r="E4173">
        <f>Query1[[#This Row],[order_date]]</f>
        <v>43173</v>
      </c>
      <c r="F4173">
        <f>Query1[[#This Row],[total_units]]</f>
        <v>2</v>
      </c>
      <c r="G4173">
        <f>Query1[[#This Row],[revenue]]</f>
        <v>559.98</v>
      </c>
      <c r="H4173" t="str">
        <f>Query1[[#This Row],[product_name]]</f>
        <v>Electra Starship 1 16" - 2018</v>
      </c>
      <c r="I4173" t="str">
        <f>Query1[[#This Row],[category_name]]</f>
        <v>Children Bicycles</v>
      </c>
      <c r="J4173" t="str">
        <f>Query1[[#This Row],[store_name]]</f>
        <v>Baldwin Bikes</v>
      </c>
      <c r="K4173" t="str">
        <f>Query1[[#This Row],[sales_rep]]</f>
        <v>Marcelene Boyer</v>
      </c>
      <c r="L4173" t="str">
        <f>Query1[[#This Row],[brand_name]]</f>
        <v>Electra</v>
      </c>
    </row>
    <row r="4174" spans="1:12" x14ac:dyDescent="0.3">
      <c r="A4174">
        <f>Query1[[#This Row],[order_id]]</f>
        <v>1434</v>
      </c>
      <c r="B4174" t="str">
        <f>Query1[[#This Row],[customers]]</f>
        <v>Frederica Rojas</v>
      </c>
      <c r="C4174" t="str">
        <f>Query1[[#This Row],[city]]</f>
        <v>Ithaca</v>
      </c>
      <c r="D4174" t="str">
        <f>Query1[[#This Row],[state]]</f>
        <v>NY</v>
      </c>
      <c r="E4174">
        <f>Query1[[#This Row],[order_date]]</f>
        <v>43173</v>
      </c>
      <c r="F4174">
        <f>Query1[[#This Row],[total_units]]</f>
        <v>1</v>
      </c>
      <c r="G4174">
        <f>Query1[[#This Row],[revenue]]</f>
        <v>2999.99</v>
      </c>
      <c r="H4174" t="str">
        <f>Query1[[#This Row],[product_name]]</f>
        <v>Electra Townie Commute Go! - 2018</v>
      </c>
      <c r="I4174" t="str">
        <f>Query1[[#This Row],[category_name]]</f>
        <v>Electric Bikes</v>
      </c>
      <c r="J4174" t="str">
        <f>Query1[[#This Row],[store_name]]</f>
        <v>Baldwin Bikes</v>
      </c>
      <c r="K4174" t="str">
        <f>Query1[[#This Row],[sales_rep]]</f>
        <v>Marcelene Boyer</v>
      </c>
      <c r="L4174" t="str">
        <f>Query1[[#This Row],[brand_name]]</f>
        <v>Electra</v>
      </c>
    </row>
    <row r="4175" spans="1:12" x14ac:dyDescent="0.3">
      <c r="A4175">
        <f>Query1[[#This Row],[order_id]]</f>
        <v>1434</v>
      </c>
      <c r="B4175" t="str">
        <f>Query1[[#This Row],[customers]]</f>
        <v>Frederica Rojas</v>
      </c>
      <c r="C4175" t="str">
        <f>Query1[[#This Row],[city]]</f>
        <v>Ithaca</v>
      </c>
      <c r="D4175" t="str">
        <f>Query1[[#This Row],[state]]</f>
        <v>NY</v>
      </c>
      <c r="E4175">
        <f>Query1[[#This Row],[order_date]]</f>
        <v>43173</v>
      </c>
      <c r="F4175">
        <f>Query1[[#This Row],[total_units]]</f>
        <v>2</v>
      </c>
      <c r="G4175">
        <f>Query1[[#This Row],[revenue]]</f>
        <v>9999.98</v>
      </c>
      <c r="H4175" t="str">
        <f>Query1[[#This Row],[product_name]]</f>
        <v>Trek Powerfly 8 FS Plus - 2017</v>
      </c>
      <c r="I4175" t="str">
        <f>Query1[[#This Row],[category_name]]</f>
        <v>Electric Bikes</v>
      </c>
      <c r="J4175" t="str">
        <f>Query1[[#This Row],[store_name]]</f>
        <v>Baldwin Bikes</v>
      </c>
      <c r="K4175" t="str">
        <f>Query1[[#This Row],[sales_rep]]</f>
        <v>Marcelene Boyer</v>
      </c>
      <c r="L4175" t="str">
        <f>Query1[[#This Row],[brand_name]]</f>
        <v>Trek</v>
      </c>
    </row>
    <row r="4176" spans="1:12" x14ac:dyDescent="0.3">
      <c r="A4176">
        <f>Query1[[#This Row],[order_id]]</f>
        <v>1435</v>
      </c>
      <c r="B4176" t="str">
        <f>Query1[[#This Row],[customers]]</f>
        <v>Laurel Schultz</v>
      </c>
      <c r="C4176" t="str">
        <f>Query1[[#This Row],[city]]</f>
        <v>Mount Vernon</v>
      </c>
      <c r="D4176" t="str">
        <f>Query1[[#This Row],[state]]</f>
        <v>NY</v>
      </c>
      <c r="E4176">
        <f>Query1[[#This Row],[order_date]]</f>
        <v>43173</v>
      </c>
      <c r="F4176">
        <f>Query1[[#This Row],[total_units]]</f>
        <v>1</v>
      </c>
      <c r="G4176">
        <f>Query1[[#This Row],[revenue]]</f>
        <v>799.99</v>
      </c>
      <c r="H4176" t="str">
        <f>Query1[[#This Row],[product_name]]</f>
        <v>Electra Townie Balloon 3i EQ Ladies' - 2018</v>
      </c>
      <c r="I4176" t="str">
        <f>Query1[[#This Row],[category_name]]</f>
        <v>Cruisers Bicycles</v>
      </c>
      <c r="J4176" t="str">
        <f>Query1[[#This Row],[store_name]]</f>
        <v>Baldwin Bikes</v>
      </c>
      <c r="K4176" t="str">
        <f>Query1[[#This Row],[sales_rep]]</f>
        <v>Marcelene Boyer</v>
      </c>
      <c r="L4176" t="str">
        <f>Query1[[#This Row],[brand_name]]</f>
        <v>Electra</v>
      </c>
    </row>
    <row r="4177" spans="1:12" x14ac:dyDescent="0.3">
      <c r="A4177">
        <f>Query1[[#This Row],[order_id]]</f>
        <v>1435</v>
      </c>
      <c r="B4177" t="str">
        <f>Query1[[#This Row],[customers]]</f>
        <v>Laurel Schultz</v>
      </c>
      <c r="C4177" t="str">
        <f>Query1[[#This Row],[city]]</f>
        <v>Mount Vernon</v>
      </c>
      <c r="D4177" t="str">
        <f>Query1[[#This Row],[state]]</f>
        <v>NY</v>
      </c>
      <c r="E4177">
        <f>Query1[[#This Row],[order_date]]</f>
        <v>43173</v>
      </c>
      <c r="F4177">
        <f>Query1[[#This Row],[total_units]]</f>
        <v>1</v>
      </c>
      <c r="G4177">
        <f>Query1[[#This Row],[revenue]]</f>
        <v>1559.99</v>
      </c>
      <c r="H4177" t="str">
        <f>Query1[[#This Row],[product_name]]</f>
        <v>Sun Bicycles ElectroLite - 2017</v>
      </c>
      <c r="I4177" t="str">
        <f>Query1[[#This Row],[category_name]]</f>
        <v>Electric Bikes</v>
      </c>
      <c r="J4177" t="str">
        <f>Query1[[#This Row],[store_name]]</f>
        <v>Baldwin Bikes</v>
      </c>
      <c r="K4177" t="str">
        <f>Query1[[#This Row],[sales_rep]]</f>
        <v>Marcelene Boyer</v>
      </c>
      <c r="L4177" t="str">
        <f>Query1[[#This Row],[brand_name]]</f>
        <v>Sun</v>
      </c>
    </row>
    <row r="4178" spans="1:12" x14ac:dyDescent="0.3">
      <c r="A4178">
        <f>Query1[[#This Row],[order_id]]</f>
        <v>1435</v>
      </c>
      <c r="B4178" t="str">
        <f>Query1[[#This Row],[customers]]</f>
        <v>Laurel Schultz</v>
      </c>
      <c r="C4178" t="str">
        <f>Query1[[#This Row],[city]]</f>
        <v>Mount Vernon</v>
      </c>
      <c r="D4178" t="str">
        <f>Query1[[#This Row],[state]]</f>
        <v>NY</v>
      </c>
      <c r="E4178">
        <f>Query1[[#This Row],[order_date]]</f>
        <v>43173</v>
      </c>
      <c r="F4178">
        <f>Query1[[#This Row],[total_units]]</f>
        <v>2</v>
      </c>
      <c r="G4178">
        <f>Query1[[#This Row],[revenue]]</f>
        <v>3199.98</v>
      </c>
      <c r="H4178" t="str">
        <f>Query1[[#This Row],[product_name]]</f>
        <v>Trek Stache 5 - 2018</v>
      </c>
      <c r="I4178" t="str">
        <f>Query1[[#This Row],[category_name]]</f>
        <v>Mountain Bikes</v>
      </c>
      <c r="J4178" t="str">
        <f>Query1[[#This Row],[store_name]]</f>
        <v>Baldwin Bikes</v>
      </c>
      <c r="K4178" t="str">
        <f>Query1[[#This Row],[sales_rep]]</f>
        <v>Marcelene Boyer</v>
      </c>
      <c r="L4178" t="str">
        <f>Query1[[#This Row],[brand_name]]</f>
        <v>Trek</v>
      </c>
    </row>
    <row r="4179" spans="1:12" x14ac:dyDescent="0.3">
      <c r="A4179">
        <f>Query1[[#This Row],[order_id]]</f>
        <v>1435</v>
      </c>
      <c r="B4179" t="str">
        <f>Query1[[#This Row],[customers]]</f>
        <v>Laurel Schultz</v>
      </c>
      <c r="C4179" t="str">
        <f>Query1[[#This Row],[city]]</f>
        <v>Mount Vernon</v>
      </c>
      <c r="D4179" t="str">
        <f>Query1[[#This Row],[state]]</f>
        <v>NY</v>
      </c>
      <c r="E4179">
        <f>Query1[[#This Row],[order_date]]</f>
        <v>43173</v>
      </c>
      <c r="F4179">
        <f>Query1[[#This Row],[total_units]]</f>
        <v>1</v>
      </c>
      <c r="G4179">
        <f>Query1[[#This Row],[revenue]]</f>
        <v>999.99</v>
      </c>
      <c r="H4179" t="str">
        <f>Query1[[#This Row],[product_name]]</f>
        <v>Trek X-Caliber 8 - 2017</v>
      </c>
      <c r="I4179" t="str">
        <f>Query1[[#This Row],[category_name]]</f>
        <v>Mountain Bikes</v>
      </c>
      <c r="J4179" t="str">
        <f>Query1[[#This Row],[store_name]]</f>
        <v>Baldwin Bikes</v>
      </c>
      <c r="K4179" t="str">
        <f>Query1[[#This Row],[sales_rep]]</f>
        <v>Marcelene Boyer</v>
      </c>
      <c r="L4179" t="str">
        <f>Query1[[#This Row],[brand_name]]</f>
        <v>Trek</v>
      </c>
    </row>
    <row r="4180" spans="1:12" x14ac:dyDescent="0.3">
      <c r="A4180">
        <f>Query1[[#This Row],[order_id]]</f>
        <v>1436</v>
      </c>
      <c r="B4180" t="str">
        <f>Query1[[#This Row],[customers]]</f>
        <v>Zenia Bruce</v>
      </c>
      <c r="C4180" t="str">
        <f>Query1[[#This Row],[city]]</f>
        <v>Rosedale</v>
      </c>
      <c r="D4180" t="str">
        <f>Query1[[#This Row],[state]]</f>
        <v>NY</v>
      </c>
      <c r="E4180">
        <f>Query1[[#This Row],[order_date]]</f>
        <v>43173</v>
      </c>
      <c r="F4180">
        <f>Query1[[#This Row],[total_units]]</f>
        <v>2</v>
      </c>
      <c r="G4180">
        <f>Query1[[#This Row],[revenue]]</f>
        <v>1119.98</v>
      </c>
      <c r="H4180" t="str">
        <f>Query1[[#This Row],[product_name]]</f>
        <v>Electra Townie Original 21D Ladies' - 2018</v>
      </c>
      <c r="I4180" t="str">
        <f>Query1[[#This Row],[category_name]]</f>
        <v>Cruisers Bicycles</v>
      </c>
      <c r="J4180" t="str">
        <f>Query1[[#This Row],[store_name]]</f>
        <v>Baldwin Bikes</v>
      </c>
      <c r="K4180" t="str">
        <f>Query1[[#This Row],[sales_rep]]</f>
        <v>Marcelene Boyer</v>
      </c>
      <c r="L4180" t="str">
        <f>Query1[[#This Row],[brand_name]]</f>
        <v>Electra</v>
      </c>
    </row>
    <row r="4181" spans="1:12" x14ac:dyDescent="0.3">
      <c r="A4181">
        <f>Query1[[#This Row],[order_id]]</f>
        <v>1437</v>
      </c>
      <c r="B4181" t="str">
        <f>Query1[[#This Row],[customers]]</f>
        <v>Homer Powers</v>
      </c>
      <c r="C4181" t="str">
        <f>Query1[[#This Row],[city]]</f>
        <v>Palos Verdes Peninsula</v>
      </c>
      <c r="D4181" t="str">
        <f>Query1[[#This Row],[state]]</f>
        <v>CA</v>
      </c>
      <c r="E4181">
        <f>Query1[[#This Row],[order_date]]</f>
        <v>43174</v>
      </c>
      <c r="F4181">
        <f>Query1[[#This Row],[total_units]]</f>
        <v>2</v>
      </c>
      <c r="G4181">
        <f>Query1[[#This Row],[revenue]]</f>
        <v>3199.98</v>
      </c>
      <c r="H4181" t="str">
        <f>Query1[[#This Row],[product_name]]</f>
        <v>Trek Stache 5 - 2018</v>
      </c>
      <c r="I4181" t="str">
        <f>Query1[[#This Row],[category_name]]</f>
        <v>Mountain Bikes</v>
      </c>
      <c r="J4181" t="str">
        <f>Query1[[#This Row],[store_name]]</f>
        <v>Santa Cruz Bikes</v>
      </c>
      <c r="K4181" t="str">
        <f>Query1[[#This Row],[sales_rep]]</f>
        <v>Mireya Copeland</v>
      </c>
      <c r="L4181" t="str">
        <f>Query1[[#This Row],[brand_name]]</f>
        <v>Trek</v>
      </c>
    </row>
    <row r="4182" spans="1:12" x14ac:dyDescent="0.3">
      <c r="A4182">
        <f>Query1[[#This Row],[order_id]]</f>
        <v>1438</v>
      </c>
      <c r="B4182" t="str">
        <f>Query1[[#This Row],[customers]]</f>
        <v>Dortha Jarvis</v>
      </c>
      <c r="C4182" t="str">
        <f>Query1[[#This Row],[city]]</f>
        <v>Oceanside</v>
      </c>
      <c r="D4182" t="str">
        <f>Query1[[#This Row],[state]]</f>
        <v>NY</v>
      </c>
      <c r="E4182">
        <f>Query1[[#This Row],[order_date]]</f>
        <v>43174</v>
      </c>
      <c r="F4182">
        <f>Query1[[#This Row],[total_units]]</f>
        <v>2</v>
      </c>
      <c r="G4182">
        <f>Query1[[#This Row],[revenue]]</f>
        <v>2199.98</v>
      </c>
      <c r="H4182" t="str">
        <f>Query1[[#This Row],[product_name]]</f>
        <v>Electra Amsterdam Fashion 7i Ladies' - 2017</v>
      </c>
      <c r="I4182" t="str">
        <f>Query1[[#This Row],[category_name]]</f>
        <v>Cruisers Bicycles</v>
      </c>
      <c r="J4182" t="str">
        <f>Query1[[#This Row],[store_name]]</f>
        <v>Baldwin Bikes</v>
      </c>
      <c r="K4182" t="str">
        <f>Query1[[#This Row],[sales_rep]]</f>
        <v>Marcelene Boyer</v>
      </c>
      <c r="L4182" t="str">
        <f>Query1[[#This Row],[brand_name]]</f>
        <v>Electra</v>
      </c>
    </row>
    <row r="4183" spans="1:12" x14ac:dyDescent="0.3">
      <c r="A4183">
        <f>Query1[[#This Row],[order_id]]</f>
        <v>1438</v>
      </c>
      <c r="B4183" t="str">
        <f>Query1[[#This Row],[customers]]</f>
        <v>Dortha Jarvis</v>
      </c>
      <c r="C4183" t="str">
        <f>Query1[[#This Row],[city]]</f>
        <v>Oceanside</v>
      </c>
      <c r="D4183" t="str">
        <f>Query1[[#This Row],[state]]</f>
        <v>NY</v>
      </c>
      <c r="E4183">
        <f>Query1[[#This Row],[order_date]]</f>
        <v>43174</v>
      </c>
      <c r="F4183">
        <f>Query1[[#This Row],[total_units]]</f>
        <v>1</v>
      </c>
      <c r="G4183">
        <f>Query1[[#This Row],[revenue]]</f>
        <v>959.99</v>
      </c>
      <c r="H4183" t="str">
        <f>Query1[[#This Row],[product_name]]</f>
        <v>Electra Delivery 3i - 2016/2017/2018</v>
      </c>
      <c r="I4183" t="str">
        <f>Query1[[#This Row],[category_name]]</f>
        <v>Cruisers Bicycles</v>
      </c>
      <c r="J4183" t="str">
        <f>Query1[[#This Row],[store_name]]</f>
        <v>Baldwin Bikes</v>
      </c>
      <c r="K4183" t="str">
        <f>Query1[[#This Row],[sales_rep]]</f>
        <v>Marcelene Boyer</v>
      </c>
      <c r="L4183" t="str">
        <f>Query1[[#This Row],[brand_name]]</f>
        <v>Electra</v>
      </c>
    </row>
    <row r="4184" spans="1:12" x14ac:dyDescent="0.3">
      <c r="A4184">
        <f>Query1[[#This Row],[order_id]]</f>
        <v>1438</v>
      </c>
      <c r="B4184" t="str">
        <f>Query1[[#This Row],[customers]]</f>
        <v>Dortha Jarvis</v>
      </c>
      <c r="C4184" t="str">
        <f>Query1[[#This Row],[city]]</f>
        <v>Oceanside</v>
      </c>
      <c r="D4184" t="str">
        <f>Query1[[#This Row],[state]]</f>
        <v>NY</v>
      </c>
      <c r="E4184">
        <f>Query1[[#This Row],[order_date]]</f>
        <v>43174</v>
      </c>
      <c r="F4184">
        <f>Query1[[#This Row],[total_units]]</f>
        <v>1</v>
      </c>
      <c r="G4184">
        <f>Query1[[#This Row],[revenue]]</f>
        <v>2599</v>
      </c>
      <c r="H4184" t="str">
        <f>Query1[[#This Row],[product_name]]</f>
        <v>Heller Shagamaw GX1 - 2018</v>
      </c>
      <c r="I4184" t="str">
        <f>Query1[[#This Row],[category_name]]</f>
        <v>Mountain Bikes</v>
      </c>
      <c r="J4184" t="str">
        <f>Query1[[#This Row],[store_name]]</f>
        <v>Baldwin Bikes</v>
      </c>
      <c r="K4184" t="str">
        <f>Query1[[#This Row],[sales_rep]]</f>
        <v>Marcelene Boyer</v>
      </c>
      <c r="L4184" t="str">
        <f>Query1[[#This Row],[brand_name]]</f>
        <v>Heller</v>
      </c>
    </row>
    <row r="4185" spans="1:12" x14ac:dyDescent="0.3">
      <c r="A4185">
        <f>Query1[[#This Row],[order_id]]</f>
        <v>1438</v>
      </c>
      <c r="B4185" t="str">
        <f>Query1[[#This Row],[customers]]</f>
        <v>Dortha Jarvis</v>
      </c>
      <c r="C4185" t="str">
        <f>Query1[[#This Row],[city]]</f>
        <v>Oceanside</v>
      </c>
      <c r="D4185" t="str">
        <f>Query1[[#This Row],[state]]</f>
        <v>NY</v>
      </c>
      <c r="E4185">
        <f>Query1[[#This Row],[order_date]]</f>
        <v>43174</v>
      </c>
      <c r="F4185">
        <f>Query1[[#This Row],[total_units]]</f>
        <v>2</v>
      </c>
      <c r="G4185">
        <f>Query1[[#This Row],[revenue]]</f>
        <v>5599.98</v>
      </c>
      <c r="H4185" t="str">
        <f>Query1[[#This Row],[product_name]]</f>
        <v>Trek Dual Sport+ - 2018</v>
      </c>
      <c r="I4185" t="str">
        <f>Query1[[#This Row],[category_name]]</f>
        <v>Electric Bikes</v>
      </c>
      <c r="J4185" t="str">
        <f>Query1[[#This Row],[store_name]]</f>
        <v>Baldwin Bikes</v>
      </c>
      <c r="K4185" t="str">
        <f>Query1[[#This Row],[sales_rep]]</f>
        <v>Marcelene Boyer</v>
      </c>
      <c r="L4185" t="str">
        <f>Query1[[#This Row],[brand_name]]</f>
        <v>Trek</v>
      </c>
    </row>
    <row r="4186" spans="1:12" x14ac:dyDescent="0.3">
      <c r="A4186">
        <f>Query1[[#This Row],[order_id]]</f>
        <v>1438</v>
      </c>
      <c r="B4186" t="str">
        <f>Query1[[#This Row],[customers]]</f>
        <v>Dortha Jarvis</v>
      </c>
      <c r="C4186" t="str">
        <f>Query1[[#This Row],[city]]</f>
        <v>Oceanside</v>
      </c>
      <c r="D4186" t="str">
        <f>Query1[[#This Row],[state]]</f>
        <v>NY</v>
      </c>
      <c r="E4186">
        <f>Query1[[#This Row],[order_date]]</f>
        <v>43174</v>
      </c>
      <c r="F4186">
        <f>Query1[[#This Row],[total_units]]</f>
        <v>1</v>
      </c>
      <c r="G4186">
        <f>Query1[[#This Row],[revenue]]</f>
        <v>4999.99</v>
      </c>
      <c r="H4186" t="str">
        <f>Query1[[#This Row],[product_name]]</f>
        <v>Trek Remedy 9.8 27.5 - 2018</v>
      </c>
      <c r="I4186" t="str">
        <f>Query1[[#This Row],[category_name]]</f>
        <v>Mountain Bikes</v>
      </c>
      <c r="J4186" t="str">
        <f>Query1[[#This Row],[store_name]]</f>
        <v>Baldwin Bikes</v>
      </c>
      <c r="K4186" t="str">
        <f>Query1[[#This Row],[sales_rep]]</f>
        <v>Marcelene Boyer</v>
      </c>
      <c r="L4186" t="str">
        <f>Query1[[#This Row],[brand_name]]</f>
        <v>Trek</v>
      </c>
    </row>
    <row r="4187" spans="1:12" x14ac:dyDescent="0.3">
      <c r="A4187">
        <f>Query1[[#This Row],[order_id]]</f>
        <v>1439</v>
      </c>
      <c r="B4187" t="str">
        <f>Query1[[#This Row],[customers]]</f>
        <v>Jerlene Rios</v>
      </c>
      <c r="C4187" t="str">
        <f>Query1[[#This Row],[city]]</f>
        <v>Plainview</v>
      </c>
      <c r="D4187" t="str">
        <f>Query1[[#This Row],[state]]</f>
        <v>NY</v>
      </c>
      <c r="E4187">
        <f>Query1[[#This Row],[order_date]]</f>
        <v>43174</v>
      </c>
      <c r="F4187">
        <f>Query1[[#This Row],[total_units]]</f>
        <v>2</v>
      </c>
      <c r="G4187">
        <f>Query1[[#This Row],[revenue]]</f>
        <v>979.98</v>
      </c>
      <c r="H4187" t="str">
        <f>Query1[[#This Row],[product_name]]</f>
        <v>Electra Townie Original 7D - 2017</v>
      </c>
      <c r="I4187" t="str">
        <f>Query1[[#This Row],[category_name]]</f>
        <v>Comfort Bicycles</v>
      </c>
      <c r="J4187" t="str">
        <f>Query1[[#This Row],[store_name]]</f>
        <v>Baldwin Bikes</v>
      </c>
      <c r="K4187" t="str">
        <f>Query1[[#This Row],[sales_rep]]</f>
        <v>Venita Daniel</v>
      </c>
      <c r="L4187" t="str">
        <f>Query1[[#This Row],[brand_name]]</f>
        <v>Electra</v>
      </c>
    </row>
    <row r="4188" spans="1:12" x14ac:dyDescent="0.3">
      <c r="A4188">
        <f>Query1[[#This Row],[order_id]]</f>
        <v>1439</v>
      </c>
      <c r="B4188" t="str">
        <f>Query1[[#This Row],[customers]]</f>
        <v>Jerlene Rios</v>
      </c>
      <c r="C4188" t="str">
        <f>Query1[[#This Row],[city]]</f>
        <v>Plainview</v>
      </c>
      <c r="D4188" t="str">
        <f>Query1[[#This Row],[state]]</f>
        <v>NY</v>
      </c>
      <c r="E4188">
        <f>Query1[[#This Row],[order_date]]</f>
        <v>43174</v>
      </c>
      <c r="F4188">
        <f>Query1[[#This Row],[total_units]]</f>
        <v>1</v>
      </c>
      <c r="G4188">
        <f>Query1[[#This Row],[revenue]]</f>
        <v>89.99</v>
      </c>
      <c r="H4188" t="str">
        <f>Query1[[#This Row],[product_name]]</f>
        <v>Strider Classic 12 Balance Bike - 2018</v>
      </c>
      <c r="I4188" t="str">
        <f>Query1[[#This Row],[category_name]]</f>
        <v>Children Bicycles</v>
      </c>
      <c r="J4188" t="str">
        <f>Query1[[#This Row],[store_name]]</f>
        <v>Baldwin Bikes</v>
      </c>
      <c r="K4188" t="str">
        <f>Query1[[#This Row],[sales_rep]]</f>
        <v>Venita Daniel</v>
      </c>
      <c r="L4188" t="str">
        <f>Query1[[#This Row],[brand_name]]</f>
        <v>Strider</v>
      </c>
    </row>
    <row r="4189" spans="1:12" x14ac:dyDescent="0.3">
      <c r="A4189">
        <f>Query1[[#This Row],[order_id]]</f>
        <v>1439</v>
      </c>
      <c r="B4189" t="str">
        <f>Query1[[#This Row],[customers]]</f>
        <v>Jerlene Rios</v>
      </c>
      <c r="C4189" t="str">
        <f>Query1[[#This Row],[city]]</f>
        <v>Plainview</v>
      </c>
      <c r="D4189" t="str">
        <f>Query1[[#This Row],[state]]</f>
        <v>NY</v>
      </c>
      <c r="E4189">
        <f>Query1[[#This Row],[order_date]]</f>
        <v>43174</v>
      </c>
      <c r="F4189">
        <f>Query1[[#This Row],[total_units]]</f>
        <v>1</v>
      </c>
      <c r="G4189">
        <f>Query1[[#This Row],[revenue]]</f>
        <v>7499.99</v>
      </c>
      <c r="H4189" t="str">
        <f>Query1[[#This Row],[product_name]]</f>
        <v>Trek Domane SLR 8 Disc - 2018</v>
      </c>
      <c r="I4189" t="str">
        <f>Query1[[#This Row],[category_name]]</f>
        <v>Road Bikes</v>
      </c>
      <c r="J4189" t="str">
        <f>Query1[[#This Row],[store_name]]</f>
        <v>Baldwin Bikes</v>
      </c>
      <c r="K4189" t="str">
        <f>Query1[[#This Row],[sales_rep]]</f>
        <v>Venita Daniel</v>
      </c>
      <c r="L4189" t="str">
        <f>Query1[[#This Row],[brand_name]]</f>
        <v>Trek</v>
      </c>
    </row>
    <row r="4190" spans="1:12" x14ac:dyDescent="0.3">
      <c r="A4190">
        <f>Query1[[#This Row],[order_id]]</f>
        <v>1439</v>
      </c>
      <c r="B4190" t="str">
        <f>Query1[[#This Row],[customers]]</f>
        <v>Jerlene Rios</v>
      </c>
      <c r="C4190" t="str">
        <f>Query1[[#This Row],[city]]</f>
        <v>Plainview</v>
      </c>
      <c r="D4190" t="str">
        <f>Query1[[#This Row],[state]]</f>
        <v>NY</v>
      </c>
      <c r="E4190">
        <f>Query1[[#This Row],[order_date]]</f>
        <v>43174</v>
      </c>
      <c r="F4190">
        <f>Query1[[#This Row],[total_units]]</f>
        <v>1</v>
      </c>
      <c r="G4190">
        <f>Query1[[#This Row],[revenue]]</f>
        <v>2299.9899999999998</v>
      </c>
      <c r="H4190" t="str">
        <f>Query1[[#This Row],[product_name]]</f>
        <v>Trek Fuel EX 5 27.5 Plus - 2017</v>
      </c>
      <c r="I4190" t="str">
        <f>Query1[[#This Row],[category_name]]</f>
        <v>Mountain Bikes</v>
      </c>
      <c r="J4190" t="str">
        <f>Query1[[#This Row],[store_name]]</f>
        <v>Baldwin Bikes</v>
      </c>
      <c r="K4190" t="str">
        <f>Query1[[#This Row],[sales_rep]]</f>
        <v>Venita Daniel</v>
      </c>
      <c r="L4190" t="str">
        <f>Query1[[#This Row],[brand_name]]</f>
        <v>Trek</v>
      </c>
    </row>
    <row r="4191" spans="1:12" x14ac:dyDescent="0.3">
      <c r="A4191">
        <f>Query1[[#This Row],[order_id]]</f>
        <v>1440</v>
      </c>
      <c r="B4191" t="str">
        <f>Query1[[#This Row],[customers]]</f>
        <v>Julianne Shannon</v>
      </c>
      <c r="C4191" t="str">
        <f>Query1[[#This Row],[city]]</f>
        <v>Sugar Land</v>
      </c>
      <c r="D4191" t="str">
        <f>Query1[[#This Row],[state]]</f>
        <v>TX</v>
      </c>
      <c r="E4191">
        <f>Query1[[#This Row],[order_date]]</f>
        <v>43174</v>
      </c>
      <c r="F4191">
        <f>Query1[[#This Row],[total_units]]</f>
        <v>1</v>
      </c>
      <c r="G4191">
        <f>Query1[[#This Row],[revenue]]</f>
        <v>416.99</v>
      </c>
      <c r="H4191" t="str">
        <f>Query1[[#This Row],[product_name]]</f>
        <v>Sun Bicycles Cruz 7 - Women's - 2017</v>
      </c>
      <c r="I4191" t="str">
        <f>Query1[[#This Row],[category_name]]</f>
        <v>Comfort Bicycles</v>
      </c>
      <c r="J4191" t="str">
        <f>Query1[[#This Row],[store_name]]</f>
        <v>Rowlett Bikes</v>
      </c>
      <c r="K4191" t="str">
        <f>Query1[[#This Row],[sales_rep]]</f>
        <v>Kali Vargas</v>
      </c>
      <c r="L4191" t="str">
        <f>Query1[[#This Row],[brand_name]]</f>
        <v>Sun</v>
      </c>
    </row>
    <row r="4192" spans="1:12" x14ac:dyDescent="0.3">
      <c r="A4192">
        <f>Query1[[#This Row],[order_id]]</f>
        <v>1440</v>
      </c>
      <c r="B4192" t="str">
        <f>Query1[[#This Row],[customers]]</f>
        <v>Julianne Shannon</v>
      </c>
      <c r="C4192" t="str">
        <f>Query1[[#This Row],[city]]</f>
        <v>Sugar Land</v>
      </c>
      <c r="D4192" t="str">
        <f>Query1[[#This Row],[state]]</f>
        <v>TX</v>
      </c>
      <c r="E4192">
        <f>Query1[[#This Row],[order_date]]</f>
        <v>43174</v>
      </c>
      <c r="F4192">
        <f>Query1[[#This Row],[total_units]]</f>
        <v>2</v>
      </c>
      <c r="G4192">
        <f>Query1[[#This Row],[revenue]]</f>
        <v>501.98</v>
      </c>
      <c r="H4192" t="str">
        <f>Query1[[#This Row],[product_name]]</f>
        <v>Sun Bicycles Revolutions 24 - Girl's - 2017</v>
      </c>
      <c r="I4192" t="str">
        <f>Query1[[#This Row],[category_name]]</f>
        <v>Cruisers Bicycles</v>
      </c>
      <c r="J4192" t="str">
        <f>Query1[[#This Row],[store_name]]</f>
        <v>Rowlett Bikes</v>
      </c>
      <c r="K4192" t="str">
        <f>Query1[[#This Row],[sales_rep]]</f>
        <v>Kali Vargas</v>
      </c>
      <c r="L4192" t="str">
        <f>Query1[[#This Row],[brand_name]]</f>
        <v>Sun</v>
      </c>
    </row>
    <row r="4193" spans="1:12" x14ac:dyDescent="0.3">
      <c r="A4193">
        <f>Query1[[#This Row],[order_id]]</f>
        <v>1440</v>
      </c>
      <c r="B4193" t="str">
        <f>Query1[[#This Row],[customers]]</f>
        <v>Julianne Shannon</v>
      </c>
      <c r="C4193" t="str">
        <f>Query1[[#This Row],[city]]</f>
        <v>Sugar Land</v>
      </c>
      <c r="D4193" t="str">
        <f>Query1[[#This Row],[state]]</f>
        <v>TX</v>
      </c>
      <c r="E4193">
        <f>Query1[[#This Row],[order_date]]</f>
        <v>43174</v>
      </c>
      <c r="F4193">
        <f>Query1[[#This Row],[total_units]]</f>
        <v>1</v>
      </c>
      <c r="G4193">
        <f>Query1[[#This Row],[revenue]]</f>
        <v>4499.99</v>
      </c>
      <c r="H4193" t="str">
        <f>Query1[[#This Row],[product_name]]</f>
        <v>Trek CrossRip+ - 2018</v>
      </c>
      <c r="I4193" t="str">
        <f>Query1[[#This Row],[category_name]]</f>
        <v>Electric Bikes</v>
      </c>
      <c r="J4193" t="str">
        <f>Query1[[#This Row],[store_name]]</f>
        <v>Rowlett Bikes</v>
      </c>
      <c r="K4193" t="str">
        <f>Query1[[#This Row],[sales_rep]]</f>
        <v>Kali Vargas</v>
      </c>
      <c r="L4193" t="str">
        <f>Query1[[#This Row],[brand_name]]</f>
        <v>Trek</v>
      </c>
    </row>
    <row r="4194" spans="1:12" x14ac:dyDescent="0.3">
      <c r="A4194">
        <f>Query1[[#This Row],[order_id]]</f>
        <v>1440</v>
      </c>
      <c r="B4194" t="str">
        <f>Query1[[#This Row],[customers]]</f>
        <v>Julianne Shannon</v>
      </c>
      <c r="C4194" t="str">
        <f>Query1[[#This Row],[city]]</f>
        <v>Sugar Land</v>
      </c>
      <c r="D4194" t="str">
        <f>Query1[[#This Row],[state]]</f>
        <v>TX</v>
      </c>
      <c r="E4194">
        <f>Query1[[#This Row],[order_date]]</f>
        <v>43174</v>
      </c>
      <c r="F4194">
        <f>Query1[[#This Row],[total_units]]</f>
        <v>2</v>
      </c>
      <c r="G4194">
        <f>Query1[[#This Row],[revenue]]</f>
        <v>1499.98</v>
      </c>
      <c r="H4194" t="str">
        <f>Query1[[#This Row],[product_name]]</f>
        <v>Trek Domane AL 2 - 2018</v>
      </c>
      <c r="I4194" t="str">
        <f>Query1[[#This Row],[category_name]]</f>
        <v>Road Bikes</v>
      </c>
      <c r="J4194" t="str">
        <f>Query1[[#This Row],[store_name]]</f>
        <v>Rowlett Bikes</v>
      </c>
      <c r="K4194" t="str">
        <f>Query1[[#This Row],[sales_rep]]</f>
        <v>Kali Vargas</v>
      </c>
      <c r="L4194" t="str">
        <f>Query1[[#This Row],[brand_name]]</f>
        <v>Trek</v>
      </c>
    </row>
    <row r="4195" spans="1:12" x14ac:dyDescent="0.3">
      <c r="A4195">
        <f>Query1[[#This Row],[order_id]]</f>
        <v>1440</v>
      </c>
      <c r="B4195" t="str">
        <f>Query1[[#This Row],[customers]]</f>
        <v>Julianne Shannon</v>
      </c>
      <c r="C4195" t="str">
        <f>Query1[[#This Row],[city]]</f>
        <v>Sugar Land</v>
      </c>
      <c r="D4195" t="str">
        <f>Query1[[#This Row],[state]]</f>
        <v>TX</v>
      </c>
      <c r="E4195">
        <f>Query1[[#This Row],[order_date]]</f>
        <v>43174</v>
      </c>
      <c r="F4195">
        <f>Query1[[#This Row],[total_units]]</f>
        <v>2</v>
      </c>
      <c r="G4195">
        <f>Query1[[#This Row],[revenue]]</f>
        <v>1499.98</v>
      </c>
      <c r="H4195" t="str">
        <f>Query1[[#This Row],[product_name]]</f>
        <v>Trek Marlin 7 - 2017/2018</v>
      </c>
      <c r="I4195" t="str">
        <f>Query1[[#This Row],[category_name]]</f>
        <v>Mountain Bikes</v>
      </c>
      <c r="J4195" t="str">
        <f>Query1[[#This Row],[store_name]]</f>
        <v>Rowlett Bikes</v>
      </c>
      <c r="K4195" t="str">
        <f>Query1[[#This Row],[sales_rep]]</f>
        <v>Kali Vargas</v>
      </c>
      <c r="L4195" t="str">
        <f>Query1[[#This Row],[brand_name]]</f>
        <v>Trek</v>
      </c>
    </row>
    <row r="4196" spans="1:12" x14ac:dyDescent="0.3">
      <c r="A4196">
        <f>Query1[[#This Row],[order_id]]</f>
        <v>1441</v>
      </c>
      <c r="B4196" t="str">
        <f>Query1[[#This Row],[customers]]</f>
        <v>Orval Hunter</v>
      </c>
      <c r="C4196" t="str">
        <f>Query1[[#This Row],[city]]</f>
        <v>San Angelo</v>
      </c>
      <c r="D4196" t="str">
        <f>Query1[[#This Row],[state]]</f>
        <v>TX</v>
      </c>
      <c r="E4196">
        <f>Query1[[#This Row],[order_date]]</f>
        <v>43174</v>
      </c>
      <c r="F4196">
        <f>Query1[[#This Row],[total_units]]</f>
        <v>2</v>
      </c>
      <c r="G4196">
        <f>Query1[[#This Row],[revenue]]</f>
        <v>1399.98</v>
      </c>
      <c r="H4196" t="str">
        <f>Query1[[#This Row],[product_name]]</f>
        <v>Electra Townie Commute 8D Ladies' - 2018</v>
      </c>
      <c r="I4196" t="str">
        <f>Query1[[#This Row],[category_name]]</f>
        <v>Cruisers Bicycles</v>
      </c>
      <c r="J4196" t="str">
        <f>Query1[[#This Row],[store_name]]</f>
        <v>Rowlett Bikes</v>
      </c>
      <c r="K4196" t="str">
        <f>Query1[[#This Row],[sales_rep]]</f>
        <v>Kali Vargas</v>
      </c>
      <c r="L4196" t="str">
        <f>Query1[[#This Row],[brand_name]]</f>
        <v>Electra</v>
      </c>
    </row>
    <row r="4197" spans="1:12" x14ac:dyDescent="0.3">
      <c r="A4197">
        <f>Query1[[#This Row],[order_id]]</f>
        <v>1441</v>
      </c>
      <c r="B4197" t="str">
        <f>Query1[[#This Row],[customers]]</f>
        <v>Orval Hunter</v>
      </c>
      <c r="C4197" t="str">
        <f>Query1[[#This Row],[city]]</f>
        <v>San Angelo</v>
      </c>
      <c r="D4197" t="str">
        <f>Query1[[#This Row],[state]]</f>
        <v>TX</v>
      </c>
      <c r="E4197">
        <f>Query1[[#This Row],[order_date]]</f>
        <v>43174</v>
      </c>
      <c r="F4197">
        <f>Query1[[#This Row],[total_units]]</f>
        <v>1</v>
      </c>
      <c r="G4197">
        <f>Query1[[#This Row],[revenue]]</f>
        <v>1409.99</v>
      </c>
      <c r="H4197" t="str">
        <f>Query1[[#This Row],[product_name]]</f>
        <v>Haro SR 1.3 - 2017</v>
      </c>
      <c r="I4197" t="str">
        <f>Query1[[#This Row],[category_name]]</f>
        <v>Mountain Bikes</v>
      </c>
      <c r="J4197" t="str">
        <f>Query1[[#This Row],[store_name]]</f>
        <v>Rowlett Bikes</v>
      </c>
      <c r="K4197" t="str">
        <f>Query1[[#This Row],[sales_rep]]</f>
        <v>Kali Vargas</v>
      </c>
      <c r="L4197" t="str">
        <f>Query1[[#This Row],[brand_name]]</f>
        <v>Haro</v>
      </c>
    </row>
    <row r="4198" spans="1:12" x14ac:dyDescent="0.3">
      <c r="A4198">
        <f>Query1[[#This Row],[order_id]]</f>
        <v>1441</v>
      </c>
      <c r="B4198" t="str">
        <f>Query1[[#This Row],[customers]]</f>
        <v>Orval Hunter</v>
      </c>
      <c r="C4198" t="str">
        <f>Query1[[#This Row],[city]]</f>
        <v>San Angelo</v>
      </c>
      <c r="D4198" t="str">
        <f>Query1[[#This Row],[state]]</f>
        <v>TX</v>
      </c>
      <c r="E4198">
        <f>Query1[[#This Row],[order_date]]</f>
        <v>43174</v>
      </c>
      <c r="F4198">
        <f>Query1[[#This Row],[total_units]]</f>
        <v>1</v>
      </c>
      <c r="G4198">
        <f>Query1[[#This Row],[revenue]]</f>
        <v>469.99</v>
      </c>
      <c r="H4198" t="str">
        <f>Query1[[#This Row],[product_name]]</f>
        <v>Surly Ice Cream Truck Frameset - 2016</v>
      </c>
      <c r="I4198" t="str">
        <f>Query1[[#This Row],[category_name]]</f>
        <v>Mountain Bikes</v>
      </c>
      <c r="J4198" t="str">
        <f>Query1[[#This Row],[store_name]]</f>
        <v>Rowlett Bikes</v>
      </c>
      <c r="K4198" t="str">
        <f>Query1[[#This Row],[sales_rep]]</f>
        <v>Kali Vargas</v>
      </c>
      <c r="L4198" t="str">
        <f>Query1[[#This Row],[brand_name]]</f>
        <v>Surly</v>
      </c>
    </row>
    <row r="4199" spans="1:12" x14ac:dyDescent="0.3">
      <c r="A4199">
        <f>Query1[[#This Row],[order_id]]</f>
        <v>1442</v>
      </c>
      <c r="B4199" t="str">
        <f>Query1[[#This Row],[customers]]</f>
        <v>Emmett Hahn</v>
      </c>
      <c r="C4199" t="str">
        <f>Query1[[#This Row],[city]]</f>
        <v>Freeport</v>
      </c>
      <c r="D4199" t="str">
        <f>Query1[[#This Row],[state]]</f>
        <v>NY</v>
      </c>
      <c r="E4199">
        <f>Query1[[#This Row],[order_date]]</f>
        <v>43175</v>
      </c>
      <c r="F4199">
        <f>Query1[[#This Row],[total_units]]</f>
        <v>1</v>
      </c>
      <c r="G4199">
        <f>Query1[[#This Row],[revenue]]</f>
        <v>269.99</v>
      </c>
      <c r="H4199" t="str">
        <f>Query1[[#This Row],[product_name]]</f>
        <v>Electra Cruiser 1 Ladies' - 2018</v>
      </c>
      <c r="I4199" t="str">
        <f>Query1[[#This Row],[category_name]]</f>
        <v>Cruisers Bicycles</v>
      </c>
      <c r="J4199" t="str">
        <f>Query1[[#This Row],[store_name]]</f>
        <v>Baldwin Bikes</v>
      </c>
      <c r="K4199" t="str">
        <f>Query1[[#This Row],[sales_rep]]</f>
        <v>Venita Daniel</v>
      </c>
      <c r="L4199" t="str">
        <f>Query1[[#This Row],[brand_name]]</f>
        <v>Electra</v>
      </c>
    </row>
    <row r="4200" spans="1:12" x14ac:dyDescent="0.3">
      <c r="A4200">
        <f>Query1[[#This Row],[order_id]]</f>
        <v>1442</v>
      </c>
      <c r="B4200" t="str">
        <f>Query1[[#This Row],[customers]]</f>
        <v>Emmett Hahn</v>
      </c>
      <c r="C4200" t="str">
        <f>Query1[[#This Row],[city]]</f>
        <v>Freeport</v>
      </c>
      <c r="D4200" t="str">
        <f>Query1[[#This Row],[state]]</f>
        <v>NY</v>
      </c>
      <c r="E4200">
        <f>Query1[[#This Row],[order_date]]</f>
        <v>43175</v>
      </c>
      <c r="F4200">
        <f>Query1[[#This Row],[total_units]]</f>
        <v>1</v>
      </c>
      <c r="G4200">
        <f>Query1[[#This Row],[revenue]]</f>
        <v>4499.99</v>
      </c>
      <c r="H4200" t="str">
        <f>Query1[[#This Row],[product_name]]</f>
        <v>Trek Emonda SLR 6 - 2018</v>
      </c>
      <c r="I4200" t="str">
        <f>Query1[[#This Row],[category_name]]</f>
        <v>Road Bikes</v>
      </c>
      <c r="J4200" t="str">
        <f>Query1[[#This Row],[store_name]]</f>
        <v>Baldwin Bikes</v>
      </c>
      <c r="K4200" t="str">
        <f>Query1[[#This Row],[sales_rep]]</f>
        <v>Venita Daniel</v>
      </c>
      <c r="L4200" t="str">
        <f>Query1[[#This Row],[brand_name]]</f>
        <v>Trek</v>
      </c>
    </row>
    <row r="4201" spans="1:12" x14ac:dyDescent="0.3">
      <c r="A4201">
        <f>Query1[[#This Row],[order_id]]</f>
        <v>1442</v>
      </c>
      <c r="B4201" t="str">
        <f>Query1[[#This Row],[customers]]</f>
        <v>Emmett Hahn</v>
      </c>
      <c r="C4201" t="str">
        <f>Query1[[#This Row],[city]]</f>
        <v>Freeport</v>
      </c>
      <c r="D4201" t="str">
        <f>Query1[[#This Row],[state]]</f>
        <v>NY</v>
      </c>
      <c r="E4201">
        <f>Query1[[#This Row],[order_date]]</f>
        <v>43175</v>
      </c>
      <c r="F4201">
        <f>Query1[[#This Row],[total_units]]</f>
        <v>2</v>
      </c>
      <c r="G4201">
        <f>Query1[[#This Row],[revenue]]</f>
        <v>419.98</v>
      </c>
      <c r="H4201" t="str">
        <f>Query1[[#This Row],[product_name]]</f>
        <v>Trek Precaliber 16 Girl's - 2018</v>
      </c>
      <c r="I4201" t="str">
        <f>Query1[[#This Row],[category_name]]</f>
        <v>Children Bicycles</v>
      </c>
      <c r="J4201" t="str">
        <f>Query1[[#This Row],[store_name]]</f>
        <v>Baldwin Bikes</v>
      </c>
      <c r="K4201" t="str">
        <f>Query1[[#This Row],[sales_rep]]</f>
        <v>Venita Daniel</v>
      </c>
      <c r="L4201" t="str">
        <f>Query1[[#This Row],[brand_name]]</f>
        <v>Trek</v>
      </c>
    </row>
    <row r="4202" spans="1:12" x14ac:dyDescent="0.3">
      <c r="A4202">
        <f>Query1[[#This Row],[order_id]]</f>
        <v>1443</v>
      </c>
      <c r="B4202" t="str">
        <f>Query1[[#This Row],[customers]]</f>
        <v>Damian Mills</v>
      </c>
      <c r="C4202" t="str">
        <f>Query1[[#This Row],[city]]</f>
        <v>Long Beach</v>
      </c>
      <c r="D4202" t="str">
        <f>Query1[[#This Row],[state]]</f>
        <v>NY</v>
      </c>
      <c r="E4202">
        <f>Query1[[#This Row],[order_date]]</f>
        <v>43175</v>
      </c>
      <c r="F4202">
        <f>Query1[[#This Row],[total_units]]</f>
        <v>2</v>
      </c>
      <c r="G4202">
        <f>Query1[[#This Row],[revenue]]</f>
        <v>679.98</v>
      </c>
      <c r="H4202" t="str">
        <f>Query1[[#This Row],[product_name]]</f>
        <v>Electra Townie 7D (20-inch) - Boys' - 2017</v>
      </c>
      <c r="I4202" t="str">
        <f>Query1[[#This Row],[category_name]]</f>
        <v>Children Bicycles</v>
      </c>
      <c r="J4202" t="str">
        <f>Query1[[#This Row],[store_name]]</f>
        <v>Baldwin Bikes</v>
      </c>
      <c r="K4202" t="str">
        <f>Query1[[#This Row],[sales_rep]]</f>
        <v>Venita Daniel</v>
      </c>
      <c r="L4202" t="str">
        <f>Query1[[#This Row],[brand_name]]</f>
        <v>Electra</v>
      </c>
    </row>
    <row r="4203" spans="1:12" x14ac:dyDescent="0.3">
      <c r="A4203">
        <f>Query1[[#This Row],[order_id]]</f>
        <v>1443</v>
      </c>
      <c r="B4203" t="str">
        <f>Query1[[#This Row],[customers]]</f>
        <v>Damian Mills</v>
      </c>
      <c r="C4203" t="str">
        <f>Query1[[#This Row],[city]]</f>
        <v>Long Beach</v>
      </c>
      <c r="D4203" t="str">
        <f>Query1[[#This Row],[state]]</f>
        <v>NY</v>
      </c>
      <c r="E4203">
        <f>Query1[[#This Row],[order_date]]</f>
        <v>43175</v>
      </c>
      <c r="F4203">
        <f>Query1[[#This Row],[total_units]]</f>
        <v>1</v>
      </c>
      <c r="G4203">
        <f>Query1[[#This Row],[revenue]]</f>
        <v>1999.99</v>
      </c>
      <c r="H4203" t="str">
        <f>Query1[[#This Row],[product_name]]</f>
        <v>Trek Emonda S 5 - 2017</v>
      </c>
      <c r="I4203" t="str">
        <f>Query1[[#This Row],[category_name]]</f>
        <v>Road Bikes</v>
      </c>
      <c r="J4203" t="str">
        <f>Query1[[#This Row],[store_name]]</f>
        <v>Baldwin Bikes</v>
      </c>
      <c r="K4203" t="str">
        <f>Query1[[#This Row],[sales_rep]]</f>
        <v>Venita Daniel</v>
      </c>
      <c r="L4203" t="str">
        <f>Query1[[#This Row],[brand_name]]</f>
        <v>Trek</v>
      </c>
    </row>
    <row r="4204" spans="1:12" x14ac:dyDescent="0.3">
      <c r="A4204">
        <f>Query1[[#This Row],[order_id]]</f>
        <v>1443</v>
      </c>
      <c r="B4204" t="str">
        <f>Query1[[#This Row],[customers]]</f>
        <v>Damian Mills</v>
      </c>
      <c r="C4204" t="str">
        <f>Query1[[#This Row],[city]]</f>
        <v>Long Beach</v>
      </c>
      <c r="D4204" t="str">
        <f>Query1[[#This Row],[state]]</f>
        <v>NY</v>
      </c>
      <c r="E4204">
        <f>Query1[[#This Row],[order_date]]</f>
        <v>43175</v>
      </c>
      <c r="F4204">
        <f>Query1[[#This Row],[total_units]]</f>
        <v>1</v>
      </c>
      <c r="G4204">
        <f>Query1[[#This Row],[revenue]]</f>
        <v>4499.99</v>
      </c>
      <c r="H4204" t="str">
        <f>Query1[[#This Row],[product_name]]</f>
        <v>Trek Emonda SLR 6 - 2018</v>
      </c>
      <c r="I4204" t="str">
        <f>Query1[[#This Row],[category_name]]</f>
        <v>Road Bikes</v>
      </c>
      <c r="J4204" t="str">
        <f>Query1[[#This Row],[store_name]]</f>
        <v>Baldwin Bikes</v>
      </c>
      <c r="K4204" t="str">
        <f>Query1[[#This Row],[sales_rep]]</f>
        <v>Venita Daniel</v>
      </c>
      <c r="L4204" t="str">
        <f>Query1[[#This Row],[brand_name]]</f>
        <v>Trek</v>
      </c>
    </row>
    <row r="4205" spans="1:12" x14ac:dyDescent="0.3">
      <c r="A4205">
        <f>Query1[[#This Row],[order_id]]</f>
        <v>1444</v>
      </c>
      <c r="B4205" t="str">
        <f>Query1[[#This Row],[customers]]</f>
        <v>Barry Albert</v>
      </c>
      <c r="C4205" t="str">
        <f>Query1[[#This Row],[city]]</f>
        <v>Auburn</v>
      </c>
      <c r="D4205" t="str">
        <f>Query1[[#This Row],[state]]</f>
        <v>NY</v>
      </c>
      <c r="E4205">
        <f>Query1[[#This Row],[order_date]]</f>
        <v>43175</v>
      </c>
      <c r="F4205">
        <f>Query1[[#This Row],[total_units]]</f>
        <v>2</v>
      </c>
      <c r="G4205">
        <f>Query1[[#This Row],[revenue]]</f>
        <v>3798</v>
      </c>
      <c r="H4205" t="str">
        <f>Query1[[#This Row],[product_name]]</f>
        <v>Surly ECR 27.5 - 2018</v>
      </c>
      <c r="I4205" t="str">
        <f>Query1[[#This Row],[category_name]]</f>
        <v>Mountain Bikes</v>
      </c>
      <c r="J4205" t="str">
        <f>Query1[[#This Row],[store_name]]</f>
        <v>Baldwin Bikes</v>
      </c>
      <c r="K4205" t="str">
        <f>Query1[[#This Row],[sales_rep]]</f>
        <v>Marcelene Boyer</v>
      </c>
      <c r="L4205" t="str">
        <f>Query1[[#This Row],[brand_name]]</f>
        <v>Surly</v>
      </c>
    </row>
    <row r="4206" spans="1:12" x14ac:dyDescent="0.3">
      <c r="A4206">
        <f>Query1[[#This Row],[order_id]]</f>
        <v>1444</v>
      </c>
      <c r="B4206" t="str">
        <f>Query1[[#This Row],[customers]]</f>
        <v>Barry Albert</v>
      </c>
      <c r="C4206" t="str">
        <f>Query1[[#This Row],[city]]</f>
        <v>Auburn</v>
      </c>
      <c r="D4206" t="str">
        <f>Query1[[#This Row],[state]]</f>
        <v>NY</v>
      </c>
      <c r="E4206">
        <f>Query1[[#This Row],[order_date]]</f>
        <v>43175</v>
      </c>
      <c r="F4206">
        <f>Query1[[#This Row],[total_units]]</f>
        <v>1</v>
      </c>
      <c r="G4206">
        <f>Query1[[#This Row],[revenue]]</f>
        <v>209.99</v>
      </c>
      <c r="H4206" t="str">
        <f>Query1[[#This Row],[product_name]]</f>
        <v>Trek Precaliber 16 Girls - 2017</v>
      </c>
      <c r="I4206" t="str">
        <f>Query1[[#This Row],[category_name]]</f>
        <v>Children Bicycles</v>
      </c>
      <c r="J4206" t="str">
        <f>Query1[[#This Row],[store_name]]</f>
        <v>Baldwin Bikes</v>
      </c>
      <c r="K4206" t="str">
        <f>Query1[[#This Row],[sales_rep]]</f>
        <v>Marcelene Boyer</v>
      </c>
      <c r="L4206" t="str">
        <f>Query1[[#This Row],[brand_name]]</f>
        <v>Trek</v>
      </c>
    </row>
    <row r="4207" spans="1:12" x14ac:dyDescent="0.3">
      <c r="A4207">
        <f>Query1[[#This Row],[order_id]]</f>
        <v>1445</v>
      </c>
      <c r="B4207" t="str">
        <f>Query1[[#This Row],[customers]]</f>
        <v>Reita Dickson</v>
      </c>
      <c r="C4207" t="str">
        <f>Query1[[#This Row],[city]]</f>
        <v>Scarsdale</v>
      </c>
      <c r="D4207" t="str">
        <f>Query1[[#This Row],[state]]</f>
        <v>NY</v>
      </c>
      <c r="E4207">
        <f>Query1[[#This Row],[order_date]]</f>
        <v>43176</v>
      </c>
      <c r="F4207">
        <f>Query1[[#This Row],[total_units]]</f>
        <v>2</v>
      </c>
      <c r="G4207">
        <f>Query1[[#This Row],[revenue]]</f>
        <v>1279.98</v>
      </c>
      <c r="H4207" t="str">
        <f>Query1[[#This Row],[product_name]]</f>
        <v>Electra Moto 3i - 2018</v>
      </c>
      <c r="I4207" t="str">
        <f>Query1[[#This Row],[category_name]]</f>
        <v>Cruisers Bicycles</v>
      </c>
      <c r="J4207" t="str">
        <f>Query1[[#This Row],[store_name]]</f>
        <v>Baldwin Bikes</v>
      </c>
      <c r="K4207" t="str">
        <f>Query1[[#This Row],[sales_rep]]</f>
        <v>Venita Daniel</v>
      </c>
      <c r="L4207" t="str">
        <f>Query1[[#This Row],[brand_name]]</f>
        <v>Electra</v>
      </c>
    </row>
    <row r="4208" spans="1:12" x14ac:dyDescent="0.3">
      <c r="A4208">
        <f>Query1[[#This Row],[order_id]]</f>
        <v>1445</v>
      </c>
      <c r="B4208" t="str">
        <f>Query1[[#This Row],[customers]]</f>
        <v>Reita Dickson</v>
      </c>
      <c r="C4208" t="str">
        <f>Query1[[#This Row],[city]]</f>
        <v>Scarsdale</v>
      </c>
      <c r="D4208" t="str">
        <f>Query1[[#This Row],[state]]</f>
        <v>NY</v>
      </c>
      <c r="E4208">
        <f>Query1[[#This Row],[order_date]]</f>
        <v>43176</v>
      </c>
      <c r="F4208">
        <f>Query1[[#This Row],[total_units]]</f>
        <v>1</v>
      </c>
      <c r="G4208">
        <f>Query1[[#This Row],[revenue]]</f>
        <v>875.99</v>
      </c>
      <c r="H4208" t="str">
        <f>Query1[[#This Row],[product_name]]</f>
        <v>Surly Steamroller - 2017</v>
      </c>
      <c r="I4208" t="str">
        <f>Query1[[#This Row],[category_name]]</f>
        <v>Road Bikes</v>
      </c>
      <c r="J4208" t="str">
        <f>Query1[[#This Row],[store_name]]</f>
        <v>Baldwin Bikes</v>
      </c>
      <c r="K4208" t="str">
        <f>Query1[[#This Row],[sales_rep]]</f>
        <v>Venita Daniel</v>
      </c>
      <c r="L4208" t="str">
        <f>Query1[[#This Row],[brand_name]]</f>
        <v>Surly</v>
      </c>
    </row>
    <row r="4209" spans="1:12" x14ac:dyDescent="0.3">
      <c r="A4209">
        <f>Query1[[#This Row],[order_id]]</f>
        <v>1445</v>
      </c>
      <c r="B4209" t="str">
        <f>Query1[[#This Row],[customers]]</f>
        <v>Reita Dickson</v>
      </c>
      <c r="C4209" t="str">
        <f>Query1[[#This Row],[city]]</f>
        <v>Scarsdale</v>
      </c>
      <c r="D4209" t="str">
        <f>Query1[[#This Row],[state]]</f>
        <v>NY</v>
      </c>
      <c r="E4209">
        <f>Query1[[#This Row],[order_date]]</f>
        <v>43176</v>
      </c>
      <c r="F4209">
        <f>Query1[[#This Row],[total_units]]</f>
        <v>2</v>
      </c>
      <c r="G4209">
        <f>Query1[[#This Row],[revenue]]</f>
        <v>1999.98</v>
      </c>
      <c r="H4209" t="str">
        <f>Query1[[#This Row],[product_name]]</f>
        <v>Trek Farley Carbon Frameset - 2018</v>
      </c>
      <c r="I4209" t="str">
        <f>Query1[[#This Row],[category_name]]</f>
        <v>Mountain Bikes</v>
      </c>
      <c r="J4209" t="str">
        <f>Query1[[#This Row],[store_name]]</f>
        <v>Baldwin Bikes</v>
      </c>
      <c r="K4209" t="str">
        <f>Query1[[#This Row],[sales_rep]]</f>
        <v>Venita Daniel</v>
      </c>
      <c r="L4209" t="str">
        <f>Query1[[#This Row],[brand_name]]</f>
        <v>Trek</v>
      </c>
    </row>
    <row r="4210" spans="1:12" x14ac:dyDescent="0.3">
      <c r="A4210">
        <f>Query1[[#This Row],[order_id]]</f>
        <v>1446</v>
      </c>
      <c r="B4210" t="str">
        <f>Query1[[#This Row],[customers]]</f>
        <v>Sandy Mills</v>
      </c>
      <c r="C4210" t="str">
        <f>Query1[[#This Row],[city]]</f>
        <v>Schenectady</v>
      </c>
      <c r="D4210" t="str">
        <f>Query1[[#This Row],[state]]</f>
        <v>NY</v>
      </c>
      <c r="E4210">
        <f>Query1[[#This Row],[order_date]]</f>
        <v>43176</v>
      </c>
      <c r="F4210">
        <f>Query1[[#This Row],[total_units]]</f>
        <v>1</v>
      </c>
      <c r="G4210">
        <f>Query1[[#This Row],[revenue]]</f>
        <v>319.99</v>
      </c>
      <c r="H4210" t="str">
        <f>Query1[[#This Row],[product_name]]</f>
        <v>Electra Cruiser 7D (24-Inch) Ladies' - 2016/2018</v>
      </c>
      <c r="I4210" t="str">
        <f>Query1[[#This Row],[category_name]]</f>
        <v>Cruisers Bicycles</v>
      </c>
      <c r="J4210" t="str">
        <f>Query1[[#This Row],[store_name]]</f>
        <v>Baldwin Bikes</v>
      </c>
      <c r="K4210" t="str">
        <f>Query1[[#This Row],[sales_rep]]</f>
        <v>Marcelene Boyer</v>
      </c>
      <c r="L4210" t="str">
        <f>Query1[[#This Row],[brand_name]]</f>
        <v>Electra</v>
      </c>
    </row>
    <row r="4211" spans="1:12" x14ac:dyDescent="0.3">
      <c r="A4211">
        <f>Query1[[#This Row],[order_id]]</f>
        <v>1446</v>
      </c>
      <c r="B4211" t="str">
        <f>Query1[[#This Row],[customers]]</f>
        <v>Sandy Mills</v>
      </c>
      <c r="C4211" t="str">
        <f>Query1[[#This Row],[city]]</f>
        <v>Schenectady</v>
      </c>
      <c r="D4211" t="str">
        <f>Query1[[#This Row],[state]]</f>
        <v>NY</v>
      </c>
      <c r="E4211">
        <f>Query1[[#This Row],[order_date]]</f>
        <v>43176</v>
      </c>
      <c r="F4211">
        <f>Query1[[#This Row],[total_units]]</f>
        <v>2</v>
      </c>
      <c r="G4211">
        <f>Query1[[#This Row],[revenue]]</f>
        <v>1279.98</v>
      </c>
      <c r="H4211" t="str">
        <f>Query1[[#This Row],[product_name]]</f>
        <v>Electra Cruiser Lux Fat Tire 7D - 2018</v>
      </c>
      <c r="I4211" t="str">
        <f>Query1[[#This Row],[category_name]]</f>
        <v>Cruisers Bicycles</v>
      </c>
      <c r="J4211" t="str">
        <f>Query1[[#This Row],[store_name]]</f>
        <v>Baldwin Bikes</v>
      </c>
      <c r="K4211" t="str">
        <f>Query1[[#This Row],[sales_rep]]</f>
        <v>Marcelene Boyer</v>
      </c>
      <c r="L4211" t="str">
        <f>Query1[[#This Row],[brand_name]]</f>
        <v>Electra</v>
      </c>
    </row>
    <row r="4212" spans="1:12" x14ac:dyDescent="0.3">
      <c r="A4212">
        <f>Query1[[#This Row],[order_id]]</f>
        <v>1446</v>
      </c>
      <c r="B4212" t="str">
        <f>Query1[[#This Row],[customers]]</f>
        <v>Sandy Mills</v>
      </c>
      <c r="C4212" t="str">
        <f>Query1[[#This Row],[city]]</f>
        <v>Schenectady</v>
      </c>
      <c r="D4212" t="str">
        <f>Query1[[#This Row],[state]]</f>
        <v>NY</v>
      </c>
      <c r="E4212">
        <f>Query1[[#This Row],[order_date]]</f>
        <v>43176</v>
      </c>
      <c r="F4212">
        <f>Query1[[#This Row],[total_units]]</f>
        <v>2</v>
      </c>
      <c r="G4212">
        <f>Query1[[#This Row],[revenue]]</f>
        <v>1799.98</v>
      </c>
      <c r="H4212" t="str">
        <f>Query1[[#This Row],[product_name]]</f>
        <v>Electra Daydreamer 3i Ladies' - 2018</v>
      </c>
      <c r="I4212" t="str">
        <f>Query1[[#This Row],[category_name]]</f>
        <v>Cruisers Bicycles</v>
      </c>
      <c r="J4212" t="str">
        <f>Query1[[#This Row],[store_name]]</f>
        <v>Baldwin Bikes</v>
      </c>
      <c r="K4212" t="str">
        <f>Query1[[#This Row],[sales_rep]]</f>
        <v>Marcelene Boyer</v>
      </c>
      <c r="L4212" t="str">
        <f>Query1[[#This Row],[brand_name]]</f>
        <v>Electra</v>
      </c>
    </row>
    <row r="4213" spans="1:12" x14ac:dyDescent="0.3">
      <c r="A4213">
        <f>Query1[[#This Row],[order_id]]</f>
        <v>1447</v>
      </c>
      <c r="B4213" t="str">
        <f>Query1[[#This Row],[customers]]</f>
        <v>Lurlene Cotton</v>
      </c>
      <c r="C4213" t="str">
        <f>Query1[[#This Row],[city]]</f>
        <v>Pleasanton</v>
      </c>
      <c r="D4213" t="str">
        <f>Query1[[#This Row],[state]]</f>
        <v>CA</v>
      </c>
      <c r="E4213">
        <f>Query1[[#This Row],[order_date]]</f>
        <v>43177</v>
      </c>
      <c r="F4213">
        <f>Query1[[#This Row],[total_units]]</f>
        <v>1</v>
      </c>
      <c r="G4213">
        <f>Query1[[#This Row],[revenue]]</f>
        <v>5499.99</v>
      </c>
      <c r="H4213" t="str">
        <f>Query1[[#This Row],[product_name]]</f>
        <v>Trek Domane SL 8 Disc - 2018</v>
      </c>
      <c r="I4213" t="str">
        <f>Query1[[#This Row],[category_name]]</f>
        <v>Road Bikes</v>
      </c>
      <c r="J4213" t="str">
        <f>Query1[[#This Row],[store_name]]</f>
        <v>Santa Cruz Bikes</v>
      </c>
      <c r="K4213" t="str">
        <f>Query1[[#This Row],[sales_rep]]</f>
        <v>Genna Serrano</v>
      </c>
      <c r="L4213" t="str">
        <f>Query1[[#This Row],[brand_name]]</f>
        <v>Trek</v>
      </c>
    </row>
    <row r="4214" spans="1:12" x14ac:dyDescent="0.3">
      <c r="A4214">
        <f>Query1[[#This Row],[order_id]]</f>
        <v>1448</v>
      </c>
      <c r="B4214" t="str">
        <f>Query1[[#This Row],[customers]]</f>
        <v>Whitney Estes</v>
      </c>
      <c r="C4214" t="str">
        <f>Query1[[#This Row],[city]]</f>
        <v>Brentwood</v>
      </c>
      <c r="D4214" t="str">
        <f>Query1[[#This Row],[state]]</f>
        <v>NY</v>
      </c>
      <c r="E4214">
        <f>Query1[[#This Row],[order_date]]</f>
        <v>43177</v>
      </c>
      <c r="F4214">
        <f>Query1[[#This Row],[total_units]]</f>
        <v>1</v>
      </c>
      <c r="G4214">
        <f>Query1[[#This Row],[revenue]]</f>
        <v>749.99</v>
      </c>
      <c r="H4214" t="str">
        <f>Query1[[#This Row],[product_name]]</f>
        <v>Electra Townie Balloon 8D EQ Ladies' - 2016/2017/2018</v>
      </c>
      <c r="I4214" t="str">
        <f>Query1[[#This Row],[category_name]]</f>
        <v>Cruisers Bicycles</v>
      </c>
      <c r="J4214" t="str">
        <f>Query1[[#This Row],[store_name]]</f>
        <v>Baldwin Bikes</v>
      </c>
      <c r="K4214" t="str">
        <f>Query1[[#This Row],[sales_rep]]</f>
        <v>Marcelene Boyer</v>
      </c>
      <c r="L4214" t="str">
        <f>Query1[[#This Row],[brand_name]]</f>
        <v>Electra</v>
      </c>
    </row>
    <row r="4215" spans="1:12" x14ac:dyDescent="0.3">
      <c r="A4215">
        <f>Query1[[#This Row],[order_id]]</f>
        <v>1449</v>
      </c>
      <c r="B4215" t="str">
        <f>Query1[[#This Row],[customers]]</f>
        <v>Sheba Knapp</v>
      </c>
      <c r="C4215" t="str">
        <f>Query1[[#This Row],[city]]</f>
        <v>Woodside</v>
      </c>
      <c r="D4215" t="str">
        <f>Query1[[#This Row],[state]]</f>
        <v>NY</v>
      </c>
      <c r="E4215">
        <f>Query1[[#This Row],[order_date]]</f>
        <v>43177</v>
      </c>
      <c r="F4215">
        <f>Query1[[#This Row],[total_units]]</f>
        <v>2</v>
      </c>
      <c r="G4215">
        <f>Query1[[#This Row],[revenue]]</f>
        <v>539.98</v>
      </c>
      <c r="H4215" t="str">
        <f>Query1[[#This Row],[product_name]]</f>
        <v>Electra Girl's Hawaii 1 (16-inch) - 2015/2016</v>
      </c>
      <c r="I4215" t="str">
        <f>Query1[[#This Row],[category_name]]</f>
        <v>Cruisers Bicycles</v>
      </c>
      <c r="J4215" t="str">
        <f>Query1[[#This Row],[store_name]]</f>
        <v>Baldwin Bikes</v>
      </c>
      <c r="K4215" t="str">
        <f>Query1[[#This Row],[sales_rep]]</f>
        <v>Venita Daniel</v>
      </c>
      <c r="L4215" t="str">
        <f>Query1[[#This Row],[brand_name]]</f>
        <v>Electra</v>
      </c>
    </row>
    <row r="4216" spans="1:12" x14ac:dyDescent="0.3">
      <c r="A4216">
        <f>Query1[[#This Row],[order_id]]</f>
        <v>1449</v>
      </c>
      <c r="B4216" t="str">
        <f>Query1[[#This Row],[customers]]</f>
        <v>Sheba Knapp</v>
      </c>
      <c r="C4216" t="str">
        <f>Query1[[#This Row],[city]]</f>
        <v>Woodside</v>
      </c>
      <c r="D4216" t="str">
        <f>Query1[[#This Row],[state]]</f>
        <v>NY</v>
      </c>
      <c r="E4216">
        <f>Query1[[#This Row],[order_date]]</f>
        <v>43177</v>
      </c>
      <c r="F4216">
        <f>Query1[[#This Row],[total_units]]</f>
        <v>2</v>
      </c>
      <c r="G4216">
        <f>Query1[[#This Row],[revenue]]</f>
        <v>1599.98</v>
      </c>
      <c r="H4216" t="str">
        <f>Query1[[#This Row],[product_name]]</f>
        <v>Electra Townie Balloon 3i EQ Ladies' - 2018</v>
      </c>
      <c r="I4216" t="str">
        <f>Query1[[#This Row],[category_name]]</f>
        <v>Cruisers Bicycles</v>
      </c>
      <c r="J4216" t="str">
        <f>Query1[[#This Row],[store_name]]</f>
        <v>Baldwin Bikes</v>
      </c>
      <c r="K4216" t="str">
        <f>Query1[[#This Row],[sales_rep]]</f>
        <v>Venita Daniel</v>
      </c>
      <c r="L4216" t="str">
        <f>Query1[[#This Row],[brand_name]]</f>
        <v>Electra</v>
      </c>
    </row>
    <row r="4217" spans="1:12" x14ac:dyDescent="0.3">
      <c r="A4217">
        <f>Query1[[#This Row],[order_id]]</f>
        <v>1449</v>
      </c>
      <c r="B4217" t="str">
        <f>Query1[[#This Row],[customers]]</f>
        <v>Sheba Knapp</v>
      </c>
      <c r="C4217" t="str">
        <f>Query1[[#This Row],[city]]</f>
        <v>Woodside</v>
      </c>
      <c r="D4217" t="str">
        <f>Query1[[#This Row],[state]]</f>
        <v>NY</v>
      </c>
      <c r="E4217">
        <f>Query1[[#This Row],[order_date]]</f>
        <v>43177</v>
      </c>
      <c r="F4217">
        <f>Query1[[#This Row],[total_units]]</f>
        <v>2</v>
      </c>
      <c r="G4217">
        <f>Query1[[#This Row],[revenue]]</f>
        <v>5999.98</v>
      </c>
      <c r="H4217" t="str">
        <f>Query1[[#This Row],[product_name]]</f>
        <v>Electra Townie Commute Go! Ladies' - 2018</v>
      </c>
      <c r="I4217" t="str">
        <f>Query1[[#This Row],[category_name]]</f>
        <v>Cruisers Bicycles</v>
      </c>
      <c r="J4217" t="str">
        <f>Query1[[#This Row],[store_name]]</f>
        <v>Baldwin Bikes</v>
      </c>
      <c r="K4217" t="str">
        <f>Query1[[#This Row],[sales_rep]]</f>
        <v>Venita Daniel</v>
      </c>
      <c r="L4217" t="str">
        <f>Query1[[#This Row],[brand_name]]</f>
        <v>Electra</v>
      </c>
    </row>
    <row r="4218" spans="1:12" x14ac:dyDescent="0.3">
      <c r="A4218">
        <f>Query1[[#This Row],[order_id]]</f>
        <v>1449</v>
      </c>
      <c r="B4218" t="str">
        <f>Query1[[#This Row],[customers]]</f>
        <v>Sheba Knapp</v>
      </c>
      <c r="C4218" t="str">
        <f>Query1[[#This Row],[city]]</f>
        <v>Woodside</v>
      </c>
      <c r="D4218" t="str">
        <f>Query1[[#This Row],[state]]</f>
        <v>NY</v>
      </c>
      <c r="E4218">
        <f>Query1[[#This Row],[order_date]]</f>
        <v>43177</v>
      </c>
      <c r="F4218">
        <f>Query1[[#This Row],[total_units]]</f>
        <v>1</v>
      </c>
      <c r="G4218">
        <f>Query1[[#This Row],[revenue]]</f>
        <v>2699.99</v>
      </c>
      <c r="H4218" t="str">
        <f>Query1[[#This Row],[product_name]]</f>
        <v>Trek Domane S 6 - 2017</v>
      </c>
      <c r="I4218" t="str">
        <f>Query1[[#This Row],[category_name]]</f>
        <v>Road Bikes</v>
      </c>
      <c r="J4218" t="str">
        <f>Query1[[#This Row],[store_name]]</f>
        <v>Baldwin Bikes</v>
      </c>
      <c r="K4218" t="str">
        <f>Query1[[#This Row],[sales_rep]]</f>
        <v>Venita Daniel</v>
      </c>
      <c r="L4218" t="str">
        <f>Query1[[#This Row],[brand_name]]</f>
        <v>Trek</v>
      </c>
    </row>
    <row r="4219" spans="1:12" x14ac:dyDescent="0.3">
      <c r="A4219">
        <f>Query1[[#This Row],[order_id]]</f>
        <v>1449</v>
      </c>
      <c r="B4219" t="str">
        <f>Query1[[#This Row],[customers]]</f>
        <v>Sheba Knapp</v>
      </c>
      <c r="C4219" t="str">
        <f>Query1[[#This Row],[city]]</f>
        <v>Woodside</v>
      </c>
      <c r="D4219" t="str">
        <f>Query1[[#This Row],[state]]</f>
        <v>NY</v>
      </c>
      <c r="E4219">
        <f>Query1[[#This Row],[order_date]]</f>
        <v>43177</v>
      </c>
      <c r="F4219">
        <f>Query1[[#This Row],[total_units]]</f>
        <v>1</v>
      </c>
      <c r="G4219">
        <f>Query1[[#This Row],[revenue]]</f>
        <v>2299.9899999999998</v>
      </c>
      <c r="H4219" t="str">
        <f>Query1[[#This Row],[product_name]]</f>
        <v>Trek Emonda ALR 6 - 2018</v>
      </c>
      <c r="I4219" t="str">
        <f>Query1[[#This Row],[category_name]]</f>
        <v>Road Bikes</v>
      </c>
      <c r="J4219" t="str">
        <f>Query1[[#This Row],[store_name]]</f>
        <v>Baldwin Bikes</v>
      </c>
      <c r="K4219" t="str">
        <f>Query1[[#This Row],[sales_rep]]</f>
        <v>Venita Daniel</v>
      </c>
      <c r="L4219" t="str">
        <f>Query1[[#This Row],[brand_name]]</f>
        <v>Trek</v>
      </c>
    </row>
    <row r="4220" spans="1:12" x14ac:dyDescent="0.3">
      <c r="A4220">
        <f>Query1[[#This Row],[order_id]]</f>
        <v>1450</v>
      </c>
      <c r="B4220" t="str">
        <f>Query1[[#This Row],[customers]]</f>
        <v>Sophia Mcmillan</v>
      </c>
      <c r="C4220" t="str">
        <f>Query1[[#This Row],[city]]</f>
        <v>Uniondale</v>
      </c>
      <c r="D4220" t="str">
        <f>Query1[[#This Row],[state]]</f>
        <v>NY</v>
      </c>
      <c r="E4220">
        <f>Query1[[#This Row],[order_date]]</f>
        <v>43178</v>
      </c>
      <c r="F4220">
        <f>Query1[[#This Row],[total_units]]</f>
        <v>2</v>
      </c>
      <c r="G4220">
        <f>Query1[[#This Row],[revenue]]</f>
        <v>1799.98</v>
      </c>
      <c r="H4220" t="str">
        <f>Query1[[#This Row],[product_name]]</f>
        <v>Electra Koa 3i Ladies' - 2018</v>
      </c>
      <c r="I4220" t="str">
        <f>Query1[[#This Row],[category_name]]</f>
        <v>Cruisers Bicycles</v>
      </c>
      <c r="J4220" t="str">
        <f>Query1[[#This Row],[store_name]]</f>
        <v>Baldwin Bikes</v>
      </c>
      <c r="K4220" t="str">
        <f>Query1[[#This Row],[sales_rep]]</f>
        <v>Venita Daniel</v>
      </c>
      <c r="L4220" t="str">
        <f>Query1[[#This Row],[brand_name]]</f>
        <v>Electra</v>
      </c>
    </row>
    <row r="4221" spans="1:12" x14ac:dyDescent="0.3">
      <c r="A4221">
        <f>Query1[[#This Row],[order_id]]</f>
        <v>1450</v>
      </c>
      <c r="B4221" t="str">
        <f>Query1[[#This Row],[customers]]</f>
        <v>Sophia Mcmillan</v>
      </c>
      <c r="C4221" t="str">
        <f>Query1[[#This Row],[city]]</f>
        <v>Uniondale</v>
      </c>
      <c r="D4221" t="str">
        <f>Query1[[#This Row],[state]]</f>
        <v>NY</v>
      </c>
      <c r="E4221">
        <f>Query1[[#This Row],[order_date]]</f>
        <v>43178</v>
      </c>
      <c r="F4221">
        <f>Query1[[#This Row],[total_units]]</f>
        <v>1</v>
      </c>
      <c r="G4221">
        <f>Query1[[#This Row],[revenue]]</f>
        <v>489.99</v>
      </c>
      <c r="H4221" t="str">
        <f>Query1[[#This Row],[product_name]]</f>
        <v>Electra Straight 8 3i (20-inch) - Boy's - 2017</v>
      </c>
      <c r="I4221" t="str">
        <f>Query1[[#This Row],[category_name]]</f>
        <v>Children Bicycles</v>
      </c>
      <c r="J4221" t="str">
        <f>Query1[[#This Row],[store_name]]</f>
        <v>Baldwin Bikes</v>
      </c>
      <c r="K4221" t="str">
        <f>Query1[[#This Row],[sales_rep]]</f>
        <v>Venita Daniel</v>
      </c>
      <c r="L4221" t="str">
        <f>Query1[[#This Row],[brand_name]]</f>
        <v>Electra</v>
      </c>
    </row>
    <row r="4222" spans="1:12" x14ac:dyDescent="0.3">
      <c r="A4222">
        <f>Query1[[#This Row],[order_id]]</f>
        <v>1450</v>
      </c>
      <c r="B4222" t="str">
        <f>Query1[[#This Row],[customers]]</f>
        <v>Sophia Mcmillan</v>
      </c>
      <c r="C4222" t="str">
        <f>Query1[[#This Row],[city]]</f>
        <v>Uniondale</v>
      </c>
      <c r="D4222" t="str">
        <f>Query1[[#This Row],[state]]</f>
        <v>NY</v>
      </c>
      <c r="E4222">
        <f>Query1[[#This Row],[order_date]]</f>
        <v>43178</v>
      </c>
      <c r="F4222">
        <f>Query1[[#This Row],[total_units]]</f>
        <v>1</v>
      </c>
      <c r="G4222">
        <f>Query1[[#This Row],[revenue]]</f>
        <v>559.99</v>
      </c>
      <c r="H4222" t="str">
        <f>Query1[[#This Row],[product_name]]</f>
        <v>Electra Townie Original 21D - 2018</v>
      </c>
      <c r="I4222" t="str">
        <f>Query1[[#This Row],[category_name]]</f>
        <v>Comfort Bicycles</v>
      </c>
      <c r="J4222" t="str">
        <f>Query1[[#This Row],[store_name]]</f>
        <v>Baldwin Bikes</v>
      </c>
      <c r="K4222" t="str">
        <f>Query1[[#This Row],[sales_rep]]</f>
        <v>Venita Daniel</v>
      </c>
      <c r="L4222" t="str">
        <f>Query1[[#This Row],[brand_name]]</f>
        <v>Electra</v>
      </c>
    </row>
    <row r="4223" spans="1:12" x14ac:dyDescent="0.3">
      <c r="A4223">
        <f>Query1[[#This Row],[order_id]]</f>
        <v>1450</v>
      </c>
      <c r="B4223" t="str">
        <f>Query1[[#This Row],[customers]]</f>
        <v>Sophia Mcmillan</v>
      </c>
      <c r="C4223" t="str">
        <f>Query1[[#This Row],[city]]</f>
        <v>Uniondale</v>
      </c>
      <c r="D4223" t="str">
        <f>Query1[[#This Row],[state]]</f>
        <v>NY</v>
      </c>
      <c r="E4223">
        <f>Query1[[#This Row],[order_date]]</f>
        <v>43178</v>
      </c>
      <c r="F4223">
        <f>Query1[[#This Row],[total_units]]</f>
        <v>2</v>
      </c>
      <c r="G4223">
        <f>Query1[[#This Row],[revenue]]</f>
        <v>5999.98</v>
      </c>
      <c r="H4223" t="str">
        <f>Query1[[#This Row],[product_name]]</f>
        <v>Trek Crockett 7 Disc - 2018</v>
      </c>
      <c r="I4223" t="str">
        <f>Query1[[#This Row],[category_name]]</f>
        <v>Cyclocross Bicycles</v>
      </c>
      <c r="J4223" t="str">
        <f>Query1[[#This Row],[store_name]]</f>
        <v>Baldwin Bikes</v>
      </c>
      <c r="K4223" t="str">
        <f>Query1[[#This Row],[sales_rep]]</f>
        <v>Venita Daniel</v>
      </c>
      <c r="L4223" t="str">
        <f>Query1[[#This Row],[brand_name]]</f>
        <v>Trek</v>
      </c>
    </row>
    <row r="4224" spans="1:12" x14ac:dyDescent="0.3">
      <c r="A4224">
        <f>Query1[[#This Row],[order_id]]</f>
        <v>1450</v>
      </c>
      <c r="B4224" t="str">
        <f>Query1[[#This Row],[customers]]</f>
        <v>Sophia Mcmillan</v>
      </c>
      <c r="C4224" t="str">
        <f>Query1[[#This Row],[city]]</f>
        <v>Uniondale</v>
      </c>
      <c r="D4224" t="str">
        <f>Query1[[#This Row],[state]]</f>
        <v>NY</v>
      </c>
      <c r="E4224">
        <f>Query1[[#This Row],[order_date]]</f>
        <v>43178</v>
      </c>
      <c r="F4224">
        <f>Query1[[#This Row],[total_units]]</f>
        <v>2</v>
      </c>
      <c r="G4224">
        <f>Query1[[#This Row],[revenue]]</f>
        <v>6399.98</v>
      </c>
      <c r="H4224" t="str">
        <f>Query1[[#This Row],[product_name]]</f>
        <v>Trek Domane ALR Frameset - 2018</v>
      </c>
      <c r="I4224" t="str">
        <f>Query1[[#This Row],[category_name]]</f>
        <v>Road Bikes</v>
      </c>
      <c r="J4224" t="str">
        <f>Query1[[#This Row],[store_name]]</f>
        <v>Baldwin Bikes</v>
      </c>
      <c r="K4224" t="str">
        <f>Query1[[#This Row],[sales_rep]]</f>
        <v>Venita Daniel</v>
      </c>
      <c r="L4224" t="str">
        <f>Query1[[#This Row],[brand_name]]</f>
        <v>Trek</v>
      </c>
    </row>
    <row r="4225" spans="1:12" x14ac:dyDescent="0.3">
      <c r="A4225">
        <f>Query1[[#This Row],[order_id]]</f>
        <v>1451</v>
      </c>
      <c r="B4225" t="str">
        <f>Query1[[#This Row],[customers]]</f>
        <v>Kristy Watkins</v>
      </c>
      <c r="C4225" t="str">
        <f>Query1[[#This Row],[city]]</f>
        <v>Howard Beach</v>
      </c>
      <c r="D4225" t="str">
        <f>Query1[[#This Row],[state]]</f>
        <v>NY</v>
      </c>
      <c r="E4225">
        <f>Query1[[#This Row],[order_date]]</f>
        <v>43178</v>
      </c>
      <c r="F4225">
        <f>Query1[[#This Row],[total_units]]</f>
        <v>1</v>
      </c>
      <c r="G4225">
        <f>Query1[[#This Row],[revenue]]</f>
        <v>1469.99</v>
      </c>
      <c r="H4225" t="str">
        <f>Query1[[#This Row],[product_name]]</f>
        <v>Trek Ticket S Frame - 2018</v>
      </c>
      <c r="I4225" t="str">
        <f>Query1[[#This Row],[category_name]]</f>
        <v>Mountain Bikes</v>
      </c>
      <c r="J4225" t="str">
        <f>Query1[[#This Row],[store_name]]</f>
        <v>Baldwin Bikes</v>
      </c>
      <c r="K4225" t="str">
        <f>Query1[[#This Row],[sales_rep]]</f>
        <v>Marcelene Boyer</v>
      </c>
      <c r="L4225" t="str">
        <f>Query1[[#This Row],[brand_name]]</f>
        <v>Trek</v>
      </c>
    </row>
    <row r="4226" spans="1:12" x14ac:dyDescent="0.3">
      <c r="A4226">
        <f>Query1[[#This Row],[order_id]]</f>
        <v>1452</v>
      </c>
      <c r="B4226" t="str">
        <f>Query1[[#This Row],[customers]]</f>
        <v>Mireille Puckett</v>
      </c>
      <c r="C4226" t="str">
        <f>Query1[[#This Row],[city]]</f>
        <v>Oxnard</v>
      </c>
      <c r="D4226" t="str">
        <f>Query1[[#This Row],[state]]</f>
        <v>CA</v>
      </c>
      <c r="E4226">
        <f>Query1[[#This Row],[order_date]]</f>
        <v>43179</v>
      </c>
      <c r="F4226">
        <f>Query1[[#This Row],[total_units]]</f>
        <v>1</v>
      </c>
      <c r="G4226">
        <f>Query1[[#This Row],[revenue]]</f>
        <v>899.99</v>
      </c>
      <c r="H4226" t="str">
        <f>Query1[[#This Row],[product_name]]</f>
        <v>Electra Daydreamer 3i Ladies' - 2018</v>
      </c>
      <c r="I4226" t="str">
        <f>Query1[[#This Row],[category_name]]</f>
        <v>Cruisers Bicycles</v>
      </c>
      <c r="J4226" t="str">
        <f>Query1[[#This Row],[store_name]]</f>
        <v>Santa Cruz Bikes</v>
      </c>
      <c r="K4226" t="str">
        <f>Query1[[#This Row],[sales_rep]]</f>
        <v>Genna Serrano</v>
      </c>
      <c r="L4226" t="str">
        <f>Query1[[#This Row],[brand_name]]</f>
        <v>Electra</v>
      </c>
    </row>
    <row r="4227" spans="1:12" x14ac:dyDescent="0.3">
      <c r="A4227">
        <f>Query1[[#This Row],[order_id]]</f>
        <v>1452</v>
      </c>
      <c r="B4227" t="str">
        <f>Query1[[#This Row],[customers]]</f>
        <v>Mireille Puckett</v>
      </c>
      <c r="C4227" t="str">
        <f>Query1[[#This Row],[city]]</f>
        <v>Oxnard</v>
      </c>
      <c r="D4227" t="str">
        <f>Query1[[#This Row],[state]]</f>
        <v>CA</v>
      </c>
      <c r="E4227">
        <f>Query1[[#This Row],[order_date]]</f>
        <v>43179</v>
      </c>
      <c r="F4227">
        <f>Query1[[#This Row],[total_units]]</f>
        <v>2</v>
      </c>
      <c r="G4227">
        <f>Query1[[#This Row],[revenue]]</f>
        <v>599.98</v>
      </c>
      <c r="H4227" t="str">
        <f>Query1[[#This Row],[product_name]]</f>
        <v>Electra Sugar Skulls 1 (20-inch) - Girl's - 2017</v>
      </c>
      <c r="I4227" t="str">
        <f>Query1[[#This Row],[category_name]]</f>
        <v>Children Bicycles</v>
      </c>
      <c r="J4227" t="str">
        <f>Query1[[#This Row],[store_name]]</f>
        <v>Santa Cruz Bikes</v>
      </c>
      <c r="K4227" t="str">
        <f>Query1[[#This Row],[sales_rep]]</f>
        <v>Genna Serrano</v>
      </c>
      <c r="L4227" t="str">
        <f>Query1[[#This Row],[brand_name]]</f>
        <v>Electra</v>
      </c>
    </row>
    <row r="4228" spans="1:12" x14ac:dyDescent="0.3">
      <c r="A4228">
        <f>Query1[[#This Row],[order_id]]</f>
        <v>1452</v>
      </c>
      <c r="B4228" t="str">
        <f>Query1[[#This Row],[customers]]</f>
        <v>Mireille Puckett</v>
      </c>
      <c r="C4228" t="str">
        <f>Query1[[#This Row],[city]]</f>
        <v>Oxnard</v>
      </c>
      <c r="D4228" t="str">
        <f>Query1[[#This Row],[state]]</f>
        <v>CA</v>
      </c>
      <c r="E4228">
        <f>Query1[[#This Row],[order_date]]</f>
        <v>43179</v>
      </c>
      <c r="F4228">
        <f>Query1[[#This Row],[total_units]]</f>
        <v>2</v>
      </c>
      <c r="G4228">
        <f>Query1[[#This Row],[revenue]]</f>
        <v>833.98</v>
      </c>
      <c r="H4228" t="str">
        <f>Query1[[#This Row],[product_name]]</f>
        <v>Sun Bicycles Cruz 7 - Women's - 2017</v>
      </c>
      <c r="I4228" t="str">
        <f>Query1[[#This Row],[category_name]]</f>
        <v>Comfort Bicycles</v>
      </c>
      <c r="J4228" t="str">
        <f>Query1[[#This Row],[store_name]]</f>
        <v>Santa Cruz Bikes</v>
      </c>
      <c r="K4228" t="str">
        <f>Query1[[#This Row],[sales_rep]]</f>
        <v>Genna Serrano</v>
      </c>
      <c r="L4228" t="str">
        <f>Query1[[#This Row],[brand_name]]</f>
        <v>Sun</v>
      </c>
    </row>
    <row r="4229" spans="1:12" x14ac:dyDescent="0.3">
      <c r="A4229">
        <f>Query1[[#This Row],[order_id]]</f>
        <v>1452</v>
      </c>
      <c r="B4229" t="str">
        <f>Query1[[#This Row],[customers]]</f>
        <v>Mireille Puckett</v>
      </c>
      <c r="C4229" t="str">
        <f>Query1[[#This Row],[city]]</f>
        <v>Oxnard</v>
      </c>
      <c r="D4229" t="str">
        <f>Query1[[#This Row],[state]]</f>
        <v>CA</v>
      </c>
      <c r="E4229">
        <f>Query1[[#This Row],[order_date]]</f>
        <v>43179</v>
      </c>
      <c r="F4229">
        <f>Query1[[#This Row],[total_units]]</f>
        <v>2</v>
      </c>
      <c r="G4229">
        <f>Query1[[#This Row],[revenue]]</f>
        <v>299.98</v>
      </c>
      <c r="H4229" t="str">
        <f>Query1[[#This Row],[product_name]]</f>
        <v>Trek Girl's Kickster - 2017</v>
      </c>
      <c r="I4229" t="str">
        <f>Query1[[#This Row],[category_name]]</f>
        <v>Children Bicycles</v>
      </c>
      <c r="J4229" t="str">
        <f>Query1[[#This Row],[store_name]]</f>
        <v>Santa Cruz Bikes</v>
      </c>
      <c r="K4229" t="str">
        <f>Query1[[#This Row],[sales_rep]]</f>
        <v>Genna Serrano</v>
      </c>
      <c r="L4229" t="str">
        <f>Query1[[#This Row],[brand_name]]</f>
        <v>Trek</v>
      </c>
    </row>
    <row r="4230" spans="1:12" x14ac:dyDescent="0.3">
      <c r="A4230">
        <f>Query1[[#This Row],[order_id]]</f>
        <v>1453</v>
      </c>
      <c r="B4230" t="str">
        <f>Query1[[#This Row],[customers]]</f>
        <v>Leland Mcdowell</v>
      </c>
      <c r="C4230" t="str">
        <f>Query1[[#This Row],[city]]</f>
        <v>Encino</v>
      </c>
      <c r="D4230" t="str">
        <f>Query1[[#This Row],[state]]</f>
        <v>CA</v>
      </c>
      <c r="E4230">
        <f>Query1[[#This Row],[order_date]]</f>
        <v>43179</v>
      </c>
      <c r="F4230">
        <f>Query1[[#This Row],[total_units]]</f>
        <v>2</v>
      </c>
      <c r="G4230">
        <f>Query1[[#This Row],[revenue]]</f>
        <v>419.98</v>
      </c>
      <c r="H4230" t="str">
        <f>Query1[[#This Row],[product_name]]</f>
        <v>Trek Precaliber 16 Boys - 2017</v>
      </c>
      <c r="I4230" t="str">
        <f>Query1[[#This Row],[category_name]]</f>
        <v>Children Bicycles</v>
      </c>
      <c r="J4230" t="str">
        <f>Query1[[#This Row],[store_name]]</f>
        <v>Santa Cruz Bikes</v>
      </c>
      <c r="K4230" t="str">
        <f>Query1[[#This Row],[sales_rep]]</f>
        <v>Genna Serrano</v>
      </c>
      <c r="L4230" t="str">
        <f>Query1[[#This Row],[brand_name]]</f>
        <v>Trek</v>
      </c>
    </row>
    <row r="4231" spans="1:12" x14ac:dyDescent="0.3">
      <c r="A4231">
        <f>Query1[[#This Row],[order_id]]</f>
        <v>1454</v>
      </c>
      <c r="B4231" t="str">
        <f>Query1[[#This Row],[customers]]</f>
        <v>Fairy Robinson</v>
      </c>
      <c r="C4231" t="str">
        <f>Query1[[#This Row],[city]]</f>
        <v>Liverpool</v>
      </c>
      <c r="D4231" t="str">
        <f>Query1[[#This Row],[state]]</f>
        <v>NY</v>
      </c>
      <c r="E4231">
        <f>Query1[[#This Row],[order_date]]</f>
        <v>43179</v>
      </c>
      <c r="F4231">
        <f>Query1[[#This Row],[total_units]]</f>
        <v>1</v>
      </c>
      <c r="G4231">
        <f>Query1[[#This Row],[revenue]]</f>
        <v>319.99</v>
      </c>
      <c r="H4231" t="str">
        <f>Query1[[#This Row],[product_name]]</f>
        <v>Electra Heartchya 1 (20-inch) - Girl's - 2018</v>
      </c>
      <c r="I4231" t="str">
        <f>Query1[[#This Row],[category_name]]</f>
        <v>Children Bicycles</v>
      </c>
      <c r="J4231" t="str">
        <f>Query1[[#This Row],[store_name]]</f>
        <v>Baldwin Bikes</v>
      </c>
      <c r="K4231" t="str">
        <f>Query1[[#This Row],[sales_rep]]</f>
        <v>Marcelene Boyer</v>
      </c>
      <c r="L4231" t="str">
        <f>Query1[[#This Row],[brand_name]]</f>
        <v>Electra</v>
      </c>
    </row>
    <row r="4232" spans="1:12" x14ac:dyDescent="0.3">
      <c r="A4232">
        <f>Query1[[#This Row],[order_id]]</f>
        <v>1454</v>
      </c>
      <c r="B4232" t="str">
        <f>Query1[[#This Row],[customers]]</f>
        <v>Fairy Robinson</v>
      </c>
      <c r="C4232" t="str">
        <f>Query1[[#This Row],[city]]</f>
        <v>Liverpool</v>
      </c>
      <c r="D4232" t="str">
        <f>Query1[[#This Row],[state]]</f>
        <v>NY</v>
      </c>
      <c r="E4232">
        <f>Query1[[#This Row],[order_date]]</f>
        <v>43179</v>
      </c>
      <c r="F4232">
        <f>Query1[[#This Row],[total_units]]</f>
        <v>2</v>
      </c>
      <c r="G4232">
        <f>Query1[[#This Row],[revenue]]</f>
        <v>1099.98</v>
      </c>
      <c r="H4232" t="str">
        <f>Query1[[#This Row],[product_name]]</f>
        <v>Haro Flightline Two 26 Plus - 2017</v>
      </c>
      <c r="I4232" t="str">
        <f>Query1[[#This Row],[category_name]]</f>
        <v>Mountain Bikes</v>
      </c>
      <c r="J4232" t="str">
        <f>Query1[[#This Row],[store_name]]</f>
        <v>Baldwin Bikes</v>
      </c>
      <c r="K4232" t="str">
        <f>Query1[[#This Row],[sales_rep]]</f>
        <v>Marcelene Boyer</v>
      </c>
      <c r="L4232" t="str">
        <f>Query1[[#This Row],[brand_name]]</f>
        <v>Haro</v>
      </c>
    </row>
    <row r="4233" spans="1:12" x14ac:dyDescent="0.3">
      <c r="A4233">
        <f>Query1[[#This Row],[order_id]]</f>
        <v>1454</v>
      </c>
      <c r="B4233" t="str">
        <f>Query1[[#This Row],[customers]]</f>
        <v>Fairy Robinson</v>
      </c>
      <c r="C4233" t="str">
        <f>Query1[[#This Row],[city]]</f>
        <v>Liverpool</v>
      </c>
      <c r="D4233" t="str">
        <f>Query1[[#This Row],[state]]</f>
        <v>NY</v>
      </c>
      <c r="E4233">
        <f>Query1[[#This Row],[order_date]]</f>
        <v>43179</v>
      </c>
      <c r="F4233">
        <f>Query1[[#This Row],[total_units]]</f>
        <v>2</v>
      </c>
      <c r="G4233">
        <f>Query1[[#This Row],[revenue]]</f>
        <v>1665.98</v>
      </c>
      <c r="H4233" t="str">
        <f>Query1[[#This Row],[product_name]]</f>
        <v>Sun Bicycles Spider 3i - 2017</v>
      </c>
      <c r="I4233" t="str">
        <f>Query1[[#This Row],[category_name]]</f>
        <v>Mountain Bikes</v>
      </c>
      <c r="J4233" t="str">
        <f>Query1[[#This Row],[store_name]]</f>
        <v>Baldwin Bikes</v>
      </c>
      <c r="K4233" t="str">
        <f>Query1[[#This Row],[sales_rep]]</f>
        <v>Marcelene Boyer</v>
      </c>
      <c r="L4233" t="str">
        <f>Query1[[#This Row],[brand_name]]</f>
        <v>Sun</v>
      </c>
    </row>
    <row r="4234" spans="1:12" x14ac:dyDescent="0.3">
      <c r="A4234">
        <f>Query1[[#This Row],[order_id]]</f>
        <v>1454</v>
      </c>
      <c r="B4234" t="str">
        <f>Query1[[#This Row],[customers]]</f>
        <v>Fairy Robinson</v>
      </c>
      <c r="C4234" t="str">
        <f>Query1[[#This Row],[city]]</f>
        <v>Liverpool</v>
      </c>
      <c r="D4234" t="str">
        <f>Query1[[#This Row],[state]]</f>
        <v>NY</v>
      </c>
      <c r="E4234">
        <f>Query1[[#This Row],[order_date]]</f>
        <v>43179</v>
      </c>
      <c r="F4234">
        <f>Query1[[#This Row],[total_units]]</f>
        <v>1</v>
      </c>
      <c r="G4234">
        <f>Query1[[#This Row],[revenue]]</f>
        <v>1499</v>
      </c>
      <c r="H4234" t="str">
        <f>Query1[[#This Row],[product_name]]</f>
        <v>Surly Krampus - 2018</v>
      </c>
      <c r="I4234" t="str">
        <f>Query1[[#This Row],[category_name]]</f>
        <v>Mountain Bikes</v>
      </c>
      <c r="J4234" t="str">
        <f>Query1[[#This Row],[store_name]]</f>
        <v>Baldwin Bikes</v>
      </c>
      <c r="K4234" t="str">
        <f>Query1[[#This Row],[sales_rep]]</f>
        <v>Marcelene Boyer</v>
      </c>
      <c r="L4234" t="str">
        <f>Query1[[#This Row],[brand_name]]</f>
        <v>Surly</v>
      </c>
    </row>
    <row r="4235" spans="1:12" x14ac:dyDescent="0.3">
      <c r="A4235">
        <f>Query1[[#This Row],[order_id]]</f>
        <v>1455</v>
      </c>
      <c r="B4235" t="str">
        <f>Query1[[#This Row],[customers]]</f>
        <v>Greta Page</v>
      </c>
      <c r="C4235" t="str">
        <f>Query1[[#This Row],[city]]</f>
        <v>Commack</v>
      </c>
      <c r="D4235" t="str">
        <f>Query1[[#This Row],[state]]</f>
        <v>NY</v>
      </c>
      <c r="E4235">
        <f>Query1[[#This Row],[order_date]]</f>
        <v>43179</v>
      </c>
      <c r="F4235">
        <f>Query1[[#This Row],[total_units]]</f>
        <v>2</v>
      </c>
      <c r="G4235">
        <f>Query1[[#This Row],[revenue]]</f>
        <v>679.98</v>
      </c>
      <c r="H4235" t="str">
        <f>Query1[[#This Row],[product_name]]</f>
        <v>Electra Townie 7D (20-inch) - Boys' - 2017</v>
      </c>
      <c r="I4235" t="str">
        <f>Query1[[#This Row],[category_name]]</f>
        <v>Children Bicycles</v>
      </c>
      <c r="J4235" t="str">
        <f>Query1[[#This Row],[store_name]]</f>
        <v>Baldwin Bikes</v>
      </c>
      <c r="K4235" t="str">
        <f>Query1[[#This Row],[sales_rep]]</f>
        <v>Marcelene Boyer</v>
      </c>
      <c r="L4235" t="str">
        <f>Query1[[#This Row],[brand_name]]</f>
        <v>Electra</v>
      </c>
    </row>
    <row r="4236" spans="1:12" x14ac:dyDescent="0.3">
      <c r="A4236">
        <f>Query1[[#This Row],[order_id]]</f>
        <v>1455</v>
      </c>
      <c r="B4236" t="str">
        <f>Query1[[#This Row],[customers]]</f>
        <v>Greta Page</v>
      </c>
      <c r="C4236" t="str">
        <f>Query1[[#This Row],[city]]</f>
        <v>Commack</v>
      </c>
      <c r="D4236" t="str">
        <f>Query1[[#This Row],[state]]</f>
        <v>NY</v>
      </c>
      <c r="E4236">
        <f>Query1[[#This Row],[order_date]]</f>
        <v>43179</v>
      </c>
      <c r="F4236">
        <f>Query1[[#This Row],[total_units]]</f>
        <v>1</v>
      </c>
      <c r="G4236">
        <f>Query1[[#This Row],[revenue]]</f>
        <v>749.99</v>
      </c>
      <c r="H4236" t="str">
        <f>Query1[[#This Row],[product_name]]</f>
        <v>Electra Townie Balloon 3i EQ - 2017/2018</v>
      </c>
      <c r="I4236" t="str">
        <f>Query1[[#This Row],[category_name]]</f>
        <v>Cruisers Bicycles</v>
      </c>
      <c r="J4236" t="str">
        <f>Query1[[#This Row],[store_name]]</f>
        <v>Baldwin Bikes</v>
      </c>
      <c r="K4236" t="str">
        <f>Query1[[#This Row],[sales_rep]]</f>
        <v>Marcelene Boyer</v>
      </c>
      <c r="L4236" t="str">
        <f>Query1[[#This Row],[brand_name]]</f>
        <v>Electra</v>
      </c>
    </row>
    <row r="4237" spans="1:12" x14ac:dyDescent="0.3">
      <c r="A4237">
        <f>Query1[[#This Row],[order_id]]</f>
        <v>1456</v>
      </c>
      <c r="B4237" t="str">
        <f>Query1[[#This Row],[customers]]</f>
        <v>Hue May</v>
      </c>
      <c r="C4237" t="str">
        <f>Query1[[#This Row],[city]]</f>
        <v>Valley Stream</v>
      </c>
      <c r="D4237" t="str">
        <f>Query1[[#This Row],[state]]</f>
        <v>NY</v>
      </c>
      <c r="E4237">
        <f>Query1[[#This Row],[order_date]]</f>
        <v>43179</v>
      </c>
      <c r="F4237">
        <f>Query1[[#This Row],[total_units]]</f>
        <v>1</v>
      </c>
      <c r="G4237">
        <f>Query1[[#This Row],[revenue]]</f>
        <v>639.99</v>
      </c>
      <c r="H4237" t="str">
        <f>Query1[[#This Row],[product_name]]</f>
        <v>Electra Townie Original 3i EQ Ladies' - 2018</v>
      </c>
      <c r="I4237" t="str">
        <f>Query1[[#This Row],[category_name]]</f>
        <v>Cruisers Bicycles</v>
      </c>
      <c r="J4237" t="str">
        <f>Query1[[#This Row],[store_name]]</f>
        <v>Baldwin Bikes</v>
      </c>
      <c r="K4237" t="str">
        <f>Query1[[#This Row],[sales_rep]]</f>
        <v>Venita Daniel</v>
      </c>
      <c r="L4237" t="str">
        <f>Query1[[#This Row],[brand_name]]</f>
        <v>Electra</v>
      </c>
    </row>
    <row r="4238" spans="1:12" x14ac:dyDescent="0.3">
      <c r="A4238">
        <f>Query1[[#This Row],[order_id]]</f>
        <v>1456</v>
      </c>
      <c r="B4238" t="str">
        <f>Query1[[#This Row],[customers]]</f>
        <v>Hue May</v>
      </c>
      <c r="C4238" t="str">
        <f>Query1[[#This Row],[city]]</f>
        <v>Valley Stream</v>
      </c>
      <c r="D4238" t="str">
        <f>Query1[[#This Row],[state]]</f>
        <v>NY</v>
      </c>
      <c r="E4238">
        <f>Query1[[#This Row],[order_date]]</f>
        <v>43179</v>
      </c>
      <c r="F4238">
        <f>Query1[[#This Row],[total_units]]</f>
        <v>1</v>
      </c>
      <c r="G4238">
        <f>Query1[[#This Row],[revenue]]</f>
        <v>469.99</v>
      </c>
      <c r="H4238" t="str">
        <f>Query1[[#This Row],[product_name]]</f>
        <v>Surly Big Fat Dummy Frameset - 2018</v>
      </c>
      <c r="I4238" t="str">
        <f>Query1[[#This Row],[category_name]]</f>
        <v>Mountain Bikes</v>
      </c>
      <c r="J4238" t="str">
        <f>Query1[[#This Row],[store_name]]</f>
        <v>Baldwin Bikes</v>
      </c>
      <c r="K4238" t="str">
        <f>Query1[[#This Row],[sales_rep]]</f>
        <v>Venita Daniel</v>
      </c>
      <c r="L4238" t="str">
        <f>Query1[[#This Row],[brand_name]]</f>
        <v>Surly</v>
      </c>
    </row>
    <row r="4239" spans="1:12" x14ac:dyDescent="0.3">
      <c r="A4239">
        <f>Query1[[#This Row],[order_id]]</f>
        <v>1456</v>
      </c>
      <c r="B4239" t="str">
        <f>Query1[[#This Row],[customers]]</f>
        <v>Hue May</v>
      </c>
      <c r="C4239" t="str">
        <f>Query1[[#This Row],[city]]</f>
        <v>Valley Stream</v>
      </c>
      <c r="D4239" t="str">
        <f>Query1[[#This Row],[state]]</f>
        <v>NY</v>
      </c>
      <c r="E4239">
        <f>Query1[[#This Row],[order_date]]</f>
        <v>43179</v>
      </c>
      <c r="F4239">
        <f>Query1[[#This Row],[total_units]]</f>
        <v>2</v>
      </c>
      <c r="G4239">
        <f>Query1[[#This Row],[revenue]]</f>
        <v>319.98</v>
      </c>
      <c r="H4239" t="str">
        <f>Query1[[#This Row],[product_name]]</f>
        <v>Trek Kickster - 2018</v>
      </c>
      <c r="I4239" t="str">
        <f>Query1[[#This Row],[category_name]]</f>
        <v>Children Bicycles</v>
      </c>
      <c r="J4239" t="str">
        <f>Query1[[#This Row],[store_name]]</f>
        <v>Baldwin Bikes</v>
      </c>
      <c r="K4239" t="str">
        <f>Query1[[#This Row],[sales_rep]]</f>
        <v>Venita Daniel</v>
      </c>
      <c r="L4239" t="str">
        <f>Query1[[#This Row],[brand_name]]</f>
        <v>Trek</v>
      </c>
    </row>
    <row r="4240" spans="1:12" x14ac:dyDescent="0.3">
      <c r="A4240">
        <f>Query1[[#This Row],[order_id]]</f>
        <v>1456</v>
      </c>
      <c r="B4240" t="str">
        <f>Query1[[#This Row],[customers]]</f>
        <v>Hue May</v>
      </c>
      <c r="C4240" t="str">
        <f>Query1[[#This Row],[city]]</f>
        <v>Valley Stream</v>
      </c>
      <c r="D4240" t="str">
        <f>Query1[[#This Row],[state]]</f>
        <v>NY</v>
      </c>
      <c r="E4240">
        <f>Query1[[#This Row],[order_date]]</f>
        <v>43179</v>
      </c>
      <c r="F4240">
        <f>Query1[[#This Row],[total_units]]</f>
        <v>2</v>
      </c>
      <c r="G4240">
        <f>Query1[[#This Row],[revenue]]</f>
        <v>5599.98</v>
      </c>
      <c r="H4240" t="str">
        <f>Query1[[#This Row],[product_name]]</f>
        <v>Trek Lift+ - 2018</v>
      </c>
      <c r="I4240" t="str">
        <f>Query1[[#This Row],[category_name]]</f>
        <v>Electric Bikes</v>
      </c>
      <c r="J4240" t="str">
        <f>Query1[[#This Row],[store_name]]</f>
        <v>Baldwin Bikes</v>
      </c>
      <c r="K4240" t="str">
        <f>Query1[[#This Row],[sales_rep]]</f>
        <v>Venita Daniel</v>
      </c>
      <c r="L4240" t="str">
        <f>Query1[[#This Row],[brand_name]]</f>
        <v>Trek</v>
      </c>
    </row>
    <row r="4241" spans="1:12" x14ac:dyDescent="0.3">
      <c r="A4241">
        <f>Query1[[#This Row],[order_id]]</f>
        <v>1456</v>
      </c>
      <c r="B4241" t="str">
        <f>Query1[[#This Row],[customers]]</f>
        <v>Hue May</v>
      </c>
      <c r="C4241" t="str">
        <f>Query1[[#This Row],[city]]</f>
        <v>Valley Stream</v>
      </c>
      <c r="D4241" t="str">
        <f>Query1[[#This Row],[state]]</f>
        <v>NY</v>
      </c>
      <c r="E4241">
        <f>Query1[[#This Row],[order_date]]</f>
        <v>43179</v>
      </c>
      <c r="F4241">
        <f>Query1[[#This Row],[total_units]]</f>
        <v>1</v>
      </c>
      <c r="G4241">
        <f>Query1[[#This Row],[revenue]]</f>
        <v>289.99</v>
      </c>
      <c r="H4241" t="str">
        <f>Query1[[#This Row],[product_name]]</f>
        <v>Trek Precaliber 20 6-speed Boy's - 2018</v>
      </c>
      <c r="I4241" t="str">
        <f>Query1[[#This Row],[category_name]]</f>
        <v>Children Bicycles</v>
      </c>
      <c r="J4241" t="str">
        <f>Query1[[#This Row],[store_name]]</f>
        <v>Baldwin Bikes</v>
      </c>
      <c r="K4241" t="str">
        <f>Query1[[#This Row],[sales_rep]]</f>
        <v>Venita Daniel</v>
      </c>
      <c r="L4241" t="str">
        <f>Query1[[#This Row],[brand_name]]</f>
        <v>Trek</v>
      </c>
    </row>
    <row r="4242" spans="1:12" x14ac:dyDescent="0.3">
      <c r="A4242">
        <f>Query1[[#This Row],[order_id]]</f>
        <v>1457</v>
      </c>
      <c r="B4242" t="str">
        <f>Query1[[#This Row],[customers]]</f>
        <v>Shanda Stevenson</v>
      </c>
      <c r="C4242" t="str">
        <f>Query1[[#This Row],[city]]</f>
        <v>Freeport</v>
      </c>
      <c r="D4242" t="str">
        <f>Query1[[#This Row],[state]]</f>
        <v>NY</v>
      </c>
      <c r="E4242">
        <f>Query1[[#This Row],[order_date]]</f>
        <v>43179</v>
      </c>
      <c r="F4242">
        <f>Query1[[#This Row],[total_units]]</f>
        <v>1</v>
      </c>
      <c r="G4242">
        <f>Query1[[#This Row],[revenue]]</f>
        <v>470.99</v>
      </c>
      <c r="H4242" t="str">
        <f>Query1[[#This Row],[product_name]]</f>
        <v>Sun Bicycles Drifter 7 - Women's - 2017</v>
      </c>
      <c r="I4242" t="str">
        <f>Query1[[#This Row],[category_name]]</f>
        <v>Comfort Bicycles</v>
      </c>
      <c r="J4242" t="str">
        <f>Query1[[#This Row],[store_name]]</f>
        <v>Baldwin Bikes</v>
      </c>
      <c r="K4242" t="str">
        <f>Query1[[#This Row],[sales_rep]]</f>
        <v>Marcelene Boyer</v>
      </c>
      <c r="L4242" t="str">
        <f>Query1[[#This Row],[brand_name]]</f>
        <v>Sun</v>
      </c>
    </row>
    <row r="4243" spans="1:12" x14ac:dyDescent="0.3">
      <c r="A4243">
        <f>Query1[[#This Row],[order_id]]</f>
        <v>1457</v>
      </c>
      <c r="B4243" t="str">
        <f>Query1[[#This Row],[customers]]</f>
        <v>Shanda Stevenson</v>
      </c>
      <c r="C4243" t="str">
        <f>Query1[[#This Row],[city]]</f>
        <v>Freeport</v>
      </c>
      <c r="D4243" t="str">
        <f>Query1[[#This Row],[state]]</f>
        <v>NY</v>
      </c>
      <c r="E4243">
        <f>Query1[[#This Row],[order_date]]</f>
        <v>43179</v>
      </c>
      <c r="F4243">
        <f>Query1[[#This Row],[total_units]]</f>
        <v>2</v>
      </c>
      <c r="G4243">
        <f>Query1[[#This Row],[revenue]]</f>
        <v>4999.9799999999996</v>
      </c>
      <c r="H4243" t="str">
        <f>Query1[[#This Row],[product_name]]</f>
        <v>Trek Domane SL 5 Disc Women's - 2018</v>
      </c>
      <c r="I4243" t="str">
        <f>Query1[[#This Row],[category_name]]</f>
        <v>Road Bikes</v>
      </c>
      <c r="J4243" t="str">
        <f>Query1[[#This Row],[store_name]]</f>
        <v>Baldwin Bikes</v>
      </c>
      <c r="K4243" t="str">
        <f>Query1[[#This Row],[sales_rep]]</f>
        <v>Marcelene Boyer</v>
      </c>
      <c r="L4243" t="str">
        <f>Query1[[#This Row],[brand_name]]</f>
        <v>Trek</v>
      </c>
    </row>
    <row r="4244" spans="1:12" x14ac:dyDescent="0.3">
      <c r="A4244">
        <f>Query1[[#This Row],[order_id]]</f>
        <v>1457</v>
      </c>
      <c r="B4244" t="str">
        <f>Query1[[#This Row],[customers]]</f>
        <v>Shanda Stevenson</v>
      </c>
      <c r="C4244" t="str">
        <f>Query1[[#This Row],[city]]</f>
        <v>Freeport</v>
      </c>
      <c r="D4244" t="str">
        <f>Query1[[#This Row],[state]]</f>
        <v>NY</v>
      </c>
      <c r="E4244">
        <f>Query1[[#This Row],[order_date]]</f>
        <v>43179</v>
      </c>
      <c r="F4244">
        <f>Query1[[#This Row],[total_units]]</f>
        <v>1</v>
      </c>
      <c r="G4244">
        <f>Query1[[#This Row],[revenue]]</f>
        <v>159.99</v>
      </c>
      <c r="H4244" t="str">
        <f>Query1[[#This Row],[product_name]]</f>
        <v>Trek Kickster - 2018</v>
      </c>
      <c r="I4244" t="str">
        <f>Query1[[#This Row],[category_name]]</f>
        <v>Children Bicycles</v>
      </c>
      <c r="J4244" t="str">
        <f>Query1[[#This Row],[store_name]]</f>
        <v>Baldwin Bikes</v>
      </c>
      <c r="K4244" t="str">
        <f>Query1[[#This Row],[sales_rep]]</f>
        <v>Marcelene Boyer</v>
      </c>
      <c r="L4244" t="str">
        <f>Query1[[#This Row],[brand_name]]</f>
        <v>Trek</v>
      </c>
    </row>
    <row r="4245" spans="1:12" x14ac:dyDescent="0.3">
      <c r="A4245">
        <f>Query1[[#This Row],[order_id]]</f>
        <v>1457</v>
      </c>
      <c r="B4245" t="str">
        <f>Query1[[#This Row],[customers]]</f>
        <v>Shanda Stevenson</v>
      </c>
      <c r="C4245" t="str">
        <f>Query1[[#This Row],[city]]</f>
        <v>Freeport</v>
      </c>
      <c r="D4245" t="str">
        <f>Query1[[#This Row],[state]]</f>
        <v>NY</v>
      </c>
      <c r="E4245">
        <f>Query1[[#This Row],[order_date]]</f>
        <v>43179</v>
      </c>
      <c r="F4245">
        <f>Query1[[#This Row],[total_units]]</f>
        <v>1</v>
      </c>
      <c r="G4245">
        <f>Query1[[#This Row],[revenue]]</f>
        <v>489.99</v>
      </c>
      <c r="H4245" t="str">
        <f>Query1[[#This Row],[product_name]]</f>
        <v>Trek Marlin 5 - 2018</v>
      </c>
      <c r="I4245" t="str">
        <f>Query1[[#This Row],[category_name]]</f>
        <v>Mountain Bikes</v>
      </c>
      <c r="J4245" t="str">
        <f>Query1[[#This Row],[store_name]]</f>
        <v>Baldwin Bikes</v>
      </c>
      <c r="K4245" t="str">
        <f>Query1[[#This Row],[sales_rep]]</f>
        <v>Marcelene Boyer</v>
      </c>
      <c r="L4245" t="str">
        <f>Query1[[#This Row],[brand_name]]</f>
        <v>Trek</v>
      </c>
    </row>
    <row r="4246" spans="1:12" x14ac:dyDescent="0.3">
      <c r="A4246">
        <f>Query1[[#This Row],[order_id]]</f>
        <v>1458</v>
      </c>
      <c r="B4246" t="str">
        <f>Query1[[#This Row],[customers]]</f>
        <v>Ping Quinn</v>
      </c>
      <c r="C4246" t="str">
        <f>Query1[[#This Row],[city]]</f>
        <v>Rowlett</v>
      </c>
      <c r="D4246" t="str">
        <f>Query1[[#This Row],[state]]</f>
        <v>TX</v>
      </c>
      <c r="E4246">
        <f>Query1[[#This Row],[order_date]]</f>
        <v>43179</v>
      </c>
      <c r="F4246">
        <f>Query1[[#This Row],[total_units]]</f>
        <v>1</v>
      </c>
      <c r="G4246">
        <f>Query1[[#This Row],[revenue]]</f>
        <v>549.99</v>
      </c>
      <c r="H4246" t="str">
        <f>Query1[[#This Row],[product_name]]</f>
        <v>Electra Townie Original 21D - 2016</v>
      </c>
      <c r="I4246" t="str">
        <f>Query1[[#This Row],[category_name]]</f>
        <v>Cruisers Bicycles</v>
      </c>
      <c r="J4246" t="str">
        <f>Query1[[#This Row],[store_name]]</f>
        <v>Rowlett Bikes</v>
      </c>
      <c r="K4246" t="str">
        <f>Query1[[#This Row],[sales_rep]]</f>
        <v>Kali Vargas</v>
      </c>
      <c r="L4246" t="str">
        <f>Query1[[#This Row],[brand_name]]</f>
        <v>Electra</v>
      </c>
    </row>
    <row r="4247" spans="1:12" x14ac:dyDescent="0.3">
      <c r="A4247">
        <f>Query1[[#This Row],[order_id]]</f>
        <v>1458</v>
      </c>
      <c r="B4247" t="str">
        <f>Query1[[#This Row],[customers]]</f>
        <v>Ping Quinn</v>
      </c>
      <c r="C4247" t="str">
        <f>Query1[[#This Row],[city]]</f>
        <v>Rowlett</v>
      </c>
      <c r="D4247" t="str">
        <f>Query1[[#This Row],[state]]</f>
        <v>TX</v>
      </c>
      <c r="E4247">
        <f>Query1[[#This Row],[order_date]]</f>
        <v>43179</v>
      </c>
      <c r="F4247">
        <f>Query1[[#This Row],[total_units]]</f>
        <v>2</v>
      </c>
      <c r="G4247">
        <f>Query1[[#This Row],[revenue]]</f>
        <v>639.98</v>
      </c>
      <c r="H4247" t="str">
        <f>Query1[[#This Row],[product_name]]</f>
        <v>Electra Treasure 1 20" - 2018</v>
      </c>
      <c r="I4247" t="str">
        <f>Query1[[#This Row],[category_name]]</f>
        <v>Children Bicycles</v>
      </c>
      <c r="J4247" t="str">
        <f>Query1[[#This Row],[store_name]]</f>
        <v>Rowlett Bikes</v>
      </c>
      <c r="K4247" t="str">
        <f>Query1[[#This Row],[sales_rep]]</f>
        <v>Kali Vargas</v>
      </c>
      <c r="L4247" t="str">
        <f>Query1[[#This Row],[brand_name]]</f>
        <v>Electra</v>
      </c>
    </row>
    <row r="4248" spans="1:12" x14ac:dyDescent="0.3">
      <c r="A4248">
        <f>Query1[[#This Row],[order_id]]</f>
        <v>1458</v>
      </c>
      <c r="B4248" t="str">
        <f>Query1[[#This Row],[customers]]</f>
        <v>Ping Quinn</v>
      </c>
      <c r="C4248" t="str">
        <f>Query1[[#This Row],[city]]</f>
        <v>Rowlett</v>
      </c>
      <c r="D4248" t="str">
        <f>Query1[[#This Row],[state]]</f>
        <v>TX</v>
      </c>
      <c r="E4248">
        <f>Query1[[#This Row],[order_date]]</f>
        <v>43179</v>
      </c>
      <c r="F4248">
        <f>Query1[[#This Row],[total_units]]</f>
        <v>2</v>
      </c>
      <c r="G4248">
        <f>Query1[[#This Row],[revenue]]</f>
        <v>1295.98</v>
      </c>
      <c r="H4248" t="str">
        <f>Query1[[#This Row],[product_name]]</f>
        <v>Sun Bicycles Biscayne Tandem CB - 2017</v>
      </c>
      <c r="I4248" t="str">
        <f>Query1[[#This Row],[category_name]]</f>
        <v>Cruisers Bicycles</v>
      </c>
      <c r="J4248" t="str">
        <f>Query1[[#This Row],[store_name]]</f>
        <v>Rowlett Bikes</v>
      </c>
      <c r="K4248" t="str">
        <f>Query1[[#This Row],[sales_rep]]</f>
        <v>Kali Vargas</v>
      </c>
      <c r="L4248" t="str">
        <f>Query1[[#This Row],[brand_name]]</f>
        <v>Sun</v>
      </c>
    </row>
    <row r="4249" spans="1:12" x14ac:dyDescent="0.3">
      <c r="A4249">
        <f>Query1[[#This Row],[order_id]]</f>
        <v>1458</v>
      </c>
      <c r="B4249" t="str">
        <f>Query1[[#This Row],[customers]]</f>
        <v>Ping Quinn</v>
      </c>
      <c r="C4249" t="str">
        <f>Query1[[#This Row],[city]]</f>
        <v>Rowlett</v>
      </c>
      <c r="D4249" t="str">
        <f>Query1[[#This Row],[state]]</f>
        <v>TX</v>
      </c>
      <c r="E4249">
        <f>Query1[[#This Row],[order_date]]</f>
        <v>43179</v>
      </c>
      <c r="F4249">
        <f>Query1[[#This Row],[total_units]]</f>
        <v>1</v>
      </c>
      <c r="G4249">
        <f>Query1[[#This Row],[revenue]]</f>
        <v>533.99</v>
      </c>
      <c r="H4249" t="str">
        <f>Query1[[#This Row],[product_name]]</f>
        <v>Sun Bicycles Streamway 7 - 2017</v>
      </c>
      <c r="I4249" t="str">
        <f>Query1[[#This Row],[category_name]]</f>
        <v>Comfort Bicycles</v>
      </c>
      <c r="J4249" t="str">
        <f>Query1[[#This Row],[store_name]]</f>
        <v>Rowlett Bikes</v>
      </c>
      <c r="K4249" t="str">
        <f>Query1[[#This Row],[sales_rep]]</f>
        <v>Kali Vargas</v>
      </c>
      <c r="L4249" t="str">
        <f>Query1[[#This Row],[brand_name]]</f>
        <v>Sun</v>
      </c>
    </row>
    <row r="4250" spans="1:12" x14ac:dyDescent="0.3">
      <c r="A4250">
        <f>Query1[[#This Row],[order_id]]</f>
        <v>1459</v>
      </c>
      <c r="B4250" t="str">
        <f>Query1[[#This Row],[customers]]</f>
        <v>Genoveva Baldwin</v>
      </c>
      <c r="C4250" t="str">
        <f>Query1[[#This Row],[city]]</f>
        <v>Port Washington</v>
      </c>
      <c r="D4250" t="str">
        <f>Query1[[#This Row],[state]]</f>
        <v>NY</v>
      </c>
      <c r="E4250">
        <f>Query1[[#This Row],[order_date]]</f>
        <v>43180</v>
      </c>
      <c r="F4250">
        <f>Query1[[#This Row],[total_units]]</f>
        <v>1</v>
      </c>
      <c r="G4250">
        <f>Query1[[#This Row],[revenue]]</f>
        <v>1259.9000000000001</v>
      </c>
      <c r="H4250" t="str">
        <f>Query1[[#This Row],[product_name]]</f>
        <v>Electra Amsterdam Royal 8i - 2017/2018</v>
      </c>
      <c r="I4250" t="str">
        <f>Query1[[#This Row],[category_name]]</f>
        <v>Cruisers Bicycles</v>
      </c>
      <c r="J4250" t="str">
        <f>Query1[[#This Row],[store_name]]</f>
        <v>Baldwin Bikes</v>
      </c>
      <c r="K4250" t="str">
        <f>Query1[[#This Row],[sales_rep]]</f>
        <v>Venita Daniel</v>
      </c>
      <c r="L4250" t="str">
        <f>Query1[[#This Row],[brand_name]]</f>
        <v>Electra</v>
      </c>
    </row>
    <row r="4251" spans="1:12" x14ac:dyDescent="0.3">
      <c r="A4251">
        <f>Query1[[#This Row],[order_id]]</f>
        <v>1460</v>
      </c>
      <c r="B4251" t="str">
        <f>Query1[[#This Row],[customers]]</f>
        <v>Desmond Rose</v>
      </c>
      <c r="C4251" t="str">
        <f>Query1[[#This Row],[city]]</f>
        <v>Mount Vernon</v>
      </c>
      <c r="D4251" t="str">
        <f>Query1[[#This Row],[state]]</f>
        <v>NY</v>
      </c>
      <c r="E4251">
        <f>Query1[[#This Row],[order_date]]</f>
        <v>43180</v>
      </c>
      <c r="F4251">
        <f>Query1[[#This Row],[total_units]]</f>
        <v>1</v>
      </c>
      <c r="G4251">
        <f>Query1[[#This Row],[revenue]]</f>
        <v>299.99</v>
      </c>
      <c r="H4251" t="str">
        <f>Query1[[#This Row],[product_name]]</f>
        <v>Electra Girl's Hawaii 1 16" - 2017</v>
      </c>
      <c r="I4251" t="str">
        <f>Query1[[#This Row],[category_name]]</f>
        <v>Cruisers Bicycles</v>
      </c>
      <c r="J4251" t="str">
        <f>Query1[[#This Row],[store_name]]</f>
        <v>Baldwin Bikes</v>
      </c>
      <c r="K4251" t="str">
        <f>Query1[[#This Row],[sales_rep]]</f>
        <v>Venita Daniel</v>
      </c>
      <c r="L4251" t="str">
        <f>Query1[[#This Row],[brand_name]]</f>
        <v>Electra</v>
      </c>
    </row>
    <row r="4252" spans="1:12" x14ac:dyDescent="0.3">
      <c r="A4252">
        <f>Query1[[#This Row],[order_id]]</f>
        <v>1460</v>
      </c>
      <c r="B4252" t="str">
        <f>Query1[[#This Row],[customers]]</f>
        <v>Desmond Rose</v>
      </c>
      <c r="C4252" t="str">
        <f>Query1[[#This Row],[city]]</f>
        <v>Mount Vernon</v>
      </c>
      <c r="D4252" t="str">
        <f>Query1[[#This Row],[state]]</f>
        <v>NY</v>
      </c>
      <c r="E4252">
        <f>Query1[[#This Row],[order_date]]</f>
        <v>43180</v>
      </c>
      <c r="F4252">
        <f>Query1[[#This Row],[total_units]]</f>
        <v>1</v>
      </c>
      <c r="G4252">
        <f>Query1[[#This Row],[revenue]]</f>
        <v>749.99</v>
      </c>
      <c r="H4252" t="str">
        <f>Query1[[#This Row],[product_name]]</f>
        <v>Surly ECR Frameset - 2018</v>
      </c>
      <c r="I4252" t="str">
        <f>Query1[[#This Row],[category_name]]</f>
        <v>Road Bikes</v>
      </c>
      <c r="J4252" t="str">
        <f>Query1[[#This Row],[store_name]]</f>
        <v>Baldwin Bikes</v>
      </c>
      <c r="K4252" t="str">
        <f>Query1[[#This Row],[sales_rep]]</f>
        <v>Venita Daniel</v>
      </c>
      <c r="L4252" t="str">
        <f>Query1[[#This Row],[brand_name]]</f>
        <v>Surly</v>
      </c>
    </row>
    <row r="4253" spans="1:12" x14ac:dyDescent="0.3">
      <c r="A4253">
        <f>Query1[[#This Row],[order_id]]</f>
        <v>1460</v>
      </c>
      <c r="B4253" t="str">
        <f>Query1[[#This Row],[customers]]</f>
        <v>Desmond Rose</v>
      </c>
      <c r="C4253" t="str">
        <f>Query1[[#This Row],[city]]</f>
        <v>Mount Vernon</v>
      </c>
      <c r="D4253" t="str">
        <f>Query1[[#This Row],[state]]</f>
        <v>NY</v>
      </c>
      <c r="E4253">
        <f>Query1[[#This Row],[order_date]]</f>
        <v>43180</v>
      </c>
      <c r="F4253">
        <f>Query1[[#This Row],[total_units]]</f>
        <v>2</v>
      </c>
      <c r="G4253">
        <f>Query1[[#This Row],[revenue]]</f>
        <v>1999.98</v>
      </c>
      <c r="H4253" t="str">
        <f>Query1[[#This Row],[product_name]]</f>
        <v>Trek Farley Carbon Frameset - 2018</v>
      </c>
      <c r="I4253" t="str">
        <f>Query1[[#This Row],[category_name]]</f>
        <v>Mountain Bikes</v>
      </c>
      <c r="J4253" t="str">
        <f>Query1[[#This Row],[store_name]]</f>
        <v>Baldwin Bikes</v>
      </c>
      <c r="K4253" t="str">
        <f>Query1[[#This Row],[sales_rep]]</f>
        <v>Venita Daniel</v>
      </c>
      <c r="L4253" t="str">
        <f>Query1[[#This Row],[brand_name]]</f>
        <v>Trek</v>
      </c>
    </row>
    <row r="4254" spans="1:12" x14ac:dyDescent="0.3">
      <c r="A4254">
        <f>Query1[[#This Row],[order_id]]</f>
        <v>1460</v>
      </c>
      <c r="B4254" t="str">
        <f>Query1[[#This Row],[customers]]</f>
        <v>Desmond Rose</v>
      </c>
      <c r="C4254" t="str">
        <f>Query1[[#This Row],[city]]</f>
        <v>Mount Vernon</v>
      </c>
      <c r="D4254" t="str">
        <f>Query1[[#This Row],[state]]</f>
        <v>NY</v>
      </c>
      <c r="E4254">
        <f>Query1[[#This Row],[order_date]]</f>
        <v>43180</v>
      </c>
      <c r="F4254">
        <f>Query1[[#This Row],[total_units]]</f>
        <v>1</v>
      </c>
      <c r="G4254">
        <f>Query1[[#This Row],[revenue]]</f>
        <v>4499.99</v>
      </c>
      <c r="H4254" t="str">
        <f>Query1[[#This Row],[product_name]]</f>
        <v>Trek Powerfly 5 FS - 2018</v>
      </c>
      <c r="I4254" t="str">
        <f>Query1[[#This Row],[category_name]]</f>
        <v>Electric Bikes</v>
      </c>
      <c r="J4254" t="str">
        <f>Query1[[#This Row],[store_name]]</f>
        <v>Baldwin Bikes</v>
      </c>
      <c r="K4254" t="str">
        <f>Query1[[#This Row],[sales_rep]]</f>
        <v>Venita Daniel</v>
      </c>
      <c r="L4254" t="str">
        <f>Query1[[#This Row],[brand_name]]</f>
        <v>Trek</v>
      </c>
    </row>
    <row r="4255" spans="1:12" x14ac:dyDescent="0.3">
      <c r="A4255">
        <f>Query1[[#This Row],[order_id]]</f>
        <v>1460</v>
      </c>
      <c r="B4255" t="str">
        <f>Query1[[#This Row],[customers]]</f>
        <v>Desmond Rose</v>
      </c>
      <c r="C4255" t="str">
        <f>Query1[[#This Row],[city]]</f>
        <v>Mount Vernon</v>
      </c>
      <c r="D4255" t="str">
        <f>Query1[[#This Row],[state]]</f>
        <v>NY</v>
      </c>
      <c r="E4255">
        <f>Query1[[#This Row],[order_date]]</f>
        <v>43180</v>
      </c>
      <c r="F4255">
        <f>Query1[[#This Row],[total_units]]</f>
        <v>2</v>
      </c>
      <c r="G4255">
        <f>Query1[[#This Row],[revenue]]</f>
        <v>7999.98</v>
      </c>
      <c r="H4255" t="str">
        <f>Query1[[#This Row],[product_name]]</f>
        <v>Trek Slash 8 27.5 - 2016</v>
      </c>
      <c r="I4255" t="str">
        <f>Query1[[#This Row],[category_name]]</f>
        <v>Mountain Bikes</v>
      </c>
      <c r="J4255" t="str">
        <f>Query1[[#This Row],[store_name]]</f>
        <v>Baldwin Bikes</v>
      </c>
      <c r="K4255" t="str">
        <f>Query1[[#This Row],[sales_rep]]</f>
        <v>Venita Daniel</v>
      </c>
      <c r="L4255" t="str">
        <f>Query1[[#This Row],[brand_name]]</f>
        <v>Trek</v>
      </c>
    </row>
    <row r="4256" spans="1:12" x14ac:dyDescent="0.3">
      <c r="A4256">
        <f>Query1[[#This Row],[order_id]]</f>
        <v>1461</v>
      </c>
      <c r="B4256" t="str">
        <f>Query1[[#This Row],[customers]]</f>
        <v>Wanita Davenport</v>
      </c>
      <c r="C4256" t="str">
        <f>Query1[[#This Row],[city]]</f>
        <v>Spring Valley</v>
      </c>
      <c r="D4256" t="str">
        <f>Query1[[#This Row],[state]]</f>
        <v>NY</v>
      </c>
      <c r="E4256">
        <f>Query1[[#This Row],[order_date]]</f>
        <v>43181</v>
      </c>
      <c r="F4256">
        <f>Query1[[#This Row],[total_units]]</f>
        <v>2</v>
      </c>
      <c r="G4256">
        <f>Query1[[#This Row],[revenue]]</f>
        <v>1399.98</v>
      </c>
      <c r="H4256" t="str">
        <f>Query1[[#This Row],[product_name]]</f>
        <v>Electra Townie Commute 8D Ladies' - 2018</v>
      </c>
      <c r="I4256" t="str">
        <f>Query1[[#This Row],[category_name]]</f>
        <v>Cruisers Bicycles</v>
      </c>
      <c r="J4256" t="str">
        <f>Query1[[#This Row],[store_name]]</f>
        <v>Baldwin Bikes</v>
      </c>
      <c r="K4256" t="str">
        <f>Query1[[#This Row],[sales_rep]]</f>
        <v>Marcelene Boyer</v>
      </c>
      <c r="L4256" t="str">
        <f>Query1[[#This Row],[brand_name]]</f>
        <v>Electra</v>
      </c>
    </row>
    <row r="4257" spans="1:12" x14ac:dyDescent="0.3">
      <c r="A4257">
        <f>Query1[[#This Row],[order_id]]</f>
        <v>1461</v>
      </c>
      <c r="B4257" t="str">
        <f>Query1[[#This Row],[customers]]</f>
        <v>Wanita Davenport</v>
      </c>
      <c r="C4257" t="str">
        <f>Query1[[#This Row],[city]]</f>
        <v>Spring Valley</v>
      </c>
      <c r="D4257" t="str">
        <f>Query1[[#This Row],[state]]</f>
        <v>NY</v>
      </c>
      <c r="E4257">
        <f>Query1[[#This Row],[order_date]]</f>
        <v>43181</v>
      </c>
      <c r="F4257">
        <f>Query1[[#This Row],[total_units]]</f>
        <v>1</v>
      </c>
      <c r="G4257">
        <f>Query1[[#This Row],[revenue]]</f>
        <v>1499.99</v>
      </c>
      <c r="H4257" t="str">
        <f>Query1[[#This Row],[product_name]]</f>
        <v>Trek Emonda S 4 - 2017</v>
      </c>
      <c r="I4257" t="str">
        <f>Query1[[#This Row],[category_name]]</f>
        <v>Road Bikes</v>
      </c>
      <c r="J4257" t="str">
        <f>Query1[[#This Row],[store_name]]</f>
        <v>Baldwin Bikes</v>
      </c>
      <c r="K4257" t="str">
        <f>Query1[[#This Row],[sales_rep]]</f>
        <v>Marcelene Boyer</v>
      </c>
      <c r="L4257" t="str">
        <f>Query1[[#This Row],[brand_name]]</f>
        <v>Trek</v>
      </c>
    </row>
    <row r="4258" spans="1:12" x14ac:dyDescent="0.3">
      <c r="A4258">
        <f>Query1[[#This Row],[order_id]]</f>
        <v>1462</v>
      </c>
      <c r="B4258" t="str">
        <f>Query1[[#This Row],[customers]]</f>
        <v>Louise Flowers</v>
      </c>
      <c r="C4258" t="str">
        <f>Query1[[#This Row],[city]]</f>
        <v>Depew</v>
      </c>
      <c r="D4258" t="str">
        <f>Query1[[#This Row],[state]]</f>
        <v>NY</v>
      </c>
      <c r="E4258">
        <f>Query1[[#This Row],[order_date]]</f>
        <v>43181</v>
      </c>
      <c r="F4258">
        <f>Query1[[#This Row],[total_units]]</f>
        <v>1</v>
      </c>
      <c r="G4258">
        <f>Query1[[#This Row],[revenue]]</f>
        <v>529.99</v>
      </c>
      <c r="H4258" t="str">
        <f>Query1[[#This Row],[product_name]]</f>
        <v>Electra Cruiser Lux 3i - 2018</v>
      </c>
      <c r="I4258" t="str">
        <f>Query1[[#This Row],[category_name]]</f>
        <v>Cruisers Bicycles</v>
      </c>
      <c r="J4258" t="str">
        <f>Query1[[#This Row],[store_name]]</f>
        <v>Baldwin Bikes</v>
      </c>
      <c r="K4258" t="str">
        <f>Query1[[#This Row],[sales_rep]]</f>
        <v>Marcelene Boyer</v>
      </c>
      <c r="L4258" t="str">
        <f>Query1[[#This Row],[brand_name]]</f>
        <v>Electra</v>
      </c>
    </row>
    <row r="4259" spans="1:12" x14ac:dyDescent="0.3">
      <c r="A4259">
        <f>Query1[[#This Row],[order_id]]</f>
        <v>1462</v>
      </c>
      <c r="B4259" t="str">
        <f>Query1[[#This Row],[customers]]</f>
        <v>Louise Flowers</v>
      </c>
      <c r="C4259" t="str">
        <f>Query1[[#This Row],[city]]</f>
        <v>Depew</v>
      </c>
      <c r="D4259" t="str">
        <f>Query1[[#This Row],[state]]</f>
        <v>NY</v>
      </c>
      <c r="E4259">
        <f>Query1[[#This Row],[order_date]]</f>
        <v>43181</v>
      </c>
      <c r="F4259">
        <f>Query1[[#This Row],[total_units]]</f>
        <v>1</v>
      </c>
      <c r="G4259">
        <f>Query1[[#This Row],[revenue]]</f>
        <v>369.99</v>
      </c>
      <c r="H4259" t="str">
        <f>Query1[[#This Row],[product_name]]</f>
        <v>Electra Tiger Shark 3i (20-inch) - Boys' - 2018</v>
      </c>
      <c r="I4259" t="str">
        <f>Query1[[#This Row],[category_name]]</f>
        <v>Children Bicycles</v>
      </c>
      <c r="J4259" t="str">
        <f>Query1[[#This Row],[store_name]]</f>
        <v>Baldwin Bikes</v>
      </c>
      <c r="K4259" t="str">
        <f>Query1[[#This Row],[sales_rep]]</f>
        <v>Marcelene Boyer</v>
      </c>
      <c r="L4259" t="str">
        <f>Query1[[#This Row],[brand_name]]</f>
        <v>Electra</v>
      </c>
    </row>
    <row r="4260" spans="1:12" x14ac:dyDescent="0.3">
      <c r="A4260">
        <f>Query1[[#This Row],[order_id]]</f>
        <v>1462</v>
      </c>
      <c r="B4260" t="str">
        <f>Query1[[#This Row],[customers]]</f>
        <v>Louise Flowers</v>
      </c>
      <c r="C4260" t="str">
        <f>Query1[[#This Row],[city]]</f>
        <v>Depew</v>
      </c>
      <c r="D4260" t="str">
        <f>Query1[[#This Row],[state]]</f>
        <v>NY</v>
      </c>
      <c r="E4260">
        <f>Query1[[#This Row],[order_date]]</f>
        <v>43181</v>
      </c>
      <c r="F4260">
        <f>Query1[[#This Row],[total_units]]</f>
        <v>1</v>
      </c>
      <c r="G4260">
        <f>Query1[[#This Row],[revenue]]</f>
        <v>2999.99</v>
      </c>
      <c r="H4260" t="str">
        <f>Query1[[#This Row],[product_name]]</f>
        <v>Electra Townie Commute Go! - 2018</v>
      </c>
      <c r="I4260" t="str">
        <f>Query1[[#This Row],[category_name]]</f>
        <v>Cruisers Bicycles</v>
      </c>
      <c r="J4260" t="str">
        <f>Query1[[#This Row],[store_name]]</f>
        <v>Baldwin Bikes</v>
      </c>
      <c r="K4260" t="str">
        <f>Query1[[#This Row],[sales_rep]]</f>
        <v>Marcelene Boyer</v>
      </c>
      <c r="L4260" t="str">
        <f>Query1[[#This Row],[brand_name]]</f>
        <v>Electra</v>
      </c>
    </row>
    <row r="4261" spans="1:12" x14ac:dyDescent="0.3">
      <c r="A4261">
        <f>Query1[[#This Row],[order_id]]</f>
        <v>1462</v>
      </c>
      <c r="B4261" t="str">
        <f>Query1[[#This Row],[customers]]</f>
        <v>Louise Flowers</v>
      </c>
      <c r="C4261" t="str">
        <f>Query1[[#This Row],[city]]</f>
        <v>Depew</v>
      </c>
      <c r="D4261" t="str">
        <f>Query1[[#This Row],[state]]</f>
        <v>NY</v>
      </c>
      <c r="E4261">
        <f>Query1[[#This Row],[order_date]]</f>
        <v>43181</v>
      </c>
      <c r="F4261">
        <f>Query1[[#This Row],[total_units]]</f>
        <v>1</v>
      </c>
      <c r="G4261">
        <f>Query1[[#This Row],[revenue]]</f>
        <v>499.99</v>
      </c>
      <c r="H4261" t="str">
        <f>Query1[[#This Row],[product_name]]</f>
        <v>Electra Townie Original 7D - 2015/2016</v>
      </c>
      <c r="I4261" t="str">
        <f>Query1[[#This Row],[category_name]]</f>
        <v>Comfort Bicycles</v>
      </c>
      <c r="J4261" t="str">
        <f>Query1[[#This Row],[store_name]]</f>
        <v>Baldwin Bikes</v>
      </c>
      <c r="K4261" t="str">
        <f>Query1[[#This Row],[sales_rep]]</f>
        <v>Marcelene Boyer</v>
      </c>
      <c r="L4261" t="str">
        <f>Query1[[#This Row],[brand_name]]</f>
        <v>Electra</v>
      </c>
    </row>
    <row r="4262" spans="1:12" x14ac:dyDescent="0.3">
      <c r="A4262">
        <f>Query1[[#This Row],[order_id]]</f>
        <v>1462</v>
      </c>
      <c r="B4262" t="str">
        <f>Query1[[#This Row],[customers]]</f>
        <v>Louise Flowers</v>
      </c>
      <c r="C4262" t="str">
        <f>Query1[[#This Row],[city]]</f>
        <v>Depew</v>
      </c>
      <c r="D4262" t="str">
        <f>Query1[[#This Row],[state]]</f>
        <v>NY</v>
      </c>
      <c r="E4262">
        <f>Query1[[#This Row],[order_date]]</f>
        <v>43181</v>
      </c>
      <c r="F4262">
        <f>Query1[[#This Row],[total_units]]</f>
        <v>1</v>
      </c>
      <c r="G4262">
        <f>Query1[[#This Row],[revenue]]</f>
        <v>89.99</v>
      </c>
      <c r="H4262" t="str">
        <f>Query1[[#This Row],[product_name]]</f>
        <v>Strider Classic 12 Balance Bike - 2018</v>
      </c>
      <c r="I4262" t="str">
        <f>Query1[[#This Row],[category_name]]</f>
        <v>Children Bicycles</v>
      </c>
      <c r="J4262" t="str">
        <f>Query1[[#This Row],[store_name]]</f>
        <v>Baldwin Bikes</v>
      </c>
      <c r="K4262" t="str">
        <f>Query1[[#This Row],[sales_rep]]</f>
        <v>Marcelene Boyer</v>
      </c>
      <c r="L4262" t="str">
        <f>Query1[[#This Row],[brand_name]]</f>
        <v>Strider</v>
      </c>
    </row>
    <row r="4263" spans="1:12" x14ac:dyDescent="0.3">
      <c r="A4263">
        <f>Query1[[#This Row],[order_id]]</f>
        <v>1463</v>
      </c>
      <c r="B4263" t="str">
        <f>Query1[[#This Row],[customers]]</f>
        <v>Dorothea Chang</v>
      </c>
      <c r="C4263" t="str">
        <f>Query1[[#This Row],[city]]</f>
        <v>Astoria</v>
      </c>
      <c r="D4263" t="str">
        <f>Query1[[#This Row],[state]]</f>
        <v>NY</v>
      </c>
      <c r="E4263">
        <f>Query1[[#This Row],[order_date]]</f>
        <v>43182</v>
      </c>
      <c r="F4263">
        <f>Query1[[#This Row],[total_units]]</f>
        <v>1</v>
      </c>
      <c r="G4263">
        <f>Query1[[#This Row],[revenue]]</f>
        <v>1549</v>
      </c>
      <c r="H4263" t="str">
        <f>Query1[[#This Row],[product_name]]</f>
        <v>Surly Straggler - 2018</v>
      </c>
      <c r="I4263" t="str">
        <f>Query1[[#This Row],[category_name]]</f>
        <v>Road Bikes</v>
      </c>
      <c r="J4263" t="str">
        <f>Query1[[#This Row],[store_name]]</f>
        <v>Baldwin Bikes</v>
      </c>
      <c r="K4263" t="str">
        <f>Query1[[#This Row],[sales_rep]]</f>
        <v>Venita Daniel</v>
      </c>
      <c r="L4263" t="str">
        <f>Query1[[#This Row],[brand_name]]</f>
        <v>Surly</v>
      </c>
    </row>
    <row r="4264" spans="1:12" x14ac:dyDescent="0.3">
      <c r="A4264">
        <f>Query1[[#This Row],[order_id]]</f>
        <v>1463</v>
      </c>
      <c r="B4264" t="str">
        <f>Query1[[#This Row],[customers]]</f>
        <v>Dorothea Chang</v>
      </c>
      <c r="C4264" t="str">
        <f>Query1[[#This Row],[city]]</f>
        <v>Astoria</v>
      </c>
      <c r="D4264" t="str">
        <f>Query1[[#This Row],[state]]</f>
        <v>NY</v>
      </c>
      <c r="E4264">
        <f>Query1[[#This Row],[order_date]]</f>
        <v>43182</v>
      </c>
      <c r="F4264">
        <f>Query1[[#This Row],[total_units]]</f>
        <v>2</v>
      </c>
      <c r="G4264">
        <f>Query1[[#This Row],[revenue]]</f>
        <v>12999.98</v>
      </c>
      <c r="H4264" t="str">
        <f>Query1[[#This Row],[product_name]]</f>
        <v>Trek Silque SLR 8 Women's - 2017</v>
      </c>
      <c r="I4264" t="str">
        <f>Query1[[#This Row],[category_name]]</f>
        <v>Road Bikes</v>
      </c>
      <c r="J4264" t="str">
        <f>Query1[[#This Row],[store_name]]</f>
        <v>Baldwin Bikes</v>
      </c>
      <c r="K4264" t="str">
        <f>Query1[[#This Row],[sales_rep]]</f>
        <v>Venita Daniel</v>
      </c>
      <c r="L4264" t="str">
        <f>Query1[[#This Row],[brand_name]]</f>
        <v>Trek</v>
      </c>
    </row>
    <row r="4265" spans="1:12" x14ac:dyDescent="0.3">
      <c r="A4265">
        <f>Query1[[#This Row],[order_id]]</f>
        <v>1464</v>
      </c>
      <c r="B4265" t="str">
        <f>Query1[[#This Row],[customers]]</f>
        <v>Stan Saunders</v>
      </c>
      <c r="C4265" t="str">
        <f>Query1[[#This Row],[city]]</f>
        <v>Canandaigua</v>
      </c>
      <c r="D4265" t="str">
        <f>Query1[[#This Row],[state]]</f>
        <v>NY</v>
      </c>
      <c r="E4265">
        <f>Query1[[#This Row],[order_date]]</f>
        <v>43183</v>
      </c>
      <c r="F4265">
        <f>Query1[[#This Row],[total_units]]</f>
        <v>2</v>
      </c>
      <c r="G4265">
        <f>Query1[[#This Row],[revenue]]</f>
        <v>833.98</v>
      </c>
      <c r="H4265" t="str">
        <f>Query1[[#This Row],[product_name]]</f>
        <v>Sun Bicycles Cruz 7 - Women's - 2017</v>
      </c>
      <c r="I4265" t="str">
        <f>Query1[[#This Row],[category_name]]</f>
        <v>Comfort Bicycles</v>
      </c>
      <c r="J4265" t="str">
        <f>Query1[[#This Row],[store_name]]</f>
        <v>Baldwin Bikes</v>
      </c>
      <c r="K4265" t="str">
        <f>Query1[[#This Row],[sales_rep]]</f>
        <v>Venita Daniel</v>
      </c>
      <c r="L4265" t="str">
        <f>Query1[[#This Row],[brand_name]]</f>
        <v>Sun</v>
      </c>
    </row>
    <row r="4266" spans="1:12" x14ac:dyDescent="0.3">
      <c r="A4266">
        <f>Query1[[#This Row],[order_id]]</f>
        <v>1464</v>
      </c>
      <c r="B4266" t="str">
        <f>Query1[[#This Row],[customers]]</f>
        <v>Stan Saunders</v>
      </c>
      <c r="C4266" t="str">
        <f>Query1[[#This Row],[city]]</f>
        <v>Canandaigua</v>
      </c>
      <c r="D4266" t="str">
        <f>Query1[[#This Row],[state]]</f>
        <v>NY</v>
      </c>
      <c r="E4266">
        <f>Query1[[#This Row],[order_date]]</f>
        <v>43183</v>
      </c>
      <c r="F4266">
        <f>Query1[[#This Row],[total_units]]</f>
        <v>1</v>
      </c>
      <c r="G4266">
        <f>Query1[[#This Row],[revenue]]</f>
        <v>1499</v>
      </c>
      <c r="H4266" t="str">
        <f>Query1[[#This Row],[product_name]]</f>
        <v>Surly Krampus - 2018</v>
      </c>
      <c r="I4266" t="str">
        <f>Query1[[#This Row],[category_name]]</f>
        <v>Mountain Bikes</v>
      </c>
      <c r="J4266" t="str">
        <f>Query1[[#This Row],[store_name]]</f>
        <v>Baldwin Bikes</v>
      </c>
      <c r="K4266" t="str">
        <f>Query1[[#This Row],[sales_rep]]</f>
        <v>Venita Daniel</v>
      </c>
      <c r="L4266" t="str">
        <f>Query1[[#This Row],[brand_name]]</f>
        <v>Surly</v>
      </c>
    </row>
    <row r="4267" spans="1:12" x14ac:dyDescent="0.3">
      <c r="A4267">
        <f>Query1[[#This Row],[order_id]]</f>
        <v>1464</v>
      </c>
      <c r="B4267" t="str">
        <f>Query1[[#This Row],[customers]]</f>
        <v>Stan Saunders</v>
      </c>
      <c r="C4267" t="str">
        <f>Query1[[#This Row],[city]]</f>
        <v>Canandaigua</v>
      </c>
      <c r="D4267" t="str">
        <f>Query1[[#This Row],[state]]</f>
        <v>NY</v>
      </c>
      <c r="E4267">
        <f>Query1[[#This Row],[order_date]]</f>
        <v>43183</v>
      </c>
      <c r="F4267">
        <f>Query1[[#This Row],[total_units]]</f>
        <v>2</v>
      </c>
      <c r="G4267">
        <f>Query1[[#This Row],[revenue]]</f>
        <v>4999.9799999999996</v>
      </c>
      <c r="H4267" t="str">
        <f>Query1[[#This Row],[product_name]]</f>
        <v>Trek 1120 - 2018</v>
      </c>
      <c r="I4267" t="str">
        <f>Query1[[#This Row],[category_name]]</f>
        <v>Road Bikes</v>
      </c>
      <c r="J4267" t="str">
        <f>Query1[[#This Row],[store_name]]</f>
        <v>Baldwin Bikes</v>
      </c>
      <c r="K4267" t="str">
        <f>Query1[[#This Row],[sales_rep]]</f>
        <v>Venita Daniel</v>
      </c>
      <c r="L4267" t="str">
        <f>Query1[[#This Row],[brand_name]]</f>
        <v>Trek</v>
      </c>
    </row>
    <row r="4268" spans="1:12" x14ac:dyDescent="0.3">
      <c r="A4268">
        <f>Query1[[#This Row],[order_id]]</f>
        <v>1464</v>
      </c>
      <c r="B4268" t="str">
        <f>Query1[[#This Row],[customers]]</f>
        <v>Stan Saunders</v>
      </c>
      <c r="C4268" t="str">
        <f>Query1[[#This Row],[city]]</f>
        <v>Canandaigua</v>
      </c>
      <c r="D4268" t="str">
        <f>Query1[[#This Row],[state]]</f>
        <v>NY</v>
      </c>
      <c r="E4268">
        <f>Query1[[#This Row],[order_date]]</f>
        <v>43183</v>
      </c>
      <c r="F4268">
        <f>Query1[[#This Row],[total_units]]</f>
        <v>2</v>
      </c>
      <c r="G4268">
        <f>Query1[[#This Row],[revenue]]</f>
        <v>3099.98</v>
      </c>
      <c r="H4268" t="str">
        <f>Query1[[#This Row],[product_name]]</f>
        <v>Trek Domane ALR 4 Disc Women's - 2018</v>
      </c>
      <c r="I4268" t="str">
        <f>Query1[[#This Row],[category_name]]</f>
        <v>Road Bikes</v>
      </c>
      <c r="J4268" t="str">
        <f>Query1[[#This Row],[store_name]]</f>
        <v>Baldwin Bikes</v>
      </c>
      <c r="K4268" t="str">
        <f>Query1[[#This Row],[sales_rep]]</f>
        <v>Venita Daniel</v>
      </c>
      <c r="L4268" t="str">
        <f>Query1[[#This Row],[brand_name]]</f>
        <v>Trek</v>
      </c>
    </row>
    <row r="4269" spans="1:12" x14ac:dyDescent="0.3">
      <c r="A4269">
        <f>Query1[[#This Row],[order_id]]</f>
        <v>1465</v>
      </c>
      <c r="B4269" t="str">
        <f>Query1[[#This Row],[customers]]</f>
        <v>Cayla Johnson</v>
      </c>
      <c r="C4269" t="str">
        <f>Query1[[#This Row],[city]]</f>
        <v>Coram</v>
      </c>
      <c r="D4269" t="str">
        <f>Query1[[#This Row],[state]]</f>
        <v>NY</v>
      </c>
      <c r="E4269">
        <f>Query1[[#This Row],[order_date]]</f>
        <v>43184</v>
      </c>
      <c r="F4269">
        <f>Query1[[#This Row],[total_units]]</f>
        <v>2</v>
      </c>
      <c r="G4269">
        <f>Query1[[#This Row],[revenue]]</f>
        <v>1319.98</v>
      </c>
      <c r="H4269" t="str">
        <f>Query1[[#This Row],[product_name]]</f>
        <v>Electra Amsterdam Original 3i - 2015/2017</v>
      </c>
      <c r="I4269" t="str">
        <f>Query1[[#This Row],[category_name]]</f>
        <v>Cruisers Bicycles</v>
      </c>
      <c r="J4269" t="str">
        <f>Query1[[#This Row],[store_name]]</f>
        <v>Baldwin Bikes</v>
      </c>
      <c r="K4269" t="str">
        <f>Query1[[#This Row],[sales_rep]]</f>
        <v>Venita Daniel</v>
      </c>
      <c r="L4269" t="str">
        <f>Query1[[#This Row],[brand_name]]</f>
        <v>Electra</v>
      </c>
    </row>
    <row r="4270" spans="1:12" x14ac:dyDescent="0.3">
      <c r="A4270">
        <f>Query1[[#This Row],[order_id]]</f>
        <v>1466</v>
      </c>
      <c r="B4270" t="str">
        <f>Query1[[#This Row],[customers]]</f>
        <v>Fannie Jenkins</v>
      </c>
      <c r="C4270" t="str">
        <f>Query1[[#This Row],[city]]</f>
        <v>Oxnard</v>
      </c>
      <c r="D4270" t="str">
        <f>Query1[[#This Row],[state]]</f>
        <v>CA</v>
      </c>
      <c r="E4270">
        <f>Query1[[#This Row],[order_date]]</f>
        <v>43185</v>
      </c>
      <c r="F4270">
        <f>Query1[[#This Row],[total_units]]</f>
        <v>2</v>
      </c>
      <c r="G4270">
        <f>Query1[[#This Row],[revenue]]</f>
        <v>1799.98</v>
      </c>
      <c r="H4270" t="str">
        <f>Query1[[#This Row],[product_name]]</f>
        <v>Electra Townie Commute 27D Ladies - 2018</v>
      </c>
      <c r="I4270" t="str">
        <f>Query1[[#This Row],[category_name]]</f>
        <v>Comfort Bicycles</v>
      </c>
      <c r="J4270" t="str">
        <f>Query1[[#This Row],[store_name]]</f>
        <v>Santa Cruz Bikes</v>
      </c>
      <c r="K4270" t="str">
        <f>Query1[[#This Row],[sales_rep]]</f>
        <v>Genna Serrano</v>
      </c>
      <c r="L4270" t="str">
        <f>Query1[[#This Row],[brand_name]]</f>
        <v>Electra</v>
      </c>
    </row>
    <row r="4271" spans="1:12" x14ac:dyDescent="0.3">
      <c r="A4271">
        <f>Query1[[#This Row],[order_id]]</f>
        <v>1466</v>
      </c>
      <c r="B4271" t="str">
        <f>Query1[[#This Row],[customers]]</f>
        <v>Fannie Jenkins</v>
      </c>
      <c r="C4271" t="str">
        <f>Query1[[#This Row],[city]]</f>
        <v>Oxnard</v>
      </c>
      <c r="D4271" t="str">
        <f>Query1[[#This Row],[state]]</f>
        <v>CA</v>
      </c>
      <c r="E4271">
        <f>Query1[[#This Row],[order_date]]</f>
        <v>43185</v>
      </c>
      <c r="F4271">
        <f>Query1[[#This Row],[total_units]]</f>
        <v>1</v>
      </c>
      <c r="G4271">
        <f>Query1[[#This Row],[revenue]]</f>
        <v>2999.99</v>
      </c>
      <c r="H4271" t="str">
        <f>Query1[[#This Row],[product_name]]</f>
        <v>Electra Townie Commute Go! - 2018</v>
      </c>
      <c r="I4271" t="str">
        <f>Query1[[#This Row],[category_name]]</f>
        <v>Cruisers Bicycles</v>
      </c>
      <c r="J4271" t="str">
        <f>Query1[[#This Row],[store_name]]</f>
        <v>Santa Cruz Bikes</v>
      </c>
      <c r="K4271" t="str">
        <f>Query1[[#This Row],[sales_rep]]</f>
        <v>Genna Serrano</v>
      </c>
      <c r="L4271" t="str">
        <f>Query1[[#This Row],[brand_name]]</f>
        <v>Electra</v>
      </c>
    </row>
    <row r="4272" spans="1:12" x14ac:dyDescent="0.3">
      <c r="A4272">
        <f>Query1[[#This Row],[order_id]]</f>
        <v>1466</v>
      </c>
      <c r="B4272" t="str">
        <f>Query1[[#This Row],[customers]]</f>
        <v>Fannie Jenkins</v>
      </c>
      <c r="C4272" t="str">
        <f>Query1[[#This Row],[city]]</f>
        <v>Oxnard</v>
      </c>
      <c r="D4272" t="str">
        <f>Query1[[#This Row],[state]]</f>
        <v>CA</v>
      </c>
      <c r="E4272">
        <f>Query1[[#This Row],[order_date]]</f>
        <v>43185</v>
      </c>
      <c r="F4272">
        <f>Query1[[#This Row],[total_units]]</f>
        <v>2</v>
      </c>
      <c r="G4272">
        <f>Query1[[#This Row],[revenue]]</f>
        <v>2698</v>
      </c>
      <c r="H4272" t="str">
        <f>Query1[[#This Row],[product_name]]</f>
        <v>Surly Pack Rat - 2018</v>
      </c>
      <c r="I4272" t="str">
        <f>Query1[[#This Row],[category_name]]</f>
        <v>Road Bikes</v>
      </c>
      <c r="J4272" t="str">
        <f>Query1[[#This Row],[store_name]]</f>
        <v>Santa Cruz Bikes</v>
      </c>
      <c r="K4272" t="str">
        <f>Query1[[#This Row],[sales_rep]]</f>
        <v>Genna Serrano</v>
      </c>
      <c r="L4272" t="str">
        <f>Query1[[#This Row],[brand_name]]</f>
        <v>Surly</v>
      </c>
    </row>
    <row r="4273" spans="1:12" x14ac:dyDescent="0.3">
      <c r="A4273">
        <f>Query1[[#This Row],[order_id]]</f>
        <v>1466</v>
      </c>
      <c r="B4273" t="str">
        <f>Query1[[#This Row],[customers]]</f>
        <v>Fannie Jenkins</v>
      </c>
      <c r="C4273" t="str">
        <f>Query1[[#This Row],[city]]</f>
        <v>Oxnard</v>
      </c>
      <c r="D4273" t="str">
        <f>Query1[[#This Row],[state]]</f>
        <v>CA</v>
      </c>
      <c r="E4273">
        <f>Query1[[#This Row],[order_date]]</f>
        <v>43185</v>
      </c>
      <c r="F4273">
        <f>Query1[[#This Row],[total_units]]</f>
        <v>2</v>
      </c>
      <c r="G4273">
        <f>Query1[[#This Row],[revenue]]</f>
        <v>2999.98</v>
      </c>
      <c r="H4273" t="str">
        <f>Query1[[#This Row],[product_name]]</f>
        <v>Trek Stache 5 - 2017</v>
      </c>
      <c r="I4273" t="str">
        <f>Query1[[#This Row],[category_name]]</f>
        <v>Mountain Bikes</v>
      </c>
      <c r="J4273" t="str">
        <f>Query1[[#This Row],[store_name]]</f>
        <v>Santa Cruz Bikes</v>
      </c>
      <c r="K4273" t="str">
        <f>Query1[[#This Row],[sales_rep]]</f>
        <v>Genna Serrano</v>
      </c>
      <c r="L4273" t="str">
        <f>Query1[[#This Row],[brand_name]]</f>
        <v>Trek</v>
      </c>
    </row>
    <row r="4274" spans="1:12" x14ac:dyDescent="0.3">
      <c r="A4274">
        <f>Query1[[#This Row],[order_id]]</f>
        <v>1467</v>
      </c>
      <c r="B4274" t="str">
        <f>Query1[[#This Row],[customers]]</f>
        <v>Katherina Odom</v>
      </c>
      <c r="C4274" t="str">
        <f>Query1[[#This Row],[city]]</f>
        <v>Plainview</v>
      </c>
      <c r="D4274" t="str">
        <f>Query1[[#This Row],[state]]</f>
        <v>NY</v>
      </c>
      <c r="E4274">
        <f>Query1[[#This Row],[order_date]]</f>
        <v>43185</v>
      </c>
      <c r="F4274">
        <f>Query1[[#This Row],[total_units]]</f>
        <v>1</v>
      </c>
      <c r="G4274">
        <f>Query1[[#This Row],[revenue]]</f>
        <v>449</v>
      </c>
      <c r="H4274" t="str">
        <f>Query1[[#This Row],[product_name]]</f>
        <v>Pure Cycles Western 3-Speed - Women's - 2015/2016</v>
      </c>
      <c r="I4274" t="str">
        <f>Query1[[#This Row],[category_name]]</f>
        <v>Cruisers Bicycles</v>
      </c>
      <c r="J4274" t="str">
        <f>Query1[[#This Row],[store_name]]</f>
        <v>Baldwin Bikes</v>
      </c>
      <c r="K4274" t="str">
        <f>Query1[[#This Row],[sales_rep]]</f>
        <v>Venita Daniel</v>
      </c>
      <c r="L4274" t="str">
        <f>Query1[[#This Row],[brand_name]]</f>
        <v>Pure Cycles</v>
      </c>
    </row>
    <row r="4275" spans="1:12" x14ac:dyDescent="0.3">
      <c r="A4275">
        <f>Query1[[#This Row],[order_id]]</f>
        <v>1467</v>
      </c>
      <c r="B4275" t="str">
        <f>Query1[[#This Row],[customers]]</f>
        <v>Katherina Odom</v>
      </c>
      <c r="C4275" t="str">
        <f>Query1[[#This Row],[city]]</f>
        <v>Plainview</v>
      </c>
      <c r="D4275" t="str">
        <f>Query1[[#This Row],[state]]</f>
        <v>NY</v>
      </c>
      <c r="E4275">
        <f>Query1[[#This Row],[order_date]]</f>
        <v>43185</v>
      </c>
      <c r="F4275">
        <f>Query1[[#This Row],[total_units]]</f>
        <v>1</v>
      </c>
      <c r="G4275">
        <f>Query1[[#This Row],[revenue]]</f>
        <v>3199.99</v>
      </c>
      <c r="H4275" t="str">
        <f>Query1[[#This Row],[product_name]]</f>
        <v>Trek Fuel EX 8 29 - 2018</v>
      </c>
      <c r="I4275" t="str">
        <f>Query1[[#This Row],[category_name]]</f>
        <v>Mountain Bikes</v>
      </c>
      <c r="J4275" t="str">
        <f>Query1[[#This Row],[store_name]]</f>
        <v>Baldwin Bikes</v>
      </c>
      <c r="K4275" t="str">
        <f>Query1[[#This Row],[sales_rep]]</f>
        <v>Venita Daniel</v>
      </c>
      <c r="L4275" t="str">
        <f>Query1[[#This Row],[brand_name]]</f>
        <v>Trek</v>
      </c>
    </row>
    <row r="4276" spans="1:12" x14ac:dyDescent="0.3">
      <c r="A4276">
        <f>Query1[[#This Row],[order_id]]</f>
        <v>1467</v>
      </c>
      <c r="B4276" t="str">
        <f>Query1[[#This Row],[customers]]</f>
        <v>Katherina Odom</v>
      </c>
      <c r="C4276" t="str">
        <f>Query1[[#This Row],[city]]</f>
        <v>Plainview</v>
      </c>
      <c r="D4276" t="str">
        <f>Query1[[#This Row],[state]]</f>
        <v>NY</v>
      </c>
      <c r="E4276">
        <f>Query1[[#This Row],[order_date]]</f>
        <v>43185</v>
      </c>
      <c r="F4276">
        <f>Query1[[#This Row],[total_units]]</f>
        <v>2</v>
      </c>
      <c r="G4276">
        <f>Query1[[#This Row],[revenue]]</f>
        <v>739.98</v>
      </c>
      <c r="H4276" t="str">
        <f>Query1[[#This Row],[product_name]]</f>
        <v>Trek Precaliber 24 21-speed Girl's - 2018</v>
      </c>
      <c r="I4276" t="str">
        <f>Query1[[#This Row],[category_name]]</f>
        <v>Children Bicycles</v>
      </c>
      <c r="J4276" t="str">
        <f>Query1[[#This Row],[store_name]]</f>
        <v>Baldwin Bikes</v>
      </c>
      <c r="K4276" t="str">
        <f>Query1[[#This Row],[sales_rep]]</f>
        <v>Venita Daniel</v>
      </c>
      <c r="L4276" t="str">
        <f>Query1[[#This Row],[brand_name]]</f>
        <v>Trek</v>
      </c>
    </row>
    <row r="4277" spans="1:12" x14ac:dyDescent="0.3">
      <c r="A4277">
        <f>Query1[[#This Row],[order_id]]</f>
        <v>1468</v>
      </c>
      <c r="B4277" t="str">
        <f>Query1[[#This Row],[customers]]</f>
        <v>Tameka Fisher</v>
      </c>
      <c r="C4277" t="str">
        <f>Query1[[#This Row],[city]]</f>
        <v>Redondo Beach</v>
      </c>
      <c r="D4277" t="str">
        <f>Query1[[#This Row],[state]]</f>
        <v>CA</v>
      </c>
      <c r="E4277">
        <f>Query1[[#This Row],[order_date]]</f>
        <v>43186</v>
      </c>
      <c r="F4277">
        <f>Query1[[#This Row],[total_units]]</f>
        <v>1</v>
      </c>
      <c r="G4277">
        <f>Query1[[#This Row],[revenue]]</f>
        <v>4999.99</v>
      </c>
      <c r="H4277" t="str">
        <f>Query1[[#This Row],[product_name]]</f>
        <v>Trek Madone 9.2 - 2017</v>
      </c>
      <c r="I4277" t="str">
        <f>Query1[[#This Row],[category_name]]</f>
        <v>Road Bikes</v>
      </c>
      <c r="J4277" t="str">
        <f>Query1[[#This Row],[store_name]]</f>
        <v>Santa Cruz Bikes</v>
      </c>
      <c r="K4277" t="str">
        <f>Query1[[#This Row],[sales_rep]]</f>
        <v>Mireya Copeland</v>
      </c>
      <c r="L4277" t="str">
        <f>Query1[[#This Row],[brand_name]]</f>
        <v>Trek</v>
      </c>
    </row>
    <row r="4278" spans="1:12" x14ac:dyDescent="0.3">
      <c r="A4278">
        <f>Query1[[#This Row],[order_id]]</f>
        <v>1468</v>
      </c>
      <c r="B4278" t="str">
        <f>Query1[[#This Row],[customers]]</f>
        <v>Tameka Fisher</v>
      </c>
      <c r="C4278" t="str">
        <f>Query1[[#This Row],[city]]</f>
        <v>Redondo Beach</v>
      </c>
      <c r="D4278" t="str">
        <f>Query1[[#This Row],[state]]</f>
        <v>CA</v>
      </c>
      <c r="E4278">
        <f>Query1[[#This Row],[order_date]]</f>
        <v>43186</v>
      </c>
      <c r="F4278">
        <f>Query1[[#This Row],[total_units]]</f>
        <v>1</v>
      </c>
      <c r="G4278">
        <f>Query1[[#This Row],[revenue]]</f>
        <v>199.99</v>
      </c>
      <c r="H4278" t="str">
        <f>Query1[[#This Row],[product_name]]</f>
        <v>Trek Precaliber 12 Boy's - 2018</v>
      </c>
      <c r="I4278" t="str">
        <f>Query1[[#This Row],[category_name]]</f>
        <v>Children Bicycles</v>
      </c>
      <c r="J4278" t="str">
        <f>Query1[[#This Row],[store_name]]</f>
        <v>Santa Cruz Bikes</v>
      </c>
      <c r="K4278" t="str">
        <f>Query1[[#This Row],[sales_rep]]</f>
        <v>Mireya Copeland</v>
      </c>
      <c r="L4278" t="str">
        <f>Query1[[#This Row],[brand_name]]</f>
        <v>Trek</v>
      </c>
    </row>
    <row r="4279" spans="1:12" x14ac:dyDescent="0.3">
      <c r="A4279">
        <f>Query1[[#This Row],[order_id]]</f>
        <v>1468</v>
      </c>
      <c r="B4279" t="str">
        <f>Query1[[#This Row],[customers]]</f>
        <v>Tameka Fisher</v>
      </c>
      <c r="C4279" t="str">
        <f>Query1[[#This Row],[city]]</f>
        <v>Redondo Beach</v>
      </c>
      <c r="D4279" t="str">
        <f>Query1[[#This Row],[state]]</f>
        <v>CA</v>
      </c>
      <c r="E4279">
        <f>Query1[[#This Row],[order_date]]</f>
        <v>43186</v>
      </c>
      <c r="F4279">
        <f>Query1[[#This Row],[total_units]]</f>
        <v>2</v>
      </c>
      <c r="G4279">
        <f>Query1[[#This Row],[revenue]]</f>
        <v>11999.98</v>
      </c>
      <c r="H4279" t="str">
        <f>Query1[[#This Row],[product_name]]</f>
        <v>Trek Silque SLR 7 Women's - 2017</v>
      </c>
      <c r="I4279" t="str">
        <f>Query1[[#This Row],[category_name]]</f>
        <v>Road Bikes</v>
      </c>
      <c r="J4279" t="str">
        <f>Query1[[#This Row],[store_name]]</f>
        <v>Santa Cruz Bikes</v>
      </c>
      <c r="K4279" t="str">
        <f>Query1[[#This Row],[sales_rep]]</f>
        <v>Mireya Copeland</v>
      </c>
      <c r="L4279" t="str">
        <f>Query1[[#This Row],[brand_name]]</f>
        <v>Trek</v>
      </c>
    </row>
    <row r="4280" spans="1:12" x14ac:dyDescent="0.3">
      <c r="A4280">
        <f>Query1[[#This Row],[order_id]]</f>
        <v>1469</v>
      </c>
      <c r="B4280" t="str">
        <f>Query1[[#This Row],[customers]]</f>
        <v>Alisia Albert</v>
      </c>
      <c r="C4280" t="str">
        <f>Query1[[#This Row],[city]]</f>
        <v>Garland</v>
      </c>
      <c r="D4280" t="str">
        <f>Query1[[#This Row],[state]]</f>
        <v>TX</v>
      </c>
      <c r="E4280">
        <f>Query1[[#This Row],[order_date]]</f>
        <v>43186</v>
      </c>
      <c r="F4280">
        <f>Query1[[#This Row],[total_units]]</f>
        <v>2</v>
      </c>
      <c r="G4280">
        <f>Query1[[#This Row],[revenue]]</f>
        <v>1599.98</v>
      </c>
      <c r="H4280" t="str">
        <f>Query1[[#This Row],[product_name]]</f>
        <v>Electra Glam Punk 3i Ladies' - 2017</v>
      </c>
      <c r="I4280" t="str">
        <f>Query1[[#This Row],[category_name]]</f>
        <v>Cruisers Bicycles</v>
      </c>
      <c r="J4280" t="str">
        <f>Query1[[#This Row],[store_name]]</f>
        <v>Rowlett Bikes</v>
      </c>
      <c r="K4280" t="str">
        <f>Query1[[#This Row],[sales_rep]]</f>
        <v>Kali Vargas</v>
      </c>
      <c r="L4280" t="str">
        <f>Query1[[#This Row],[brand_name]]</f>
        <v>Electra</v>
      </c>
    </row>
    <row r="4281" spans="1:12" x14ac:dyDescent="0.3">
      <c r="A4281">
        <f>Query1[[#This Row],[order_id]]</f>
        <v>1469</v>
      </c>
      <c r="B4281" t="str">
        <f>Query1[[#This Row],[customers]]</f>
        <v>Alisia Albert</v>
      </c>
      <c r="C4281" t="str">
        <f>Query1[[#This Row],[city]]</f>
        <v>Garland</v>
      </c>
      <c r="D4281" t="str">
        <f>Query1[[#This Row],[state]]</f>
        <v>TX</v>
      </c>
      <c r="E4281">
        <f>Query1[[#This Row],[order_date]]</f>
        <v>43186</v>
      </c>
      <c r="F4281">
        <f>Query1[[#This Row],[total_units]]</f>
        <v>2</v>
      </c>
      <c r="G4281">
        <f>Query1[[#This Row],[revenue]]</f>
        <v>1699.98</v>
      </c>
      <c r="H4281" t="str">
        <f>Query1[[#This Row],[product_name]]</f>
        <v>Electra Relic 3i - 2018</v>
      </c>
      <c r="I4281" t="str">
        <f>Query1[[#This Row],[category_name]]</f>
        <v>Cruisers Bicycles</v>
      </c>
      <c r="J4281" t="str">
        <f>Query1[[#This Row],[store_name]]</f>
        <v>Rowlett Bikes</v>
      </c>
      <c r="K4281" t="str">
        <f>Query1[[#This Row],[sales_rep]]</f>
        <v>Kali Vargas</v>
      </c>
      <c r="L4281" t="str">
        <f>Query1[[#This Row],[brand_name]]</f>
        <v>Electra</v>
      </c>
    </row>
    <row r="4282" spans="1:12" x14ac:dyDescent="0.3">
      <c r="A4282">
        <f>Query1[[#This Row],[order_id]]</f>
        <v>1469</v>
      </c>
      <c r="B4282" t="str">
        <f>Query1[[#This Row],[customers]]</f>
        <v>Alisia Albert</v>
      </c>
      <c r="C4282" t="str">
        <f>Query1[[#This Row],[city]]</f>
        <v>Garland</v>
      </c>
      <c r="D4282" t="str">
        <f>Query1[[#This Row],[state]]</f>
        <v>TX</v>
      </c>
      <c r="E4282">
        <f>Query1[[#This Row],[order_date]]</f>
        <v>43186</v>
      </c>
      <c r="F4282">
        <f>Query1[[#This Row],[total_units]]</f>
        <v>2</v>
      </c>
      <c r="G4282">
        <f>Query1[[#This Row],[revenue]]</f>
        <v>979.98</v>
      </c>
      <c r="H4282" t="str">
        <f>Query1[[#This Row],[product_name]]</f>
        <v>Electra Townie 3i EQ (20-inch) - Boys' - 2017</v>
      </c>
      <c r="I4282" t="str">
        <f>Query1[[#This Row],[category_name]]</f>
        <v>Children Bicycles</v>
      </c>
      <c r="J4282" t="str">
        <f>Query1[[#This Row],[store_name]]</f>
        <v>Rowlett Bikes</v>
      </c>
      <c r="K4282" t="str">
        <f>Query1[[#This Row],[sales_rep]]</f>
        <v>Kali Vargas</v>
      </c>
      <c r="L4282" t="str">
        <f>Query1[[#This Row],[brand_name]]</f>
        <v>Electra</v>
      </c>
    </row>
    <row r="4283" spans="1:12" x14ac:dyDescent="0.3">
      <c r="A4283">
        <f>Query1[[#This Row],[order_id]]</f>
        <v>1469</v>
      </c>
      <c r="B4283" t="str">
        <f>Query1[[#This Row],[customers]]</f>
        <v>Alisia Albert</v>
      </c>
      <c r="C4283" t="str">
        <f>Query1[[#This Row],[city]]</f>
        <v>Garland</v>
      </c>
      <c r="D4283" t="str">
        <f>Query1[[#This Row],[state]]</f>
        <v>TX</v>
      </c>
      <c r="E4283">
        <f>Query1[[#This Row],[order_date]]</f>
        <v>43186</v>
      </c>
      <c r="F4283">
        <f>Query1[[#This Row],[total_units]]</f>
        <v>1</v>
      </c>
      <c r="G4283">
        <f>Query1[[#This Row],[revenue]]</f>
        <v>2499.9899999999998</v>
      </c>
      <c r="H4283" t="str">
        <f>Query1[[#This Row],[product_name]]</f>
        <v>Trek Domane SL 5 Disc - 2018</v>
      </c>
      <c r="I4283" t="str">
        <f>Query1[[#This Row],[category_name]]</f>
        <v>Road Bikes</v>
      </c>
      <c r="J4283" t="str">
        <f>Query1[[#This Row],[store_name]]</f>
        <v>Rowlett Bikes</v>
      </c>
      <c r="K4283" t="str">
        <f>Query1[[#This Row],[sales_rep]]</f>
        <v>Kali Vargas</v>
      </c>
      <c r="L4283" t="str">
        <f>Query1[[#This Row],[brand_name]]</f>
        <v>Trek</v>
      </c>
    </row>
    <row r="4284" spans="1:12" x14ac:dyDescent="0.3">
      <c r="A4284">
        <f>Query1[[#This Row],[order_id]]</f>
        <v>1470</v>
      </c>
      <c r="B4284" t="str">
        <f>Query1[[#This Row],[customers]]</f>
        <v>Wilda Petersen</v>
      </c>
      <c r="C4284" t="str">
        <f>Query1[[#This Row],[city]]</f>
        <v>Jamaica</v>
      </c>
      <c r="D4284" t="str">
        <f>Query1[[#This Row],[state]]</f>
        <v>NY</v>
      </c>
      <c r="E4284">
        <f>Query1[[#This Row],[order_date]]</f>
        <v>43187</v>
      </c>
      <c r="F4284">
        <f>Query1[[#This Row],[total_units]]</f>
        <v>1</v>
      </c>
      <c r="G4284">
        <f>Query1[[#This Row],[revenue]]</f>
        <v>279.99</v>
      </c>
      <c r="H4284" t="str">
        <f>Query1[[#This Row],[product_name]]</f>
        <v>Electra Straight 8 1 (16-inch) - Boy's - 2018</v>
      </c>
      <c r="I4284" t="str">
        <f>Query1[[#This Row],[category_name]]</f>
        <v>Children Bicycles</v>
      </c>
      <c r="J4284" t="str">
        <f>Query1[[#This Row],[store_name]]</f>
        <v>Baldwin Bikes</v>
      </c>
      <c r="K4284" t="str">
        <f>Query1[[#This Row],[sales_rep]]</f>
        <v>Venita Daniel</v>
      </c>
      <c r="L4284" t="str">
        <f>Query1[[#This Row],[brand_name]]</f>
        <v>Electra</v>
      </c>
    </row>
    <row r="4285" spans="1:12" x14ac:dyDescent="0.3">
      <c r="A4285">
        <f>Query1[[#This Row],[order_id]]</f>
        <v>1470</v>
      </c>
      <c r="B4285" t="str">
        <f>Query1[[#This Row],[customers]]</f>
        <v>Wilda Petersen</v>
      </c>
      <c r="C4285" t="str">
        <f>Query1[[#This Row],[city]]</f>
        <v>Jamaica</v>
      </c>
      <c r="D4285" t="str">
        <f>Query1[[#This Row],[state]]</f>
        <v>NY</v>
      </c>
      <c r="E4285">
        <f>Query1[[#This Row],[order_date]]</f>
        <v>43187</v>
      </c>
      <c r="F4285">
        <f>Query1[[#This Row],[total_units]]</f>
        <v>2</v>
      </c>
      <c r="G4285">
        <f>Query1[[#This Row],[revenue]]</f>
        <v>5999.98</v>
      </c>
      <c r="H4285" t="str">
        <f>Query1[[#This Row],[product_name]]</f>
        <v>Electra Townie Commute Go! Ladies' - 2018</v>
      </c>
      <c r="I4285" t="str">
        <f>Query1[[#This Row],[category_name]]</f>
        <v>Cruisers Bicycles</v>
      </c>
      <c r="J4285" t="str">
        <f>Query1[[#This Row],[store_name]]</f>
        <v>Baldwin Bikes</v>
      </c>
      <c r="K4285" t="str">
        <f>Query1[[#This Row],[sales_rep]]</f>
        <v>Venita Daniel</v>
      </c>
      <c r="L4285" t="str">
        <f>Query1[[#This Row],[brand_name]]</f>
        <v>Electra</v>
      </c>
    </row>
    <row r="4286" spans="1:12" x14ac:dyDescent="0.3">
      <c r="A4286">
        <f>Query1[[#This Row],[order_id]]</f>
        <v>1470</v>
      </c>
      <c r="B4286" t="str">
        <f>Query1[[#This Row],[customers]]</f>
        <v>Wilda Petersen</v>
      </c>
      <c r="C4286" t="str">
        <f>Query1[[#This Row],[city]]</f>
        <v>Jamaica</v>
      </c>
      <c r="D4286" t="str">
        <f>Query1[[#This Row],[state]]</f>
        <v>NY</v>
      </c>
      <c r="E4286">
        <f>Query1[[#This Row],[order_date]]</f>
        <v>43187</v>
      </c>
      <c r="F4286">
        <f>Query1[[#This Row],[total_units]]</f>
        <v>2</v>
      </c>
      <c r="G4286">
        <f>Query1[[#This Row],[revenue]]</f>
        <v>941.98</v>
      </c>
      <c r="H4286" t="str">
        <f>Query1[[#This Row],[product_name]]</f>
        <v>Sun Bicycles Drifter 7 - 2017</v>
      </c>
      <c r="I4286" t="str">
        <f>Query1[[#This Row],[category_name]]</f>
        <v>Comfort Bicycles</v>
      </c>
      <c r="J4286" t="str">
        <f>Query1[[#This Row],[store_name]]</f>
        <v>Baldwin Bikes</v>
      </c>
      <c r="K4286" t="str">
        <f>Query1[[#This Row],[sales_rep]]</f>
        <v>Venita Daniel</v>
      </c>
      <c r="L4286" t="str">
        <f>Query1[[#This Row],[brand_name]]</f>
        <v>Sun</v>
      </c>
    </row>
    <row r="4287" spans="1:12" x14ac:dyDescent="0.3">
      <c r="A4287">
        <f>Query1[[#This Row],[order_id]]</f>
        <v>1471</v>
      </c>
      <c r="B4287" t="str">
        <f>Query1[[#This Row],[customers]]</f>
        <v>Emanuel Mckee</v>
      </c>
      <c r="C4287" t="str">
        <f>Query1[[#This Row],[city]]</f>
        <v>Schenectady</v>
      </c>
      <c r="D4287" t="str">
        <f>Query1[[#This Row],[state]]</f>
        <v>NY</v>
      </c>
      <c r="E4287">
        <f>Query1[[#This Row],[order_date]]</f>
        <v>43187</v>
      </c>
      <c r="F4287">
        <f>Query1[[#This Row],[total_units]]</f>
        <v>2</v>
      </c>
      <c r="G4287">
        <f>Query1[[#This Row],[revenue]]</f>
        <v>5199.9799999999996</v>
      </c>
      <c r="H4287" t="str">
        <f>Query1[[#This Row],[product_name]]</f>
        <v>Trek Domane S 5 Disc - 2017</v>
      </c>
      <c r="I4287" t="str">
        <f>Query1[[#This Row],[category_name]]</f>
        <v>Road Bikes</v>
      </c>
      <c r="J4287" t="str">
        <f>Query1[[#This Row],[store_name]]</f>
        <v>Baldwin Bikes</v>
      </c>
      <c r="K4287" t="str">
        <f>Query1[[#This Row],[sales_rep]]</f>
        <v>Venita Daniel</v>
      </c>
      <c r="L4287" t="str">
        <f>Query1[[#This Row],[brand_name]]</f>
        <v>Trek</v>
      </c>
    </row>
    <row r="4288" spans="1:12" x14ac:dyDescent="0.3">
      <c r="A4288">
        <f>Query1[[#This Row],[order_id]]</f>
        <v>1471</v>
      </c>
      <c r="B4288" t="str">
        <f>Query1[[#This Row],[customers]]</f>
        <v>Emanuel Mckee</v>
      </c>
      <c r="C4288" t="str">
        <f>Query1[[#This Row],[city]]</f>
        <v>Schenectady</v>
      </c>
      <c r="D4288" t="str">
        <f>Query1[[#This Row],[state]]</f>
        <v>NY</v>
      </c>
      <c r="E4288">
        <f>Query1[[#This Row],[order_date]]</f>
        <v>43187</v>
      </c>
      <c r="F4288">
        <f>Query1[[#This Row],[total_units]]</f>
        <v>1</v>
      </c>
      <c r="G4288">
        <f>Query1[[#This Row],[revenue]]</f>
        <v>1799.99</v>
      </c>
      <c r="H4288" t="str">
        <f>Query1[[#This Row],[product_name]]</f>
        <v>Trek Procaliber 6 - 2018</v>
      </c>
      <c r="I4288" t="str">
        <f>Query1[[#This Row],[category_name]]</f>
        <v>Mountain Bikes</v>
      </c>
      <c r="J4288" t="str">
        <f>Query1[[#This Row],[store_name]]</f>
        <v>Baldwin Bikes</v>
      </c>
      <c r="K4288" t="str">
        <f>Query1[[#This Row],[sales_rep]]</f>
        <v>Venita Daniel</v>
      </c>
      <c r="L4288" t="str">
        <f>Query1[[#This Row],[brand_name]]</f>
        <v>Trek</v>
      </c>
    </row>
    <row r="4289" spans="1:12" x14ac:dyDescent="0.3">
      <c r="A4289">
        <f>Query1[[#This Row],[order_id]]</f>
        <v>1472</v>
      </c>
      <c r="B4289" t="str">
        <f>Query1[[#This Row],[customers]]</f>
        <v>Thalia Horne</v>
      </c>
      <c r="C4289" t="str">
        <f>Query1[[#This Row],[city]]</f>
        <v>Amityville</v>
      </c>
      <c r="D4289" t="str">
        <f>Query1[[#This Row],[state]]</f>
        <v>NY</v>
      </c>
      <c r="E4289">
        <f>Query1[[#This Row],[order_date]]</f>
        <v>43188</v>
      </c>
      <c r="F4289">
        <f>Query1[[#This Row],[total_units]]</f>
        <v>1</v>
      </c>
      <c r="G4289">
        <f>Query1[[#This Row],[revenue]]</f>
        <v>799.99</v>
      </c>
      <c r="H4289" t="str">
        <f>Query1[[#This Row],[product_name]]</f>
        <v>Electra Townie Balloon 3i EQ Ladies' - 2018</v>
      </c>
      <c r="I4289" t="str">
        <f>Query1[[#This Row],[category_name]]</f>
        <v>Comfort Bicycles</v>
      </c>
      <c r="J4289" t="str">
        <f>Query1[[#This Row],[store_name]]</f>
        <v>Baldwin Bikes</v>
      </c>
      <c r="K4289" t="str">
        <f>Query1[[#This Row],[sales_rep]]</f>
        <v>Marcelene Boyer</v>
      </c>
      <c r="L4289" t="str">
        <f>Query1[[#This Row],[brand_name]]</f>
        <v>Electra</v>
      </c>
    </row>
    <row r="4290" spans="1:12" x14ac:dyDescent="0.3">
      <c r="A4290">
        <f>Query1[[#This Row],[order_id]]</f>
        <v>1472</v>
      </c>
      <c r="B4290" t="str">
        <f>Query1[[#This Row],[customers]]</f>
        <v>Thalia Horne</v>
      </c>
      <c r="C4290" t="str">
        <f>Query1[[#This Row],[city]]</f>
        <v>Amityville</v>
      </c>
      <c r="D4290" t="str">
        <f>Query1[[#This Row],[state]]</f>
        <v>NY</v>
      </c>
      <c r="E4290">
        <f>Query1[[#This Row],[order_date]]</f>
        <v>43188</v>
      </c>
      <c r="F4290">
        <f>Query1[[#This Row],[total_units]]</f>
        <v>1</v>
      </c>
      <c r="G4290">
        <f>Query1[[#This Row],[revenue]]</f>
        <v>109.99</v>
      </c>
      <c r="H4290" t="str">
        <f>Query1[[#This Row],[product_name]]</f>
        <v>Sun Bicycles Lil Kitt'n - 2017</v>
      </c>
      <c r="I4290" t="str">
        <f>Query1[[#This Row],[category_name]]</f>
        <v>Children Bicycles</v>
      </c>
      <c r="J4290" t="str">
        <f>Query1[[#This Row],[store_name]]</f>
        <v>Baldwin Bikes</v>
      </c>
      <c r="K4290" t="str">
        <f>Query1[[#This Row],[sales_rep]]</f>
        <v>Marcelene Boyer</v>
      </c>
      <c r="L4290" t="str">
        <f>Query1[[#This Row],[brand_name]]</f>
        <v>Sun</v>
      </c>
    </row>
    <row r="4291" spans="1:12" x14ac:dyDescent="0.3">
      <c r="A4291">
        <f>Query1[[#This Row],[order_id]]</f>
        <v>1473</v>
      </c>
      <c r="B4291" t="str">
        <f>Query1[[#This Row],[customers]]</f>
        <v>Hayden Cross</v>
      </c>
      <c r="C4291" t="str">
        <f>Query1[[#This Row],[city]]</f>
        <v>Apple Valley</v>
      </c>
      <c r="D4291" t="str">
        <f>Query1[[#This Row],[state]]</f>
        <v>CA</v>
      </c>
      <c r="E4291">
        <f>Query1[[#This Row],[order_date]]</f>
        <v>43189</v>
      </c>
      <c r="F4291">
        <f>Query1[[#This Row],[total_units]]</f>
        <v>1</v>
      </c>
      <c r="G4291">
        <f>Query1[[#This Row],[revenue]]</f>
        <v>489.99</v>
      </c>
      <c r="H4291" t="str">
        <f>Query1[[#This Row],[product_name]]</f>
        <v>Electra Townie Original 7D - 2017</v>
      </c>
      <c r="I4291" t="str">
        <f>Query1[[#This Row],[category_name]]</f>
        <v>Comfort Bicycles</v>
      </c>
      <c r="J4291" t="str">
        <f>Query1[[#This Row],[store_name]]</f>
        <v>Santa Cruz Bikes</v>
      </c>
      <c r="K4291" t="str">
        <f>Query1[[#This Row],[sales_rep]]</f>
        <v>Mireya Copeland</v>
      </c>
      <c r="L4291" t="str">
        <f>Query1[[#This Row],[brand_name]]</f>
        <v>Electra</v>
      </c>
    </row>
    <row r="4292" spans="1:12" x14ac:dyDescent="0.3">
      <c r="A4292">
        <f>Query1[[#This Row],[order_id]]</f>
        <v>1473</v>
      </c>
      <c r="B4292" t="str">
        <f>Query1[[#This Row],[customers]]</f>
        <v>Hayden Cross</v>
      </c>
      <c r="C4292" t="str">
        <f>Query1[[#This Row],[city]]</f>
        <v>Apple Valley</v>
      </c>
      <c r="D4292" t="str">
        <f>Query1[[#This Row],[state]]</f>
        <v>CA</v>
      </c>
      <c r="E4292">
        <f>Query1[[#This Row],[order_date]]</f>
        <v>43189</v>
      </c>
      <c r="F4292">
        <f>Query1[[#This Row],[total_units]]</f>
        <v>2</v>
      </c>
      <c r="G4292">
        <f>Query1[[#This Row],[revenue]]</f>
        <v>219.98</v>
      </c>
      <c r="H4292" t="str">
        <f>Query1[[#This Row],[product_name]]</f>
        <v>Sun Bicycles Lil Kitt'n - 2017</v>
      </c>
      <c r="I4292" t="str">
        <f>Query1[[#This Row],[category_name]]</f>
        <v>Children Bicycles</v>
      </c>
      <c r="J4292" t="str">
        <f>Query1[[#This Row],[store_name]]</f>
        <v>Santa Cruz Bikes</v>
      </c>
      <c r="K4292" t="str">
        <f>Query1[[#This Row],[sales_rep]]</f>
        <v>Mireya Copeland</v>
      </c>
      <c r="L4292" t="str">
        <f>Query1[[#This Row],[brand_name]]</f>
        <v>Sun</v>
      </c>
    </row>
    <row r="4293" spans="1:12" x14ac:dyDescent="0.3">
      <c r="A4293">
        <f>Query1[[#This Row],[order_id]]</f>
        <v>1474</v>
      </c>
      <c r="B4293" t="str">
        <f>Query1[[#This Row],[customers]]</f>
        <v>Marshall Johnson</v>
      </c>
      <c r="C4293" t="str">
        <f>Query1[[#This Row],[city]]</f>
        <v>Vista</v>
      </c>
      <c r="D4293" t="str">
        <f>Query1[[#This Row],[state]]</f>
        <v>CA</v>
      </c>
      <c r="E4293">
        <f>Query1[[#This Row],[order_date]]</f>
        <v>43189</v>
      </c>
      <c r="F4293">
        <f>Query1[[#This Row],[total_units]]</f>
        <v>1</v>
      </c>
      <c r="G4293">
        <f>Query1[[#This Row],[revenue]]</f>
        <v>899.99</v>
      </c>
      <c r="H4293" t="str">
        <f>Query1[[#This Row],[product_name]]</f>
        <v>Electra Townie Balloon 7i EQ - 2018</v>
      </c>
      <c r="I4293" t="str">
        <f>Query1[[#This Row],[category_name]]</f>
        <v>Comfort Bicycles</v>
      </c>
      <c r="J4293" t="str">
        <f>Query1[[#This Row],[store_name]]</f>
        <v>Santa Cruz Bikes</v>
      </c>
      <c r="K4293" t="str">
        <f>Query1[[#This Row],[sales_rep]]</f>
        <v>Genna Serrano</v>
      </c>
      <c r="L4293" t="str">
        <f>Query1[[#This Row],[brand_name]]</f>
        <v>Electra</v>
      </c>
    </row>
    <row r="4294" spans="1:12" x14ac:dyDescent="0.3">
      <c r="A4294">
        <f>Query1[[#This Row],[order_id]]</f>
        <v>1474</v>
      </c>
      <c r="B4294" t="str">
        <f>Query1[[#This Row],[customers]]</f>
        <v>Marshall Johnson</v>
      </c>
      <c r="C4294" t="str">
        <f>Query1[[#This Row],[city]]</f>
        <v>Vista</v>
      </c>
      <c r="D4294" t="str">
        <f>Query1[[#This Row],[state]]</f>
        <v>CA</v>
      </c>
      <c r="E4294">
        <f>Query1[[#This Row],[order_date]]</f>
        <v>43189</v>
      </c>
      <c r="F4294">
        <f>Query1[[#This Row],[total_units]]</f>
        <v>1</v>
      </c>
      <c r="G4294">
        <f>Query1[[#This Row],[revenue]]</f>
        <v>999.99</v>
      </c>
      <c r="H4294" t="str">
        <f>Query1[[#This Row],[product_name]]</f>
        <v>Trek Farley Carbon Frameset - 2018</v>
      </c>
      <c r="I4294" t="str">
        <f>Query1[[#This Row],[category_name]]</f>
        <v>Mountain Bikes</v>
      </c>
      <c r="J4294" t="str">
        <f>Query1[[#This Row],[store_name]]</f>
        <v>Santa Cruz Bikes</v>
      </c>
      <c r="K4294" t="str">
        <f>Query1[[#This Row],[sales_rep]]</f>
        <v>Genna Serrano</v>
      </c>
      <c r="L4294" t="str">
        <f>Query1[[#This Row],[brand_name]]</f>
        <v>Trek</v>
      </c>
    </row>
    <row r="4295" spans="1:12" x14ac:dyDescent="0.3">
      <c r="A4295">
        <f>Query1[[#This Row],[order_id]]</f>
        <v>1475</v>
      </c>
      <c r="B4295" t="str">
        <f>Query1[[#This Row],[customers]]</f>
        <v>Yuk Vega</v>
      </c>
      <c r="C4295" t="str">
        <f>Query1[[#This Row],[city]]</f>
        <v>West Hempstead</v>
      </c>
      <c r="D4295" t="str">
        <f>Query1[[#This Row],[state]]</f>
        <v>NY</v>
      </c>
      <c r="E4295">
        <f>Query1[[#This Row],[order_date]]</f>
        <v>43189</v>
      </c>
      <c r="F4295">
        <f>Query1[[#This Row],[total_units]]</f>
        <v>2</v>
      </c>
      <c r="G4295">
        <f>Query1[[#This Row],[revenue]]</f>
        <v>1799.98</v>
      </c>
      <c r="H4295" t="str">
        <f>Query1[[#This Row],[product_name]]</f>
        <v>Electra Townie Balloon 7i EQ - 2018</v>
      </c>
      <c r="I4295" t="str">
        <f>Query1[[#This Row],[category_name]]</f>
        <v>Cruisers Bicycles</v>
      </c>
      <c r="J4295" t="str">
        <f>Query1[[#This Row],[store_name]]</f>
        <v>Baldwin Bikes</v>
      </c>
      <c r="K4295" t="str">
        <f>Query1[[#This Row],[sales_rep]]</f>
        <v>Marcelene Boyer</v>
      </c>
      <c r="L4295" t="str">
        <f>Query1[[#This Row],[brand_name]]</f>
        <v>Electra</v>
      </c>
    </row>
    <row r="4296" spans="1:12" x14ac:dyDescent="0.3">
      <c r="A4296">
        <f>Query1[[#This Row],[order_id]]</f>
        <v>1475</v>
      </c>
      <c r="B4296" t="str">
        <f>Query1[[#This Row],[customers]]</f>
        <v>Yuk Vega</v>
      </c>
      <c r="C4296" t="str">
        <f>Query1[[#This Row],[city]]</f>
        <v>West Hempstead</v>
      </c>
      <c r="D4296" t="str">
        <f>Query1[[#This Row],[state]]</f>
        <v>NY</v>
      </c>
      <c r="E4296">
        <f>Query1[[#This Row],[order_date]]</f>
        <v>43189</v>
      </c>
      <c r="F4296">
        <f>Query1[[#This Row],[total_units]]</f>
        <v>2</v>
      </c>
      <c r="G4296">
        <f>Query1[[#This Row],[revenue]]</f>
        <v>1799.98</v>
      </c>
      <c r="H4296" t="str">
        <f>Query1[[#This Row],[product_name]]</f>
        <v>Electra Townie Balloon 7i EQ Ladies' - 2017/2018</v>
      </c>
      <c r="I4296" t="str">
        <f>Query1[[#This Row],[category_name]]</f>
        <v>Comfort Bicycles</v>
      </c>
      <c r="J4296" t="str">
        <f>Query1[[#This Row],[store_name]]</f>
        <v>Baldwin Bikes</v>
      </c>
      <c r="K4296" t="str">
        <f>Query1[[#This Row],[sales_rep]]</f>
        <v>Marcelene Boyer</v>
      </c>
      <c r="L4296" t="str">
        <f>Query1[[#This Row],[brand_name]]</f>
        <v>Electra</v>
      </c>
    </row>
    <row r="4297" spans="1:12" x14ac:dyDescent="0.3">
      <c r="A4297">
        <f>Query1[[#This Row],[order_id]]</f>
        <v>1475</v>
      </c>
      <c r="B4297" t="str">
        <f>Query1[[#This Row],[customers]]</f>
        <v>Yuk Vega</v>
      </c>
      <c r="C4297" t="str">
        <f>Query1[[#This Row],[city]]</f>
        <v>West Hempstead</v>
      </c>
      <c r="D4297" t="str">
        <f>Query1[[#This Row],[state]]</f>
        <v>NY</v>
      </c>
      <c r="E4297">
        <f>Query1[[#This Row],[order_date]]</f>
        <v>43189</v>
      </c>
      <c r="F4297">
        <f>Query1[[#This Row],[total_units]]</f>
        <v>2</v>
      </c>
      <c r="G4297">
        <f>Query1[[#This Row],[revenue]]</f>
        <v>1199.98</v>
      </c>
      <c r="H4297" t="str">
        <f>Query1[[#This Row],[product_name]]</f>
        <v>Electra Townie Original 7D EQ Ladies' - 2017/2018</v>
      </c>
      <c r="I4297" t="str">
        <f>Query1[[#This Row],[category_name]]</f>
        <v>Cruisers Bicycles</v>
      </c>
      <c r="J4297" t="str">
        <f>Query1[[#This Row],[store_name]]</f>
        <v>Baldwin Bikes</v>
      </c>
      <c r="K4297" t="str">
        <f>Query1[[#This Row],[sales_rep]]</f>
        <v>Marcelene Boyer</v>
      </c>
      <c r="L4297" t="str">
        <f>Query1[[#This Row],[brand_name]]</f>
        <v>Electra</v>
      </c>
    </row>
    <row r="4298" spans="1:12" x14ac:dyDescent="0.3">
      <c r="A4298">
        <f>Query1[[#This Row],[order_id]]</f>
        <v>1475</v>
      </c>
      <c r="B4298" t="str">
        <f>Query1[[#This Row],[customers]]</f>
        <v>Yuk Vega</v>
      </c>
      <c r="C4298" t="str">
        <f>Query1[[#This Row],[city]]</f>
        <v>West Hempstead</v>
      </c>
      <c r="D4298" t="str">
        <f>Query1[[#This Row],[state]]</f>
        <v>NY</v>
      </c>
      <c r="E4298">
        <f>Query1[[#This Row],[order_date]]</f>
        <v>43189</v>
      </c>
      <c r="F4298">
        <f>Query1[[#This Row],[total_units]]</f>
        <v>2</v>
      </c>
      <c r="G4298">
        <f>Query1[[#This Row],[revenue]]</f>
        <v>3798</v>
      </c>
      <c r="H4298" t="str">
        <f>Query1[[#This Row],[product_name]]</f>
        <v>Surly ECR - 2018</v>
      </c>
      <c r="I4298" t="str">
        <f>Query1[[#This Row],[category_name]]</f>
        <v>Road Bikes</v>
      </c>
      <c r="J4298" t="str">
        <f>Query1[[#This Row],[store_name]]</f>
        <v>Baldwin Bikes</v>
      </c>
      <c r="K4298" t="str">
        <f>Query1[[#This Row],[sales_rep]]</f>
        <v>Marcelene Boyer</v>
      </c>
      <c r="L4298" t="str">
        <f>Query1[[#This Row],[brand_name]]</f>
        <v>Surly</v>
      </c>
    </row>
    <row r="4299" spans="1:12" x14ac:dyDescent="0.3">
      <c r="A4299">
        <f>Query1[[#This Row],[order_id]]</f>
        <v>1476</v>
      </c>
      <c r="B4299" t="str">
        <f>Query1[[#This Row],[customers]]</f>
        <v>Guillermina Noble</v>
      </c>
      <c r="C4299" t="str">
        <f>Query1[[#This Row],[city]]</f>
        <v>Baldwinsville</v>
      </c>
      <c r="D4299" t="str">
        <f>Query1[[#This Row],[state]]</f>
        <v>NY</v>
      </c>
      <c r="E4299">
        <f>Query1[[#This Row],[order_date]]</f>
        <v>43190</v>
      </c>
      <c r="F4299">
        <f>Query1[[#This Row],[total_units]]</f>
        <v>1</v>
      </c>
      <c r="G4299">
        <f>Query1[[#This Row],[revenue]]</f>
        <v>2799.99</v>
      </c>
      <c r="H4299" t="str">
        <f>Query1[[#This Row],[product_name]]</f>
        <v>Electra Loft Go! 8i - 2018</v>
      </c>
      <c r="I4299" t="str">
        <f>Query1[[#This Row],[category_name]]</f>
        <v>Electric Bikes</v>
      </c>
      <c r="J4299" t="str">
        <f>Query1[[#This Row],[store_name]]</f>
        <v>Baldwin Bikes</v>
      </c>
      <c r="K4299" t="str">
        <f>Query1[[#This Row],[sales_rep]]</f>
        <v>Venita Daniel</v>
      </c>
      <c r="L4299" t="str">
        <f>Query1[[#This Row],[brand_name]]</f>
        <v>Electra</v>
      </c>
    </row>
    <row r="4300" spans="1:12" x14ac:dyDescent="0.3">
      <c r="A4300">
        <f>Query1[[#This Row],[order_id]]</f>
        <v>1476</v>
      </c>
      <c r="B4300" t="str">
        <f>Query1[[#This Row],[customers]]</f>
        <v>Guillermina Noble</v>
      </c>
      <c r="C4300" t="str">
        <f>Query1[[#This Row],[city]]</f>
        <v>Baldwinsville</v>
      </c>
      <c r="D4300" t="str">
        <f>Query1[[#This Row],[state]]</f>
        <v>NY</v>
      </c>
      <c r="E4300">
        <f>Query1[[#This Row],[order_date]]</f>
        <v>43190</v>
      </c>
      <c r="F4300">
        <f>Query1[[#This Row],[total_units]]</f>
        <v>2</v>
      </c>
      <c r="G4300">
        <f>Query1[[#This Row],[revenue]]</f>
        <v>579.98</v>
      </c>
      <c r="H4300" t="str">
        <f>Query1[[#This Row],[product_name]]</f>
        <v>Strider Strider 20 Sport - 2018</v>
      </c>
      <c r="I4300" t="str">
        <f>Query1[[#This Row],[category_name]]</f>
        <v>Children Bicycles</v>
      </c>
      <c r="J4300" t="str">
        <f>Query1[[#This Row],[store_name]]</f>
        <v>Baldwin Bikes</v>
      </c>
      <c r="K4300" t="str">
        <f>Query1[[#This Row],[sales_rep]]</f>
        <v>Venita Daniel</v>
      </c>
      <c r="L4300" t="str">
        <f>Query1[[#This Row],[brand_name]]</f>
        <v>Strider</v>
      </c>
    </row>
    <row r="4301" spans="1:12" x14ac:dyDescent="0.3">
      <c r="A4301">
        <f>Query1[[#This Row],[order_id]]</f>
        <v>1476</v>
      </c>
      <c r="B4301" t="str">
        <f>Query1[[#This Row],[customers]]</f>
        <v>Guillermina Noble</v>
      </c>
      <c r="C4301" t="str">
        <f>Query1[[#This Row],[city]]</f>
        <v>Baldwinsville</v>
      </c>
      <c r="D4301" t="str">
        <f>Query1[[#This Row],[state]]</f>
        <v>NY</v>
      </c>
      <c r="E4301">
        <f>Query1[[#This Row],[order_date]]</f>
        <v>43190</v>
      </c>
      <c r="F4301">
        <f>Query1[[#This Row],[total_units]]</f>
        <v>2</v>
      </c>
      <c r="G4301">
        <f>Query1[[#This Row],[revenue]]</f>
        <v>6399.98</v>
      </c>
      <c r="H4301" t="str">
        <f>Query1[[#This Row],[product_name]]</f>
        <v>Trek Fuel EX 8 29 XT - 2018</v>
      </c>
      <c r="I4301" t="str">
        <f>Query1[[#This Row],[category_name]]</f>
        <v>Mountain Bikes</v>
      </c>
      <c r="J4301" t="str">
        <f>Query1[[#This Row],[store_name]]</f>
        <v>Baldwin Bikes</v>
      </c>
      <c r="K4301" t="str">
        <f>Query1[[#This Row],[sales_rep]]</f>
        <v>Venita Daniel</v>
      </c>
      <c r="L4301" t="str">
        <f>Query1[[#This Row],[brand_name]]</f>
        <v>Trek</v>
      </c>
    </row>
    <row r="4302" spans="1:12" x14ac:dyDescent="0.3">
      <c r="A4302">
        <f>Query1[[#This Row],[order_id]]</f>
        <v>1476</v>
      </c>
      <c r="B4302" t="str">
        <f>Query1[[#This Row],[customers]]</f>
        <v>Guillermina Noble</v>
      </c>
      <c r="C4302" t="str">
        <f>Query1[[#This Row],[city]]</f>
        <v>Baldwinsville</v>
      </c>
      <c r="D4302" t="str">
        <f>Query1[[#This Row],[state]]</f>
        <v>NY</v>
      </c>
      <c r="E4302">
        <f>Query1[[#This Row],[order_date]]</f>
        <v>43190</v>
      </c>
      <c r="F4302">
        <f>Query1[[#This Row],[total_units]]</f>
        <v>1</v>
      </c>
      <c r="G4302">
        <f>Query1[[#This Row],[revenue]]</f>
        <v>5299.99</v>
      </c>
      <c r="H4302" t="str">
        <f>Query1[[#This Row],[product_name]]</f>
        <v>Trek Fuel EX 9.8 27.5 Plus - 2017</v>
      </c>
      <c r="I4302" t="str">
        <f>Query1[[#This Row],[category_name]]</f>
        <v>Mountain Bikes</v>
      </c>
      <c r="J4302" t="str">
        <f>Query1[[#This Row],[store_name]]</f>
        <v>Baldwin Bikes</v>
      </c>
      <c r="K4302" t="str">
        <f>Query1[[#This Row],[sales_rep]]</f>
        <v>Venita Daniel</v>
      </c>
      <c r="L4302" t="str">
        <f>Query1[[#This Row],[brand_name]]</f>
        <v>Trek</v>
      </c>
    </row>
    <row r="4303" spans="1:12" x14ac:dyDescent="0.3">
      <c r="A4303">
        <f>Query1[[#This Row],[order_id]]</f>
        <v>1476</v>
      </c>
      <c r="B4303" t="str">
        <f>Query1[[#This Row],[customers]]</f>
        <v>Guillermina Noble</v>
      </c>
      <c r="C4303" t="str">
        <f>Query1[[#This Row],[city]]</f>
        <v>Baldwinsville</v>
      </c>
      <c r="D4303" t="str">
        <f>Query1[[#This Row],[state]]</f>
        <v>NY</v>
      </c>
      <c r="E4303">
        <f>Query1[[#This Row],[order_date]]</f>
        <v>43190</v>
      </c>
      <c r="F4303">
        <f>Query1[[#This Row],[total_units]]</f>
        <v>2</v>
      </c>
      <c r="G4303">
        <f>Query1[[#This Row],[revenue]]</f>
        <v>699.98</v>
      </c>
      <c r="H4303" t="str">
        <f>Query1[[#This Row],[product_name]]</f>
        <v>Trek Precaliber 24 (21-Speed) - Girls - 2017</v>
      </c>
      <c r="I4303" t="str">
        <f>Query1[[#This Row],[category_name]]</f>
        <v>Children Bicycles</v>
      </c>
      <c r="J4303" t="str">
        <f>Query1[[#This Row],[store_name]]</f>
        <v>Baldwin Bikes</v>
      </c>
      <c r="K4303" t="str">
        <f>Query1[[#This Row],[sales_rep]]</f>
        <v>Venita Daniel</v>
      </c>
      <c r="L4303" t="str">
        <f>Query1[[#This Row],[brand_name]]</f>
        <v>Trek</v>
      </c>
    </row>
    <row r="4304" spans="1:12" x14ac:dyDescent="0.3">
      <c r="A4304">
        <f>Query1[[#This Row],[order_id]]</f>
        <v>1477</v>
      </c>
      <c r="B4304" t="str">
        <f>Query1[[#This Row],[customers]]</f>
        <v>Karey Steele</v>
      </c>
      <c r="C4304" t="str">
        <f>Query1[[#This Row],[city]]</f>
        <v>Farmingdale</v>
      </c>
      <c r="D4304" t="str">
        <f>Query1[[#This Row],[state]]</f>
        <v>NY</v>
      </c>
      <c r="E4304">
        <f>Query1[[#This Row],[order_date]]</f>
        <v>43190</v>
      </c>
      <c r="F4304">
        <f>Query1[[#This Row],[total_units]]</f>
        <v>2</v>
      </c>
      <c r="G4304">
        <f>Query1[[#This Row],[revenue]]</f>
        <v>3098</v>
      </c>
      <c r="H4304" t="str">
        <f>Query1[[#This Row],[product_name]]</f>
        <v>Surly Straggler - 2018</v>
      </c>
      <c r="I4304" t="str">
        <f>Query1[[#This Row],[category_name]]</f>
        <v>Cyclocross Bicycles</v>
      </c>
      <c r="J4304" t="str">
        <f>Query1[[#This Row],[store_name]]</f>
        <v>Baldwin Bikes</v>
      </c>
      <c r="K4304" t="str">
        <f>Query1[[#This Row],[sales_rep]]</f>
        <v>Marcelene Boyer</v>
      </c>
      <c r="L4304" t="str">
        <f>Query1[[#This Row],[brand_name]]</f>
        <v>Surly</v>
      </c>
    </row>
    <row r="4305" spans="1:12" x14ac:dyDescent="0.3">
      <c r="A4305">
        <f>Query1[[#This Row],[order_id]]</f>
        <v>1478</v>
      </c>
      <c r="B4305" t="str">
        <f>Query1[[#This Row],[customers]]</f>
        <v>Cyndi Bush</v>
      </c>
      <c r="C4305" t="str">
        <f>Query1[[#This Row],[city]]</f>
        <v>Elmhurst</v>
      </c>
      <c r="D4305" t="str">
        <f>Query1[[#This Row],[state]]</f>
        <v>NY</v>
      </c>
      <c r="E4305">
        <f>Query1[[#This Row],[order_date]]</f>
        <v>43190</v>
      </c>
      <c r="F4305">
        <f>Query1[[#This Row],[total_units]]</f>
        <v>2</v>
      </c>
      <c r="G4305">
        <f>Query1[[#This Row],[revenue]]</f>
        <v>979.98</v>
      </c>
      <c r="H4305" t="str">
        <f>Query1[[#This Row],[product_name]]</f>
        <v>Electra Townie 3i EQ (20-inch) - Boys' - 2017</v>
      </c>
      <c r="I4305" t="str">
        <f>Query1[[#This Row],[category_name]]</f>
        <v>Children Bicycles</v>
      </c>
      <c r="J4305" t="str">
        <f>Query1[[#This Row],[store_name]]</f>
        <v>Baldwin Bikes</v>
      </c>
      <c r="K4305" t="str">
        <f>Query1[[#This Row],[sales_rep]]</f>
        <v>Marcelene Boyer</v>
      </c>
      <c r="L4305" t="str">
        <f>Query1[[#This Row],[brand_name]]</f>
        <v>Electra</v>
      </c>
    </row>
    <row r="4306" spans="1:12" x14ac:dyDescent="0.3">
      <c r="A4306">
        <f>Query1[[#This Row],[order_id]]</f>
        <v>1478</v>
      </c>
      <c r="B4306" t="str">
        <f>Query1[[#This Row],[customers]]</f>
        <v>Cyndi Bush</v>
      </c>
      <c r="C4306" t="str">
        <f>Query1[[#This Row],[city]]</f>
        <v>Elmhurst</v>
      </c>
      <c r="D4306" t="str">
        <f>Query1[[#This Row],[state]]</f>
        <v>NY</v>
      </c>
      <c r="E4306">
        <f>Query1[[#This Row],[order_date]]</f>
        <v>43190</v>
      </c>
      <c r="F4306">
        <f>Query1[[#This Row],[total_units]]</f>
        <v>1</v>
      </c>
      <c r="G4306">
        <f>Query1[[#This Row],[revenue]]</f>
        <v>999.99</v>
      </c>
      <c r="H4306" t="str">
        <f>Query1[[#This Row],[product_name]]</f>
        <v>Trek Farley Carbon Frameset - 2018</v>
      </c>
      <c r="I4306" t="str">
        <f>Query1[[#This Row],[category_name]]</f>
        <v>Mountain Bikes</v>
      </c>
      <c r="J4306" t="str">
        <f>Query1[[#This Row],[store_name]]</f>
        <v>Baldwin Bikes</v>
      </c>
      <c r="K4306" t="str">
        <f>Query1[[#This Row],[sales_rep]]</f>
        <v>Marcelene Boyer</v>
      </c>
      <c r="L4306" t="str">
        <f>Query1[[#This Row],[brand_name]]</f>
        <v>Trek</v>
      </c>
    </row>
    <row r="4307" spans="1:12" x14ac:dyDescent="0.3">
      <c r="A4307">
        <f>Query1[[#This Row],[order_id]]</f>
        <v>1479</v>
      </c>
      <c r="B4307" t="str">
        <f>Query1[[#This Row],[customers]]</f>
        <v>Kaylee English</v>
      </c>
      <c r="C4307" t="str">
        <f>Query1[[#This Row],[city]]</f>
        <v>Hollis</v>
      </c>
      <c r="D4307" t="str">
        <f>Query1[[#This Row],[state]]</f>
        <v>NY</v>
      </c>
      <c r="E4307">
        <f>Query1[[#This Row],[order_date]]</f>
        <v>43191</v>
      </c>
      <c r="F4307">
        <f>Query1[[#This Row],[total_units]]</f>
        <v>1</v>
      </c>
      <c r="G4307">
        <f>Query1[[#This Row],[revenue]]</f>
        <v>899.99</v>
      </c>
      <c r="H4307" t="str">
        <f>Query1[[#This Row],[product_name]]</f>
        <v>Electra Townie Commute 27D - 2018</v>
      </c>
      <c r="I4307" t="str">
        <f>Query1[[#This Row],[category_name]]</f>
        <v>Cruisers Bicycles</v>
      </c>
      <c r="J4307" t="str">
        <f>Query1[[#This Row],[store_name]]</f>
        <v>Baldwin Bikes</v>
      </c>
      <c r="K4307" t="str">
        <f>Query1[[#This Row],[sales_rep]]</f>
        <v>Venita Daniel</v>
      </c>
      <c r="L4307" t="str">
        <f>Query1[[#This Row],[brand_name]]</f>
        <v>Electra</v>
      </c>
    </row>
    <row r="4308" spans="1:12" x14ac:dyDescent="0.3">
      <c r="A4308">
        <f>Query1[[#This Row],[order_id]]</f>
        <v>1479</v>
      </c>
      <c r="B4308" t="str">
        <f>Query1[[#This Row],[customers]]</f>
        <v>Kaylee English</v>
      </c>
      <c r="C4308" t="str">
        <f>Query1[[#This Row],[city]]</f>
        <v>Hollis</v>
      </c>
      <c r="D4308" t="str">
        <f>Query1[[#This Row],[state]]</f>
        <v>NY</v>
      </c>
      <c r="E4308">
        <f>Query1[[#This Row],[order_date]]</f>
        <v>43191</v>
      </c>
      <c r="F4308">
        <f>Query1[[#This Row],[total_units]]</f>
        <v>1</v>
      </c>
      <c r="G4308">
        <f>Query1[[#This Row],[revenue]]</f>
        <v>2999.99</v>
      </c>
      <c r="H4308" t="str">
        <f>Query1[[#This Row],[product_name]]</f>
        <v>Electra Townie Commute Go! Ladies' - 2018</v>
      </c>
      <c r="I4308" t="str">
        <f>Query1[[#This Row],[category_name]]</f>
        <v>Cruisers Bicycles</v>
      </c>
      <c r="J4308" t="str">
        <f>Query1[[#This Row],[store_name]]</f>
        <v>Baldwin Bikes</v>
      </c>
      <c r="K4308" t="str">
        <f>Query1[[#This Row],[sales_rep]]</f>
        <v>Venita Daniel</v>
      </c>
      <c r="L4308" t="str">
        <f>Query1[[#This Row],[brand_name]]</f>
        <v>Electra</v>
      </c>
    </row>
    <row r="4309" spans="1:12" x14ac:dyDescent="0.3">
      <c r="A4309">
        <f>Query1[[#This Row],[order_id]]</f>
        <v>1480</v>
      </c>
      <c r="B4309" t="str">
        <f>Query1[[#This Row],[customers]]</f>
        <v>Santos Valencia</v>
      </c>
      <c r="C4309" t="str">
        <f>Query1[[#This Row],[city]]</f>
        <v>Sunnyside</v>
      </c>
      <c r="D4309" t="str">
        <f>Query1[[#This Row],[state]]</f>
        <v>NY</v>
      </c>
      <c r="E4309">
        <f>Query1[[#This Row],[order_date]]</f>
        <v>43191</v>
      </c>
      <c r="F4309">
        <f>Query1[[#This Row],[total_units]]</f>
        <v>2</v>
      </c>
      <c r="G4309">
        <f>Query1[[#This Row],[revenue]]</f>
        <v>1319.98</v>
      </c>
      <c r="H4309" t="str">
        <f>Query1[[#This Row],[product_name]]</f>
        <v>Electra Amsterdam Original 3i Ladies' - 2017</v>
      </c>
      <c r="I4309" t="str">
        <f>Query1[[#This Row],[category_name]]</f>
        <v>Cruisers Bicycles</v>
      </c>
      <c r="J4309" t="str">
        <f>Query1[[#This Row],[store_name]]</f>
        <v>Baldwin Bikes</v>
      </c>
      <c r="K4309" t="str">
        <f>Query1[[#This Row],[sales_rep]]</f>
        <v>Venita Daniel</v>
      </c>
      <c r="L4309" t="str">
        <f>Query1[[#This Row],[brand_name]]</f>
        <v>Electra</v>
      </c>
    </row>
    <row r="4310" spans="1:12" x14ac:dyDescent="0.3">
      <c r="A4310">
        <f>Query1[[#This Row],[order_id]]</f>
        <v>1480</v>
      </c>
      <c r="B4310" t="str">
        <f>Query1[[#This Row],[customers]]</f>
        <v>Santos Valencia</v>
      </c>
      <c r="C4310" t="str">
        <f>Query1[[#This Row],[city]]</f>
        <v>Sunnyside</v>
      </c>
      <c r="D4310" t="str">
        <f>Query1[[#This Row],[state]]</f>
        <v>NY</v>
      </c>
      <c r="E4310">
        <f>Query1[[#This Row],[order_date]]</f>
        <v>43191</v>
      </c>
      <c r="F4310">
        <f>Query1[[#This Row],[total_units]]</f>
        <v>2</v>
      </c>
      <c r="G4310">
        <f>Query1[[#This Row],[revenue]]</f>
        <v>1919.98</v>
      </c>
      <c r="H4310" t="str">
        <f>Query1[[#This Row],[product_name]]</f>
        <v>Electra Delivery 3i - 2016/2017/2018</v>
      </c>
      <c r="I4310" t="str">
        <f>Query1[[#This Row],[category_name]]</f>
        <v>Cruisers Bicycles</v>
      </c>
      <c r="J4310" t="str">
        <f>Query1[[#This Row],[store_name]]</f>
        <v>Baldwin Bikes</v>
      </c>
      <c r="K4310" t="str">
        <f>Query1[[#This Row],[sales_rep]]</f>
        <v>Venita Daniel</v>
      </c>
      <c r="L4310" t="str">
        <f>Query1[[#This Row],[brand_name]]</f>
        <v>Electra</v>
      </c>
    </row>
    <row r="4311" spans="1:12" x14ac:dyDescent="0.3">
      <c r="A4311">
        <f>Query1[[#This Row],[order_id]]</f>
        <v>1480</v>
      </c>
      <c r="B4311" t="str">
        <f>Query1[[#This Row],[customers]]</f>
        <v>Santos Valencia</v>
      </c>
      <c r="C4311" t="str">
        <f>Query1[[#This Row],[city]]</f>
        <v>Sunnyside</v>
      </c>
      <c r="D4311" t="str">
        <f>Query1[[#This Row],[state]]</f>
        <v>NY</v>
      </c>
      <c r="E4311">
        <f>Query1[[#This Row],[order_date]]</f>
        <v>43191</v>
      </c>
      <c r="F4311">
        <f>Query1[[#This Row],[total_units]]</f>
        <v>2</v>
      </c>
      <c r="G4311">
        <f>Query1[[#This Row],[revenue]]</f>
        <v>1499.98</v>
      </c>
      <c r="H4311" t="str">
        <f>Query1[[#This Row],[product_name]]</f>
        <v>Electra Townie Balloon 8D EQ Ladies' - 2016/2017/2018</v>
      </c>
      <c r="I4311" t="str">
        <f>Query1[[#This Row],[category_name]]</f>
        <v>Comfort Bicycles</v>
      </c>
      <c r="J4311" t="str">
        <f>Query1[[#This Row],[store_name]]</f>
        <v>Baldwin Bikes</v>
      </c>
      <c r="K4311" t="str">
        <f>Query1[[#This Row],[sales_rep]]</f>
        <v>Venita Daniel</v>
      </c>
      <c r="L4311" t="str">
        <f>Query1[[#This Row],[brand_name]]</f>
        <v>Electra</v>
      </c>
    </row>
    <row r="4312" spans="1:12" x14ac:dyDescent="0.3">
      <c r="A4312">
        <f>Query1[[#This Row],[order_id]]</f>
        <v>1480</v>
      </c>
      <c r="B4312" t="str">
        <f>Query1[[#This Row],[customers]]</f>
        <v>Santos Valencia</v>
      </c>
      <c r="C4312" t="str">
        <f>Query1[[#This Row],[city]]</f>
        <v>Sunnyside</v>
      </c>
      <c r="D4312" t="str">
        <f>Query1[[#This Row],[state]]</f>
        <v>NY</v>
      </c>
      <c r="E4312">
        <f>Query1[[#This Row],[order_date]]</f>
        <v>43191</v>
      </c>
      <c r="F4312">
        <f>Query1[[#This Row],[total_units]]</f>
        <v>2</v>
      </c>
      <c r="G4312">
        <f>Query1[[#This Row],[revenue]]</f>
        <v>419.98</v>
      </c>
      <c r="H4312" t="str">
        <f>Query1[[#This Row],[product_name]]</f>
        <v>Haro Shredder 20 - 2017</v>
      </c>
      <c r="I4312" t="str">
        <f>Query1[[#This Row],[category_name]]</f>
        <v>Children Bicycles</v>
      </c>
      <c r="J4312" t="str">
        <f>Query1[[#This Row],[store_name]]</f>
        <v>Baldwin Bikes</v>
      </c>
      <c r="K4312" t="str">
        <f>Query1[[#This Row],[sales_rep]]</f>
        <v>Venita Daniel</v>
      </c>
      <c r="L4312" t="str">
        <f>Query1[[#This Row],[brand_name]]</f>
        <v>Haro</v>
      </c>
    </row>
    <row r="4313" spans="1:12" x14ac:dyDescent="0.3">
      <c r="A4313">
        <f>Query1[[#This Row],[order_id]]</f>
        <v>1481</v>
      </c>
      <c r="B4313" t="str">
        <f>Query1[[#This Row],[customers]]</f>
        <v>Alica Hunter</v>
      </c>
      <c r="C4313" t="str">
        <f>Query1[[#This Row],[city]]</f>
        <v>East Elmhurst</v>
      </c>
      <c r="D4313" t="str">
        <f>Query1[[#This Row],[state]]</f>
        <v>NY</v>
      </c>
      <c r="E4313">
        <f>Query1[[#This Row],[order_date]]</f>
        <v>43191</v>
      </c>
      <c r="F4313">
        <f>Query1[[#This Row],[total_units]]</f>
        <v>2</v>
      </c>
      <c r="G4313">
        <f>Query1[[#This Row],[revenue]]</f>
        <v>1499.98</v>
      </c>
      <c r="H4313" t="str">
        <f>Query1[[#This Row],[product_name]]</f>
        <v>Surly Ogre Frameset - 2017</v>
      </c>
      <c r="I4313" t="str">
        <f>Query1[[#This Row],[category_name]]</f>
        <v>Road Bikes</v>
      </c>
      <c r="J4313" t="str">
        <f>Query1[[#This Row],[store_name]]</f>
        <v>Baldwin Bikes</v>
      </c>
      <c r="K4313" t="str">
        <f>Query1[[#This Row],[sales_rep]]</f>
        <v>Marcelene Boyer</v>
      </c>
      <c r="L4313" t="str">
        <f>Query1[[#This Row],[brand_name]]</f>
        <v>Surly</v>
      </c>
    </row>
    <row r="4314" spans="1:12" x14ac:dyDescent="0.3">
      <c r="A4314">
        <f>Query1[[#This Row],[order_id]]</f>
        <v>1481</v>
      </c>
      <c r="B4314" t="str">
        <f>Query1[[#This Row],[customers]]</f>
        <v>Alica Hunter</v>
      </c>
      <c r="C4314" t="str">
        <f>Query1[[#This Row],[city]]</f>
        <v>East Elmhurst</v>
      </c>
      <c r="D4314" t="str">
        <f>Query1[[#This Row],[state]]</f>
        <v>NY</v>
      </c>
      <c r="E4314">
        <f>Query1[[#This Row],[order_date]]</f>
        <v>43191</v>
      </c>
      <c r="F4314">
        <f>Query1[[#This Row],[total_units]]</f>
        <v>1</v>
      </c>
      <c r="G4314">
        <f>Query1[[#This Row],[revenue]]</f>
        <v>919.99</v>
      </c>
      <c r="H4314" t="str">
        <f>Query1[[#This Row],[product_name]]</f>
        <v>Trek Stache Carbon Frameset - 2018</v>
      </c>
      <c r="I4314" t="str">
        <f>Query1[[#This Row],[category_name]]</f>
        <v>Mountain Bikes</v>
      </c>
      <c r="J4314" t="str">
        <f>Query1[[#This Row],[store_name]]</f>
        <v>Baldwin Bikes</v>
      </c>
      <c r="K4314" t="str">
        <f>Query1[[#This Row],[sales_rep]]</f>
        <v>Marcelene Boyer</v>
      </c>
      <c r="L4314" t="str">
        <f>Query1[[#This Row],[brand_name]]</f>
        <v>Trek</v>
      </c>
    </row>
    <row r="4315" spans="1:12" x14ac:dyDescent="0.3">
      <c r="A4315">
        <f>Query1[[#This Row],[order_id]]</f>
        <v>1482</v>
      </c>
      <c r="B4315" t="str">
        <f>Query1[[#This Row],[customers]]</f>
        <v>Sharyn Hopkins</v>
      </c>
      <c r="C4315" t="str">
        <f>Query1[[#This Row],[city]]</f>
        <v>Baldwinsville</v>
      </c>
      <c r="D4315" t="str">
        <f>Query1[[#This Row],[state]]</f>
        <v>NY</v>
      </c>
      <c r="E4315">
        <f>Query1[[#This Row],[order_date]]</f>
        <v>43191</v>
      </c>
      <c r="F4315">
        <f>Query1[[#This Row],[total_units]]</f>
        <v>1</v>
      </c>
      <c r="G4315">
        <f>Query1[[#This Row],[revenue]]</f>
        <v>1499.99</v>
      </c>
      <c r="H4315" t="str">
        <f>Query1[[#This Row],[product_name]]</f>
        <v>Trek Emonda S 4 - 2017</v>
      </c>
      <c r="I4315" t="str">
        <f>Query1[[#This Row],[category_name]]</f>
        <v>Road Bikes</v>
      </c>
      <c r="J4315" t="str">
        <f>Query1[[#This Row],[store_name]]</f>
        <v>Baldwin Bikes</v>
      </c>
      <c r="K4315" t="str">
        <f>Query1[[#This Row],[sales_rep]]</f>
        <v>Venita Daniel</v>
      </c>
      <c r="L4315" t="str">
        <f>Query1[[#This Row],[brand_name]]</f>
        <v>Trek</v>
      </c>
    </row>
    <row r="4316" spans="1:12" x14ac:dyDescent="0.3">
      <c r="A4316">
        <f>Query1[[#This Row],[order_id]]</f>
        <v>1482</v>
      </c>
      <c r="B4316" t="str">
        <f>Query1[[#This Row],[customers]]</f>
        <v>Sharyn Hopkins</v>
      </c>
      <c r="C4316" t="str">
        <f>Query1[[#This Row],[city]]</f>
        <v>Baldwinsville</v>
      </c>
      <c r="D4316" t="str">
        <f>Query1[[#This Row],[state]]</f>
        <v>NY</v>
      </c>
      <c r="E4316">
        <f>Query1[[#This Row],[order_date]]</f>
        <v>43191</v>
      </c>
      <c r="F4316">
        <f>Query1[[#This Row],[total_units]]</f>
        <v>1</v>
      </c>
      <c r="G4316">
        <f>Query1[[#This Row],[revenue]]</f>
        <v>4999.99</v>
      </c>
      <c r="H4316" t="str">
        <f>Query1[[#This Row],[product_name]]</f>
        <v>Trek Fuel EX 9.8 29 - 2017</v>
      </c>
      <c r="I4316" t="str">
        <f>Query1[[#This Row],[category_name]]</f>
        <v>Mountain Bikes</v>
      </c>
      <c r="J4316" t="str">
        <f>Query1[[#This Row],[store_name]]</f>
        <v>Baldwin Bikes</v>
      </c>
      <c r="K4316" t="str">
        <f>Query1[[#This Row],[sales_rep]]</f>
        <v>Venita Daniel</v>
      </c>
      <c r="L4316" t="str">
        <f>Query1[[#This Row],[brand_name]]</f>
        <v>Trek</v>
      </c>
    </row>
    <row r="4317" spans="1:12" x14ac:dyDescent="0.3">
      <c r="A4317">
        <f>Query1[[#This Row],[order_id]]</f>
        <v>1482</v>
      </c>
      <c r="B4317" t="str">
        <f>Query1[[#This Row],[customers]]</f>
        <v>Sharyn Hopkins</v>
      </c>
      <c r="C4317" t="str">
        <f>Query1[[#This Row],[city]]</f>
        <v>Baldwinsville</v>
      </c>
      <c r="D4317" t="str">
        <f>Query1[[#This Row],[state]]</f>
        <v>NY</v>
      </c>
      <c r="E4317">
        <f>Query1[[#This Row],[order_date]]</f>
        <v>43191</v>
      </c>
      <c r="F4317">
        <f>Query1[[#This Row],[total_units]]</f>
        <v>2</v>
      </c>
      <c r="G4317">
        <f>Query1[[#This Row],[revenue]]</f>
        <v>9999.98</v>
      </c>
      <c r="H4317" t="str">
        <f>Query1[[#This Row],[product_name]]</f>
        <v>Trek Madone 9.2 - 2017</v>
      </c>
      <c r="I4317" t="str">
        <f>Query1[[#This Row],[category_name]]</f>
        <v>Road Bikes</v>
      </c>
      <c r="J4317" t="str">
        <f>Query1[[#This Row],[store_name]]</f>
        <v>Baldwin Bikes</v>
      </c>
      <c r="K4317" t="str">
        <f>Query1[[#This Row],[sales_rep]]</f>
        <v>Venita Daniel</v>
      </c>
      <c r="L4317" t="str">
        <f>Query1[[#This Row],[brand_name]]</f>
        <v>Trek</v>
      </c>
    </row>
    <row r="4318" spans="1:12" x14ac:dyDescent="0.3">
      <c r="A4318">
        <f>Query1[[#This Row],[order_id]]</f>
        <v>1482</v>
      </c>
      <c r="B4318" t="str">
        <f>Query1[[#This Row],[customers]]</f>
        <v>Sharyn Hopkins</v>
      </c>
      <c r="C4318" t="str">
        <f>Query1[[#This Row],[city]]</f>
        <v>Baldwinsville</v>
      </c>
      <c r="D4318" t="str">
        <f>Query1[[#This Row],[state]]</f>
        <v>NY</v>
      </c>
      <c r="E4318">
        <f>Query1[[#This Row],[order_date]]</f>
        <v>43191</v>
      </c>
      <c r="F4318">
        <f>Query1[[#This Row],[total_units]]</f>
        <v>1</v>
      </c>
      <c r="G4318">
        <f>Query1[[#This Row],[revenue]]</f>
        <v>489.99</v>
      </c>
      <c r="H4318" t="str">
        <f>Query1[[#This Row],[product_name]]</f>
        <v>Trek Marlin 5 - 2018</v>
      </c>
      <c r="I4318" t="str">
        <f>Query1[[#This Row],[category_name]]</f>
        <v>Mountain Bikes</v>
      </c>
      <c r="J4318" t="str">
        <f>Query1[[#This Row],[store_name]]</f>
        <v>Baldwin Bikes</v>
      </c>
      <c r="K4318" t="str">
        <f>Query1[[#This Row],[sales_rep]]</f>
        <v>Venita Daniel</v>
      </c>
      <c r="L4318" t="str">
        <f>Query1[[#This Row],[brand_name]]</f>
        <v>Trek</v>
      </c>
    </row>
    <row r="4319" spans="1:12" x14ac:dyDescent="0.3">
      <c r="A4319">
        <f>Query1[[#This Row],[order_id]]</f>
        <v>1482</v>
      </c>
      <c r="B4319" t="str">
        <f>Query1[[#This Row],[customers]]</f>
        <v>Sharyn Hopkins</v>
      </c>
      <c r="C4319" t="str">
        <f>Query1[[#This Row],[city]]</f>
        <v>Baldwinsville</v>
      </c>
      <c r="D4319" t="str">
        <f>Query1[[#This Row],[state]]</f>
        <v>NY</v>
      </c>
      <c r="E4319">
        <f>Query1[[#This Row],[order_date]]</f>
        <v>43191</v>
      </c>
      <c r="F4319">
        <f>Query1[[#This Row],[total_units]]</f>
        <v>2</v>
      </c>
      <c r="G4319">
        <f>Query1[[#This Row],[revenue]]</f>
        <v>9999.98</v>
      </c>
      <c r="H4319" t="str">
        <f>Query1[[#This Row],[product_name]]</f>
        <v>Trek Super Commuter+ 8S - 2018</v>
      </c>
      <c r="I4319" t="str">
        <f>Query1[[#This Row],[category_name]]</f>
        <v>Electric Bikes</v>
      </c>
      <c r="J4319" t="str">
        <f>Query1[[#This Row],[store_name]]</f>
        <v>Baldwin Bikes</v>
      </c>
      <c r="K4319" t="str">
        <f>Query1[[#This Row],[sales_rep]]</f>
        <v>Venita Daniel</v>
      </c>
      <c r="L4319" t="str">
        <f>Query1[[#This Row],[brand_name]]</f>
        <v>Trek</v>
      </c>
    </row>
    <row r="4320" spans="1:12" x14ac:dyDescent="0.3">
      <c r="A4320">
        <f>Query1[[#This Row],[order_id]]</f>
        <v>1483</v>
      </c>
      <c r="B4320" t="str">
        <f>Query1[[#This Row],[customers]]</f>
        <v>Linnie Branch</v>
      </c>
      <c r="C4320" t="str">
        <f>Query1[[#This Row],[city]]</f>
        <v>Plattsburgh</v>
      </c>
      <c r="D4320" t="str">
        <f>Query1[[#This Row],[state]]</f>
        <v>NY</v>
      </c>
      <c r="E4320">
        <f>Query1[[#This Row],[order_date]]</f>
        <v>43192</v>
      </c>
      <c r="F4320">
        <f>Query1[[#This Row],[total_units]]</f>
        <v>2</v>
      </c>
      <c r="G4320">
        <f>Query1[[#This Row],[revenue]]</f>
        <v>1359.98</v>
      </c>
      <c r="H4320" t="str">
        <f>Query1[[#This Row],[product_name]]</f>
        <v>Electra Townie Original 21D EQ - 2017/2018</v>
      </c>
      <c r="I4320" t="str">
        <f>Query1[[#This Row],[category_name]]</f>
        <v>Cruisers Bicycles</v>
      </c>
      <c r="J4320" t="str">
        <f>Query1[[#This Row],[store_name]]</f>
        <v>Baldwin Bikes</v>
      </c>
      <c r="K4320" t="str">
        <f>Query1[[#This Row],[sales_rep]]</f>
        <v>Venita Daniel</v>
      </c>
      <c r="L4320" t="str">
        <f>Query1[[#This Row],[brand_name]]</f>
        <v>Electra</v>
      </c>
    </row>
    <row r="4321" spans="1:12" x14ac:dyDescent="0.3">
      <c r="A4321">
        <f>Query1[[#This Row],[order_id]]</f>
        <v>1483</v>
      </c>
      <c r="B4321" t="str">
        <f>Query1[[#This Row],[customers]]</f>
        <v>Linnie Branch</v>
      </c>
      <c r="C4321" t="str">
        <f>Query1[[#This Row],[city]]</f>
        <v>Plattsburgh</v>
      </c>
      <c r="D4321" t="str">
        <f>Query1[[#This Row],[state]]</f>
        <v>NY</v>
      </c>
      <c r="E4321">
        <f>Query1[[#This Row],[order_date]]</f>
        <v>43192</v>
      </c>
      <c r="F4321">
        <f>Query1[[#This Row],[total_units]]</f>
        <v>1</v>
      </c>
      <c r="G4321">
        <f>Query1[[#This Row],[revenue]]</f>
        <v>489.99</v>
      </c>
      <c r="H4321" t="str">
        <f>Query1[[#This Row],[product_name]]</f>
        <v>Trek Superfly 24 - 2017/2018</v>
      </c>
      <c r="I4321" t="str">
        <f>Query1[[#This Row],[category_name]]</f>
        <v>Children Bicycles</v>
      </c>
      <c r="J4321" t="str">
        <f>Query1[[#This Row],[store_name]]</f>
        <v>Baldwin Bikes</v>
      </c>
      <c r="K4321" t="str">
        <f>Query1[[#This Row],[sales_rep]]</f>
        <v>Venita Daniel</v>
      </c>
      <c r="L4321" t="str">
        <f>Query1[[#This Row],[brand_name]]</f>
        <v>Trek</v>
      </c>
    </row>
    <row r="4322" spans="1:12" x14ac:dyDescent="0.3">
      <c r="A4322">
        <f>Query1[[#This Row],[order_id]]</f>
        <v>1484</v>
      </c>
      <c r="B4322" t="str">
        <f>Query1[[#This Row],[customers]]</f>
        <v>Guillermina Noble</v>
      </c>
      <c r="C4322" t="str">
        <f>Query1[[#This Row],[city]]</f>
        <v>Baldwinsville</v>
      </c>
      <c r="D4322" t="str">
        <f>Query1[[#This Row],[state]]</f>
        <v>NY</v>
      </c>
      <c r="E4322">
        <f>Query1[[#This Row],[order_date]]</f>
        <v>43192</v>
      </c>
      <c r="F4322">
        <f>Query1[[#This Row],[total_units]]</f>
        <v>2</v>
      </c>
      <c r="G4322">
        <f>Query1[[#This Row],[revenue]]</f>
        <v>1359.98</v>
      </c>
      <c r="H4322" t="str">
        <f>Query1[[#This Row],[product_name]]</f>
        <v>Electra Townie Original 21D EQ - 2017/2018</v>
      </c>
      <c r="I4322" t="str">
        <f>Query1[[#This Row],[category_name]]</f>
        <v>Comfort Bicycles</v>
      </c>
      <c r="J4322" t="str">
        <f>Query1[[#This Row],[store_name]]</f>
        <v>Baldwin Bikes</v>
      </c>
      <c r="K4322" t="str">
        <f>Query1[[#This Row],[sales_rep]]</f>
        <v>Marcelene Boyer</v>
      </c>
      <c r="L4322" t="str">
        <f>Query1[[#This Row],[brand_name]]</f>
        <v>Electra</v>
      </c>
    </row>
    <row r="4323" spans="1:12" x14ac:dyDescent="0.3">
      <c r="A4323">
        <f>Query1[[#This Row],[order_id]]</f>
        <v>1484</v>
      </c>
      <c r="B4323" t="str">
        <f>Query1[[#This Row],[customers]]</f>
        <v>Guillermina Noble</v>
      </c>
      <c r="C4323" t="str">
        <f>Query1[[#This Row],[city]]</f>
        <v>Baldwinsville</v>
      </c>
      <c r="D4323" t="str">
        <f>Query1[[#This Row],[state]]</f>
        <v>NY</v>
      </c>
      <c r="E4323">
        <f>Query1[[#This Row],[order_date]]</f>
        <v>43192</v>
      </c>
      <c r="F4323">
        <f>Query1[[#This Row],[total_units]]</f>
        <v>2</v>
      </c>
      <c r="G4323">
        <f>Query1[[#This Row],[revenue]]</f>
        <v>639.98</v>
      </c>
      <c r="H4323" t="str">
        <f>Query1[[#This Row],[product_name]]</f>
        <v>Electra Treasure 1 20" - 2018</v>
      </c>
      <c r="I4323" t="str">
        <f>Query1[[#This Row],[category_name]]</f>
        <v>Children Bicycles</v>
      </c>
      <c r="J4323" t="str">
        <f>Query1[[#This Row],[store_name]]</f>
        <v>Baldwin Bikes</v>
      </c>
      <c r="K4323" t="str">
        <f>Query1[[#This Row],[sales_rep]]</f>
        <v>Marcelene Boyer</v>
      </c>
      <c r="L4323" t="str">
        <f>Query1[[#This Row],[brand_name]]</f>
        <v>Electra</v>
      </c>
    </row>
    <row r="4324" spans="1:12" x14ac:dyDescent="0.3">
      <c r="A4324">
        <f>Query1[[#This Row],[order_id]]</f>
        <v>1484</v>
      </c>
      <c r="B4324" t="str">
        <f>Query1[[#This Row],[customers]]</f>
        <v>Guillermina Noble</v>
      </c>
      <c r="C4324" t="str">
        <f>Query1[[#This Row],[city]]</f>
        <v>Baldwinsville</v>
      </c>
      <c r="D4324" t="str">
        <f>Query1[[#This Row],[state]]</f>
        <v>NY</v>
      </c>
      <c r="E4324">
        <f>Query1[[#This Row],[order_date]]</f>
        <v>43192</v>
      </c>
      <c r="F4324">
        <f>Query1[[#This Row],[total_units]]</f>
        <v>2</v>
      </c>
      <c r="G4324">
        <f>Query1[[#This Row],[revenue]]</f>
        <v>6999.98</v>
      </c>
      <c r="H4324" t="str">
        <f>Query1[[#This Row],[product_name]]</f>
        <v>Trek Domane SL 6 - 2017</v>
      </c>
      <c r="I4324" t="str">
        <f>Query1[[#This Row],[category_name]]</f>
        <v>Road Bikes</v>
      </c>
      <c r="J4324" t="str">
        <f>Query1[[#This Row],[store_name]]</f>
        <v>Baldwin Bikes</v>
      </c>
      <c r="K4324" t="str">
        <f>Query1[[#This Row],[sales_rep]]</f>
        <v>Marcelene Boyer</v>
      </c>
      <c r="L4324" t="str">
        <f>Query1[[#This Row],[brand_name]]</f>
        <v>Trek</v>
      </c>
    </row>
    <row r="4325" spans="1:12" x14ac:dyDescent="0.3">
      <c r="A4325">
        <f>Query1[[#This Row],[order_id]]</f>
        <v>1485</v>
      </c>
      <c r="B4325" t="str">
        <f>Query1[[#This Row],[customers]]</f>
        <v>Gertrud Rhodes</v>
      </c>
      <c r="C4325" t="str">
        <f>Query1[[#This Row],[city]]</f>
        <v>Merrick</v>
      </c>
      <c r="D4325" t="str">
        <f>Query1[[#This Row],[state]]</f>
        <v>NY</v>
      </c>
      <c r="E4325">
        <f>Query1[[#This Row],[order_date]]</f>
        <v>43192</v>
      </c>
      <c r="F4325">
        <f>Query1[[#This Row],[total_units]]</f>
        <v>2</v>
      </c>
      <c r="G4325">
        <f>Query1[[#This Row],[revenue]]</f>
        <v>4999.9799999999996</v>
      </c>
      <c r="H4325" t="str">
        <f>Query1[[#This Row],[product_name]]</f>
        <v>Surly Troll Frameset - 2018</v>
      </c>
      <c r="I4325" t="str">
        <f>Query1[[#This Row],[category_name]]</f>
        <v>Mountain Bikes</v>
      </c>
      <c r="J4325" t="str">
        <f>Query1[[#This Row],[store_name]]</f>
        <v>Baldwin Bikes</v>
      </c>
      <c r="K4325" t="str">
        <f>Query1[[#This Row],[sales_rep]]</f>
        <v>Venita Daniel</v>
      </c>
      <c r="L4325" t="str">
        <f>Query1[[#This Row],[brand_name]]</f>
        <v>Surly</v>
      </c>
    </row>
    <row r="4326" spans="1:12" x14ac:dyDescent="0.3">
      <c r="A4326">
        <f>Query1[[#This Row],[order_id]]</f>
        <v>1485</v>
      </c>
      <c r="B4326" t="str">
        <f>Query1[[#This Row],[customers]]</f>
        <v>Gertrud Rhodes</v>
      </c>
      <c r="C4326" t="str">
        <f>Query1[[#This Row],[city]]</f>
        <v>Merrick</v>
      </c>
      <c r="D4326" t="str">
        <f>Query1[[#This Row],[state]]</f>
        <v>NY</v>
      </c>
      <c r="E4326">
        <f>Query1[[#This Row],[order_date]]</f>
        <v>43192</v>
      </c>
      <c r="F4326">
        <f>Query1[[#This Row],[total_units]]</f>
        <v>1</v>
      </c>
      <c r="G4326">
        <f>Query1[[#This Row],[revenue]]</f>
        <v>319.99</v>
      </c>
      <c r="H4326" t="str">
        <f>Query1[[#This Row],[product_name]]</f>
        <v>Trek Precaliber 24 (7-Speed) - Boys - 2018</v>
      </c>
      <c r="I4326" t="str">
        <f>Query1[[#This Row],[category_name]]</f>
        <v>Children Bicycles</v>
      </c>
      <c r="J4326" t="str">
        <f>Query1[[#This Row],[store_name]]</f>
        <v>Baldwin Bikes</v>
      </c>
      <c r="K4326" t="str">
        <f>Query1[[#This Row],[sales_rep]]</f>
        <v>Venita Daniel</v>
      </c>
      <c r="L4326" t="str">
        <f>Query1[[#This Row],[brand_name]]</f>
        <v>Trek</v>
      </c>
    </row>
    <row r="4327" spans="1:12" x14ac:dyDescent="0.3">
      <c r="A4327">
        <f>Query1[[#This Row],[order_id]]</f>
        <v>1486</v>
      </c>
      <c r="B4327" t="str">
        <f>Query1[[#This Row],[customers]]</f>
        <v>Armand Whitehead</v>
      </c>
      <c r="C4327" t="str">
        <f>Query1[[#This Row],[city]]</f>
        <v>Lindenhurst</v>
      </c>
      <c r="D4327" t="str">
        <f>Query1[[#This Row],[state]]</f>
        <v>NY</v>
      </c>
      <c r="E4327">
        <f>Query1[[#This Row],[order_date]]</f>
        <v>43192</v>
      </c>
      <c r="F4327">
        <f>Query1[[#This Row],[total_units]]</f>
        <v>1</v>
      </c>
      <c r="G4327">
        <f>Query1[[#This Row],[revenue]]</f>
        <v>489.99</v>
      </c>
      <c r="H4327" t="str">
        <f>Query1[[#This Row],[product_name]]</f>
        <v>Electra Straight 8 3i (20-inch) - Boy's - 2017</v>
      </c>
      <c r="I4327" t="str">
        <f>Query1[[#This Row],[category_name]]</f>
        <v>Children Bicycles</v>
      </c>
      <c r="J4327" t="str">
        <f>Query1[[#This Row],[store_name]]</f>
        <v>Baldwin Bikes</v>
      </c>
      <c r="K4327" t="str">
        <f>Query1[[#This Row],[sales_rep]]</f>
        <v>Venita Daniel</v>
      </c>
      <c r="L4327" t="str">
        <f>Query1[[#This Row],[brand_name]]</f>
        <v>Electra</v>
      </c>
    </row>
    <row r="4328" spans="1:12" x14ac:dyDescent="0.3">
      <c r="A4328">
        <f>Query1[[#This Row],[order_id]]</f>
        <v>1486</v>
      </c>
      <c r="B4328" t="str">
        <f>Query1[[#This Row],[customers]]</f>
        <v>Armand Whitehead</v>
      </c>
      <c r="C4328" t="str">
        <f>Query1[[#This Row],[city]]</f>
        <v>Lindenhurst</v>
      </c>
      <c r="D4328" t="str">
        <f>Query1[[#This Row],[state]]</f>
        <v>NY</v>
      </c>
      <c r="E4328">
        <f>Query1[[#This Row],[order_date]]</f>
        <v>43192</v>
      </c>
      <c r="F4328">
        <f>Query1[[#This Row],[total_units]]</f>
        <v>2</v>
      </c>
      <c r="G4328">
        <f>Query1[[#This Row],[revenue]]</f>
        <v>3119.98</v>
      </c>
      <c r="H4328" t="str">
        <f>Query1[[#This Row],[product_name]]</f>
        <v>Sun Bicycles ElectroLite - 2017</v>
      </c>
      <c r="I4328" t="str">
        <f>Query1[[#This Row],[category_name]]</f>
        <v>Electric Bikes</v>
      </c>
      <c r="J4328" t="str">
        <f>Query1[[#This Row],[store_name]]</f>
        <v>Baldwin Bikes</v>
      </c>
      <c r="K4328" t="str">
        <f>Query1[[#This Row],[sales_rep]]</f>
        <v>Venita Daniel</v>
      </c>
      <c r="L4328" t="str">
        <f>Query1[[#This Row],[brand_name]]</f>
        <v>Sun</v>
      </c>
    </row>
    <row r="4329" spans="1:12" x14ac:dyDescent="0.3">
      <c r="A4329">
        <f>Query1[[#This Row],[order_id]]</f>
        <v>1486</v>
      </c>
      <c r="B4329" t="str">
        <f>Query1[[#This Row],[customers]]</f>
        <v>Armand Whitehead</v>
      </c>
      <c r="C4329" t="str">
        <f>Query1[[#This Row],[city]]</f>
        <v>Lindenhurst</v>
      </c>
      <c r="D4329" t="str">
        <f>Query1[[#This Row],[state]]</f>
        <v>NY</v>
      </c>
      <c r="E4329">
        <f>Query1[[#This Row],[order_date]]</f>
        <v>43192</v>
      </c>
      <c r="F4329">
        <f>Query1[[#This Row],[total_units]]</f>
        <v>1</v>
      </c>
      <c r="G4329">
        <f>Query1[[#This Row],[revenue]]</f>
        <v>489.99</v>
      </c>
      <c r="H4329" t="str">
        <f>Query1[[#This Row],[product_name]]</f>
        <v>Trek Marlin 5 - 2018</v>
      </c>
      <c r="I4329" t="str">
        <f>Query1[[#This Row],[category_name]]</f>
        <v>Mountain Bikes</v>
      </c>
      <c r="J4329" t="str">
        <f>Query1[[#This Row],[store_name]]</f>
        <v>Baldwin Bikes</v>
      </c>
      <c r="K4329" t="str">
        <f>Query1[[#This Row],[sales_rep]]</f>
        <v>Venita Daniel</v>
      </c>
      <c r="L4329" t="str">
        <f>Query1[[#This Row],[brand_name]]</f>
        <v>Trek</v>
      </c>
    </row>
    <row r="4330" spans="1:12" x14ac:dyDescent="0.3">
      <c r="A4330">
        <f>Query1[[#This Row],[order_id]]</f>
        <v>1486</v>
      </c>
      <c r="B4330" t="str">
        <f>Query1[[#This Row],[customers]]</f>
        <v>Armand Whitehead</v>
      </c>
      <c r="C4330" t="str">
        <f>Query1[[#This Row],[city]]</f>
        <v>Lindenhurst</v>
      </c>
      <c r="D4330" t="str">
        <f>Query1[[#This Row],[state]]</f>
        <v>NY</v>
      </c>
      <c r="E4330">
        <f>Query1[[#This Row],[order_date]]</f>
        <v>43192</v>
      </c>
      <c r="F4330">
        <f>Query1[[#This Row],[total_units]]</f>
        <v>1</v>
      </c>
      <c r="G4330">
        <f>Query1[[#This Row],[revenue]]</f>
        <v>199.99</v>
      </c>
      <c r="H4330" t="str">
        <f>Query1[[#This Row],[product_name]]</f>
        <v>Trek Precaliber 12 Boy's - 2018</v>
      </c>
      <c r="I4330" t="str">
        <f>Query1[[#This Row],[category_name]]</f>
        <v>Children Bicycles</v>
      </c>
      <c r="J4330" t="str">
        <f>Query1[[#This Row],[store_name]]</f>
        <v>Baldwin Bikes</v>
      </c>
      <c r="K4330" t="str">
        <f>Query1[[#This Row],[sales_rep]]</f>
        <v>Venita Daniel</v>
      </c>
      <c r="L4330" t="str">
        <f>Query1[[#This Row],[brand_name]]</f>
        <v>Trek</v>
      </c>
    </row>
    <row r="4331" spans="1:12" x14ac:dyDescent="0.3">
      <c r="A4331">
        <f>Query1[[#This Row],[order_id]]</f>
        <v>1487</v>
      </c>
      <c r="B4331" t="str">
        <f>Query1[[#This Row],[customers]]</f>
        <v>Deloris Burke</v>
      </c>
      <c r="C4331" t="str">
        <f>Query1[[#This Row],[city]]</f>
        <v>Palos Verdes Peninsula</v>
      </c>
      <c r="D4331" t="str">
        <f>Query1[[#This Row],[state]]</f>
        <v>CA</v>
      </c>
      <c r="E4331">
        <f>Query1[[#This Row],[order_date]]</f>
        <v>43193</v>
      </c>
      <c r="F4331">
        <f>Query1[[#This Row],[total_units]]</f>
        <v>2</v>
      </c>
      <c r="G4331">
        <f>Query1[[#This Row],[revenue]]</f>
        <v>699.98</v>
      </c>
      <c r="H4331" t="str">
        <f>Query1[[#This Row],[product_name]]</f>
        <v>Electra Moto 3i (20-inch) - Boy's - 2017</v>
      </c>
      <c r="I4331" t="str">
        <f>Query1[[#This Row],[category_name]]</f>
        <v>Children Bicycles</v>
      </c>
      <c r="J4331" t="str">
        <f>Query1[[#This Row],[store_name]]</f>
        <v>Santa Cruz Bikes</v>
      </c>
      <c r="K4331" t="str">
        <f>Query1[[#This Row],[sales_rep]]</f>
        <v>Genna Serrano</v>
      </c>
      <c r="L4331" t="str">
        <f>Query1[[#This Row],[brand_name]]</f>
        <v>Electra</v>
      </c>
    </row>
    <row r="4332" spans="1:12" x14ac:dyDescent="0.3">
      <c r="A4332">
        <f>Query1[[#This Row],[order_id]]</f>
        <v>1487</v>
      </c>
      <c r="B4332" t="str">
        <f>Query1[[#This Row],[customers]]</f>
        <v>Deloris Burke</v>
      </c>
      <c r="C4332" t="str">
        <f>Query1[[#This Row],[city]]</f>
        <v>Palos Verdes Peninsula</v>
      </c>
      <c r="D4332" t="str">
        <f>Query1[[#This Row],[state]]</f>
        <v>CA</v>
      </c>
      <c r="E4332">
        <f>Query1[[#This Row],[order_date]]</f>
        <v>43193</v>
      </c>
      <c r="F4332">
        <f>Query1[[#This Row],[total_units]]</f>
        <v>1</v>
      </c>
      <c r="G4332">
        <f>Query1[[#This Row],[revenue]]</f>
        <v>2999.99</v>
      </c>
      <c r="H4332" t="str">
        <f>Query1[[#This Row],[product_name]]</f>
        <v>Electra Townie Commute Go! - 2018</v>
      </c>
      <c r="I4332" t="str">
        <f>Query1[[#This Row],[category_name]]</f>
        <v>Electric Bikes</v>
      </c>
      <c r="J4332" t="str">
        <f>Query1[[#This Row],[store_name]]</f>
        <v>Santa Cruz Bikes</v>
      </c>
      <c r="K4332" t="str">
        <f>Query1[[#This Row],[sales_rep]]</f>
        <v>Genna Serrano</v>
      </c>
      <c r="L4332" t="str">
        <f>Query1[[#This Row],[brand_name]]</f>
        <v>Electra</v>
      </c>
    </row>
    <row r="4333" spans="1:12" x14ac:dyDescent="0.3">
      <c r="A4333">
        <f>Query1[[#This Row],[order_id]]</f>
        <v>1487</v>
      </c>
      <c r="B4333" t="str">
        <f>Query1[[#This Row],[customers]]</f>
        <v>Deloris Burke</v>
      </c>
      <c r="C4333" t="str">
        <f>Query1[[#This Row],[city]]</f>
        <v>Palos Verdes Peninsula</v>
      </c>
      <c r="D4333" t="str">
        <f>Query1[[#This Row],[state]]</f>
        <v>CA</v>
      </c>
      <c r="E4333">
        <f>Query1[[#This Row],[order_date]]</f>
        <v>43193</v>
      </c>
      <c r="F4333">
        <f>Query1[[#This Row],[total_units]]</f>
        <v>2</v>
      </c>
      <c r="G4333">
        <f>Query1[[#This Row],[revenue]]</f>
        <v>3099.98</v>
      </c>
      <c r="H4333" t="str">
        <f>Query1[[#This Row],[product_name]]</f>
        <v>Trek Domane ALR 4 Disc Women's - 2018</v>
      </c>
      <c r="I4333" t="str">
        <f>Query1[[#This Row],[category_name]]</f>
        <v>Road Bikes</v>
      </c>
      <c r="J4333" t="str">
        <f>Query1[[#This Row],[store_name]]</f>
        <v>Santa Cruz Bikes</v>
      </c>
      <c r="K4333" t="str">
        <f>Query1[[#This Row],[sales_rep]]</f>
        <v>Genna Serrano</v>
      </c>
      <c r="L4333" t="str">
        <f>Query1[[#This Row],[brand_name]]</f>
        <v>Trek</v>
      </c>
    </row>
    <row r="4334" spans="1:12" x14ac:dyDescent="0.3">
      <c r="A4334">
        <f>Query1[[#This Row],[order_id]]</f>
        <v>1487</v>
      </c>
      <c r="B4334" t="str">
        <f>Query1[[#This Row],[customers]]</f>
        <v>Deloris Burke</v>
      </c>
      <c r="C4334" t="str">
        <f>Query1[[#This Row],[city]]</f>
        <v>Palos Verdes Peninsula</v>
      </c>
      <c r="D4334" t="str">
        <f>Query1[[#This Row],[state]]</f>
        <v>CA</v>
      </c>
      <c r="E4334">
        <f>Query1[[#This Row],[order_date]]</f>
        <v>43193</v>
      </c>
      <c r="F4334">
        <f>Query1[[#This Row],[total_units]]</f>
        <v>1</v>
      </c>
      <c r="G4334">
        <f>Query1[[#This Row],[revenue]]</f>
        <v>4499.99</v>
      </c>
      <c r="H4334" t="str">
        <f>Query1[[#This Row],[product_name]]</f>
        <v>Trek Emonda SLR 6 - 2018</v>
      </c>
      <c r="I4334" t="str">
        <f>Query1[[#This Row],[category_name]]</f>
        <v>Road Bikes</v>
      </c>
      <c r="J4334" t="str">
        <f>Query1[[#This Row],[store_name]]</f>
        <v>Santa Cruz Bikes</v>
      </c>
      <c r="K4334" t="str">
        <f>Query1[[#This Row],[sales_rep]]</f>
        <v>Genna Serrano</v>
      </c>
      <c r="L4334" t="str">
        <f>Query1[[#This Row],[brand_name]]</f>
        <v>Trek</v>
      </c>
    </row>
    <row r="4335" spans="1:12" x14ac:dyDescent="0.3">
      <c r="A4335">
        <f>Query1[[#This Row],[order_id]]</f>
        <v>1487</v>
      </c>
      <c r="B4335" t="str">
        <f>Query1[[#This Row],[customers]]</f>
        <v>Deloris Burke</v>
      </c>
      <c r="C4335" t="str">
        <f>Query1[[#This Row],[city]]</f>
        <v>Palos Verdes Peninsula</v>
      </c>
      <c r="D4335" t="str">
        <f>Query1[[#This Row],[state]]</f>
        <v>CA</v>
      </c>
      <c r="E4335">
        <f>Query1[[#This Row],[order_date]]</f>
        <v>43193</v>
      </c>
      <c r="F4335">
        <f>Query1[[#This Row],[total_units]]</f>
        <v>1</v>
      </c>
      <c r="G4335">
        <f>Query1[[#This Row],[revenue]]</f>
        <v>2299.9899999999998</v>
      </c>
      <c r="H4335" t="str">
        <f>Query1[[#This Row],[product_name]]</f>
        <v>Trek Verve+ - 2018</v>
      </c>
      <c r="I4335" t="str">
        <f>Query1[[#This Row],[category_name]]</f>
        <v>Electric Bikes</v>
      </c>
      <c r="J4335" t="str">
        <f>Query1[[#This Row],[store_name]]</f>
        <v>Santa Cruz Bikes</v>
      </c>
      <c r="K4335" t="str">
        <f>Query1[[#This Row],[sales_rep]]</f>
        <v>Genna Serrano</v>
      </c>
      <c r="L4335" t="str">
        <f>Query1[[#This Row],[brand_name]]</f>
        <v>Trek</v>
      </c>
    </row>
    <row r="4336" spans="1:12" x14ac:dyDescent="0.3">
      <c r="A4336">
        <f>Query1[[#This Row],[order_id]]</f>
        <v>1488</v>
      </c>
      <c r="B4336" t="str">
        <f>Query1[[#This Row],[customers]]</f>
        <v>Olevia Pitts</v>
      </c>
      <c r="C4336" t="str">
        <f>Query1[[#This Row],[city]]</f>
        <v>Redondo Beach</v>
      </c>
      <c r="D4336" t="str">
        <f>Query1[[#This Row],[state]]</f>
        <v>CA</v>
      </c>
      <c r="E4336">
        <f>Query1[[#This Row],[order_date]]</f>
        <v>43193</v>
      </c>
      <c r="F4336">
        <f>Query1[[#This Row],[total_units]]</f>
        <v>1</v>
      </c>
      <c r="G4336">
        <f>Query1[[#This Row],[revenue]]</f>
        <v>2499.9899999999998</v>
      </c>
      <c r="H4336" t="str">
        <f>Query1[[#This Row],[product_name]]</f>
        <v>Surly Troll Frameset - 2018</v>
      </c>
      <c r="I4336" t="str">
        <f>Query1[[#This Row],[category_name]]</f>
        <v>Mountain Bikes</v>
      </c>
      <c r="J4336" t="str">
        <f>Query1[[#This Row],[store_name]]</f>
        <v>Santa Cruz Bikes</v>
      </c>
      <c r="K4336" t="str">
        <f>Query1[[#This Row],[sales_rep]]</f>
        <v>Genna Serrano</v>
      </c>
      <c r="L4336" t="str">
        <f>Query1[[#This Row],[brand_name]]</f>
        <v>Surly</v>
      </c>
    </row>
    <row r="4337" spans="1:12" x14ac:dyDescent="0.3">
      <c r="A4337">
        <f>Query1[[#This Row],[order_id]]</f>
        <v>1488</v>
      </c>
      <c r="B4337" t="str">
        <f>Query1[[#This Row],[customers]]</f>
        <v>Olevia Pitts</v>
      </c>
      <c r="C4337" t="str">
        <f>Query1[[#This Row],[city]]</f>
        <v>Redondo Beach</v>
      </c>
      <c r="D4337" t="str">
        <f>Query1[[#This Row],[state]]</f>
        <v>CA</v>
      </c>
      <c r="E4337">
        <f>Query1[[#This Row],[order_date]]</f>
        <v>43193</v>
      </c>
      <c r="F4337">
        <f>Query1[[#This Row],[total_units]]</f>
        <v>1</v>
      </c>
      <c r="G4337">
        <f>Query1[[#This Row],[revenue]]</f>
        <v>2299.9899999999998</v>
      </c>
      <c r="H4337" t="str">
        <f>Query1[[#This Row],[product_name]]</f>
        <v>Trek Fuel EX 5 27.5 Plus - 2017</v>
      </c>
      <c r="I4337" t="str">
        <f>Query1[[#This Row],[category_name]]</f>
        <v>Mountain Bikes</v>
      </c>
      <c r="J4337" t="str">
        <f>Query1[[#This Row],[store_name]]</f>
        <v>Santa Cruz Bikes</v>
      </c>
      <c r="K4337" t="str">
        <f>Query1[[#This Row],[sales_rep]]</f>
        <v>Genna Serrano</v>
      </c>
      <c r="L4337" t="str">
        <f>Query1[[#This Row],[brand_name]]</f>
        <v>Trek</v>
      </c>
    </row>
    <row r="4338" spans="1:12" x14ac:dyDescent="0.3">
      <c r="A4338">
        <f>Query1[[#This Row],[order_id]]</f>
        <v>1489</v>
      </c>
      <c r="B4338" t="str">
        <f>Query1[[#This Row],[customers]]</f>
        <v>Dorine Roberson</v>
      </c>
      <c r="C4338" t="str">
        <f>Query1[[#This Row],[city]]</f>
        <v>Santa Cruz</v>
      </c>
      <c r="D4338" t="str">
        <f>Query1[[#This Row],[state]]</f>
        <v>CA</v>
      </c>
      <c r="E4338">
        <f>Query1[[#This Row],[order_date]]</f>
        <v>43193</v>
      </c>
      <c r="F4338">
        <f>Query1[[#This Row],[total_units]]</f>
        <v>2</v>
      </c>
      <c r="G4338">
        <f>Query1[[#This Row],[revenue]]</f>
        <v>559.98</v>
      </c>
      <c r="H4338" t="str">
        <f>Query1[[#This Row],[product_name]]</f>
        <v>Electra Cyclosaurus 1 (16-inch) - Boy's - 2018</v>
      </c>
      <c r="I4338" t="str">
        <f>Query1[[#This Row],[category_name]]</f>
        <v>Children Bicycles</v>
      </c>
      <c r="J4338" t="str">
        <f>Query1[[#This Row],[store_name]]</f>
        <v>Santa Cruz Bikes</v>
      </c>
      <c r="K4338" t="str">
        <f>Query1[[#This Row],[sales_rep]]</f>
        <v>Genna Serrano</v>
      </c>
      <c r="L4338" t="str">
        <f>Query1[[#This Row],[brand_name]]</f>
        <v>Electra</v>
      </c>
    </row>
    <row r="4339" spans="1:12" x14ac:dyDescent="0.3">
      <c r="A4339">
        <f>Query1[[#This Row],[order_id]]</f>
        <v>1489</v>
      </c>
      <c r="B4339" t="str">
        <f>Query1[[#This Row],[customers]]</f>
        <v>Dorine Roberson</v>
      </c>
      <c r="C4339" t="str">
        <f>Query1[[#This Row],[city]]</f>
        <v>Santa Cruz</v>
      </c>
      <c r="D4339" t="str">
        <f>Query1[[#This Row],[state]]</f>
        <v>CA</v>
      </c>
      <c r="E4339">
        <f>Query1[[#This Row],[order_date]]</f>
        <v>43193</v>
      </c>
      <c r="F4339">
        <f>Query1[[#This Row],[total_units]]</f>
        <v>1</v>
      </c>
      <c r="G4339">
        <f>Query1[[#This Row],[revenue]]</f>
        <v>2999.99</v>
      </c>
      <c r="H4339" t="str">
        <f>Query1[[#This Row],[product_name]]</f>
        <v>Electra Townie Commute Go! - 2018</v>
      </c>
      <c r="I4339" t="str">
        <f>Query1[[#This Row],[category_name]]</f>
        <v>Electric Bikes</v>
      </c>
      <c r="J4339" t="str">
        <f>Query1[[#This Row],[store_name]]</f>
        <v>Santa Cruz Bikes</v>
      </c>
      <c r="K4339" t="str">
        <f>Query1[[#This Row],[sales_rep]]</f>
        <v>Genna Serrano</v>
      </c>
      <c r="L4339" t="str">
        <f>Query1[[#This Row],[brand_name]]</f>
        <v>Electra</v>
      </c>
    </row>
    <row r="4340" spans="1:12" x14ac:dyDescent="0.3">
      <c r="A4340">
        <f>Query1[[#This Row],[order_id]]</f>
        <v>1489</v>
      </c>
      <c r="B4340" t="str">
        <f>Query1[[#This Row],[customers]]</f>
        <v>Dorine Roberson</v>
      </c>
      <c r="C4340" t="str">
        <f>Query1[[#This Row],[city]]</f>
        <v>Santa Cruz</v>
      </c>
      <c r="D4340" t="str">
        <f>Query1[[#This Row],[state]]</f>
        <v>CA</v>
      </c>
      <c r="E4340">
        <f>Query1[[#This Row],[order_date]]</f>
        <v>43193</v>
      </c>
      <c r="F4340">
        <f>Query1[[#This Row],[total_units]]</f>
        <v>1</v>
      </c>
      <c r="G4340">
        <f>Query1[[#This Row],[revenue]]</f>
        <v>875.99</v>
      </c>
      <c r="H4340" t="str">
        <f>Query1[[#This Row],[product_name]]</f>
        <v>Surly Steamroller - 2017</v>
      </c>
      <c r="I4340" t="str">
        <f>Query1[[#This Row],[category_name]]</f>
        <v>Road Bikes</v>
      </c>
      <c r="J4340" t="str">
        <f>Query1[[#This Row],[store_name]]</f>
        <v>Santa Cruz Bikes</v>
      </c>
      <c r="K4340" t="str">
        <f>Query1[[#This Row],[sales_rep]]</f>
        <v>Genna Serrano</v>
      </c>
      <c r="L4340" t="str">
        <f>Query1[[#This Row],[brand_name]]</f>
        <v>Surly</v>
      </c>
    </row>
    <row r="4341" spans="1:12" x14ac:dyDescent="0.3">
      <c r="A4341">
        <f>Query1[[#This Row],[order_id]]</f>
        <v>1490</v>
      </c>
      <c r="B4341" t="str">
        <f>Query1[[#This Row],[customers]]</f>
        <v>Carline Collier</v>
      </c>
      <c r="C4341" t="str">
        <f>Query1[[#This Row],[city]]</f>
        <v>Fresno</v>
      </c>
      <c r="D4341" t="str">
        <f>Query1[[#This Row],[state]]</f>
        <v>CA</v>
      </c>
      <c r="E4341">
        <f>Query1[[#This Row],[order_date]]</f>
        <v>43193</v>
      </c>
      <c r="F4341">
        <f>Query1[[#This Row],[total_units]]</f>
        <v>1</v>
      </c>
      <c r="G4341">
        <f>Query1[[#This Row],[revenue]]</f>
        <v>319.99</v>
      </c>
      <c r="H4341" t="str">
        <f>Query1[[#This Row],[product_name]]</f>
        <v>Electra Cruiser 7D - 2016/2017/2018</v>
      </c>
      <c r="I4341" t="str">
        <f>Query1[[#This Row],[category_name]]</f>
        <v>Cruisers Bicycles</v>
      </c>
      <c r="J4341" t="str">
        <f>Query1[[#This Row],[store_name]]</f>
        <v>Santa Cruz Bikes</v>
      </c>
      <c r="K4341" t="str">
        <f>Query1[[#This Row],[sales_rep]]</f>
        <v>Genna Serrano</v>
      </c>
      <c r="L4341" t="str">
        <f>Query1[[#This Row],[brand_name]]</f>
        <v>Electra</v>
      </c>
    </row>
    <row r="4342" spans="1:12" x14ac:dyDescent="0.3">
      <c r="A4342">
        <f>Query1[[#This Row],[order_id]]</f>
        <v>1490</v>
      </c>
      <c r="B4342" t="str">
        <f>Query1[[#This Row],[customers]]</f>
        <v>Carline Collier</v>
      </c>
      <c r="C4342" t="str">
        <f>Query1[[#This Row],[city]]</f>
        <v>Fresno</v>
      </c>
      <c r="D4342" t="str">
        <f>Query1[[#This Row],[state]]</f>
        <v>CA</v>
      </c>
      <c r="E4342">
        <f>Query1[[#This Row],[order_date]]</f>
        <v>43193</v>
      </c>
      <c r="F4342">
        <f>Query1[[#This Row],[total_units]]</f>
        <v>1</v>
      </c>
      <c r="G4342">
        <f>Query1[[#This Row],[revenue]]</f>
        <v>299.99</v>
      </c>
      <c r="H4342" t="str">
        <f>Query1[[#This Row],[product_name]]</f>
        <v>Electra Sugar Skulls 1 (20-inch) - Girl's - 2017</v>
      </c>
      <c r="I4342" t="str">
        <f>Query1[[#This Row],[category_name]]</f>
        <v>Children Bicycles</v>
      </c>
      <c r="J4342" t="str">
        <f>Query1[[#This Row],[store_name]]</f>
        <v>Santa Cruz Bikes</v>
      </c>
      <c r="K4342" t="str">
        <f>Query1[[#This Row],[sales_rep]]</f>
        <v>Genna Serrano</v>
      </c>
      <c r="L4342" t="str">
        <f>Query1[[#This Row],[brand_name]]</f>
        <v>Electra</v>
      </c>
    </row>
    <row r="4343" spans="1:12" x14ac:dyDescent="0.3">
      <c r="A4343">
        <f>Query1[[#This Row],[order_id]]</f>
        <v>1490</v>
      </c>
      <c r="B4343" t="str">
        <f>Query1[[#This Row],[customers]]</f>
        <v>Carline Collier</v>
      </c>
      <c r="C4343" t="str">
        <f>Query1[[#This Row],[city]]</f>
        <v>Fresno</v>
      </c>
      <c r="D4343" t="str">
        <f>Query1[[#This Row],[state]]</f>
        <v>CA</v>
      </c>
      <c r="E4343">
        <f>Query1[[#This Row],[order_date]]</f>
        <v>43193</v>
      </c>
      <c r="F4343">
        <f>Query1[[#This Row],[total_units]]</f>
        <v>1</v>
      </c>
      <c r="G4343">
        <f>Query1[[#This Row],[revenue]]</f>
        <v>749.99</v>
      </c>
      <c r="H4343" t="str">
        <f>Query1[[#This Row],[product_name]]</f>
        <v>Electra Townie Balloon 3i EQ - 2017/2018</v>
      </c>
      <c r="I4343" t="str">
        <f>Query1[[#This Row],[category_name]]</f>
        <v>Cruisers Bicycles</v>
      </c>
      <c r="J4343" t="str">
        <f>Query1[[#This Row],[store_name]]</f>
        <v>Santa Cruz Bikes</v>
      </c>
      <c r="K4343" t="str">
        <f>Query1[[#This Row],[sales_rep]]</f>
        <v>Genna Serrano</v>
      </c>
      <c r="L4343" t="str">
        <f>Query1[[#This Row],[brand_name]]</f>
        <v>Electra</v>
      </c>
    </row>
    <row r="4344" spans="1:12" x14ac:dyDescent="0.3">
      <c r="A4344">
        <f>Query1[[#This Row],[order_id]]</f>
        <v>1491</v>
      </c>
      <c r="B4344" t="str">
        <f>Query1[[#This Row],[customers]]</f>
        <v>Lizzie Joyner</v>
      </c>
      <c r="C4344" t="str">
        <f>Query1[[#This Row],[city]]</f>
        <v>Coachella</v>
      </c>
      <c r="D4344" t="str">
        <f>Query1[[#This Row],[state]]</f>
        <v>CA</v>
      </c>
      <c r="E4344">
        <f>Query1[[#This Row],[order_date]]</f>
        <v>43194</v>
      </c>
      <c r="F4344">
        <f>Query1[[#This Row],[total_units]]</f>
        <v>2</v>
      </c>
      <c r="G4344">
        <f>Query1[[#This Row],[revenue]]</f>
        <v>599.98</v>
      </c>
      <c r="H4344" t="str">
        <f>Query1[[#This Row],[product_name]]</f>
        <v>Electra Girl's Hawaii 1 16" - 2017</v>
      </c>
      <c r="I4344" t="str">
        <f>Query1[[#This Row],[category_name]]</f>
        <v>Children Bicycles</v>
      </c>
      <c r="J4344" t="str">
        <f>Query1[[#This Row],[store_name]]</f>
        <v>Santa Cruz Bikes</v>
      </c>
      <c r="K4344" t="str">
        <f>Query1[[#This Row],[sales_rep]]</f>
        <v>Genna Serrano</v>
      </c>
      <c r="L4344" t="str">
        <f>Query1[[#This Row],[brand_name]]</f>
        <v>Electra</v>
      </c>
    </row>
    <row r="4345" spans="1:12" x14ac:dyDescent="0.3">
      <c r="A4345">
        <f>Query1[[#This Row],[order_id]]</f>
        <v>1491</v>
      </c>
      <c r="B4345" t="str">
        <f>Query1[[#This Row],[customers]]</f>
        <v>Lizzie Joyner</v>
      </c>
      <c r="C4345" t="str">
        <f>Query1[[#This Row],[city]]</f>
        <v>Coachella</v>
      </c>
      <c r="D4345" t="str">
        <f>Query1[[#This Row],[state]]</f>
        <v>CA</v>
      </c>
      <c r="E4345">
        <f>Query1[[#This Row],[order_date]]</f>
        <v>43194</v>
      </c>
      <c r="F4345">
        <f>Query1[[#This Row],[total_units]]</f>
        <v>1</v>
      </c>
      <c r="G4345">
        <f>Query1[[#This Row],[revenue]]</f>
        <v>449.99</v>
      </c>
      <c r="H4345" t="str">
        <f>Query1[[#This Row],[product_name]]</f>
        <v>Electra Townie Original 1 - 2018</v>
      </c>
      <c r="I4345" t="str">
        <f>Query1[[#This Row],[category_name]]</f>
        <v>Comfort Bicycles</v>
      </c>
      <c r="J4345" t="str">
        <f>Query1[[#This Row],[store_name]]</f>
        <v>Santa Cruz Bikes</v>
      </c>
      <c r="K4345" t="str">
        <f>Query1[[#This Row],[sales_rep]]</f>
        <v>Genna Serrano</v>
      </c>
      <c r="L4345" t="str">
        <f>Query1[[#This Row],[brand_name]]</f>
        <v>Electra</v>
      </c>
    </row>
    <row r="4346" spans="1:12" x14ac:dyDescent="0.3">
      <c r="A4346">
        <f>Query1[[#This Row],[order_id]]</f>
        <v>1491</v>
      </c>
      <c r="B4346" t="str">
        <f>Query1[[#This Row],[customers]]</f>
        <v>Lizzie Joyner</v>
      </c>
      <c r="C4346" t="str">
        <f>Query1[[#This Row],[city]]</f>
        <v>Coachella</v>
      </c>
      <c r="D4346" t="str">
        <f>Query1[[#This Row],[state]]</f>
        <v>CA</v>
      </c>
      <c r="E4346">
        <f>Query1[[#This Row],[order_date]]</f>
        <v>43194</v>
      </c>
      <c r="F4346">
        <f>Query1[[#This Row],[total_units]]</f>
        <v>2</v>
      </c>
      <c r="G4346">
        <f>Query1[[#This Row],[revenue]]</f>
        <v>3119.98</v>
      </c>
      <c r="H4346" t="str">
        <f>Query1[[#This Row],[product_name]]</f>
        <v>Sun Bicycles ElectroLite - 2017</v>
      </c>
      <c r="I4346" t="str">
        <f>Query1[[#This Row],[category_name]]</f>
        <v>Electric Bikes</v>
      </c>
      <c r="J4346" t="str">
        <f>Query1[[#This Row],[store_name]]</f>
        <v>Santa Cruz Bikes</v>
      </c>
      <c r="K4346" t="str">
        <f>Query1[[#This Row],[sales_rep]]</f>
        <v>Genna Serrano</v>
      </c>
      <c r="L4346" t="str">
        <f>Query1[[#This Row],[brand_name]]</f>
        <v>Sun</v>
      </c>
    </row>
    <row r="4347" spans="1:12" x14ac:dyDescent="0.3">
      <c r="A4347">
        <f>Query1[[#This Row],[order_id]]</f>
        <v>1491</v>
      </c>
      <c r="B4347" t="str">
        <f>Query1[[#This Row],[customers]]</f>
        <v>Lizzie Joyner</v>
      </c>
      <c r="C4347" t="str">
        <f>Query1[[#This Row],[city]]</f>
        <v>Coachella</v>
      </c>
      <c r="D4347" t="str">
        <f>Query1[[#This Row],[state]]</f>
        <v>CA</v>
      </c>
      <c r="E4347">
        <f>Query1[[#This Row],[order_date]]</f>
        <v>43194</v>
      </c>
      <c r="F4347">
        <f>Query1[[#This Row],[total_units]]</f>
        <v>2</v>
      </c>
      <c r="G4347">
        <f>Query1[[#This Row],[revenue]]</f>
        <v>5999.98</v>
      </c>
      <c r="H4347" t="str">
        <f>Query1[[#This Row],[product_name]]</f>
        <v>Trek Remedy 7 27.5 - 2018</v>
      </c>
      <c r="I4347" t="str">
        <f>Query1[[#This Row],[category_name]]</f>
        <v>Mountain Bikes</v>
      </c>
      <c r="J4347" t="str">
        <f>Query1[[#This Row],[store_name]]</f>
        <v>Santa Cruz Bikes</v>
      </c>
      <c r="K4347" t="str">
        <f>Query1[[#This Row],[sales_rep]]</f>
        <v>Genna Serrano</v>
      </c>
      <c r="L4347" t="str">
        <f>Query1[[#This Row],[brand_name]]</f>
        <v>Trek</v>
      </c>
    </row>
    <row r="4348" spans="1:12" x14ac:dyDescent="0.3">
      <c r="A4348">
        <f>Query1[[#This Row],[order_id]]</f>
        <v>1492</v>
      </c>
      <c r="B4348" t="str">
        <f>Query1[[#This Row],[customers]]</f>
        <v>Kathie Freeman</v>
      </c>
      <c r="C4348" t="str">
        <f>Query1[[#This Row],[city]]</f>
        <v>Queensbury</v>
      </c>
      <c r="D4348" t="str">
        <f>Query1[[#This Row],[state]]</f>
        <v>NY</v>
      </c>
      <c r="E4348">
        <f>Query1[[#This Row],[order_date]]</f>
        <v>43194</v>
      </c>
      <c r="F4348">
        <f>Query1[[#This Row],[total_units]]</f>
        <v>2</v>
      </c>
      <c r="G4348">
        <f>Query1[[#This Row],[revenue]]</f>
        <v>759.98</v>
      </c>
      <c r="H4348" t="str">
        <f>Query1[[#This Row],[product_name]]</f>
        <v>Haro Flightline One ST - 2017</v>
      </c>
      <c r="I4348" t="str">
        <f>Query1[[#This Row],[category_name]]</f>
        <v>Mountain Bikes</v>
      </c>
      <c r="J4348" t="str">
        <f>Query1[[#This Row],[store_name]]</f>
        <v>Baldwin Bikes</v>
      </c>
      <c r="K4348" t="str">
        <f>Query1[[#This Row],[sales_rep]]</f>
        <v>Venita Daniel</v>
      </c>
      <c r="L4348" t="str">
        <f>Query1[[#This Row],[brand_name]]</f>
        <v>Haro</v>
      </c>
    </row>
    <row r="4349" spans="1:12" x14ac:dyDescent="0.3">
      <c r="A4349">
        <f>Query1[[#This Row],[order_id]]</f>
        <v>1493</v>
      </c>
      <c r="B4349" t="str">
        <f>Query1[[#This Row],[customers]]</f>
        <v>Bobbie Foster</v>
      </c>
      <c r="C4349" t="str">
        <f>Query1[[#This Row],[city]]</f>
        <v>Desoto</v>
      </c>
      <c r="D4349" t="str">
        <f>Query1[[#This Row],[state]]</f>
        <v>TX</v>
      </c>
      <c r="E4349">
        <f>Query1[[#This Row],[order_date]]</f>
        <v>43194</v>
      </c>
      <c r="F4349">
        <f>Query1[[#This Row],[total_units]]</f>
        <v>1</v>
      </c>
      <c r="G4349">
        <f>Query1[[#This Row],[revenue]]</f>
        <v>429.99</v>
      </c>
      <c r="H4349" t="str">
        <f>Query1[[#This Row],[product_name]]</f>
        <v>Electra Cruiser Lux 1 Ladies' - 2018</v>
      </c>
      <c r="I4349" t="str">
        <f>Query1[[#This Row],[category_name]]</f>
        <v>Cruisers Bicycles</v>
      </c>
      <c r="J4349" t="str">
        <f>Query1[[#This Row],[store_name]]</f>
        <v>Rowlett Bikes</v>
      </c>
      <c r="K4349" t="str">
        <f>Query1[[#This Row],[sales_rep]]</f>
        <v>Kali Vargas</v>
      </c>
      <c r="L4349" t="str">
        <f>Query1[[#This Row],[brand_name]]</f>
        <v>Electra</v>
      </c>
    </row>
    <row r="4350" spans="1:12" x14ac:dyDescent="0.3">
      <c r="A4350">
        <f>Query1[[#This Row],[order_id]]</f>
        <v>1494</v>
      </c>
      <c r="B4350" t="str">
        <f>Query1[[#This Row],[customers]]</f>
        <v>Katelin Kennedy</v>
      </c>
      <c r="C4350" t="str">
        <f>Query1[[#This Row],[city]]</f>
        <v>Rocklin</v>
      </c>
      <c r="D4350" t="str">
        <f>Query1[[#This Row],[state]]</f>
        <v>CA</v>
      </c>
      <c r="E4350">
        <f>Query1[[#This Row],[order_date]]</f>
        <v>43195</v>
      </c>
      <c r="F4350">
        <f>Query1[[#This Row],[total_units]]</f>
        <v>2</v>
      </c>
      <c r="G4350">
        <f>Query1[[#This Row],[revenue]]</f>
        <v>859.98</v>
      </c>
      <c r="H4350" t="str">
        <f>Query1[[#This Row],[product_name]]</f>
        <v>Electra Cruiser Lux 1 Ladies' - 2018</v>
      </c>
      <c r="I4350" t="str">
        <f>Query1[[#This Row],[category_name]]</f>
        <v>Cruisers Bicycles</v>
      </c>
      <c r="J4350" t="str">
        <f>Query1[[#This Row],[store_name]]</f>
        <v>Santa Cruz Bikes</v>
      </c>
      <c r="K4350" t="str">
        <f>Query1[[#This Row],[sales_rep]]</f>
        <v>Genna Serrano</v>
      </c>
      <c r="L4350" t="str">
        <f>Query1[[#This Row],[brand_name]]</f>
        <v>Electra</v>
      </c>
    </row>
    <row r="4351" spans="1:12" x14ac:dyDescent="0.3">
      <c r="A4351">
        <f>Query1[[#This Row],[order_id]]</f>
        <v>1494</v>
      </c>
      <c r="B4351" t="str">
        <f>Query1[[#This Row],[customers]]</f>
        <v>Katelin Kennedy</v>
      </c>
      <c r="C4351" t="str">
        <f>Query1[[#This Row],[city]]</f>
        <v>Rocklin</v>
      </c>
      <c r="D4351" t="str">
        <f>Query1[[#This Row],[state]]</f>
        <v>CA</v>
      </c>
      <c r="E4351">
        <f>Query1[[#This Row],[order_date]]</f>
        <v>43195</v>
      </c>
      <c r="F4351">
        <f>Query1[[#This Row],[total_units]]</f>
        <v>2</v>
      </c>
      <c r="G4351">
        <f>Query1[[#This Row],[revenue]]</f>
        <v>499.98</v>
      </c>
      <c r="H4351" t="str">
        <f>Query1[[#This Row],[product_name]]</f>
        <v>Strider Sport 16 - 2018</v>
      </c>
      <c r="I4351" t="str">
        <f>Query1[[#This Row],[category_name]]</f>
        <v>Children Bicycles</v>
      </c>
      <c r="J4351" t="str">
        <f>Query1[[#This Row],[store_name]]</f>
        <v>Santa Cruz Bikes</v>
      </c>
      <c r="K4351" t="str">
        <f>Query1[[#This Row],[sales_rep]]</f>
        <v>Genna Serrano</v>
      </c>
      <c r="L4351" t="str">
        <f>Query1[[#This Row],[brand_name]]</f>
        <v>Strider</v>
      </c>
    </row>
    <row r="4352" spans="1:12" x14ac:dyDescent="0.3">
      <c r="A4352">
        <f>Query1[[#This Row],[order_id]]</f>
        <v>1494</v>
      </c>
      <c r="B4352" t="str">
        <f>Query1[[#This Row],[customers]]</f>
        <v>Katelin Kennedy</v>
      </c>
      <c r="C4352" t="str">
        <f>Query1[[#This Row],[city]]</f>
        <v>Rocklin</v>
      </c>
      <c r="D4352" t="str">
        <f>Query1[[#This Row],[state]]</f>
        <v>CA</v>
      </c>
      <c r="E4352">
        <f>Query1[[#This Row],[order_date]]</f>
        <v>43195</v>
      </c>
      <c r="F4352">
        <f>Query1[[#This Row],[total_units]]</f>
        <v>2</v>
      </c>
      <c r="G4352">
        <f>Query1[[#This Row],[revenue]]</f>
        <v>1499.98</v>
      </c>
      <c r="H4352" t="str">
        <f>Query1[[#This Row],[product_name]]</f>
        <v>Trek Domane AL 2 - 2018</v>
      </c>
      <c r="I4352" t="str">
        <f>Query1[[#This Row],[category_name]]</f>
        <v>Road Bikes</v>
      </c>
      <c r="J4352" t="str">
        <f>Query1[[#This Row],[store_name]]</f>
        <v>Santa Cruz Bikes</v>
      </c>
      <c r="K4352" t="str">
        <f>Query1[[#This Row],[sales_rep]]</f>
        <v>Genna Serrano</v>
      </c>
      <c r="L4352" t="str">
        <f>Query1[[#This Row],[brand_name]]</f>
        <v>Trek</v>
      </c>
    </row>
    <row r="4353" spans="1:12" x14ac:dyDescent="0.3">
      <c r="A4353">
        <f>Query1[[#This Row],[order_id]]</f>
        <v>1495</v>
      </c>
      <c r="B4353" t="str">
        <f>Query1[[#This Row],[customers]]</f>
        <v>Lissa Vargas</v>
      </c>
      <c r="C4353" t="str">
        <f>Query1[[#This Row],[city]]</f>
        <v>Oswego</v>
      </c>
      <c r="D4353" t="str">
        <f>Query1[[#This Row],[state]]</f>
        <v>NY</v>
      </c>
      <c r="E4353">
        <f>Query1[[#This Row],[order_date]]</f>
        <v>43195</v>
      </c>
      <c r="F4353">
        <f>Query1[[#This Row],[total_units]]</f>
        <v>2</v>
      </c>
      <c r="G4353">
        <f>Query1[[#This Row],[revenue]]</f>
        <v>739.98</v>
      </c>
      <c r="H4353" t="str">
        <f>Query1[[#This Row],[product_name]]</f>
        <v>Electra Sweet Ride 3i (20-inch) - Girls' - 2018</v>
      </c>
      <c r="I4353" t="str">
        <f>Query1[[#This Row],[category_name]]</f>
        <v>Children Bicycles</v>
      </c>
      <c r="J4353" t="str">
        <f>Query1[[#This Row],[store_name]]</f>
        <v>Baldwin Bikes</v>
      </c>
      <c r="K4353" t="str">
        <f>Query1[[#This Row],[sales_rep]]</f>
        <v>Venita Daniel</v>
      </c>
      <c r="L4353" t="str">
        <f>Query1[[#This Row],[brand_name]]</f>
        <v>Electra</v>
      </c>
    </row>
    <row r="4354" spans="1:12" x14ac:dyDescent="0.3">
      <c r="A4354">
        <f>Query1[[#This Row],[order_id]]</f>
        <v>1495</v>
      </c>
      <c r="B4354" t="str">
        <f>Query1[[#This Row],[customers]]</f>
        <v>Lissa Vargas</v>
      </c>
      <c r="C4354" t="str">
        <f>Query1[[#This Row],[city]]</f>
        <v>Oswego</v>
      </c>
      <c r="D4354" t="str">
        <f>Query1[[#This Row],[state]]</f>
        <v>NY</v>
      </c>
      <c r="E4354">
        <f>Query1[[#This Row],[order_date]]</f>
        <v>43195</v>
      </c>
      <c r="F4354">
        <f>Query1[[#This Row],[total_units]]</f>
        <v>2</v>
      </c>
      <c r="G4354">
        <f>Query1[[#This Row],[revenue]]</f>
        <v>1499.98</v>
      </c>
      <c r="H4354" t="str">
        <f>Query1[[#This Row],[product_name]]</f>
        <v>Electra Townie Balloon 8D EQ Ladies' - 2016/2017/2018</v>
      </c>
      <c r="I4354" t="str">
        <f>Query1[[#This Row],[category_name]]</f>
        <v>Comfort Bicycles</v>
      </c>
      <c r="J4354" t="str">
        <f>Query1[[#This Row],[store_name]]</f>
        <v>Baldwin Bikes</v>
      </c>
      <c r="K4354" t="str">
        <f>Query1[[#This Row],[sales_rep]]</f>
        <v>Venita Daniel</v>
      </c>
      <c r="L4354" t="str">
        <f>Query1[[#This Row],[brand_name]]</f>
        <v>Electra</v>
      </c>
    </row>
    <row r="4355" spans="1:12" x14ac:dyDescent="0.3">
      <c r="A4355">
        <f>Query1[[#This Row],[order_id]]</f>
        <v>1495</v>
      </c>
      <c r="B4355" t="str">
        <f>Query1[[#This Row],[customers]]</f>
        <v>Lissa Vargas</v>
      </c>
      <c r="C4355" t="str">
        <f>Query1[[#This Row],[city]]</f>
        <v>Oswego</v>
      </c>
      <c r="D4355" t="str">
        <f>Query1[[#This Row],[state]]</f>
        <v>NY</v>
      </c>
      <c r="E4355">
        <f>Query1[[#This Row],[order_date]]</f>
        <v>43195</v>
      </c>
      <c r="F4355">
        <f>Query1[[#This Row],[total_units]]</f>
        <v>1</v>
      </c>
      <c r="G4355">
        <f>Query1[[#This Row],[revenue]]</f>
        <v>2599</v>
      </c>
      <c r="H4355" t="str">
        <f>Query1[[#This Row],[product_name]]</f>
        <v>Heller Shagamaw GX1 - 2018</v>
      </c>
      <c r="I4355" t="str">
        <f>Query1[[#This Row],[category_name]]</f>
        <v>Mountain Bikes</v>
      </c>
      <c r="J4355" t="str">
        <f>Query1[[#This Row],[store_name]]</f>
        <v>Baldwin Bikes</v>
      </c>
      <c r="K4355" t="str">
        <f>Query1[[#This Row],[sales_rep]]</f>
        <v>Venita Daniel</v>
      </c>
      <c r="L4355" t="str">
        <f>Query1[[#This Row],[brand_name]]</f>
        <v>Heller</v>
      </c>
    </row>
    <row r="4356" spans="1:12" x14ac:dyDescent="0.3">
      <c r="A4356">
        <f>Query1[[#This Row],[order_id]]</f>
        <v>1496</v>
      </c>
      <c r="B4356" t="str">
        <f>Query1[[#This Row],[customers]]</f>
        <v>Tameka Fisher</v>
      </c>
      <c r="C4356" t="str">
        <f>Query1[[#This Row],[city]]</f>
        <v>Redondo Beach</v>
      </c>
      <c r="D4356" t="str">
        <f>Query1[[#This Row],[state]]</f>
        <v>CA</v>
      </c>
      <c r="E4356">
        <f>Query1[[#This Row],[order_date]]</f>
        <v>43196</v>
      </c>
      <c r="F4356">
        <f>Query1[[#This Row],[total_units]]</f>
        <v>2</v>
      </c>
      <c r="G4356">
        <f>Query1[[#This Row],[revenue]]</f>
        <v>959.98</v>
      </c>
      <c r="H4356" t="str">
        <f>Query1[[#This Row],[product_name]]</f>
        <v>Electra Cruiser Lux 7D - 2018</v>
      </c>
      <c r="I4356" t="str">
        <f>Query1[[#This Row],[category_name]]</f>
        <v>Cruisers Bicycles</v>
      </c>
      <c r="J4356" t="str">
        <f>Query1[[#This Row],[store_name]]</f>
        <v>Santa Cruz Bikes</v>
      </c>
      <c r="K4356" t="str">
        <f>Query1[[#This Row],[sales_rep]]</f>
        <v>Genna Serrano</v>
      </c>
      <c r="L4356" t="str">
        <f>Query1[[#This Row],[brand_name]]</f>
        <v>Electra</v>
      </c>
    </row>
    <row r="4357" spans="1:12" x14ac:dyDescent="0.3">
      <c r="A4357">
        <f>Query1[[#This Row],[order_id]]</f>
        <v>1496</v>
      </c>
      <c r="B4357" t="str">
        <f>Query1[[#This Row],[customers]]</f>
        <v>Tameka Fisher</v>
      </c>
      <c r="C4357" t="str">
        <f>Query1[[#This Row],[city]]</f>
        <v>Redondo Beach</v>
      </c>
      <c r="D4357" t="str">
        <f>Query1[[#This Row],[state]]</f>
        <v>CA</v>
      </c>
      <c r="E4357">
        <f>Query1[[#This Row],[order_date]]</f>
        <v>43196</v>
      </c>
      <c r="F4357">
        <f>Query1[[#This Row],[total_units]]</f>
        <v>2</v>
      </c>
      <c r="G4357">
        <f>Query1[[#This Row],[revenue]]</f>
        <v>1919.98</v>
      </c>
      <c r="H4357" t="str">
        <f>Query1[[#This Row],[product_name]]</f>
        <v>Electra Delivery 3i - 2016/2017/2018</v>
      </c>
      <c r="I4357" t="str">
        <f>Query1[[#This Row],[category_name]]</f>
        <v>Cruisers Bicycles</v>
      </c>
      <c r="J4357" t="str">
        <f>Query1[[#This Row],[store_name]]</f>
        <v>Santa Cruz Bikes</v>
      </c>
      <c r="K4357" t="str">
        <f>Query1[[#This Row],[sales_rep]]</f>
        <v>Genna Serrano</v>
      </c>
      <c r="L4357" t="str">
        <f>Query1[[#This Row],[brand_name]]</f>
        <v>Electra</v>
      </c>
    </row>
    <row r="4358" spans="1:12" x14ac:dyDescent="0.3">
      <c r="A4358">
        <f>Query1[[#This Row],[order_id]]</f>
        <v>1496</v>
      </c>
      <c r="B4358" t="str">
        <f>Query1[[#This Row],[customers]]</f>
        <v>Tameka Fisher</v>
      </c>
      <c r="C4358" t="str">
        <f>Query1[[#This Row],[city]]</f>
        <v>Redondo Beach</v>
      </c>
      <c r="D4358" t="str">
        <f>Query1[[#This Row],[state]]</f>
        <v>CA</v>
      </c>
      <c r="E4358">
        <f>Query1[[#This Row],[order_date]]</f>
        <v>43196</v>
      </c>
      <c r="F4358">
        <f>Query1[[#This Row],[total_units]]</f>
        <v>1</v>
      </c>
      <c r="G4358">
        <f>Query1[[#This Row],[revenue]]</f>
        <v>899.99</v>
      </c>
      <c r="H4358" t="str">
        <f>Query1[[#This Row],[product_name]]</f>
        <v>Electra Tiger Shark 3i - 2018</v>
      </c>
      <c r="I4358" t="str">
        <f>Query1[[#This Row],[category_name]]</f>
        <v>Cruisers Bicycles</v>
      </c>
      <c r="J4358" t="str">
        <f>Query1[[#This Row],[store_name]]</f>
        <v>Santa Cruz Bikes</v>
      </c>
      <c r="K4358" t="str">
        <f>Query1[[#This Row],[sales_rep]]</f>
        <v>Genna Serrano</v>
      </c>
      <c r="L4358" t="str">
        <f>Query1[[#This Row],[brand_name]]</f>
        <v>Electra</v>
      </c>
    </row>
    <row r="4359" spans="1:12" x14ac:dyDescent="0.3">
      <c r="A4359">
        <f>Query1[[#This Row],[order_id]]</f>
        <v>1496</v>
      </c>
      <c r="B4359" t="str">
        <f>Query1[[#This Row],[customers]]</f>
        <v>Tameka Fisher</v>
      </c>
      <c r="C4359" t="str">
        <f>Query1[[#This Row],[city]]</f>
        <v>Redondo Beach</v>
      </c>
      <c r="D4359" t="str">
        <f>Query1[[#This Row],[state]]</f>
        <v>CA</v>
      </c>
      <c r="E4359">
        <f>Query1[[#This Row],[order_date]]</f>
        <v>43196</v>
      </c>
      <c r="F4359">
        <f>Query1[[#This Row],[total_units]]</f>
        <v>1</v>
      </c>
      <c r="G4359">
        <f>Query1[[#This Row],[revenue]]</f>
        <v>449.99</v>
      </c>
      <c r="H4359" t="str">
        <f>Query1[[#This Row],[product_name]]</f>
        <v>Electra Townie Original 1 - 2018</v>
      </c>
      <c r="I4359" t="str">
        <f>Query1[[#This Row],[category_name]]</f>
        <v>Comfort Bicycles</v>
      </c>
      <c r="J4359" t="str">
        <f>Query1[[#This Row],[store_name]]</f>
        <v>Santa Cruz Bikes</v>
      </c>
      <c r="K4359" t="str">
        <f>Query1[[#This Row],[sales_rep]]</f>
        <v>Genna Serrano</v>
      </c>
      <c r="L4359" t="str">
        <f>Query1[[#This Row],[brand_name]]</f>
        <v>Electra</v>
      </c>
    </row>
    <row r="4360" spans="1:12" x14ac:dyDescent="0.3">
      <c r="A4360">
        <f>Query1[[#This Row],[order_id]]</f>
        <v>1496</v>
      </c>
      <c r="B4360" t="str">
        <f>Query1[[#This Row],[customers]]</f>
        <v>Tameka Fisher</v>
      </c>
      <c r="C4360" t="str">
        <f>Query1[[#This Row],[city]]</f>
        <v>Redondo Beach</v>
      </c>
      <c r="D4360" t="str">
        <f>Query1[[#This Row],[state]]</f>
        <v>CA</v>
      </c>
      <c r="E4360">
        <f>Query1[[#This Row],[order_date]]</f>
        <v>43196</v>
      </c>
      <c r="F4360">
        <f>Query1[[#This Row],[total_units]]</f>
        <v>1</v>
      </c>
      <c r="G4360">
        <f>Query1[[#This Row],[revenue]]</f>
        <v>599.99</v>
      </c>
      <c r="H4360" t="str">
        <f>Query1[[#This Row],[product_name]]</f>
        <v>Electra Townie Original 7D EQ Ladies' - 2017/2018</v>
      </c>
      <c r="I4360" t="str">
        <f>Query1[[#This Row],[category_name]]</f>
        <v>Cruisers Bicycles</v>
      </c>
      <c r="J4360" t="str">
        <f>Query1[[#This Row],[store_name]]</f>
        <v>Santa Cruz Bikes</v>
      </c>
      <c r="K4360" t="str">
        <f>Query1[[#This Row],[sales_rep]]</f>
        <v>Genna Serrano</v>
      </c>
      <c r="L4360" t="str">
        <f>Query1[[#This Row],[brand_name]]</f>
        <v>Electra</v>
      </c>
    </row>
    <row r="4361" spans="1:12" x14ac:dyDescent="0.3">
      <c r="A4361">
        <f>Query1[[#This Row],[order_id]]</f>
        <v>1497</v>
      </c>
      <c r="B4361" t="str">
        <f>Query1[[#This Row],[customers]]</f>
        <v>Williemae Holloway</v>
      </c>
      <c r="C4361" t="str">
        <f>Query1[[#This Row],[city]]</f>
        <v>Oakland</v>
      </c>
      <c r="D4361" t="str">
        <f>Query1[[#This Row],[state]]</f>
        <v>CA</v>
      </c>
      <c r="E4361">
        <f>Query1[[#This Row],[order_date]]</f>
        <v>43196</v>
      </c>
      <c r="F4361">
        <f>Query1[[#This Row],[total_units]]</f>
        <v>2</v>
      </c>
      <c r="G4361">
        <f>Query1[[#This Row],[revenue]]</f>
        <v>5999.98</v>
      </c>
      <c r="H4361" t="str">
        <f>Query1[[#This Row],[product_name]]</f>
        <v>Electra Townie Commute Go! - 2018</v>
      </c>
      <c r="I4361" t="str">
        <f>Query1[[#This Row],[category_name]]</f>
        <v>Electric Bikes</v>
      </c>
      <c r="J4361" t="str">
        <f>Query1[[#This Row],[store_name]]</f>
        <v>Santa Cruz Bikes</v>
      </c>
      <c r="K4361" t="str">
        <f>Query1[[#This Row],[sales_rep]]</f>
        <v>Mireya Copeland</v>
      </c>
      <c r="L4361" t="str">
        <f>Query1[[#This Row],[brand_name]]</f>
        <v>Electra</v>
      </c>
    </row>
    <row r="4362" spans="1:12" x14ac:dyDescent="0.3">
      <c r="A4362">
        <f>Query1[[#This Row],[order_id]]</f>
        <v>1497</v>
      </c>
      <c r="B4362" t="str">
        <f>Query1[[#This Row],[customers]]</f>
        <v>Williemae Holloway</v>
      </c>
      <c r="C4362" t="str">
        <f>Query1[[#This Row],[city]]</f>
        <v>Oakland</v>
      </c>
      <c r="D4362" t="str">
        <f>Query1[[#This Row],[state]]</f>
        <v>CA</v>
      </c>
      <c r="E4362">
        <f>Query1[[#This Row],[order_date]]</f>
        <v>43196</v>
      </c>
      <c r="F4362">
        <f>Query1[[#This Row],[total_units]]</f>
        <v>2</v>
      </c>
      <c r="G4362">
        <f>Query1[[#This Row],[revenue]]</f>
        <v>3199.98</v>
      </c>
      <c r="H4362" t="str">
        <f>Query1[[#This Row],[product_name]]</f>
        <v>Trek Stache 5 - 2018</v>
      </c>
      <c r="I4362" t="str">
        <f>Query1[[#This Row],[category_name]]</f>
        <v>Mountain Bikes</v>
      </c>
      <c r="J4362" t="str">
        <f>Query1[[#This Row],[store_name]]</f>
        <v>Santa Cruz Bikes</v>
      </c>
      <c r="K4362" t="str">
        <f>Query1[[#This Row],[sales_rep]]</f>
        <v>Mireya Copeland</v>
      </c>
      <c r="L4362" t="str">
        <f>Query1[[#This Row],[brand_name]]</f>
        <v>Trek</v>
      </c>
    </row>
    <row r="4363" spans="1:12" x14ac:dyDescent="0.3">
      <c r="A4363">
        <f>Query1[[#This Row],[order_id]]</f>
        <v>1497</v>
      </c>
      <c r="B4363" t="str">
        <f>Query1[[#This Row],[customers]]</f>
        <v>Williemae Holloway</v>
      </c>
      <c r="C4363" t="str">
        <f>Query1[[#This Row],[city]]</f>
        <v>Oakland</v>
      </c>
      <c r="D4363" t="str">
        <f>Query1[[#This Row],[state]]</f>
        <v>CA</v>
      </c>
      <c r="E4363">
        <f>Query1[[#This Row],[order_date]]</f>
        <v>43196</v>
      </c>
      <c r="F4363">
        <f>Query1[[#This Row],[total_units]]</f>
        <v>2</v>
      </c>
      <c r="G4363">
        <f>Query1[[#This Row],[revenue]]</f>
        <v>7199.98</v>
      </c>
      <c r="H4363" t="str">
        <f>Query1[[#This Row],[product_name]]</f>
        <v>Trek Super Commuter+ 7 - 2018</v>
      </c>
      <c r="I4363" t="str">
        <f>Query1[[#This Row],[category_name]]</f>
        <v>Electric Bikes</v>
      </c>
      <c r="J4363" t="str">
        <f>Query1[[#This Row],[store_name]]</f>
        <v>Santa Cruz Bikes</v>
      </c>
      <c r="K4363" t="str">
        <f>Query1[[#This Row],[sales_rep]]</f>
        <v>Mireya Copeland</v>
      </c>
      <c r="L4363" t="str">
        <f>Query1[[#This Row],[brand_name]]</f>
        <v>Trek</v>
      </c>
    </row>
    <row r="4364" spans="1:12" x14ac:dyDescent="0.3">
      <c r="A4364">
        <f>Query1[[#This Row],[order_id]]</f>
        <v>1498</v>
      </c>
      <c r="B4364" t="str">
        <f>Query1[[#This Row],[customers]]</f>
        <v>Zina Bonner</v>
      </c>
      <c r="C4364" t="str">
        <f>Query1[[#This Row],[city]]</f>
        <v>San Lorenzo</v>
      </c>
      <c r="D4364" t="str">
        <f>Query1[[#This Row],[state]]</f>
        <v>CA</v>
      </c>
      <c r="E4364">
        <f>Query1[[#This Row],[order_date]]</f>
        <v>43196</v>
      </c>
      <c r="F4364">
        <f>Query1[[#This Row],[total_units]]</f>
        <v>2</v>
      </c>
      <c r="G4364">
        <f>Query1[[#This Row],[revenue]]</f>
        <v>1599.98</v>
      </c>
      <c r="H4364" t="str">
        <f>Query1[[#This Row],[product_name]]</f>
        <v>Electra Townie Balloon 3i EQ Ladies' - 2018</v>
      </c>
      <c r="I4364" t="str">
        <f>Query1[[#This Row],[category_name]]</f>
        <v>Cruisers Bicycles</v>
      </c>
      <c r="J4364" t="str">
        <f>Query1[[#This Row],[store_name]]</f>
        <v>Santa Cruz Bikes</v>
      </c>
      <c r="K4364" t="str">
        <f>Query1[[#This Row],[sales_rep]]</f>
        <v>Mireya Copeland</v>
      </c>
      <c r="L4364" t="str">
        <f>Query1[[#This Row],[brand_name]]</f>
        <v>Electra</v>
      </c>
    </row>
    <row r="4365" spans="1:12" x14ac:dyDescent="0.3">
      <c r="A4365">
        <f>Query1[[#This Row],[order_id]]</f>
        <v>1498</v>
      </c>
      <c r="B4365" t="str">
        <f>Query1[[#This Row],[customers]]</f>
        <v>Zina Bonner</v>
      </c>
      <c r="C4365" t="str">
        <f>Query1[[#This Row],[city]]</f>
        <v>San Lorenzo</v>
      </c>
      <c r="D4365" t="str">
        <f>Query1[[#This Row],[state]]</f>
        <v>CA</v>
      </c>
      <c r="E4365">
        <f>Query1[[#This Row],[order_date]]</f>
        <v>43196</v>
      </c>
      <c r="F4365">
        <f>Query1[[#This Row],[total_units]]</f>
        <v>1</v>
      </c>
      <c r="G4365">
        <f>Query1[[#This Row],[revenue]]</f>
        <v>3199.99</v>
      </c>
      <c r="H4365" t="str">
        <f>Query1[[#This Row],[product_name]]</f>
        <v>Trek Domane ALR Disc Frameset - 2018</v>
      </c>
      <c r="I4365" t="str">
        <f>Query1[[#This Row],[category_name]]</f>
        <v>Road Bikes</v>
      </c>
      <c r="J4365" t="str">
        <f>Query1[[#This Row],[store_name]]</f>
        <v>Santa Cruz Bikes</v>
      </c>
      <c r="K4365" t="str">
        <f>Query1[[#This Row],[sales_rep]]</f>
        <v>Mireya Copeland</v>
      </c>
      <c r="L4365" t="str">
        <f>Query1[[#This Row],[brand_name]]</f>
        <v>Trek</v>
      </c>
    </row>
    <row r="4366" spans="1:12" x14ac:dyDescent="0.3">
      <c r="A4366">
        <f>Query1[[#This Row],[order_id]]</f>
        <v>1499</v>
      </c>
      <c r="B4366" t="str">
        <f>Query1[[#This Row],[customers]]</f>
        <v>Luz House</v>
      </c>
      <c r="C4366" t="str">
        <f>Query1[[#This Row],[city]]</f>
        <v>Fresno</v>
      </c>
      <c r="D4366" t="str">
        <f>Query1[[#This Row],[state]]</f>
        <v>CA</v>
      </c>
      <c r="E4366">
        <f>Query1[[#This Row],[order_date]]</f>
        <v>43196</v>
      </c>
      <c r="F4366">
        <f>Query1[[#This Row],[total_units]]</f>
        <v>1</v>
      </c>
      <c r="G4366">
        <f>Query1[[#This Row],[revenue]]</f>
        <v>749.99</v>
      </c>
      <c r="H4366" t="str">
        <f>Query1[[#This Row],[product_name]]</f>
        <v>Ritchey Timberwolf Frameset - 2016</v>
      </c>
      <c r="I4366" t="str">
        <f>Query1[[#This Row],[category_name]]</f>
        <v>Mountain Bikes</v>
      </c>
      <c r="J4366" t="str">
        <f>Query1[[#This Row],[store_name]]</f>
        <v>Santa Cruz Bikes</v>
      </c>
      <c r="K4366" t="str">
        <f>Query1[[#This Row],[sales_rep]]</f>
        <v>Mireya Copeland</v>
      </c>
      <c r="L4366" t="str">
        <f>Query1[[#This Row],[brand_name]]</f>
        <v>Ritchey</v>
      </c>
    </row>
    <row r="4367" spans="1:12" x14ac:dyDescent="0.3">
      <c r="A4367">
        <f>Query1[[#This Row],[order_id]]</f>
        <v>1499</v>
      </c>
      <c r="B4367" t="str">
        <f>Query1[[#This Row],[customers]]</f>
        <v>Luz House</v>
      </c>
      <c r="C4367" t="str">
        <f>Query1[[#This Row],[city]]</f>
        <v>Fresno</v>
      </c>
      <c r="D4367" t="str">
        <f>Query1[[#This Row],[state]]</f>
        <v>CA</v>
      </c>
      <c r="E4367">
        <f>Query1[[#This Row],[order_date]]</f>
        <v>43196</v>
      </c>
      <c r="F4367">
        <f>Query1[[#This Row],[total_units]]</f>
        <v>1</v>
      </c>
      <c r="G4367">
        <f>Query1[[#This Row],[revenue]]</f>
        <v>470.99</v>
      </c>
      <c r="H4367" t="str">
        <f>Query1[[#This Row],[product_name]]</f>
        <v>Sun Bicycles Drifter 7 - 2017</v>
      </c>
      <c r="I4367" t="str">
        <f>Query1[[#This Row],[category_name]]</f>
        <v>Comfort Bicycles</v>
      </c>
      <c r="J4367" t="str">
        <f>Query1[[#This Row],[store_name]]</f>
        <v>Santa Cruz Bikes</v>
      </c>
      <c r="K4367" t="str">
        <f>Query1[[#This Row],[sales_rep]]</f>
        <v>Mireya Copeland</v>
      </c>
      <c r="L4367" t="str">
        <f>Query1[[#This Row],[brand_name]]</f>
        <v>Sun</v>
      </c>
    </row>
    <row r="4368" spans="1:12" x14ac:dyDescent="0.3">
      <c r="A4368">
        <f>Query1[[#This Row],[order_id]]</f>
        <v>1499</v>
      </c>
      <c r="B4368" t="str">
        <f>Query1[[#This Row],[customers]]</f>
        <v>Luz House</v>
      </c>
      <c r="C4368" t="str">
        <f>Query1[[#This Row],[city]]</f>
        <v>Fresno</v>
      </c>
      <c r="D4368" t="str">
        <f>Query1[[#This Row],[state]]</f>
        <v>CA</v>
      </c>
      <c r="E4368">
        <f>Query1[[#This Row],[order_date]]</f>
        <v>43196</v>
      </c>
      <c r="F4368">
        <f>Query1[[#This Row],[total_units]]</f>
        <v>1</v>
      </c>
      <c r="G4368">
        <f>Query1[[#This Row],[revenue]]</f>
        <v>1799.99</v>
      </c>
      <c r="H4368" t="str">
        <f>Query1[[#This Row],[product_name]]</f>
        <v>Trek Crockett 5 Disc - 2018</v>
      </c>
      <c r="I4368" t="str">
        <f>Query1[[#This Row],[category_name]]</f>
        <v>Cyclocross Bicycles</v>
      </c>
      <c r="J4368" t="str">
        <f>Query1[[#This Row],[store_name]]</f>
        <v>Santa Cruz Bikes</v>
      </c>
      <c r="K4368" t="str">
        <f>Query1[[#This Row],[sales_rep]]</f>
        <v>Mireya Copeland</v>
      </c>
      <c r="L4368" t="str">
        <f>Query1[[#This Row],[brand_name]]</f>
        <v>Trek</v>
      </c>
    </row>
    <row r="4369" spans="1:12" x14ac:dyDescent="0.3">
      <c r="A4369">
        <f>Query1[[#This Row],[order_id]]</f>
        <v>1499</v>
      </c>
      <c r="B4369" t="str">
        <f>Query1[[#This Row],[customers]]</f>
        <v>Luz House</v>
      </c>
      <c r="C4369" t="str">
        <f>Query1[[#This Row],[city]]</f>
        <v>Fresno</v>
      </c>
      <c r="D4369" t="str">
        <f>Query1[[#This Row],[state]]</f>
        <v>CA</v>
      </c>
      <c r="E4369">
        <f>Query1[[#This Row],[order_date]]</f>
        <v>43196</v>
      </c>
      <c r="F4369">
        <f>Query1[[#This Row],[total_units]]</f>
        <v>2</v>
      </c>
      <c r="G4369">
        <f>Query1[[#This Row],[revenue]]</f>
        <v>6399.98</v>
      </c>
      <c r="H4369" t="str">
        <f>Query1[[#This Row],[product_name]]</f>
        <v>Trek Domane SL 6 - 2018</v>
      </c>
      <c r="I4369" t="str">
        <f>Query1[[#This Row],[category_name]]</f>
        <v>Road Bikes</v>
      </c>
      <c r="J4369" t="str">
        <f>Query1[[#This Row],[store_name]]</f>
        <v>Santa Cruz Bikes</v>
      </c>
      <c r="K4369" t="str">
        <f>Query1[[#This Row],[sales_rep]]</f>
        <v>Mireya Copeland</v>
      </c>
      <c r="L4369" t="str">
        <f>Query1[[#This Row],[brand_name]]</f>
        <v>Trek</v>
      </c>
    </row>
    <row r="4370" spans="1:12" x14ac:dyDescent="0.3">
      <c r="A4370">
        <f>Query1[[#This Row],[order_id]]</f>
        <v>1499</v>
      </c>
      <c r="B4370" t="str">
        <f>Query1[[#This Row],[customers]]</f>
        <v>Luz House</v>
      </c>
      <c r="C4370" t="str">
        <f>Query1[[#This Row],[city]]</f>
        <v>Fresno</v>
      </c>
      <c r="D4370" t="str">
        <f>Query1[[#This Row],[state]]</f>
        <v>CA</v>
      </c>
      <c r="E4370">
        <f>Query1[[#This Row],[order_date]]</f>
        <v>43196</v>
      </c>
      <c r="F4370">
        <f>Query1[[#This Row],[total_units]]</f>
        <v>2</v>
      </c>
      <c r="G4370">
        <f>Query1[[#This Row],[revenue]]</f>
        <v>319.98</v>
      </c>
      <c r="H4370" t="str">
        <f>Query1[[#This Row],[product_name]]</f>
        <v>Trek Kickster - 2018</v>
      </c>
      <c r="I4370" t="str">
        <f>Query1[[#This Row],[category_name]]</f>
        <v>Children Bicycles</v>
      </c>
      <c r="J4370" t="str">
        <f>Query1[[#This Row],[store_name]]</f>
        <v>Santa Cruz Bikes</v>
      </c>
      <c r="K4370" t="str">
        <f>Query1[[#This Row],[sales_rep]]</f>
        <v>Mireya Copeland</v>
      </c>
      <c r="L4370" t="str">
        <f>Query1[[#This Row],[brand_name]]</f>
        <v>Trek</v>
      </c>
    </row>
    <row r="4371" spans="1:12" x14ac:dyDescent="0.3">
      <c r="A4371">
        <f>Query1[[#This Row],[order_id]]</f>
        <v>1500</v>
      </c>
      <c r="B4371" t="str">
        <f>Query1[[#This Row],[customers]]</f>
        <v>Joesph Delacruz</v>
      </c>
      <c r="C4371" t="str">
        <f>Query1[[#This Row],[city]]</f>
        <v>Atwater</v>
      </c>
      <c r="D4371" t="str">
        <f>Query1[[#This Row],[state]]</f>
        <v>CA</v>
      </c>
      <c r="E4371">
        <f>Query1[[#This Row],[order_date]]</f>
        <v>43196</v>
      </c>
      <c r="F4371">
        <f>Query1[[#This Row],[total_units]]</f>
        <v>1</v>
      </c>
      <c r="G4371">
        <f>Query1[[#This Row],[revenue]]</f>
        <v>319.99</v>
      </c>
      <c r="H4371" t="str">
        <f>Query1[[#This Row],[product_name]]</f>
        <v>Electra Tiger Shark 1 (20-inch) - Boys' - 2018</v>
      </c>
      <c r="I4371" t="str">
        <f>Query1[[#This Row],[category_name]]</f>
        <v>Children Bicycles</v>
      </c>
      <c r="J4371" t="str">
        <f>Query1[[#This Row],[store_name]]</f>
        <v>Santa Cruz Bikes</v>
      </c>
      <c r="K4371" t="str">
        <f>Query1[[#This Row],[sales_rep]]</f>
        <v>Genna Serrano</v>
      </c>
      <c r="L4371" t="str">
        <f>Query1[[#This Row],[brand_name]]</f>
        <v>Electra</v>
      </c>
    </row>
    <row r="4372" spans="1:12" x14ac:dyDescent="0.3">
      <c r="A4372">
        <f>Query1[[#This Row],[order_id]]</f>
        <v>1500</v>
      </c>
      <c r="B4372" t="str">
        <f>Query1[[#This Row],[customers]]</f>
        <v>Joesph Delacruz</v>
      </c>
      <c r="C4372" t="str">
        <f>Query1[[#This Row],[city]]</f>
        <v>Atwater</v>
      </c>
      <c r="D4372" t="str">
        <f>Query1[[#This Row],[state]]</f>
        <v>CA</v>
      </c>
      <c r="E4372">
        <f>Query1[[#This Row],[order_date]]</f>
        <v>43196</v>
      </c>
      <c r="F4372">
        <f>Query1[[#This Row],[total_units]]</f>
        <v>2</v>
      </c>
      <c r="G4372">
        <f>Query1[[#This Row],[revenue]]</f>
        <v>2939.98</v>
      </c>
      <c r="H4372" t="str">
        <f>Query1[[#This Row],[product_name]]</f>
        <v>Haro Shift R3 - 2017</v>
      </c>
      <c r="I4372" t="str">
        <f>Query1[[#This Row],[category_name]]</f>
        <v>Mountain Bikes</v>
      </c>
      <c r="J4372" t="str">
        <f>Query1[[#This Row],[store_name]]</f>
        <v>Santa Cruz Bikes</v>
      </c>
      <c r="K4372" t="str">
        <f>Query1[[#This Row],[sales_rep]]</f>
        <v>Genna Serrano</v>
      </c>
      <c r="L4372" t="str">
        <f>Query1[[#This Row],[brand_name]]</f>
        <v>Haro</v>
      </c>
    </row>
    <row r="4373" spans="1:12" x14ac:dyDescent="0.3">
      <c r="A4373">
        <f>Query1[[#This Row],[order_id]]</f>
        <v>1501</v>
      </c>
      <c r="B4373" t="str">
        <f>Query1[[#This Row],[customers]]</f>
        <v>Tu Ramirez</v>
      </c>
      <c r="C4373" t="str">
        <f>Query1[[#This Row],[city]]</f>
        <v>East Elmhurst</v>
      </c>
      <c r="D4373" t="str">
        <f>Query1[[#This Row],[state]]</f>
        <v>NY</v>
      </c>
      <c r="E4373">
        <f>Query1[[#This Row],[order_date]]</f>
        <v>43196</v>
      </c>
      <c r="F4373">
        <f>Query1[[#This Row],[total_units]]</f>
        <v>1</v>
      </c>
      <c r="G4373">
        <f>Query1[[#This Row],[revenue]]</f>
        <v>529.99</v>
      </c>
      <c r="H4373" t="str">
        <f>Query1[[#This Row],[product_name]]</f>
        <v>Electra Moto 1 - 2016</v>
      </c>
      <c r="I4373" t="str">
        <f>Query1[[#This Row],[category_name]]</f>
        <v>Cruisers Bicycles</v>
      </c>
      <c r="J4373" t="str">
        <f>Query1[[#This Row],[store_name]]</f>
        <v>Baldwin Bikes</v>
      </c>
      <c r="K4373" t="str">
        <f>Query1[[#This Row],[sales_rep]]</f>
        <v>Marcelene Boyer</v>
      </c>
      <c r="L4373" t="str">
        <f>Query1[[#This Row],[brand_name]]</f>
        <v>Electra</v>
      </c>
    </row>
    <row r="4374" spans="1:12" x14ac:dyDescent="0.3">
      <c r="A4374">
        <f>Query1[[#This Row],[order_id]]</f>
        <v>1501</v>
      </c>
      <c r="B4374" t="str">
        <f>Query1[[#This Row],[customers]]</f>
        <v>Tu Ramirez</v>
      </c>
      <c r="C4374" t="str">
        <f>Query1[[#This Row],[city]]</f>
        <v>East Elmhurst</v>
      </c>
      <c r="D4374" t="str">
        <f>Query1[[#This Row],[state]]</f>
        <v>NY</v>
      </c>
      <c r="E4374">
        <f>Query1[[#This Row],[order_date]]</f>
        <v>43196</v>
      </c>
      <c r="F4374">
        <f>Query1[[#This Row],[total_units]]</f>
        <v>1</v>
      </c>
      <c r="G4374">
        <f>Query1[[#This Row],[revenue]]</f>
        <v>639.99</v>
      </c>
      <c r="H4374" t="str">
        <f>Query1[[#This Row],[product_name]]</f>
        <v>Electra Moto 3i - 2018</v>
      </c>
      <c r="I4374" t="str">
        <f>Query1[[#This Row],[category_name]]</f>
        <v>Cruisers Bicycles</v>
      </c>
      <c r="J4374" t="str">
        <f>Query1[[#This Row],[store_name]]</f>
        <v>Baldwin Bikes</v>
      </c>
      <c r="K4374" t="str">
        <f>Query1[[#This Row],[sales_rep]]</f>
        <v>Marcelene Boyer</v>
      </c>
      <c r="L4374" t="str">
        <f>Query1[[#This Row],[brand_name]]</f>
        <v>Electra</v>
      </c>
    </row>
    <row r="4375" spans="1:12" x14ac:dyDescent="0.3">
      <c r="A4375">
        <f>Query1[[#This Row],[order_id]]</f>
        <v>1501</v>
      </c>
      <c r="B4375" t="str">
        <f>Query1[[#This Row],[customers]]</f>
        <v>Tu Ramirez</v>
      </c>
      <c r="C4375" t="str">
        <f>Query1[[#This Row],[city]]</f>
        <v>East Elmhurst</v>
      </c>
      <c r="D4375" t="str">
        <f>Query1[[#This Row],[state]]</f>
        <v>NY</v>
      </c>
      <c r="E4375">
        <f>Query1[[#This Row],[order_date]]</f>
        <v>43196</v>
      </c>
      <c r="F4375">
        <f>Query1[[#This Row],[total_units]]</f>
        <v>1</v>
      </c>
      <c r="G4375">
        <f>Query1[[#This Row],[revenue]]</f>
        <v>599.99</v>
      </c>
      <c r="H4375" t="str">
        <f>Query1[[#This Row],[product_name]]</f>
        <v>Electra Townie Original 7D EQ Ladies' - 2017/2018</v>
      </c>
      <c r="I4375" t="str">
        <f>Query1[[#This Row],[category_name]]</f>
        <v>Cruisers Bicycles</v>
      </c>
      <c r="J4375" t="str">
        <f>Query1[[#This Row],[store_name]]</f>
        <v>Baldwin Bikes</v>
      </c>
      <c r="K4375" t="str">
        <f>Query1[[#This Row],[sales_rep]]</f>
        <v>Marcelene Boyer</v>
      </c>
      <c r="L4375" t="str">
        <f>Query1[[#This Row],[brand_name]]</f>
        <v>Electra</v>
      </c>
    </row>
    <row r="4376" spans="1:12" x14ac:dyDescent="0.3">
      <c r="A4376">
        <f>Query1[[#This Row],[order_id]]</f>
        <v>1501</v>
      </c>
      <c r="B4376" t="str">
        <f>Query1[[#This Row],[customers]]</f>
        <v>Tu Ramirez</v>
      </c>
      <c r="C4376" t="str">
        <f>Query1[[#This Row],[city]]</f>
        <v>East Elmhurst</v>
      </c>
      <c r="D4376" t="str">
        <f>Query1[[#This Row],[state]]</f>
        <v>NY</v>
      </c>
      <c r="E4376">
        <f>Query1[[#This Row],[order_date]]</f>
        <v>43196</v>
      </c>
      <c r="F4376">
        <f>Query1[[#This Row],[total_units]]</f>
        <v>1</v>
      </c>
      <c r="G4376">
        <f>Query1[[#This Row],[revenue]]</f>
        <v>250.99</v>
      </c>
      <c r="H4376" t="str">
        <f>Query1[[#This Row],[product_name]]</f>
        <v>Sun Bicycles Revolutions 24 - Girl's - 2017</v>
      </c>
      <c r="I4376" t="str">
        <f>Query1[[#This Row],[category_name]]</f>
        <v>Cruisers Bicycles</v>
      </c>
      <c r="J4376" t="str">
        <f>Query1[[#This Row],[store_name]]</f>
        <v>Baldwin Bikes</v>
      </c>
      <c r="K4376" t="str">
        <f>Query1[[#This Row],[sales_rep]]</f>
        <v>Marcelene Boyer</v>
      </c>
      <c r="L4376" t="str">
        <f>Query1[[#This Row],[brand_name]]</f>
        <v>Sun</v>
      </c>
    </row>
    <row r="4377" spans="1:12" x14ac:dyDescent="0.3">
      <c r="A4377">
        <f>Query1[[#This Row],[order_id]]</f>
        <v>1501</v>
      </c>
      <c r="B4377" t="str">
        <f>Query1[[#This Row],[customers]]</f>
        <v>Tu Ramirez</v>
      </c>
      <c r="C4377" t="str">
        <f>Query1[[#This Row],[city]]</f>
        <v>East Elmhurst</v>
      </c>
      <c r="D4377" t="str">
        <f>Query1[[#This Row],[state]]</f>
        <v>NY</v>
      </c>
      <c r="E4377">
        <f>Query1[[#This Row],[order_date]]</f>
        <v>43196</v>
      </c>
      <c r="F4377">
        <f>Query1[[#This Row],[total_units]]</f>
        <v>1</v>
      </c>
      <c r="G4377">
        <f>Query1[[#This Row],[revenue]]</f>
        <v>1549</v>
      </c>
      <c r="H4377" t="str">
        <f>Query1[[#This Row],[product_name]]</f>
        <v>Surly Straggler - 2018</v>
      </c>
      <c r="I4377" t="str">
        <f>Query1[[#This Row],[category_name]]</f>
        <v>Cyclocross Bicycles</v>
      </c>
      <c r="J4377" t="str">
        <f>Query1[[#This Row],[store_name]]</f>
        <v>Baldwin Bikes</v>
      </c>
      <c r="K4377" t="str">
        <f>Query1[[#This Row],[sales_rep]]</f>
        <v>Marcelene Boyer</v>
      </c>
      <c r="L4377" t="str">
        <f>Query1[[#This Row],[brand_name]]</f>
        <v>Surly</v>
      </c>
    </row>
    <row r="4378" spans="1:12" x14ac:dyDescent="0.3">
      <c r="A4378">
        <f>Query1[[#This Row],[order_id]]</f>
        <v>1502</v>
      </c>
      <c r="B4378" t="str">
        <f>Query1[[#This Row],[customers]]</f>
        <v>Tiesha Daniel</v>
      </c>
      <c r="C4378" t="str">
        <f>Query1[[#This Row],[city]]</f>
        <v>Scarsdale</v>
      </c>
      <c r="D4378" t="str">
        <f>Query1[[#This Row],[state]]</f>
        <v>NY</v>
      </c>
      <c r="E4378">
        <f>Query1[[#This Row],[order_date]]</f>
        <v>43196</v>
      </c>
      <c r="F4378">
        <f>Query1[[#This Row],[total_units]]</f>
        <v>2</v>
      </c>
      <c r="G4378">
        <f>Query1[[#This Row],[revenue]]</f>
        <v>1059.98</v>
      </c>
      <c r="H4378" t="str">
        <f>Query1[[#This Row],[product_name]]</f>
        <v>Electra Cruiser Lux 3i Ladies' - 2018</v>
      </c>
      <c r="I4378" t="str">
        <f>Query1[[#This Row],[category_name]]</f>
        <v>Cruisers Bicycles</v>
      </c>
      <c r="J4378" t="str">
        <f>Query1[[#This Row],[store_name]]</f>
        <v>Baldwin Bikes</v>
      </c>
      <c r="K4378" t="str">
        <f>Query1[[#This Row],[sales_rep]]</f>
        <v>Marcelene Boyer</v>
      </c>
      <c r="L4378" t="str">
        <f>Query1[[#This Row],[brand_name]]</f>
        <v>Electra</v>
      </c>
    </row>
    <row r="4379" spans="1:12" x14ac:dyDescent="0.3">
      <c r="A4379">
        <f>Query1[[#This Row],[order_id]]</f>
        <v>1502</v>
      </c>
      <c r="B4379" t="str">
        <f>Query1[[#This Row],[customers]]</f>
        <v>Tiesha Daniel</v>
      </c>
      <c r="C4379" t="str">
        <f>Query1[[#This Row],[city]]</f>
        <v>Scarsdale</v>
      </c>
      <c r="D4379" t="str">
        <f>Query1[[#This Row],[state]]</f>
        <v>NY</v>
      </c>
      <c r="E4379">
        <f>Query1[[#This Row],[order_date]]</f>
        <v>43196</v>
      </c>
      <c r="F4379">
        <f>Query1[[#This Row],[total_units]]</f>
        <v>1</v>
      </c>
      <c r="G4379">
        <f>Query1[[#This Row],[revenue]]</f>
        <v>899.99</v>
      </c>
      <c r="H4379" t="str">
        <f>Query1[[#This Row],[product_name]]</f>
        <v>Electra Townie Balloon 7i EQ Ladies' - 2017/2018</v>
      </c>
      <c r="I4379" t="str">
        <f>Query1[[#This Row],[category_name]]</f>
        <v>Cruisers Bicycles</v>
      </c>
      <c r="J4379" t="str">
        <f>Query1[[#This Row],[store_name]]</f>
        <v>Baldwin Bikes</v>
      </c>
      <c r="K4379" t="str">
        <f>Query1[[#This Row],[sales_rep]]</f>
        <v>Marcelene Boyer</v>
      </c>
      <c r="L4379" t="str">
        <f>Query1[[#This Row],[brand_name]]</f>
        <v>Electra</v>
      </c>
    </row>
    <row r="4380" spans="1:12" x14ac:dyDescent="0.3">
      <c r="A4380">
        <f>Query1[[#This Row],[order_id]]</f>
        <v>1502</v>
      </c>
      <c r="B4380" t="str">
        <f>Query1[[#This Row],[customers]]</f>
        <v>Tiesha Daniel</v>
      </c>
      <c r="C4380" t="str">
        <f>Query1[[#This Row],[city]]</f>
        <v>Scarsdale</v>
      </c>
      <c r="D4380" t="str">
        <f>Query1[[#This Row],[state]]</f>
        <v>NY</v>
      </c>
      <c r="E4380">
        <f>Query1[[#This Row],[order_date]]</f>
        <v>43196</v>
      </c>
      <c r="F4380">
        <f>Query1[[#This Row],[total_units]]</f>
        <v>2</v>
      </c>
      <c r="G4380">
        <f>Query1[[#This Row],[revenue]]</f>
        <v>1199.98</v>
      </c>
      <c r="H4380" t="str">
        <f>Query1[[#This Row],[product_name]]</f>
        <v>Electra Townie Original 7D EQ - 2016</v>
      </c>
      <c r="I4380" t="str">
        <f>Query1[[#This Row],[category_name]]</f>
        <v>Comfort Bicycles</v>
      </c>
      <c r="J4380" t="str">
        <f>Query1[[#This Row],[store_name]]</f>
        <v>Baldwin Bikes</v>
      </c>
      <c r="K4380" t="str">
        <f>Query1[[#This Row],[sales_rep]]</f>
        <v>Marcelene Boyer</v>
      </c>
      <c r="L4380" t="str">
        <f>Query1[[#This Row],[brand_name]]</f>
        <v>Electra</v>
      </c>
    </row>
    <row r="4381" spans="1:12" x14ac:dyDescent="0.3">
      <c r="A4381">
        <f>Query1[[#This Row],[order_id]]</f>
        <v>1502</v>
      </c>
      <c r="B4381" t="str">
        <f>Query1[[#This Row],[customers]]</f>
        <v>Tiesha Daniel</v>
      </c>
      <c r="C4381" t="str">
        <f>Query1[[#This Row],[city]]</f>
        <v>Scarsdale</v>
      </c>
      <c r="D4381" t="str">
        <f>Query1[[#This Row],[state]]</f>
        <v>NY</v>
      </c>
      <c r="E4381">
        <f>Query1[[#This Row],[order_date]]</f>
        <v>43196</v>
      </c>
      <c r="F4381">
        <f>Query1[[#This Row],[total_units]]</f>
        <v>2</v>
      </c>
      <c r="G4381">
        <f>Query1[[#This Row],[revenue]]</f>
        <v>898</v>
      </c>
      <c r="H4381" t="str">
        <f>Query1[[#This Row],[product_name]]</f>
        <v>Pure Cycles William 3-Speed - 2016</v>
      </c>
      <c r="I4381" t="str">
        <f>Query1[[#This Row],[category_name]]</f>
        <v>Cruisers Bicycles</v>
      </c>
      <c r="J4381" t="str">
        <f>Query1[[#This Row],[store_name]]</f>
        <v>Baldwin Bikes</v>
      </c>
      <c r="K4381" t="str">
        <f>Query1[[#This Row],[sales_rep]]</f>
        <v>Marcelene Boyer</v>
      </c>
      <c r="L4381" t="str">
        <f>Query1[[#This Row],[brand_name]]</f>
        <v>Pure Cycles</v>
      </c>
    </row>
    <row r="4382" spans="1:12" x14ac:dyDescent="0.3">
      <c r="A4382">
        <f>Query1[[#This Row],[order_id]]</f>
        <v>1502</v>
      </c>
      <c r="B4382" t="str">
        <f>Query1[[#This Row],[customers]]</f>
        <v>Tiesha Daniel</v>
      </c>
      <c r="C4382" t="str">
        <f>Query1[[#This Row],[city]]</f>
        <v>Scarsdale</v>
      </c>
      <c r="D4382" t="str">
        <f>Query1[[#This Row],[state]]</f>
        <v>NY</v>
      </c>
      <c r="E4382">
        <f>Query1[[#This Row],[order_date]]</f>
        <v>43196</v>
      </c>
      <c r="F4382">
        <f>Query1[[#This Row],[total_units]]</f>
        <v>1</v>
      </c>
      <c r="G4382">
        <f>Query1[[#This Row],[revenue]]</f>
        <v>159.99</v>
      </c>
      <c r="H4382" t="str">
        <f>Query1[[#This Row],[product_name]]</f>
        <v>Trek Kickster - 2018</v>
      </c>
      <c r="I4382" t="str">
        <f>Query1[[#This Row],[category_name]]</f>
        <v>Children Bicycles</v>
      </c>
      <c r="J4382" t="str">
        <f>Query1[[#This Row],[store_name]]</f>
        <v>Baldwin Bikes</v>
      </c>
      <c r="K4382" t="str">
        <f>Query1[[#This Row],[sales_rep]]</f>
        <v>Marcelene Boyer</v>
      </c>
      <c r="L4382" t="str">
        <f>Query1[[#This Row],[brand_name]]</f>
        <v>Trek</v>
      </c>
    </row>
    <row r="4383" spans="1:12" x14ac:dyDescent="0.3">
      <c r="A4383">
        <f>Query1[[#This Row],[order_id]]</f>
        <v>1503</v>
      </c>
      <c r="B4383" t="str">
        <f>Query1[[#This Row],[customers]]</f>
        <v>Denis Logan</v>
      </c>
      <c r="C4383" t="str">
        <f>Query1[[#This Row],[city]]</f>
        <v>Ridgecrest</v>
      </c>
      <c r="D4383" t="str">
        <f>Query1[[#This Row],[state]]</f>
        <v>CA</v>
      </c>
      <c r="E4383">
        <f>Query1[[#This Row],[order_date]]</f>
        <v>43197</v>
      </c>
      <c r="F4383">
        <f>Query1[[#This Row],[total_units]]</f>
        <v>1</v>
      </c>
      <c r="G4383">
        <f>Query1[[#This Row],[revenue]]</f>
        <v>909.99</v>
      </c>
      <c r="H4383" t="str">
        <f>Query1[[#This Row],[product_name]]</f>
        <v>Electra Straight 8 3i - 2018</v>
      </c>
      <c r="I4383" t="str">
        <f>Query1[[#This Row],[category_name]]</f>
        <v>Cruisers Bicycles</v>
      </c>
      <c r="J4383" t="str">
        <f>Query1[[#This Row],[store_name]]</f>
        <v>Santa Cruz Bikes</v>
      </c>
      <c r="K4383" t="str">
        <f>Query1[[#This Row],[sales_rep]]</f>
        <v>Genna Serrano</v>
      </c>
      <c r="L4383" t="str">
        <f>Query1[[#This Row],[brand_name]]</f>
        <v>Electra</v>
      </c>
    </row>
    <row r="4384" spans="1:12" x14ac:dyDescent="0.3">
      <c r="A4384">
        <f>Query1[[#This Row],[order_id]]</f>
        <v>1503</v>
      </c>
      <c r="B4384" t="str">
        <f>Query1[[#This Row],[customers]]</f>
        <v>Denis Logan</v>
      </c>
      <c r="C4384" t="str">
        <f>Query1[[#This Row],[city]]</f>
        <v>Ridgecrest</v>
      </c>
      <c r="D4384" t="str">
        <f>Query1[[#This Row],[state]]</f>
        <v>CA</v>
      </c>
      <c r="E4384">
        <f>Query1[[#This Row],[order_date]]</f>
        <v>43197</v>
      </c>
      <c r="F4384">
        <f>Query1[[#This Row],[total_units]]</f>
        <v>2</v>
      </c>
      <c r="G4384">
        <f>Query1[[#This Row],[revenue]]</f>
        <v>899.98</v>
      </c>
      <c r="H4384" t="str">
        <f>Query1[[#This Row],[product_name]]</f>
        <v>Electra Townie Original 1 - 2018</v>
      </c>
      <c r="I4384" t="str">
        <f>Query1[[#This Row],[category_name]]</f>
        <v>Comfort Bicycles</v>
      </c>
      <c r="J4384" t="str">
        <f>Query1[[#This Row],[store_name]]</f>
        <v>Santa Cruz Bikes</v>
      </c>
      <c r="K4384" t="str">
        <f>Query1[[#This Row],[sales_rep]]</f>
        <v>Genna Serrano</v>
      </c>
      <c r="L4384" t="str">
        <f>Query1[[#This Row],[brand_name]]</f>
        <v>Electra</v>
      </c>
    </row>
    <row r="4385" spans="1:12" x14ac:dyDescent="0.3">
      <c r="A4385">
        <f>Query1[[#This Row],[order_id]]</f>
        <v>1504</v>
      </c>
      <c r="B4385" t="str">
        <f>Query1[[#This Row],[customers]]</f>
        <v>Elvera Peck</v>
      </c>
      <c r="C4385" t="str">
        <f>Query1[[#This Row],[city]]</f>
        <v>Banning</v>
      </c>
      <c r="D4385" t="str">
        <f>Query1[[#This Row],[state]]</f>
        <v>CA</v>
      </c>
      <c r="E4385">
        <f>Query1[[#This Row],[order_date]]</f>
        <v>43198</v>
      </c>
      <c r="F4385">
        <f>Query1[[#This Row],[total_units]]</f>
        <v>1</v>
      </c>
      <c r="G4385">
        <f>Query1[[#This Row],[revenue]]</f>
        <v>319.99</v>
      </c>
      <c r="H4385" t="str">
        <f>Query1[[#This Row],[product_name]]</f>
        <v>Trek Precaliber 24 (7-Speed) - Boys - 2018</v>
      </c>
      <c r="I4385" t="str">
        <f>Query1[[#This Row],[category_name]]</f>
        <v>Children Bicycles</v>
      </c>
      <c r="J4385" t="str">
        <f>Query1[[#This Row],[store_name]]</f>
        <v>Santa Cruz Bikes</v>
      </c>
      <c r="K4385" t="str">
        <f>Query1[[#This Row],[sales_rep]]</f>
        <v>Mireya Copeland</v>
      </c>
      <c r="L4385" t="str">
        <f>Query1[[#This Row],[brand_name]]</f>
        <v>Trek</v>
      </c>
    </row>
    <row r="4386" spans="1:12" x14ac:dyDescent="0.3">
      <c r="A4386">
        <f>Query1[[#This Row],[order_id]]</f>
        <v>1505</v>
      </c>
      <c r="B4386" t="str">
        <f>Query1[[#This Row],[customers]]</f>
        <v>Adelle Larsen</v>
      </c>
      <c r="C4386" t="str">
        <f>Query1[[#This Row],[city]]</f>
        <v>East Northport</v>
      </c>
      <c r="D4386" t="str">
        <f>Query1[[#This Row],[state]]</f>
        <v>NY</v>
      </c>
      <c r="E4386">
        <f>Query1[[#This Row],[order_date]]</f>
        <v>43198</v>
      </c>
      <c r="F4386">
        <f>Query1[[#This Row],[total_units]]</f>
        <v>2</v>
      </c>
      <c r="G4386">
        <f>Query1[[#This Row],[revenue]]</f>
        <v>1059.98</v>
      </c>
      <c r="H4386" t="str">
        <f>Query1[[#This Row],[product_name]]</f>
        <v>Electra Cruiser Lux 3i - 2018</v>
      </c>
      <c r="I4386" t="str">
        <f>Query1[[#This Row],[category_name]]</f>
        <v>Cruisers Bicycles</v>
      </c>
      <c r="J4386" t="str">
        <f>Query1[[#This Row],[store_name]]</f>
        <v>Baldwin Bikes</v>
      </c>
      <c r="K4386" t="str">
        <f>Query1[[#This Row],[sales_rep]]</f>
        <v>Venita Daniel</v>
      </c>
      <c r="L4386" t="str">
        <f>Query1[[#This Row],[brand_name]]</f>
        <v>Electra</v>
      </c>
    </row>
    <row r="4387" spans="1:12" x14ac:dyDescent="0.3">
      <c r="A4387">
        <f>Query1[[#This Row],[order_id]]</f>
        <v>1505</v>
      </c>
      <c r="B4387" t="str">
        <f>Query1[[#This Row],[customers]]</f>
        <v>Adelle Larsen</v>
      </c>
      <c r="C4387" t="str">
        <f>Query1[[#This Row],[city]]</f>
        <v>East Northport</v>
      </c>
      <c r="D4387" t="str">
        <f>Query1[[#This Row],[state]]</f>
        <v>NY</v>
      </c>
      <c r="E4387">
        <f>Query1[[#This Row],[order_date]]</f>
        <v>43198</v>
      </c>
      <c r="F4387">
        <f>Query1[[#This Row],[total_units]]</f>
        <v>2</v>
      </c>
      <c r="G4387">
        <f>Query1[[#This Row],[revenue]]</f>
        <v>1099.98</v>
      </c>
      <c r="H4387" t="str">
        <f>Query1[[#This Row],[product_name]]</f>
        <v>Electra Townie Original 21D - 2016</v>
      </c>
      <c r="I4387" t="str">
        <f>Query1[[#This Row],[category_name]]</f>
        <v>Comfort Bicycles</v>
      </c>
      <c r="J4387" t="str">
        <f>Query1[[#This Row],[store_name]]</f>
        <v>Baldwin Bikes</v>
      </c>
      <c r="K4387" t="str">
        <f>Query1[[#This Row],[sales_rep]]</f>
        <v>Venita Daniel</v>
      </c>
      <c r="L4387" t="str">
        <f>Query1[[#This Row],[brand_name]]</f>
        <v>Electra</v>
      </c>
    </row>
    <row r="4388" spans="1:12" x14ac:dyDescent="0.3">
      <c r="A4388">
        <f>Query1[[#This Row],[order_id]]</f>
        <v>1505</v>
      </c>
      <c r="B4388" t="str">
        <f>Query1[[#This Row],[customers]]</f>
        <v>Adelle Larsen</v>
      </c>
      <c r="C4388" t="str">
        <f>Query1[[#This Row],[city]]</f>
        <v>East Northport</v>
      </c>
      <c r="D4388" t="str">
        <f>Query1[[#This Row],[state]]</f>
        <v>NY</v>
      </c>
      <c r="E4388">
        <f>Query1[[#This Row],[order_date]]</f>
        <v>43198</v>
      </c>
      <c r="F4388">
        <f>Query1[[#This Row],[total_units]]</f>
        <v>2</v>
      </c>
      <c r="G4388">
        <f>Query1[[#This Row],[revenue]]</f>
        <v>10599.98</v>
      </c>
      <c r="H4388" t="str">
        <f>Query1[[#This Row],[product_name]]</f>
        <v>Trek Fuel EX 9.8 27.5 Plus - 2017</v>
      </c>
      <c r="I4388" t="str">
        <f>Query1[[#This Row],[category_name]]</f>
        <v>Mountain Bikes</v>
      </c>
      <c r="J4388" t="str">
        <f>Query1[[#This Row],[store_name]]</f>
        <v>Baldwin Bikes</v>
      </c>
      <c r="K4388" t="str">
        <f>Query1[[#This Row],[sales_rep]]</f>
        <v>Venita Daniel</v>
      </c>
      <c r="L4388" t="str">
        <f>Query1[[#This Row],[brand_name]]</f>
        <v>Trek</v>
      </c>
    </row>
    <row r="4389" spans="1:12" x14ac:dyDescent="0.3">
      <c r="A4389">
        <f>Query1[[#This Row],[order_id]]</f>
        <v>1506</v>
      </c>
      <c r="B4389" t="str">
        <f>Query1[[#This Row],[customers]]</f>
        <v>Abby Gamble</v>
      </c>
      <c r="C4389" t="str">
        <f>Query1[[#This Row],[city]]</f>
        <v>Amityville</v>
      </c>
      <c r="D4389" t="str">
        <f>Query1[[#This Row],[state]]</f>
        <v>NY</v>
      </c>
      <c r="E4389">
        <f>Query1[[#This Row],[order_date]]</f>
        <v>43198</v>
      </c>
      <c r="F4389">
        <f>Query1[[#This Row],[total_units]]</f>
        <v>1</v>
      </c>
      <c r="G4389">
        <f>Query1[[#This Row],[revenue]]</f>
        <v>3499.99</v>
      </c>
      <c r="H4389" t="str">
        <f>Query1[[#This Row],[product_name]]</f>
        <v>Trek Domane SL 6 Disc - 2018</v>
      </c>
      <c r="I4389" t="str">
        <f>Query1[[#This Row],[category_name]]</f>
        <v>Road Bikes</v>
      </c>
      <c r="J4389" t="str">
        <f>Query1[[#This Row],[store_name]]</f>
        <v>Baldwin Bikes</v>
      </c>
      <c r="K4389" t="str">
        <f>Query1[[#This Row],[sales_rep]]</f>
        <v>Venita Daniel</v>
      </c>
      <c r="L4389" t="str">
        <f>Query1[[#This Row],[brand_name]]</f>
        <v>Trek</v>
      </c>
    </row>
    <row r="4390" spans="1:12" x14ac:dyDescent="0.3">
      <c r="A4390">
        <f>Query1[[#This Row],[order_id]]</f>
        <v>1506</v>
      </c>
      <c r="B4390" t="str">
        <f>Query1[[#This Row],[customers]]</f>
        <v>Abby Gamble</v>
      </c>
      <c r="C4390" t="str">
        <f>Query1[[#This Row],[city]]</f>
        <v>Amityville</v>
      </c>
      <c r="D4390" t="str">
        <f>Query1[[#This Row],[state]]</f>
        <v>NY</v>
      </c>
      <c r="E4390">
        <f>Query1[[#This Row],[order_date]]</f>
        <v>43198</v>
      </c>
      <c r="F4390">
        <f>Query1[[#This Row],[total_units]]</f>
        <v>2</v>
      </c>
      <c r="G4390">
        <f>Query1[[#This Row],[revenue]]</f>
        <v>9999.98</v>
      </c>
      <c r="H4390" t="str">
        <f>Query1[[#This Row],[product_name]]</f>
        <v>Trek Domane SL 7 Women's - 2018</v>
      </c>
      <c r="I4390" t="str">
        <f>Query1[[#This Row],[category_name]]</f>
        <v>Road Bikes</v>
      </c>
      <c r="J4390" t="str">
        <f>Query1[[#This Row],[store_name]]</f>
        <v>Baldwin Bikes</v>
      </c>
      <c r="K4390" t="str">
        <f>Query1[[#This Row],[sales_rep]]</f>
        <v>Venita Daniel</v>
      </c>
      <c r="L4390" t="str">
        <f>Query1[[#This Row],[brand_name]]</f>
        <v>Trek</v>
      </c>
    </row>
    <row r="4391" spans="1:12" x14ac:dyDescent="0.3">
      <c r="A4391">
        <f>Query1[[#This Row],[order_id]]</f>
        <v>1506</v>
      </c>
      <c r="B4391" t="str">
        <f>Query1[[#This Row],[customers]]</f>
        <v>Abby Gamble</v>
      </c>
      <c r="C4391" t="str">
        <f>Query1[[#This Row],[city]]</f>
        <v>Amityville</v>
      </c>
      <c r="D4391" t="str">
        <f>Query1[[#This Row],[state]]</f>
        <v>NY</v>
      </c>
      <c r="E4391">
        <f>Query1[[#This Row],[order_date]]</f>
        <v>43198</v>
      </c>
      <c r="F4391">
        <f>Query1[[#This Row],[total_units]]</f>
        <v>2</v>
      </c>
      <c r="G4391">
        <f>Query1[[#This Row],[revenue]]</f>
        <v>14999.98</v>
      </c>
      <c r="H4391" t="str">
        <f>Query1[[#This Row],[product_name]]</f>
        <v>Trek Domane SLR 8 Disc - 2018</v>
      </c>
      <c r="I4391" t="str">
        <f>Query1[[#This Row],[category_name]]</f>
        <v>Road Bikes</v>
      </c>
      <c r="J4391" t="str">
        <f>Query1[[#This Row],[store_name]]</f>
        <v>Baldwin Bikes</v>
      </c>
      <c r="K4391" t="str">
        <f>Query1[[#This Row],[sales_rep]]</f>
        <v>Venita Daniel</v>
      </c>
      <c r="L4391" t="str">
        <f>Query1[[#This Row],[brand_name]]</f>
        <v>Trek</v>
      </c>
    </row>
    <row r="4392" spans="1:12" x14ac:dyDescent="0.3">
      <c r="A4392">
        <f>Query1[[#This Row],[order_id]]</f>
        <v>1507</v>
      </c>
      <c r="B4392" t="str">
        <f>Query1[[#This Row],[customers]]</f>
        <v>Teofila Fischer</v>
      </c>
      <c r="C4392" t="str">
        <f>Query1[[#This Row],[city]]</f>
        <v>Huntington Station</v>
      </c>
      <c r="D4392" t="str">
        <f>Query1[[#This Row],[state]]</f>
        <v>NY</v>
      </c>
      <c r="E4392">
        <f>Query1[[#This Row],[order_date]]</f>
        <v>43198</v>
      </c>
      <c r="F4392">
        <f>Query1[[#This Row],[total_units]]</f>
        <v>1</v>
      </c>
      <c r="G4392">
        <f>Query1[[#This Row],[revenue]]</f>
        <v>1199.99</v>
      </c>
      <c r="H4392" t="str">
        <f>Query1[[#This Row],[product_name]]</f>
        <v>Electra Amsterdam Royal 8i Ladies - 2018</v>
      </c>
      <c r="I4392" t="str">
        <f>Query1[[#This Row],[category_name]]</f>
        <v>Cruisers Bicycles</v>
      </c>
      <c r="J4392" t="str">
        <f>Query1[[#This Row],[store_name]]</f>
        <v>Baldwin Bikes</v>
      </c>
      <c r="K4392" t="str">
        <f>Query1[[#This Row],[sales_rep]]</f>
        <v>Marcelene Boyer</v>
      </c>
      <c r="L4392" t="str">
        <f>Query1[[#This Row],[brand_name]]</f>
        <v>Electra</v>
      </c>
    </row>
    <row r="4393" spans="1:12" x14ac:dyDescent="0.3">
      <c r="A4393">
        <f>Query1[[#This Row],[order_id]]</f>
        <v>1507</v>
      </c>
      <c r="B4393" t="str">
        <f>Query1[[#This Row],[customers]]</f>
        <v>Teofila Fischer</v>
      </c>
      <c r="C4393" t="str">
        <f>Query1[[#This Row],[city]]</f>
        <v>Huntington Station</v>
      </c>
      <c r="D4393" t="str">
        <f>Query1[[#This Row],[state]]</f>
        <v>NY</v>
      </c>
      <c r="E4393">
        <f>Query1[[#This Row],[order_date]]</f>
        <v>43198</v>
      </c>
      <c r="F4393">
        <f>Query1[[#This Row],[total_units]]</f>
        <v>1</v>
      </c>
      <c r="G4393">
        <f>Query1[[#This Row],[revenue]]</f>
        <v>319.99</v>
      </c>
      <c r="H4393" t="str">
        <f>Query1[[#This Row],[product_name]]</f>
        <v>Electra Cruiser 7D (24-Inch) Ladies' - 2016/2018</v>
      </c>
      <c r="I4393" t="str">
        <f>Query1[[#This Row],[category_name]]</f>
        <v>Children Bicycles</v>
      </c>
      <c r="J4393" t="str">
        <f>Query1[[#This Row],[store_name]]</f>
        <v>Baldwin Bikes</v>
      </c>
      <c r="K4393" t="str">
        <f>Query1[[#This Row],[sales_rep]]</f>
        <v>Marcelene Boyer</v>
      </c>
      <c r="L4393" t="str">
        <f>Query1[[#This Row],[brand_name]]</f>
        <v>Electra</v>
      </c>
    </row>
    <row r="4394" spans="1:12" x14ac:dyDescent="0.3">
      <c r="A4394">
        <f>Query1[[#This Row],[order_id]]</f>
        <v>1507</v>
      </c>
      <c r="B4394" t="str">
        <f>Query1[[#This Row],[customers]]</f>
        <v>Teofila Fischer</v>
      </c>
      <c r="C4394" t="str">
        <f>Query1[[#This Row],[city]]</f>
        <v>Huntington Station</v>
      </c>
      <c r="D4394" t="str">
        <f>Query1[[#This Row],[state]]</f>
        <v>NY</v>
      </c>
      <c r="E4394">
        <f>Query1[[#This Row],[order_date]]</f>
        <v>43198</v>
      </c>
      <c r="F4394">
        <f>Query1[[#This Row],[total_units]]</f>
        <v>2</v>
      </c>
      <c r="G4394">
        <f>Query1[[#This Row],[revenue]]</f>
        <v>639.98</v>
      </c>
      <c r="H4394" t="str">
        <f>Query1[[#This Row],[product_name]]</f>
        <v>Electra Tiger Shark 1 (20-inch) - Boys' - 2018</v>
      </c>
      <c r="I4394" t="str">
        <f>Query1[[#This Row],[category_name]]</f>
        <v>Children Bicycles</v>
      </c>
      <c r="J4394" t="str">
        <f>Query1[[#This Row],[store_name]]</f>
        <v>Baldwin Bikes</v>
      </c>
      <c r="K4394" t="str">
        <f>Query1[[#This Row],[sales_rep]]</f>
        <v>Marcelene Boyer</v>
      </c>
      <c r="L4394" t="str">
        <f>Query1[[#This Row],[brand_name]]</f>
        <v>Electra</v>
      </c>
    </row>
    <row r="4395" spans="1:12" x14ac:dyDescent="0.3">
      <c r="A4395">
        <f>Query1[[#This Row],[order_id]]</f>
        <v>1507</v>
      </c>
      <c r="B4395" t="str">
        <f>Query1[[#This Row],[customers]]</f>
        <v>Teofila Fischer</v>
      </c>
      <c r="C4395" t="str">
        <f>Query1[[#This Row],[city]]</f>
        <v>Huntington Station</v>
      </c>
      <c r="D4395" t="str">
        <f>Query1[[#This Row],[state]]</f>
        <v>NY</v>
      </c>
      <c r="E4395">
        <f>Query1[[#This Row],[order_date]]</f>
        <v>43198</v>
      </c>
      <c r="F4395">
        <f>Query1[[#This Row],[total_units]]</f>
        <v>2</v>
      </c>
      <c r="G4395">
        <f>Query1[[#This Row],[revenue]]</f>
        <v>3361.98</v>
      </c>
      <c r="H4395" t="str">
        <f>Query1[[#This Row],[product_name]]</f>
        <v>Surly Straggler 650b - 2016</v>
      </c>
      <c r="I4395" t="str">
        <f>Query1[[#This Row],[category_name]]</f>
        <v>Cyclocross Bicycles</v>
      </c>
      <c r="J4395" t="str">
        <f>Query1[[#This Row],[store_name]]</f>
        <v>Baldwin Bikes</v>
      </c>
      <c r="K4395" t="str">
        <f>Query1[[#This Row],[sales_rep]]</f>
        <v>Marcelene Boyer</v>
      </c>
      <c r="L4395" t="str">
        <f>Query1[[#This Row],[brand_name]]</f>
        <v>Surly</v>
      </c>
    </row>
    <row r="4396" spans="1:12" x14ac:dyDescent="0.3">
      <c r="A4396">
        <f>Query1[[#This Row],[order_id]]</f>
        <v>1507</v>
      </c>
      <c r="B4396" t="str">
        <f>Query1[[#This Row],[customers]]</f>
        <v>Teofila Fischer</v>
      </c>
      <c r="C4396" t="str">
        <f>Query1[[#This Row],[city]]</f>
        <v>Huntington Station</v>
      </c>
      <c r="D4396" t="str">
        <f>Query1[[#This Row],[state]]</f>
        <v>NY</v>
      </c>
      <c r="E4396">
        <f>Query1[[#This Row],[order_date]]</f>
        <v>43198</v>
      </c>
      <c r="F4396">
        <f>Query1[[#This Row],[total_units]]</f>
        <v>2</v>
      </c>
      <c r="G4396">
        <f>Query1[[#This Row],[revenue]]</f>
        <v>2999.98</v>
      </c>
      <c r="H4396" t="str">
        <f>Query1[[#This Row],[product_name]]</f>
        <v>Trek Stache 5 - 2017</v>
      </c>
      <c r="I4396" t="str">
        <f>Query1[[#This Row],[category_name]]</f>
        <v>Mountain Bikes</v>
      </c>
      <c r="J4396" t="str">
        <f>Query1[[#This Row],[store_name]]</f>
        <v>Baldwin Bikes</v>
      </c>
      <c r="K4396" t="str">
        <f>Query1[[#This Row],[sales_rep]]</f>
        <v>Marcelene Boyer</v>
      </c>
      <c r="L4396" t="str">
        <f>Query1[[#This Row],[brand_name]]</f>
        <v>Trek</v>
      </c>
    </row>
    <row r="4397" spans="1:12" x14ac:dyDescent="0.3">
      <c r="A4397">
        <f>Query1[[#This Row],[order_id]]</f>
        <v>1508</v>
      </c>
      <c r="B4397" t="str">
        <f>Query1[[#This Row],[customers]]</f>
        <v>Tena Cruz</v>
      </c>
      <c r="C4397" t="str">
        <f>Query1[[#This Row],[city]]</f>
        <v>Farmingdale</v>
      </c>
      <c r="D4397" t="str">
        <f>Query1[[#This Row],[state]]</f>
        <v>NY</v>
      </c>
      <c r="E4397">
        <f>Query1[[#This Row],[order_date]]</f>
        <v>43198</v>
      </c>
      <c r="F4397">
        <f>Query1[[#This Row],[total_units]]</f>
        <v>1</v>
      </c>
      <c r="G4397">
        <f>Query1[[#This Row],[revenue]]</f>
        <v>379.99</v>
      </c>
      <c r="H4397" t="str">
        <f>Query1[[#This Row],[product_name]]</f>
        <v>Haro Flightline One ST - 2017</v>
      </c>
      <c r="I4397" t="str">
        <f>Query1[[#This Row],[category_name]]</f>
        <v>Mountain Bikes</v>
      </c>
      <c r="J4397" t="str">
        <f>Query1[[#This Row],[store_name]]</f>
        <v>Baldwin Bikes</v>
      </c>
      <c r="K4397" t="str">
        <f>Query1[[#This Row],[sales_rep]]</f>
        <v>Marcelene Boyer</v>
      </c>
      <c r="L4397" t="str">
        <f>Query1[[#This Row],[brand_name]]</f>
        <v>Haro</v>
      </c>
    </row>
    <row r="4398" spans="1:12" x14ac:dyDescent="0.3">
      <c r="A4398">
        <f>Query1[[#This Row],[order_id]]</f>
        <v>1508</v>
      </c>
      <c r="B4398" t="str">
        <f>Query1[[#This Row],[customers]]</f>
        <v>Tena Cruz</v>
      </c>
      <c r="C4398" t="str">
        <f>Query1[[#This Row],[city]]</f>
        <v>Farmingdale</v>
      </c>
      <c r="D4398" t="str">
        <f>Query1[[#This Row],[state]]</f>
        <v>NY</v>
      </c>
      <c r="E4398">
        <f>Query1[[#This Row],[order_date]]</f>
        <v>43198</v>
      </c>
      <c r="F4398">
        <f>Query1[[#This Row],[total_units]]</f>
        <v>1</v>
      </c>
      <c r="G4398">
        <f>Query1[[#This Row],[revenue]]</f>
        <v>416.99</v>
      </c>
      <c r="H4398" t="str">
        <f>Query1[[#This Row],[product_name]]</f>
        <v>Sun Bicycles Cruz 7 - Women's - 2017</v>
      </c>
      <c r="I4398" t="str">
        <f>Query1[[#This Row],[category_name]]</f>
        <v>Comfort Bicycles</v>
      </c>
      <c r="J4398" t="str">
        <f>Query1[[#This Row],[store_name]]</f>
        <v>Baldwin Bikes</v>
      </c>
      <c r="K4398" t="str">
        <f>Query1[[#This Row],[sales_rep]]</f>
        <v>Marcelene Boyer</v>
      </c>
      <c r="L4398" t="str">
        <f>Query1[[#This Row],[brand_name]]</f>
        <v>Sun</v>
      </c>
    </row>
    <row r="4399" spans="1:12" x14ac:dyDescent="0.3">
      <c r="A4399">
        <f>Query1[[#This Row],[order_id]]</f>
        <v>1508</v>
      </c>
      <c r="B4399" t="str">
        <f>Query1[[#This Row],[customers]]</f>
        <v>Tena Cruz</v>
      </c>
      <c r="C4399" t="str">
        <f>Query1[[#This Row],[city]]</f>
        <v>Farmingdale</v>
      </c>
      <c r="D4399" t="str">
        <f>Query1[[#This Row],[state]]</f>
        <v>NY</v>
      </c>
      <c r="E4399">
        <f>Query1[[#This Row],[order_date]]</f>
        <v>43198</v>
      </c>
      <c r="F4399">
        <f>Query1[[#This Row],[total_units]]</f>
        <v>2</v>
      </c>
      <c r="G4399">
        <f>Query1[[#This Row],[revenue]]</f>
        <v>1751.98</v>
      </c>
      <c r="H4399" t="str">
        <f>Query1[[#This Row],[product_name]]</f>
        <v>Surly Steamroller - 2017</v>
      </c>
      <c r="I4399" t="str">
        <f>Query1[[#This Row],[category_name]]</f>
        <v>Road Bikes</v>
      </c>
      <c r="J4399" t="str">
        <f>Query1[[#This Row],[store_name]]</f>
        <v>Baldwin Bikes</v>
      </c>
      <c r="K4399" t="str">
        <f>Query1[[#This Row],[sales_rep]]</f>
        <v>Marcelene Boyer</v>
      </c>
      <c r="L4399" t="str">
        <f>Query1[[#This Row],[brand_name]]</f>
        <v>Surly</v>
      </c>
    </row>
    <row r="4400" spans="1:12" x14ac:dyDescent="0.3">
      <c r="A4400">
        <f>Query1[[#This Row],[order_id]]</f>
        <v>1508</v>
      </c>
      <c r="B4400" t="str">
        <f>Query1[[#This Row],[customers]]</f>
        <v>Tena Cruz</v>
      </c>
      <c r="C4400" t="str">
        <f>Query1[[#This Row],[city]]</f>
        <v>Farmingdale</v>
      </c>
      <c r="D4400" t="str">
        <f>Query1[[#This Row],[state]]</f>
        <v>NY</v>
      </c>
      <c r="E4400">
        <f>Query1[[#This Row],[order_date]]</f>
        <v>43198</v>
      </c>
      <c r="F4400">
        <f>Query1[[#This Row],[total_units]]</f>
        <v>1</v>
      </c>
      <c r="G4400">
        <f>Query1[[#This Row],[revenue]]</f>
        <v>189.99</v>
      </c>
      <c r="H4400" t="str">
        <f>Query1[[#This Row],[product_name]]</f>
        <v>Trek Precaliber 12 Girls - 2017</v>
      </c>
      <c r="I4400" t="str">
        <f>Query1[[#This Row],[category_name]]</f>
        <v>Children Bicycles</v>
      </c>
      <c r="J4400" t="str">
        <f>Query1[[#This Row],[store_name]]</f>
        <v>Baldwin Bikes</v>
      </c>
      <c r="K4400" t="str">
        <f>Query1[[#This Row],[sales_rep]]</f>
        <v>Marcelene Boyer</v>
      </c>
      <c r="L4400" t="str">
        <f>Query1[[#This Row],[brand_name]]</f>
        <v>Trek</v>
      </c>
    </row>
    <row r="4401" spans="1:12" x14ac:dyDescent="0.3">
      <c r="A4401">
        <f>Query1[[#This Row],[order_id]]</f>
        <v>1509</v>
      </c>
      <c r="B4401" t="str">
        <f>Query1[[#This Row],[customers]]</f>
        <v>Kasha Todd</v>
      </c>
      <c r="C4401" t="str">
        <f>Query1[[#This Row],[city]]</f>
        <v>Campbell</v>
      </c>
      <c r="D4401" t="str">
        <f>Query1[[#This Row],[state]]</f>
        <v>CA</v>
      </c>
      <c r="E4401">
        <f>Query1[[#This Row],[order_date]]</f>
        <v>43199</v>
      </c>
      <c r="F4401">
        <f>Query1[[#This Row],[total_units]]</f>
        <v>2</v>
      </c>
      <c r="G4401">
        <f>Query1[[#This Row],[revenue]]</f>
        <v>1499.98</v>
      </c>
      <c r="H4401" t="str">
        <f>Query1[[#This Row],[product_name]]</f>
        <v>Electra Queen of Hearts 3i - 2018</v>
      </c>
      <c r="I4401" t="str">
        <f>Query1[[#This Row],[category_name]]</f>
        <v>Cruisers Bicycles</v>
      </c>
      <c r="J4401" t="str">
        <f>Query1[[#This Row],[store_name]]</f>
        <v>Santa Cruz Bikes</v>
      </c>
      <c r="K4401" t="str">
        <f>Query1[[#This Row],[sales_rep]]</f>
        <v>Genna Serrano</v>
      </c>
      <c r="L4401" t="str">
        <f>Query1[[#This Row],[brand_name]]</f>
        <v>Electra</v>
      </c>
    </row>
    <row r="4402" spans="1:12" x14ac:dyDescent="0.3">
      <c r="A4402">
        <f>Query1[[#This Row],[order_id]]</f>
        <v>1510</v>
      </c>
      <c r="B4402" t="str">
        <f>Query1[[#This Row],[customers]]</f>
        <v>Emmitt Sanchez</v>
      </c>
      <c r="C4402" t="str">
        <f>Query1[[#This Row],[city]]</f>
        <v>New York</v>
      </c>
      <c r="D4402" t="str">
        <f>Query1[[#This Row],[state]]</f>
        <v>NY</v>
      </c>
      <c r="E4402">
        <f>Query1[[#This Row],[order_date]]</f>
        <v>43199</v>
      </c>
      <c r="F4402">
        <f>Query1[[#This Row],[total_units]]</f>
        <v>2</v>
      </c>
      <c r="G4402">
        <f>Query1[[#This Row],[revenue]]</f>
        <v>539.98</v>
      </c>
      <c r="H4402" t="str">
        <f>Query1[[#This Row],[product_name]]</f>
        <v>Electra Cruiser 1 Ladies' - 2018</v>
      </c>
      <c r="I4402" t="str">
        <f>Query1[[#This Row],[category_name]]</f>
        <v>Cruisers Bicycles</v>
      </c>
      <c r="J4402" t="str">
        <f>Query1[[#This Row],[store_name]]</f>
        <v>Baldwin Bikes</v>
      </c>
      <c r="K4402" t="str">
        <f>Query1[[#This Row],[sales_rep]]</f>
        <v>Marcelene Boyer</v>
      </c>
      <c r="L4402" t="str">
        <f>Query1[[#This Row],[brand_name]]</f>
        <v>Electra</v>
      </c>
    </row>
    <row r="4403" spans="1:12" x14ac:dyDescent="0.3">
      <c r="A4403">
        <f>Query1[[#This Row],[order_id]]</f>
        <v>1510</v>
      </c>
      <c r="B4403" t="str">
        <f>Query1[[#This Row],[customers]]</f>
        <v>Emmitt Sanchez</v>
      </c>
      <c r="C4403" t="str">
        <f>Query1[[#This Row],[city]]</f>
        <v>New York</v>
      </c>
      <c r="D4403" t="str">
        <f>Query1[[#This Row],[state]]</f>
        <v>NY</v>
      </c>
      <c r="E4403">
        <f>Query1[[#This Row],[order_date]]</f>
        <v>43199</v>
      </c>
      <c r="F4403">
        <f>Query1[[#This Row],[total_units]]</f>
        <v>2</v>
      </c>
      <c r="G4403">
        <f>Query1[[#This Row],[revenue]]</f>
        <v>5999.98</v>
      </c>
      <c r="H4403" t="str">
        <f>Query1[[#This Row],[product_name]]</f>
        <v>Electra Townie Commute Go! - 2018</v>
      </c>
      <c r="I4403" t="str">
        <f>Query1[[#This Row],[category_name]]</f>
        <v>Cruisers Bicycles</v>
      </c>
      <c r="J4403" t="str">
        <f>Query1[[#This Row],[store_name]]</f>
        <v>Baldwin Bikes</v>
      </c>
      <c r="K4403" t="str">
        <f>Query1[[#This Row],[sales_rep]]</f>
        <v>Marcelene Boyer</v>
      </c>
      <c r="L4403" t="str">
        <f>Query1[[#This Row],[brand_name]]</f>
        <v>Electra</v>
      </c>
    </row>
    <row r="4404" spans="1:12" x14ac:dyDescent="0.3">
      <c r="A4404">
        <f>Query1[[#This Row],[order_id]]</f>
        <v>1510</v>
      </c>
      <c r="B4404" t="str">
        <f>Query1[[#This Row],[customers]]</f>
        <v>Emmitt Sanchez</v>
      </c>
      <c r="C4404" t="str">
        <f>Query1[[#This Row],[city]]</f>
        <v>New York</v>
      </c>
      <c r="D4404" t="str">
        <f>Query1[[#This Row],[state]]</f>
        <v>NY</v>
      </c>
      <c r="E4404">
        <f>Query1[[#This Row],[order_date]]</f>
        <v>43199</v>
      </c>
      <c r="F4404">
        <f>Query1[[#This Row],[total_units]]</f>
        <v>1</v>
      </c>
      <c r="G4404">
        <f>Query1[[#This Row],[revenue]]</f>
        <v>2599</v>
      </c>
      <c r="H4404" t="str">
        <f>Query1[[#This Row],[product_name]]</f>
        <v>Heller Shagamaw GX1 - 2018</v>
      </c>
      <c r="I4404" t="str">
        <f>Query1[[#This Row],[category_name]]</f>
        <v>Mountain Bikes</v>
      </c>
      <c r="J4404" t="str">
        <f>Query1[[#This Row],[store_name]]</f>
        <v>Baldwin Bikes</v>
      </c>
      <c r="K4404" t="str">
        <f>Query1[[#This Row],[sales_rep]]</f>
        <v>Marcelene Boyer</v>
      </c>
      <c r="L4404" t="str">
        <f>Query1[[#This Row],[brand_name]]</f>
        <v>Heller</v>
      </c>
    </row>
    <row r="4405" spans="1:12" x14ac:dyDescent="0.3">
      <c r="A4405">
        <f>Query1[[#This Row],[order_id]]</f>
        <v>1510</v>
      </c>
      <c r="B4405" t="str">
        <f>Query1[[#This Row],[customers]]</f>
        <v>Emmitt Sanchez</v>
      </c>
      <c r="C4405" t="str">
        <f>Query1[[#This Row],[city]]</f>
        <v>New York</v>
      </c>
      <c r="D4405" t="str">
        <f>Query1[[#This Row],[state]]</f>
        <v>NY</v>
      </c>
      <c r="E4405">
        <f>Query1[[#This Row],[order_date]]</f>
        <v>43199</v>
      </c>
      <c r="F4405">
        <f>Query1[[#This Row],[total_units]]</f>
        <v>1</v>
      </c>
      <c r="G4405">
        <f>Query1[[#This Row],[revenue]]</f>
        <v>449.99</v>
      </c>
      <c r="H4405" t="str">
        <f>Query1[[#This Row],[product_name]]</f>
        <v>Sun Bicycles Cruz 3 - 2017</v>
      </c>
      <c r="I4405" t="str">
        <f>Query1[[#This Row],[category_name]]</f>
        <v>Cruisers Bicycles</v>
      </c>
      <c r="J4405" t="str">
        <f>Query1[[#This Row],[store_name]]</f>
        <v>Baldwin Bikes</v>
      </c>
      <c r="K4405" t="str">
        <f>Query1[[#This Row],[sales_rep]]</f>
        <v>Marcelene Boyer</v>
      </c>
      <c r="L4405" t="str">
        <f>Query1[[#This Row],[brand_name]]</f>
        <v>Sun</v>
      </c>
    </row>
    <row r="4406" spans="1:12" x14ac:dyDescent="0.3">
      <c r="A4406">
        <f>Query1[[#This Row],[order_id]]</f>
        <v>1510</v>
      </c>
      <c r="B4406" t="str">
        <f>Query1[[#This Row],[customers]]</f>
        <v>Emmitt Sanchez</v>
      </c>
      <c r="C4406" t="str">
        <f>Query1[[#This Row],[city]]</f>
        <v>New York</v>
      </c>
      <c r="D4406" t="str">
        <f>Query1[[#This Row],[state]]</f>
        <v>NY</v>
      </c>
      <c r="E4406">
        <f>Query1[[#This Row],[order_date]]</f>
        <v>43199</v>
      </c>
      <c r="F4406">
        <f>Query1[[#This Row],[total_units]]</f>
        <v>2</v>
      </c>
      <c r="G4406">
        <f>Query1[[#This Row],[revenue]]</f>
        <v>6399.98</v>
      </c>
      <c r="H4406" t="str">
        <f>Query1[[#This Row],[product_name]]</f>
        <v>Trek Fuel EX 8 29 XT - 2018</v>
      </c>
      <c r="I4406" t="str">
        <f>Query1[[#This Row],[category_name]]</f>
        <v>Mountain Bikes</v>
      </c>
      <c r="J4406" t="str">
        <f>Query1[[#This Row],[store_name]]</f>
        <v>Baldwin Bikes</v>
      </c>
      <c r="K4406" t="str">
        <f>Query1[[#This Row],[sales_rep]]</f>
        <v>Marcelene Boyer</v>
      </c>
      <c r="L4406" t="str">
        <f>Query1[[#This Row],[brand_name]]</f>
        <v>Trek</v>
      </c>
    </row>
    <row r="4407" spans="1:12" x14ac:dyDescent="0.3">
      <c r="A4407">
        <f>Query1[[#This Row],[order_id]]</f>
        <v>1511</v>
      </c>
      <c r="B4407" t="str">
        <f>Query1[[#This Row],[customers]]</f>
        <v>Regenia Vaughan</v>
      </c>
      <c r="C4407" t="str">
        <f>Query1[[#This Row],[city]]</f>
        <v>Mahopac</v>
      </c>
      <c r="D4407" t="str">
        <f>Query1[[#This Row],[state]]</f>
        <v>NY</v>
      </c>
      <c r="E4407">
        <f>Query1[[#This Row],[order_date]]</f>
        <v>43199</v>
      </c>
      <c r="F4407">
        <f>Query1[[#This Row],[total_units]]</f>
        <v>1</v>
      </c>
      <c r="G4407">
        <f>Query1[[#This Row],[revenue]]</f>
        <v>389.99</v>
      </c>
      <c r="H4407" t="str">
        <f>Query1[[#This Row],[product_name]]</f>
        <v>Electra Straight 8 1 (20-inch) - Boy's - 2018</v>
      </c>
      <c r="I4407" t="str">
        <f>Query1[[#This Row],[category_name]]</f>
        <v>Children Bicycles</v>
      </c>
      <c r="J4407" t="str">
        <f>Query1[[#This Row],[store_name]]</f>
        <v>Baldwin Bikes</v>
      </c>
      <c r="K4407" t="str">
        <f>Query1[[#This Row],[sales_rep]]</f>
        <v>Marcelene Boyer</v>
      </c>
      <c r="L4407" t="str">
        <f>Query1[[#This Row],[brand_name]]</f>
        <v>Electra</v>
      </c>
    </row>
    <row r="4408" spans="1:12" x14ac:dyDescent="0.3">
      <c r="A4408">
        <f>Query1[[#This Row],[order_id]]</f>
        <v>1511</v>
      </c>
      <c r="B4408" t="str">
        <f>Query1[[#This Row],[customers]]</f>
        <v>Regenia Vaughan</v>
      </c>
      <c r="C4408" t="str">
        <f>Query1[[#This Row],[city]]</f>
        <v>Mahopac</v>
      </c>
      <c r="D4408" t="str">
        <f>Query1[[#This Row],[state]]</f>
        <v>NY</v>
      </c>
      <c r="E4408">
        <f>Query1[[#This Row],[order_date]]</f>
        <v>43199</v>
      </c>
      <c r="F4408">
        <f>Query1[[#This Row],[total_units]]</f>
        <v>1</v>
      </c>
      <c r="G4408">
        <f>Query1[[#This Row],[revenue]]</f>
        <v>1469.99</v>
      </c>
      <c r="H4408" t="str">
        <f>Query1[[#This Row],[product_name]]</f>
        <v>Haro Shift R3 - 2017</v>
      </c>
      <c r="I4408" t="str">
        <f>Query1[[#This Row],[category_name]]</f>
        <v>Mountain Bikes</v>
      </c>
      <c r="J4408" t="str">
        <f>Query1[[#This Row],[store_name]]</f>
        <v>Baldwin Bikes</v>
      </c>
      <c r="K4408" t="str">
        <f>Query1[[#This Row],[sales_rep]]</f>
        <v>Marcelene Boyer</v>
      </c>
      <c r="L4408" t="str">
        <f>Query1[[#This Row],[brand_name]]</f>
        <v>Haro</v>
      </c>
    </row>
    <row r="4409" spans="1:12" x14ac:dyDescent="0.3">
      <c r="A4409">
        <f>Query1[[#This Row],[order_id]]</f>
        <v>1511</v>
      </c>
      <c r="B4409" t="str">
        <f>Query1[[#This Row],[customers]]</f>
        <v>Regenia Vaughan</v>
      </c>
      <c r="C4409" t="str">
        <f>Query1[[#This Row],[city]]</f>
        <v>Mahopac</v>
      </c>
      <c r="D4409" t="str">
        <f>Query1[[#This Row],[state]]</f>
        <v>NY</v>
      </c>
      <c r="E4409">
        <f>Query1[[#This Row],[order_date]]</f>
        <v>43199</v>
      </c>
      <c r="F4409">
        <f>Query1[[#This Row],[total_units]]</f>
        <v>2</v>
      </c>
      <c r="G4409">
        <f>Query1[[#This Row],[revenue]]</f>
        <v>858</v>
      </c>
      <c r="H4409" t="str">
        <f>Query1[[#This Row],[product_name]]</f>
        <v>Pure Cycles Vine 8-Speed - 2016</v>
      </c>
      <c r="I4409" t="str">
        <f>Query1[[#This Row],[category_name]]</f>
        <v>Cruisers Bicycles</v>
      </c>
      <c r="J4409" t="str">
        <f>Query1[[#This Row],[store_name]]</f>
        <v>Baldwin Bikes</v>
      </c>
      <c r="K4409" t="str">
        <f>Query1[[#This Row],[sales_rep]]</f>
        <v>Marcelene Boyer</v>
      </c>
      <c r="L4409" t="str">
        <f>Query1[[#This Row],[brand_name]]</f>
        <v>Pure Cycles</v>
      </c>
    </row>
    <row r="4410" spans="1:12" x14ac:dyDescent="0.3">
      <c r="A4410">
        <f>Query1[[#This Row],[order_id]]</f>
        <v>1511</v>
      </c>
      <c r="B4410" t="str">
        <f>Query1[[#This Row],[customers]]</f>
        <v>Regenia Vaughan</v>
      </c>
      <c r="C4410" t="str">
        <f>Query1[[#This Row],[city]]</f>
        <v>Mahopac</v>
      </c>
      <c r="D4410" t="str">
        <f>Query1[[#This Row],[state]]</f>
        <v>NY</v>
      </c>
      <c r="E4410">
        <f>Query1[[#This Row],[order_date]]</f>
        <v>43199</v>
      </c>
      <c r="F4410">
        <f>Query1[[#This Row],[total_units]]</f>
        <v>2</v>
      </c>
      <c r="G4410">
        <f>Query1[[#This Row],[revenue]]</f>
        <v>2998</v>
      </c>
      <c r="H4410" t="str">
        <f>Query1[[#This Row],[product_name]]</f>
        <v>Surly Krampus - 2018</v>
      </c>
      <c r="I4410" t="str">
        <f>Query1[[#This Row],[category_name]]</f>
        <v>Mountain Bikes</v>
      </c>
      <c r="J4410" t="str">
        <f>Query1[[#This Row],[store_name]]</f>
        <v>Baldwin Bikes</v>
      </c>
      <c r="K4410" t="str">
        <f>Query1[[#This Row],[sales_rep]]</f>
        <v>Marcelene Boyer</v>
      </c>
      <c r="L4410" t="str">
        <f>Query1[[#This Row],[brand_name]]</f>
        <v>Surly</v>
      </c>
    </row>
    <row r="4411" spans="1:12" x14ac:dyDescent="0.3">
      <c r="A4411">
        <f>Query1[[#This Row],[order_id]]</f>
        <v>1511</v>
      </c>
      <c r="B4411" t="str">
        <f>Query1[[#This Row],[customers]]</f>
        <v>Regenia Vaughan</v>
      </c>
      <c r="C4411" t="str">
        <f>Query1[[#This Row],[city]]</f>
        <v>Mahopac</v>
      </c>
      <c r="D4411" t="str">
        <f>Query1[[#This Row],[state]]</f>
        <v>NY</v>
      </c>
      <c r="E4411">
        <f>Query1[[#This Row],[order_date]]</f>
        <v>43199</v>
      </c>
      <c r="F4411">
        <f>Query1[[#This Row],[total_units]]</f>
        <v>2</v>
      </c>
      <c r="G4411">
        <f>Query1[[#This Row],[revenue]]</f>
        <v>3099.98</v>
      </c>
      <c r="H4411" t="str">
        <f>Query1[[#This Row],[product_name]]</f>
        <v>Trek Domane ALR 4 Disc - 2018</v>
      </c>
      <c r="I4411" t="str">
        <f>Query1[[#This Row],[category_name]]</f>
        <v>Road Bikes</v>
      </c>
      <c r="J4411" t="str">
        <f>Query1[[#This Row],[store_name]]</f>
        <v>Baldwin Bikes</v>
      </c>
      <c r="K4411" t="str">
        <f>Query1[[#This Row],[sales_rep]]</f>
        <v>Marcelene Boyer</v>
      </c>
      <c r="L4411" t="str">
        <f>Query1[[#This Row],[brand_name]]</f>
        <v>Trek</v>
      </c>
    </row>
    <row r="4412" spans="1:12" x14ac:dyDescent="0.3">
      <c r="A4412">
        <f>Query1[[#This Row],[order_id]]</f>
        <v>1512</v>
      </c>
      <c r="B4412" t="str">
        <f>Query1[[#This Row],[customers]]</f>
        <v>Jayne Kirkland</v>
      </c>
      <c r="C4412" t="str">
        <f>Query1[[#This Row],[city]]</f>
        <v>Rowlett</v>
      </c>
      <c r="D4412" t="str">
        <f>Query1[[#This Row],[state]]</f>
        <v>TX</v>
      </c>
      <c r="E4412">
        <f>Query1[[#This Row],[order_date]]</f>
        <v>43199</v>
      </c>
      <c r="F4412">
        <f>Query1[[#This Row],[total_units]]</f>
        <v>1</v>
      </c>
      <c r="G4412">
        <f>Query1[[#This Row],[revenue]]</f>
        <v>909.99</v>
      </c>
      <c r="H4412" t="str">
        <f>Query1[[#This Row],[product_name]]</f>
        <v>Electra Straight 8 3i - 2018</v>
      </c>
      <c r="I4412" t="str">
        <f>Query1[[#This Row],[category_name]]</f>
        <v>Cruisers Bicycles</v>
      </c>
      <c r="J4412" t="str">
        <f>Query1[[#This Row],[store_name]]</f>
        <v>Rowlett Bikes</v>
      </c>
      <c r="K4412" t="str">
        <f>Query1[[#This Row],[sales_rep]]</f>
        <v>Layla Terrell</v>
      </c>
      <c r="L4412" t="str">
        <f>Query1[[#This Row],[brand_name]]</f>
        <v>Electra</v>
      </c>
    </row>
    <row r="4413" spans="1:12" x14ac:dyDescent="0.3">
      <c r="A4413">
        <f>Query1[[#This Row],[order_id]]</f>
        <v>1513</v>
      </c>
      <c r="B4413" t="str">
        <f>Query1[[#This Row],[customers]]</f>
        <v>Araceli Golden</v>
      </c>
      <c r="C4413" t="str">
        <f>Query1[[#This Row],[city]]</f>
        <v>Fullerton</v>
      </c>
      <c r="D4413" t="str">
        <f>Query1[[#This Row],[state]]</f>
        <v>CA</v>
      </c>
      <c r="E4413">
        <f>Query1[[#This Row],[order_date]]</f>
        <v>43200</v>
      </c>
      <c r="F4413">
        <f>Query1[[#This Row],[total_units]]</f>
        <v>1</v>
      </c>
      <c r="G4413">
        <f>Query1[[#This Row],[revenue]]</f>
        <v>749.99</v>
      </c>
      <c r="H4413" t="str">
        <f>Query1[[#This Row],[product_name]]</f>
        <v>Trek Domane AL 2 Women's - 2018</v>
      </c>
      <c r="I4413" t="str">
        <f>Query1[[#This Row],[category_name]]</f>
        <v>Road Bikes</v>
      </c>
      <c r="J4413" t="str">
        <f>Query1[[#This Row],[store_name]]</f>
        <v>Santa Cruz Bikes</v>
      </c>
      <c r="K4413" t="str">
        <f>Query1[[#This Row],[sales_rep]]</f>
        <v>Mireya Copeland</v>
      </c>
      <c r="L4413" t="str">
        <f>Query1[[#This Row],[brand_name]]</f>
        <v>Trek</v>
      </c>
    </row>
    <row r="4414" spans="1:12" x14ac:dyDescent="0.3">
      <c r="A4414">
        <f>Query1[[#This Row],[order_id]]</f>
        <v>1513</v>
      </c>
      <c r="B4414" t="str">
        <f>Query1[[#This Row],[customers]]</f>
        <v>Araceli Golden</v>
      </c>
      <c r="C4414" t="str">
        <f>Query1[[#This Row],[city]]</f>
        <v>Fullerton</v>
      </c>
      <c r="D4414" t="str">
        <f>Query1[[#This Row],[state]]</f>
        <v>CA</v>
      </c>
      <c r="E4414">
        <f>Query1[[#This Row],[order_date]]</f>
        <v>43200</v>
      </c>
      <c r="F4414">
        <f>Query1[[#This Row],[total_units]]</f>
        <v>2</v>
      </c>
      <c r="G4414">
        <f>Query1[[#This Row],[revenue]]</f>
        <v>4599.9799999999996</v>
      </c>
      <c r="H4414" t="str">
        <f>Query1[[#This Row],[product_name]]</f>
        <v>Trek Emonda ALR 6 - 2018</v>
      </c>
      <c r="I4414" t="str">
        <f>Query1[[#This Row],[category_name]]</f>
        <v>Road Bikes</v>
      </c>
      <c r="J4414" t="str">
        <f>Query1[[#This Row],[store_name]]</f>
        <v>Santa Cruz Bikes</v>
      </c>
      <c r="K4414" t="str">
        <f>Query1[[#This Row],[sales_rep]]</f>
        <v>Mireya Copeland</v>
      </c>
      <c r="L4414" t="str">
        <f>Query1[[#This Row],[brand_name]]</f>
        <v>Trek</v>
      </c>
    </row>
    <row r="4415" spans="1:12" x14ac:dyDescent="0.3">
      <c r="A4415">
        <f>Query1[[#This Row],[order_id]]</f>
        <v>1513</v>
      </c>
      <c r="B4415" t="str">
        <f>Query1[[#This Row],[customers]]</f>
        <v>Araceli Golden</v>
      </c>
      <c r="C4415" t="str">
        <f>Query1[[#This Row],[city]]</f>
        <v>Fullerton</v>
      </c>
      <c r="D4415" t="str">
        <f>Query1[[#This Row],[state]]</f>
        <v>CA</v>
      </c>
      <c r="E4415">
        <f>Query1[[#This Row],[order_date]]</f>
        <v>43200</v>
      </c>
      <c r="F4415">
        <f>Query1[[#This Row],[total_units]]</f>
        <v>2</v>
      </c>
      <c r="G4415">
        <f>Query1[[#This Row],[revenue]]</f>
        <v>9999.98</v>
      </c>
      <c r="H4415" t="str">
        <f>Query1[[#This Row],[product_name]]</f>
        <v>Trek Powerfly 8 FS Plus - 2017</v>
      </c>
      <c r="I4415" t="str">
        <f>Query1[[#This Row],[category_name]]</f>
        <v>Electric Bikes</v>
      </c>
      <c r="J4415" t="str">
        <f>Query1[[#This Row],[store_name]]</f>
        <v>Santa Cruz Bikes</v>
      </c>
      <c r="K4415" t="str">
        <f>Query1[[#This Row],[sales_rep]]</f>
        <v>Mireya Copeland</v>
      </c>
      <c r="L4415" t="str">
        <f>Query1[[#This Row],[brand_name]]</f>
        <v>Trek</v>
      </c>
    </row>
    <row r="4416" spans="1:12" x14ac:dyDescent="0.3">
      <c r="A4416">
        <f>Query1[[#This Row],[order_id]]</f>
        <v>1514</v>
      </c>
      <c r="B4416" t="str">
        <f>Query1[[#This Row],[customers]]</f>
        <v>Yan Mcgowan</v>
      </c>
      <c r="C4416" t="str">
        <f>Query1[[#This Row],[city]]</f>
        <v>Duarte</v>
      </c>
      <c r="D4416" t="str">
        <f>Query1[[#This Row],[state]]</f>
        <v>CA</v>
      </c>
      <c r="E4416">
        <f>Query1[[#This Row],[order_date]]</f>
        <v>43200</v>
      </c>
      <c r="F4416">
        <f>Query1[[#This Row],[total_units]]</f>
        <v>2</v>
      </c>
      <c r="G4416">
        <f>Query1[[#This Row],[revenue]]</f>
        <v>1799.98</v>
      </c>
      <c r="H4416" t="str">
        <f>Query1[[#This Row],[product_name]]</f>
        <v>Electra Townie Commute 27D Ladies - 2018</v>
      </c>
      <c r="I4416" t="str">
        <f>Query1[[#This Row],[category_name]]</f>
        <v>Cruisers Bicycles</v>
      </c>
      <c r="J4416" t="str">
        <f>Query1[[#This Row],[store_name]]</f>
        <v>Santa Cruz Bikes</v>
      </c>
      <c r="K4416" t="str">
        <f>Query1[[#This Row],[sales_rep]]</f>
        <v>Genna Serrano</v>
      </c>
      <c r="L4416" t="str">
        <f>Query1[[#This Row],[brand_name]]</f>
        <v>Electra</v>
      </c>
    </row>
    <row r="4417" spans="1:12" x14ac:dyDescent="0.3">
      <c r="A4417">
        <f>Query1[[#This Row],[order_id]]</f>
        <v>1514</v>
      </c>
      <c r="B4417" t="str">
        <f>Query1[[#This Row],[customers]]</f>
        <v>Yan Mcgowan</v>
      </c>
      <c r="C4417" t="str">
        <f>Query1[[#This Row],[city]]</f>
        <v>Duarte</v>
      </c>
      <c r="D4417" t="str">
        <f>Query1[[#This Row],[state]]</f>
        <v>CA</v>
      </c>
      <c r="E4417">
        <f>Query1[[#This Row],[order_date]]</f>
        <v>43200</v>
      </c>
      <c r="F4417">
        <f>Query1[[#This Row],[total_units]]</f>
        <v>2</v>
      </c>
      <c r="G4417">
        <f>Query1[[#This Row],[revenue]]</f>
        <v>9999.98</v>
      </c>
      <c r="H4417" t="str">
        <f>Query1[[#This Row],[product_name]]</f>
        <v>Trek Powerfly 7 FS - 2018</v>
      </c>
      <c r="I4417" t="str">
        <f>Query1[[#This Row],[category_name]]</f>
        <v>Electric Bikes</v>
      </c>
      <c r="J4417" t="str">
        <f>Query1[[#This Row],[store_name]]</f>
        <v>Santa Cruz Bikes</v>
      </c>
      <c r="K4417" t="str">
        <f>Query1[[#This Row],[sales_rep]]</f>
        <v>Genna Serrano</v>
      </c>
      <c r="L4417" t="str">
        <f>Query1[[#This Row],[brand_name]]</f>
        <v>Trek</v>
      </c>
    </row>
    <row r="4418" spans="1:12" x14ac:dyDescent="0.3">
      <c r="A4418">
        <f>Query1[[#This Row],[order_id]]</f>
        <v>1515</v>
      </c>
      <c r="B4418" t="str">
        <f>Query1[[#This Row],[customers]]</f>
        <v>Elinore Aguilar</v>
      </c>
      <c r="C4418" t="str">
        <f>Query1[[#This Row],[city]]</f>
        <v>San Angelo</v>
      </c>
      <c r="D4418" t="str">
        <f>Query1[[#This Row],[state]]</f>
        <v>TX</v>
      </c>
      <c r="E4418">
        <f>Query1[[#This Row],[order_date]]</f>
        <v>43200</v>
      </c>
      <c r="F4418">
        <f>Query1[[#This Row],[total_units]]</f>
        <v>2</v>
      </c>
      <c r="G4418">
        <f>Query1[[#This Row],[revenue]]</f>
        <v>1799.98</v>
      </c>
      <c r="H4418" t="str">
        <f>Query1[[#This Row],[product_name]]</f>
        <v>Electra Townie Commute 27D Ladies - 2018</v>
      </c>
      <c r="I4418" t="str">
        <f>Query1[[#This Row],[category_name]]</f>
        <v>Comfort Bicycles</v>
      </c>
      <c r="J4418" t="str">
        <f>Query1[[#This Row],[store_name]]</f>
        <v>Rowlett Bikes</v>
      </c>
      <c r="K4418" t="str">
        <f>Query1[[#This Row],[sales_rep]]</f>
        <v>Layla Terrell</v>
      </c>
      <c r="L4418" t="str">
        <f>Query1[[#This Row],[brand_name]]</f>
        <v>Electra</v>
      </c>
    </row>
    <row r="4419" spans="1:12" x14ac:dyDescent="0.3">
      <c r="A4419">
        <f>Query1[[#This Row],[order_id]]</f>
        <v>1515</v>
      </c>
      <c r="B4419" t="str">
        <f>Query1[[#This Row],[customers]]</f>
        <v>Elinore Aguilar</v>
      </c>
      <c r="C4419" t="str">
        <f>Query1[[#This Row],[city]]</f>
        <v>San Angelo</v>
      </c>
      <c r="D4419" t="str">
        <f>Query1[[#This Row],[state]]</f>
        <v>TX</v>
      </c>
      <c r="E4419">
        <f>Query1[[#This Row],[order_date]]</f>
        <v>43200</v>
      </c>
      <c r="F4419">
        <f>Query1[[#This Row],[total_units]]</f>
        <v>2</v>
      </c>
      <c r="G4419">
        <f>Query1[[#This Row],[revenue]]</f>
        <v>1999.98</v>
      </c>
      <c r="H4419" t="str">
        <f>Query1[[#This Row],[product_name]]</f>
        <v>Surly Big Dummy Frameset - 2017</v>
      </c>
      <c r="I4419" t="str">
        <f>Query1[[#This Row],[category_name]]</f>
        <v>Mountain Bikes</v>
      </c>
      <c r="J4419" t="str">
        <f>Query1[[#This Row],[store_name]]</f>
        <v>Rowlett Bikes</v>
      </c>
      <c r="K4419" t="str">
        <f>Query1[[#This Row],[sales_rep]]</f>
        <v>Layla Terrell</v>
      </c>
      <c r="L4419" t="str">
        <f>Query1[[#This Row],[brand_name]]</f>
        <v>Surly</v>
      </c>
    </row>
    <row r="4420" spans="1:12" x14ac:dyDescent="0.3">
      <c r="A4420">
        <f>Query1[[#This Row],[order_id]]</f>
        <v>1515</v>
      </c>
      <c r="B4420" t="str">
        <f>Query1[[#This Row],[customers]]</f>
        <v>Elinore Aguilar</v>
      </c>
      <c r="C4420" t="str">
        <f>Query1[[#This Row],[city]]</f>
        <v>San Angelo</v>
      </c>
      <c r="D4420" t="str">
        <f>Query1[[#This Row],[state]]</f>
        <v>TX</v>
      </c>
      <c r="E4420">
        <f>Query1[[#This Row],[order_date]]</f>
        <v>43200</v>
      </c>
      <c r="F4420">
        <f>Query1[[#This Row],[total_units]]</f>
        <v>2</v>
      </c>
      <c r="G4420">
        <f>Query1[[#This Row],[revenue]]</f>
        <v>1919.98</v>
      </c>
      <c r="H4420" t="str">
        <f>Query1[[#This Row],[product_name]]</f>
        <v>Trek CrossRip 1 - 2018</v>
      </c>
      <c r="I4420" t="str">
        <f>Query1[[#This Row],[category_name]]</f>
        <v>Road Bikes</v>
      </c>
      <c r="J4420" t="str">
        <f>Query1[[#This Row],[store_name]]</f>
        <v>Rowlett Bikes</v>
      </c>
      <c r="K4420" t="str">
        <f>Query1[[#This Row],[sales_rep]]</f>
        <v>Layla Terrell</v>
      </c>
      <c r="L4420" t="str">
        <f>Query1[[#This Row],[brand_name]]</f>
        <v>Trek</v>
      </c>
    </row>
    <row r="4421" spans="1:12" x14ac:dyDescent="0.3">
      <c r="A4421">
        <f>Query1[[#This Row],[order_id]]</f>
        <v>1515</v>
      </c>
      <c r="B4421" t="str">
        <f>Query1[[#This Row],[customers]]</f>
        <v>Elinore Aguilar</v>
      </c>
      <c r="C4421" t="str">
        <f>Query1[[#This Row],[city]]</f>
        <v>San Angelo</v>
      </c>
      <c r="D4421" t="str">
        <f>Query1[[#This Row],[state]]</f>
        <v>TX</v>
      </c>
      <c r="E4421">
        <f>Query1[[#This Row],[order_date]]</f>
        <v>43200</v>
      </c>
      <c r="F4421">
        <f>Query1[[#This Row],[total_units]]</f>
        <v>1</v>
      </c>
      <c r="G4421">
        <f>Query1[[#This Row],[revenue]]</f>
        <v>4999.99</v>
      </c>
      <c r="H4421" t="str">
        <f>Query1[[#This Row],[product_name]]</f>
        <v>Trek Fuel EX 9.8 29 - 2017</v>
      </c>
      <c r="I4421" t="str">
        <f>Query1[[#This Row],[category_name]]</f>
        <v>Mountain Bikes</v>
      </c>
      <c r="J4421" t="str">
        <f>Query1[[#This Row],[store_name]]</f>
        <v>Rowlett Bikes</v>
      </c>
      <c r="K4421" t="str">
        <f>Query1[[#This Row],[sales_rep]]</f>
        <v>Layla Terrell</v>
      </c>
      <c r="L4421" t="str">
        <f>Query1[[#This Row],[brand_name]]</f>
        <v>Trek</v>
      </c>
    </row>
    <row r="4422" spans="1:12" x14ac:dyDescent="0.3">
      <c r="A4422">
        <f>Query1[[#This Row],[order_id]]</f>
        <v>1515</v>
      </c>
      <c r="B4422" t="str">
        <f>Query1[[#This Row],[customers]]</f>
        <v>Elinore Aguilar</v>
      </c>
      <c r="C4422" t="str">
        <f>Query1[[#This Row],[city]]</f>
        <v>San Angelo</v>
      </c>
      <c r="D4422" t="str">
        <f>Query1[[#This Row],[state]]</f>
        <v>TX</v>
      </c>
      <c r="E4422">
        <f>Query1[[#This Row],[order_date]]</f>
        <v>43200</v>
      </c>
      <c r="F4422">
        <f>Query1[[#This Row],[total_units]]</f>
        <v>2</v>
      </c>
      <c r="G4422">
        <f>Query1[[#This Row],[revenue]]</f>
        <v>6999.98</v>
      </c>
      <c r="H4422" t="str">
        <f>Query1[[#This Row],[product_name]]</f>
        <v>Trek Powerfly 5 Women's - 2018</v>
      </c>
      <c r="I4422" t="str">
        <f>Query1[[#This Row],[category_name]]</f>
        <v>Electric Bikes</v>
      </c>
      <c r="J4422" t="str">
        <f>Query1[[#This Row],[store_name]]</f>
        <v>Rowlett Bikes</v>
      </c>
      <c r="K4422" t="str">
        <f>Query1[[#This Row],[sales_rep]]</f>
        <v>Layla Terrell</v>
      </c>
      <c r="L4422" t="str">
        <f>Query1[[#This Row],[brand_name]]</f>
        <v>Trek</v>
      </c>
    </row>
    <row r="4423" spans="1:12" x14ac:dyDescent="0.3">
      <c r="A4423">
        <f>Query1[[#This Row],[order_id]]</f>
        <v>1516</v>
      </c>
      <c r="B4423" t="str">
        <f>Query1[[#This Row],[customers]]</f>
        <v>Bridgette Guerra</v>
      </c>
      <c r="C4423" t="str">
        <f>Query1[[#This Row],[city]]</f>
        <v>San Lorenzo</v>
      </c>
      <c r="D4423" t="str">
        <f>Query1[[#This Row],[state]]</f>
        <v>CA</v>
      </c>
      <c r="E4423">
        <f>Query1[[#This Row],[order_date]]</f>
        <v>43201</v>
      </c>
      <c r="F4423">
        <f>Query1[[#This Row],[total_units]]</f>
        <v>2</v>
      </c>
      <c r="G4423">
        <f>Query1[[#This Row],[revenue]]</f>
        <v>2399.98</v>
      </c>
      <c r="H4423" t="str">
        <f>Query1[[#This Row],[product_name]]</f>
        <v>Electra Amsterdam Royal 8i Ladies - 2018</v>
      </c>
      <c r="I4423" t="str">
        <f>Query1[[#This Row],[category_name]]</f>
        <v>Cruisers Bicycles</v>
      </c>
      <c r="J4423" t="str">
        <f>Query1[[#This Row],[store_name]]</f>
        <v>Santa Cruz Bikes</v>
      </c>
      <c r="K4423" t="str">
        <f>Query1[[#This Row],[sales_rep]]</f>
        <v>Genna Serrano</v>
      </c>
      <c r="L4423" t="str">
        <f>Query1[[#This Row],[brand_name]]</f>
        <v>Electra</v>
      </c>
    </row>
    <row r="4424" spans="1:12" x14ac:dyDescent="0.3">
      <c r="A4424">
        <f>Query1[[#This Row],[order_id]]</f>
        <v>1516</v>
      </c>
      <c r="B4424" t="str">
        <f>Query1[[#This Row],[customers]]</f>
        <v>Bridgette Guerra</v>
      </c>
      <c r="C4424" t="str">
        <f>Query1[[#This Row],[city]]</f>
        <v>San Lorenzo</v>
      </c>
      <c r="D4424" t="str">
        <f>Query1[[#This Row],[state]]</f>
        <v>CA</v>
      </c>
      <c r="E4424">
        <f>Query1[[#This Row],[order_date]]</f>
        <v>43201</v>
      </c>
      <c r="F4424">
        <f>Query1[[#This Row],[total_units]]</f>
        <v>1</v>
      </c>
      <c r="G4424">
        <f>Query1[[#This Row],[revenue]]</f>
        <v>2599.9899999999998</v>
      </c>
      <c r="H4424" t="str">
        <f>Query1[[#This Row],[product_name]]</f>
        <v>Electra Townie Go! 8i Ladies' - 2018</v>
      </c>
      <c r="I4424" t="str">
        <f>Query1[[#This Row],[category_name]]</f>
        <v>Cruisers Bicycles</v>
      </c>
      <c r="J4424" t="str">
        <f>Query1[[#This Row],[store_name]]</f>
        <v>Santa Cruz Bikes</v>
      </c>
      <c r="K4424" t="str">
        <f>Query1[[#This Row],[sales_rep]]</f>
        <v>Genna Serrano</v>
      </c>
      <c r="L4424" t="str">
        <f>Query1[[#This Row],[brand_name]]</f>
        <v>Electra</v>
      </c>
    </row>
    <row r="4425" spans="1:12" x14ac:dyDescent="0.3">
      <c r="A4425">
        <f>Query1[[#This Row],[order_id]]</f>
        <v>1516</v>
      </c>
      <c r="B4425" t="str">
        <f>Query1[[#This Row],[customers]]</f>
        <v>Bridgette Guerra</v>
      </c>
      <c r="C4425" t="str">
        <f>Query1[[#This Row],[city]]</f>
        <v>San Lorenzo</v>
      </c>
      <c r="D4425" t="str">
        <f>Query1[[#This Row],[state]]</f>
        <v>CA</v>
      </c>
      <c r="E4425">
        <f>Query1[[#This Row],[order_date]]</f>
        <v>43201</v>
      </c>
      <c r="F4425">
        <f>Query1[[#This Row],[total_units]]</f>
        <v>2</v>
      </c>
      <c r="G4425">
        <f>Query1[[#This Row],[revenue]]</f>
        <v>6399.98</v>
      </c>
      <c r="H4425" t="str">
        <f>Query1[[#This Row],[product_name]]</f>
        <v>Trek Domane ALR Disc Frameset - 2018</v>
      </c>
      <c r="I4425" t="str">
        <f>Query1[[#This Row],[category_name]]</f>
        <v>Road Bikes</v>
      </c>
      <c r="J4425" t="str">
        <f>Query1[[#This Row],[store_name]]</f>
        <v>Santa Cruz Bikes</v>
      </c>
      <c r="K4425" t="str">
        <f>Query1[[#This Row],[sales_rep]]</f>
        <v>Genna Serrano</v>
      </c>
      <c r="L4425" t="str">
        <f>Query1[[#This Row],[brand_name]]</f>
        <v>Trek</v>
      </c>
    </row>
    <row r="4426" spans="1:12" x14ac:dyDescent="0.3">
      <c r="A4426">
        <f>Query1[[#This Row],[order_id]]</f>
        <v>1516</v>
      </c>
      <c r="B4426" t="str">
        <f>Query1[[#This Row],[customers]]</f>
        <v>Bridgette Guerra</v>
      </c>
      <c r="C4426" t="str">
        <f>Query1[[#This Row],[city]]</f>
        <v>San Lorenzo</v>
      </c>
      <c r="D4426" t="str">
        <f>Query1[[#This Row],[state]]</f>
        <v>CA</v>
      </c>
      <c r="E4426">
        <f>Query1[[#This Row],[order_date]]</f>
        <v>43201</v>
      </c>
      <c r="F4426">
        <f>Query1[[#This Row],[total_units]]</f>
        <v>2</v>
      </c>
      <c r="G4426">
        <f>Query1[[#This Row],[revenue]]</f>
        <v>419.98</v>
      </c>
      <c r="H4426" t="str">
        <f>Query1[[#This Row],[product_name]]</f>
        <v>Trek Precaliber 16 Girl's - 2018</v>
      </c>
      <c r="I4426" t="str">
        <f>Query1[[#This Row],[category_name]]</f>
        <v>Children Bicycles</v>
      </c>
      <c r="J4426" t="str">
        <f>Query1[[#This Row],[store_name]]</f>
        <v>Santa Cruz Bikes</v>
      </c>
      <c r="K4426" t="str">
        <f>Query1[[#This Row],[sales_rep]]</f>
        <v>Genna Serrano</v>
      </c>
      <c r="L4426" t="str">
        <f>Query1[[#This Row],[brand_name]]</f>
        <v>Trek</v>
      </c>
    </row>
    <row r="4427" spans="1:12" x14ac:dyDescent="0.3">
      <c r="A4427">
        <f>Query1[[#This Row],[order_id]]</f>
        <v>1516</v>
      </c>
      <c r="B4427" t="str">
        <f>Query1[[#This Row],[customers]]</f>
        <v>Bridgette Guerra</v>
      </c>
      <c r="C4427" t="str">
        <f>Query1[[#This Row],[city]]</f>
        <v>San Lorenzo</v>
      </c>
      <c r="D4427" t="str">
        <f>Query1[[#This Row],[state]]</f>
        <v>CA</v>
      </c>
      <c r="E4427">
        <f>Query1[[#This Row],[order_date]]</f>
        <v>43201</v>
      </c>
      <c r="F4427">
        <f>Query1[[#This Row],[total_units]]</f>
        <v>2</v>
      </c>
      <c r="G4427">
        <f>Query1[[#This Row],[revenue]]</f>
        <v>4599.9799999999996</v>
      </c>
      <c r="H4427" t="str">
        <f>Query1[[#This Row],[product_name]]</f>
        <v>Trek Verve+ - 2018</v>
      </c>
      <c r="I4427" t="str">
        <f>Query1[[#This Row],[category_name]]</f>
        <v>Electric Bikes</v>
      </c>
      <c r="J4427" t="str">
        <f>Query1[[#This Row],[store_name]]</f>
        <v>Santa Cruz Bikes</v>
      </c>
      <c r="K4427" t="str">
        <f>Query1[[#This Row],[sales_rep]]</f>
        <v>Genna Serrano</v>
      </c>
      <c r="L4427" t="str">
        <f>Query1[[#This Row],[brand_name]]</f>
        <v>Trek</v>
      </c>
    </row>
    <row r="4428" spans="1:12" x14ac:dyDescent="0.3">
      <c r="A4428">
        <f>Query1[[#This Row],[order_id]]</f>
        <v>1517</v>
      </c>
      <c r="B4428" t="str">
        <f>Query1[[#This Row],[customers]]</f>
        <v>Louanne Martin</v>
      </c>
      <c r="C4428" t="str">
        <f>Query1[[#This Row],[city]]</f>
        <v>Yuba City</v>
      </c>
      <c r="D4428" t="str">
        <f>Query1[[#This Row],[state]]</f>
        <v>CA</v>
      </c>
      <c r="E4428">
        <f>Query1[[#This Row],[order_date]]</f>
        <v>43201</v>
      </c>
      <c r="F4428">
        <f>Query1[[#This Row],[total_units]]</f>
        <v>2</v>
      </c>
      <c r="G4428">
        <f>Query1[[#This Row],[revenue]]</f>
        <v>5199.9799999999996</v>
      </c>
      <c r="H4428" t="str">
        <f>Query1[[#This Row],[product_name]]</f>
        <v>Electra Townie Go! 8i - 2017/2018</v>
      </c>
      <c r="I4428" t="str">
        <f>Query1[[#This Row],[category_name]]</f>
        <v>Comfort Bicycles</v>
      </c>
      <c r="J4428" t="str">
        <f>Query1[[#This Row],[store_name]]</f>
        <v>Santa Cruz Bikes</v>
      </c>
      <c r="K4428" t="str">
        <f>Query1[[#This Row],[sales_rep]]</f>
        <v>Mireya Copeland</v>
      </c>
      <c r="L4428" t="str">
        <f>Query1[[#This Row],[brand_name]]</f>
        <v>Electra</v>
      </c>
    </row>
    <row r="4429" spans="1:12" x14ac:dyDescent="0.3">
      <c r="A4429">
        <f>Query1[[#This Row],[order_id]]</f>
        <v>1517</v>
      </c>
      <c r="B4429" t="str">
        <f>Query1[[#This Row],[customers]]</f>
        <v>Louanne Martin</v>
      </c>
      <c r="C4429" t="str">
        <f>Query1[[#This Row],[city]]</f>
        <v>Yuba City</v>
      </c>
      <c r="D4429" t="str">
        <f>Query1[[#This Row],[state]]</f>
        <v>CA</v>
      </c>
      <c r="E4429">
        <f>Query1[[#This Row],[order_date]]</f>
        <v>43201</v>
      </c>
      <c r="F4429">
        <f>Query1[[#This Row],[total_units]]</f>
        <v>2</v>
      </c>
      <c r="G4429">
        <f>Query1[[#This Row],[revenue]]</f>
        <v>1359.98</v>
      </c>
      <c r="H4429" t="str">
        <f>Query1[[#This Row],[product_name]]</f>
        <v>Electra Townie Original 21D EQ - 2017/2018</v>
      </c>
      <c r="I4429" t="str">
        <f>Query1[[#This Row],[category_name]]</f>
        <v>Cruisers Bicycles</v>
      </c>
      <c r="J4429" t="str">
        <f>Query1[[#This Row],[store_name]]</f>
        <v>Santa Cruz Bikes</v>
      </c>
      <c r="K4429" t="str">
        <f>Query1[[#This Row],[sales_rep]]</f>
        <v>Mireya Copeland</v>
      </c>
      <c r="L4429" t="str">
        <f>Query1[[#This Row],[brand_name]]</f>
        <v>Electra</v>
      </c>
    </row>
    <row r="4430" spans="1:12" x14ac:dyDescent="0.3">
      <c r="A4430">
        <f>Query1[[#This Row],[order_id]]</f>
        <v>1518</v>
      </c>
      <c r="B4430" t="str">
        <f>Query1[[#This Row],[customers]]</f>
        <v>Nova Hess</v>
      </c>
      <c r="C4430" t="str">
        <f>Query1[[#This Row],[city]]</f>
        <v>Duarte</v>
      </c>
      <c r="D4430" t="str">
        <f>Query1[[#This Row],[state]]</f>
        <v>CA</v>
      </c>
      <c r="E4430">
        <f>Query1[[#This Row],[order_date]]</f>
        <v>43201</v>
      </c>
      <c r="F4430">
        <f>Query1[[#This Row],[total_units]]</f>
        <v>2</v>
      </c>
      <c r="G4430">
        <f>Query1[[#This Row],[revenue]]</f>
        <v>5999.98</v>
      </c>
      <c r="H4430" t="str">
        <f>Query1[[#This Row],[product_name]]</f>
        <v>Electra Townie Commute Go! Ladies' - 2018</v>
      </c>
      <c r="I4430" t="str">
        <f>Query1[[#This Row],[category_name]]</f>
        <v>Cruisers Bicycles</v>
      </c>
      <c r="J4430" t="str">
        <f>Query1[[#This Row],[store_name]]</f>
        <v>Santa Cruz Bikes</v>
      </c>
      <c r="K4430" t="str">
        <f>Query1[[#This Row],[sales_rep]]</f>
        <v>Mireya Copeland</v>
      </c>
      <c r="L4430" t="str">
        <f>Query1[[#This Row],[brand_name]]</f>
        <v>Electra</v>
      </c>
    </row>
    <row r="4431" spans="1:12" x14ac:dyDescent="0.3">
      <c r="A4431">
        <f>Query1[[#This Row],[order_id]]</f>
        <v>1518</v>
      </c>
      <c r="B4431" t="str">
        <f>Query1[[#This Row],[customers]]</f>
        <v>Nova Hess</v>
      </c>
      <c r="C4431" t="str">
        <f>Query1[[#This Row],[city]]</f>
        <v>Duarte</v>
      </c>
      <c r="D4431" t="str">
        <f>Query1[[#This Row],[state]]</f>
        <v>CA</v>
      </c>
      <c r="E4431">
        <f>Query1[[#This Row],[order_date]]</f>
        <v>43201</v>
      </c>
      <c r="F4431">
        <f>Query1[[#This Row],[total_units]]</f>
        <v>2</v>
      </c>
      <c r="G4431">
        <f>Query1[[#This Row],[revenue]]</f>
        <v>1359.98</v>
      </c>
      <c r="H4431" t="str">
        <f>Query1[[#This Row],[product_name]]</f>
        <v>Electra Townie Original 21D EQ - 2017/2018</v>
      </c>
      <c r="I4431" t="str">
        <f>Query1[[#This Row],[category_name]]</f>
        <v>Comfort Bicycles</v>
      </c>
      <c r="J4431" t="str">
        <f>Query1[[#This Row],[store_name]]</f>
        <v>Santa Cruz Bikes</v>
      </c>
      <c r="K4431" t="str">
        <f>Query1[[#This Row],[sales_rep]]</f>
        <v>Mireya Copeland</v>
      </c>
      <c r="L4431" t="str">
        <f>Query1[[#This Row],[brand_name]]</f>
        <v>Electra</v>
      </c>
    </row>
    <row r="4432" spans="1:12" x14ac:dyDescent="0.3">
      <c r="A4432">
        <f>Query1[[#This Row],[order_id]]</f>
        <v>1518</v>
      </c>
      <c r="B4432" t="str">
        <f>Query1[[#This Row],[customers]]</f>
        <v>Nova Hess</v>
      </c>
      <c r="C4432" t="str">
        <f>Query1[[#This Row],[city]]</f>
        <v>Duarte</v>
      </c>
      <c r="D4432" t="str">
        <f>Query1[[#This Row],[state]]</f>
        <v>CA</v>
      </c>
      <c r="E4432">
        <f>Query1[[#This Row],[order_date]]</f>
        <v>43201</v>
      </c>
      <c r="F4432">
        <f>Query1[[#This Row],[total_units]]</f>
        <v>2</v>
      </c>
      <c r="G4432">
        <f>Query1[[#This Row],[revenue]]</f>
        <v>4999.9799999999996</v>
      </c>
      <c r="H4432" t="str">
        <f>Query1[[#This Row],[product_name]]</f>
        <v>Trek Domane SL 5 Disc - 2018</v>
      </c>
      <c r="I4432" t="str">
        <f>Query1[[#This Row],[category_name]]</f>
        <v>Road Bikes</v>
      </c>
      <c r="J4432" t="str">
        <f>Query1[[#This Row],[store_name]]</f>
        <v>Santa Cruz Bikes</v>
      </c>
      <c r="K4432" t="str">
        <f>Query1[[#This Row],[sales_rep]]</f>
        <v>Mireya Copeland</v>
      </c>
      <c r="L4432" t="str">
        <f>Query1[[#This Row],[brand_name]]</f>
        <v>Trek</v>
      </c>
    </row>
    <row r="4433" spans="1:12" x14ac:dyDescent="0.3">
      <c r="A4433">
        <f>Query1[[#This Row],[order_id]]</f>
        <v>1519</v>
      </c>
      <c r="B4433" t="str">
        <f>Query1[[#This Row],[customers]]</f>
        <v>Theo Reese</v>
      </c>
      <c r="C4433" t="str">
        <f>Query1[[#This Row],[city]]</f>
        <v>Long Beach</v>
      </c>
      <c r="D4433" t="str">
        <f>Query1[[#This Row],[state]]</f>
        <v>NY</v>
      </c>
      <c r="E4433">
        <f>Query1[[#This Row],[order_date]]</f>
        <v>43201</v>
      </c>
      <c r="F4433">
        <f>Query1[[#This Row],[total_units]]</f>
        <v>2</v>
      </c>
      <c r="G4433">
        <f>Query1[[#This Row],[revenue]]</f>
        <v>659.98</v>
      </c>
      <c r="H4433" t="str">
        <f>Query1[[#This Row],[product_name]]</f>
        <v>Haro Downtown 16 - 2017</v>
      </c>
      <c r="I4433" t="str">
        <f>Query1[[#This Row],[category_name]]</f>
        <v>Children Bicycles</v>
      </c>
      <c r="J4433" t="str">
        <f>Query1[[#This Row],[store_name]]</f>
        <v>Baldwin Bikes</v>
      </c>
      <c r="K4433" t="str">
        <f>Query1[[#This Row],[sales_rep]]</f>
        <v>Venita Daniel</v>
      </c>
      <c r="L4433" t="str">
        <f>Query1[[#This Row],[brand_name]]</f>
        <v>Haro</v>
      </c>
    </row>
    <row r="4434" spans="1:12" x14ac:dyDescent="0.3">
      <c r="A4434">
        <f>Query1[[#This Row],[order_id]]</f>
        <v>1519</v>
      </c>
      <c r="B4434" t="str">
        <f>Query1[[#This Row],[customers]]</f>
        <v>Theo Reese</v>
      </c>
      <c r="C4434" t="str">
        <f>Query1[[#This Row],[city]]</f>
        <v>Long Beach</v>
      </c>
      <c r="D4434" t="str">
        <f>Query1[[#This Row],[state]]</f>
        <v>NY</v>
      </c>
      <c r="E4434">
        <f>Query1[[#This Row],[order_date]]</f>
        <v>43201</v>
      </c>
      <c r="F4434">
        <f>Query1[[#This Row],[total_units]]</f>
        <v>2</v>
      </c>
      <c r="G4434">
        <f>Query1[[#This Row],[revenue]]</f>
        <v>579.98</v>
      </c>
      <c r="H4434" t="str">
        <f>Query1[[#This Row],[product_name]]</f>
        <v>Strider Strider 20 Sport - 2018</v>
      </c>
      <c r="I4434" t="str">
        <f>Query1[[#This Row],[category_name]]</f>
        <v>Children Bicycles</v>
      </c>
      <c r="J4434" t="str">
        <f>Query1[[#This Row],[store_name]]</f>
        <v>Baldwin Bikes</v>
      </c>
      <c r="K4434" t="str">
        <f>Query1[[#This Row],[sales_rep]]</f>
        <v>Venita Daniel</v>
      </c>
      <c r="L4434" t="str">
        <f>Query1[[#This Row],[brand_name]]</f>
        <v>Strider</v>
      </c>
    </row>
    <row r="4435" spans="1:12" x14ac:dyDescent="0.3">
      <c r="A4435">
        <f>Query1[[#This Row],[order_id]]</f>
        <v>1519</v>
      </c>
      <c r="B4435" t="str">
        <f>Query1[[#This Row],[customers]]</f>
        <v>Theo Reese</v>
      </c>
      <c r="C4435" t="str">
        <f>Query1[[#This Row],[city]]</f>
        <v>Long Beach</v>
      </c>
      <c r="D4435" t="str">
        <f>Query1[[#This Row],[state]]</f>
        <v>NY</v>
      </c>
      <c r="E4435">
        <f>Query1[[#This Row],[order_date]]</f>
        <v>43201</v>
      </c>
      <c r="F4435">
        <f>Query1[[#This Row],[total_units]]</f>
        <v>1</v>
      </c>
      <c r="G4435">
        <f>Query1[[#This Row],[revenue]]</f>
        <v>346.99</v>
      </c>
      <c r="H4435" t="str">
        <f>Query1[[#This Row],[product_name]]</f>
        <v>Sun Bicycles Lil Bolt Type-R - 2017</v>
      </c>
      <c r="I4435" t="str">
        <f>Query1[[#This Row],[category_name]]</f>
        <v>Cruisers Bicycles</v>
      </c>
      <c r="J4435" t="str">
        <f>Query1[[#This Row],[store_name]]</f>
        <v>Baldwin Bikes</v>
      </c>
      <c r="K4435" t="str">
        <f>Query1[[#This Row],[sales_rep]]</f>
        <v>Venita Daniel</v>
      </c>
      <c r="L4435" t="str">
        <f>Query1[[#This Row],[brand_name]]</f>
        <v>Sun</v>
      </c>
    </row>
    <row r="4436" spans="1:12" x14ac:dyDescent="0.3">
      <c r="A4436">
        <f>Query1[[#This Row],[order_id]]</f>
        <v>1519</v>
      </c>
      <c r="B4436" t="str">
        <f>Query1[[#This Row],[customers]]</f>
        <v>Theo Reese</v>
      </c>
      <c r="C4436" t="str">
        <f>Query1[[#This Row],[city]]</f>
        <v>Long Beach</v>
      </c>
      <c r="D4436" t="str">
        <f>Query1[[#This Row],[state]]</f>
        <v>NY</v>
      </c>
      <c r="E4436">
        <f>Query1[[#This Row],[order_date]]</f>
        <v>43201</v>
      </c>
      <c r="F4436">
        <f>Query1[[#This Row],[total_units]]</f>
        <v>2</v>
      </c>
      <c r="G4436">
        <f>Query1[[#This Row],[revenue]]</f>
        <v>2998</v>
      </c>
      <c r="H4436" t="str">
        <f>Query1[[#This Row],[product_name]]</f>
        <v>Surly Krampus - 2018</v>
      </c>
      <c r="I4436" t="str">
        <f>Query1[[#This Row],[category_name]]</f>
        <v>Mountain Bikes</v>
      </c>
      <c r="J4436" t="str">
        <f>Query1[[#This Row],[store_name]]</f>
        <v>Baldwin Bikes</v>
      </c>
      <c r="K4436" t="str">
        <f>Query1[[#This Row],[sales_rep]]</f>
        <v>Venita Daniel</v>
      </c>
      <c r="L4436" t="str">
        <f>Query1[[#This Row],[brand_name]]</f>
        <v>Surly</v>
      </c>
    </row>
    <row r="4437" spans="1:12" x14ac:dyDescent="0.3">
      <c r="A4437">
        <f>Query1[[#This Row],[order_id]]</f>
        <v>1519</v>
      </c>
      <c r="B4437" t="str">
        <f>Query1[[#This Row],[customers]]</f>
        <v>Theo Reese</v>
      </c>
      <c r="C4437" t="str">
        <f>Query1[[#This Row],[city]]</f>
        <v>Long Beach</v>
      </c>
      <c r="D4437" t="str">
        <f>Query1[[#This Row],[state]]</f>
        <v>NY</v>
      </c>
      <c r="E4437">
        <f>Query1[[#This Row],[order_date]]</f>
        <v>43201</v>
      </c>
      <c r="F4437">
        <f>Query1[[#This Row],[total_units]]</f>
        <v>1</v>
      </c>
      <c r="G4437">
        <f>Query1[[#This Row],[revenue]]</f>
        <v>4499.99</v>
      </c>
      <c r="H4437" t="str">
        <f>Query1[[#This Row],[product_name]]</f>
        <v>Trek Emonda SL 7 - 2018</v>
      </c>
      <c r="I4437" t="str">
        <f>Query1[[#This Row],[category_name]]</f>
        <v>Road Bikes</v>
      </c>
      <c r="J4437" t="str">
        <f>Query1[[#This Row],[store_name]]</f>
        <v>Baldwin Bikes</v>
      </c>
      <c r="K4437" t="str">
        <f>Query1[[#This Row],[sales_rep]]</f>
        <v>Venita Daniel</v>
      </c>
      <c r="L4437" t="str">
        <f>Query1[[#This Row],[brand_name]]</f>
        <v>Trek</v>
      </c>
    </row>
    <row r="4438" spans="1:12" x14ac:dyDescent="0.3">
      <c r="A4438">
        <f>Query1[[#This Row],[order_id]]</f>
        <v>1520</v>
      </c>
      <c r="B4438" t="str">
        <f>Query1[[#This Row],[customers]]</f>
        <v>Lorrie Becker</v>
      </c>
      <c r="C4438" t="str">
        <f>Query1[[#This Row],[city]]</f>
        <v>Garland</v>
      </c>
      <c r="D4438" t="str">
        <f>Query1[[#This Row],[state]]</f>
        <v>TX</v>
      </c>
      <c r="E4438">
        <f>Query1[[#This Row],[order_date]]</f>
        <v>43201</v>
      </c>
      <c r="F4438">
        <f>Query1[[#This Row],[total_units]]</f>
        <v>2</v>
      </c>
      <c r="G4438">
        <f>Query1[[#This Row],[revenue]]</f>
        <v>1799.98</v>
      </c>
      <c r="H4438" t="str">
        <f>Query1[[#This Row],[product_name]]</f>
        <v>Electra Townie Commute 27D Ladies - 2018</v>
      </c>
      <c r="I4438" t="str">
        <f>Query1[[#This Row],[category_name]]</f>
        <v>Comfort Bicycles</v>
      </c>
      <c r="J4438" t="str">
        <f>Query1[[#This Row],[store_name]]</f>
        <v>Rowlett Bikes</v>
      </c>
      <c r="K4438" t="str">
        <f>Query1[[#This Row],[sales_rep]]</f>
        <v>Kali Vargas</v>
      </c>
      <c r="L4438" t="str">
        <f>Query1[[#This Row],[brand_name]]</f>
        <v>Electra</v>
      </c>
    </row>
    <row r="4439" spans="1:12" x14ac:dyDescent="0.3">
      <c r="A4439">
        <f>Query1[[#This Row],[order_id]]</f>
        <v>1520</v>
      </c>
      <c r="B4439" t="str">
        <f>Query1[[#This Row],[customers]]</f>
        <v>Lorrie Becker</v>
      </c>
      <c r="C4439" t="str">
        <f>Query1[[#This Row],[city]]</f>
        <v>Garland</v>
      </c>
      <c r="D4439" t="str">
        <f>Query1[[#This Row],[state]]</f>
        <v>TX</v>
      </c>
      <c r="E4439">
        <f>Query1[[#This Row],[order_date]]</f>
        <v>43201</v>
      </c>
      <c r="F4439">
        <f>Query1[[#This Row],[total_units]]</f>
        <v>2</v>
      </c>
      <c r="G4439">
        <f>Query1[[#This Row],[revenue]]</f>
        <v>179.98</v>
      </c>
      <c r="H4439" t="str">
        <f>Query1[[#This Row],[product_name]]</f>
        <v>Strider Classic 12 Balance Bike - 2018</v>
      </c>
      <c r="I4439" t="str">
        <f>Query1[[#This Row],[category_name]]</f>
        <v>Children Bicycles</v>
      </c>
      <c r="J4439" t="str">
        <f>Query1[[#This Row],[store_name]]</f>
        <v>Rowlett Bikes</v>
      </c>
      <c r="K4439" t="str">
        <f>Query1[[#This Row],[sales_rep]]</f>
        <v>Kali Vargas</v>
      </c>
      <c r="L4439" t="str">
        <f>Query1[[#This Row],[brand_name]]</f>
        <v>Strider</v>
      </c>
    </row>
    <row r="4440" spans="1:12" x14ac:dyDescent="0.3">
      <c r="A4440">
        <f>Query1[[#This Row],[order_id]]</f>
        <v>1520</v>
      </c>
      <c r="B4440" t="str">
        <f>Query1[[#This Row],[customers]]</f>
        <v>Lorrie Becker</v>
      </c>
      <c r="C4440" t="str">
        <f>Query1[[#This Row],[city]]</f>
        <v>Garland</v>
      </c>
      <c r="D4440" t="str">
        <f>Query1[[#This Row],[state]]</f>
        <v>TX</v>
      </c>
      <c r="E4440">
        <f>Query1[[#This Row],[order_date]]</f>
        <v>43201</v>
      </c>
      <c r="F4440">
        <f>Query1[[#This Row],[total_units]]</f>
        <v>1</v>
      </c>
      <c r="G4440">
        <f>Query1[[#This Row],[revenue]]</f>
        <v>4499.99</v>
      </c>
      <c r="H4440" t="str">
        <f>Query1[[#This Row],[product_name]]</f>
        <v>Trek CrossRip+ - 2018</v>
      </c>
      <c r="I4440" t="str">
        <f>Query1[[#This Row],[category_name]]</f>
        <v>Electric Bikes</v>
      </c>
      <c r="J4440" t="str">
        <f>Query1[[#This Row],[store_name]]</f>
        <v>Rowlett Bikes</v>
      </c>
      <c r="K4440" t="str">
        <f>Query1[[#This Row],[sales_rep]]</f>
        <v>Kali Vargas</v>
      </c>
      <c r="L4440" t="str">
        <f>Query1[[#This Row],[brand_name]]</f>
        <v>Trek</v>
      </c>
    </row>
    <row r="4441" spans="1:12" x14ac:dyDescent="0.3">
      <c r="A4441">
        <f>Query1[[#This Row],[order_id]]</f>
        <v>1520</v>
      </c>
      <c r="B4441" t="str">
        <f>Query1[[#This Row],[customers]]</f>
        <v>Lorrie Becker</v>
      </c>
      <c r="C4441" t="str">
        <f>Query1[[#This Row],[city]]</f>
        <v>Garland</v>
      </c>
      <c r="D4441" t="str">
        <f>Query1[[#This Row],[state]]</f>
        <v>TX</v>
      </c>
      <c r="E4441">
        <f>Query1[[#This Row],[order_date]]</f>
        <v>43201</v>
      </c>
      <c r="F4441">
        <f>Query1[[#This Row],[total_units]]</f>
        <v>2</v>
      </c>
      <c r="G4441">
        <f>Query1[[#This Row],[revenue]]</f>
        <v>6999.98</v>
      </c>
      <c r="H4441" t="str">
        <f>Query1[[#This Row],[product_name]]</f>
        <v>Trek XM700+ Lowstep - 2018</v>
      </c>
      <c r="I4441" t="str">
        <f>Query1[[#This Row],[category_name]]</f>
        <v>Electric Bikes</v>
      </c>
      <c r="J4441" t="str">
        <f>Query1[[#This Row],[store_name]]</f>
        <v>Rowlett Bikes</v>
      </c>
      <c r="K4441" t="str">
        <f>Query1[[#This Row],[sales_rep]]</f>
        <v>Kali Vargas</v>
      </c>
      <c r="L4441" t="str">
        <f>Query1[[#This Row],[brand_name]]</f>
        <v>Trek</v>
      </c>
    </row>
    <row r="4442" spans="1:12" x14ac:dyDescent="0.3">
      <c r="A4442">
        <f>Query1[[#This Row],[order_id]]</f>
        <v>1521</v>
      </c>
      <c r="B4442" t="str">
        <f>Query1[[#This Row],[customers]]</f>
        <v>Saturnina Garner</v>
      </c>
      <c r="C4442" t="str">
        <f>Query1[[#This Row],[city]]</f>
        <v>Glendora</v>
      </c>
      <c r="D4442" t="str">
        <f>Query1[[#This Row],[state]]</f>
        <v>CA</v>
      </c>
      <c r="E4442">
        <f>Query1[[#This Row],[order_date]]</f>
        <v>43202</v>
      </c>
      <c r="F4442">
        <f>Query1[[#This Row],[total_units]]</f>
        <v>1</v>
      </c>
      <c r="G4442">
        <f>Query1[[#This Row],[revenue]]</f>
        <v>489.99</v>
      </c>
      <c r="H4442" t="str">
        <f>Query1[[#This Row],[product_name]]</f>
        <v>Electra Townie 3i EQ (20-inch) - Boys' - 2017</v>
      </c>
      <c r="I4442" t="str">
        <f>Query1[[#This Row],[category_name]]</f>
        <v>Children Bicycles</v>
      </c>
      <c r="J4442" t="str">
        <f>Query1[[#This Row],[store_name]]</f>
        <v>Santa Cruz Bikes</v>
      </c>
      <c r="K4442" t="str">
        <f>Query1[[#This Row],[sales_rep]]</f>
        <v>Genna Serrano</v>
      </c>
      <c r="L4442" t="str">
        <f>Query1[[#This Row],[brand_name]]</f>
        <v>Electra</v>
      </c>
    </row>
    <row r="4443" spans="1:12" x14ac:dyDescent="0.3">
      <c r="A4443">
        <f>Query1[[#This Row],[order_id]]</f>
        <v>1521</v>
      </c>
      <c r="B4443" t="str">
        <f>Query1[[#This Row],[customers]]</f>
        <v>Saturnina Garner</v>
      </c>
      <c r="C4443" t="str">
        <f>Query1[[#This Row],[city]]</f>
        <v>Glendora</v>
      </c>
      <c r="D4443" t="str">
        <f>Query1[[#This Row],[state]]</f>
        <v>CA</v>
      </c>
      <c r="E4443">
        <f>Query1[[#This Row],[order_date]]</f>
        <v>43202</v>
      </c>
      <c r="F4443">
        <f>Query1[[#This Row],[total_units]]</f>
        <v>2</v>
      </c>
      <c r="G4443">
        <f>Query1[[#This Row],[revenue]]</f>
        <v>1359.98</v>
      </c>
      <c r="H4443" t="str">
        <f>Query1[[#This Row],[product_name]]</f>
        <v>Electra Townie Original 21D EQ Ladies' - 2018</v>
      </c>
      <c r="I4443" t="str">
        <f>Query1[[#This Row],[category_name]]</f>
        <v>Comfort Bicycles</v>
      </c>
      <c r="J4443" t="str">
        <f>Query1[[#This Row],[store_name]]</f>
        <v>Santa Cruz Bikes</v>
      </c>
      <c r="K4443" t="str">
        <f>Query1[[#This Row],[sales_rep]]</f>
        <v>Genna Serrano</v>
      </c>
      <c r="L4443" t="str">
        <f>Query1[[#This Row],[brand_name]]</f>
        <v>Electra</v>
      </c>
    </row>
    <row r="4444" spans="1:12" x14ac:dyDescent="0.3">
      <c r="A4444">
        <f>Query1[[#This Row],[order_id]]</f>
        <v>1521</v>
      </c>
      <c r="B4444" t="str">
        <f>Query1[[#This Row],[customers]]</f>
        <v>Saturnina Garner</v>
      </c>
      <c r="C4444" t="str">
        <f>Query1[[#This Row],[city]]</f>
        <v>Glendora</v>
      </c>
      <c r="D4444" t="str">
        <f>Query1[[#This Row],[state]]</f>
        <v>CA</v>
      </c>
      <c r="E4444">
        <f>Query1[[#This Row],[order_date]]</f>
        <v>43202</v>
      </c>
      <c r="F4444">
        <f>Query1[[#This Row],[total_units]]</f>
        <v>1</v>
      </c>
      <c r="G4444">
        <f>Query1[[#This Row],[revenue]]</f>
        <v>999.99</v>
      </c>
      <c r="H4444" t="str">
        <f>Query1[[#This Row],[product_name]]</f>
        <v>Trek Farley Carbon Frameset - 2018</v>
      </c>
      <c r="I4444" t="str">
        <f>Query1[[#This Row],[category_name]]</f>
        <v>Mountain Bikes</v>
      </c>
      <c r="J4444" t="str">
        <f>Query1[[#This Row],[store_name]]</f>
        <v>Santa Cruz Bikes</v>
      </c>
      <c r="K4444" t="str">
        <f>Query1[[#This Row],[sales_rep]]</f>
        <v>Genna Serrano</v>
      </c>
      <c r="L4444" t="str">
        <f>Query1[[#This Row],[brand_name]]</f>
        <v>Trek</v>
      </c>
    </row>
    <row r="4445" spans="1:12" x14ac:dyDescent="0.3">
      <c r="A4445">
        <f>Query1[[#This Row],[order_id]]</f>
        <v>1521</v>
      </c>
      <c r="B4445" t="str">
        <f>Query1[[#This Row],[customers]]</f>
        <v>Saturnina Garner</v>
      </c>
      <c r="C4445" t="str">
        <f>Query1[[#This Row],[city]]</f>
        <v>Glendora</v>
      </c>
      <c r="D4445" t="str">
        <f>Query1[[#This Row],[state]]</f>
        <v>CA</v>
      </c>
      <c r="E4445">
        <f>Query1[[#This Row],[order_date]]</f>
        <v>43202</v>
      </c>
      <c r="F4445">
        <f>Query1[[#This Row],[total_units]]</f>
        <v>2</v>
      </c>
      <c r="G4445">
        <f>Query1[[#This Row],[revenue]]</f>
        <v>2999.98</v>
      </c>
      <c r="H4445" t="str">
        <f>Query1[[#This Row],[product_name]]</f>
        <v>Trek X-Caliber Frameset - 2018</v>
      </c>
      <c r="I4445" t="str">
        <f>Query1[[#This Row],[category_name]]</f>
        <v>Mountain Bikes</v>
      </c>
      <c r="J4445" t="str">
        <f>Query1[[#This Row],[store_name]]</f>
        <v>Santa Cruz Bikes</v>
      </c>
      <c r="K4445" t="str">
        <f>Query1[[#This Row],[sales_rep]]</f>
        <v>Genna Serrano</v>
      </c>
      <c r="L4445" t="str">
        <f>Query1[[#This Row],[brand_name]]</f>
        <v>Trek</v>
      </c>
    </row>
    <row r="4446" spans="1:12" x14ac:dyDescent="0.3">
      <c r="A4446">
        <f>Query1[[#This Row],[order_id]]</f>
        <v>1522</v>
      </c>
      <c r="B4446" t="str">
        <f>Query1[[#This Row],[customers]]</f>
        <v>Chi Goff</v>
      </c>
      <c r="C4446" t="str">
        <f>Query1[[#This Row],[city]]</f>
        <v>Palos Verdes Peninsula</v>
      </c>
      <c r="D4446" t="str">
        <f>Query1[[#This Row],[state]]</f>
        <v>CA</v>
      </c>
      <c r="E4446">
        <f>Query1[[#This Row],[order_date]]</f>
        <v>43202</v>
      </c>
      <c r="F4446">
        <f>Query1[[#This Row],[total_units]]</f>
        <v>1</v>
      </c>
      <c r="G4446">
        <f>Query1[[#This Row],[revenue]]</f>
        <v>299.99</v>
      </c>
      <c r="H4446" t="str">
        <f>Query1[[#This Row],[product_name]]</f>
        <v>Electra Girl's Hawaii 1 16" - 2017</v>
      </c>
      <c r="I4446" t="str">
        <f>Query1[[#This Row],[category_name]]</f>
        <v>Children Bicycles</v>
      </c>
      <c r="J4446" t="str">
        <f>Query1[[#This Row],[store_name]]</f>
        <v>Santa Cruz Bikes</v>
      </c>
      <c r="K4446" t="str">
        <f>Query1[[#This Row],[sales_rep]]</f>
        <v>Genna Serrano</v>
      </c>
      <c r="L4446" t="str">
        <f>Query1[[#This Row],[brand_name]]</f>
        <v>Electra</v>
      </c>
    </row>
    <row r="4447" spans="1:12" x14ac:dyDescent="0.3">
      <c r="A4447">
        <f>Query1[[#This Row],[order_id]]</f>
        <v>1522</v>
      </c>
      <c r="B4447" t="str">
        <f>Query1[[#This Row],[customers]]</f>
        <v>Chi Goff</v>
      </c>
      <c r="C4447" t="str">
        <f>Query1[[#This Row],[city]]</f>
        <v>Palos Verdes Peninsula</v>
      </c>
      <c r="D4447" t="str">
        <f>Query1[[#This Row],[state]]</f>
        <v>CA</v>
      </c>
      <c r="E4447">
        <f>Query1[[#This Row],[order_date]]</f>
        <v>43202</v>
      </c>
      <c r="F4447">
        <f>Query1[[#This Row],[total_units]]</f>
        <v>1</v>
      </c>
      <c r="G4447">
        <f>Query1[[#This Row],[revenue]]</f>
        <v>1599.99</v>
      </c>
      <c r="H4447" t="str">
        <f>Query1[[#This Row],[product_name]]</f>
        <v>Trek Stache 5 - 2018</v>
      </c>
      <c r="I4447" t="str">
        <f>Query1[[#This Row],[category_name]]</f>
        <v>Mountain Bikes</v>
      </c>
      <c r="J4447" t="str">
        <f>Query1[[#This Row],[store_name]]</f>
        <v>Santa Cruz Bikes</v>
      </c>
      <c r="K4447" t="str">
        <f>Query1[[#This Row],[sales_rep]]</f>
        <v>Genna Serrano</v>
      </c>
      <c r="L4447" t="str">
        <f>Query1[[#This Row],[brand_name]]</f>
        <v>Trek</v>
      </c>
    </row>
    <row r="4448" spans="1:12" x14ac:dyDescent="0.3">
      <c r="A4448">
        <f>Query1[[#This Row],[order_id]]</f>
        <v>1522</v>
      </c>
      <c r="B4448" t="str">
        <f>Query1[[#This Row],[customers]]</f>
        <v>Chi Goff</v>
      </c>
      <c r="C4448" t="str">
        <f>Query1[[#This Row],[city]]</f>
        <v>Palos Verdes Peninsula</v>
      </c>
      <c r="D4448" t="str">
        <f>Query1[[#This Row],[state]]</f>
        <v>CA</v>
      </c>
      <c r="E4448">
        <f>Query1[[#This Row],[order_date]]</f>
        <v>43202</v>
      </c>
      <c r="F4448">
        <f>Query1[[#This Row],[total_units]]</f>
        <v>1</v>
      </c>
      <c r="G4448">
        <f>Query1[[#This Row],[revenue]]</f>
        <v>1469.99</v>
      </c>
      <c r="H4448" t="str">
        <f>Query1[[#This Row],[product_name]]</f>
        <v>Trek Ticket S Frame - 2018</v>
      </c>
      <c r="I4448" t="str">
        <f>Query1[[#This Row],[category_name]]</f>
        <v>Mountain Bikes</v>
      </c>
      <c r="J4448" t="str">
        <f>Query1[[#This Row],[store_name]]</f>
        <v>Santa Cruz Bikes</v>
      </c>
      <c r="K4448" t="str">
        <f>Query1[[#This Row],[sales_rep]]</f>
        <v>Genna Serrano</v>
      </c>
      <c r="L4448" t="str">
        <f>Query1[[#This Row],[brand_name]]</f>
        <v>Trek</v>
      </c>
    </row>
    <row r="4449" spans="1:12" x14ac:dyDescent="0.3">
      <c r="A4449">
        <f>Query1[[#This Row],[order_id]]</f>
        <v>1523</v>
      </c>
      <c r="B4449" t="str">
        <f>Query1[[#This Row],[customers]]</f>
        <v>Jacquline Duncan</v>
      </c>
      <c r="C4449" t="str">
        <f>Query1[[#This Row],[city]]</f>
        <v>Jackson Heights</v>
      </c>
      <c r="D4449" t="str">
        <f>Query1[[#This Row],[state]]</f>
        <v>NY</v>
      </c>
      <c r="E4449">
        <f>Query1[[#This Row],[order_date]]</f>
        <v>43202</v>
      </c>
      <c r="F4449">
        <f>Query1[[#This Row],[total_units]]</f>
        <v>2</v>
      </c>
      <c r="G4449">
        <f>Query1[[#This Row],[revenue]]</f>
        <v>1499.98</v>
      </c>
      <c r="H4449" t="str">
        <f>Query1[[#This Row],[product_name]]</f>
        <v>Electra Townie Commute 8D - 2018</v>
      </c>
      <c r="I4449" t="str">
        <f>Query1[[#This Row],[category_name]]</f>
        <v>Comfort Bicycles</v>
      </c>
      <c r="J4449" t="str">
        <f>Query1[[#This Row],[store_name]]</f>
        <v>Baldwin Bikes</v>
      </c>
      <c r="K4449" t="str">
        <f>Query1[[#This Row],[sales_rep]]</f>
        <v>Venita Daniel</v>
      </c>
      <c r="L4449" t="str">
        <f>Query1[[#This Row],[brand_name]]</f>
        <v>Electra</v>
      </c>
    </row>
    <row r="4450" spans="1:12" x14ac:dyDescent="0.3">
      <c r="A4450">
        <f>Query1[[#This Row],[order_id]]</f>
        <v>1524</v>
      </c>
      <c r="B4450" t="str">
        <f>Query1[[#This Row],[customers]]</f>
        <v>Melia Brady</v>
      </c>
      <c r="C4450" t="str">
        <f>Query1[[#This Row],[city]]</f>
        <v>Maspeth</v>
      </c>
      <c r="D4450" t="str">
        <f>Query1[[#This Row],[state]]</f>
        <v>NY</v>
      </c>
      <c r="E4450">
        <f>Query1[[#This Row],[order_date]]</f>
        <v>43202</v>
      </c>
      <c r="F4450">
        <f>Query1[[#This Row],[total_units]]</f>
        <v>2</v>
      </c>
      <c r="G4450">
        <f>Query1[[#This Row],[revenue]]</f>
        <v>5999.98</v>
      </c>
      <c r="H4450" t="str">
        <f>Query1[[#This Row],[product_name]]</f>
        <v>Electra Townie Commute Go! Ladies' - 2018</v>
      </c>
      <c r="I4450" t="str">
        <f>Query1[[#This Row],[category_name]]</f>
        <v>Cruisers Bicycles</v>
      </c>
      <c r="J4450" t="str">
        <f>Query1[[#This Row],[store_name]]</f>
        <v>Baldwin Bikes</v>
      </c>
      <c r="K4450" t="str">
        <f>Query1[[#This Row],[sales_rep]]</f>
        <v>Marcelene Boyer</v>
      </c>
      <c r="L4450" t="str">
        <f>Query1[[#This Row],[brand_name]]</f>
        <v>Electra</v>
      </c>
    </row>
    <row r="4451" spans="1:12" x14ac:dyDescent="0.3">
      <c r="A4451">
        <f>Query1[[#This Row],[order_id]]</f>
        <v>1524</v>
      </c>
      <c r="B4451" t="str">
        <f>Query1[[#This Row],[customers]]</f>
        <v>Melia Brady</v>
      </c>
      <c r="C4451" t="str">
        <f>Query1[[#This Row],[city]]</f>
        <v>Maspeth</v>
      </c>
      <c r="D4451" t="str">
        <f>Query1[[#This Row],[state]]</f>
        <v>NY</v>
      </c>
      <c r="E4451">
        <f>Query1[[#This Row],[order_date]]</f>
        <v>43202</v>
      </c>
      <c r="F4451">
        <f>Query1[[#This Row],[total_units]]</f>
        <v>1</v>
      </c>
      <c r="G4451">
        <f>Query1[[#This Row],[revenue]]</f>
        <v>449.99</v>
      </c>
      <c r="H4451" t="str">
        <f>Query1[[#This Row],[product_name]]</f>
        <v>Electra Townie Original 1 Ladies' - 2018</v>
      </c>
      <c r="I4451" t="str">
        <f>Query1[[#This Row],[category_name]]</f>
        <v>Comfort Bicycles</v>
      </c>
      <c r="J4451" t="str">
        <f>Query1[[#This Row],[store_name]]</f>
        <v>Baldwin Bikes</v>
      </c>
      <c r="K4451" t="str">
        <f>Query1[[#This Row],[sales_rep]]</f>
        <v>Marcelene Boyer</v>
      </c>
      <c r="L4451" t="str">
        <f>Query1[[#This Row],[brand_name]]</f>
        <v>Electra</v>
      </c>
    </row>
    <row r="4452" spans="1:12" x14ac:dyDescent="0.3">
      <c r="A4452">
        <f>Query1[[#This Row],[order_id]]</f>
        <v>1524</v>
      </c>
      <c r="B4452" t="str">
        <f>Query1[[#This Row],[customers]]</f>
        <v>Melia Brady</v>
      </c>
      <c r="C4452" t="str">
        <f>Query1[[#This Row],[city]]</f>
        <v>Maspeth</v>
      </c>
      <c r="D4452" t="str">
        <f>Query1[[#This Row],[state]]</f>
        <v>NY</v>
      </c>
      <c r="E4452">
        <f>Query1[[#This Row],[order_date]]</f>
        <v>43202</v>
      </c>
      <c r="F4452">
        <f>Query1[[#This Row],[total_units]]</f>
        <v>2</v>
      </c>
      <c r="G4452">
        <f>Query1[[#This Row],[revenue]]</f>
        <v>639.98</v>
      </c>
      <c r="H4452" t="str">
        <f>Query1[[#This Row],[product_name]]</f>
        <v>Electra Treasure 1 20" - 2018</v>
      </c>
      <c r="I4452" t="str">
        <f>Query1[[#This Row],[category_name]]</f>
        <v>Children Bicycles</v>
      </c>
      <c r="J4452" t="str">
        <f>Query1[[#This Row],[store_name]]</f>
        <v>Baldwin Bikes</v>
      </c>
      <c r="K4452" t="str">
        <f>Query1[[#This Row],[sales_rep]]</f>
        <v>Marcelene Boyer</v>
      </c>
      <c r="L4452" t="str">
        <f>Query1[[#This Row],[brand_name]]</f>
        <v>Electra</v>
      </c>
    </row>
    <row r="4453" spans="1:12" x14ac:dyDescent="0.3">
      <c r="A4453">
        <f>Query1[[#This Row],[order_id]]</f>
        <v>1524</v>
      </c>
      <c r="B4453" t="str">
        <f>Query1[[#This Row],[customers]]</f>
        <v>Melia Brady</v>
      </c>
      <c r="C4453" t="str">
        <f>Query1[[#This Row],[city]]</f>
        <v>Maspeth</v>
      </c>
      <c r="D4453" t="str">
        <f>Query1[[#This Row],[state]]</f>
        <v>NY</v>
      </c>
      <c r="E4453">
        <f>Query1[[#This Row],[order_date]]</f>
        <v>43202</v>
      </c>
      <c r="F4453">
        <f>Query1[[#This Row],[total_units]]</f>
        <v>1</v>
      </c>
      <c r="G4453">
        <f>Query1[[#This Row],[revenue]]</f>
        <v>1549</v>
      </c>
      <c r="H4453" t="str">
        <f>Query1[[#This Row],[product_name]]</f>
        <v>Surly Straggler - 2018</v>
      </c>
      <c r="I4453" t="str">
        <f>Query1[[#This Row],[category_name]]</f>
        <v>Road Bikes</v>
      </c>
      <c r="J4453" t="str">
        <f>Query1[[#This Row],[store_name]]</f>
        <v>Baldwin Bikes</v>
      </c>
      <c r="K4453" t="str">
        <f>Query1[[#This Row],[sales_rep]]</f>
        <v>Marcelene Boyer</v>
      </c>
      <c r="L4453" t="str">
        <f>Query1[[#This Row],[brand_name]]</f>
        <v>Surly</v>
      </c>
    </row>
    <row r="4454" spans="1:12" x14ac:dyDescent="0.3">
      <c r="A4454">
        <f>Query1[[#This Row],[order_id]]</f>
        <v>1525</v>
      </c>
      <c r="B4454" t="str">
        <f>Query1[[#This Row],[customers]]</f>
        <v>Zelma Browning</v>
      </c>
      <c r="C4454" t="str">
        <f>Query1[[#This Row],[city]]</f>
        <v>Astoria</v>
      </c>
      <c r="D4454" t="str">
        <f>Query1[[#This Row],[state]]</f>
        <v>NY</v>
      </c>
      <c r="E4454">
        <f>Query1[[#This Row],[order_date]]</f>
        <v>43202</v>
      </c>
      <c r="F4454">
        <f>Query1[[#This Row],[total_units]]</f>
        <v>2</v>
      </c>
      <c r="G4454">
        <f>Query1[[#This Row],[revenue]]</f>
        <v>2698</v>
      </c>
      <c r="H4454" t="str">
        <f>Query1[[#This Row],[product_name]]</f>
        <v>Surly Pack Rat - 2018</v>
      </c>
      <c r="I4454" t="str">
        <f>Query1[[#This Row],[category_name]]</f>
        <v>Road Bikes</v>
      </c>
      <c r="J4454" t="str">
        <f>Query1[[#This Row],[store_name]]</f>
        <v>Baldwin Bikes</v>
      </c>
      <c r="K4454" t="str">
        <f>Query1[[#This Row],[sales_rep]]</f>
        <v>Venita Daniel</v>
      </c>
      <c r="L4454" t="str">
        <f>Query1[[#This Row],[brand_name]]</f>
        <v>Surly</v>
      </c>
    </row>
    <row r="4455" spans="1:12" x14ac:dyDescent="0.3">
      <c r="A4455">
        <f>Query1[[#This Row],[order_id]]</f>
        <v>1525</v>
      </c>
      <c r="B4455" t="str">
        <f>Query1[[#This Row],[customers]]</f>
        <v>Zelma Browning</v>
      </c>
      <c r="C4455" t="str">
        <f>Query1[[#This Row],[city]]</f>
        <v>Astoria</v>
      </c>
      <c r="D4455" t="str">
        <f>Query1[[#This Row],[state]]</f>
        <v>NY</v>
      </c>
      <c r="E4455">
        <f>Query1[[#This Row],[order_date]]</f>
        <v>43202</v>
      </c>
      <c r="F4455">
        <f>Query1[[#This Row],[total_units]]</f>
        <v>1</v>
      </c>
      <c r="G4455">
        <f>Query1[[#This Row],[revenue]]</f>
        <v>6499.99</v>
      </c>
      <c r="H4455" t="str">
        <f>Query1[[#This Row],[product_name]]</f>
        <v>Trek Domane SL Frameset - 2018</v>
      </c>
      <c r="I4455" t="str">
        <f>Query1[[#This Row],[category_name]]</f>
        <v>Road Bikes</v>
      </c>
      <c r="J4455" t="str">
        <f>Query1[[#This Row],[store_name]]</f>
        <v>Baldwin Bikes</v>
      </c>
      <c r="K4455" t="str">
        <f>Query1[[#This Row],[sales_rep]]</f>
        <v>Venita Daniel</v>
      </c>
      <c r="L4455" t="str">
        <f>Query1[[#This Row],[brand_name]]</f>
        <v>Trek</v>
      </c>
    </row>
    <row r="4456" spans="1:12" x14ac:dyDescent="0.3">
      <c r="A4456">
        <f>Query1[[#This Row],[order_id]]</f>
        <v>1525</v>
      </c>
      <c r="B4456" t="str">
        <f>Query1[[#This Row],[customers]]</f>
        <v>Zelma Browning</v>
      </c>
      <c r="C4456" t="str">
        <f>Query1[[#This Row],[city]]</f>
        <v>Astoria</v>
      </c>
      <c r="D4456" t="str">
        <f>Query1[[#This Row],[state]]</f>
        <v>NY</v>
      </c>
      <c r="E4456">
        <f>Query1[[#This Row],[order_date]]</f>
        <v>43202</v>
      </c>
      <c r="F4456">
        <f>Query1[[#This Row],[total_units]]</f>
        <v>1</v>
      </c>
      <c r="G4456">
        <f>Query1[[#This Row],[revenue]]</f>
        <v>2799.99</v>
      </c>
      <c r="H4456" t="str">
        <f>Query1[[#This Row],[product_name]]</f>
        <v>Trek Lift+ - 2018</v>
      </c>
      <c r="I4456" t="str">
        <f>Query1[[#This Row],[category_name]]</f>
        <v>Electric Bikes</v>
      </c>
      <c r="J4456" t="str">
        <f>Query1[[#This Row],[store_name]]</f>
        <v>Baldwin Bikes</v>
      </c>
      <c r="K4456" t="str">
        <f>Query1[[#This Row],[sales_rep]]</f>
        <v>Venita Daniel</v>
      </c>
      <c r="L4456" t="str">
        <f>Query1[[#This Row],[brand_name]]</f>
        <v>Trek</v>
      </c>
    </row>
    <row r="4457" spans="1:12" x14ac:dyDescent="0.3">
      <c r="A4457">
        <f>Query1[[#This Row],[order_id]]</f>
        <v>1526</v>
      </c>
      <c r="B4457" t="str">
        <f>Query1[[#This Row],[customers]]</f>
        <v>Latasha Stanley</v>
      </c>
      <c r="C4457" t="str">
        <f>Query1[[#This Row],[city]]</f>
        <v>Rockville Centre</v>
      </c>
      <c r="D4457" t="str">
        <f>Query1[[#This Row],[state]]</f>
        <v>NY</v>
      </c>
      <c r="E4457">
        <f>Query1[[#This Row],[order_date]]</f>
        <v>43202</v>
      </c>
      <c r="F4457">
        <f>Query1[[#This Row],[total_units]]</f>
        <v>1</v>
      </c>
      <c r="G4457">
        <f>Query1[[#This Row],[revenue]]</f>
        <v>749.99</v>
      </c>
      <c r="H4457" t="str">
        <f>Query1[[#This Row],[product_name]]</f>
        <v>Electra Townie Balloon 8D EQ - 2016/2017/2018</v>
      </c>
      <c r="I4457" t="str">
        <f>Query1[[#This Row],[category_name]]</f>
        <v>Cruisers Bicycles</v>
      </c>
      <c r="J4457" t="str">
        <f>Query1[[#This Row],[store_name]]</f>
        <v>Baldwin Bikes</v>
      </c>
      <c r="K4457" t="str">
        <f>Query1[[#This Row],[sales_rep]]</f>
        <v>Venita Daniel</v>
      </c>
      <c r="L4457" t="str">
        <f>Query1[[#This Row],[brand_name]]</f>
        <v>Electra</v>
      </c>
    </row>
    <row r="4458" spans="1:12" x14ac:dyDescent="0.3">
      <c r="A4458">
        <f>Query1[[#This Row],[order_id]]</f>
        <v>1526</v>
      </c>
      <c r="B4458" t="str">
        <f>Query1[[#This Row],[customers]]</f>
        <v>Latasha Stanley</v>
      </c>
      <c r="C4458" t="str">
        <f>Query1[[#This Row],[city]]</f>
        <v>Rockville Centre</v>
      </c>
      <c r="D4458" t="str">
        <f>Query1[[#This Row],[state]]</f>
        <v>NY</v>
      </c>
      <c r="E4458">
        <f>Query1[[#This Row],[order_date]]</f>
        <v>43202</v>
      </c>
      <c r="F4458">
        <f>Query1[[#This Row],[total_units]]</f>
        <v>1</v>
      </c>
      <c r="G4458">
        <f>Query1[[#This Row],[revenue]]</f>
        <v>679.99</v>
      </c>
      <c r="H4458" t="str">
        <f>Query1[[#This Row],[product_name]]</f>
        <v>Electra Townie Original 21D EQ Ladies' - 2018</v>
      </c>
      <c r="I4458" t="str">
        <f>Query1[[#This Row],[category_name]]</f>
        <v>Cruisers Bicycles</v>
      </c>
      <c r="J4458" t="str">
        <f>Query1[[#This Row],[store_name]]</f>
        <v>Baldwin Bikes</v>
      </c>
      <c r="K4458" t="str">
        <f>Query1[[#This Row],[sales_rep]]</f>
        <v>Venita Daniel</v>
      </c>
      <c r="L4458" t="str">
        <f>Query1[[#This Row],[brand_name]]</f>
        <v>Electra</v>
      </c>
    </row>
    <row r="4459" spans="1:12" x14ac:dyDescent="0.3">
      <c r="A4459">
        <f>Query1[[#This Row],[order_id]]</f>
        <v>1526</v>
      </c>
      <c r="B4459" t="str">
        <f>Query1[[#This Row],[customers]]</f>
        <v>Latasha Stanley</v>
      </c>
      <c r="C4459" t="str">
        <f>Query1[[#This Row],[city]]</f>
        <v>Rockville Centre</v>
      </c>
      <c r="D4459" t="str">
        <f>Query1[[#This Row],[state]]</f>
        <v>NY</v>
      </c>
      <c r="E4459">
        <f>Query1[[#This Row],[order_date]]</f>
        <v>43202</v>
      </c>
      <c r="F4459">
        <f>Query1[[#This Row],[total_units]]</f>
        <v>1</v>
      </c>
      <c r="G4459">
        <f>Query1[[#This Row],[revenue]]</f>
        <v>1549.99</v>
      </c>
      <c r="H4459" t="str">
        <f>Query1[[#This Row],[product_name]]</f>
        <v>Trek Domane ALR 4 Disc Women's - 2018</v>
      </c>
      <c r="I4459" t="str">
        <f>Query1[[#This Row],[category_name]]</f>
        <v>Road Bikes</v>
      </c>
      <c r="J4459" t="str">
        <f>Query1[[#This Row],[store_name]]</f>
        <v>Baldwin Bikes</v>
      </c>
      <c r="K4459" t="str">
        <f>Query1[[#This Row],[sales_rep]]</f>
        <v>Venita Daniel</v>
      </c>
      <c r="L4459" t="str">
        <f>Query1[[#This Row],[brand_name]]</f>
        <v>Trek</v>
      </c>
    </row>
    <row r="4460" spans="1:12" x14ac:dyDescent="0.3">
      <c r="A4460">
        <f>Query1[[#This Row],[order_id]]</f>
        <v>1526</v>
      </c>
      <c r="B4460" t="str">
        <f>Query1[[#This Row],[customers]]</f>
        <v>Latasha Stanley</v>
      </c>
      <c r="C4460" t="str">
        <f>Query1[[#This Row],[city]]</f>
        <v>Rockville Centre</v>
      </c>
      <c r="D4460" t="str">
        <f>Query1[[#This Row],[state]]</f>
        <v>NY</v>
      </c>
      <c r="E4460">
        <f>Query1[[#This Row],[order_date]]</f>
        <v>43202</v>
      </c>
      <c r="F4460">
        <f>Query1[[#This Row],[total_units]]</f>
        <v>1</v>
      </c>
      <c r="G4460">
        <f>Query1[[#This Row],[revenue]]</f>
        <v>5499.99</v>
      </c>
      <c r="H4460" t="str">
        <f>Query1[[#This Row],[product_name]]</f>
        <v>Trek Domane SLR 6 Disc - 2017</v>
      </c>
      <c r="I4460" t="str">
        <f>Query1[[#This Row],[category_name]]</f>
        <v>Road Bikes</v>
      </c>
      <c r="J4460" t="str">
        <f>Query1[[#This Row],[store_name]]</f>
        <v>Baldwin Bikes</v>
      </c>
      <c r="K4460" t="str">
        <f>Query1[[#This Row],[sales_rep]]</f>
        <v>Venita Daniel</v>
      </c>
      <c r="L4460" t="str">
        <f>Query1[[#This Row],[brand_name]]</f>
        <v>Trek</v>
      </c>
    </row>
    <row r="4461" spans="1:12" x14ac:dyDescent="0.3">
      <c r="A4461">
        <f>Query1[[#This Row],[order_id]]</f>
        <v>1527</v>
      </c>
      <c r="B4461" t="str">
        <f>Query1[[#This Row],[customers]]</f>
        <v>Lashawn Ortiz</v>
      </c>
      <c r="C4461" t="str">
        <f>Query1[[#This Row],[city]]</f>
        <v>Longview</v>
      </c>
      <c r="D4461" t="str">
        <f>Query1[[#This Row],[state]]</f>
        <v>TX</v>
      </c>
      <c r="E4461">
        <f>Query1[[#This Row],[order_date]]</f>
        <v>43202</v>
      </c>
      <c r="F4461">
        <f>Query1[[#This Row],[total_units]]</f>
        <v>1</v>
      </c>
      <c r="G4461">
        <f>Query1[[#This Row],[revenue]]</f>
        <v>551.99</v>
      </c>
      <c r="H4461" t="str">
        <f>Query1[[#This Row],[product_name]]</f>
        <v>Sun Bicycles Streamway 3 - 2017</v>
      </c>
      <c r="I4461" t="str">
        <f>Query1[[#This Row],[category_name]]</f>
        <v>Comfort Bicycles</v>
      </c>
      <c r="J4461" t="str">
        <f>Query1[[#This Row],[store_name]]</f>
        <v>Rowlett Bikes</v>
      </c>
      <c r="K4461" t="str">
        <f>Query1[[#This Row],[sales_rep]]</f>
        <v>Layla Terrell</v>
      </c>
      <c r="L4461" t="str">
        <f>Query1[[#This Row],[brand_name]]</f>
        <v>Sun</v>
      </c>
    </row>
    <row r="4462" spans="1:12" x14ac:dyDescent="0.3">
      <c r="A4462">
        <f>Query1[[#This Row],[order_id]]</f>
        <v>1527</v>
      </c>
      <c r="B4462" t="str">
        <f>Query1[[#This Row],[customers]]</f>
        <v>Lashawn Ortiz</v>
      </c>
      <c r="C4462" t="str">
        <f>Query1[[#This Row],[city]]</f>
        <v>Longview</v>
      </c>
      <c r="D4462" t="str">
        <f>Query1[[#This Row],[state]]</f>
        <v>TX</v>
      </c>
      <c r="E4462">
        <f>Query1[[#This Row],[order_date]]</f>
        <v>43202</v>
      </c>
      <c r="F4462">
        <f>Query1[[#This Row],[total_units]]</f>
        <v>1</v>
      </c>
      <c r="G4462">
        <f>Query1[[#This Row],[revenue]]</f>
        <v>469.99</v>
      </c>
      <c r="H4462" t="str">
        <f>Query1[[#This Row],[product_name]]</f>
        <v>Surly Wednesday Frameset - 2017</v>
      </c>
      <c r="I4462" t="str">
        <f>Query1[[#This Row],[category_name]]</f>
        <v>Mountain Bikes</v>
      </c>
      <c r="J4462" t="str">
        <f>Query1[[#This Row],[store_name]]</f>
        <v>Rowlett Bikes</v>
      </c>
      <c r="K4462" t="str">
        <f>Query1[[#This Row],[sales_rep]]</f>
        <v>Layla Terrell</v>
      </c>
      <c r="L4462" t="str">
        <f>Query1[[#This Row],[brand_name]]</f>
        <v>Surly</v>
      </c>
    </row>
    <row r="4463" spans="1:12" x14ac:dyDescent="0.3">
      <c r="A4463">
        <f>Query1[[#This Row],[order_id]]</f>
        <v>1527</v>
      </c>
      <c r="B4463" t="str">
        <f>Query1[[#This Row],[customers]]</f>
        <v>Lashawn Ortiz</v>
      </c>
      <c r="C4463" t="str">
        <f>Query1[[#This Row],[city]]</f>
        <v>Longview</v>
      </c>
      <c r="D4463" t="str">
        <f>Query1[[#This Row],[state]]</f>
        <v>TX</v>
      </c>
      <c r="E4463">
        <f>Query1[[#This Row],[order_date]]</f>
        <v>43202</v>
      </c>
      <c r="F4463">
        <f>Query1[[#This Row],[total_units]]</f>
        <v>2</v>
      </c>
      <c r="G4463">
        <f>Query1[[#This Row],[revenue]]</f>
        <v>3999.98</v>
      </c>
      <c r="H4463" t="str">
        <f>Query1[[#This Row],[product_name]]</f>
        <v>Trek Emonda S 5 - 2017</v>
      </c>
      <c r="I4463" t="str">
        <f>Query1[[#This Row],[category_name]]</f>
        <v>Road Bikes</v>
      </c>
      <c r="J4463" t="str">
        <f>Query1[[#This Row],[store_name]]</f>
        <v>Rowlett Bikes</v>
      </c>
      <c r="K4463" t="str">
        <f>Query1[[#This Row],[sales_rep]]</f>
        <v>Layla Terrell</v>
      </c>
      <c r="L4463" t="str">
        <f>Query1[[#This Row],[brand_name]]</f>
        <v>Trek</v>
      </c>
    </row>
    <row r="4464" spans="1:12" x14ac:dyDescent="0.3">
      <c r="A4464">
        <f>Query1[[#This Row],[order_id]]</f>
        <v>1528</v>
      </c>
      <c r="B4464" t="str">
        <f>Query1[[#This Row],[customers]]</f>
        <v>Aleta Shepard</v>
      </c>
      <c r="C4464" t="str">
        <f>Query1[[#This Row],[city]]</f>
        <v>Sugar Land</v>
      </c>
      <c r="D4464" t="str">
        <f>Query1[[#This Row],[state]]</f>
        <v>TX</v>
      </c>
      <c r="E4464">
        <f>Query1[[#This Row],[order_date]]</f>
        <v>43202</v>
      </c>
      <c r="F4464">
        <f>Query1[[#This Row],[total_units]]</f>
        <v>2</v>
      </c>
      <c r="G4464">
        <f>Query1[[#This Row],[revenue]]</f>
        <v>859.98</v>
      </c>
      <c r="H4464" t="str">
        <f>Query1[[#This Row],[product_name]]</f>
        <v>Electra Cruiser Lux 1 - 2016/2018</v>
      </c>
      <c r="I4464" t="str">
        <f>Query1[[#This Row],[category_name]]</f>
        <v>Cruisers Bicycles</v>
      </c>
      <c r="J4464" t="str">
        <f>Query1[[#This Row],[store_name]]</f>
        <v>Rowlett Bikes</v>
      </c>
      <c r="K4464" t="str">
        <f>Query1[[#This Row],[sales_rep]]</f>
        <v>Kali Vargas</v>
      </c>
      <c r="L4464" t="str">
        <f>Query1[[#This Row],[brand_name]]</f>
        <v>Electra</v>
      </c>
    </row>
    <row r="4465" spans="1:12" x14ac:dyDescent="0.3">
      <c r="A4465">
        <f>Query1[[#This Row],[order_id]]</f>
        <v>1529</v>
      </c>
      <c r="B4465" t="str">
        <f>Query1[[#This Row],[customers]]</f>
        <v>Cleotilde Booth</v>
      </c>
      <c r="C4465" t="str">
        <f>Query1[[#This Row],[city]]</f>
        <v>Sugar Land</v>
      </c>
      <c r="D4465" t="str">
        <f>Query1[[#This Row],[state]]</f>
        <v>TX</v>
      </c>
      <c r="E4465">
        <f>Query1[[#This Row],[order_date]]</f>
        <v>43202</v>
      </c>
      <c r="F4465">
        <f>Query1[[#This Row],[total_units]]</f>
        <v>1</v>
      </c>
      <c r="G4465">
        <f>Query1[[#This Row],[revenue]]</f>
        <v>299.99</v>
      </c>
      <c r="H4465" t="str">
        <f>Query1[[#This Row],[product_name]]</f>
        <v>Electra Girl's Hawaii 1 (20-inch) - 2015/2016</v>
      </c>
      <c r="I4465" t="str">
        <f>Query1[[#This Row],[category_name]]</f>
        <v>Children Bicycles</v>
      </c>
      <c r="J4465" t="str">
        <f>Query1[[#This Row],[store_name]]</f>
        <v>Rowlett Bikes</v>
      </c>
      <c r="K4465" t="str">
        <f>Query1[[#This Row],[sales_rep]]</f>
        <v>Kali Vargas</v>
      </c>
      <c r="L4465" t="str">
        <f>Query1[[#This Row],[brand_name]]</f>
        <v>Electra</v>
      </c>
    </row>
    <row r="4466" spans="1:12" x14ac:dyDescent="0.3">
      <c r="A4466">
        <f>Query1[[#This Row],[order_id]]</f>
        <v>1529</v>
      </c>
      <c r="B4466" t="str">
        <f>Query1[[#This Row],[customers]]</f>
        <v>Cleotilde Booth</v>
      </c>
      <c r="C4466" t="str">
        <f>Query1[[#This Row],[city]]</f>
        <v>Sugar Land</v>
      </c>
      <c r="D4466" t="str">
        <f>Query1[[#This Row],[state]]</f>
        <v>TX</v>
      </c>
      <c r="E4466">
        <f>Query1[[#This Row],[order_date]]</f>
        <v>43202</v>
      </c>
      <c r="F4466">
        <f>Query1[[#This Row],[total_units]]</f>
        <v>2</v>
      </c>
      <c r="G4466">
        <f>Query1[[#This Row],[revenue]]</f>
        <v>11999.98</v>
      </c>
      <c r="H4466" t="str">
        <f>Query1[[#This Row],[product_name]]</f>
        <v>Trek Silque SLR 7 Women's - 2017</v>
      </c>
      <c r="I4466" t="str">
        <f>Query1[[#This Row],[category_name]]</f>
        <v>Road Bikes</v>
      </c>
      <c r="J4466" t="str">
        <f>Query1[[#This Row],[store_name]]</f>
        <v>Rowlett Bikes</v>
      </c>
      <c r="K4466" t="str">
        <f>Query1[[#This Row],[sales_rep]]</f>
        <v>Kali Vargas</v>
      </c>
      <c r="L4466" t="str">
        <f>Query1[[#This Row],[brand_name]]</f>
        <v>Trek</v>
      </c>
    </row>
    <row r="4467" spans="1:12" x14ac:dyDescent="0.3">
      <c r="A4467">
        <f>Query1[[#This Row],[order_id]]</f>
        <v>1530</v>
      </c>
      <c r="B4467" t="str">
        <f>Query1[[#This Row],[customers]]</f>
        <v>Ollie Zimmerman</v>
      </c>
      <c r="C4467" t="str">
        <f>Query1[[#This Row],[city]]</f>
        <v>Anaheim</v>
      </c>
      <c r="D4467" t="str">
        <f>Query1[[#This Row],[state]]</f>
        <v>CA</v>
      </c>
      <c r="E4467">
        <f>Query1[[#This Row],[order_date]]</f>
        <v>43203</v>
      </c>
      <c r="F4467">
        <f>Query1[[#This Row],[total_units]]</f>
        <v>2</v>
      </c>
      <c r="G4467">
        <f>Query1[[#This Row],[revenue]]</f>
        <v>539.98</v>
      </c>
      <c r="H4467" t="str">
        <f>Query1[[#This Row],[product_name]]</f>
        <v>Electra Cruiser 1 - 2016/2017/2018</v>
      </c>
      <c r="I4467" t="str">
        <f>Query1[[#This Row],[category_name]]</f>
        <v>Cruisers Bicycles</v>
      </c>
      <c r="J4467" t="str">
        <f>Query1[[#This Row],[store_name]]</f>
        <v>Santa Cruz Bikes</v>
      </c>
      <c r="K4467" t="str">
        <f>Query1[[#This Row],[sales_rep]]</f>
        <v>Mireya Copeland</v>
      </c>
      <c r="L4467" t="str">
        <f>Query1[[#This Row],[brand_name]]</f>
        <v>Electra</v>
      </c>
    </row>
    <row r="4468" spans="1:12" x14ac:dyDescent="0.3">
      <c r="A4468">
        <f>Query1[[#This Row],[order_id]]</f>
        <v>1530</v>
      </c>
      <c r="B4468" t="str">
        <f>Query1[[#This Row],[customers]]</f>
        <v>Ollie Zimmerman</v>
      </c>
      <c r="C4468" t="str">
        <f>Query1[[#This Row],[city]]</f>
        <v>Anaheim</v>
      </c>
      <c r="D4468" t="str">
        <f>Query1[[#This Row],[state]]</f>
        <v>CA</v>
      </c>
      <c r="E4468">
        <f>Query1[[#This Row],[order_date]]</f>
        <v>43203</v>
      </c>
      <c r="F4468">
        <f>Query1[[#This Row],[total_units]]</f>
        <v>1</v>
      </c>
      <c r="G4468">
        <f>Query1[[#This Row],[revenue]]</f>
        <v>749.99</v>
      </c>
      <c r="H4468" t="str">
        <f>Query1[[#This Row],[product_name]]</f>
        <v>Trek Marlin 7 - 2017/2018</v>
      </c>
      <c r="I4468" t="str">
        <f>Query1[[#This Row],[category_name]]</f>
        <v>Mountain Bikes</v>
      </c>
      <c r="J4468" t="str">
        <f>Query1[[#This Row],[store_name]]</f>
        <v>Santa Cruz Bikes</v>
      </c>
      <c r="K4468" t="str">
        <f>Query1[[#This Row],[sales_rep]]</f>
        <v>Mireya Copeland</v>
      </c>
      <c r="L4468" t="str">
        <f>Query1[[#This Row],[brand_name]]</f>
        <v>Trek</v>
      </c>
    </row>
    <row r="4469" spans="1:12" x14ac:dyDescent="0.3">
      <c r="A4469">
        <f>Query1[[#This Row],[order_id]]</f>
        <v>1531</v>
      </c>
      <c r="B4469" t="str">
        <f>Query1[[#This Row],[customers]]</f>
        <v>Mariana Strong</v>
      </c>
      <c r="C4469" t="str">
        <f>Query1[[#This Row],[city]]</f>
        <v>Santa Clara</v>
      </c>
      <c r="D4469" t="str">
        <f>Query1[[#This Row],[state]]</f>
        <v>CA</v>
      </c>
      <c r="E4469">
        <f>Query1[[#This Row],[order_date]]</f>
        <v>43203</v>
      </c>
      <c r="F4469">
        <f>Query1[[#This Row],[total_units]]</f>
        <v>1</v>
      </c>
      <c r="G4469">
        <f>Query1[[#This Row],[revenue]]</f>
        <v>1899</v>
      </c>
      <c r="H4469" t="str">
        <f>Query1[[#This Row],[product_name]]</f>
        <v>Surly ECR 27.5 - 2018</v>
      </c>
      <c r="I4469" t="str">
        <f>Query1[[#This Row],[category_name]]</f>
        <v>Mountain Bikes</v>
      </c>
      <c r="J4469" t="str">
        <f>Query1[[#This Row],[store_name]]</f>
        <v>Santa Cruz Bikes</v>
      </c>
      <c r="K4469" t="str">
        <f>Query1[[#This Row],[sales_rep]]</f>
        <v>Mireya Copeland</v>
      </c>
      <c r="L4469" t="str">
        <f>Query1[[#This Row],[brand_name]]</f>
        <v>Surly</v>
      </c>
    </row>
    <row r="4470" spans="1:12" x14ac:dyDescent="0.3">
      <c r="A4470">
        <f>Query1[[#This Row],[order_id]]</f>
        <v>1532</v>
      </c>
      <c r="B4470" t="str">
        <f>Query1[[#This Row],[customers]]</f>
        <v>Latasha Hays</v>
      </c>
      <c r="C4470" t="str">
        <f>Query1[[#This Row],[city]]</f>
        <v>Buffalo</v>
      </c>
      <c r="D4470" t="str">
        <f>Query1[[#This Row],[state]]</f>
        <v>NY</v>
      </c>
      <c r="E4470">
        <f>Query1[[#This Row],[order_date]]</f>
        <v>43203</v>
      </c>
      <c r="F4470">
        <f>Query1[[#This Row],[total_units]]</f>
        <v>2</v>
      </c>
      <c r="G4470">
        <f>Query1[[#This Row],[revenue]]</f>
        <v>5999.98</v>
      </c>
      <c r="H4470" t="str">
        <f>Query1[[#This Row],[product_name]]</f>
        <v>Trek Crockett 7 Disc - 2018</v>
      </c>
      <c r="I4470" t="str">
        <f>Query1[[#This Row],[category_name]]</f>
        <v>Cyclocross Bicycles</v>
      </c>
      <c r="J4470" t="str">
        <f>Query1[[#This Row],[store_name]]</f>
        <v>Baldwin Bikes</v>
      </c>
      <c r="K4470" t="str">
        <f>Query1[[#This Row],[sales_rep]]</f>
        <v>Venita Daniel</v>
      </c>
      <c r="L4470" t="str">
        <f>Query1[[#This Row],[brand_name]]</f>
        <v>Trek</v>
      </c>
    </row>
    <row r="4471" spans="1:12" x14ac:dyDescent="0.3">
      <c r="A4471">
        <f>Query1[[#This Row],[order_id]]</f>
        <v>1533</v>
      </c>
      <c r="B4471" t="str">
        <f>Query1[[#This Row],[customers]]</f>
        <v>Jeanice Frost</v>
      </c>
      <c r="C4471" t="str">
        <f>Query1[[#This Row],[city]]</f>
        <v>Ossining</v>
      </c>
      <c r="D4471" t="str">
        <f>Query1[[#This Row],[state]]</f>
        <v>NY</v>
      </c>
      <c r="E4471">
        <f>Query1[[#This Row],[order_date]]</f>
        <v>43203</v>
      </c>
      <c r="F4471">
        <f>Query1[[#This Row],[total_units]]</f>
        <v>2</v>
      </c>
      <c r="G4471">
        <f>Query1[[#This Row],[revenue]]</f>
        <v>1799.98</v>
      </c>
      <c r="H4471" t="str">
        <f>Query1[[#This Row],[product_name]]</f>
        <v>Electra Koa 3i Ladies' - 2018</v>
      </c>
      <c r="I4471" t="str">
        <f>Query1[[#This Row],[category_name]]</f>
        <v>Cruisers Bicycles</v>
      </c>
      <c r="J4471" t="str">
        <f>Query1[[#This Row],[store_name]]</f>
        <v>Baldwin Bikes</v>
      </c>
      <c r="K4471" t="str">
        <f>Query1[[#This Row],[sales_rep]]</f>
        <v>Marcelene Boyer</v>
      </c>
      <c r="L4471" t="str">
        <f>Query1[[#This Row],[brand_name]]</f>
        <v>Electra</v>
      </c>
    </row>
    <row r="4472" spans="1:12" x14ac:dyDescent="0.3">
      <c r="A4472">
        <f>Query1[[#This Row],[order_id]]</f>
        <v>1533</v>
      </c>
      <c r="B4472" t="str">
        <f>Query1[[#This Row],[customers]]</f>
        <v>Jeanice Frost</v>
      </c>
      <c r="C4472" t="str">
        <f>Query1[[#This Row],[city]]</f>
        <v>Ossining</v>
      </c>
      <c r="D4472" t="str">
        <f>Query1[[#This Row],[state]]</f>
        <v>NY</v>
      </c>
      <c r="E4472">
        <f>Query1[[#This Row],[order_date]]</f>
        <v>43203</v>
      </c>
      <c r="F4472">
        <f>Query1[[#This Row],[total_units]]</f>
        <v>1</v>
      </c>
      <c r="G4472">
        <f>Query1[[#This Row],[revenue]]</f>
        <v>349.99</v>
      </c>
      <c r="H4472" t="str">
        <f>Query1[[#This Row],[product_name]]</f>
        <v>Electra Moto 3i (20-inch) - Boy's - 2017</v>
      </c>
      <c r="I4472" t="str">
        <f>Query1[[#This Row],[category_name]]</f>
        <v>Children Bicycles</v>
      </c>
      <c r="J4472" t="str">
        <f>Query1[[#This Row],[store_name]]</f>
        <v>Baldwin Bikes</v>
      </c>
      <c r="K4472" t="str">
        <f>Query1[[#This Row],[sales_rep]]</f>
        <v>Marcelene Boyer</v>
      </c>
      <c r="L4472" t="str">
        <f>Query1[[#This Row],[brand_name]]</f>
        <v>Electra</v>
      </c>
    </row>
    <row r="4473" spans="1:12" x14ac:dyDescent="0.3">
      <c r="A4473">
        <f>Query1[[#This Row],[order_id]]</f>
        <v>1533</v>
      </c>
      <c r="B4473" t="str">
        <f>Query1[[#This Row],[customers]]</f>
        <v>Jeanice Frost</v>
      </c>
      <c r="C4473" t="str">
        <f>Query1[[#This Row],[city]]</f>
        <v>Ossining</v>
      </c>
      <c r="D4473" t="str">
        <f>Query1[[#This Row],[state]]</f>
        <v>NY</v>
      </c>
      <c r="E4473">
        <f>Query1[[#This Row],[order_date]]</f>
        <v>43203</v>
      </c>
      <c r="F4473">
        <f>Query1[[#This Row],[total_units]]</f>
        <v>1</v>
      </c>
      <c r="G4473">
        <f>Query1[[#This Row],[revenue]]</f>
        <v>647.99</v>
      </c>
      <c r="H4473" t="str">
        <f>Query1[[#This Row],[product_name]]</f>
        <v>Sun Bicycles Biscayne Tandem CB - 2017</v>
      </c>
      <c r="I4473" t="str">
        <f>Query1[[#This Row],[category_name]]</f>
        <v>Cruisers Bicycles</v>
      </c>
      <c r="J4473" t="str">
        <f>Query1[[#This Row],[store_name]]</f>
        <v>Baldwin Bikes</v>
      </c>
      <c r="K4473" t="str">
        <f>Query1[[#This Row],[sales_rep]]</f>
        <v>Marcelene Boyer</v>
      </c>
      <c r="L4473" t="str">
        <f>Query1[[#This Row],[brand_name]]</f>
        <v>Sun</v>
      </c>
    </row>
    <row r="4474" spans="1:12" x14ac:dyDescent="0.3">
      <c r="A4474">
        <f>Query1[[#This Row],[order_id]]</f>
        <v>1533</v>
      </c>
      <c r="B4474" t="str">
        <f>Query1[[#This Row],[customers]]</f>
        <v>Jeanice Frost</v>
      </c>
      <c r="C4474" t="str">
        <f>Query1[[#This Row],[city]]</f>
        <v>Ossining</v>
      </c>
      <c r="D4474" t="str">
        <f>Query1[[#This Row],[state]]</f>
        <v>NY</v>
      </c>
      <c r="E4474">
        <f>Query1[[#This Row],[order_date]]</f>
        <v>43203</v>
      </c>
      <c r="F4474">
        <f>Query1[[#This Row],[total_units]]</f>
        <v>2</v>
      </c>
      <c r="G4474">
        <f>Query1[[#This Row],[revenue]]</f>
        <v>459.98</v>
      </c>
      <c r="H4474" t="str">
        <f>Query1[[#This Row],[product_name]]</f>
        <v>Trek Precaliber 20 Boy's - 2018</v>
      </c>
      <c r="I4474" t="str">
        <f>Query1[[#This Row],[category_name]]</f>
        <v>Children Bicycles</v>
      </c>
      <c r="J4474" t="str">
        <f>Query1[[#This Row],[store_name]]</f>
        <v>Baldwin Bikes</v>
      </c>
      <c r="K4474" t="str">
        <f>Query1[[#This Row],[sales_rep]]</f>
        <v>Marcelene Boyer</v>
      </c>
      <c r="L4474" t="str">
        <f>Query1[[#This Row],[brand_name]]</f>
        <v>Trek</v>
      </c>
    </row>
    <row r="4475" spans="1:12" x14ac:dyDescent="0.3">
      <c r="A4475">
        <f>Query1[[#This Row],[order_id]]</f>
        <v>1533</v>
      </c>
      <c r="B4475" t="str">
        <f>Query1[[#This Row],[customers]]</f>
        <v>Jeanice Frost</v>
      </c>
      <c r="C4475" t="str">
        <f>Query1[[#This Row],[city]]</f>
        <v>Ossining</v>
      </c>
      <c r="D4475" t="str">
        <f>Query1[[#This Row],[state]]</f>
        <v>NY</v>
      </c>
      <c r="E4475">
        <f>Query1[[#This Row],[order_date]]</f>
        <v>43203</v>
      </c>
      <c r="F4475">
        <f>Query1[[#This Row],[total_units]]</f>
        <v>1</v>
      </c>
      <c r="G4475">
        <f>Query1[[#This Row],[revenue]]</f>
        <v>6499.99</v>
      </c>
      <c r="H4475" t="str">
        <f>Query1[[#This Row],[product_name]]</f>
        <v>Trek Silque SLR 8 Women's - 2017</v>
      </c>
      <c r="I4475" t="str">
        <f>Query1[[#This Row],[category_name]]</f>
        <v>Road Bikes</v>
      </c>
      <c r="J4475" t="str">
        <f>Query1[[#This Row],[store_name]]</f>
        <v>Baldwin Bikes</v>
      </c>
      <c r="K4475" t="str">
        <f>Query1[[#This Row],[sales_rep]]</f>
        <v>Marcelene Boyer</v>
      </c>
      <c r="L4475" t="str">
        <f>Query1[[#This Row],[brand_name]]</f>
        <v>Trek</v>
      </c>
    </row>
    <row r="4476" spans="1:12" x14ac:dyDescent="0.3">
      <c r="A4476">
        <f>Query1[[#This Row],[order_id]]</f>
        <v>1534</v>
      </c>
      <c r="B4476" t="str">
        <f>Query1[[#This Row],[customers]]</f>
        <v>Georgetta Hardin</v>
      </c>
      <c r="C4476" t="str">
        <f>Query1[[#This Row],[city]]</f>
        <v>Canandaigua</v>
      </c>
      <c r="D4476" t="str">
        <f>Query1[[#This Row],[state]]</f>
        <v>NY</v>
      </c>
      <c r="E4476">
        <f>Query1[[#This Row],[order_date]]</f>
        <v>43204</v>
      </c>
      <c r="F4476">
        <f>Query1[[#This Row],[total_units]]</f>
        <v>2</v>
      </c>
      <c r="G4476">
        <f>Query1[[#This Row],[revenue]]</f>
        <v>6399.98</v>
      </c>
      <c r="H4476" t="str">
        <f>Query1[[#This Row],[product_name]]</f>
        <v>Trek Domane ALR Disc Frameset - 2018</v>
      </c>
      <c r="I4476" t="str">
        <f>Query1[[#This Row],[category_name]]</f>
        <v>Road Bikes</v>
      </c>
      <c r="J4476" t="str">
        <f>Query1[[#This Row],[store_name]]</f>
        <v>Baldwin Bikes</v>
      </c>
      <c r="K4476" t="str">
        <f>Query1[[#This Row],[sales_rep]]</f>
        <v>Venita Daniel</v>
      </c>
      <c r="L4476" t="str">
        <f>Query1[[#This Row],[brand_name]]</f>
        <v>Trek</v>
      </c>
    </row>
    <row r="4477" spans="1:12" x14ac:dyDescent="0.3">
      <c r="A4477">
        <f>Query1[[#This Row],[order_id]]</f>
        <v>1534</v>
      </c>
      <c r="B4477" t="str">
        <f>Query1[[#This Row],[customers]]</f>
        <v>Georgetta Hardin</v>
      </c>
      <c r="C4477" t="str">
        <f>Query1[[#This Row],[city]]</f>
        <v>Canandaigua</v>
      </c>
      <c r="D4477" t="str">
        <f>Query1[[#This Row],[state]]</f>
        <v>NY</v>
      </c>
      <c r="E4477">
        <f>Query1[[#This Row],[order_date]]</f>
        <v>43204</v>
      </c>
      <c r="F4477">
        <f>Query1[[#This Row],[total_units]]</f>
        <v>2</v>
      </c>
      <c r="G4477">
        <f>Query1[[#This Row],[revenue]]</f>
        <v>399.98</v>
      </c>
      <c r="H4477" t="str">
        <f>Query1[[#This Row],[product_name]]</f>
        <v>Trek Precaliber 12 Boy's - 2018</v>
      </c>
      <c r="I4477" t="str">
        <f>Query1[[#This Row],[category_name]]</f>
        <v>Children Bicycles</v>
      </c>
      <c r="J4477" t="str">
        <f>Query1[[#This Row],[store_name]]</f>
        <v>Baldwin Bikes</v>
      </c>
      <c r="K4477" t="str">
        <f>Query1[[#This Row],[sales_rep]]</f>
        <v>Venita Daniel</v>
      </c>
      <c r="L4477" t="str">
        <f>Query1[[#This Row],[brand_name]]</f>
        <v>Trek</v>
      </c>
    </row>
    <row r="4478" spans="1:12" x14ac:dyDescent="0.3">
      <c r="A4478">
        <f>Query1[[#This Row],[order_id]]</f>
        <v>1534</v>
      </c>
      <c r="B4478" t="str">
        <f>Query1[[#This Row],[customers]]</f>
        <v>Georgetta Hardin</v>
      </c>
      <c r="C4478" t="str">
        <f>Query1[[#This Row],[city]]</f>
        <v>Canandaigua</v>
      </c>
      <c r="D4478" t="str">
        <f>Query1[[#This Row],[state]]</f>
        <v>NY</v>
      </c>
      <c r="E4478">
        <f>Query1[[#This Row],[order_date]]</f>
        <v>43204</v>
      </c>
      <c r="F4478">
        <f>Query1[[#This Row],[total_units]]</f>
        <v>1</v>
      </c>
      <c r="G4478">
        <f>Query1[[#This Row],[revenue]]</f>
        <v>1469.99</v>
      </c>
      <c r="H4478" t="str">
        <f>Query1[[#This Row],[product_name]]</f>
        <v>Trek Ticket S Frame - 2018</v>
      </c>
      <c r="I4478" t="str">
        <f>Query1[[#This Row],[category_name]]</f>
        <v>Mountain Bikes</v>
      </c>
      <c r="J4478" t="str">
        <f>Query1[[#This Row],[store_name]]</f>
        <v>Baldwin Bikes</v>
      </c>
      <c r="K4478" t="str">
        <f>Query1[[#This Row],[sales_rep]]</f>
        <v>Venita Daniel</v>
      </c>
      <c r="L4478" t="str">
        <f>Query1[[#This Row],[brand_name]]</f>
        <v>Trek</v>
      </c>
    </row>
    <row r="4479" spans="1:12" x14ac:dyDescent="0.3">
      <c r="A4479">
        <f>Query1[[#This Row],[order_id]]</f>
        <v>1534</v>
      </c>
      <c r="B4479" t="str">
        <f>Query1[[#This Row],[customers]]</f>
        <v>Georgetta Hardin</v>
      </c>
      <c r="C4479" t="str">
        <f>Query1[[#This Row],[city]]</f>
        <v>Canandaigua</v>
      </c>
      <c r="D4479" t="str">
        <f>Query1[[#This Row],[state]]</f>
        <v>NY</v>
      </c>
      <c r="E4479">
        <f>Query1[[#This Row],[order_date]]</f>
        <v>43204</v>
      </c>
      <c r="F4479">
        <f>Query1[[#This Row],[total_units]]</f>
        <v>1</v>
      </c>
      <c r="G4479">
        <f>Query1[[#This Row],[revenue]]</f>
        <v>3499.99</v>
      </c>
      <c r="H4479" t="str">
        <f>Query1[[#This Row],[product_name]]</f>
        <v>Trek XM700+ - 2018</v>
      </c>
      <c r="I4479" t="str">
        <f>Query1[[#This Row],[category_name]]</f>
        <v>Electric Bikes</v>
      </c>
      <c r="J4479" t="str">
        <f>Query1[[#This Row],[store_name]]</f>
        <v>Baldwin Bikes</v>
      </c>
      <c r="K4479" t="str">
        <f>Query1[[#This Row],[sales_rep]]</f>
        <v>Venita Daniel</v>
      </c>
      <c r="L4479" t="str">
        <f>Query1[[#This Row],[brand_name]]</f>
        <v>Trek</v>
      </c>
    </row>
    <row r="4480" spans="1:12" x14ac:dyDescent="0.3">
      <c r="A4480">
        <f>Query1[[#This Row],[order_id]]</f>
        <v>1535</v>
      </c>
      <c r="B4480" t="str">
        <f>Query1[[#This Row],[customers]]</f>
        <v>Lizzette Stein</v>
      </c>
      <c r="C4480" t="str">
        <f>Query1[[#This Row],[city]]</f>
        <v>Orchard Park</v>
      </c>
      <c r="D4480" t="str">
        <f>Query1[[#This Row],[state]]</f>
        <v>NY</v>
      </c>
      <c r="E4480">
        <f>Query1[[#This Row],[order_date]]</f>
        <v>43204</v>
      </c>
      <c r="F4480">
        <f>Query1[[#This Row],[total_units]]</f>
        <v>2</v>
      </c>
      <c r="G4480">
        <f>Query1[[#This Row],[revenue]]</f>
        <v>1199.98</v>
      </c>
      <c r="H4480" t="str">
        <f>Query1[[#This Row],[product_name]]</f>
        <v>Electra Cruiser Lux Fat Tire 1 Ladies - 2017</v>
      </c>
      <c r="I4480" t="str">
        <f>Query1[[#This Row],[category_name]]</f>
        <v>Cruisers Bicycles</v>
      </c>
      <c r="J4480" t="str">
        <f>Query1[[#This Row],[store_name]]</f>
        <v>Baldwin Bikes</v>
      </c>
      <c r="K4480" t="str">
        <f>Query1[[#This Row],[sales_rep]]</f>
        <v>Venita Daniel</v>
      </c>
      <c r="L4480" t="str">
        <f>Query1[[#This Row],[brand_name]]</f>
        <v>Electra</v>
      </c>
    </row>
    <row r="4481" spans="1:12" x14ac:dyDescent="0.3">
      <c r="A4481">
        <f>Query1[[#This Row],[order_id]]</f>
        <v>1535</v>
      </c>
      <c r="B4481" t="str">
        <f>Query1[[#This Row],[customers]]</f>
        <v>Lizzette Stein</v>
      </c>
      <c r="C4481" t="str">
        <f>Query1[[#This Row],[city]]</f>
        <v>Orchard Park</v>
      </c>
      <c r="D4481" t="str">
        <f>Query1[[#This Row],[state]]</f>
        <v>NY</v>
      </c>
      <c r="E4481">
        <f>Query1[[#This Row],[order_date]]</f>
        <v>43204</v>
      </c>
      <c r="F4481">
        <f>Query1[[#This Row],[total_units]]</f>
        <v>1</v>
      </c>
      <c r="G4481">
        <f>Query1[[#This Row],[revenue]]</f>
        <v>209.99</v>
      </c>
      <c r="H4481" t="str">
        <f>Query1[[#This Row],[product_name]]</f>
        <v>Haro Shredder 20 - 2017</v>
      </c>
      <c r="I4481" t="str">
        <f>Query1[[#This Row],[category_name]]</f>
        <v>Children Bicycles</v>
      </c>
      <c r="J4481" t="str">
        <f>Query1[[#This Row],[store_name]]</f>
        <v>Baldwin Bikes</v>
      </c>
      <c r="K4481" t="str">
        <f>Query1[[#This Row],[sales_rep]]</f>
        <v>Venita Daniel</v>
      </c>
      <c r="L4481" t="str">
        <f>Query1[[#This Row],[brand_name]]</f>
        <v>Haro</v>
      </c>
    </row>
    <row r="4482" spans="1:12" x14ac:dyDescent="0.3">
      <c r="A4482">
        <f>Query1[[#This Row],[order_id]]</f>
        <v>1536</v>
      </c>
      <c r="B4482" t="str">
        <f>Query1[[#This Row],[customers]]</f>
        <v>Brittney Woodward</v>
      </c>
      <c r="C4482" t="str">
        <f>Query1[[#This Row],[city]]</f>
        <v>East Northport</v>
      </c>
      <c r="D4482" t="str">
        <f>Query1[[#This Row],[state]]</f>
        <v>NY</v>
      </c>
      <c r="E4482">
        <f>Query1[[#This Row],[order_date]]</f>
        <v>43204</v>
      </c>
      <c r="F4482">
        <f>Query1[[#This Row],[total_units]]</f>
        <v>2</v>
      </c>
      <c r="G4482">
        <f>Query1[[#This Row],[revenue]]</f>
        <v>5599.98</v>
      </c>
      <c r="H4482" t="str">
        <f>Query1[[#This Row],[product_name]]</f>
        <v>Trek Conduit+ - 2018</v>
      </c>
      <c r="I4482" t="str">
        <f>Query1[[#This Row],[category_name]]</f>
        <v>Electric Bikes</v>
      </c>
      <c r="J4482" t="str">
        <f>Query1[[#This Row],[store_name]]</f>
        <v>Baldwin Bikes</v>
      </c>
      <c r="K4482" t="str">
        <f>Query1[[#This Row],[sales_rep]]</f>
        <v>Venita Daniel</v>
      </c>
      <c r="L4482" t="str">
        <f>Query1[[#This Row],[brand_name]]</f>
        <v>Trek</v>
      </c>
    </row>
    <row r="4483" spans="1:12" x14ac:dyDescent="0.3">
      <c r="A4483">
        <f>Query1[[#This Row],[order_id]]</f>
        <v>1536</v>
      </c>
      <c r="B4483" t="str">
        <f>Query1[[#This Row],[customers]]</f>
        <v>Brittney Woodward</v>
      </c>
      <c r="C4483" t="str">
        <f>Query1[[#This Row],[city]]</f>
        <v>East Northport</v>
      </c>
      <c r="D4483" t="str">
        <f>Query1[[#This Row],[state]]</f>
        <v>NY</v>
      </c>
      <c r="E4483">
        <f>Query1[[#This Row],[order_date]]</f>
        <v>43204</v>
      </c>
      <c r="F4483">
        <f>Query1[[#This Row],[total_units]]</f>
        <v>1</v>
      </c>
      <c r="G4483">
        <f>Query1[[#This Row],[revenue]]</f>
        <v>2199.9899999999998</v>
      </c>
      <c r="H4483" t="str">
        <f>Query1[[#This Row],[product_name]]</f>
        <v>Trek Domane SL 5 Women's - 2018</v>
      </c>
      <c r="I4483" t="str">
        <f>Query1[[#This Row],[category_name]]</f>
        <v>Road Bikes</v>
      </c>
      <c r="J4483" t="str">
        <f>Query1[[#This Row],[store_name]]</f>
        <v>Baldwin Bikes</v>
      </c>
      <c r="K4483" t="str">
        <f>Query1[[#This Row],[sales_rep]]</f>
        <v>Venita Daniel</v>
      </c>
      <c r="L4483" t="str">
        <f>Query1[[#This Row],[brand_name]]</f>
        <v>Trek</v>
      </c>
    </row>
    <row r="4484" spans="1:12" x14ac:dyDescent="0.3">
      <c r="A4484">
        <f>Query1[[#This Row],[order_id]]</f>
        <v>1536</v>
      </c>
      <c r="B4484" t="str">
        <f>Query1[[#This Row],[customers]]</f>
        <v>Brittney Woodward</v>
      </c>
      <c r="C4484" t="str">
        <f>Query1[[#This Row],[city]]</f>
        <v>East Northport</v>
      </c>
      <c r="D4484" t="str">
        <f>Query1[[#This Row],[state]]</f>
        <v>NY</v>
      </c>
      <c r="E4484">
        <f>Query1[[#This Row],[order_date]]</f>
        <v>43204</v>
      </c>
      <c r="F4484">
        <f>Query1[[#This Row],[total_units]]</f>
        <v>2</v>
      </c>
      <c r="G4484">
        <f>Query1[[#This Row],[revenue]]</f>
        <v>4599.9799999999996</v>
      </c>
      <c r="H4484" t="str">
        <f>Query1[[#This Row],[product_name]]</f>
        <v>Trek Verve+ - 2018</v>
      </c>
      <c r="I4484" t="str">
        <f>Query1[[#This Row],[category_name]]</f>
        <v>Electric Bikes</v>
      </c>
      <c r="J4484" t="str">
        <f>Query1[[#This Row],[store_name]]</f>
        <v>Baldwin Bikes</v>
      </c>
      <c r="K4484" t="str">
        <f>Query1[[#This Row],[sales_rep]]</f>
        <v>Venita Daniel</v>
      </c>
      <c r="L4484" t="str">
        <f>Query1[[#This Row],[brand_name]]</f>
        <v>Trek</v>
      </c>
    </row>
    <row r="4485" spans="1:12" x14ac:dyDescent="0.3">
      <c r="A4485">
        <f>Query1[[#This Row],[order_id]]</f>
        <v>1537</v>
      </c>
      <c r="B4485" t="str">
        <f>Query1[[#This Row],[customers]]</f>
        <v>Bernita Mcdaniel</v>
      </c>
      <c r="C4485" t="str">
        <f>Query1[[#This Row],[city]]</f>
        <v>Liverpool</v>
      </c>
      <c r="D4485" t="str">
        <f>Query1[[#This Row],[state]]</f>
        <v>NY</v>
      </c>
      <c r="E4485">
        <f>Query1[[#This Row],[order_date]]</f>
        <v>43205</v>
      </c>
      <c r="F4485">
        <f>Query1[[#This Row],[total_units]]</f>
        <v>2</v>
      </c>
      <c r="G4485">
        <f>Query1[[#This Row],[revenue]]</f>
        <v>1699.98</v>
      </c>
      <c r="H4485" t="str">
        <f>Query1[[#This Row],[product_name]]</f>
        <v>Electra Relic 3i - 2018</v>
      </c>
      <c r="I4485" t="str">
        <f>Query1[[#This Row],[category_name]]</f>
        <v>Cruisers Bicycles</v>
      </c>
      <c r="J4485" t="str">
        <f>Query1[[#This Row],[store_name]]</f>
        <v>Baldwin Bikes</v>
      </c>
      <c r="K4485" t="str">
        <f>Query1[[#This Row],[sales_rep]]</f>
        <v>Marcelene Boyer</v>
      </c>
      <c r="L4485" t="str">
        <f>Query1[[#This Row],[brand_name]]</f>
        <v>Electra</v>
      </c>
    </row>
    <row r="4486" spans="1:12" x14ac:dyDescent="0.3">
      <c r="A4486">
        <f>Query1[[#This Row],[order_id]]</f>
        <v>1538</v>
      </c>
      <c r="B4486" t="str">
        <f>Query1[[#This Row],[customers]]</f>
        <v>Ashanti Parks</v>
      </c>
      <c r="C4486" t="str">
        <f>Query1[[#This Row],[city]]</f>
        <v>Baldwin</v>
      </c>
      <c r="D4486" t="str">
        <f>Query1[[#This Row],[state]]</f>
        <v>NY</v>
      </c>
      <c r="E4486">
        <f>Query1[[#This Row],[order_date]]</f>
        <v>43205</v>
      </c>
      <c r="F4486">
        <f>Query1[[#This Row],[total_units]]</f>
        <v>2</v>
      </c>
      <c r="G4486">
        <f>Query1[[#This Row],[revenue]]</f>
        <v>1799.98</v>
      </c>
      <c r="H4486" t="str">
        <f>Query1[[#This Row],[product_name]]</f>
        <v>Electra Townie Balloon 7i EQ Ladies' - 2017/2018</v>
      </c>
      <c r="I4486" t="str">
        <f>Query1[[#This Row],[category_name]]</f>
        <v>Comfort Bicycles</v>
      </c>
      <c r="J4486" t="str">
        <f>Query1[[#This Row],[store_name]]</f>
        <v>Baldwin Bikes</v>
      </c>
      <c r="K4486" t="str">
        <f>Query1[[#This Row],[sales_rep]]</f>
        <v>Marcelene Boyer</v>
      </c>
      <c r="L4486" t="str">
        <f>Query1[[#This Row],[brand_name]]</f>
        <v>Electra</v>
      </c>
    </row>
    <row r="4487" spans="1:12" x14ac:dyDescent="0.3">
      <c r="A4487">
        <f>Query1[[#This Row],[order_id]]</f>
        <v>1538</v>
      </c>
      <c r="B4487" t="str">
        <f>Query1[[#This Row],[customers]]</f>
        <v>Ashanti Parks</v>
      </c>
      <c r="C4487" t="str">
        <f>Query1[[#This Row],[city]]</f>
        <v>Baldwin</v>
      </c>
      <c r="D4487" t="str">
        <f>Query1[[#This Row],[state]]</f>
        <v>NY</v>
      </c>
      <c r="E4487">
        <f>Query1[[#This Row],[order_date]]</f>
        <v>43205</v>
      </c>
      <c r="F4487">
        <f>Query1[[#This Row],[total_units]]</f>
        <v>2</v>
      </c>
      <c r="G4487">
        <f>Query1[[#This Row],[revenue]]</f>
        <v>2819.98</v>
      </c>
      <c r="H4487" t="str">
        <f>Query1[[#This Row],[product_name]]</f>
        <v>Haro SR 1.3 - 2017</v>
      </c>
      <c r="I4487" t="str">
        <f>Query1[[#This Row],[category_name]]</f>
        <v>Mountain Bikes</v>
      </c>
      <c r="J4487" t="str">
        <f>Query1[[#This Row],[store_name]]</f>
        <v>Baldwin Bikes</v>
      </c>
      <c r="K4487" t="str">
        <f>Query1[[#This Row],[sales_rep]]</f>
        <v>Marcelene Boyer</v>
      </c>
      <c r="L4487" t="str">
        <f>Query1[[#This Row],[brand_name]]</f>
        <v>Haro</v>
      </c>
    </row>
    <row r="4488" spans="1:12" x14ac:dyDescent="0.3">
      <c r="A4488">
        <f>Query1[[#This Row],[order_id]]</f>
        <v>1538</v>
      </c>
      <c r="B4488" t="str">
        <f>Query1[[#This Row],[customers]]</f>
        <v>Ashanti Parks</v>
      </c>
      <c r="C4488" t="str">
        <f>Query1[[#This Row],[city]]</f>
        <v>Baldwin</v>
      </c>
      <c r="D4488" t="str">
        <f>Query1[[#This Row],[state]]</f>
        <v>NY</v>
      </c>
      <c r="E4488">
        <f>Query1[[#This Row],[order_date]]</f>
        <v>43205</v>
      </c>
      <c r="F4488">
        <f>Query1[[#This Row],[total_units]]</f>
        <v>1</v>
      </c>
      <c r="G4488">
        <f>Query1[[#This Row],[revenue]]</f>
        <v>3299.99</v>
      </c>
      <c r="H4488" t="str">
        <f>Query1[[#This Row],[product_name]]</f>
        <v>Trek Boone 5 Disc - 2018</v>
      </c>
      <c r="I4488" t="str">
        <f>Query1[[#This Row],[category_name]]</f>
        <v>Cyclocross Bicycles</v>
      </c>
      <c r="J4488" t="str">
        <f>Query1[[#This Row],[store_name]]</f>
        <v>Baldwin Bikes</v>
      </c>
      <c r="K4488" t="str">
        <f>Query1[[#This Row],[sales_rep]]</f>
        <v>Marcelene Boyer</v>
      </c>
      <c r="L4488" t="str">
        <f>Query1[[#This Row],[brand_name]]</f>
        <v>Trek</v>
      </c>
    </row>
    <row r="4489" spans="1:12" x14ac:dyDescent="0.3">
      <c r="A4489">
        <f>Query1[[#This Row],[order_id]]</f>
        <v>1538</v>
      </c>
      <c r="B4489" t="str">
        <f>Query1[[#This Row],[customers]]</f>
        <v>Ashanti Parks</v>
      </c>
      <c r="C4489" t="str">
        <f>Query1[[#This Row],[city]]</f>
        <v>Baldwin</v>
      </c>
      <c r="D4489" t="str">
        <f>Query1[[#This Row],[state]]</f>
        <v>NY</v>
      </c>
      <c r="E4489">
        <f>Query1[[#This Row],[order_date]]</f>
        <v>43205</v>
      </c>
      <c r="F4489">
        <f>Query1[[#This Row],[total_units]]</f>
        <v>1</v>
      </c>
      <c r="G4489">
        <f>Query1[[#This Row],[revenue]]</f>
        <v>1469.99</v>
      </c>
      <c r="H4489" t="str">
        <f>Query1[[#This Row],[product_name]]</f>
        <v>Trek Ticket S Frame - 2018</v>
      </c>
      <c r="I4489" t="str">
        <f>Query1[[#This Row],[category_name]]</f>
        <v>Mountain Bikes</v>
      </c>
      <c r="J4489" t="str">
        <f>Query1[[#This Row],[store_name]]</f>
        <v>Baldwin Bikes</v>
      </c>
      <c r="K4489" t="str">
        <f>Query1[[#This Row],[sales_rep]]</f>
        <v>Marcelene Boyer</v>
      </c>
      <c r="L4489" t="str">
        <f>Query1[[#This Row],[brand_name]]</f>
        <v>Trek</v>
      </c>
    </row>
    <row r="4490" spans="1:12" x14ac:dyDescent="0.3">
      <c r="A4490">
        <f>Query1[[#This Row],[order_id]]</f>
        <v>1538</v>
      </c>
      <c r="B4490" t="str">
        <f>Query1[[#This Row],[customers]]</f>
        <v>Ashanti Parks</v>
      </c>
      <c r="C4490" t="str">
        <f>Query1[[#This Row],[city]]</f>
        <v>Baldwin</v>
      </c>
      <c r="D4490" t="str">
        <f>Query1[[#This Row],[state]]</f>
        <v>NY</v>
      </c>
      <c r="E4490">
        <f>Query1[[#This Row],[order_date]]</f>
        <v>43205</v>
      </c>
      <c r="F4490">
        <f>Query1[[#This Row],[total_units]]</f>
        <v>1</v>
      </c>
      <c r="G4490">
        <f>Query1[[#This Row],[revenue]]</f>
        <v>2299.9899999999998</v>
      </c>
      <c r="H4490" t="str">
        <f>Query1[[#This Row],[product_name]]</f>
        <v>Trek Verve+ Lowstep - 2018</v>
      </c>
      <c r="I4490" t="str">
        <f>Query1[[#This Row],[category_name]]</f>
        <v>Electric Bikes</v>
      </c>
      <c r="J4490" t="str">
        <f>Query1[[#This Row],[store_name]]</f>
        <v>Baldwin Bikes</v>
      </c>
      <c r="K4490" t="str">
        <f>Query1[[#This Row],[sales_rep]]</f>
        <v>Marcelene Boyer</v>
      </c>
      <c r="L4490" t="str">
        <f>Query1[[#This Row],[brand_name]]</f>
        <v>Trek</v>
      </c>
    </row>
    <row r="4491" spans="1:12" x14ac:dyDescent="0.3">
      <c r="A4491">
        <f>Query1[[#This Row],[order_id]]</f>
        <v>1539</v>
      </c>
      <c r="B4491" t="str">
        <f>Query1[[#This Row],[customers]]</f>
        <v>Merlene Vinson</v>
      </c>
      <c r="C4491" t="str">
        <f>Query1[[#This Row],[city]]</f>
        <v>Euless</v>
      </c>
      <c r="D4491" t="str">
        <f>Query1[[#This Row],[state]]</f>
        <v>TX</v>
      </c>
      <c r="E4491">
        <f>Query1[[#This Row],[order_date]]</f>
        <v>43205</v>
      </c>
      <c r="F4491">
        <f>Query1[[#This Row],[total_units]]</f>
        <v>2</v>
      </c>
      <c r="G4491">
        <f>Query1[[#This Row],[revenue]]</f>
        <v>1099.98</v>
      </c>
      <c r="H4491" t="str">
        <f>Query1[[#This Row],[product_name]]</f>
        <v>Electra Townie Original 21D - 2016</v>
      </c>
      <c r="I4491" t="str">
        <f>Query1[[#This Row],[category_name]]</f>
        <v>Cruisers Bicycles</v>
      </c>
      <c r="J4491" t="str">
        <f>Query1[[#This Row],[store_name]]</f>
        <v>Rowlett Bikes</v>
      </c>
      <c r="K4491" t="str">
        <f>Query1[[#This Row],[sales_rep]]</f>
        <v>Layla Terrell</v>
      </c>
      <c r="L4491" t="str">
        <f>Query1[[#This Row],[brand_name]]</f>
        <v>Electra</v>
      </c>
    </row>
    <row r="4492" spans="1:12" x14ac:dyDescent="0.3">
      <c r="A4492">
        <f>Query1[[#This Row],[order_id]]</f>
        <v>1539</v>
      </c>
      <c r="B4492" t="str">
        <f>Query1[[#This Row],[customers]]</f>
        <v>Merlene Vinson</v>
      </c>
      <c r="C4492" t="str">
        <f>Query1[[#This Row],[city]]</f>
        <v>Euless</v>
      </c>
      <c r="D4492" t="str">
        <f>Query1[[#This Row],[state]]</f>
        <v>TX</v>
      </c>
      <c r="E4492">
        <f>Query1[[#This Row],[order_date]]</f>
        <v>43205</v>
      </c>
      <c r="F4492">
        <f>Query1[[#This Row],[total_units]]</f>
        <v>2</v>
      </c>
      <c r="G4492">
        <f>Query1[[#This Row],[revenue]]</f>
        <v>939.98</v>
      </c>
      <c r="H4492" t="str">
        <f>Query1[[#This Row],[product_name]]</f>
        <v>Surly Ice Cream Truck Frameset - 2016</v>
      </c>
      <c r="I4492" t="str">
        <f>Query1[[#This Row],[category_name]]</f>
        <v>Mountain Bikes</v>
      </c>
      <c r="J4492" t="str">
        <f>Query1[[#This Row],[store_name]]</f>
        <v>Rowlett Bikes</v>
      </c>
      <c r="K4492" t="str">
        <f>Query1[[#This Row],[sales_rep]]</f>
        <v>Layla Terrell</v>
      </c>
      <c r="L4492" t="str">
        <f>Query1[[#This Row],[brand_name]]</f>
        <v>Surly</v>
      </c>
    </row>
    <row r="4493" spans="1:12" x14ac:dyDescent="0.3">
      <c r="A4493">
        <f>Query1[[#This Row],[order_id]]</f>
        <v>1540</v>
      </c>
      <c r="B4493" t="str">
        <f>Query1[[#This Row],[customers]]</f>
        <v>Hedwig Paul</v>
      </c>
      <c r="C4493" t="str">
        <f>Query1[[#This Row],[city]]</f>
        <v>Apple Valley</v>
      </c>
      <c r="D4493" t="str">
        <f>Query1[[#This Row],[state]]</f>
        <v>CA</v>
      </c>
      <c r="E4493">
        <f>Query1[[#This Row],[order_date]]</f>
        <v>43206</v>
      </c>
      <c r="F4493">
        <f>Query1[[#This Row],[total_units]]</f>
        <v>1</v>
      </c>
      <c r="G4493">
        <f>Query1[[#This Row],[revenue]]</f>
        <v>479.99</v>
      </c>
      <c r="H4493" t="str">
        <f>Query1[[#This Row],[product_name]]</f>
        <v>Electra Cruiser Lux 7D - 2018</v>
      </c>
      <c r="I4493" t="str">
        <f>Query1[[#This Row],[category_name]]</f>
        <v>Cruisers Bicycles</v>
      </c>
      <c r="J4493" t="str">
        <f>Query1[[#This Row],[store_name]]</f>
        <v>Santa Cruz Bikes</v>
      </c>
      <c r="K4493" t="str">
        <f>Query1[[#This Row],[sales_rep]]</f>
        <v>Mireya Copeland</v>
      </c>
      <c r="L4493" t="str">
        <f>Query1[[#This Row],[brand_name]]</f>
        <v>Electra</v>
      </c>
    </row>
    <row r="4494" spans="1:12" x14ac:dyDescent="0.3">
      <c r="A4494">
        <f>Query1[[#This Row],[order_id]]</f>
        <v>1540</v>
      </c>
      <c r="B4494" t="str">
        <f>Query1[[#This Row],[customers]]</f>
        <v>Hedwig Paul</v>
      </c>
      <c r="C4494" t="str">
        <f>Query1[[#This Row],[city]]</f>
        <v>Apple Valley</v>
      </c>
      <c r="D4494" t="str">
        <f>Query1[[#This Row],[state]]</f>
        <v>CA</v>
      </c>
      <c r="E4494">
        <f>Query1[[#This Row],[order_date]]</f>
        <v>43206</v>
      </c>
      <c r="F4494">
        <f>Query1[[#This Row],[total_units]]</f>
        <v>1</v>
      </c>
      <c r="G4494">
        <f>Query1[[#This Row],[revenue]]</f>
        <v>749.99</v>
      </c>
      <c r="H4494" t="str">
        <f>Query1[[#This Row],[product_name]]</f>
        <v>Electra Morningstar 3i Ladies' - 2018</v>
      </c>
      <c r="I4494" t="str">
        <f>Query1[[#This Row],[category_name]]</f>
        <v>Cruisers Bicycles</v>
      </c>
      <c r="J4494" t="str">
        <f>Query1[[#This Row],[store_name]]</f>
        <v>Santa Cruz Bikes</v>
      </c>
      <c r="K4494" t="str">
        <f>Query1[[#This Row],[sales_rep]]</f>
        <v>Mireya Copeland</v>
      </c>
      <c r="L4494" t="str">
        <f>Query1[[#This Row],[brand_name]]</f>
        <v>Electra</v>
      </c>
    </row>
    <row r="4495" spans="1:12" x14ac:dyDescent="0.3">
      <c r="A4495">
        <f>Query1[[#This Row],[order_id]]</f>
        <v>1540</v>
      </c>
      <c r="B4495" t="str">
        <f>Query1[[#This Row],[customers]]</f>
        <v>Hedwig Paul</v>
      </c>
      <c r="C4495" t="str">
        <f>Query1[[#This Row],[city]]</f>
        <v>Apple Valley</v>
      </c>
      <c r="D4495" t="str">
        <f>Query1[[#This Row],[state]]</f>
        <v>CA</v>
      </c>
      <c r="E4495">
        <f>Query1[[#This Row],[order_date]]</f>
        <v>43206</v>
      </c>
      <c r="F4495">
        <f>Query1[[#This Row],[total_units]]</f>
        <v>2</v>
      </c>
      <c r="G4495">
        <f>Query1[[#This Row],[revenue]]</f>
        <v>833.98</v>
      </c>
      <c r="H4495" t="str">
        <f>Query1[[#This Row],[product_name]]</f>
        <v>Sun Bicycles Atlas X-Type - 2017</v>
      </c>
      <c r="I4495" t="str">
        <f>Query1[[#This Row],[category_name]]</f>
        <v>Cruisers Bicycles</v>
      </c>
      <c r="J4495" t="str">
        <f>Query1[[#This Row],[store_name]]</f>
        <v>Santa Cruz Bikes</v>
      </c>
      <c r="K4495" t="str">
        <f>Query1[[#This Row],[sales_rep]]</f>
        <v>Mireya Copeland</v>
      </c>
      <c r="L4495" t="str">
        <f>Query1[[#This Row],[brand_name]]</f>
        <v>Sun</v>
      </c>
    </row>
    <row r="4496" spans="1:12" x14ac:dyDescent="0.3">
      <c r="A4496">
        <f>Query1[[#This Row],[order_id]]</f>
        <v>1540</v>
      </c>
      <c r="B4496" t="str">
        <f>Query1[[#This Row],[customers]]</f>
        <v>Hedwig Paul</v>
      </c>
      <c r="C4496" t="str">
        <f>Query1[[#This Row],[city]]</f>
        <v>Apple Valley</v>
      </c>
      <c r="D4496" t="str">
        <f>Query1[[#This Row],[state]]</f>
        <v>CA</v>
      </c>
      <c r="E4496">
        <f>Query1[[#This Row],[order_date]]</f>
        <v>43206</v>
      </c>
      <c r="F4496">
        <f>Query1[[#This Row],[total_units]]</f>
        <v>1</v>
      </c>
      <c r="G4496">
        <f>Query1[[#This Row],[revenue]]</f>
        <v>647.99</v>
      </c>
      <c r="H4496" t="str">
        <f>Query1[[#This Row],[product_name]]</f>
        <v>Sun Bicycles Biscayne Tandem CB - 2017</v>
      </c>
      <c r="I4496" t="str">
        <f>Query1[[#This Row],[category_name]]</f>
        <v>Cruisers Bicycles</v>
      </c>
      <c r="J4496" t="str">
        <f>Query1[[#This Row],[store_name]]</f>
        <v>Santa Cruz Bikes</v>
      </c>
      <c r="K4496" t="str">
        <f>Query1[[#This Row],[sales_rep]]</f>
        <v>Mireya Copeland</v>
      </c>
      <c r="L4496" t="str">
        <f>Query1[[#This Row],[brand_name]]</f>
        <v>Sun</v>
      </c>
    </row>
    <row r="4497" spans="1:12" x14ac:dyDescent="0.3">
      <c r="A4497">
        <f>Query1[[#This Row],[order_id]]</f>
        <v>1540</v>
      </c>
      <c r="B4497" t="str">
        <f>Query1[[#This Row],[customers]]</f>
        <v>Hedwig Paul</v>
      </c>
      <c r="C4497" t="str">
        <f>Query1[[#This Row],[city]]</f>
        <v>Apple Valley</v>
      </c>
      <c r="D4497" t="str">
        <f>Query1[[#This Row],[state]]</f>
        <v>CA</v>
      </c>
      <c r="E4497">
        <f>Query1[[#This Row],[order_date]]</f>
        <v>43206</v>
      </c>
      <c r="F4497">
        <f>Query1[[#This Row],[total_units]]</f>
        <v>2</v>
      </c>
      <c r="G4497">
        <f>Query1[[#This Row],[revenue]]</f>
        <v>10999.98</v>
      </c>
      <c r="H4497" t="str">
        <f>Query1[[#This Row],[product_name]]</f>
        <v>Trek Domane SLR 6 Disc - 2018</v>
      </c>
      <c r="I4497" t="str">
        <f>Query1[[#This Row],[category_name]]</f>
        <v>Road Bikes</v>
      </c>
      <c r="J4497" t="str">
        <f>Query1[[#This Row],[store_name]]</f>
        <v>Santa Cruz Bikes</v>
      </c>
      <c r="K4497" t="str">
        <f>Query1[[#This Row],[sales_rep]]</f>
        <v>Mireya Copeland</v>
      </c>
      <c r="L4497" t="str">
        <f>Query1[[#This Row],[brand_name]]</f>
        <v>Trek</v>
      </c>
    </row>
    <row r="4498" spans="1:12" x14ac:dyDescent="0.3">
      <c r="A4498">
        <f>Query1[[#This Row],[order_id]]</f>
        <v>1541</v>
      </c>
      <c r="B4498" t="str">
        <f>Query1[[#This Row],[customers]]</f>
        <v>Pamelia Newman</v>
      </c>
      <c r="C4498" t="str">
        <f>Query1[[#This Row],[city]]</f>
        <v>Monroe</v>
      </c>
      <c r="D4498" t="str">
        <f>Query1[[#This Row],[state]]</f>
        <v>NY</v>
      </c>
      <c r="E4498">
        <f>Query1[[#This Row],[order_date]]</f>
        <v>43206</v>
      </c>
      <c r="F4498">
        <f>Query1[[#This Row],[total_units]]</f>
        <v>2</v>
      </c>
      <c r="G4498">
        <f>Query1[[#This Row],[revenue]]</f>
        <v>1199.98</v>
      </c>
      <c r="H4498" t="str">
        <f>Query1[[#This Row],[product_name]]</f>
        <v>Electra Townie Original 7D EQ Ladies' - 2017/2018</v>
      </c>
      <c r="I4498" t="str">
        <f>Query1[[#This Row],[category_name]]</f>
        <v>Cruisers Bicycles</v>
      </c>
      <c r="J4498" t="str">
        <f>Query1[[#This Row],[store_name]]</f>
        <v>Baldwin Bikes</v>
      </c>
      <c r="K4498" t="str">
        <f>Query1[[#This Row],[sales_rep]]</f>
        <v>Venita Daniel</v>
      </c>
      <c r="L4498" t="str">
        <f>Query1[[#This Row],[brand_name]]</f>
        <v>Electra</v>
      </c>
    </row>
    <row r="4499" spans="1:12" x14ac:dyDescent="0.3">
      <c r="A4499">
        <f>Query1[[#This Row],[order_id]]</f>
        <v>1541</v>
      </c>
      <c r="B4499" t="str">
        <f>Query1[[#This Row],[customers]]</f>
        <v>Pamelia Newman</v>
      </c>
      <c r="C4499" t="str">
        <f>Query1[[#This Row],[city]]</f>
        <v>Monroe</v>
      </c>
      <c r="D4499" t="str">
        <f>Query1[[#This Row],[state]]</f>
        <v>NY</v>
      </c>
      <c r="E4499">
        <f>Query1[[#This Row],[order_date]]</f>
        <v>43206</v>
      </c>
      <c r="F4499">
        <f>Query1[[#This Row],[total_units]]</f>
        <v>1</v>
      </c>
      <c r="G4499">
        <f>Query1[[#This Row],[revenue]]</f>
        <v>429</v>
      </c>
      <c r="H4499" t="str">
        <f>Query1[[#This Row],[product_name]]</f>
        <v>Pure Cycles Vine 8-Speed - 2016</v>
      </c>
      <c r="I4499" t="str">
        <f>Query1[[#This Row],[category_name]]</f>
        <v>Cruisers Bicycles</v>
      </c>
      <c r="J4499" t="str">
        <f>Query1[[#This Row],[store_name]]</f>
        <v>Baldwin Bikes</v>
      </c>
      <c r="K4499" t="str">
        <f>Query1[[#This Row],[sales_rep]]</f>
        <v>Venita Daniel</v>
      </c>
      <c r="L4499" t="str">
        <f>Query1[[#This Row],[brand_name]]</f>
        <v>Pure Cycles</v>
      </c>
    </row>
    <row r="4500" spans="1:12" x14ac:dyDescent="0.3">
      <c r="A4500">
        <f>Query1[[#This Row],[order_id]]</f>
        <v>1541</v>
      </c>
      <c r="B4500" t="str">
        <f>Query1[[#This Row],[customers]]</f>
        <v>Pamelia Newman</v>
      </c>
      <c r="C4500" t="str">
        <f>Query1[[#This Row],[city]]</f>
        <v>Monroe</v>
      </c>
      <c r="D4500" t="str">
        <f>Query1[[#This Row],[state]]</f>
        <v>NY</v>
      </c>
      <c r="E4500">
        <f>Query1[[#This Row],[order_date]]</f>
        <v>43206</v>
      </c>
      <c r="F4500">
        <f>Query1[[#This Row],[total_units]]</f>
        <v>2</v>
      </c>
      <c r="G4500">
        <f>Query1[[#This Row],[revenue]]</f>
        <v>23999.98</v>
      </c>
      <c r="H4500" t="str">
        <f>Query1[[#This Row],[product_name]]</f>
        <v>Trek Domane SLR 9 Disc - 2018</v>
      </c>
      <c r="I4500" t="str">
        <f>Query1[[#This Row],[category_name]]</f>
        <v>Road Bikes</v>
      </c>
      <c r="J4500" t="str">
        <f>Query1[[#This Row],[store_name]]</f>
        <v>Baldwin Bikes</v>
      </c>
      <c r="K4500" t="str">
        <f>Query1[[#This Row],[sales_rep]]</f>
        <v>Venita Daniel</v>
      </c>
      <c r="L4500" t="str">
        <f>Query1[[#This Row],[brand_name]]</f>
        <v>Trek</v>
      </c>
    </row>
    <row r="4501" spans="1:12" x14ac:dyDescent="0.3">
      <c r="A4501">
        <f>Query1[[#This Row],[order_id]]</f>
        <v>1541</v>
      </c>
      <c r="B4501" t="str">
        <f>Query1[[#This Row],[customers]]</f>
        <v>Pamelia Newman</v>
      </c>
      <c r="C4501" t="str">
        <f>Query1[[#This Row],[city]]</f>
        <v>Monroe</v>
      </c>
      <c r="D4501" t="str">
        <f>Query1[[#This Row],[state]]</f>
        <v>NY</v>
      </c>
      <c r="E4501">
        <f>Query1[[#This Row],[order_date]]</f>
        <v>43206</v>
      </c>
      <c r="F4501">
        <f>Query1[[#This Row],[total_units]]</f>
        <v>2</v>
      </c>
      <c r="G4501">
        <f>Query1[[#This Row],[revenue]]</f>
        <v>6399.98</v>
      </c>
      <c r="H4501" t="str">
        <f>Query1[[#This Row],[product_name]]</f>
        <v>Trek Fuel EX 8 29 XT - 2018</v>
      </c>
      <c r="I4501" t="str">
        <f>Query1[[#This Row],[category_name]]</f>
        <v>Mountain Bikes</v>
      </c>
      <c r="J4501" t="str">
        <f>Query1[[#This Row],[store_name]]</f>
        <v>Baldwin Bikes</v>
      </c>
      <c r="K4501" t="str">
        <f>Query1[[#This Row],[sales_rep]]</f>
        <v>Venita Daniel</v>
      </c>
      <c r="L4501" t="str">
        <f>Query1[[#This Row],[brand_name]]</f>
        <v>Trek</v>
      </c>
    </row>
    <row r="4502" spans="1:12" x14ac:dyDescent="0.3">
      <c r="A4502">
        <f>Query1[[#This Row],[order_id]]</f>
        <v>1541</v>
      </c>
      <c r="B4502" t="str">
        <f>Query1[[#This Row],[customers]]</f>
        <v>Pamelia Newman</v>
      </c>
      <c r="C4502" t="str">
        <f>Query1[[#This Row],[city]]</f>
        <v>Monroe</v>
      </c>
      <c r="D4502" t="str">
        <f>Query1[[#This Row],[state]]</f>
        <v>NY</v>
      </c>
      <c r="E4502">
        <f>Query1[[#This Row],[order_date]]</f>
        <v>43206</v>
      </c>
      <c r="F4502">
        <f>Query1[[#This Row],[total_units]]</f>
        <v>2</v>
      </c>
      <c r="G4502">
        <f>Query1[[#This Row],[revenue]]</f>
        <v>299.98</v>
      </c>
      <c r="H4502" t="str">
        <f>Query1[[#This Row],[product_name]]</f>
        <v>Trek Girl's Kickster - 2017</v>
      </c>
      <c r="I4502" t="str">
        <f>Query1[[#This Row],[category_name]]</f>
        <v>Children Bicycles</v>
      </c>
      <c r="J4502" t="str">
        <f>Query1[[#This Row],[store_name]]</f>
        <v>Baldwin Bikes</v>
      </c>
      <c r="K4502" t="str">
        <f>Query1[[#This Row],[sales_rep]]</f>
        <v>Venita Daniel</v>
      </c>
      <c r="L4502" t="str">
        <f>Query1[[#This Row],[brand_name]]</f>
        <v>Trek</v>
      </c>
    </row>
    <row r="4503" spans="1:12" x14ac:dyDescent="0.3">
      <c r="A4503">
        <f>Query1[[#This Row],[order_id]]</f>
        <v>1542</v>
      </c>
      <c r="B4503" t="str">
        <f>Query1[[#This Row],[customers]]</f>
        <v>Damien Dorsey</v>
      </c>
      <c r="C4503" t="str">
        <f>Query1[[#This Row],[city]]</f>
        <v>Central Islip</v>
      </c>
      <c r="D4503" t="str">
        <f>Query1[[#This Row],[state]]</f>
        <v>NY</v>
      </c>
      <c r="E4503">
        <f>Query1[[#This Row],[order_date]]</f>
        <v>43206</v>
      </c>
      <c r="F4503">
        <f>Query1[[#This Row],[total_units]]</f>
        <v>1</v>
      </c>
      <c r="G4503">
        <f>Query1[[#This Row],[revenue]]</f>
        <v>279.99</v>
      </c>
      <c r="H4503" t="str">
        <f>Query1[[#This Row],[product_name]]</f>
        <v>Electra Under-The-Sea 1 16" - 2018</v>
      </c>
      <c r="I4503" t="str">
        <f>Query1[[#This Row],[category_name]]</f>
        <v>Children Bicycles</v>
      </c>
      <c r="J4503" t="str">
        <f>Query1[[#This Row],[store_name]]</f>
        <v>Baldwin Bikes</v>
      </c>
      <c r="K4503" t="str">
        <f>Query1[[#This Row],[sales_rep]]</f>
        <v>Marcelene Boyer</v>
      </c>
      <c r="L4503" t="str">
        <f>Query1[[#This Row],[brand_name]]</f>
        <v>Electra</v>
      </c>
    </row>
    <row r="4504" spans="1:12" x14ac:dyDescent="0.3">
      <c r="A4504">
        <f>Query1[[#This Row],[order_id]]</f>
        <v>1542</v>
      </c>
      <c r="B4504" t="str">
        <f>Query1[[#This Row],[customers]]</f>
        <v>Damien Dorsey</v>
      </c>
      <c r="C4504" t="str">
        <f>Query1[[#This Row],[city]]</f>
        <v>Central Islip</v>
      </c>
      <c r="D4504" t="str">
        <f>Query1[[#This Row],[state]]</f>
        <v>NY</v>
      </c>
      <c r="E4504">
        <f>Query1[[#This Row],[order_date]]</f>
        <v>43206</v>
      </c>
      <c r="F4504">
        <f>Query1[[#This Row],[total_units]]</f>
        <v>2</v>
      </c>
      <c r="G4504">
        <f>Query1[[#This Row],[revenue]]</f>
        <v>759.98</v>
      </c>
      <c r="H4504" t="str">
        <f>Query1[[#This Row],[product_name]]</f>
        <v>Haro Flightline One ST - 2017</v>
      </c>
      <c r="I4504" t="str">
        <f>Query1[[#This Row],[category_name]]</f>
        <v>Mountain Bikes</v>
      </c>
      <c r="J4504" t="str">
        <f>Query1[[#This Row],[store_name]]</f>
        <v>Baldwin Bikes</v>
      </c>
      <c r="K4504" t="str">
        <f>Query1[[#This Row],[sales_rep]]</f>
        <v>Marcelene Boyer</v>
      </c>
      <c r="L4504" t="str">
        <f>Query1[[#This Row],[brand_name]]</f>
        <v>Haro</v>
      </c>
    </row>
    <row r="4505" spans="1:12" x14ac:dyDescent="0.3">
      <c r="A4505">
        <f>Query1[[#This Row],[order_id]]</f>
        <v>1542</v>
      </c>
      <c r="B4505" t="str">
        <f>Query1[[#This Row],[customers]]</f>
        <v>Damien Dorsey</v>
      </c>
      <c r="C4505" t="str">
        <f>Query1[[#This Row],[city]]</f>
        <v>Central Islip</v>
      </c>
      <c r="D4505" t="str">
        <f>Query1[[#This Row],[state]]</f>
        <v>NY</v>
      </c>
      <c r="E4505">
        <f>Query1[[#This Row],[order_date]]</f>
        <v>43206</v>
      </c>
      <c r="F4505">
        <f>Query1[[#This Row],[total_units]]</f>
        <v>1</v>
      </c>
      <c r="G4505">
        <f>Query1[[#This Row],[revenue]]</f>
        <v>402.99</v>
      </c>
      <c r="H4505" t="str">
        <f>Query1[[#This Row],[product_name]]</f>
        <v>Sun Bicycles Boardwalk (24-inch Wheels) - 2017</v>
      </c>
      <c r="I4505" t="str">
        <f>Query1[[#This Row],[category_name]]</f>
        <v>Cruisers Bicycles</v>
      </c>
      <c r="J4505" t="str">
        <f>Query1[[#This Row],[store_name]]</f>
        <v>Baldwin Bikes</v>
      </c>
      <c r="K4505" t="str">
        <f>Query1[[#This Row],[sales_rep]]</f>
        <v>Marcelene Boyer</v>
      </c>
      <c r="L4505" t="str">
        <f>Query1[[#This Row],[brand_name]]</f>
        <v>Sun</v>
      </c>
    </row>
    <row r="4506" spans="1:12" x14ac:dyDescent="0.3">
      <c r="A4506">
        <f>Query1[[#This Row],[order_id]]</f>
        <v>1542</v>
      </c>
      <c r="B4506" t="str">
        <f>Query1[[#This Row],[customers]]</f>
        <v>Damien Dorsey</v>
      </c>
      <c r="C4506" t="str">
        <f>Query1[[#This Row],[city]]</f>
        <v>Central Islip</v>
      </c>
      <c r="D4506" t="str">
        <f>Query1[[#This Row],[state]]</f>
        <v>NY</v>
      </c>
      <c r="E4506">
        <f>Query1[[#This Row],[order_date]]</f>
        <v>43206</v>
      </c>
      <c r="F4506">
        <f>Query1[[#This Row],[total_units]]</f>
        <v>2</v>
      </c>
      <c r="G4506">
        <f>Query1[[#This Row],[revenue]]</f>
        <v>4999.9799999999996</v>
      </c>
      <c r="H4506" t="str">
        <f>Query1[[#This Row],[product_name]]</f>
        <v>Surly Troll Frameset - 2018</v>
      </c>
      <c r="I4506" t="str">
        <f>Query1[[#This Row],[category_name]]</f>
        <v>Mountain Bikes</v>
      </c>
      <c r="J4506" t="str">
        <f>Query1[[#This Row],[store_name]]</f>
        <v>Baldwin Bikes</v>
      </c>
      <c r="K4506" t="str">
        <f>Query1[[#This Row],[sales_rep]]</f>
        <v>Marcelene Boyer</v>
      </c>
      <c r="L4506" t="str">
        <f>Query1[[#This Row],[brand_name]]</f>
        <v>Surly</v>
      </c>
    </row>
    <row r="4507" spans="1:12" x14ac:dyDescent="0.3">
      <c r="A4507">
        <f>Query1[[#This Row],[order_id]]</f>
        <v>1542</v>
      </c>
      <c r="B4507" t="str">
        <f>Query1[[#This Row],[customers]]</f>
        <v>Damien Dorsey</v>
      </c>
      <c r="C4507" t="str">
        <f>Query1[[#This Row],[city]]</f>
        <v>Central Islip</v>
      </c>
      <c r="D4507" t="str">
        <f>Query1[[#This Row],[state]]</f>
        <v>NY</v>
      </c>
      <c r="E4507">
        <f>Query1[[#This Row],[order_date]]</f>
        <v>43206</v>
      </c>
      <c r="F4507">
        <f>Query1[[#This Row],[total_units]]</f>
        <v>2</v>
      </c>
      <c r="G4507">
        <f>Query1[[#This Row],[revenue]]</f>
        <v>6999.98</v>
      </c>
      <c r="H4507" t="str">
        <f>Query1[[#This Row],[product_name]]</f>
        <v>Trek Domane SL 6 Disc - 2018</v>
      </c>
      <c r="I4507" t="str">
        <f>Query1[[#This Row],[category_name]]</f>
        <v>Road Bikes</v>
      </c>
      <c r="J4507" t="str">
        <f>Query1[[#This Row],[store_name]]</f>
        <v>Baldwin Bikes</v>
      </c>
      <c r="K4507" t="str">
        <f>Query1[[#This Row],[sales_rep]]</f>
        <v>Marcelene Boyer</v>
      </c>
      <c r="L4507" t="str">
        <f>Query1[[#This Row],[brand_name]]</f>
        <v>Trek</v>
      </c>
    </row>
    <row r="4508" spans="1:12" x14ac:dyDescent="0.3">
      <c r="A4508">
        <f>Query1[[#This Row],[order_id]]</f>
        <v>1543</v>
      </c>
      <c r="B4508" t="str">
        <f>Query1[[#This Row],[customers]]</f>
        <v>Parker Prince</v>
      </c>
      <c r="C4508" t="str">
        <f>Query1[[#This Row],[city]]</f>
        <v>Port Jefferson Station</v>
      </c>
      <c r="D4508" t="str">
        <f>Query1[[#This Row],[state]]</f>
        <v>NY</v>
      </c>
      <c r="E4508">
        <f>Query1[[#This Row],[order_date]]</f>
        <v>43206</v>
      </c>
      <c r="F4508">
        <f>Query1[[#This Row],[total_units]]</f>
        <v>2</v>
      </c>
      <c r="G4508">
        <f>Query1[[#This Row],[revenue]]</f>
        <v>699.98</v>
      </c>
      <c r="H4508" t="str">
        <f>Query1[[#This Row],[product_name]]</f>
        <v>Electra Savannah 3i (20-inch) - Girl's - 2017</v>
      </c>
      <c r="I4508" t="str">
        <f>Query1[[#This Row],[category_name]]</f>
        <v>Children Bicycles</v>
      </c>
      <c r="J4508" t="str">
        <f>Query1[[#This Row],[store_name]]</f>
        <v>Baldwin Bikes</v>
      </c>
      <c r="K4508" t="str">
        <f>Query1[[#This Row],[sales_rep]]</f>
        <v>Marcelene Boyer</v>
      </c>
      <c r="L4508" t="str">
        <f>Query1[[#This Row],[brand_name]]</f>
        <v>Electra</v>
      </c>
    </row>
    <row r="4509" spans="1:12" x14ac:dyDescent="0.3">
      <c r="A4509">
        <f>Query1[[#This Row],[order_id]]</f>
        <v>1543</v>
      </c>
      <c r="B4509" t="str">
        <f>Query1[[#This Row],[customers]]</f>
        <v>Parker Prince</v>
      </c>
      <c r="C4509" t="str">
        <f>Query1[[#This Row],[city]]</f>
        <v>Port Jefferson Station</v>
      </c>
      <c r="D4509" t="str">
        <f>Query1[[#This Row],[state]]</f>
        <v>NY</v>
      </c>
      <c r="E4509">
        <f>Query1[[#This Row],[order_date]]</f>
        <v>43206</v>
      </c>
      <c r="F4509">
        <f>Query1[[#This Row],[total_units]]</f>
        <v>1</v>
      </c>
      <c r="G4509">
        <f>Query1[[#This Row],[revenue]]</f>
        <v>209.99</v>
      </c>
      <c r="H4509" t="str">
        <f>Query1[[#This Row],[product_name]]</f>
        <v>Haro Shredder 20 Girls - 2017</v>
      </c>
      <c r="I4509" t="str">
        <f>Query1[[#This Row],[category_name]]</f>
        <v>Children Bicycles</v>
      </c>
      <c r="J4509" t="str">
        <f>Query1[[#This Row],[store_name]]</f>
        <v>Baldwin Bikes</v>
      </c>
      <c r="K4509" t="str">
        <f>Query1[[#This Row],[sales_rep]]</f>
        <v>Marcelene Boyer</v>
      </c>
      <c r="L4509" t="str">
        <f>Query1[[#This Row],[brand_name]]</f>
        <v>Haro</v>
      </c>
    </row>
    <row r="4510" spans="1:12" x14ac:dyDescent="0.3">
      <c r="A4510">
        <f>Query1[[#This Row],[order_id]]</f>
        <v>1543</v>
      </c>
      <c r="B4510" t="str">
        <f>Query1[[#This Row],[customers]]</f>
        <v>Parker Prince</v>
      </c>
      <c r="C4510" t="str">
        <f>Query1[[#This Row],[city]]</f>
        <v>Port Jefferson Station</v>
      </c>
      <c r="D4510" t="str">
        <f>Query1[[#This Row],[state]]</f>
        <v>NY</v>
      </c>
      <c r="E4510">
        <f>Query1[[#This Row],[order_date]]</f>
        <v>43206</v>
      </c>
      <c r="F4510">
        <f>Query1[[#This Row],[total_units]]</f>
        <v>2</v>
      </c>
      <c r="G4510">
        <f>Query1[[#This Row],[revenue]]</f>
        <v>899.98</v>
      </c>
      <c r="H4510" t="str">
        <f>Query1[[#This Row],[product_name]]</f>
        <v>Sun Bicycles Cruz 3 - Women's - 2017</v>
      </c>
      <c r="I4510" t="str">
        <f>Query1[[#This Row],[category_name]]</f>
        <v>Comfort Bicycles</v>
      </c>
      <c r="J4510" t="str">
        <f>Query1[[#This Row],[store_name]]</f>
        <v>Baldwin Bikes</v>
      </c>
      <c r="K4510" t="str">
        <f>Query1[[#This Row],[sales_rep]]</f>
        <v>Marcelene Boyer</v>
      </c>
      <c r="L4510" t="str">
        <f>Query1[[#This Row],[brand_name]]</f>
        <v>Sun</v>
      </c>
    </row>
    <row r="4511" spans="1:12" x14ac:dyDescent="0.3">
      <c r="A4511">
        <f>Query1[[#This Row],[order_id]]</f>
        <v>1543</v>
      </c>
      <c r="B4511" t="str">
        <f>Query1[[#This Row],[customers]]</f>
        <v>Parker Prince</v>
      </c>
      <c r="C4511" t="str">
        <f>Query1[[#This Row],[city]]</f>
        <v>Port Jefferson Station</v>
      </c>
      <c r="D4511" t="str">
        <f>Query1[[#This Row],[state]]</f>
        <v>NY</v>
      </c>
      <c r="E4511">
        <f>Query1[[#This Row],[order_date]]</f>
        <v>43206</v>
      </c>
      <c r="F4511">
        <f>Query1[[#This Row],[total_units]]</f>
        <v>2</v>
      </c>
      <c r="G4511">
        <f>Query1[[#This Row],[revenue]]</f>
        <v>1919.98</v>
      </c>
      <c r="H4511" t="str">
        <f>Query1[[#This Row],[product_name]]</f>
        <v>Trek CrossRip 1 - 2018</v>
      </c>
      <c r="I4511" t="str">
        <f>Query1[[#This Row],[category_name]]</f>
        <v>Road Bikes</v>
      </c>
      <c r="J4511" t="str">
        <f>Query1[[#This Row],[store_name]]</f>
        <v>Baldwin Bikes</v>
      </c>
      <c r="K4511" t="str">
        <f>Query1[[#This Row],[sales_rep]]</f>
        <v>Marcelene Boyer</v>
      </c>
      <c r="L4511" t="str">
        <f>Query1[[#This Row],[brand_name]]</f>
        <v>Trek</v>
      </c>
    </row>
    <row r="4512" spans="1:12" x14ac:dyDescent="0.3">
      <c r="A4512">
        <f>Query1[[#This Row],[order_id]]</f>
        <v>1543</v>
      </c>
      <c r="B4512" t="str">
        <f>Query1[[#This Row],[customers]]</f>
        <v>Parker Prince</v>
      </c>
      <c r="C4512" t="str">
        <f>Query1[[#This Row],[city]]</f>
        <v>Port Jefferson Station</v>
      </c>
      <c r="D4512" t="str">
        <f>Query1[[#This Row],[state]]</f>
        <v>NY</v>
      </c>
      <c r="E4512">
        <f>Query1[[#This Row],[order_date]]</f>
        <v>43206</v>
      </c>
      <c r="F4512">
        <f>Query1[[#This Row],[total_units]]</f>
        <v>1</v>
      </c>
      <c r="G4512">
        <f>Query1[[#This Row],[revenue]]</f>
        <v>1799.99</v>
      </c>
      <c r="H4512" t="str">
        <f>Query1[[#This Row],[product_name]]</f>
        <v>Trek Procaliber 6 - 2018</v>
      </c>
      <c r="I4512" t="str">
        <f>Query1[[#This Row],[category_name]]</f>
        <v>Mountain Bikes</v>
      </c>
      <c r="J4512" t="str">
        <f>Query1[[#This Row],[store_name]]</f>
        <v>Baldwin Bikes</v>
      </c>
      <c r="K4512" t="str">
        <f>Query1[[#This Row],[sales_rep]]</f>
        <v>Marcelene Boyer</v>
      </c>
      <c r="L4512" t="str">
        <f>Query1[[#This Row],[brand_name]]</f>
        <v>Trek</v>
      </c>
    </row>
    <row r="4513" spans="1:12" x14ac:dyDescent="0.3">
      <c r="A4513">
        <f>Query1[[#This Row],[order_id]]</f>
        <v>1544</v>
      </c>
      <c r="B4513" t="str">
        <f>Query1[[#This Row],[customers]]</f>
        <v>Charolette Rice</v>
      </c>
      <c r="C4513" t="str">
        <f>Query1[[#This Row],[city]]</f>
        <v>Sacramento</v>
      </c>
      <c r="D4513" t="str">
        <f>Query1[[#This Row],[state]]</f>
        <v>CA</v>
      </c>
      <c r="E4513">
        <f>Query1[[#This Row],[order_date]]</f>
        <v>43207</v>
      </c>
      <c r="F4513">
        <f>Query1[[#This Row],[total_units]]</f>
        <v>2</v>
      </c>
      <c r="G4513">
        <f>Query1[[#This Row],[revenue]]</f>
        <v>833.98</v>
      </c>
      <c r="H4513" t="str">
        <f>Query1[[#This Row],[product_name]]</f>
        <v>Sun Bicycles Cruz 7 - 2017</v>
      </c>
      <c r="I4513" t="str">
        <f>Query1[[#This Row],[category_name]]</f>
        <v>Comfort Bicycles</v>
      </c>
      <c r="J4513" t="str">
        <f>Query1[[#This Row],[store_name]]</f>
        <v>Santa Cruz Bikes</v>
      </c>
      <c r="K4513" t="str">
        <f>Query1[[#This Row],[sales_rep]]</f>
        <v>Mireya Copeland</v>
      </c>
      <c r="L4513" t="str">
        <f>Query1[[#This Row],[brand_name]]</f>
        <v>Sun</v>
      </c>
    </row>
    <row r="4514" spans="1:12" x14ac:dyDescent="0.3">
      <c r="A4514">
        <f>Query1[[#This Row],[order_id]]</f>
        <v>1544</v>
      </c>
      <c r="B4514" t="str">
        <f>Query1[[#This Row],[customers]]</f>
        <v>Charolette Rice</v>
      </c>
      <c r="C4514" t="str">
        <f>Query1[[#This Row],[city]]</f>
        <v>Sacramento</v>
      </c>
      <c r="D4514" t="str">
        <f>Query1[[#This Row],[state]]</f>
        <v>CA</v>
      </c>
      <c r="E4514">
        <f>Query1[[#This Row],[order_date]]</f>
        <v>43207</v>
      </c>
      <c r="F4514">
        <f>Query1[[#This Row],[total_units]]</f>
        <v>2</v>
      </c>
      <c r="G4514">
        <f>Query1[[#This Row],[revenue]]</f>
        <v>6999.98</v>
      </c>
      <c r="H4514" t="str">
        <f>Query1[[#This Row],[product_name]]</f>
        <v>Trek XM700+ - 2018</v>
      </c>
      <c r="I4514" t="str">
        <f>Query1[[#This Row],[category_name]]</f>
        <v>Electric Bikes</v>
      </c>
      <c r="J4514" t="str">
        <f>Query1[[#This Row],[store_name]]</f>
        <v>Santa Cruz Bikes</v>
      </c>
      <c r="K4514" t="str">
        <f>Query1[[#This Row],[sales_rep]]</f>
        <v>Mireya Copeland</v>
      </c>
      <c r="L4514" t="str">
        <f>Query1[[#This Row],[brand_name]]</f>
        <v>Trek</v>
      </c>
    </row>
    <row r="4515" spans="1:12" x14ac:dyDescent="0.3">
      <c r="A4515">
        <f>Query1[[#This Row],[order_id]]</f>
        <v>1545</v>
      </c>
      <c r="B4515" t="str">
        <f>Query1[[#This Row],[customers]]</f>
        <v>Tommie Melton</v>
      </c>
      <c r="C4515" t="str">
        <f>Query1[[#This Row],[city]]</f>
        <v>Sacramento</v>
      </c>
      <c r="D4515" t="str">
        <f>Query1[[#This Row],[state]]</f>
        <v>CA</v>
      </c>
      <c r="E4515">
        <f>Query1[[#This Row],[order_date]]</f>
        <v>43207</v>
      </c>
      <c r="F4515">
        <f>Query1[[#This Row],[total_units]]</f>
        <v>1</v>
      </c>
      <c r="G4515">
        <f>Query1[[#This Row],[revenue]]</f>
        <v>869.99</v>
      </c>
      <c r="H4515" t="str">
        <f>Query1[[#This Row],[product_name]]</f>
        <v>Haro SR 1.2 - 2017</v>
      </c>
      <c r="I4515" t="str">
        <f>Query1[[#This Row],[category_name]]</f>
        <v>Mountain Bikes</v>
      </c>
      <c r="J4515" t="str">
        <f>Query1[[#This Row],[store_name]]</f>
        <v>Santa Cruz Bikes</v>
      </c>
      <c r="K4515" t="str">
        <f>Query1[[#This Row],[sales_rep]]</f>
        <v>Genna Serrano</v>
      </c>
      <c r="L4515" t="str">
        <f>Query1[[#This Row],[brand_name]]</f>
        <v>Haro</v>
      </c>
    </row>
    <row r="4516" spans="1:12" x14ac:dyDescent="0.3">
      <c r="A4516">
        <f>Query1[[#This Row],[order_id]]</f>
        <v>1546</v>
      </c>
      <c r="B4516" t="str">
        <f>Query1[[#This Row],[customers]]</f>
        <v>Marvin Mullins</v>
      </c>
      <c r="C4516" t="str">
        <f>Query1[[#This Row],[city]]</f>
        <v>San Diego</v>
      </c>
      <c r="D4516" t="str">
        <f>Query1[[#This Row],[state]]</f>
        <v>CA</v>
      </c>
      <c r="E4516">
        <f>Query1[[#This Row],[order_date]]</f>
        <v>43207</v>
      </c>
      <c r="F4516">
        <f>Query1[[#This Row],[total_units]]</f>
        <v>1</v>
      </c>
      <c r="G4516">
        <f>Query1[[#This Row],[revenue]]</f>
        <v>749.99</v>
      </c>
      <c r="H4516" t="str">
        <f>Query1[[#This Row],[product_name]]</f>
        <v>Electra Queen of Hearts 3i - 2018</v>
      </c>
      <c r="I4516" t="str">
        <f>Query1[[#This Row],[category_name]]</f>
        <v>Cruisers Bicycles</v>
      </c>
      <c r="J4516" t="str">
        <f>Query1[[#This Row],[store_name]]</f>
        <v>Santa Cruz Bikes</v>
      </c>
      <c r="K4516" t="str">
        <f>Query1[[#This Row],[sales_rep]]</f>
        <v>Genna Serrano</v>
      </c>
      <c r="L4516" t="str">
        <f>Query1[[#This Row],[brand_name]]</f>
        <v>Electra</v>
      </c>
    </row>
    <row r="4517" spans="1:12" x14ac:dyDescent="0.3">
      <c r="A4517">
        <f>Query1[[#This Row],[order_id]]</f>
        <v>1546</v>
      </c>
      <c r="B4517" t="str">
        <f>Query1[[#This Row],[customers]]</f>
        <v>Marvin Mullins</v>
      </c>
      <c r="C4517" t="str">
        <f>Query1[[#This Row],[city]]</f>
        <v>San Diego</v>
      </c>
      <c r="D4517" t="str">
        <f>Query1[[#This Row],[state]]</f>
        <v>CA</v>
      </c>
      <c r="E4517">
        <f>Query1[[#This Row],[order_date]]</f>
        <v>43207</v>
      </c>
      <c r="F4517">
        <f>Query1[[#This Row],[total_units]]</f>
        <v>1</v>
      </c>
      <c r="G4517">
        <f>Query1[[#This Row],[revenue]]</f>
        <v>499.99</v>
      </c>
      <c r="H4517" t="str">
        <f>Query1[[#This Row],[product_name]]</f>
        <v>Electra Townie Original 7D - 2015/2016</v>
      </c>
      <c r="I4517" t="str">
        <f>Query1[[#This Row],[category_name]]</f>
        <v>Comfort Bicycles</v>
      </c>
      <c r="J4517" t="str">
        <f>Query1[[#This Row],[store_name]]</f>
        <v>Santa Cruz Bikes</v>
      </c>
      <c r="K4517" t="str">
        <f>Query1[[#This Row],[sales_rep]]</f>
        <v>Genna Serrano</v>
      </c>
      <c r="L4517" t="str">
        <f>Query1[[#This Row],[brand_name]]</f>
        <v>Electra</v>
      </c>
    </row>
    <row r="4518" spans="1:12" x14ac:dyDescent="0.3">
      <c r="A4518">
        <f>Query1[[#This Row],[order_id]]</f>
        <v>1546</v>
      </c>
      <c r="B4518" t="str">
        <f>Query1[[#This Row],[customers]]</f>
        <v>Marvin Mullins</v>
      </c>
      <c r="C4518" t="str">
        <f>Query1[[#This Row],[city]]</f>
        <v>San Diego</v>
      </c>
      <c r="D4518" t="str">
        <f>Query1[[#This Row],[state]]</f>
        <v>CA</v>
      </c>
      <c r="E4518">
        <f>Query1[[#This Row],[order_date]]</f>
        <v>43207</v>
      </c>
      <c r="F4518">
        <f>Query1[[#This Row],[total_units]]</f>
        <v>2</v>
      </c>
      <c r="G4518">
        <f>Query1[[#This Row],[revenue]]</f>
        <v>5599.98</v>
      </c>
      <c r="H4518" t="str">
        <f>Query1[[#This Row],[product_name]]</f>
        <v>Trek Conduit+ - 2018</v>
      </c>
      <c r="I4518" t="str">
        <f>Query1[[#This Row],[category_name]]</f>
        <v>Electric Bikes</v>
      </c>
      <c r="J4518" t="str">
        <f>Query1[[#This Row],[store_name]]</f>
        <v>Santa Cruz Bikes</v>
      </c>
      <c r="K4518" t="str">
        <f>Query1[[#This Row],[sales_rep]]</f>
        <v>Genna Serrano</v>
      </c>
      <c r="L4518" t="str">
        <f>Query1[[#This Row],[brand_name]]</f>
        <v>Trek</v>
      </c>
    </row>
    <row r="4519" spans="1:12" x14ac:dyDescent="0.3">
      <c r="A4519">
        <f>Query1[[#This Row],[order_id]]</f>
        <v>1546</v>
      </c>
      <c r="B4519" t="str">
        <f>Query1[[#This Row],[customers]]</f>
        <v>Marvin Mullins</v>
      </c>
      <c r="C4519" t="str">
        <f>Query1[[#This Row],[city]]</f>
        <v>San Diego</v>
      </c>
      <c r="D4519" t="str">
        <f>Query1[[#This Row],[state]]</f>
        <v>CA</v>
      </c>
      <c r="E4519">
        <f>Query1[[#This Row],[order_date]]</f>
        <v>43207</v>
      </c>
      <c r="F4519">
        <f>Query1[[#This Row],[total_units]]</f>
        <v>1</v>
      </c>
      <c r="G4519">
        <f>Query1[[#This Row],[revenue]]</f>
        <v>6499.99</v>
      </c>
      <c r="H4519" t="str">
        <f>Query1[[#This Row],[product_name]]</f>
        <v>Trek Domane SL Frameset - 2018</v>
      </c>
      <c r="I4519" t="str">
        <f>Query1[[#This Row],[category_name]]</f>
        <v>Road Bikes</v>
      </c>
      <c r="J4519" t="str">
        <f>Query1[[#This Row],[store_name]]</f>
        <v>Santa Cruz Bikes</v>
      </c>
      <c r="K4519" t="str">
        <f>Query1[[#This Row],[sales_rep]]</f>
        <v>Genna Serrano</v>
      </c>
      <c r="L4519" t="str">
        <f>Query1[[#This Row],[brand_name]]</f>
        <v>Trek</v>
      </c>
    </row>
    <row r="4520" spans="1:12" x14ac:dyDescent="0.3">
      <c r="A4520">
        <f>Query1[[#This Row],[order_id]]</f>
        <v>1547</v>
      </c>
      <c r="B4520" t="str">
        <f>Query1[[#This Row],[customers]]</f>
        <v>Karla Kirk</v>
      </c>
      <c r="C4520" t="str">
        <f>Query1[[#This Row],[city]]</f>
        <v>Palos Verdes Peninsula</v>
      </c>
      <c r="D4520" t="str">
        <f>Query1[[#This Row],[state]]</f>
        <v>CA</v>
      </c>
      <c r="E4520">
        <f>Query1[[#This Row],[order_date]]</f>
        <v>43207</v>
      </c>
      <c r="F4520">
        <f>Query1[[#This Row],[total_units]]</f>
        <v>2</v>
      </c>
      <c r="G4520">
        <f>Query1[[#This Row],[revenue]]</f>
        <v>899.98</v>
      </c>
      <c r="H4520" t="str">
        <f>Query1[[#This Row],[product_name]]</f>
        <v>Sun Bicycles Cruz 3 - 2017</v>
      </c>
      <c r="I4520" t="str">
        <f>Query1[[#This Row],[category_name]]</f>
        <v>Comfort Bicycles</v>
      </c>
      <c r="J4520" t="str">
        <f>Query1[[#This Row],[store_name]]</f>
        <v>Santa Cruz Bikes</v>
      </c>
      <c r="K4520" t="str">
        <f>Query1[[#This Row],[sales_rep]]</f>
        <v>Genna Serrano</v>
      </c>
      <c r="L4520" t="str">
        <f>Query1[[#This Row],[brand_name]]</f>
        <v>Sun</v>
      </c>
    </row>
    <row r="4521" spans="1:12" x14ac:dyDescent="0.3">
      <c r="A4521">
        <f>Query1[[#This Row],[order_id]]</f>
        <v>1547</v>
      </c>
      <c r="B4521" t="str">
        <f>Query1[[#This Row],[customers]]</f>
        <v>Karla Kirk</v>
      </c>
      <c r="C4521" t="str">
        <f>Query1[[#This Row],[city]]</f>
        <v>Palos Verdes Peninsula</v>
      </c>
      <c r="D4521" t="str">
        <f>Query1[[#This Row],[state]]</f>
        <v>CA</v>
      </c>
      <c r="E4521">
        <f>Query1[[#This Row],[order_date]]</f>
        <v>43207</v>
      </c>
      <c r="F4521">
        <f>Query1[[#This Row],[total_units]]</f>
        <v>1</v>
      </c>
      <c r="G4521">
        <f>Query1[[#This Row],[revenue]]</f>
        <v>3599.99</v>
      </c>
      <c r="H4521" t="str">
        <f>Query1[[#This Row],[product_name]]</f>
        <v>Trek Super Commuter+ 7 - 2018</v>
      </c>
      <c r="I4521" t="str">
        <f>Query1[[#This Row],[category_name]]</f>
        <v>Electric Bikes</v>
      </c>
      <c r="J4521" t="str">
        <f>Query1[[#This Row],[store_name]]</f>
        <v>Santa Cruz Bikes</v>
      </c>
      <c r="K4521" t="str">
        <f>Query1[[#This Row],[sales_rep]]</f>
        <v>Genna Serrano</v>
      </c>
      <c r="L4521" t="str">
        <f>Query1[[#This Row],[brand_name]]</f>
        <v>Trek</v>
      </c>
    </row>
    <row r="4522" spans="1:12" x14ac:dyDescent="0.3">
      <c r="A4522">
        <f>Query1[[#This Row],[order_id]]</f>
        <v>1548</v>
      </c>
      <c r="B4522" t="str">
        <f>Query1[[#This Row],[customers]]</f>
        <v>Regine Gonzales</v>
      </c>
      <c r="C4522" t="str">
        <f>Query1[[#This Row],[city]]</f>
        <v>Oxnard</v>
      </c>
      <c r="D4522" t="str">
        <f>Query1[[#This Row],[state]]</f>
        <v>CA</v>
      </c>
      <c r="E4522">
        <f>Query1[[#This Row],[order_date]]</f>
        <v>43207</v>
      </c>
      <c r="F4522">
        <f>Query1[[#This Row],[total_units]]</f>
        <v>2</v>
      </c>
      <c r="G4522">
        <f>Query1[[#This Row],[revenue]]</f>
        <v>6999.98</v>
      </c>
      <c r="H4522" t="str">
        <f>Query1[[#This Row],[product_name]]</f>
        <v>Trek Boone 7 - 2017</v>
      </c>
      <c r="I4522" t="str">
        <f>Query1[[#This Row],[category_name]]</f>
        <v>Cyclocross Bicycles</v>
      </c>
      <c r="J4522" t="str">
        <f>Query1[[#This Row],[store_name]]</f>
        <v>Santa Cruz Bikes</v>
      </c>
      <c r="K4522" t="str">
        <f>Query1[[#This Row],[sales_rep]]</f>
        <v>Mireya Copeland</v>
      </c>
      <c r="L4522" t="str">
        <f>Query1[[#This Row],[brand_name]]</f>
        <v>Trek</v>
      </c>
    </row>
    <row r="4523" spans="1:12" x14ac:dyDescent="0.3">
      <c r="A4523">
        <f>Query1[[#This Row],[order_id]]</f>
        <v>1548</v>
      </c>
      <c r="B4523" t="str">
        <f>Query1[[#This Row],[customers]]</f>
        <v>Regine Gonzales</v>
      </c>
      <c r="C4523" t="str">
        <f>Query1[[#This Row],[city]]</f>
        <v>Oxnard</v>
      </c>
      <c r="D4523" t="str">
        <f>Query1[[#This Row],[state]]</f>
        <v>CA</v>
      </c>
      <c r="E4523">
        <f>Query1[[#This Row],[order_date]]</f>
        <v>43207</v>
      </c>
      <c r="F4523">
        <f>Query1[[#This Row],[total_units]]</f>
        <v>1</v>
      </c>
      <c r="G4523">
        <f>Query1[[#This Row],[revenue]]</f>
        <v>469.99</v>
      </c>
      <c r="H4523" t="str">
        <f>Query1[[#This Row],[product_name]]</f>
        <v>Trek Farley Alloy Frameset - 2017</v>
      </c>
      <c r="I4523" t="str">
        <f>Query1[[#This Row],[category_name]]</f>
        <v>Mountain Bikes</v>
      </c>
      <c r="J4523" t="str">
        <f>Query1[[#This Row],[store_name]]</f>
        <v>Santa Cruz Bikes</v>
      </c>
      <c r="K4523" t="str">
        <f>Query1[[#This Row],[sales_rep]]</f>
        <v>Mireya Copeland</v>
      </c>
      <c r="L4523" t="str">
        <f>Query1[[#This Row],[brand_name]]</f>
        <v>Trek</v>
      </c>
    </row>
    <row r="4524" spans="1:12" x14ac:dyDescent="0.3">
      <c r="A4524">
        <f>Query1[[#This Row],[order_id]]</f>
        <v>1548</v>
      </c>
      <c r="B4524" t="str">
        <f>Query1[[#This Row],[customers]]</f>
        <v>Regine Gonzales</v>
      </c>
      <c r="C4524" t="str">
        <f>Query1[[#This Row],[city]]</f>
        <v>Oxnard</v>
      </c>
      <c r="D4524" t="str">
        <f>Query1[[#This Row],[state]]</f>
        <v>CA</v>
      </c>
      <c r="E4524">
        <f>Query1[[#This Row],[order_date]]</f>
        <v>43207</v>
      </c>
      <c r="F4524">
        <f>Query1[[#This Row],[total_units]]</f>
        <v>1</v>
      </c>
      <c r="G4524">
        <f>Query1[[#This Row],[revenue]]</f>
        <v>3499.99</v>
      </c>
      <c r="H4524" t="str">
        <f>Query1[[#This Row],[product_name]]</f>
        <v>Trek Powerfly 5 Women's - 2018</v>
      </c>
      <c r="I4524" t="str">
        <f>Query1[[#This Row],[category_name]]</f>
        <v>Electric Bikes</v>
      </c>
      <c r="J4524" t="str">
        <f>Query1[[#This Row],[store_name]]</f>
        <v>Santa Cruz Bikes</v>
      </c>
      <c r="K4524" t="str">
        <f>Query1[[#This Row],[sales_rep]]</f>
        <v>Mireya Copeland</v>
      </c>
      <c r="L4524" t="str">
        <f>Query1[[#This Row],[brand_name]]</f>
        <v>Trek</v>
      </c>
    </row>
    <row r="4525" spans="1:12" x14ac:dyDescent="0.3">
      <c r="A4525">
        <f>Query1[[#This Row],[order_id]]</f>
        <v>1549</v>
      </c>
      <c r="B4525" t="str">
        <f>Query1[[#This Row],[customers]]</f>
        <v>Caren Stephens</v>
      </c>
      <c r="C4525" t="str">
        <f>Query1[[#This Row],[city]]</f>
        <v>Scarsdale</v>
      </c>
      <c r="D4525" t="str">
        <f>Query1[[#This Row],[state]]</f>
        <v>NY</v>
      </c>
      <c r="E4525">
        <f>Query1[[#This Row],[order_date]]</f>
        <v>43207</v>
      </c>
      <c r="F4525">
        <f>Query1[[#This Row],[total_units]]</f>
        <v>2</v>
      </c>
      <c r="G4525">
        <f>Query1[[#This Row],[revenue]]</f>
        <v>1399.98</v>
      </c>
      <c r="H4525" t="str">
        <f>Query1[[#This Row],[product_name]]</f>
        <v>Electra Townie Commute 8D Ladies' - 2018</v>
      </c>
      <c r="I4525" t="str">
        <f>Query1[[#This Row],[category_name]]</f>
        <v>Cruisers Bicycles</v>
      </c>
      <c r="J4525" t="str">
        <f>Query1[[#This Row],[store_name]]</f>
        <v>Baldwin Bikes</v>
      </c>
      <c r="K4525" t="str">
        <f>Query1[[#This Row],[sales_rep]]</f>
        <v>Venita Daniel</v>
      </c>
      <c r="L4525" t="str">
        <f>Query1[[#This Row],[brand_name]]</f>
        <v>Electra</v>
      </c>
    </row>
    <row r="4526" spans="1:12" x14ac:dyDescent="0.3">
      <c r="A4526">
        <f>Query1[[#This Row],[order_id]]</f>
        <v>1549</v>
      </c>
      <c r="B4526" t="str">
        <f>Query1[[#This Row],[customers]]</f>
        <v>Caren Stephens</v>
      </c>
      <c r="C4526" t="str">
        <f>Query1[[#This Row],[city]]</f>
        <v>Scarsdale</v>
      </c>
      <c r="D4526" t="str">
        <f>Query1[[#This Row],[state]]</f>
        <v>NY</v>
      </c>
      <c r="E4526">
        <f>Query1[[#This Row],[order_date]]</f>
        <v>43207</v>
      </c>
      <c r="F4526">
        <f>Query1[[#This Row],[total_units]]</f>
        <v>2</v>
      </c>
      <c r="G4526">
        <f>Query1[[#This Row],[revenue]]</f>
        <v>1499.98</v>
      </c>
      <c r="H4526" t="str">
        <f>Query1[[#This Row],[product_name]]</f>
        <v>Electra White Water 3i - 2018</v>
      </c>
      <c r="I4526" t="str">
        <f>Query1[[#This Row],[category_name]]</f>
        <v>Cruisers Bicycles</v>
      </c>
      <c r="J4526" t="str">
        <f>Query1[[#This Row],[store_name]]</f>
        <v>Baldwin Bikes</v>
      </c>
      <c r="K4526" t="str">
        <f>Query1[[#This Row],[sales_rep]]</f>
        <v>Venita Daniel</v>
      </c>
      <c r="L4526" t="str">
        <f>Query1[[#This Row],[brand_name]]</f>
        <v>Electra</v>
      </c>
    </row>
    <row r="4527" spans="1:12" x14ac:dyDescent="0.3">
      <c r="A4527">
        <f>Query1[[#This Row],[order_id]]</f>
        <v>1549</v>
      </c>
      <c r="B4527" t="str">
        <f>Query1[[#This Row],[customers]]</f>
        <v>Caren Stephens</v>
      </c>
      <c r="C4527" t="str">
        <f>Query1[[#This Row],[city]]</f>
        <v>Scarsdale</v>
      </c>
      <c r="D4527" t="str">
        <f>Query1[[#This Row],[state]]</f>
        <v>NY</v>
      </c>
      <c r="E4527">
        <f>Query1[[#This Row],[order_date]]</f>
        <v>43207</v>
      </c>
      <c r="F4527">
        <f>Query1[[#This Row],[total_units]]</f>
        <v>1</v>
      </c>
      <c r="G4527">
        <f>Query1[[#This Row],[revenue]]</f>
        <v>959.99</v>
      </c>
      <c r="H4527" t="str">
        <f>Query1[[#This Row],[product_name]]</f>
        <v>Trek CrossRip 1 - 2018</v>
      </c>
      <c r="I4527" t="str">
        <f>Query1[[#This Row],[category_name]]</f>
        <v>Road Bikes</v>
      </c>
      <c r="J4527" t="str">
        <f>Query1[[#This Row],[store_name]]</f>
        <v>Baldwin Bikes</v>
      </c>
      <c r="K4527" t="str">
        <f>Query1[[#This Row],[sales_rep]]</f>
        <v>Venita Daniel</v>
      </c>
      <c r="L4527" t="str">
        <f>Query1[[#This Row],[brand_name]]</f>
        <v>Trek</v>
      </c>
    </row>
    <row r="4528" spans="1:12" x14ac:dyDescent="0.3">
      <c r="A4528">
        <f>Query1[[#This Row],[order_id]]</f>
        <v>1549</v>
      </c>
      <c r="B4528" t="str">
        <f>Query1[[#This Row],[customers]]</f>
        <v>Caren Stephens</v>
      </c>
      <c r="C4528" t="str">
        <f>Query1[[#This Row],[city]]</f>
        <v>Scarsdale</v>
      </c>
      <c r="D4528" t="str">
        <f>Query1[[#This Row],[state]]</f>
        <v>NY</v>
      </c>
      <c r="E4528">
        <f>Query1[[#This Row],[order_date]]</f>
        <v>43207</v>
      </c>
      <c r="F4528">
        <f>Query1[[#This Row],[total_units]]</f>
        <v>1</v>
      </c>
      <c r="G4528">
        <f>Query1[[#This Row],[revenue]]</f>
        <v>469.99</v>
      </c>
      <c r="H4528" t="str">
        <f>Query1[[#This Row],[product_name]]</f>
        <v>Trek Kids' Neko - 2018</v>
      </c>
      <c r="I4528" t="str">
        <f>Query1[[#This Row],[category_name]]</f>
        <v>Mountain Bikes</v>
      </c>
      <c r="J4528" t="str">
        <f>Query1[[#This Row],[store_name]]</f>
        <v>Baldwin Bikes</v>
      </c>
      <c r="K4528" t="str">
        <f>Query1[[#This Row],[sales_rep]]</f>
        <v>Venita Daniel</v>
      </c>
      <c r="L4528" t="str">
        <f>Query1[[#This Row],[brand_name]]</f>
        <v>Trek</v>
      </c>
    </row>
    <row r="4529" spans="1:12" x14ac:dyDescent="0.3">
      <c r="A4529">
        <f>Query1[[#This Row],[order_id]]</f>
        <v>1550</v>
      </c>
      <c r="B4529" t="str">
        <f>Query1[[#This Row],[customers]]</f>
        <v>Janetta Aguirre</v>
      </c>
      <c r="C4529" t="str">
        <f>Query1[[#This Row],[city]]</f>
        <v>Lancaster</v>
      </c>
      <c r="D4529" t="str">
        <f>Query1[[#This Row],[state]]</f>
        <v>NY</v>
      </c>
      <c r="E4529">
        <f>Query1[[#This Row],[order_date]]</f>
        <v>43207</v>
      </c>
      <c r="F4529">
        <f>Query1[[#This Row],[total_units]]</f>
        <v>2</v>
      </c>
      <c r="G4529">
        <f>Query1[[#This Row],[revenue]]</f>
        <v>1119.98</v>
      </c>
      <c r="H4529" t="str">
        <f>Query1[[#This Row],[product_name]]</f>
        <v>Electra Townie Original 21D Ladies' - 2018</v>
      </c>
      <c r="I4529" t="str">
        <f>Query1[[#This Row],[category_name]]</f>
        <v>Comfort Bicycles</v>
      </c>
      <c r="J4529" t="str">
        <f>Query1[[#This Row],[store_name]]</f>
        <v>Baldwin Bikes</v>
      </c>
      <c r="K4529" t="str">
        <f>Query1[[#This Row],[sales_rep]]</f>
        <v>Marcelene Boyer</v>
      </c>
      <c r="L4529" t="str">
        <f>Query1[[#This Row],[brand_name]]</f>
        <v>Electra</v>
      </c>
    </row>
    <row r="4530" spans="1:12" x14ac:dyDescent="0.3">
      <c r="A4530">
        <f>Query1[[#This Row],[order_id]]</f>
        <v>1550</v>
      </c>
      <c r="B4530" t="str">
        <f>Query1[[#This Row],[customers]]</f>
        <v>Janetta Aguirre</v>
      </c>
      <c r="C4530" t="str">
        <f>Query1[[#This Row],[city]]</f>
        <v>Lancaster</v>
      </c>
      <c r="D4530" t="str">
        <f>Query1[[#This Row],[state]]</f>
        <v>NY</v>
      </c>
      <c r="E4530">
        <f>Query1[[#This Row],[order_date]]</f>
        <v>43207</v>
      </c>
      <c r="F4530">
        <f>Query1[[#This Row],[total_units]]</f>
        <v>1</v>
      </c>
      <c r="G4530">
        <f>Query1[[#This Row],[revenue]]</f>
        <v>659.99</v>
      </c>
      <c r="H4530" t="str">
        <f>Query1[[#This Row],[product_name]]</f>
        <v>Electra Townie Original 3i EQ - 2017/2018</v>
      </c>
      <c r="I4530" t="str">
        <f>Query1[[#This Row],[category_name]]</f>
        <v>Cruisers Bicycles</v>
      </c>
      <c r="J4530" t="str">
        <f>Query1[[#This Row],[store_name]]</f>
        <v>Baldwin Bikes</v>
      </c>
      <c r="K4530" t="str">
        <f>Query1[[#This Row],[sales_rep]]</f>
        <v>Marcelene Boyer</v>
      </c>
      <c r="L4530" t="str">
        <f>Query1[[#This Row],[brand_name]]</f>
        <v>Electra</v>
      </c>
    </row>
    <row r="4531" spans="1:12" x14ac:dyDescent="0.3">
      <c r="A4531">
        <f>Query1[[#This Row],[order_id]]</f>
        <v>1550</v>
      </c>
      <c r="B4531" t="str">
        <f>Query1[[#This Row],[customers]]</f>
        <v>Janetta Aguirre</v>
      </c>
      <c r="C4531" t="str">
        <f>Query1[[#This Row],[city]]</f>
        <v>Lancaster</v>
      </c>
      <c r="D4531" t="str">
        <f>Query1[[#This Row],[state]]</f>
        <v>NY</v>
      </c>
      <c r="E4531">
        <f>Query1[[#This Row],[order_date]]</f>
        <v>43207</v>
      </c>
      <c r="F4531">
        <f>Query1[[#This Row],[total_units]]</f>
        <v>2</v>
      </c>
      <c r="G4531">
        <f>Query1[[#This Row],[revenue]]</f>
        <v>5599.98</v>
      </c>
      <c r="H4531" t="str">
        <f>Query1[[#This Row],[product_name]]</f>
        <v>Trek Conduit+ - 2018</v>
      </c>
      <c r="I4531" t="str">
        <f>Query1[[#This Row],[category_name]]</f>
        <v>Electric Bikes</v>
      </c>
      <c r="J4531" t="str">
        <f>Query1[[#This Row],[store_name]]</f>
        <v>Baldwin Bikes</v>
      </c>
      <c r="K4531" t="str">
        <f>Query1[[#This Row],[sales_rep]]</f>
        <v>Marcelene Boyer</v>
      </c>
      <c r="L4531" t="str">
        <f>Query1[[#This Row],[brand_name]]</f>
        <v>Trek</v>
      </c>
    </row>
    <row r="4532" spans="1:12" x14ac:dyDescent="0.3">
      <c r="A4532">
        <f>Query1[[#This Row],[order_id]]</f>
        <v>1550</v>
      </c>
      <c r="B4532" t="str">
        <f>Query1[[#This Row],[customers]]</f>
        <v>Janetta Aguirre</v>
      </c>
      <c r="C4532" t="str">
        <f>Query1[[#This Row],[city]]</f>
        <v>Lancaster</v>
      </c>
      <c r="D4532" t="str">
        <f>Query1[[#This Row],[state]]</f>
        <v>NY</v>
      </c>
      <c r="E4532">
        <f>Query1[[#This Row],[order_date]]</f>
        <v>43207</v>
      </c>
      <c r="F4532">
        <f>Query1[[#This Row],[total_units]]</f>
        <v>1</v>
      </c>
      <c r="G4532">
        <f>Query1[[#This Row],[revenue]]</f>
        <v>5499.99</v>
      </c>
      <c r="H4532" t="str">
        <f>Query1[[#This Row],[product_name]]</f>
        <v>Trek Domane SL 8 Disc - 2018</v>
      </c>
      <c r="I4532" t="str">
        <f>Query1[[#This Row],[category_name]]</f>
        <v>Road Bikes</v>
      </c>
      <c r="J4532" t="str">
        <f>Query1[[#This Row],[store_name]]</f>
        <v>Baldwin Bikes</v>
      </c>
      <c r="K4532" t="str">
        <f>Query1[[#This Row],[sales_rep]]</f>
        <v>Marcelene Boyer</v>
      </c>
      <c r="L4532" t="str">
        <f>Query1[[#This Row],[brand_name]]</f>
        <v>Trek</v>
      </c>
    </row>
    <row r="4533" spans="1:12" x14ac:dyDescent="0.3">
      <c r="A4533">
        <f>Query1[[#This Row],[order_id]]</f>
        <v>1550</v>
      </c>
      <c r="B4533" t="str">
        <f>Query1[[#This Row],[customers]]</f>
        <v>Janetta Aguirre</v>
      </c>
      <c r="C4533" t="str">
        <f>Query1[[#This Row],[city]]</f>
        <v>Lancaster</v>
      </c>
      <c r="D4533" t="str">
        <f>Query1[[#This Row],[state]]</f>
        <v>NY</v>
      </c>
      <c r="E4533">
        <f>Query1[[#This Row],[order_date]]</f>
        <v>43207</v>
      </c>
      <c r="F4533">
        <f>Query1[[#This Row],[total_units]]</f>
        <v>2</v>
      </c>
      <c r="G4533">
        <f>Query1[[#This Row],[revenue]]</f>
        <v>299.98</v>
      </c>
      <c r="H4533" t="str">
        <f>Query1[[#This Row],[product_name]]</f>
        <v>Trek Girl's Kickster - 2017</v>
      </c>
      <c r="I4533" t="str">
        <f>Query1[[#This Row],[category_name]]</f>
        <v>Children Bicycles</v>
      </c>
      <c r="J4533" t="str">
        <f>Query1[[#This Row],[store_name]]</f>
        <v>Baldwin Bikes</v>
      </c>
      <c r="K4533" t="str">
        <f>Query1[[#This Row],[sales_rep]]</f>
        <v>Marcelene Boyer</v>
      </c>
      <c r="L4533" t="str">
        <f>Query1[[#This Row],[brand_name]]</f>
        <v>Trek</v>
      </c>
    </row>
    <row r="4534" spans="1:12" x14ac:dyDescent="0.3">
      <c r="A4534">
        <f>Query1[[#This Row],[order_id]]</f>
        <v>1551</v>
      </c>
      <c r="B4534" t="str">
        <f>Query1[[#This Row],[customers]]</f>
        <v>Tomasa Carson</v>
      </c>
      <c r="C4534" t="str">
        <f>Query1[[#This Row],[city]]</f>
        <v>East Elmhurst</v>
      </c>
      <c r="D4534" t="str">
        <f>Query1[[#This Row],[state]]</f>
        <v>NY</v>
      </c>
      <c r="E4534">
        <f>Query1[[#This Row],[order_date]]</f>
        <v>43207</v>
      </c>
      <c r="F4534">
        <f>Query1[[#This Row],[total_units]]</f>
        <v>2</v>
      </c>
      <c r="G4534">
        <f>Query1[[#This Row],[revenue]]</f>
        <v>7999.98</v>
      </c>
      <c r="H4534" t="str">
        <f>Query1[[#This Row],[product_name]]</f>
        <v>Trek Boone 7 Disc - 2018</v>
      </c>
      <c r="I4534" t="str">
        <f>Query1[[#This Row],[category_name]]</f>
        <v>Cyclocross Bicycles</v>
      </c>
      <c r="J4534" t="str">
        <f>Query1[[#This Row],[store_name]]</f>
        <v>Baldwin Bikes</v>
      </c>
      <c r="K4534" t="str">
        <f>Query1[[#This Row],[sales_rep]]</f>
        <v>Venita Daniel</v>
      </c>
      <c r="L4534" t="str">
        <f>Query1[[#This Row],[brand_name]]</f>
        <v>Trek</v>
      </c>
    </row>
    <row r="4535" spans="1:12" x14ac:dyDescent="0.3">
      <c r="A4535">
        <f>Query1[[#This Row],[order_id]]</f>
        <v>1552</v>
      </c>
      <c r="B4535" t="str">
        <f>Query1[[#This Row],[customers]]</f>
        <v>Melanie Hayes</v>
      </c>
      <c r="C4535" t="str">
        <f>Query1[[#This Row],[city]]</f>
        <v>Liverpool</v>
      </c>
      <c r="D4535" t="str">
        <f>Query1[[#This Row],[state]]</f>
        <v>NY</v>
      </c>
      <c r="E4535">
        <f>Query1[[#This Row],[order_date]]</f>
        <v>43207</v>
      </c>
      <c r="F4535">
        <f>Query1[[#This Row],[total_units]]</f>
        <v>2</v>
      </c>
      <c r="G4535">
        <f>Query1[[#This Row],[revenue]]</f>
        <v>2939.98</v>
      </c>
      <c r="H4535" t="str">
        <f>Query1[[#This Row],[product_name]]</f>
        <v>Haro Shift R3 - 2017</v>
      </c>
      <c r="I4535" t="str">
        <f>Query1[[#This Row],[category_name]]</f>
        <v>Mountain Bikes</v>
      </c>
      <c r="J4535" t="str">
        <f>Query1[[#This Row],[store_name]]</f>
        <v>Baldwin Bikes</v>
      </c>
      <c r="K4535" t="str">
        <f>Query1[[#This Row],[sales_rep]]</f>
        <v>Venita Daniel</v>
      </c>
      <c r="L4535" t="str">
        <f>Query1[[#This Row],[brand_name]]</f>
        <v>Haro</v>
      </c>
    </row>
    <row r="4536" spans="1:12" x14ac:dyDescent="0.3">
      <c r="A4536">
        <f>Query1[[#This Row],[order_id]]</f>
        <v>1552</v>
      </c>
      <c r="B4536" t="str">
        <f>Query1[[#This Row],[customers]]</f>
        <v>Melanie Hayes</v>
      </c>
      <c r="C4536" t="str">
        <f>Query1[[#This Row],[city]]</f>
        <v>Liverpool</v>
      </c>
      <c r="D4536" t="str">
        <f>Query1[[#This Row],[state]]</f>
        <v>NY</v>
      </c>
      <c r="E4536">
        <f>Query1[[#This Row],[order_date]]</f>
        <v>43207</v>
      </c>
      <c r="F4536">
        <f>Query1[[#This Row],[total_units]]</f>
        <v>1</v>
      </c>
      <c r="G4536">
        <f>Query1[[#This Row],[revenue]]</f>
        <v>2299.9899999999998</v>
      </c>
      <c r="H4536" t="str">
        <f>Query1[[#This Row],[product_name]]</f>
        <v>Trek Verve+ Lowstep - 2018</v>
      </c>
      <c r="I4536" t="str">
        <f>Query1[[#This Row],[category_name]]</f>
        <v>Electric Bikes</v>
      </c>
      <c r="J4536" t="str">
        <f>Query1[[#This Row],[store_name]]</f>
        <v>Baldwin Bikes</v>
      </c>
      <c r="K4536" t="str">
        <f>Query1[[#This Row],[sales_rep]]</f>
        <v>Venita Daniel</v>
      </c>
      <c r="L4536" t="str">
        <f>Query1[[#This Row],[brand_name]]</f>
        <v>Trek</v>
      </c>
    </row>
    <row r="4537" spans="1:12" x14ac:dyDescent="0.3">
      <c r="A4537">
        <f>Query1[[#This Row],[order_id]]</f>
        <v>1553</v>
      </c>
      <c r="B4537" t="str">
        <f>Query1[[#This Row],[customers]]</f>
        <v>Jamaal Albert</v>
      </c>
      <c r="C4537" t="str">
        <f>Query1[[#This Row],[city]]</f>
        <v>Torrance</v>
      </c>
      <c r="D4537" t="str">
        <f>Query1[[#This Row],[state]]</f>
        <v>CA</v>
      </c>
      <c r="E4537">
        <f>Query1[[#This Row],[order_date]]</f>
        <v>43208</v>
      </c>
      <c r="F4537">
        <f>Query1[[#This Row],[total_units]]</f>
        <v>1</v>
      </c>
      <c r="G4537">
        <f>Query1[[#This Row],[revenue]]</f>
        <v>2999.99</v>
      </c>
      <c r="H4537" t="str">
        <f>Query1[[#This Row],[product_name]]</f>
        <v>Electra Townie Commute Go! - 2018</v>
      </c>
      <c r="I4537" t="str">
        <f>Query1[[#This Row],[category_name]]</f>
        <v>Cruisers Bicycles</v>
      </c>
      <c r="J4537" t="str">
        <f>Query1[[#This Row],[store_name]]</f>
        <v>Santa Cruz Bikes</v>
      </c>
      <c r="K4537" t="str">
        <f>Query1[[#This Row],[sales_rep]]</f>
        <v>Genna Serrano</v>
      </c>
      <c r="L4537" t="str">
        <f>Query1[[#This Row],[brand_name]]</f>
        <v>Electra</v>
      </c>
    </row>
    <row r="4538" spans="1:12" x14ac:dyDescent="0.3">
      <c r="A4538">
        <f>Query1[[#This Row],[order_id]]</f>
        <v>1553</v>
      </c>
      <c r="B4538" t="str">
        <f>Query1[[#This Row],[customers]]</f>
        <v>Jamaal Albert</v>
      </c>
      <c r="C4538" t="str">
        <f>Query1[[#This Row],[city]]</f>
        <v>Torrance</v>
      </c>
      <c r="D4538" t="str">
        <f>Query1[[#This Row],[state]]</f>
        <v>CA</v>
      </c>
      <c r="E4538">
        <f>Query1[[#This Row],[order_date]]</f>
        <v>43208</v>
      </c>
      <c r="F4538">
        <f>Query1[[#This Row],[total_units]]</f>
        <v>1</v>
      </c>
      <c r="G4538">
        <f>Query1[[#This Row],[revenue]]</f>
        <v>549.99</v>
      </c>
      <c r="H4538" t="str">
        <f>Query1[[#This Row],[product_name]]</f>
        <v>Electra Townie Original 21D - 2016</v>
      </c>
      <c r="I4538" t="str">
        <f>Query1[[#This Row],[category_name]]</f>
        <v>Cruisers Bicycles</v>
      </c>
      <c r="J4538" t="str">
        <f>Query1[[#This Row],[store_name]]</f>
        <v>Santa Cruz Bikes</v>
      </c>
      <c r="K4538" t="str">
        <f>Query1[[#This Row],[sales_rep]]</f>
        <v>Genna Serrano</v>
      </c>
      <c r="L4538" t="str">
        <f>Query1[[#This Row],[brand_name]]</f>
        <v>Electra</v>
      </c>
    </row>
    <row r="4539" spans="1:12" x14ac:dyDescent="0.3">
      <c r="A4539">
        <f>Query1[[#This Row],[order_id]]</f>
        <v>1553</v>
      </c>
      <c r="B4539" t="str">
        <f>Query1[[#This Row],[customers]]</f>
        <v>Jamaal Albert</v>
      </c>
      <c r="C4539" t="str">
        <f>Query1[[#This Row],[city]]</f>
        <v>Torrance</v>
      </c>
      <c r="D4539" t="str">
        <f>Query1[[#This Row],[state]]</f>
        <v>CA</v>
      </c>
      <c r="E4539">
        <f>Query1[[#This Row],[order_date]]</f>
        <v>43208</v>
      </c>
      <c r="F4539">
        <f>Query1[[#This Row],[total_units]]</f>
        <v>1</v>
      </c>
      <c r="G4539">
        <f>Query1[[#This Row],[revenue]]</f>
        <v>489.99</v>
      </c>
      <c r="H4539" t="str">
        <f>Query1[[#This Row],[product_name]]</f>
        <v>Electra Townie Original 7D - 2017</v>
      </c>
      <c r="I4539" t="str">
        <f>Query1[[#This Row],[category_name]]</f>
        <v>Comfort Bicycles</v>
      </c>
      <c r="J4539" t="str">
        <f>Query1[[#This Row],[store_name]]</f>
        <v>Santa Cruz Bikes</v>
      </c>
      <c r="K4539" t="str">
        <f>Query1[[#This Row],[sales_rep]]</f>
        <v>Genna Serrano</v>
      </c>
      <c r="L4539" t="str">
        <f>Query1[[#This Row],[brand_name]]</f>
        <v>Electra</v>
      </c>
    </row>
    <row r="4540" spans="1:12" x14ac:dyDescent="0.3">
      <c r="A4540">
        <f>Query1[[#This Row],[order_id]]</f>
        <v>1553</v>
      </c>
      <c r="B4540" t="str">
        <f>Query1[[#This Row],[customers]]</f>
        <v>Jamaal Albert</v>
      </c>
      <c r="C4540" t="str">
        <f>Query1[[#This Row],[city]]</f>
        <v>Torrance</v>
      </c>
      <c r="D4540" t="str">
        <f>Query1[[#This Row],[state]]</f>
        <v>CA</v>
      </c>
      <c r="E4540">
        <f>Query1[[#This Row],[order_date]]</f>
        <v>43208</v>
      </c>
      <c r="F4540">
        <f>Query1[[#This Row],[total_units]]</f>
        <v>1</v>
      </c>
      <c r="G4540">
        <f>Query1[[#This Row],[revenue]]</f>
        <v>209.99</v>
      </c>
      <c r="H4540" t="str">
        <f>Query1[[#This Row],[product_name]]</f>
        <v>Trek Precaliber 16 Boys - 2017</v>
      </c>
      <c r="I4540" t="str">
        <f>Query1[[#This Row],[category_name]]</f>
        <v>Children Bicycles</v>
      </c>
      <c r="J4540" t="str">
        <f>Query1[[#This Row],[store_name]]</f>
        <v>Santa Cruz Bikes</v>
      </c>
      <c r="K4540" t="str">
        <f>Query1[[#This Row],[sales_rep]]</f>
        <v>Genna Serrano</v>
      </c>
      <c r="L4540" t="str">
        <f>Query1[[#This Row],[brand_name]]</f>
        <v>Trek</v>
      </c>
    </row>
    <row r="4541" spans="1:12" x14ac:dyDescent="0.3">
      <c r="A4541">
        <f>Query1[[#This Row],[order_id]]</f>
        <v>1554</v>
      </c>
      <c r="B4541" t="str">
        <f>Query1[[#This Row],[customers]]</f>
        <v>Jeanie Kirkland</v>
      </c>
      <c r="C4541" t="str">
        <f>Query1[[#This Row],[city]]</f>
        <v>Santa Clara</v>
      </c>
      <c r="D4541" t="str">
        <f>Query1[[#This Row],[state]]</f>
        <v>CA</v>
      </c>
      <c r="E4541">
        <f>Query1[[#This Row],[order_date]]</f>
        <v>43208</v>
      </c>
      <c r="F4541">
        <f>Query1[[#This Row],[total_units]]</f>
        <v>1</v>
      </c>
      <c r="G4541">
        <f>Query1[[#This Row],[revenue]]</f>
        <v>279.99</v>
      </c>
      <c r="H4541" t="str">
        <f>Query1[[#This Row],[product_name]]</f>
        <v>Electra Soft Serve 1 (16-inch) - Girl's - 2018</v>
      </c>
      <c r="I4541" t="str">
        <f>Query1[[#This Row],[category_name]]</f>
        <v>Children Bicycles</v>
      </c>
      <c r="J4541" t="str">
        <f>Query1[[#This Row],[store_name]]</f>
        <v>Santa Cruz Bikes</v>
      </c>
      <c r="K4541" t="str">
        <f>Query1[[#This Row],[sales_rep]]</f>
        <v>Genna Serrano</v>
      </c>
      <c r="L4541" t="str">
        <f>Query1[[#This Row],[brand_name]]</f>
        <v>Electra</v>
      </c>
    </row>
    <row r="4542" spans="1:12" x14ac:dyDescent="0.3">
      <c r="A4542">
        <f>Query1[[#This Row],[order_id]]</f>
        <v>1554</v>
      </c>
      <c r="B4542" t="str">
        <f>Query1[[#This Row],[customers]]</f>
        <v>Jeanie Kirkland</v>
      </c>
      <c r="C4542" t="str">
        <f>Query1[[#This Row],[city]]</f>
        <v>Santa Clara</v>
      </c>
      <c r="D4542" t="str">
        <f>Query1[[#This Row],[state]]</f>
        <v>CA</v>
      </c>
      <c r="E4542">
        <f>Query1[[#This Row],[order_date]]</f>
        <v>43208</v>
      </c>
      <c r="F4542">
        <f>Query1[[#This Row],[total_units]]</f>
        <v>1</v>
      </c>
      <c r="G4542">
        <f>Query1[[#This Row],[revenue]]</f>
        <v>749.99</v>
      </c>
      <c r="H4542" t="str">
        <f>Query1[[#This Row],[product_name]]</f>
        <v>Trek Domane AL 2 Women's - 2018</v>
      </c>
      <c r="I4542" t="str">
        <f>Query1[[#This Row],[category_name]]</f>
        <v>Road Bikes</v>
      </c>
      <c r="J4542" t="str">
        <f>Query1[[#This Row],[store_name]]</f>
        <v>Santa Cruz Bikes</v>
      </c>
      <c r="K4542" t="str">
        <f>Query1[[#This Row],[sales_rep]]</f>
        <v>Genna Serrano</v>
      </c>
      <c r="L4542" t="str">
        <f>Query1[[#This Row],[brand_name]]</f>
        <v>Trek</v>
      </c>
    </row>
    <row r="4543" spans="1:12" x14ac:dyDescent="0.3">
      <c r="A4543">
        <f>Query1[[#This Row],[order_id]]</f>
        <v>1555</v>
      </c>
      <c r="B4543" t="str">
        <f>Query1[[#This Row],[customers]]</f>
        <v>Debra Burks</v>
      </c>
      <c r="C4543" t="str">
        <f>Query1[[#This Row],[city]]</f>
        <v>Orchard Park</v>
      </c>
      <c r="D4543" t="str">
        <f>Query1[[#This Row],[state]]</f>
        <v>NY</v>
      </c>
      <c r="E4543">
        <f>Query1[[#This Row],[order_date]]</f>
        <v>43208</v>
      </c>
      <c r="F4543">
        <f>Query1[[#This Row],[total_units]]</f>
        <v>2</v>
      </c>
      <c r="G4543">
        <f>Query1[[#This Row],[revenue]]</f>
        <v>1099.98</v>
      </c>
      <c r="H4543" t="str">
        <f>Query1[[#This Row],[product_name]]</f>
        <v>Electra Townie Original 21D - 2016</v>
      </c>
      <c r="I4543" t="str">
        <f>Query1[[#This Row],[category_name]]</f>
        <v>Comfort Bicycles</v>
      </c>
      <c r="J4543" t="str">
        <f>Query1[[#This Row],[store_name]]</f>
        <v>Baldwin Bikes</v>
      </c>
      <c r="K4543" t="str">
        <f>Query1[[#This Row],[sales_rep]]</f>
        <v>Venita Daniel</v>
      </c>
      <c r="L4543" t="str">
        <f>Query1[[#This Row],[brand_name]]</f>
        <v>Electra</v>
      </c>
    </row>
    <row r="4544" spans="1:12" x14ac:dyDescent="0.3">
      <c r="A4544">
        <f>Query1[[#This Row],[order_id]]</f>
        <v>1555</v>
      </c>
      <c r="B4544" t="str">
        <f>Query1[[#This Row],[customers]]</f>
        <v>Debra Burks</v>
      </c>
      <c r="C4544" t="str">
        <f>Query1[[#This Row],[city]]</f>
        <v>Orchard Park</v>
      </c>
      <c r="D4544" t="str">
        <f>Query1[[#This Row],[state]]</f>
        <v>NY</v>
      </c>
      <c r="E4544">
        <f>Query1[[#This Row],[order_date]]</f>
        <v>43208</v>
      </c>
      <c r="F4544">
        <f>Query1[[#This Row],[total_units]]</f>
        <v>1</v>
      </c>
      <c r="G4544">
        <f>Query1[[#This Row],[revenue]]</f>
        <v>469.99</v>
      </c>
      <c r="H4544" t="str">
        <f>Query1[[#This Row],[product_name]]</f>
        <v>Surly Big Fat Dummy Frameset - 2018</v>
      </c>
      <c r="I4544" t="str">
        <f>Query1[[#This Row],[category_name]]</f>
        <v>Mountain Bikes</v>
      </c>
      <c r="J4544" t="str">
        <f>Query1[[#This Row],[store_name]]</f>
        <v>Baldwin Bikes</v>
      </c>
      <c r="K4544" t="str">
        <f>Query1[[#This Row],[sales_rep]]</f>
        <v>Venita Daniel</v>
      </c>
      <c r="L4544" t="str">
        <f>Query1[[#This Row],[brand_name]]</f>
        <v>Surly</v>
      </c>
    </row>
    <row r="4545" spans="1:12" x14ac:dyDescent="0.3">
      <c r="A4545">
        <f>Query1[[#This Row],[order_id]]</f>
        <v>1555</v>
      </c>
      <c r="B4545" t="str">
        <f>Query1[[#This Row],[customers]]</f>
        <v>Debra Burks</v>
      </c>
      <c r="C4545" t="str">
        <f>Query1[[#This Row],[city]]</f>
        <v>Orchard Park</v>
      </c>
      <c r="D4545" t="str">
        <f>Query1[[#This Row],[state]]</f>
        <v>NY</v>
      </c>
      <c r="E4545">
        <f>Query1[[#This Row],[order_date]]</f>
        <v>43208</v>
      </c>
      <c r="F4545">
        <f>Query1[[#This Row],[total_units]]</f>
        <v>2</v>
      </c>
      <c r="G4545">
        <f>Query1[[#This Row],[revenue]]</f>
        <v>3798</v>
      </c>
      <c r="H4545" t="str">
        <f>Query1[[#This Row],[product_name]]</f>
        <v>Surly ECR 27.5 - 2018</v>
      </c>
      <c r="I4545" t="str">
        <f>Query1[[#This Row],[category_name]]</f>
        <v>Mountain Bikes</v>
      </c>
      <c r="J4545" t="str">
        <f>Query1[[#This Row],[store_name]]</f>
        <v>Baldwin Bikes</v>
      </c>
      <c r="K4545" t="str">
        <f>Query1[[#This Row],[sales_rep]]</f>
        <v>Venita Daniel</v>
      </c>
      <c r="L4545" t="str">
        <f>Query1[[#This Row],[brand_name]]</f>
        <v>Surly</v>
      </c>
    </row>
    <row r="4546" spans="1:12" x14ac:dyDescent="0.3">
      <c r="A4546">
        <f>Query1[[#This Row],[order_id]]</f>
        <v>1555</v>
      </c>
      <c r="B4546" t="str">
        <f>Query1[[#This Row],[customers]]</f>
        <v>Debra Burks</v>
      </c>
      <c r="C4546" t="str">
        <f>Query1[[#This Row],[city]]</f>
        <v>Orchard Park</v>
      </c>
      <c r="D4546" t="str">
        <f>Query1[[#This Row],[state]]</f>
        <v>NY</v>
      </c>
      <c r="E4546">
        <f>Query1[[#This Row],[order_date]]</f>
        <v>43208</v>
      </c>
      <c r="F4546">
        <f>Query1[[#This Row],[total_units]]</f>
        <v>1</v>
      </c>
      <c r="G4546">
        <f>Query1[[#This Row],[revenue]]</f>
        <v>6499.99</v>
      </c>
      <c r="H4546" t="str">
        <f>Query1[[#This Row],[product_name]]</f>
        <v>Trek Domane SL Frameset - 2018</v>
      </c>
      <c r="I4546" t="str">
        <f>Query1[[#This Row],[category_name]]</f>
        <v>Road Bikes</v>
      </c>
      <c r="J4546" t="str">
        <f>Query1[[#This Row],[store_name]]</f>
        <v>Baldwin Bikes</v>
      </c>
      <c r="K4546" t="str">
        <f>Query1[[#This Row],[sales_rep]]</f>
        <v>Venita Daniel</v>
      </c>
      <c r="L4546" t="str">
        <f>Query1[[#This Row],[brand_name]]</f>
        <v>Trek</v>
      </c>
    </row>
    <row r="4547" spans="1:12" x14ac:dyDescent="0.3">
      <c r="A4547">
        <f>Query1[[#This Row],[order_id]]</f>
        <v>1555</v>
      </c>
      <c r="B4547" t="str">
        <f>Query1[[#This Row],[customers]]</f>
        <v>Debra Burks</v>
      </c>
      <c r="C4547" t="str">
        <f>Query1[[#This Row],[city]]</f>
        <v>Orchard Park</v>
      </c>
      <c r="D4547" t="str">
        <f>Query1[[#This Row],[state]]</f>
        <v>NY</v>
      </c>
      <c r="E4547">
        <f>Query1[[#This Row],[order_date]]</f>
        <v>43208</v>
      </c>
      <c r="F4547">
        <f>Query1[[#This Row],[total_units]]</f>
        <v>1</v>
      </c>
      <c r="G4547">
        <f>Query1[[#This Row],[revenue]]</f>
        <v>3199.99</v>
      </c>
      <c r="H4547" t="str">
        <f>Query1[[#This Row],[product_name]]</f>
        <v>Trek Domane SLR Disc Frameset - 2018</v>
      </c>
      <c r="I4547" t="str">
        <f>Query1[[#This Row],[category_name]]</f>
        <v>Road Bikes</v>
      </c>
      <c r="J4547" t="str">
        <f>Query1[[#This Row],[store_name]]</f>
        <v>Baldwin Bikes</v>
      </c>
      <c r="K4547" t="str">
        <f>Query1[[#This Row],[sales_rep]]</f>
        <v>Venita Daniel</v>
      </c>
      <c r="L4547" t="str">
        <f>Query1[[#This Row],[brand_name]]</f>
        <v>Trek</v>
      </c>
    </row>
    <row r="4548" spans="1:12" x14ac:dyDescent="0.3">
      <c r="A4548">
        <f>Query1[[#This Row],[order_id]]</f>
        <v>1556</v>
      </c>
      <c r="B4548" t="str">
        <f>Query1[[#This Row],[customers]]</f>
        <v>Daryl Spence</v>
      </c>
      <c r="C4548" t="str">
        <f>Query1[[#This Row],[city]]</f>
        <v>Uniondale</v>
      </c>
      <c r="D4548" t="str">
        <f>Query1[[#This Row],[state]]</f>
        <v>NY</v>
      </c>
      <c r="E4548">
        <f>Query1[[#This Row],[order_date]]</f>
        <v>43208</v>
      </c>
      <c r="F4548">
        <f>Query1[[#This Row],[total_units]]</f>
        <v>1</v>
      </c>
      <c r="G4548">
        <f>Query1[[#This Row],[revenue]]</f>
        <v>659.99</v>
      </c>
      <c r="H4548" t="str">
        <f>Query1[[#This Row],[product_name]]</f>
        <v>Electra Amsterdam Original 3i Ladies' - 2017</v>
      </c>
      <c r="I4548" t="str">
        <f>Query1[[#This Row],[category_name]]</f>
        <v>Cruisers Bicycles</v>
      </c>
      <c r="J4548" t="str">
        <f>Query1[[#This Row],[store_name]]</f>
        <v>Baldwin Bikes</v>
      </c>
      <c r="K4548" t="str">
        <f>Query1[[#This Row],[sales_rep]]</f>
        <v>Marcelene Boyer</v>
      </c>
      <c r="L4548" t="str">
        <f>Query1[[#This Row],[brand_name]]</f>
        <v>Electra</v>
      </c>
    </row>
    <row r="4549" spans="1:12" x14ac:dyDescent="0.3">
      <c r="A4549">
        <f>Query1[[#This Row],[order_id]]</f>
        <v>1556</v>
      </c>
      <c r="B4549" t="str">
        <f>Query1[[#This Row],[customers]]</f>
        <v>Daryl Spence</v>
      </c>
      <c r="C4549" t="str">
        <f>Query1[[#This Row],[city]]</f>
        <v>Uniondale</v>
      </c>
      <c r="D4549" t="str">
        <f>Query1[[#This Row],[state]]</f>
        <v>NY</v>
      </c>
      <c r="E4549">
        <f>Query1[[#This Row],[order_date]]</f>
        <v>43208</v>
      </c>
      <c r="F4549">
        <f>Query1[[#This Row],[total_units]]</f>
        <v>2</v>
      </c>
      <c r="G4549">
        <f>Query1[[#This Row],[revenue]]</f>
        <v>1799.98</v>
      </c>
      <c r="H4549" t="str">
        <f>Query1[[#This Row],[product_name]]</f>
        <v>Electra Koa 3i Ladies' - 2018</v>
      </c>
      <c r="I4549" t="str">
        <f>Query1[[#This Row],[category_name]]</f>
        <v>Cruisers Bicycles</v>
      </c>
      <c r="J4549" t="str">
        <f>Query1[[#This Row],[store_name]]</f>
        <v>Baldwin Bikes</v>
      </c>
      <c r="K4549" t="str">
        <f>Query1[[#This Row],[sales_rep]]</f>
        <v>Marcelene Boyer</v>
      </c>
      <c r="L4549" t="str">
        <f>Query1[[#This Row],[brand_name]]</f>
        <v>Electra</v>
      </c>
    </row>
    <row r="4550" spans="1:12" x14ac:dyDescent="0.3">
      <c r="A4550">
        <f>Query1[[#This Row],[order_id]]</f>
        <v>1556</v>
      </c>
      <c r="B4550" t="str">
        <f>Query1[[#This Row],[customers]]</f>
        <v>Daryl Spence</v>
      </c>
      <c r="C4550" t="str">
        <f>Query1[[#This Row],[city]]</f>
        <v>Uniondale</v>
      </c>
      <c r="D4550" t="str">
        <f>Query1[[#This Row],[state]]</f>
        <v>NY</v>
      </c>
      <c r="E4550">
        <f>Query1[[#This Row],[order_date]]</f>
        <v>43208</v>
      </c>
      <c r="F4550">
        <f>Query1[[#This Row],[total_units]]</f>
        <v>1</v>
      </c>
      <c r="G4550">
        <f>Query1[[#This Row],[revenue]]</f>
        <v>289.99</v>
      </c>
      <c r="H4550" t="str">
        <f>Query1[[#This Row],[product_name]]</f>
        <v>Strider Strider 20 Sport - 2018</v>
      </c>
      <c r="I4550" t="str">
        <f>Query1[[#This Row],[category_name]]</f>
        <v>Children Bicycles</v>
      </c>
      <c r="J4550" t="str">
        <f>Query1[[#This Row],[store_name]]</f>
        <v>Baldwin Bikes</v>
      </c>
      <c r="K4550" t="str">
        <f>Query1[[#This Row],[sales_rep]]</f>
        <v>Marcelene Boyer</v>
      </c>
      <c r="L4550" t="str">
        <f>Query1[[#This Row],[brand_name]]</f>
        <v>Strider</v>
      </c>
    </row>
    <row r="4551" spans="1:12" x14ac:dyDescent="0.3">
      <c r="A4551">
        <f>Query1[[#This Row],[order_id]]</f>
        <v>1556</v>
      </c>
      <c r="B4551" t="str">
        <f>Query1[[#This Row],[customers]]</f>
        <v>Daryl Spence</v>
      </c>
      <c r="C4551" t="str">
        <f>Query1[[#This Row],[city]]</f>
        <v>Uniondale</v>
      </c>
      <c r="D4551" t="str">
        <f>Query1[[#This Row],[state]]</f>
        <v>NY</v>
      </c>
      <c r="E4551">
        <f>Query1[[#This Row],[order_date]]</f>
        <v>43208</v>
      </c>
      <c r="F4551">
        <f>Query1[[#This Row],[total_units]]</f>
        <v>2</v>
      </c>
      <c r="G4551">
        <f>Query1[[#This Row],[revenue]]</f>
        <v>6999.98</v>
      </c>
      <c r="H4551" t="str">
        <f>Query1[[#This Row],[product_name]]</f>
        <v>Trek Domane SL 6 - 2017</v>
      </c>
      <c r="I4551" t="str">
        <f>Query1[[#This Row],[category_name]]</f>
        <v>Road Bikes</v>
      </c>
      <c r="J4551" t="str">
        <f>Query1[[#This Row],[store_name]]</f>
        <v>Baldwin Bikes</v>
      </c>
      <c r="K4551" t="str">
        <f>Query1[[#This Row],[sales_rep]]</f>
        <v>Marcelene Boyer</v>
      </c>
      <c r="L4551" t="str">
        <f>Query1[[#This Row],[brand_name]]</f>
        <v>Trek</v>
      </c>
    </row>
    <row r="4552" spans="1:12" x14ac:dyDescent="0.3">
      <c r="A4552">
        <f>Query1[[#This Row],[order_id]]</f>
        <v>1556</v>
      </c>
      <c r="B4552" t="str">
        <f>Query1[[#This Row],[customers]]</f>
        <v>Daryl Spence</v>
      </c>
      <c r="C4552" t="str">
        <f>Query1[[#This Row],[city]]</f>
        <v>Uniondale</v>
      </c>
      <c r="D4552" t="str">
        <f>Query1[[#This Row],[state]]</f>
        <v>NY</v>
      </c>
      <c r="E4552">
        <f>Query1[[#This Row],[order_date]]</f>
        <v>43208</v>
      </c>
      <c r="F4552">
        <f>Query1[[#This Row],[total_units]]</f>
        <v>2</v>
      </c>
      <c r="G4552">
        <f>Query1[[#This Row],[revenue]]</f>
        <v>939.98</v>
      </c>
      <c r="H4552" t="str">
        <f>Query1[[#This Row],[product_name]]</f>
        <v>Trek Kids' Neko - 2018</v>
      </c>
      <c r="I4552" t="str">
        <f>Query1[[#This Row],[category_name]]</f>
        <v>Mountain Bikes</v>
      </c>
      <c r="J4552" t="str">
        <f>Query1[[#This Row],[store_name]]</f>
        <v>Baldwin Bikes</v>
      </c>
      <c r="K4552" t="str">
        <f>Query1[[#This Row],[sales_rep]]</f>
        <v>Marcelene Boyer</v>
      </c>
      <c r="L4552" t="str">
        <f>Query1[[#This Row],[brand_name]]</f>
        <v>Trek</v>
      </c>
    </row>
    <row r="4553" spans="1:12" x14ac:dyDescent="0.3">
      <c r="A4553">
        <f>Query1[[#This Row],[order_id]]</f>
        <v>1557</v>
      </c>
      <c r="B4553" t="str">
        <f>Query1[[#This Row],[customers]]</f>
        <v>Lucy Woods</v>
      </c>
      <c r="C4553" t="str">
        <f>Query1[[#This Row],[city]]</f>
        <v>Palos Verdes Peninsula</v>
      </c>
      <c r="D4553" t="str">
        <f>Query1[[#This Row],[state]]</f>
        <v>CA</v>
      </c>
      <c r="E4553">
        <f>Query1[[#This Row],[order_date]]</f>
        <v>43209</v>
      </c>
      <c r="F4553">
        <f>Query1[[#This Row],[total_units]]</f>
        <v>2</v>
      </c>
      <c r="G4553">
        <f>Query1[[#This Row],[revenue]]</f>
        <v>2698</v>
      </c>
      <c r="H4553" t="str">
        <f>Query1[[#This Row],[product_name]]</f>
        <v>Surly Pack Rat - 2018</v>
      </c>
      <c r="I4553" t="str">
        <f>Query1[[#This Row],[category_name]]</f>
        <v>Road Bikes</v>
      </c>
      <c r="J4553" t="str">
        <f>Query1[[#This Row],[store_name]]</f>
        <v>Santa Cruz Bikes</v>
      </c>
      <c r="K4553" t="str">
        <f>Query1[[#This Row],[sales_rep]]</f>
        <v>Genna Serrano</v>
      </c>
      <c r="L4553" t="str">
        <f>Query1[[#This Row],[brand_name]]</f>
        <v>Surly</v>
      </c>
    </row>
    <row r="4554" spans="1:12" x14ac:dyDescent="0.3">
      <c r="A4554">
        <f>Query1[[#This Row],[order_id]]</f>
        <v>1558</v>
      </c>
      <c r="B4554" t="str">
        <f>Query1[[#This Row],[customers]]</f>
        <v>Tenisha Lyons</v>
      </c>
      <c r="C4554" t="str">
        <f>Query1[[#This Row],[city]]</f>
        <v>Amityville</v>
      </c>
      <c r="D4554" t="str">
        <f>Query1[[#This Row],[state]]</f>
        <v>NY</v>
      </c>
      <c r="E4554">
        <f>Query1[[#This Row],[order_date]]</f>
        <v>43209</v>
      </c>
      <c r="F4554">
        <f>Query1[[#This Row],[total_units]]</f>
        <v>1</v>
      </c>
      <c r="G4554">
        <f>Query1[[#This Row],[revenue]]</f>
        <v>2599.9899999999998</v>
      </c>
      <c r="H4554" t="str">
        <f>Query1[[#This Row],[product_name]]</f>
        <v>Electra Townie Go! 8i Ladies' - 2018</v>
      </c>
      <c r="I4554" t="str">
        <f>Query1[[#This Row],[category_name]]</f>
        <v>Cruisers Bicycles</v>
      </c>
      <c r="J4554" t="str">
        <f>Query1[[#This Row],[store_name]]</f>
        <v>Baldwin Bikes</v>
      </c>
      <c r="K4554" t="str">
        <f>Query1[[#This Row],[sales_rep]]</f>
        <v>Marcelene Boyer</v>
      </c>
      <c r="L4554" t="str">
        <f>Query1[[#This Row],[brand_name]]</f>
        <v>Electra</v>
      </c>
    </row>
    <row r="4555" spans="1:12" x14ac:dyDescent="0.3">
      <c r="A4555">
        <f>Query1[[#This Row],[order_id]]</f>
        <v>1558</v>
      </c>
      <c r="B4555" t="str">
        <f>Query1[[#This Row],[customers]]</f>
        <v>Tenisha Lyons</v>
      </c>
      <c r="C4555" t="str">
        <f>Query1[[#This Row],[city]]</f>
        <v>Amityville</v>
      </c>
      <c r="D4555" t="str">
        <f>Query1[[#This Row],[state]]</f>
        <v>NY</v>
      </c>
      <c r="E4555">
        <f>Query1[[#This Row],[order_date]]</f>
        <v>43209</v>
      </c>
      <c r="F4555">
        <f>Query1[[#This Row],[total_units]]</f>
        <v>2</v>
      </c>
      <c r="G4555">
        <f>Query1[[#This Row],[revenue]]</f>
        <v>2819.98</v>
      </c>
      <c r="H4555" t="str">
        <f>Query1[[#This Row],[product_name]]</f>
        <v>Haro SR 1.3 - 2017</v>
      </c>
      <c r="I4555" t="str">
        <f>Query1[[#This Row],[category_name]]</f>
        <v>Mountain Bikes</v>
      </c>
      <c r="J4555" t="str">
        <f>Query1[[#This Row],[store_name]]</f>
        <v>Baldwin Bikes</v>
      </c>
      <c r="K4555" t="str">
        <f>Query1[[#This Row],[sales_rep]]</f>
        <v>Marcelene Boyer</v>
      </c>
      <c r="L4555" t="str">
        <f>Query1[[#This Row],[brand_name]]</f>
        <v>Haro</v>
      </c>
    </row>
    <row r="4556" spans="1:12" x14ac:dyDescent="0.3">
      <c r="A4556">
        <f>Query1[[#This Row],[order_id]]</f>
        <v>1558</v>
      </c>
      <c r="B4556" t="str">
        <f>Query1[[#This Row],[customers]]</f>
        <v>Tenisha Lyons</v>
      </c>
      <c r="C4556" t="str">
        <f>Query1[[#This Row],[city]]</f>
        <v>Amityville</v>
      </c>
      <c r="D4556" t="str">
        <f>Query1[[#This Row],[state]]</f>
        <v>NY</v>
      </c>
      <c r="E4556">
        <f>Query1[[#This Row],[order_date]]</f>
        <v>43209</v>
      </c>
      <c r="F4556">
        <f>Query1[[#This Row],[total_units]]</f>
        <v>1</v>
      </c>
      <c r="G4556">
        <f>Query1[[#This Row],[revenue]]</f>
        <v>2699.99</v>
      </c>
      <c r="H4556" t="str">
        <f>Query1[[#This Row],[product_name]]</f>
        <v>Trek Domane S 6 - 2017</v>
      </c>
      <c r="I4556" t="str">
        <f>Query1[[#This Row],[category_name]]</f>
        <v>Road Bikes</v>
      </c>
      <c r="J4556" t="str">
        <f>Query1[[#This Row],[store_name]]</f>
        <v>Baldwin Bikes</v>
      </c>
      <c r="K4556" t="str">
        <f>Query1[[#This Row],[sales_rep]]</f>
        <v>Marcelene Boyer</v>
      </c>
      <c r="L4556" t="str">
        <f>Query1[[#This Row],[brand_name]]</f>
        <v>Trek</v>
      </c>
    </row>
    <row r="4557" spans="1:12" x14ac:dyDescent="0.3">
      <c r="A4557">
        <f>Query1[[#This Row],[order_id]]</f>
        <v>1558</v>
      </c>
      <c r="B4557" t="str">
        <f>Query1[[#This Row],[customers]]</f>
        <v>Tenisha Lyons</v>
      </c>
      <c r="C4557" t="str">
        <f>Query1[[#This Row],[city]]</f>
        <v>Amityville</v>
      </c>
      <c r="D4557" t="str">
        <f>Query1[[#This Row],[state]]</f>
        <v>NY</v>
      </c>
      <c r="E4557">
        <f>Query1[[#This Row],[order_date]]</f>
        <v>43209</v>
      </c>
      <c r="F4557">
        <f>Query1[[#This Row],[total_units]]</f>
        <v>1</v>
      </c>
      <c r="G4557">
        <f>Query1[[#This Row],[revenue]]</f>
        <v>999.99</v>
      </c>
      <c r="H4557" t="str">
        <f>Query1[[#This Row],[product_name]]</f>
        <v>Trek Farley Carbon Frameset - 2018</v>
      </c>
      <c r="I4557" t="str">
        <f>Query1[[#This Row],[category_name]]</f>
        <v>Mountain Bikes</v>
      </c>
      <c r="J4557" t="str">
        <f>Query1[[#This Row],[store_name]]</f>
        <v>Baldwin Bikes</v>
      </c>
      <c r="K4557" t="str">
        <f>Query1[[#This Row],[sales_rep]]</f>
        <v>Marcelene Boyer</v>
      </c>
      <c r="L4557" t="str">
        <f>Query1[[#This Row],[brand_name]]</f>
        <v>Trek</v>
      </c>
    </row>
    <row r="4558" spans="1:12" x14ac:dyDescent="0.3">
      <c r="A4558">
        <f>Query1[[#This Row],[order_id]]</f>
        <v>1558</v>
      </c>
      <c r="B4558" t="str">
        <f>Query1[[#This Row],[customers]]</f>
        <v>Tenisha Lyons</v>
      </c>
      <c r="C4558" t="str">
        <f>Query1[[#This Row],[city]]</f>
        <v>Amityville</v>
      </c>
      <c r="D4558" t="str">
        <f>Query1[[#This Row],[state]]</f>
        <v>NY</v>
      </c>
      <c r="E4558">
        <f>Query1[[#This Row],[order_date]]</f>
        <v>43209</v>
      </c>
      <c r="F4558">
        <f>Query1[[#This Row],[total_units]]</f>
        <v>1</v>
      </c>
      <c r="G4558">
        <f>Query1[[#This Row],[revenue]]</f>
        <v>2899.99</v>
      </c>
      <c r="H4558" t="str">
        <f>Query1[[#This Row],[product_name]]</f>
        <v>Trek Fuel EX 8 29 - 2016</v>
      </c>
      <c r="I4558" t="str">
        <f>Query1[[#This Row],[category_name]]</f>
        <v>Mountain Bikes</v>
      </c>
      <c r="J4558" t="str">
        <f>Query1[[#This Row],[store_name]]</f>
        <v>Baldwin Bikes</v>
      </c>
      <c r="K4558" t="str">
        <f>Query1[[#This Row],[sales_rep]]</f>
        <v>Marcelene Boyer</v>
      </c>
      <c r="L4558" t="str">
        <f>Query1[[#This Row],[brand_name]]</f>
        <v>Trek</v>
      </c>
    </row>
    <row r="4559" spans="1:12" x14ac:dyDescent="0.3">
      <c r="A4559">
        <f>Query1[[#This Row],[order_id]]</f>
        <v>1559</v>
      </c>
      <c r="B4559" t="str">
        <f>Query1[[#This Row],[customers]]</f>
        <v>Tangela Quinn</v>
      </c>
      <c r="C4559" t="str">
        <f>Query1[[#This Row],[city]]</f>
        <v>Richmond Hill</v>
      </c>
      <c r="D4559" t="str">
        <f>Query1[[#This Row],[state]]</f>
        <v>NY</v>
      </c>
      <c r="E4559">
        <f>Query1[[#This Row],[order_date]]</f>
        <v>43210</v>
      </c>
      <c r="F4559">
        <f>Query1[[#This Row],[total_units]]</f>
        <v>1</v>
      </c>
      <c r="G4559">
        <f>Query1[[#This Row],[revenue]]</f>
        <v>319.99</v>
      </c>
      <c r="H4559" t="str">
        <f>Query1[[#This Row],[product_name]]</f>
        <v>Electra Cruiser 7D Ladies' - 2016/2018</v>
      </c>
      <c r="I4559" t="str">
        <f>Query1[[#This Row],[category_name]]</f>
        <v>Cruisers Bicycles</v>
      </c>
      <c r="J4559" t="str">
        <f>Query1[[#This Row],[store_name]]</f>
        <v>Baldwin Bikes</v>
      </c>
      <c r="K4559" t="str">
        <f>Query1[[#This Row],[sales_rep]]</f>
        <v>Marcelene Boyer</v>
      </c>
      <c r="L4559" t="str">
        <f>Query1[[#This Row],[brand_name]]</f>
        <v>Electra</v>
      </c>
    </row>
    <row r="4560" spans="1:12" x14ac:dyDescent="0.3">
      <c r="A4560">
        <f>Query1[[#This Row],[order_id]]</f>
        <v>1559</v>
      </c>
      <c r="B4560" t="str">
        <f>Query1[[#This Row],[customers]]</f>
        <v>Tangela Quinn</v>
      </c>
      <c r="C4560" t="str">
        <f>Query1[[#This Row],[city]]</f>
        <v>Richmond Hill</v>
      </c>
      <c r="D4560" t="str">
        <f>Query1[[#This Row],[state]]</f>
        <v>NY</v>
      </c>
      <c r="E4560">
        <f>Query1[[#This Row],[order_date]]</f>
        <v>43210</v>
      </c>
      <c r="F4560">
        <f>Query1[[#This Row],[total_units]]</f>
        <v>2</v>
      </c>
      <c r="G4560">
        <f>Query1[[#This Row],[revenue]]</f>
        <v>679.98</v>
      </c>
      <c r="H4560" t="str">
        <f>Query1[[#This Row],[product_name]]</f>
        <v>Electra Townie 7D (20-inch) - Boys' - 2017</v>
      </c>
      <c r="I4560" t="str">
        <f>Query1[[#This Row],[category_name]]</f>
        <v>Children Bicycles</v>
      </c>
      <c r="J4560" t="str">
        <f>Query1[[#This Row],[store_name]]</f>
        <v>Baldwin Bikes</v>
      </c>
      <c r="K4560" t="str">
        <f>Query1[[#This Row],[sales_rep]]</f>
        <v>Marcelene Boyer</v>
      </c>
      <c r="L4560" t="str">
        <f>Query1[[#This Row],[brand_name]]</f>
        <v>Electra</v>
      </c>
    </row>
    <row r="4561" spans="1:12" x14ac:dyDescent="0.3">
      <c r="A4561">
        <f>Query1[[#This Row],[order_id]]</f>
        <v>1559</v>
      </c>
      <c r="B4561" t="str">
        <f>Query1[[#This Row],[customers]]</f>
        <v>Tangela Quinn</v>
      </c>
      <c r="C4561" t="str">
        <f>Query1[[#This Row],[city]]</f>
        <v>Richmond Hill</v>
      </c>
      <c r="D4561" t="str">
        <f>Query1[[#This Row],[state]]</f>
        <v>NY</v>
      </c>
      <c r="E4561">
        <f>Query1[[#This Row],[order_date]]</f>
        <v>43210</v>
      </c>
      <c r="F4561">
        <f>Query1[[#This Row],[total_units]]</f>
        <v>1</v>
      </c>
      <c r="G4561">
        <f>Query1[[#This Row],[revenue]]</f>
        <v>449</v>
      </c>
      <c r="H4561" t="str">
        <f>Query1[[#This Row],[product_name]]</f>
        <v>Pure Cycles Western 3-Speed - Women's - 2015/2016</v>
      </c>
      <c r="I4561" t="str">
        <f>Query1[[#This Row],[category_name]]</f>
        <v>Cruisers Bicycles</v>
      </c>
      <c r="J4561" t="str">
        <f>Query1[[#This Row],[store_name]]</f>
        <v>Baldwin Bikes</v>
      </c>
      <c r="K4561" t="str">
        <f>Query1[[#This Row],[sales_rep]]</f>
        <v>Marcelene Boyer</v>
      </c>
      <c r="L4561" t="str">
        <f>Query1[[#This Row],[brand_name]]</f>
        <v>Pure Cycles</v>
      </c>
    </row>
    <row r="4562" spans="1:12" x14ac:dyDescent="0.3">
      <c r="A4562">
        <f>Query1[[#This Row],[order_id]]</f>
        <v>1559</v>
      </c>
      <c r="B4562" t="str">
        <f>Query1[[#This Row],[customers]]</f>
        <v>Tangela Quinn</v>
      </c>
      <c r="C4562" t="str">
        <f>Query1[[#This Row],[city]]</f>
        <v>Richmond Hill</v>
      </c>
      <c r="D4562" t="str">
        <f>Query1[[#This Row],[state]]</f>
        <v>NY</v>
      </c>
      <c r="E4562">
        <f>Query1[[#This Row],[order_date]]</f>
        <v>43210</v>
      </c>
      <c r="F4562">
        <f>Query1[[#This Row],[total_units]]</f>
        <v>2</v>
      </c>
      <c r="G4562">
        <f>Query1[[#This Row],[revenue]]</f>
        <v>6399.98</v>
      </c>
      <c r="H4562" t="str">
        <f>Query1[[#This Row],[product_name]]</f>
        <v>Trek Domane SL Disc Frameset - 2017</v>
      </c>
      <c r="I4562" t="str">
        <f>Query1[[#This Row],[category_name]]</f>
        <v>Road Bikes</v>
      </c>
      <c r="J4562" t="str">
        <f>Query1[[#This Row],[store_name]]</f>
        <v>Baldwin Bikes</v>
      </c>
      <c r="K4562" t="str">
        <f>Query1[[#This Row],[sales_rep]]</f>
        <v>Marcelene Boyer</v>
      </c>
      <c r="L4562" t="str">
        <f>Query1[[#This Row],[brand_name]]</f>
        <v>Trek</v>
      </c>
    </row>
    <row r="4563" spans="1:12" x14ac:dyDescent="0.3">
      <c r="A4563">
        <f>Query1[[#This Row],[order_id]]</f>
        <v>1560</v>
      </c>
      <c r="B4563" t="str">
        <f>Query1[[#This Row],[customers]]</f>
        <v>Pamala Henry</v>
      </c>
      <c r="C4563" t="str">
        <f>Query1[[#This Row],[city]]</f>
        <v>Bronx</v>
      </c>
      <c r="D4563" t="str">
        <f>Query1[[#This Row],[state]]</f>
        <v>NY</v>
      </c>
      <c r="E4563">
        <f>Query1[[#This Row],[order_date]]</f>
        <v>43210</v>
      </c>
      <c r="F4563">
        <f>Query1[[#This Row],[total_units]]</f>
        <v>1</v>
      </c>
      <c r="G4563">
        <f>Query1[[#This Row],[revenue]]</f>
        <v>1469.99</v>
      </c>
      <c r="H4563" t="str">
        <f>Query1[[#This Row],[product_name]]</f>
        <v>Haro Shift R3 - 2017</v>
      </c>
      <c r="I4563" t="str">
        <f>Query1[[#This Row],[category_name]]</f>
        <v>Mountain Bikes</v>
      </c>
      <c r="J4563" t="str">
        <f>Query1[[#This Row],[store_name]]</f>
        <v>Baldwin Bikes</v>
      </c>
      <c r="K4563" t="str">
        <f>Query1[[#This Row],[sales_rep]]</f>
        <v>Venita Daniel</v>
      </c>
      <c r="L4563" t="str">
        <f>Query1[[#This Row],[brand_name]]</f>
        <v>Haro</v>
      </c>
    </row>
    <row r="4564" spans="1:12" x14ac:dyDescent="0.3">
      <c r="A4564">
        <f>Query1[[#This Row],[order_id]]</f>
        <v>1560</v>
      </c>
      <c r="B4564" t="str">
        <f>Query1[[#This Row],[customers]]</f>
        <v>Pamala Henry</v>
      </c>
      <c r="C4564" t="str">
        <f>Query1[[#This Row],[city]]</f>
        <v>Bronx</v>
      </c>
      <c r="D4564" t="str">
        <f>Query1[[#This Row],[state]]</f>
        <v>NY</v>
      </c>
      <c r="E4564">
        <f>Query1[[#This Row],[order_date]]</f>
        <v>43210</v>
      </c>
      <c r="F4564">
        <f>Query1[[#This Row],[total_units]]</f>
        <v>2</v>
      </c>
      <c r="G4564">
        <f>Query1[[#This Row],[revenue]]</f>
        <v>1999.98</v>
      </c>
      <c r="H4564" t="str">
        <f>Query1[[#This Row],[product_name]]</f>
        <v>Trek X-Caliber 8 - 2018</v>
      </c>
      <c r="I4564" t="str">
        <f>Query1[[#This Row],[category_name]]</f>
        <v>Mountain Bikes</v>
      </c>
      <c r="J4564" t="str">
        <f>Query1[[#This Row],[store_name]]</f>
        <v>Baldwin Bikes</v>
      </c>
      <c r="K4564" t="str">
        <f>Query1[[#This Row],[sales_rep]]</f>
        <v>Venita Daniel</v>
      </c>
      <c r="L4564" t="str">
        <f>Query1[[#This Row],[brand_name]]</f>
        <v>Trek</v>
      </c>
    </row>
    <row r="4565" spans="1:12" x14ac:dyDescent="0.3">
      <c r="A4565">
        <f>Query1[[#This Row],[order_id]]</f>
        <v>1561</v>
      </c>
      <c r="B4565" t="str">
        <f>Query1[[#This Row],[customers]]</f>
        <v>Kanesha Vega</v>
      </c>
      <c r="C4565" t="str">
        <f>Query1[[#This Row],[city]]</f>
        <v>Rome</v>
      </c>
      <c r="D4565" t="str">
        <f>Query1[[#This Row],[state]]</f>
        <v>NY</v>
      </c>
      <c r="E4565">
        <f>Query1[[#This Row],[order_date]]</f>
        <v>43210</v>
      </c>
      <c r="F4565">
        <f>Query1[[#This Row],[total_units]]</f>
        <v>2</v>
      </c>
      <c r="G4565">
        <f>Query1[[#This Row],[revenue]]</f>
        <v>559.98</v>
      </c>
      <c r="H4565" t="str">
        <f>Query1[[#This Row],[product_name]]</f>
        <v>Electra Under-The-Sea 1 16" - 2018</v>
      </c>
      <c r="I4565" t="str">
        <f>Query1[[#This Row],[category_name]]</f>
        <v>Children Bicycles</v>
      </c>
      <c r="J4565" t="str">
        <f>Query1[[#This Row],[store_name]]</f>
        <v>Baldwin Bikes</v>
      </c>
      <c r="K4565" t="str">
        <f>Query1[[#This Row],[sales_rep]]</f>
        <v>Venita Daniel</v>
      </c>
      <c r="L4565" t="str">
        <f>Query1[[#This Row],[brand_name]]</f>
        <v>Electra</v>
      </c>
    </row>
    <row r="4566" spans="1:12" x14ac:dyDescent="0.3">
      <c r="A4566">
        <f>Query1[[#This Row],[order_id]]</f>
        <v>1561</v>
      </c>
      <c r="B4566" t="str">
        <f>Query1[[#This Row],[customers]]</f>
        <v>Kanesha Vega</v>
      </c>
      <c r="C4566" t="str">
        <f>Query1[[#This Row],[city]]</f>
        <v>Rome</v>
      </c>
      <c r="D4566" t="str">
        <f>Query1[[#This Row],[state]]</f>
        <v>NY</v>
      </c>
      <c r="E4566">
        <f>Query1[[#This Row],[order_date]]</f>
        <v>43210</v>
      </c>
      <c r="F4566">
        <f>Query1[[#This Row],[total_units]]</f>
        <v>2</v>
      </c>
      <c r="G4566">
        <f>Query1[[#This Row],[revenue]]</f>
        <v>4399.9799999999996</v>
      </c>
      <c r="H4566" t="str">
        <f>Query1[[#This Row],[product_name]]</f>
        <v>Trek Domane SL 5 - 2018</v>
      </c>
      <c r="I4566" t="str">
        <f>Query1[[#This Row],[category_name]]</f>
        <v>Road Bikes</v>
      </c>
      <c r="J4566" t="str">
        <f>Query1[[#This Row],[store_name]]</f>
        <v>Baldwin Bikes</v>
      </c>
      <c r="K4566" t="str">
        <f>Query1[[#This Row],[sales_rep]]</f>
        <v>Venita Daniel</v>
      </c>
      <c r="L4566" t="str">
        <f>Query1[[#This Row],[brand_name]]</f>
        <v>Trek</v>
      </c>
    </row>
    <row r="4567" spans="1:12" x14ac:dyDescent="0.3">
      <c r="A4567">
        <f>Query1[[#This Row],[order_id]]</f>
        <v>1562</v>
      </c>
      <c r="B4567" t="str">
        <f>Query1[[#This Row],[customers]]</f>
        <v>Titus Bullock</v>
      </c>
      <c r="C4567" t="str">
        <f>Query1[[#This Row],[city]]</f>
        <v>Hollis</v>
      </c>
      <c r="D4567" t="str">
        <f>Query1[[#This Row],[state]]</f>
        <v>NY</v>
      </c>
      <c r="E4567">
        <f>Query1[[#This Row],[order_date]]</f>
        <v>43210</v>
      </c>
      <c r="F4567">
        <f>Query1[[#This Row],[total_units]]</f>
        <v>1</v>
      </c>
      <c r="G4567">
        <f>Query1[[#This Row],[revenue]]</f>
        <v>250.99</v>
      </c>
      <c r="H4567" t="str">
        <f>Query1[[#This Row],[product_name]]</f>
        <v>Sun Bicycles Revolutions 24 - 2017</v>
      </c>
      <c r="I4567" t="str">
        <f>Query1[[#This Row],[category_name]]</f>
        <v>Cruisers Bicycles</v>
      </c>
      <c r="J4567" t="str">
        <f>Query1[[#This Row],[store_name]]</f>
        <v>Baldwin Bikes</v>
      </c>
      <c r="K4567" t="str">
        <f>Query1[[#This Row],[sales_rep]]</f>
        <v>Venita Daniel</v>
      </c>
      <c r="L4567" t="str">
        <f>Query1[[#This Row],[brand_name]]</f>
        <v>Sun</v>
      </c>
    </row>
    <row r="4568" spans="1:12" x14ac:dyDescent="0.3">
      <c r="A4568">
        <f>Query1[[#This Row],[order_id]]</f>
        <v>1562</v>
      </c>
      <c r="B4568" t="str">
        <f>Query1[[#This Row],[customers]]</f>
        <v>Titus Bullock</v>
      </c>
      <c r="C4568" t="str">
        <f>Query1[[#This Row],[city]]</f>
        <v>Hollis</v>
      </c>
      <c r="D4568" t="str">
        <f>Query1[[#This Row],[state]]</f>
        <v>NY</v>
      </c>
      <c r="E4568">
        <f>Query1[[#This Row],[order_date]]</f>
        <v>43210</v>
      </c>
      <c r="F4568">
        <f>Query1[[#This Row],[total_units]]</f>
        <v>1</v>
      </c>
      <c r="G4568">
        <f>Query1[[#This Row],[revenue]]</f>
        <v>3199.99</v>
      </c>
      <c r="H4568" t="str">
        <f>Query1[[#This Row],[product_name]]</f>
        <v>Trek Domane SL Disc Frameset - 2017</v>
      </c>
      <c r="I4568" t="str">
        <f>Query1[[#This Row],[category_name]]</f>
        <v>Road Bikes</v>
      </c>
      <c r="J4568" t="str">
        <f>Query1[[#This Row],[store_name]]</f>
        <v>Baldwin Bikes</v>
      </c>
      <c r="K4568" t="str">
        <f>Query1[[#This Row],[sales_rep]]</f>
        <v>Venita Daniel</v>
      </c>
      <c r="L4568" t="str">
        <f>Query1[[#This Row],[brand_name]]</f>
        <v>Trek</v>
      </c>
    </row>
    <row r="4569" spans="1:12" x14ac:dyDescent="0.3">
      <c r="A4569">
        <f>Query1[[#This Row],[order_id]]</f>
        <v>1562</v>
      </c>
      <c r="B4569" t="str">
        <f>Query1[[#This Row],[customers]]</f>
        <v>Titus Bullock</v>
      </c>
      <c r="C4569" t="str">
        <f>Query1[[#This Row],[city]]</f>
        <v>Hollis</v>
      </c>
      <c r="D4569" t="str">
        <f>Query1[[#This Row],[state]]</f>
        <v>NY</v>
      </c>
      <c r="E4569">
        <f>Query1[[#This Row],[order_date]]</f>
        <v>43210</v>
      </c>
      <c r="F4569">
        <f>Query1[[#This Row],[total_units]]</f>
        <v>2</v>
      </c>
      <c r="G4569">
        <f>Query1[[#This Row],[revenue]]</f>
        <v>6399.98</v>
      </c>
      <c r="H4569" t="str">
        <f>Query1[[#This Row],[product_name]]</f>
        <v>Trek Fuel EX 8 29 - 2018</v>
      </c>
      <c r="I4569" t="str">
        <f>Query1[[#This Row],[category_name]]</f>
        <v>Mountain Bikes</v>
      </c>
      <c r="J4569" t="str">
        <f>Query1[[#This Row],[store_name]]</f>
        <v>Baldwin Bikes</v>
      </c>
      <c r="K4569" t="str">
        <f>Query1[[#This Row],[sales_rep]]</f>
        <v>Venita Daniel</v>
      </c>
      <c r="L4569" t="str">
        <f>Query1[[#This Row],[brand_name]]</f>
        <v>Trek</v>
      </c>
    </row>
    <row r="4570" spans="1:12" x14ac:dyDescent="0.3">
      <c r="A4570">
        <f>Query1[[#This Row],[order_id]]</f>
        <v>1563</v>
      </c>
      <c r="B4570" t="str">
        <f>Query1[[#This Row],[customers]]</f>
        <v>Keri Bridges</v>
      </c>
      <c r="C4570" t="str">
        <f>Query1[[#This Row],[city]]</f>
        <v>Richardson</v>
      </c>
      <c r="D4570" t="str">
        <f>Query1[[#This Row],[state]]</f>
        <v>TX</v>
      </c>
      <c r="E4570">
        <f>Query1[[#This Row],[order_date]]</f>
        <v>43210</v>
      </c>
      <c r="F4570">
        <f>Query1[[#This Row],[total_units]]</f>
        <v>1</v>
      </c>
      <c r="G4570">
        <f>Query1[[#This Row],[revenue]]</f>
        <v>3499.99</v>
      </c>
      <c r="H4570" t="str">
        <f>Query1[[#This Row],[product_name]]</f>
        <v>Trek XM700+ Lowstep - 2018</v>
      </c>
      <c r="I4570" t="str">
        <f>Query1[[#This Row],[category_name]]</f>
        <v>Electric Bikes</v>
      </c>
      <c r="J4570" t="str">
        <f>Query1[[#This Row],[store_name]]</f>
        <v>Rowlett Bikes</v>
      </c>
      <c r="K4570" t="str">
        <f>Query1[[#This Row],[sales_rep]]</f>
        <v>Layla Terrell</v>
      </c>
      <c r="L4570" t="str">
        <f>Query1[[#This Row],[brand_name]]</f>
        <v>Trek</v>
      </c>
    </row>
    <row r="4571" spans="1:12" x14ac:dyDescent="0.3">
      <c r="A4571">
        <f>Query1[[#This Row],[order_id]]</f>
        <v>1564</v>
      </c>
      <c r="B4571" t="str">
        <f>Query1[[#This Row],[customers]]</f>
        <v>Monika Berg</v>
      </c>
      <c r="C4571" t="str">
        <f>Query1[[#This Row],[city]]</f>
        <v>Encino</v>
      </c>
      <c r="D4571" t="str">
        <f>Query1[[#This Row],[state]]</f>
        <v>CA</v>
      </c>
      <c r="E4571">
        <f>Query1[[#This Row],[order_date]]</f>
        <v>43211</v>
      </c>
      <c r="F4571">
        <f>Query1[[#This Row],[total_units]]</f>
        <v>1</v>
      </c>
      <c r="G4571">
        <f>Query1[[#This Row],[revenue]]</f>
        <v>269.99</v>
      </c>
      <c r="H4571" t="str">
        <f>Query1[[#This Row],[product_name]]</f>
        <v>Electra Girl's Hawaii 1 (16-inch) - 2015/2016</v>
      </c>
      <c r="I4571" t="str">
        <f>Query1[[#This Row],[category_name]]</f>
        <v>Cruisers Bicycles</v>
      </c>
      <c r="J4571" t="str">
        <f>Query1[[#This Row],[store_name]]</f>
        <v>Santa Cruz Bikes</v>
      </c>
      <c r="K4571" t="str">
        <f>Query1[[#This Row],[sales_rep]]</f>
        <v>Genna Serrano</v>
      </c>
      <c r="L4571" t="str">
        <f>Query1[[#This Row],[brand_name]]</f>
        <v>Electra</v>
      </c>
    </row>
    <row r="4572" spans="1:12" x14ac:dyDescent="0.3">
      <c r="A4572">
        <f>Query1[[#This Row],[order_id]]</f>
        <v>1564</v>
      </c>
      <c r="B4572" t="str">
        <f>Query1[[#This Row],[customers]]</f>
        <v>Monika Berg</v>
      </c>
      <c r="C4572" t="str">
        <f>Query1[[#This Row],[city]]</f>
        <v>Encino</v>
      </c>
      <c r="D4572" t="str">
        <f>Query1[[#This Row],[state]]</f>
        <v>CA</v>
      </c>
      <c r="E4572">
        <f>Query1[[#This Row],[order_date]]</f>
        <v>43211</v>
      </c>
      <c r="F4572">
        <f>Query1[[#This Row],[total_units]]</f>
        <v>1</v>
      </c>
      <c r="G4572">
        <f>Query1[[#This Row],[revenue]]</f>
        <v>899.99</v>
      </c>
      <c r="H4572" t="str">
        <f>Query1[[#This Row],[product_name]]</f>
        <v>Electra Townie Commute 27D - 2018</v>
      </c>
      <c r="I4572" t="str">
        <f>Query1[[#This Row],[category_name]]</f>
        <v>Comfort Bicycles</v>
      </c>
      <c r="J4572" t="str">
        <f>Query1[[#This Row],[store_name]]</f>
        <v>Santa Cruz Bikes</v>
      </c>
      <c r="K4572" t="str">
        <f>Query1[[#This Row],[sales_rep]]</f>
        <v>Genna Serrano</v>
      </c>
      <c r="L4572" t="str">
        <f>Query1[[#This Row],[brand_name]]</f>
        <v>Electra</v>
      </c>
    </row>
    <row r="4573" spans="1:12" x14ac:dyDescent="0.3">
      <c r="A4573">
        <f>Query1[[#This Row],[order_id]]</f>
        <v>1565</v>
      </c>
      <c r="B4573" t="str">
        <f>Query1[[#This Row],[customers]]</f>
        <v>Neil Mccall</v>
      </c>
      <c r="C4573" t="str">
        <f>Query1[[#This Row],[city]]</f>
        <v>San Carlos</v>
      </c>
      <c r="D4573" t="str">
        <f>Query1[[#This Row],[state]]</f>
        <v>CA</v>
      </c>
      <c r="E4573">
        <f>Query1[[#This Row],[order_date]]</f>
        <v>43211</v>
      </c>
      <c r="F4573">
        <f>Query1[[#This Row],[total_units]]</f>
        <v>1</v>
      </c>
      <c r="G4573">
        <f>Query1[[#This Row],[revenue]]</f>
        <v>299.99</v>
      </c>
      <c r="H4573" t="str">
        <f>Query1[[#This Row],[product_name]]</f>
        <v>Electra Girl's Hawaii 1 16" - 2017</v>
      </c>
      <c r="I4573" t="str">
        <f>Query1[[#This Row],[category_name]]</f>
        <v>Children Bicycles</v>
      </c>
      <c r="J4573" t="str">
        <f>Query1[[#This Row],[store_name]]</f>
        <v>Santa Cruz Bikes</v>
      </c>
      <c r="K4573" t="str">
        <f>Query1[[#This Row],[sales_rep]]</f>
        <v>Mireya Copeland</v>
      </c>
      <c r="L4573" t="str">
        <f>Query1[[#This Row],[brand_name]]</f>
        <v>Electra</v>
      </c>
    </row>
    <row r="4574" spans="1:12" x14ac:dyDescent="0.3">
      <c r="A4574">
        <f>Query1[[#This Row],[order_id]]</f>
        <v>1565</v>
      </c>
      <c r="B4574" t="str">
        <f>Query1[[#This Row],[customers]]</f>
        <v>Neil Mccall</v>
      </c>
      <c r="C4574" t="str">
        <f>Query1[[#This Row],[city]]</f>
        <v>San Carlos</v>
      </c>
      <c r="D4574" t="str">
        <f>Query1[[#This Row],[state]]</f>
        <v>CA</v>
      </c>
      <c r="E4574">
        <f>Query1[[#This Row],[order_date]]</f>
        <v>43211</v>
      </c>
      <c r="F4574">
        <f>Query1[[#This Row],[total_units]]</f>
        <v>1</v>
      </c>
      <c r="G4574">
        <f>Query1[[#This Row],[revenue]]</f>
        <v>899.99</v>
      </c>
      <c r="H4574" t="str">
        <f>Query1[[#This Row],[product_name]]</f>
        <v>Electra Townie Balloon 7i EQ - 2018</v>
      </c>
      <c r="I4574" t="str">
        <f>Query1[[#This Row],[category_name]]</f>
        <v>Cruisers Bicycles</v>
      </c>
      <c r="J4574" t="str">
        <f>Query1[[#This Row],[store_name]]</f>
        <v>Santa Cruz Bikes</v>
      </c>
      <c r="K4574" t="str">
        <f>Query1[[#This Row],[sales_rep]]</f>
        <v>Mireya Copeland</v>
      </c>
      <c r="L4574" t="str">
        <f>Query1[[#This Row],[brand_name]]</f>
        <v>Electra</v>
      </c>
    </row>
    <row r="4575" spans="1:12" x14ac:dyDescent="0.3">
      <c r="A4575">
        <f>Query1[[#This Row],[order_id]]</f>
        <v>1565</v>
      </c>
      <c r="B4575" t="str">
        <f>Query1[[#This Row],[customers]]</f>
        <v>Neil Mccall</v>
      </c>
      <c r="C4575" t="str">
        <f>Query1[[#This Row],[city]]</f>
        <v>San Carlos</v>
      </c>
      <c r="D4575" t="str">
        <f>Query1[[#This Row],[state]]</f>
        <v>CA</v>
      </c>
      <c r="E4575">
        <f>Query1[[#This Row],[order_date]]</f>
        <v>43211</v>
      </c>
      <c r="F4575">
        <f>Query1[[#This Row],[total_units]]</f>
        <v>2</v>
      </c>
      <c r="G4575">
        <f>Query1[[#This Row],[revenue]]</f>
        <v>1359.98</v>
      </c>
      <c r="H4575" t="str">
        <f>Query1[[#This Row],[product_name]]</f>
        <v>Electra Townie Original 21D EQ - 2017/2018</v>
      </c>
      <c r="I4575" t="str">
        <f>Query1[[#This Row],[category_name]]</f>
        <v>Cruisers Bicycles</v>
      </c>
      <c r="J4575" t="str">
        <f>Query1[[#This Row],[store_name]]</f>
        <v>Santa Cruz Bikes</v>
      </c>
      <c r="K4575" t="str">
        <f>Query1[[#This Row],[sales_rep]]</f>
        <v>Mireya Copeland</v>
      </c>
      <c r="L4575" t="str">
        <f>Query1[[#This Row],[brand_name]]</f>
        <v>Electra</v>
      </c>
    </row>
    <row r="4576" spans="1:12" x14ac:dyDescent="0.3">
      <c r="A4576">
        <f>Query1[[#This Row],[order_id]]</f>
        <v>1565</v>
      </c>
      <c r="B4576" t="str">
        <f>Query1[[#This Row],[customers]]</f>
        <v>Neil Mccall</v>
      </c>
      <c r="C4576" t="str">
        <f>Query1[[#This Row],[city]]</f>
        <v>San Carlos</v>
      </c>
      <c r="D4576" t="str">
        <f>Query1[[#This Row],[state]]</f>
        <v>CA</v>
      </c>
      <c r="E4576">
        <f>Query1[[#This Row],[order_date]]</f>
        <v>43211</v>
      </c>
      <c r="F4576">
        <f>Query1[[#This Row],[total_units]]</f>
        <v>1</v>
      </c>
      <c r="G4576">
        <f>Query1[[#This Row],[revenue]]</f>
        <v>379.99</v>
      </c>
      <c r="H4576" t="str">
        <f>Query1[[#This Row],[product_name]]</f>
        <v>Haro Flightline One ST - 2017</v>
      </c>
      <c r="I4576" t="str">
        <f>Query1[[#This Row],[category_name]]</f>
        <v>Mountain Bikes</v>
      </c>
      <c r="J4576" t="str">
        <f>Query1[[#This Row],[store_name]]</f>
        <v>Santa Cruz Bikes</v>
      </c>
      <c r="K4576" t="str">
        <f>Query1[[#This Row],[sales_rep]]</f>
        <v>Mireya Copeland</v>
      </c>
      <c r="L4576" t="str">
        <f>Query1[[#This Row],[brand_name]]</f>
        <v>Haro</v>
      </c>
    </row>
    <row r="4577" spans="1:12" x14ac:dyDescent="0.3">
      <c r="A4577">
        <f>Query1[[#This Row],[order_id]]</f>
        <v>1565</v>
      </c>
      <c r="B4577" t="str">
        <f>Query1[[#This Row],[customers]]</f>
        <v>Neil Mccall</v>
      </c>
      <c r="C4577" t="str">
        <f>Query1[[#This Row],[city]]</f>
        <v>San Carlos</v>
      </c>
      <c r="D4577" t="str">
        <f>Query1[[#This Row],[state]]</f>
        <v>CA</v>
      </c>
      <c r="E4577">
        <f>Query1[[#This Row],[order_date]]</f>
        <v>43211</v>
      </c>
      <c r="F4577">
        <f>Query1[[#This Row],[total_units]]</f>
        <v>1</v>
      </c>
      <c r="G4577">
        <f>Query1[[#This Row],[revenue]]</f>
        <v>209.99</v>
      </c>
      <c r="H4577" t="str">
        <f>Query1[[#This Row],[product_name]]</f>
        <v>Haro Shredder 20 - 2017</v>
      </c>
      <c r="I4577" t="str">
        <f>Query1[[#This Row],[category_name]]</f>
        <v>Children Bicycles</v>
      </c>
      <c r="J4577" t="str">
        <f>Query1[[#This Row],[store_name]]</f>
        <v>Santa Cruz Bikes</v>
      </c>
      <c r="K4577" t="str">
        <f>Query1[[#This Row],[sales_rep]]</f>
        <v>Mireya Copeland</v>
      </c>
      <c r="L4577" t="str">
        <f>Query1[[#This Row],[brand_name]]</f>
        <v>Haro</v>
      </c>
    </row>
    <row r="4578" spans="1:12" x14ac:dyDescent="0.3">
      <c r="A4578">
        <f>Query1[[#This Row],[order_id]]</f>
        <v>1566</v>
      </c>
      <c r="B4578" t="str">
        <f>Query1[[#This Row],[customers]]</f>
        <v>Petronila Norris</v>
      </c>
      <c r="C4578" t="str">
        <f>Query1[[#This Row],[city]]</f>
        <v>South El Monte</v>
      </c>
      <c r="D4578" t="str">
        <f>Query1[[#This Row],[state]]</f>
        <v>CA</v>
      </c>
      <c r="E4578">
        <f>Query1[[#This Row],[order_date]]</f>
        <v>43211</v>
      </c>
      <c r="F4578">
        <f>Query1[[#This Row],[total_units]]</f>
        <v>1</v>
      </c>
      <c r="G4578">
        <f>Query1[[#This Row],[revenue]]</f>
        <v>919.99</v>
      </c>
      <c r="H4578" t="str">
        <f>Query1[[#This Row],[product_name]]</f>
        <v>Trek Domane AL 3 - 2018</v>
      </c>
      <c r="I4578" t="str">
        <f>Query1[[#This Row],[category_name]]</f>
        <v>Road Bikes</v>
      </c>
      <c r="J4578" t="str">
        <f>Query1[[#This Row],[store_name]]</f>
        <v>Santa Cruz Bikes</v>
      </c>
      <c r="K4578" t="str">
        <f>Query1[[#This Row],[sales_rep]]</f>
        <v>Genna Serrano</v>
      </c>
      <c r="L4578" t="str">
        <f>Query1[[#This Row],[brand_name]]</f>
        <v>Trek</v>
      </c>
    </row>
    <row r="4579" spans="1:12" x14ac:dyDescent="0.3">
      <c r="A4579">
        <f>Query1[[#This Row],[order_id]]</f>
        <v>1566</v>
      </c>
      <c r="B4579" t="str">
        <f>Query1[[#This Row],[customers]]</f>
        <v>Petronila Norris</v>
      </c>
      <c r="C4579" t="str">
        <f>Query1[[#This Row],[city]]</f>
        <v>South El Monte</v>
      </c>
      <c r="D4579" t="str">
        <f>Query1[[#This Row],[state]]</f>
        <v>CA</v>
      </c>
      <c r="E4579">
        <f>Query1[[#This Row],[order_date]]</f>
        <v>43211</v>
      </c>
      <c r="F4579">
        <f>Query1[[#This Row],[total_units]]</f>
        <v>2</v>
      </c>
      <c r="G4579">
        <f>Query1[[#This Row],[revenue]]</f>
        <v>9999.98</v>
      </c>
      <c r="H4579" t="str">
        <f>Query1[[#This Row],[product_name]]</f>
        <v>Trek Powerfly 8 FS Plus - 2017</v>
      </c>
      <c r="I4579" t="str">
        <f>Query1[[#This Row],[category_name]]</f>
        <v>Electric Bikes</v>
      </c>
      <c r="J4579" t="str">
        <f>Query1[[#This Row],[store_name]]</f>
        <v>Santa Cruz Bikes</v>
      </c>
      <c r="K4579" t="str">
        <f>Query1[[#This Row],[sales_rep]]</f>
        <v>Genna Serrano</v>
      </c>
      <c r="L4579" t="str">
        <f>Query1[[#This Row],[brand_name]]</f>
        <v>Trek</v>
      </c>
    </row>
    <row r="4580" spans="1:12" x14ac:dyDescent="0.3">
      <c r="A4580">
        <f>Query1[[#This Row],[order_id]]</f>
        <v>1567</v>
      </c>
      <c r="B4580" t="str">
        <f>Query1[[#This Row],[customers]]</f>
        <v>Arvilla Osborn</v>
      </c>
      <c r="C4580" t="str">
        <f>Query1[[#This Row],[city]]</f>
        <v>Upland</v>
      </c>
      <c r="D4580" t="str">
        <f>Query1[[#This Row],[state]]</f>
        <v>CA</v>
      </c>
      <c r="E4580">
        <f>Query1[[#This Row],[order_date]]</f>
        <v>43211</v>
      </c>
      <c r="F4580">
        <f>Query1[[#This Row],[total_units]]</f>
        <v>1</v>
      </c>
      <c r="G4580">
        <f>Query1[[#This Row],[revenue]]</f>
        <v>319.99</v>
      </c>
      <c r="H4580" t="str">
        <f>Query1[[#This Row],[product_name]]</f>
        <v>Trek Precaliber 24 7-speed Girl's - 2018</v>
      </c>
      <c r="I4580" t="str">
        <f>Query1[[#This Row],[category_name]]</f>
        <v>Children Bicycles</v>
      </c>
      <c r="J4580" t="str">
        <f>Query1[[#This Row],[store_name]]</f>
        <v>Santa Cruz Bikes</v>
      </c>
      <c r="K4580" t="str">
        <f>Query1[[#This Row],[sales_rep]]</f>
        <v>Mireya Copeland</v>
      </c>
      <c r="L4580" t="str">
        <f>Query1[[#This Row],[brand_name]]</f>
        <v>Trek</v>
      </c>
    </row>
    <row r="4581" spans="1:12" x14ac:dyDescent="0.3">
      <c r="A4581">
        <f>Query1[[#This Row],[order_id]]</f>
        <v>1568</v>
      </c>
      <c r="B4581" t="str">
        <f>Query1[[#This Row],[customers]]</f>
        <v>Bong Hebert</v>
      </c>
      <c r="C4581" t="str">
        <f>Query1[[#This Row],[city]]</f>
        <v>Torrance</v>
      </c>
      <c r="D4581" t="str">
        <f>Query1[[#This Row],[state]]</f>
        <v>CA</v>
      </c>
      <c r="E4581">
        <f>Query1[[#This Row],[order_date]]</f>
        <v>43211</v>
      </c>
      <c r="F4581">
        <f>Query1[[#This Row],[total_units]]</f>
        <v>1</v>
      </c>
      <c r="G4581">
        <f>Query1[[#This Row],[revenue]]</f>
        <v>899.99</v>
      </c>
      <c r="H4581" t="str">
        <f>Query1[[#This Row],[product_name]]</f>
        <v>Electra Townie Balloon 7i EQ - 2018</v>
      </c>
      <c r="I4581" t="str">
        <f>Query1[[#This Row],[category_name]]</f>
        <v>Comfort Bicycles</v>
      </c>
      <c r="J4581" t="str">
        <f>Query1[[#This Row],[store_name]]</f>
        <v>Santa Cruz Bikes</v>
      </c>
      <c r="K4581" t="str">
        <f>Query1[[#This Row],[sales_rep]]</f>
        <v>Genna Serrano</v>
      </c>
      <c r="L4581" t="str">
        <f>Query1[[#This Row],[brand_name]]</f>
        <v>Electra</v>
      </c>
    </row>
    <row r="4582" spans="1:12" x14ac:dyDescent="0.3">
      <c r="A4582">
        <f>Query1[[#This Row],[order_id]]</f>
        <v>1568</v>
      </c>
      <c r="B4582" t="str">
        <f>Query1[[#This Row],[customers]]</f>
        <v>Bong Hebert</v>
      </c>
      <c r="C4582" t="str">
        <f>Query1[[#This Row],[city]]</f>
        <v>Torrance</v>
      </c>
      <c r="D4582" t="str">
        <f>Query1[[#This Row],[state]]</f>
        <v>CA</v>
      </c>
      <c r="E4582">
        <f>Query1[[#This Row],[order_date]]</f>
        <v>43211</v>
      </c>
      <c r="F4582">
        <f>Query1[[#This Row],[total_units]]</f>
        <v>1</v>
      </c>
      <c r="G4582">
        <f>Query1[[#This Row],[revenue]]</f>
        <v>533.99</v>
      </c>
      <c r="H4582" t="str">
        <f>Query1[[#This Row],[product_name]]</f>
        <v>Sun Bicycles Streamway 7 - 2017</v>
      </c>
      <c r="I4582" t="str">
        <f>Query1[[#This Row],[category_name]]</f>
        <v>Comfort Bicycles</v>
      </c>
      <c r="J4582" t="str">
        <f>Query1[[#This Row],[store_name]]</f>
        <v>Santa Cruz Bikes</v>
      </c>
      <c r="K4582" t="str">
        <f>Query1[[#This Row],[sales_rep]]</f>
        <v>Genna Serrano</v>
      </c>
      <c r="L4582" t="str">
        <f>Query1[[#This Row],[brand_name]]</f>
        <v>Sun</v>
      </c>
    </row>
    <row r="4583" spans="1:12" x14ac:dyDescent="0.3">
      <c r="A4583">
        <f>Query1[[#This Row],[order_id]]</f>
        <v>1568</v>
      </c>
      <c r="B4583" t="str">
        <f>Query1[[#This Row],[customers]]</f>
        <v>Bong Hebert</v>
      </c>
      <c r="C4583" t="str">
        <f>Query1[[#This Row],[city]]</f>
        <v>Torrance</v>
      </c>
      <c r="D4583" t="str">
        <f>Query1[[#This Row],[state]]</f>
        <v>CA</v>
      </c>
      <c r="E4583">
        <f>Query1[[#This Row],[order_date]]</f>
        <v>43211</v>
      </c>
      <c r="F4583">
        <f>Query1[[#This Row],[total_units]]</f>
        <v>1</v>
      </c>
      <c r="G4583">
        <f>Query1[[#This Row],[revenue]]</f>
        <v>4999.99</v>
      </c>
      <c r="H4583" t="str">
        <f>Query1[[#This Row],[product_name]]</f>
        <v>Trek Domane SLR 6 - 2018</v>
      </c>
      <c r="I4583" t="str">
        <f>Query1[[#This Row],[category_name]]</f>
        <v>Road Bikes</v>
      </c>
      <c r="J4583" t="str">
        <f>Query1[[#This Row],[store_name]]</f>
        <v>Santa Cruz Bikes</v>
      </c>
      <c r="K4583" t="str">
        <f>Query1[[#This Row],[sales_rep]]</f>
        <v>Genna Serrano</v>
      </c>
      <c r="L4583" t="str">
        <f>Query1[[#This Row],[brand_name]]</f>
        <v>Trek</v>
      </c>
    </row>
    <row r="4584" spans="1:12" x14ac:dyDescent="0.3">
      <c r="A4584">
        <f>Query1[[#This Row],[order_id]]</f>
        <v>1569</v>
      </c>
      <c r="B4584" t="str">
        <f>Query1[[#This Row],[customers]]</f>
        <v>Syreeta Hendricks</v>
      </c>
      <c r="C4584" t="str">
        <f>Query1[[#This Row],[city]]</f>
        <v>Mahopac</v>
      </c>
      <c r="D4584" t="str">
        <f>Query1[[#This Row],[state]]</f>
        <v>NY</v>
      </c>
      <c r="E4584">
        <f>Query1[[#This Row],[order_date]]</f>
        <v>43212</v>
      </c>
      <c r="F4584">
        <f>Query1[[#This Row],[total_units]]</f>
        <v>1</v>
      </c>
      <c r="G4584">
        <f>Query1[[#This Row],[revenue]]</f>
        <v>2999.99</v>
      </c>
      <c r="H4584" t="str">
        <f>Query1[[#This Row],[product_name]]</f>
        <v>Electra Townie Commute Go! Ladies' - 2018</v>
      </c>
      <c r="I4584" t="str">
        <f>Query1[[#This Row],[category_name]]</f>
        <v>Cruisers Bicycles</v>
      </c>
      <c r="J4584" t="str">
        <f>Query1[[#This Row],[store_name]]</f>
        <v>Baldwin Bikes</v>
      </c>
      <c r="K4584" t="str">
        <f>Query1[[#This Row],[sales_rep]]</f>
        <v>Venita Daniel</v>
      </c>
      <c r="L4584" t="str">
        <f>Query1[[#This Row],[brand_name]]</f>
        <v>Electra</v>
      </c>
    </row>
    <row r="4585" spans="1:12" x14ac:dyDescent="0.3">
      <c r="A4585">
        <f>Query1[[#This Row],[order_id]]</f>
        <v>1570</v>
      </c>
      <c r="B4585" t="str">
        <f>Query1[[#This Row],[customers]]</f>
        <v>Fran Yang</v>
      </c>
      <c r="C4585" t="str">
        <f>Query1[[#This Row],[city]]</f>
        <v>Utica</v>
      </c>
      <c r="D4585" t="str">
        <f>Query1[[#This Row],[state]]</f>
        <v>NY</v>
      </c>
      <c r="E4585">
        <f>Query1[[#This Row],[order_date]]</f>
        <v>43212</v>
      </c>
      <c r="F4585">
        <f>Query1[[#This Row],[total_units]]</f>
        <v>1</v>
      </c>
      <c r="G4585">
        <f>Query1[[#This Row],[revenue]]</f>
        <v>11999.99</v>
      </c>
      <c r="H4585" t="str">
        <f>Query1[[#This Row],[product_name]]</f>
        <v>Trek Domane SLR 9 Disc - 2018</v>
      </c>
      <c r="I4585" t="str">
        <f>Query1[[#This Row],[category_name]]</f>
        <v>Road Bikes</v>
      </c>
      <c r="J4585" t="str">
        <f>Query1[[#This Row],[store_name]]</f>
        <v>Baldwin Bikes</v>
      </c>
      <c r="K4585" t="str">
        <f>Query1[[#This Row],[sales_rep]]</f>
        <v>Venita Daniel</v>
      </c>
      <c r="L4585" t="str">
        <f>Query1[[#This Row],[brand_name]]</f>
        <v>Trek</v>
      </c>
    </row>
    <row r="4586" spans="1:12" x14ac:dyDescent="0.3">
      <c r="A4586">
        <f>Query1[[#This Row],[order_id]]</f>
        <v>1571</v>
      </c>
      <c r="B4586" t="str">
        <f>Query1[[#This Row],[customers]]</f>
        <v>Sarai Mckee</v>
      </c>
      <c r="C4586" t="str">
        <f>Query1[[#This Row],[city]]</f>
        <v>Buffalo</v>
      </c>
      <c r="D4586" t="str">
        <f>Query1[[#This Row],[state]]</f>
        <v>NY</v>
      </c>
      <c r="E4586">
        <f>Query1[[#This Row],[order_date]]</f>
        <v>43212</v>
      </c>
      <c r="F4586">
        <f>Query1[[#This Row],[total_units]]</f>
        <v>2</v>
      </c>
      <c r="G4586">
        <f>Query1[[#This Row],[revenue]]</f>
        <v>1399.98</v>
      </c>
      <c r="H4586" t="str">
        <f>Query1[[#This Row],[product_name]]</f>
        <v>Electra Townie Commute 8D Ladies' - 2018</v>
      </c>
      <c r="I4586" t="str">
        <f>Query1[[#This Row],[category_name]]</f>
        <v>Comfort Bicycles</v>
      </c>
      <c r="J4586" t="str">
        <f>Query1[[#This Row],[store_name]]</f>
        <v>Baldwin Bikes</v>
      </c>
      <c r="K4586" t="str">
        <f>Query1[[#This Row],[sales_rep]]</f>
        <v>Venita Daniel</v>
      </c>
      <c r="L4586" t="str">
        <f>Query1[[#This Row],[brand_name]]</f>
        <v>Electra</v>
      </c>
    </row>
    <row r="4587" spans="1:12" x14ac:dyDescent="0.3">
      <c r="A4587">
        <f>Query1[[#This Row],[order_id]]</f>
        <v>1571</v>
      </c>
      <c r="B4587" t="str">
        <f>Query1[[#This Row],[customers]]</f>
        <v>Sarai Mckee</v>
      </c>
      <c r="C4587" t="str">
        <f>Query1[[#This Row],[city]]</f>
        <v>Buffalo</v>
      </c>
      <c r="D4587" t="str">
        <f>Query1[[#This Row],[state]]</f>
        <v>NY</v>
      </c>
      <c r="E4587">
        <f>Query1[[#This Row],[order_date]]</f>
        <v>43212</v>
      </c>
      <c r="F4587">
        <f>Query1[[#This Row],[total_units]]</f>
        <v>1</v>
      </c>
      <c r="G4587">
        <f>Query1[[#This Row],[revenue]]</f>
        <v>559.99</v>
      </c>
      <c r="H4587" t="str">
        <f>Query1[[#This Row],[product_name]]</f>
        <v>Electra Townie Original 21D - 2018</v>
      </c>
      <c r="I4587" t="str">
        <f>Query1[[#This Row],[category_name]]</f>
        <v>Cruisers Bicycles</v>
      </c>
      <c r="J4587" t="str">
        <f>Query1[[#This Row],[store_name]]</f>
        <v>Baldwin Bikes</v>
      </c>
      <c r="K4587" t="str">
        <f>Query1[[#This Row],[sales_rep]]</f>
        <v>Venita Daniel</v>
      </c>
      <c r="L4587" t="str">
        <f>Query1[[#This Row],[brand_name]]</f>
        <v>Electra</v>
      </c>
    </row>
    <row r="4588" spans="1:12" x14ac:dyDescent="0.3">
      <c r="A4588">
        <f>Query1[[#This Row],[order_id]]</f>
        <v>1571</v>
      </c>
      <c r="B4588" t="str">
        <f>Query1[[#This Row],[customers]]</f>
        <v>Sarai Mckee</v>
      </c>
      <c r="C4588" t="str">
        <f>Query1[[#This Row],[city]]</f>
        <v>Buffalo</v>
      </c>
      <c r="D4588" t="str">
        <f>Query1[[#This Row],[state]]</f>
        <v>NY</v>
      </c>
      <c r="E4588">
        <f>Query1[[#This Row],[order_date]]</f>
        <v>43212</v>
      </c>
      <c r="F4588">
        <f>Query1[[#This Row],[total_units]]</f>
        <v>2</v>
      </c>
      <c r="G4588">
        <f>Query1[[#This Row],[revenue]]</f>
        <v>1199.98</v>
      </c>
      <c r="H4588" t="str">
        <f>Query1[[#This Row],[product_name]]</f>
        <v>Electra Townie Original 7D EQ - Women's - 2016</v>
      </c>
      <c r="I4588" t="str">
        <f>Query1[[#This Row],[category_name]]</f>
        <v>Cruisers Bicycles</v>
      </c>
      <c r="J4588" t="str">
        <f>Query1[[#This Row],[store_name]]</f>
        <v>Baldwin Bikes</v>
      </c>
      <c r="K4588" t="str">
        <f>Query1[[#This Row],[sales_rep]]</f>
        <v>Venita Daniel</v>
      </c>
      <c r="L4588" t="str">
        <f>Query1[[#This Row],[brand_name]]</f>
        <v>Electra</v>
      </c>
    </row>
    <row r="4589" spans="1:12" x14ac:dyDescent="0.3">
      <c r="A4589">
        <f>Query1[[#This Row],[order_id]]</f>
        <v>1572</v>
      </c>
      <c r="B4589" t="str">
        <f>Query1[[#This Row],[customers]]</f>
        <v>Garry Espinoza</v>
      </c>
      <c r="C4589" t="str">
        <f>Query1[[#This Row],[city]]</f>
        <v>Forney</v>
      </c>
      <c r="D4589" t="str">
        <f>Query1[[#This Row],[state]]</f>
        <v>TX</v>
      </c>
      <c r="E4589">
        <f>Query1[[#This Row],[order_date]]</f>
        <v>43212</v>
      </c>
      <c r="F4589">
        <f>Query1[[#This Row],[total_units]]</f>
        <v>2</v>
      </c>
      <c r="G4589">
        <f>Query1[[#This Row],[revenue]]</f>
        <v>1799.98</v>
      </c>
      <c r="H4589" t="str">
        <f>Query1[[#This Row],[product_name]]</f>
        <v>Electra Super Moto 8i - 2018</v>
      </c>
      <c r="I4589" t="str">
        <f>Query1[[#This Row],[category_name]]</f>
        <v>Cruisers Bicycles</v>
      </c>
      <c r="J4589" t="str">
        <f>Query1[[#This Row],[store_name]]</f>
        <v>Rowlett Bikes</v>
      </c>
      <c r="K4589" t="str">
        <f>Query1[[#This Row],[sales_rep]]</f>
        <v>Layla Terrell</v>
      </c>
      <c r="L4589" t="str">
        <f>Query1[[#This Row],[brand_name]]</f>
        <v>Electra</v>
      </c>
    </row>
    <row r="4590" spans="1:12" x14ac:dyDescent="0.3">
      <c r="A4590">
        <f>Query1[[#This Row],[order_id]]</f>
        <v>1572</v>
      </c>
      <c r="B4590" t="str">
        <f>Query1[[#This Row],[customers]]</f>
        <v>Garry Espinoza</v>
      </c>
      <c r="C4590" t="str">
        <f>Query1[[#This Row],[city]]</f>
        <v>Forney</v>
      </c>
      <c r="D4590" t="str">
        <f>Query1[[#This Row],[state]]</f>
        <v>TX</v>
      </c>
      <c r="E4590">
        <f>Query1[[#This Row],[order_date]]</f>
        <v>43212</v>
      </c>
      <c r="F4590">
        <f>Query1[[#This Row],[total_units]]</f>
        <v>1</v>
      </c>
      <c r="G4590">
        <f>Query1[[#This Row],[revenue]]</f>
        <v>2999.99</v>
      </c>
      <c r="H4590" t="str">
        <f>Query1[[#This Row],[product_name]]</f>
        <v>Electra Townie Commute Go! - 2018</v>
      </c>
      <c r="I4590" t="str">
        <f>Query1[[#This Row],[category_name]]</f>
        <v>Electric Bikes</v>
      </c>
      <c r="J4590" t="str">
        <f>Query1[[#This Row],[store_name]]</f>
        <v>Rowlett Bikes</v>
      </c>
      <c r="K4590" t="str">
        <f>Query1[[#This Row],[sales_rep]]</f>
        <v>Layla Terrell</v>
      </c>
      <c r="L4590" t="str">
        <f>Query1[[#This Row],[brand_name]]</f>
        <v>Electra</v>
      </c>
    </row>
    <row r="4591" spans="1:12" x14ac:dyDescent="0.3">
      <c r="A4591">
        <f>Query1[[#This Row],[order_id]]</f>
        <v>1572</v>
      </c>
      <c r="B4591" t="str">
        <f>Query1[[#This Row],[customers]]</f>
        <v>Garry Espinoza</v>
      </c>
      <c r="C4591" t="str">
        <f>Query1[[#This Row],[city]]</f>
        <v>Forney</v>
      </c>
      <c r="D4591" t="str">
        <f>Query1[[#This Row],[state]]</f>
        <v>TX</v>
      </c>
      <c r="E4591">
        <f>Query1[[#This Row],[order_date]]</f>
        <v>43212</v>
      </c>
      <c r="F4591">
        <f>Query1[[#This Row],[total_units]]</f>
        <v>2</v>
      </c>
      <c r="G4591">
        <f>Query1[[#This Row],[revenue]]</f>
        <v>1359.98</v>
      </c>
      <c r="H4591" t="str">
        <f>Query1[[#This Row],[product_name]]</f>
        <v>Electra Townie Original 21D EQ - 2017/2018</v>
      </c>
      <c r="I4591" t="str">
        <f>Query1[[#This Row],[category_name]]</f>
        <v>Comfort Bicycles</v>
      </c>
      <c r="J4591" t="str">
        <f>Query1[[#This Row],[store_name]]</f>
        <v>Rowlett Bikes</v>
      </c>
      <c r="K4591" t="str">
        <f>Query1[[#This Row],[sales_rep]]</f>
        <v>Layla Terrell</v>
      </c>
      <c r="L4591" t="str">
        <f>Query1[[#This Row],[brand_name]]</f>
        <v>Electra</v>
      </c>
    </row>
    <row r="4592" spans="1:12" x14ac:dyDescent="0.3">
      <c r="A4592">
        <f>Query1[[#This Row],[order_id]]</f>
        <v>1572</v>
      </c>
      <c r="B4592" t="str">
        <f>Query1[[#This Row],[customers]]</f>
        <v>Garry Espinoza</v>
      </c>
      <c r="C4592" t="str">
        <f>Query1[[#This Row],[city]]</f>
        <v>Forney</v>
      </c>
      <c r="D4592" t="str">
        <f>Query1[[#This Row],[state]]</f>
        <v>TX</v>
      </c>
      <c r="E4592">
        <f>Query1[[#This Row],[order_date]]</f>
        <v>43212</v>
      </c>
      <c r="F4592">
        <f>Query1[[#This Row],[total_units]]</f>
        <v>1</v>
      </c>
      <c r="G4592">
        <f>Query1[[#This Row],[revenue]]</f>
        <v>3199.99</v>
      </c>
      <c r="H4592" t="str">
        <f>Query1[[#This Row],[product_name]]</f>
        <v>Trek Fuel EX 8 29 - 2018</v>
      </c>
      <c r="I4592" t="str">
        <f>Query1[[#This Row],[category_name]]</f>
        <v>Mountain Bikes</v>
      </c>
      <c r="J4592" t="str">
        <f>Query1[[#This Row],[store_name]]</f>
        <v>Rowlett Bikes</v>
      </c>
      <c r="K4592" t="str">
        <f>Query1[[#This Row],[sales_rep]]</f>
        <v>Layla Terrell</v>
      </c>
      <c r="L4592" t="str">
        <f>Query1[[#This Row],[brand_name]]</f>
        <v>Trek</v>
      </c>
    </row>
    <row r="4593" spans="1:12" x14ac:dyDescent="0.3">
      <c r="A4593">
        <f>Query1[[#This Row],[order_id]]</f>
        <v>1573</v>
      </c>
      <c r="B4593" t="str">
        <f>Query1[[#This Row],[customers]]</f>
        <v>Corene Wall</v>
      </c>
      <c r="C4593" t="str">
        <f>Query1[[#This Row],[city]]</f>
        <v>Atwater</v>
      </c>
      <c r="D4593" t="str">
        <f>Query1[[#This Row],[state]]</f>
        <v>CA</v>
      </c>
      <c r="E4593">
        <f>Query1[[#This Row],[order_date]]</f>
        <v>43213</v>
      </c>
      <c r="F4593">
        <f>Query1[[#This Row],[total_units]]</f>
        <v>2</v>
      </c>
      <c r="G4593">
        <f>Query1[[#This Row],[revenue]]</f>
        <v>1059.98</v>
      </c>
      <c r="H4593" t="str">
        <f>Query1[[#This Row],[product_name]]</f>
        <v>Electra Moto 1 - 2016</v>
      </c>
      <c r="I4593" t="str">
        <f>Query1[[#This Row],[category_name]]</f>
        <v>Cruisers Bicycles</v>
      </c>
      <c r="J4593" t="str">
        <f>Query1[[#This Row],[store_name]]</f>
        <v>Santa Cruz Bikes</v>
      </c>
      <c r="K4593" t="str">
        <f>Query1[[#This Row],[sales_rep]]</f>
        <v>Mireya Copeland</v>
      </c>
      <c r="L4593" t="str">
        <f>Query1[[#This Row],[brand_name]]</f>
        <v>Electra</v>
      </c>
    </row>
    <row r="4594" spans="1:12" x14ac:dyDescent="0.3">
      <c r="A4594">
        <f>Query1[[#This Row],[order_id]]</f>
        <v>1573</v>
      </c>
      <c r="B4594" t="str">
        <f>Query1[[#This Row],[customers]]</f>
        <v>Corene Wall</v>
      </c>
      <c r="C4594" t="str">
        <f>Query1[[#This Row],[city]]</f>
        <v>Atwater</v>
      </c>
      <c r="D4594" t="str">
        <f>Query1[[#This Row],[state]]</f>
        <v>CA</v>
      </c>
      <c r="E4594">
        <f>Query1[[#This Row],[order_date]]</f>
        <v>43213</v>
      </c>
      <c r="F4594">
        <f>Query1[[#This Row],[total_units]]</f>
        <v>2</v>
      </c>
      <c r="G4594">
        <f>Query1[[#This Row],[revenue]]</f>
        <v>1799.98</v>
      </c>
      <c r="H4594" t="str">
        <f>Query1[[#This Row],[product_name]]</f>
        <v>Electra Super Moto 8i - 2018</v>
      </c>
      <c r="I4594" t="str">
        <f>Query1[[#This Row],[category_name]]</f>
        <v>Cruisers Bicycles</v>
      </c>
      <c r="J4594" t="str">
        <f>Query1[[#This Row],[store_name]]</f>
        <v>Santa Cruz Bikes</v>
      </c>
      <c r="K4594" t="str">
        <f>Query1[[#This Row],[sales_rep]]</f>
        <v>Mireya Copeland</v>
      </c>
      <c r="L4594" t="str">
        <f>Query1[[#This Row],[brand_name]]</f>
        <v>Electra</v>
      </c>
    </row>
    <row r="4595" spans="1:12" x14ac:dyDescent="0.3">
      <c r="A4595">
        <f>Query1[[#This Row],[order_id]]</f>
        <v>1573</v>
      </c>
      <c r="B4595" t="str">
        <f>Query1[[#This Row],[customers]]</f>
        <v>Corene Wall</v>
      </c>
      <c r="C4595" t="str">
        <f>Query1[[#This Row],[city]]</f>
        <v>Atwater</v>
      </c>
      <c r="D4595" t="str">
        <f>Query1[[#This Row],[state]]</f>
        <v>CA</v>
      </c>
      <c r="E4595">
        <f>Query1[[#This Row],[order_date]]</f>
        <v>43213</v>
      </c>
      <c r="F4595">
        <f>Query1[[#This Row],[total_units]]</f>
        <v>2</v>
      </c>
      <c r="G4595">
        <f>Query1[[#This Row],[revenue]]</f>
        <v>179.98</v>
      </c>
      <c r="H4595" t="str">
        <f>Query1[[#This Row],[product_name]]</f>
        <v>Strider Classic 12 Balance Bike - 2018</v>
      </c>
      <c r="I4595" t="str">
        <f>Query1[[#This Row],[category_name]]</f>
        <v>Children Bicycles</v>
      </c>
      <c r="J4595" t="str">
        <f>Query1[[#This Row],[store_name]]</f>
        <v>Santa Cruz Bikes</v>
      </c>
      <c r="K4595" t="str">
        <f>Query1[[#This Row],[sales_rep]]</f>
        <v>Mireya Copeland</v>
      </c>
      <c r="L4595" t="str">
        <f>Query1[[#This Row],[brand_name]]</f>
        <v>Strider</v>
      </c>
    </row>
    <row r="4596" spans="1:12" x14ac:dyDescent="0.3">
      <c r="A4596">
        <f>Query1[[#This Row],[order_id]]</f>
        <v>1573</v>
      </c>
      <c r="B4596" t="str">
        <f>Query1[[#This Row],[customers]]</f>
        <v>Corene Wall</v>
      </c>
      <c r="C4596" t="str">
        <f>Query1[[#This Row],[city]]</f>
        <v>Atwater</v>
      </c>
      <c r="D4596" t="str">
        <f>Query1[[#This Row],[state]]</f>
        <v>CA</v>
      </c>
      <c r="E4596">
        <f>Query1[[#This Row],[order_date]]</f>
        <v>43213</v>
      </c>
      <c r="F4596">
        <f>Query1[[#This Row],[total_units]]</f>
        <v>1</v>
      </c>
      <c r="G4596">
        <f>Query1[[#This Row],[revenue]]</f>
        <v>2999.99</v>
      </c>
      <c r="H4596" t="str">
        <f>Query1[[#This Row],[product_name]]</f>
        <v>Trek Conduit+ - 2016</v>
      </c>
      <c r="I4596" t="str">
        <f>Query1[[#This Row],[category_name]]</f>
        <v>Electric Bikes</v>
      </c>
      <c r="J4596" t="str">
        <f>Query1[[#This Row],[store_name]]</f>
        <v>Santa Cruz Bikes</v>
      </c>
      <c r="K4596" t="str">
        <f>Query1[[#This Row],[sales_rep]]</f>
        <v>Mireya Copeland</v>
      </c>
      <c r="L4596" t="str">
        <f>Query1[[#This Row],[brand_name]]</f>
        <v>Trek</v>
      </c>
    </row>
    <row r="4597" spans="1:12" x14ac:dyDescent="0.3">
      <c r="A4597">
        <f>Query1[[#This Row],[order_id]]</f>
        <v>1573</v>
      </c>
      <c r="B4597" t="str">
        <f>Query1[[#This Row],[customers]]</f>
        <v>Corene Wall</v>
      </c>
      <c r="C4597" t="str">
        <f>Query1[[#This Row],[city]]</f>
        <v>Atwater</v>
      </c>
      <c r="D4597" t="str">
        <f>Query1[[#This Row],[state]]</f>
        <v>CA</v>
      </c>
      <c r="E4597">
        <f>Query1[[#This Row],[order_date]]</f>
        <v>43213</v>
      </c>
      <c r="F4597">
        <f>Query1[[#This Row],[total_units]]</f>
        <v>1</v>
      </c>
      <c r="G4597">
        <f>Query1[[#This Row],[revenue]]</f>
        <v>919.99</v>
      </c>
      <c r="H4597" t="str">
        <f>Query1[[#This Row],[product_name]]</f>
        <v>Trek X-Caliber 7 - 2018</v>
      </c>
      <c r="I4597" t="str">
        <f>Query1[[#This Row],[category_name]]</f>
        <v>Mountain Bikes</v>
      </c>
      <c r="J4597" t="str">
        <f>Query1[[#This Row],[store_name]]</f>
        <v>Santa Cruz Bikes</v>
      </c>
      <c r="K4597" t="str">
        <f>Query1[[#This Row],[sales_rep]]</f>
        <v>Mireya Copeland</v>
      </c>
      <c r="L4597" t="str">
        <f>Query1[[#This Row],[brand_name]]</f>
        <v>Trek</v>
      </c>
    </row>
    <row r="4598" spans="1:12" x14ac:dyDescent="0.3">
      <c r="A4598">
        <f>Query1[[#This Row],[order_id]]</f>
        <v>1574</v>
      </c>
      <c r="B4598" t="str">
        <f>Query1[[#This Row],[customers]]</f>
        <v>Jeni Booker</v>
      </c>
      <c r="C4598" t="str">
        <f>Query1[[#This Row],[city]]</f>
        <v>South El Monte</v>
      </c>
      <c r="D4598" t="str">
        <f>Query1[[#This Row],[state]]</f>
        <v>CA</v>
      </c>
      <c r="E4598">
        <f>Query1[[#This Row],[order_date]]</f>
        <v>43213</v>
      </c>
      <c r="F4598">
        <f>Query1[[#This Row],[total_units]]</f>
        <v>1</v>
      </c>
      <c r="G4598">
        <f>Query1[[#This Row],[revenue]]</f>
        <v>469.99</v>
      </c>
      <c r="H4598" t="str">
        <f>Query1[[#This Row],[product_name]]</f>
        <v>Surly Pack Rat Frameset - 2018</v>
      </c>
      <c r="I4598" t="str">
        <f>Query1[[#This Row],[category_name]]</f>
        <v>Mountain Bikes</v>
      </c>
      <c r="J4598" t="str">
        <f>Query1[[#This Row],[store_name]]</f>
        <v>Santa Cruz Bikes</v>
      </c>
      <c r="K4598" t="str">
        <f>Query1[[#This Row],[sales_rep]]</f>
        <v>Mireya Copeland</v>
      </c>
      <c r="L4598" t="str">
        <f>Query1[[#This Row],[brand_name]]</f>
        <v>Surly</v>
      </c>
    </row>
    <row r="4599" spans="1:12" x14ac:dyDescent="0.3">
      <c r="A4599">
        <f>Query1[[#This Row],[order_id]]</f>
        <v>1575</v>
      </c>
      <c r="B4599" t="str">
        <f>Query1[[#This Row],[customers]]</f>
        <v>Moses Pope</v>
      </c>
      <c r="C4599" t="str">
        <f>Query1[[#This Row],[city]]</f>
        <v>Lawndale</v>
      </c>
      <c r="D4599" t="str">
        <f>Query1[[#This Row],[state]]</f>
        <v>CA</v>
      </c>
      <c r="E4599">
        <f>Query1[[#This Row],[order_date]]</f>
        <v>43213</v>
      </c>
      <c r="F4599">
        <f>Query1[[#This Row],[total_units]]</f>
        <v>1</v>
      </c>
      <c r="G4599">
        <f>Query1[[#This Row],[revenue]]</f>
        <v>269.99</v>
      </c>
      <c r="H4599" t="str">
        <f>Query1[[#This Row],[product_name]]</f>
        <v>Electra Cruiser 1 - 2016/2017/2018</v>
      </c>
      <c r="I4599" t="str">
        <f>Query1[[#This Row],[category_name]]</f>
        <v>Cruisers Bicycles</v>
      </c>
      <c r="J4599" t="str">
        <f>Query1[[#This Row],[store_name]]</f>
        <v>Santa Cruz Bikes</v>
      </c>
      <c r="K4599" t="str">
        <f>Query1[[#This Row],[sales_rep]]</f>
        <v>Genna Serrano</v>
      </c>
      <c r="L4599" t="str">
        <f>Query1[[#This Row],[brand_name]]</f>
        <v>Electra</v>
      </c>
    </row>
    <row r="4600" spans="1:12" x14ac:dyDescent="0.3">
      <c r="A4600">
        <f>Query1[[#This Row],[order_id]]</f>
        <v>1575</v>
      </c>
      <c r="B4600" t="str">
        <f>Query1[[#This Row],[customers]]</f>
        <v>Moses Pope</v>
      </c>
      <c r="C4600" t="str">
        <f>Query1[[#This Row],[city]]</f>
        <v>Lawndale</v>
      </c>
      <c r="D4600" t="str">
        <f>Query1[[#This Row],[state]]</f>
        <v>CA</v>
      </c>
      <c r="E4600">
        <f>Query1[[#This Row],[order_date]]</f>
        <v>43213</v>
      </c>
      <c r="F4600">
        <f>Query1[[#This Row],[total_units]]</f>
        <v>2</v>
      </c>
      <c r="G4600">
        <f>Query1[[#This Row],[revenue]]</f>
        <v>419.98</v>
      </c>
      <c r="H4600" t="str">
        <f>Query1[[#This Row],[product_name]]</f>
        <v>Haro Shredder 20 - 2017</v>
      </c>
      <c r="I4600" t="str">
        <f>Query1[[#This Row],[category_name]]</f>
        <v>Children Bicycles</v>
      </c>
      <c r="J4600" t="str">
        <f>Query1[[#This Row],[store_name]]</f>
        <v>Santa Cruz Bikes</v>
      </c>
      <c r="K4600" t="str">
        <f>Query1[[#This Row],[sales_rep]]</f>
        <v>Genna Serrano</v>
      </c>
      <c r="L4600" t="str">
        <f>Query1[[#This Row],[brand_name]]</f>
        <v>Haro</v>
      </c>
    </row>
    <row r="4601" spans="1:12" x14ac:dyDescent="0.3">
      <c r="A4601">
        <f>Query1[[#This Row],[order_id]]</f>
        <v>1575</v>
      </c>
      <c r="B4601" t="str">
        <f>Query1[[#This Row],[customers]]</f>
        <v>Moses Pope</v>
      </c>
      <c r="C4601" t="str">
        <f>Query1[[#This Row],[city]]</f>
        <v>Lawndale</v>
      </c>
      <c r="D4601" t="str">
        <f>Query1[[#This Row],[state]]</f>
        <v>CA</v>
      </c>
      <c r="E4601">
        <f>Query1[[#This Row],[order_date]]</f>
        <v>43213</v>
      </c>
      <c r="F4601">
        <f>Query1[[#This Row],[total_units]]</f>
        <v>1</v>
      </c>
      <c r="G4601">
        <f>Query1[[#This Row],[revenue]]</f>
        <v>539.99</v>
      </c>
      <c r="H4601" t="str">
        <f>Query1[[#This Row],[product_name]]</f>
        <v>Haro SR 1.1 - 2017</v>
      </c>
      <c r="I4601" t="str">
        <f>Query1[[#This Row],[category_name]]</f>
        <v>Mountain Bikes</v>
      </c>
      <c r="J4601" t="str">
        <f>Query1[[#This Row],[store_name]]</f>
        <v>Santa Cruz Bikes</v>
      </c>
      <c r="K4601" t="str">
        <f>Query1[[#This Row],[sales_rep]]</f>
        <v>Genna Serrano</v>
      </c>
      <c r="L4601" t="str">
        <f>Query1[[#This Row],[brand_name]]</f>
        <v>Haro</v>
      </c>
    </row>
    <row r="4602" spans="1:12" x14ac:dyDescent="0.3">
      <c r="A4602">
        <f>Query1[[#This Row],[order_id]]</f>
        <v>1575</v>
      </c>
      <c r="B4602" t="str">
        <f>Query1[[#This Row],[customers]]</f>
        <v>Moses Pope</v>
      </c>
      <c r="C4602" t="str">
        <f>Query1[[#This Row],[city]]</f>
        <v>Lawndale</v>
      </c>
      <c r="D4602" t="str">
        <f>Query1[[#This Row],[state]]</f>
        <v>CA</v>
      </c>
      <c r="E4602">
        <f>Query1[[#This Row],[order_date]]</f>
        <v>43213</v>
      </c>
      <c r="F4602">
        <f>Query1[[#This Row],[total_units]]</f>
        <v>2</v>
      </c>
      <c r="G4602">
        <f>Query1[[#This Row],[revenue]]</f>
        <v>939.98</v>
      </c>
      <c r="H4602" t="str">
        <f>Query1[[#This Row],[product_name]]</f>
        <v>Surly Big Fat Dummy Frameset - 2018</v>
      </c>
      <c r="I4602" t="str">
        <f>Query1[[#This Row],[category_name]]</f>
        <v>Mountain Bikes</v>
      </c>
      <c r="J4602" t="str">
        <f>Query1[[#This Row],[store_name]]</f>
        <v>Santa Cruz Bikes</v>
      </c>
      <c r="K4602" t="str">
        <f>Query1[[#This Row],[sales_rep]]</f>
        <v>Genna Serrano</v>
      </c>
      <c r="L4602" t="str">
        <f>Query1[[#This Row],[brand_name]]</f>
        <v>Surly</v>
      </c>
    </row>
    <row r="4603" spans="1:12" x14ac:dyDescent="0.3">
      <c r="A4603">
        <f>Query1[[#This Row],[order_id]]</f>
        <v>1575</v>
      </c>
      <c r="B4603" t="str">
        <f>Query1[[#This Row],[customers]]</f>
        <v>Moses Pope</v>
      </c>
      <c r="C4603" t="str">
        <f>Query1[[#This Row],[city]]</f>
        <v>Lawndale</v>
      </c>
      <c r="D4603" t="str">
        <f>Query1[[#This Row],[state]]</f>
        <v>CA</v>
      </c>
      <c r="E4603">
        <f>Query1[[#This Row],[order_date]]</f>
        <v>43213</v>
      </c>
      <c r="F4603">
        <f>Query1[[#This Row],[total_units]]</f>
        <v>2</v>
      </c>
      <c r="G4603">
        <f>Query1[[#This Row],[revenue]]</f>
        <v>7999.98</v>
      </c>
      <c r="H4603" t="str">
        <f>Query1[[#This Row],[product_name]]</f>
        <v>Trek Boone 7 Disc - 2018</v>
      </c>
      <c r="I4603" t="str">
        <f>Query1[[#This Row],[category_name]]</f>
        <v>Cyclocross Bicycles</v>
      </c>
      <c r="J4603" t="str">
        <f>Query1[[#This Row],[store_name]]</f>
        <v>Santa Cruz Bikes</v>
      </c>
      <c r="K4603" t="str">
        <f>Query1[[#This Row],[sales_rep]]</f>
        <v>Genna Serrano</v>
      </c>
      <c r="L4603" t="str">
        <f>Query1[[#This Row],[brand_name]]</f>
        <v>Trek</v>
      </c>
    </row>
    <row r="4604" spans="1:12" x14ac:dyDescent="0.3">
      <c r="A4604">
        <f>Query1[[#This Row],[order_id]]</f>
        <v>1576</v>
      </c>
      <c r="B4604" t="str">
        <f>Query1[[#This Row],[customers]]</f>
        <v>Robby Sykes</v>
      </c>
      <c r="C4604" t="str">
        <f>Query1[[#This Row],[city]]</f>
        <v>Hempstead</v>
      </c>
      <c r="D4604" t="str">
        <f>Query1[[#This Row],[state]]</f>
        <v>NY</v>
      </c>
      <c r="E4604">
        <f>Query1[[#This Row],[order_date]]</f>
        <v>43213</v>
      </c>
      <c r="F4604">
        <f>Query1[[#This Row],[total_units]]</f>
        <v>1</v>
      </c>
      <c r="G4604">
        <f>Query1[[#This Row],[revenue]]</f>
        <v>319.99</v>
      </c>
      <c r="H4604" t="str">
        <f>Query1[[#This Row],[product_name]]</f>
        <v>Electra Tiger Shark 1 (20-inch) - Boys' - 2018</v>
      </c>
      <c r="I4604" t="str">
        <f>Query1[[#This Row],[category_name]]</f>
        <v>Children Bicycles</v>
      </c>
      <c r="J4604" t="str">
        <f>Query1[[#This Row],[store_name]]</f>
        <v>Baldwin Bikes</v>
      </c>
      <c r="K4604" t="str">
        <f>Query1[[#This Row],[sales_rep]]</f>
        <v>Venita Daniel</v>
      </c>
      <c r="L4604" t="str">
        <f>Query1[[#This Row],[brand_name]]</f>
        <v>Electra</v>
      </c>
    </row>
    <row r="4605" spans="1:12" x14ac:dyDescent="0.3">
      <c r="A4605">
        <f>Query1[[#This Row],[order_id]]</f>
        <v>1576</v>
      </c>
      <c r="B4605" t="str">
        <f>Query1[[#This Row],[customers]]</f>
        <v>Robby Sykes</v>
      </c>
      <c r="C4605" t="str">
        <f>Query1[[#This Row],[city]]</f>
        <v>Hempstead</v>
      </c>
      <c r="D4605" t="str">
        <f>Query1[[#This Row],[state]]</f>
        <v>NY</v>
      </c>
      <c r="E4605">
        <f>Query1[[#This Row],[order_date]]</f>
        <v>43213</v>
      </c>
      <c r="F4605">
        <f>Query1[[#This Row],[total_units]]</f>
        <v>1</v>
      </c>
      <c r="G4605">
        <f>Query1[[#This Row],[revenue]]</f>
        <v>416.99</v>
      </c>
      <c r="H4605" t="str">
        <f>Query1[[#This Row],[product_name]]</f>
        <v>Sun Bicycles Cruz 7 - 2017</v>
      </c>
      <c r="I4605" t="str">
        <f>Query1[[#This Row],[category_name]]</f>
        <v>Cruisers Bicycles</v>
      </c>
      <c r="J4605" t="str">
        <f>Query1[[#This Row],[store_name]]</f>
        <v>Baldwin Bikes</v>
      </c>
      <c r="K4605" t="str">
        <f>Query1[[#This Row],[sales_rep]]</f>
        <v>Venita Daniel</v>
      </c>
      <c r="L4605" t="str">
        <f>Query1[[#This Row],[brand_name]]</f>
        <v>Sun</v>
      </c>
    </row>
    <row r="4606" spans="1:12" x14ac:dyDescent="0.3">
      <c r="A4606">
        <f>Query1[[#This Row],[order_id]]</f>
        <v>1576</v>
      </c>
      <c r="B4606" t="str">
        <f>Query1[[#This Row],[customers]]</f>
        <v>Robby Sykes</v>
      </c>
      <c r="C4606" t="str">
        <f>Query1[[#This Row],[city]]</f>
        <v>Hempstead</v>
      </c>
      <c r="D4606" t="str">
        <f>Query1[[#This Row],[state]]</f>
        <v>NY</v>
      </c>
      <c r="E4606">
        <f>Query1[[#This Row],[order_date]]</f>
        <v>43213</v>
      </c>
      <c r="F4606">
        <f>Query1[[#This Row],[total_units]]</f>
        <v>2</v>
      </c>
      <c r="G4606">
        <f>Query1[[#This Row],[revenue]]</f>
        <v>6999.98</v>
      </c>
      <c r="H4606" t="str">
        <f>Query1[[#This Row],[product_name]]</f>
        <v>Trek Powerfly 5 Women's - 2018</v>
      </c>
      <c r="I4606" t="str">
        <f>Query1[[#This Row],[category_name]]</f>
        <v>Electric Bikes</v>
      </c>
      <c r="J4606" t="str">
        <f>Query1[[#This Row],[store_name]]</f>
        <v>Baldwin Bikes</v>
      </c>
      <c r="K4606" t="str">
        <f>Query1[[#This Row],[sales_rep]]</f>
        <v>Venita Daniel</v>
      </c>
      <c r="L4606" t="str">
        <f>Query1[[#This Row],[brand_name]]</f>
        <v>Trek</v>
      </c>
    </row>
    <row r="4607" spans="1:12" x14ac:dyDescent="0.3">
      <c r="A4607">
        <f>Query1[[#This Row],[order_id]]</f>
        <v>1577</v>
      </c>
      <c r="B4607" t="str">
        <f>Query1[[#This Row],[customers]]</f>
        <v>Cesar Jackson</v>
      </c>
      <c r="C4607" t="str">
        <f>Query1[[#This Row],[city]]</f>
        <v>Liverpool</v>
      </c>
      <c r="D4607" t="str">
        <f>Query1[[#This Row],[state]]</f>
        <v>NY</v>
      </c>
      <c r="E4607">
        <f>Query1[[#This Row],[order_date]]</f>
        <v>43213</v>
      </c>
      <c r="F4607">
        <f>Query1[[#This Row],[total_units]]</f>
        <v>2</v>
      </c>
      <c r="G4607">
        <f>Query1[[#This Row],[revenue]]</f>
        <v>559.98</v>
      </c>
      <c r="H4607" t="str">
        <f>Query1[[#This Row],[product_name]]</f>
        <v>Electra Cyclosaurus 1 (16-inch) - Boy's - 2018</v>
      </c>
      <c r="I4607" t="str">
        <f>Query1[[#This Row],[category_name]]</f>
        <v>Children Bicycles</v>
      </c>
      <c r="J4607" t="str">
        <f>Query1[[#This Row],[store_name]]</f>
        <v>Baldwin Bikes</v>
      </c>
      <c r="K4607" t="str">
        <f>Query1[[#This Row],[sales_rep]]</f>
        <v>Venita Daniel</v>
      </c>
      <c r="L4607" t="str">
        <f>Query1[[#This Row],[brand_name]]</f>
        <v>Electra</v>
      </c>
    </row>
    <row r="4608" spans="1:12" x14ac:dyDescent="0.3">
      <c r="A4608">
        <f>Query1[[#This Row],[order_id]]</f>
        <v>1577</v>
      </c>
      <c r="B4608" t="str">
        <f>Query1[[#This Row],[customers]]</f>
        <v>Cesar Jackson</v>
      </c>
      <c r="C4608" t="str">
        <f>Query1[[#This Row],[city]]</f>
        <v>Liverpool</v>
      </c>
      <c r="D4608" t="str">
        <f>Query1[[#This Row],[state]]</f>
        <v>NY</v>
      </c>
      <c r="E4608">
        <f>Query1[[#This Row],[order_date]]</f>
        <v>43213</v>
      </c>
      <c r="F4608">
        <f>Query1[[#This Row],[total_units]]</f>
        <v>2</v>
      </c>
      <c r="G4608">
        <f>Query1[[#This Row],[revenue]]</f>
        <v>1599.98</v>
      </c>
      <c r="H4608" t="str">
        <f>Query1[[#This Row],[product_name]]</f>
        <v>Electra Townie Balloon 3i EQ Ladies' - 2018</v>
      </c>
      <c r="I4608" t="str">
        <f>Query1[[#This Row],[category_name]]</f>
        <v>Comfort Bicycles</v>
      </c>
      <c r="J4608" t="str">
        <f>Query1[[#This Row],[store_name]]</f>
        <v>Baldwin Bikes</v>
      </c>
      <c r="K4608" t="str">
        <f>Query1[[#This Row],[sales_rep]]</f>
        <v>Venita Daniel</v>
      </c>
      <c r="L4608" t="str">
        <f>Query1[[#This Row],[brand_name]]</f>
        <v>Electra</v>
      </c>
    </row>
    <row r="4609" spans="1:12" x14ac:dyDescent="0.3">
      <c r="A4609">
        <f>Query1[[#This Row],[order_id]]</f>
        <v>1577</v>
      </c>
      <c r="B4609" t="str">
        <f>Query1[[#This Row],[customers]]</f>
        <v>Cesar Jackson</v>
      </c>
      <c r="C4609" t="str">
        <f>Query1[[#This Row],[city]]</f>
        <v>Liverpool</v>
      </c>
      <c r="D4609" t="str">
        <f>Query1[[#This Row],[state]]</f>
        <v>NY</v>
      </c>
      <c r="E4609">
        <f>Query1[[#This Row],[order_date]]</f>
        <v>43213</v>
      </c>
      <c r="F4609">
        <f>Query1[[#This Row],[total_units]]</f>
        <v>2</v>
      </c>
      <c r="G4609">
        <f>Query1[[#This Row],[revenue]]</f>
        <v>559.98</v>
      </c>
      <c r="H4609" t="str">
        <f>Query1[[#This Row],[product_name]]</f>
        <v>Electra Water Lily 1 (16-inch) - Girl's - 2018</v>
      </c>
      <c r="I4609" t="str">
        <f>Query1[[#This Row],[category_name]]</f>
        <v>Children Bicycles</v>
      </c>
      <c r="J4609" t="str">
        <f>Query1[[#This Row],[store_name]]</f>
        <v>Baldwin Bikes</v>
      </c>
      <c r="K4609" t="str">
        <f>Query1[[#This Row],[sales_rep]]</f>
        <v>Venita Daniel</v>
      </c>
      <c r="L4609" t="str">
        <f>Query1[[#This Row],[brand_name]]</f>
        <v>Electra</v>
      </c>
    </row>
    <row r="4610" spans="1:12" x14ac:dyDescent="0.3">
      <c r="A4610">
        <f>Query1[[#This Row],[order_id]]</f>
        <v>1577</v>
      </c>
      <c r="B4610" t="str">
        <f>Query1[[#This Row],[customers]]</f>
        <v>Cesar Jackson</v>
      </c>
      <c r="C4610" t="str">
        <f>Query1[[#This Row],[city]]</f>
        <v>Liverpool</v>
      </c>
      <c r="D4610" t="str">
        <f>Query1[[#This Row],[state]]</f>
        <v>NY</v>
      </c>
      <c r="E4610">
        <f>Query1[[#This Row],[order_date]]</f>
        <v>43213</v>
      </c>
      <c r="F4610">
        <f>Query1[[#This Row],[total_units]]</f>
        <v>2</v>
      </c>
      <c r="G4610">
        <f>Query1[[#This Row],[revenue]]</f>
        <v>5198</v>
      </c>
      <c r="H4610" t="str">
        <f>Query1[[#This Row],[product_name]]</f>
        <v>Heller Bloodhound Trail - 2018</v>
      </c>
      <c r="I4610" t="str">
        <f>Query1[[#This Row],[category_name]]</f>
        <v>Mountain Bikes</v>
      </c>
      <c r="J4610" t="str">
        <f>Query1[[#This Row],[store_name]]</f>
        <v>Baldwin Bikes</v>
      </c>
      <c r="K4610" t="str">
        <f>Query1[[#This Row],[sales_rep]]</f>
        <v>Venita Daniel</v>
      </c>
      <c r="L4610" t="str">
        <f>Query1[[#This Row],[brand_name]]</f>
        <v>Heller</v>
      </c>
    </row>
    <row r="4611" spans="1:12" x14ac:dyDescent="0.3">
      <c r="A4611">
        <f>Query1[[#This Row],[order_id]]</f>
        <v>1577</v>
      </c>
      <c r="B4611" t="str">
        <f>Query1[[#This Row],[customers]]</f>
        <v>Cesar Jackson</v>
      </c>
      <c r="C4611" t="str">
        <f>Query1[[#This Row],[city]]</f>
        <v>Liverpool</v>
      </c>
      <c r="D4611" t="str">
        <f>Query1[[#This Row],[state]]</f>
        <v>NY</v>
      </c>
      <c r="E4611">
        <f>Query1[[#This Row],[order_date]]</f>
        <v>43213</v>
      </c>
      <c r="F4611">
        <f>Query1[[#This Row],[total_units]]</f>
        <v>2</v>
      </c>
      <c r="G4611">
        <f>Query1[[#This Row],[revenue]]</f>
        <v>941.98</v>
      </c>
      <c r="H4611" t="str">
        <f>Query1[[#This Row],[product_name]]</f>
        <v>Sun Bicycles Drifter 7 - Women's - 2017</v>
      </c>
      <c r="I4611" t="str">
        <f>Query1[[#This Row],[category_name]]</f>
        <v>Comfort Bicycles</v>
      </c>
      <c r="J4611" t="str">
        <f>Query1[[#This Row],[store_name]]</f>
        <v>Baldwin Bikes</v>
      </c>
      <c r="K4611" t="str">
        <f>Query1[[#This Row],[sales_rep]]</f>
        <v>Venita Daniel</v>
      </c>
      <c r="L4611" t="str">
        <f>Query1[[#This Row],[brand_name]]</f>
        <v>Sun</v>
      </c>
    </row>
    <row r="4612" spans="1:12" x14ac:dyDescent="0.3">
      <c r="A4612">
        <f>Query1[[#This Row],[order_id]]</f>
        <v>1578</v>
      </c>
      <c r="B4612" t="str">
        <f>Query1[[#This Row],[customers]]</f>
        <v>Corrina Sawyer</v>
      </c>
      <c r="C4612" t="str">
        <f>Query1[[#This Row],[city]]</f>
        <v>Troy</v>
      </c>
      <c r="D4612" t="str">
        <f>Query1[[#This Row],[state]]</f>
        <v>NY</v>
      </c>
      <c r="E4612">
        <f>Query1[[#This Row],[order_date]]</f>
        <v>43213</v>
      </c>
      <c r="F4612">
        <f>Query1[[#This Row],[total_units]]</f>
        <v>1</v>
      </c>
      <c r="G4612">
        <f>Query1[[#This Row],[revenue]]</f>
        <v>899.99</v>
      </c>
      <c r="H4612" t="str">
        <f>Query1[[#This Row],[product_name]]</f>
        <v>Electra Townie Commute 27D Ladies - 2018</v>
      </c>
      <c r="I4612" t="str">
        <f>Query1[[#This Row],[category_name]]</f>
        <v>Comfort Bicycles</v>
      </c>
      <c r="J4612" t="str">
        <f>Query1[[#This Row],[store_name]]</f>
        <v>Baldwin Bikes</v>
      </c>
      <c r="K4612" t="str">
        <f>Query1[[#This Row],[sales_rep]]</f>
        <v>Venita Daniel</v>
      </c>
      <c r="L4612" t="str">
        <f>Query1[[#This Row],[brand_name]]</f>
        <v>Electra</v>
      </c>
    </row>
    <row r="4613" spans="1:12" x14ac:dyDescent="0.3">
      <c r="A4613">
        <f>Query1[[#This Row],[order_id]]</f>
        <v>1578</v>
      </c>
      <c r="B4613" t="str">
        <f>Query1[[#This Row],[customers]]</f>
        <v>Corrina Sawyer</v>
      </c>
      <c r="C4613" t="str">
        <f>Query1[[#This Row],[city]]</f>
        <v>Troy</v>
      </c>
      <c r="D4613" t="str">
        <f>Query1[[#This Row],[state]]</f>
        <v>NY</v>
      </c>
      <c r="E4613">
        <f>Query1[[#This Row],[order_date]]</f>
        <v>43213</v>
      </c>
      <c r="F4613">
        <f>Query1[[#This Row],[total_units]]</f>
        <v>2</v>
      </c>
      <c r="G4613">
        <f>Query1[[#This Row],[revenue]]</f>
        <v>1499.98</v>
      </c>
      <c r="H4613" t="str">
        <f>Query1[[#This Row],[product_name]]</f>
        <v>Electra Townie Commute 8D - 2018</v>
      </c>
      <c r="I4613" t="str">
        <f>Query1[[#This Row],[category_name]]</f>
        <v>Cruisers Bicycles</v>
      </c>
      <c r="J4613" t="str">
        <f>Query1[[#This Row],[store_name]]</f>
        <v>Baldwin Bikes</v>
      </c>
      <c r="K4613" t="str">
        <f>Query1[[#This Row],[sales_rep]]</f>
        <v>Venita Daniel</v>
      </c>
      <c r="L4613" t="str">
        <f>Query1[[#This Row],[brand_name]]</f>
        <v>Electra</v>
      </c>
    </row>
    <row r="4614" spans="1:12" x14ac:dyDescent="0.3">
      <c r="A4614">
        <f>Query1[[#This Row],[order_id]]</f>
        <v>1578</v>
      </c>
      <c r="B4614" t="str">
        <f>Query1[[#This Row],[customers]]</f>
        <v>Corrina Sawyer</v>
      </c>
      <c r="C4614" t="str">
        <f>Query1[[#This Row],[city]]</f>
        <v>Troy</v>
      </c>
      <c r="D4614" t="str">
        <f>Query1[[#This Row],[state]]</f>
        <v>NY</v>
      </c>
      <c r="E4614">
        <f>Query1[[#This Row],[order_date]]</f>
        <v>43213</v>
      </c>
      <c r="F4614">
        <f>Query1[[#This Row],[total_units]]</f>
        <v>2</v>
      </c>
      <c r="G4614">
        <f>Query1[[#This Row],[revenue]]</f>
        <v>7199.98</v>
      </c>
      <c r="H4614" t="str">
        <f>Query1[[#This Row],[product_name]]</f>
        <v>Trek Super Commuter+ 7 - 2018</v>
      </c>
      <c r="I4614" t="str">
        <f>Query1[[#This Row],[category_name]]</f>
        <v>Electric Bikes</v>
      </c>
      <c r="J4614" t="str">
        <f>Query1[[#This Row],[store_name]]</f>
        <v>Baldwin Bikes</v>
      </c>
      <c r="K4614" t="str">
        <f>Query1[[#This Row],[sales_rep]]</f>
        <v>Venita Daniel</v>
      </c>
      <c r="L4614" t="str">
        <f>Query1[[#This Row],[brand_name]]</f>
        <v>Trek</v>
      </c>
    </row>
    <row r="4615" spans="1:12" x14ac:dyDescent="0.3">
      <c r="A4615">
        <f>Query1[[#This Row],[order_id]]</f>
        <v>1579</v>
      </c>
      <c r="B4615" t="str">
        <f>Query1[[#This Row],[customers]]</f>
        <v>Katharina Bates</v>
      </c>
      <c r="C4615" t="str">
        <f>Query1[[#This Row],[city]]</f>
        <v>Campbell</v>
      </c>
      <c r="D4615" t="str">
        <f>Query1[[#This Row],[state]]</f>
        <v>CA</v>
      </c>
      <c r="E4615">
        <f>Query1[[#This Row],[order_date]]</f>
        <v>43214</v>
      </c>
      <c r="F4615">
        <f>Query1[[#This Row],[total_units]]</f>
        <v>1</v>
      </c>
      <c r="G4615">
        <f>Query1[[#This Row],[revenue]]</f>
        <v>279.99</v>
      </c>
      <c r="H4615" t="str">
        <f>Query1[[#This Row],[product_name]]</f>
        <v>Electra Starship 1 16" - 2018</v>
      </c>
      <c r="I4615" t="str">
        <f>Query1[[#This Row],[category_name]]</f>
        <v>Children Bicycles</v>
      </c>
      <c r="J4615" t="str">
        <f>Query1[[#This Row],[store_name]]</f>
        <v>Santa Cruz Bikes</v>
      </c>
      <c r="K4615" t="str">
        <f>Query1[[#This Row],[sales_rep]]</f>
        <v>Mireya Copeland</v>
      </c>
      <c r="L4615" t="str">
        <f>Query1[[#This Row],[brand_name]]</f>
        <v>Electra</v>
      </c>
    </row>
    <row r="4616" spans="1:12" x14ac:dyDescent="0.3">
      <c r="A4616">
        <f>Query1[[#This Row],[order_id]]</f>
        <v>1579</v>
      </c>
      <c r="B4616" t="str">
        <f>Query1[[#This Row],[customers]]</f>
        <v>Katharina Bates</v>
      </c>
      <c r="C4616" t="str">
        <f>Query1[[#This Row],[city]]</f>
        <v>Campbell</v>
      </c>
      <c r="D4616" t="str">
        <f>Query1[[#This Row],[state]]</f>
        <v>CA</v>
      </c>
      <c r="E4616">
        <f>Query1[[#This Row],[order_date]]</f>
        <v>43214</v>
      </c>
      <c r="F4616">
        <f>Query1[[#This Row],[total_units]]</f>
        <v>1</v>
      </c>
      <c r="G4616">
        <f>Query1[[#This Row],[revenue]]</f>
        <v>899.99</v>
      </c>
      <c r="H4616" t="str">
        <f>Query1[[#This Row],[product_name]]</f>
        <v>Electra Tiger Shark 3i - 2018</v>
      </c>
      <c r="I4616" t="str">
        <f>Query1[[#This Row],[category_name]]</f>
        <v>Cruisers Bicycles</v>
      </c>
      <c r="J4616" t="str">
        <f>Query1[[#This Row],[store_name]]</f>
        <v>Santa Cruz Bikes</v>
      </c>
      <c r="K4616" t="str">
        <f>Query1[[#This Row],[sales_rep]]</f>
        <v>Mireya Copeland</v>
      </c>
      <c r="L4616" t="str">
        <f>Query1[[#This Row],[brand_name]]</f>
        <v>Electra</v>
      </c>
    </row>
    <row r="4617" spans="1:12" x14ac:dyDescent="0.3">
      <c r="A4617">
        <f>Query1[[#This Row],[order_id]]</f>
        <v>1579</v>
      </c>
      <c r="B4617" t="str">
        <f>Query1[[#This Row],[customers]]</f>
        <v>Katharina Bates</v>
      </c>
      <c r="C4617" t="str">
        <f>Query1[[#This Row],[city]]</f>
        <v>Campbell</v>
      </c>
      <c r="D4617" t="str">
        <f>Query1[[#This Row],[state]]</f>
        <v>CA</v>
      </c>
      <c r="E4617">
        <f>Query1[[#This Row],[order_date]]</f>
        <v>43214</v>
      </c>
      <c r="F4617">
        <f>Query1[[#This Row],[total_units]]</f>
        <v>2</v>
      </c>
      <c r="G4617">
        <f>Query1[[#This Row],[revenue]]</f>
        <v>693.98</v>
      </c>
      <c r="H4617" t="str">
        <f>Query1[[#This Row],[product_name]]</f>
        <v>Sun Bicycles Lil Bolt Type-R - 2017</v>
      </c>
      <c r="I4617" t="str">
        <f>Query1[[#This Row],[category_name]]</f>
        <v>Cruisers Bicycles</v>
      </c>
      <c r="J4617" t="str">
        <f>Query1[[#This Row],[store_name]]</f>
        <v>Santa Cruz Bikes</v>
      </c>
      <c r="K4617" t="str">
        <f>Query1[[#This Row],[sales_rep]]</f>
        <v>Mireya Copeland</v>
      </c>
      <c r="L4617" t="str">
        <f>Query1[[#This Row],[brand_name]]</f>
        <v>Sun</v>
      </c>
    </row>
    <row r="4618" spans="1:12" x14ac:dyDescent="0.3">
      <c r="A4618">
        <f>Query1[[#This Row],[order_id]]</f>
        <v>1579</v>
      </c>
      <c r="B4618" t="str">
        <f>Query1[[#This Row],[customers]]</f>
        <v>Katharina Bates</v>
      </c>
      <c r="C4618" t="str">
        <f>Query1[[#This Row],[city]]</f>
        <v>Campbell</v>
      </c>
      <c r="D4618" t="str">
        <f>Query1[[#This Row],[state]]</f>
        <v>CA</v>
      </c>
      <c r="E4618">
        <f>Query1[[#This Row],[order_date]]</f>
        <v>43214</v>
      </c>
      <c r="F4618">
        <f>Query1[[#This Row],[total_units]]</f>
        <v>1</v>
      </c>
      <c r="G4618">
        <f>Query1[[#This Row],[revenue]]</f>
        <v>3499.99</v>
      </c>
      <c r="H4618" t="str">
        <f>Query1[[#This Row],[product_name]]</f>
        <v>Trek Domane SL 6 - 2017</v>
      </c>
      <c r="I4618" t="str">
        <f>Query1[[#This Row],[category_name]]</f>
        <v>Road Bikes</v>
      </c>
      <c r="J4618" t="str">
        <f>Query1[[#This Row],[store_name]]</f>
        <v>Santa Cruz Bikes</v>
      </c>
      <c r="K4618" t="str">
        <f>Query1[[#This Row],[sales_rep]]</f>
        <v>Mireya Copeland</v>
      </c>
      <c r="L4618" t="str">
        <f>Query1[[#This Row],[brand_name]]</f>
        <v>Trek</v>
      </c>
    </row>
    <row r="4619" spans="1:12" x14ac:dyDescent="0.3">
      <c r="A4619">
        <f>Query1[[#This Row],[order_id]]</f>
        <v>1580</v>
      </c>
      <c r="B4619" t="str">
        <f>Query1[[#This Row],[customers]]</f>
        <v>Graciela Barber</v>
      </c>
      <c r="C4619" t="str">
        <f>Query1[[#This Row],[city]]</f>
        <v>Oxnard</v>
      </c>
      <c r="D4619" t="str">
        <f>Query1[[#This Row],[state]]</f>
        <v>CA</v>
      </c>
      <c r="E4619">
        <f>Query1[[#This Row],[order_date]]</f>
        <v>43214</v>
      </c>
      <c r="F4619">
        <f>Query1[[#This Row],[total_units]]</f>
        <v>2</v>
      </c>
      <c r="G4619">
        <f>Query1[[#This Row],[revenue]]</f>
        <v>299.98</v>
      </c>
      <c r="H4619" t="str">
        <f>Query1[[#This Row],[product_name]]</f>
        <v>Trek Girl's Kickster - 2017</v>
      </c>
      <c r="I4619" t="str">
        <f>Query1[[#This Row],[category_name]]</f>
        <v>Children Bicycles</v>
      </c>
      <c r="J4619" t="str">
        <f>Query1[[#This Row],[store_name]]</f>
        <v>Santa Cruz Bikes</v>
      </c>
      <c r="K4619" t="str">
        <f>Query1[[#This Row],[sales_rep]]</f>
        <v>Mireya Copeland</v>
      </c>
      <c r="L4619" t="str">
        <f>Query1[[#This Row],[brand_name]]</f>
        <v>Trek</v>
      </c>
    </row>
    <row r="4620" spans="1:12" x14ac:dyDescent="0.3">
      <c r="A4620">
        <f>Query1[[#This Row],[order_id]]</f>
        <v>1580</v>
      </c>
      <c r="B4620" t="str">
        <f>Query1[[#This Row],[customers]]</f>
        <v>Graciela Barber</v>
      </c>
      <c r="C4620" t="str">
        <f>Query1[[#This Row],[city]]</f>
        <v>Oxnard</v>
      </c>
      <c r="D4620" t="str">
        <f>Query1[[#This Row],[state]]</f>
        <v>CA</v>
      </c>
      <c r="E4620">
        <f>Query1[[#This Row],[order_date]]</f>
        <v>43214</v>
      </c>
      <c r="F4620">
        <f>Query1[[#This Row],[total_units]]</f>
        <v>2</v>
      </c>
      <c r="G4620">
        <f>Query1[[#This Row],[revenue]]</f>
        <v>939.98</v>
      </c>
      <c r="H4620" t="str">
        <f>Query1[[#This Row],[product_name]]</f>
        <v>Trek Kids' Neko - 2018</v>
      </c>
      <c r="I4620" t="str">
        <f>Query1[[#This Row],[category_name]]</f>
        <v>Mountain Bikes</v>
      </c>
      <c r="J4620" t="str">
        <f>Query1[[#This Row],[store_name]]</f>
        <v>Santa Cruz Bikes</v>
      </c>
      <c r="K4620" t="str">
        <f>Query1[[#This Row],[sales_rep]]</f>
        <v>Mireya Copeland</v>
      </c>
      <c r="L4620" t="str">
        <f>Query1[[#This Row],[brand_name]]</f>
        <v>Trek</v>
      </c>
    </row>
    <row r="4621" spans="1:12" x14ac:dyDescent="0.3">
      <c r="A4621">
        <f>Query1[[#This Row],[order_id]]</f>
        <v>1581</v>
      </c>
      <c r="B4621" t="str">
        <f>Query1[[#This Row],[customers]]</f>
        <v>Sharla Flynn</v>
      </c>
      <c r="C4621" t="str">
        <f>Query1[[#This Row],[city]]</f>
        <v>Oxnard</v>
      </c>
      <c r="D4621" t="str">
        <f>Query1[[#This Row],[state]]</f>
        <v>CA</v>
      </c>
      <c r="E4621">
        <f>Query1[[#This Row],[order_date]]</f>
        <v>43215</v>
      </c>
      <c r="F4621">
        <f>Query1[[#This Row],[total_units]]</f>
        <v>1</v>
      </c>
      <c r="G4621">
        <f>Query1[[#This Row],[revenue]]</f>
        <v>489.99</v>
      </c>
      <c r="H4621" t="str">
        <f>Query1[[#This Row],[product_name]]</f>
        <v>Electra Townie Original 7D - 2017</v>
      </c>
      <c r="I4621" t="str">
        <f>Query1[[#This Row],[category_name]]</f>
        <v>Cruisers Bicycles</v>
      </c>
      <c r="J4621" t="str">
        <f>Query1[[#This Row],[store_name]]</f>
        <v>Santa Cruz Bikes</v>
      </c>
      <c r="K4621" t="str">
        <f>Query1[[#This Row],[sales_rep]]</f>
        <v>Mireya Copeland</v>
      </c>
      <c r="L4621" t="str">
        <f>Query1[[#This Row],[brand_name]]</f>
        <v>Electra</v>
      </c>
    </row>
    <row r="4622" spans="1:12" x14ac:dyDescent="0.3">
      <c r="A4622">
        <f>Query1[[#This Row],[order_id]]</f>
        <v>1581</v>
      </c>
      <c r="B4622" t="str">
        <f>Query1[[#This Row],[customers]]</f>
        <v>Sharla Flynn</v>
      </c>
      <c r="C4622" t="str">
        <f>Query1[[#This Row],[city]]</f>
        <v>Oxnard</v>
      </c>
      <c r="D4622" t="str">
        <f>Query1[[#This Row],[state]]</f>
        <v>CA</v>
      </c>
      <c r="E4622">
        <f>Query1[[#This Row],[order_date]]</f>
        <v>43215</v>
      </c>
      <c r="F4622">
        <f>Query1[[#This Row],[total_units]]</f>
        <v>1</v>
      </c>
      <c r="G4622">
        <f>Query1[[#This Row],[revenue]]</f>
        <v>289.99</v>
      </c>
      <c r="H4622" t="str">
        <f>Query1[[#This Row],[product_name]]</f>
        <v>Trek Precaliber 20 6-speed Boy's - 2018</v>
      </c>
      <c r="I4622" t="str">
        <f>Query1[[#This Row],[category_name]]</f>
        <v>Children Bicycles</v>
      </c>
      <c r="J4622" t="str">
        <f>Query1[[#This Row],[store_name]]</f>
        <v>Santa Cruz Bikes</v>
      </c>
      <c r="K4622" t="str">
        <f>Query1[[#This Row],[sales_rep]]</f>
        <v>Mireya Copeland</v>
      </c>
      <c r="L4622" t="str">
        <f>Query1[[#This Row],[brand_name]]</f>
        <v>Trek</v>
      </c>
    </row>
    <row r="4623" spans="1:12" x14ac:dyDescent="0.3">
      <c r="A4623">
        <f>Query1[[#This Row],[order_id]]</f>
        <v>1582</v>
      </c>
      <c r="B4623" t="str">
        <f>Query1[[#This Row],[customers]]</f>
        <v>Le Deleon</v>
      </c>
      <c r="C4623" t="str">
        <f>Query1[[#This Row],[city]]</f>
        <v>Banning</v>
      </c>
      <c r="D4623" t="str">
        <f>Query1[[#This Row],[state]]</f>
        <v>CA</v>
      </c>
      <c r="E4623">
        <f>Query1[[#This Row],[order_date]]</f>
        <v>43215</v>
      </c>
      <c r="F4623">
        <f>Query1[[#This Row],[total_units]]</f>
        <v>1</v>
      </c>
      <c r="G4623">
        <f>Query1[[#This Row],[revenue]]</f>
        <v>599.99</v>
      </c>
      <c r="H4623" t="str">
        <f>Query1[[#This Row],[product_name]]</f>
        <v>Electra Cruiser Lux Fat Tire 1 Ladies - 2017</v>
      </c>
      <c r="I4623" t="str">
        <f>Query1[[#This Row],[category_name]]</f>
        <v>Cruisers Bicycles</v>
      </c>
      <c r="J4623" t="str">
        <f>Query1[[#This Row],[store_name]]</f>
        <v>Santa Cruz Bikes</v>
      </c>
      <c r="K4623" t="str">
        <f>Query1[[#This Row],[sales_rep]]</f>
        <v>Genna Serrano</v>
      </c>
      <c r="L4623" t="str">
        <f>Query1[[#This Row],[brand_name]]</f>
        <v>Electra</v>
      </c>
    </row>
    <row r="4624" spans="1:12" x14ac:dyDescent="0.3">
      <c r="A4624">
        <f>Query1[[#This Row],[order_id]]</f>
        <v>1582</v>
      </c>
      <c r="B4624" t="str">
        <f>Query1[[#This Row],[customers]]</f>
        <v>Le Deleon</v>
      </c>
      <c r="C4624" t="str">
        <f>Query1[[#This Row],[city]]</f>
        <v>Banning</v>
      </c>
      <c r="D4624" t="str">
        <f>Query1[[#This Row],[state]]</f>
        <v>CA</v>
      </c>
      <c r="E4624">
        <f>Query1[[#This Row],[order_date]]</f>
        <v>43215</v>
      </c>
      <c r="F4624">
        <f>Query1[[#This Row],[total_units]]</f>
        <v>2</v>
      </c>
      <c r="G4624">
        <f>Query1[[#This Row],[revenue]]</f>
        <v>2999.98</v>
      </c>
      <c r="H4624" t="str">
        <f>Query1[[#This Row],[product_name]]</f>
        <v>Trek Procaliber Frameset - 2018</v>
      </c>
      <c r="I4624" t="str">
        <f>Query1[[#This Row],[category_name]]</f>
        <v>Mountain Bikes</v>
      </c>
      <c r="J4624" t="str">
        <f>Query1[[#This Row],[store_name]]</f>
        <v>Santa Cruz Bikes</v>
      </c>
      <c r="K4624" t="str">
        <f>Query1[[#This Row],[sales_rep]]</f>
        <v>Genna Serrano</v>
      </c>
      <c r="L4624" t="str">
        <f>Query1[[#This Row],[brand_name]]</f>
        <v>Trek</v>
      </c>
    </row>
    <row r="4625" spans="1:12" x14ac:dyDescent="0.3">
      <c r="A4625">
        <f>Query1[[#This Row],[order_id]]</f>
        <v>1583</v>
      </c>
      <c r="B4625" t="str">
        <f>Query1[[#This Row],[customers]]</f>
        <v>Onita Johns</v>
      </c>
      <c r="C4625" t="str">
        <f>Query1[[#This Row],[city]]</f>
        <v>Elmont</v>
      </c>
      <c r="D4625" t="str">
        <f>Query1[[#This Row],[state]]</f>
        <v>NY</v>
      </c>
      <c r="E4625">
        <f>Query1[[#This Row],[order_date]]</f>
        <v>43215</v>
      </c>
      <c r="F4625">
        <f>Query1[[#This Row],[total_units]]</f>
        <v>1</v>
      </c>
      <c r="G4625">
        <f>Query1[[#This Row],[revenue]]</f>
        <v>529.99</v>
      </c>
      <c r="H4625" t="str">
        <f>Query1[[#This Row],[product_name]]</f>
        <v>Electra Moto 1 - 2016</v>
      </c>
      <c r="I4625" t="str">
        <f>Query1[[#This Row],[category_name]]</f>
        <v>Cruisers Bicycles</v>
      </c>
      <c r="J4625" t="str">
        <f>Query1[[#This Row],[store_name]]</f>
        <v>Baldwin Bikes</v>
      </c>
      <c r="K4625" t="str">
        <f>Query1[[#This Row],[sales_rep]]</f>
        <v>Marcelene Boyer</v>
      </c>
      <c r="L4625" t="str">
        <f>Query1[[#This Row],[brand_name]]</f>
        <v>Electra</v>
      </c>
    </row>
    <row r="4626" spans="1:12" x14ac:dyDescent="0.3">
      <c r="A4626">
        <f>Query1[[#This Row],[order_id]]</f>
        <v>1583</v>
      </c>
      <c r="B4626" t="str">
        <f>Query1[[#This Row],[customers]]</f>
        <v>Onita Johns</v>
      </c>
      <c r="C4626" t="str">
        <f>Query1[[#This Row],[city]]</f>
        <v>Elmont</v>
      </c>
      <c r="D4626" t="str">
        <f>Query1[[#This Row],[state]]</f>
        <v>NY</v>
      </c>
      <c r="E4626">
        <f>Query1[[#This Row],[order_date]]</f>
        <v>43215</v>
      </c>
      <c r="F4626">
        <f>Query1[[#This Row],[total_units]]</f>
        <v>2</v>
      </c>
      <c r="G4626">
        <f>Query1[[#This Row],[revenue]]</f>
        <v>579.98</v>
      </c>
      <c r="H4626" t="str">
        <f>Query1[[#This Row],[product_name]]</f>
        <v>Strider Strider 20 Sport - 2018</v>
      </c>
      <c r="I4626" t="str">
        <f>Query1[[#This Row],[category_name]]</f>
        <v>Children Bicycles</v>
      </c>
      <c r="J4626" t="str">
        <f>Query1[[#This Row],[store_name]]</f>
        <v>Baldwin Bikes</v>
      </c>
      <c r="K4626" t="str">
        <f>Query1[[#This Row],[sales_rep]]</f>
        <v>Marcelene Boyer</v>
      </c>
      <c r="L4626" t="str">
        <f>Query1[[#This Row],[brand_name]]</f>
        <v>Strider</v>
      </c>
    </row>
    <row r="4627" spans="1:12" x14ac:dyDescent="0.3">
      <c r="A4627">
        <f>Query1[[#This Row],[order_id]]</f>
        <v>1584</v>
      </c>
      <c r="B4627" t="str">
        <f>Query1[[#This Row],[customers]]</f>
        <v>Monica Sears</v>
      </c>
      <c r="C4627" t="str">
        <f>Query1[[#This Row],[city]]</f>
        <v>San Jose</v>
      </c>
      <c r="D4627" t="str">
        <f>Query1[[#This Row],[state]]</f>
        <v>CA</v>
      </c>
      <c r="E4627">
        <f>Query1[[#This Row],[order_date]]</f>
        <v>43216</v>
      </c>
      <c r="F4627">
        <f>Query1[[#This Row],[total_units]]</f>
        <v>2</v>
      </c>
      <c r="G4627">
        <f>Query1[[#This Row],[revenue]]</f>
        <v>1799.98</v>
      </c>
      <c r="H4627" t="str">
        <f>Query1[[#This Row],[product_name]]</f>
        <v>Electra Super Moto 8i - 2018</v>
      </c>
      <c r="I4627" t="str">
        <f>Query1[[#This Row],[category_name]]</f>
        <v>Cruisers Bicycles</v>
      </c>
      <c r="J4627" t="str">
        <f>Query1[[#This Row],[store_name]]</f>
        <v>Santa Cruz Bikes</v>
      </c>
      <c r="K4627" t="str">
        <f>Query1[[#This Row],[sales_rep]]</f>
        <v>Genna Serrano</v>
      </c>
      <c r="L4627" t="str">
        <f>Query1[[#This Row],[brand_name]]</f>
        <v>Electra</v>
      </c>
    </row>
    <row r="4628" spans="1:12" x14ac:dyDescent="0.3">
      <c r="A4628">
        <f>Query1[[#This Row],[order_id]]</f>
        <v>1584</v>
      </c>
      <c r="B4628" t="str">
        <f>Query1[[#This Row],[customers]]</f>
        <v>Monica Sears</v>
      </c>
      <c r="C4628" t="str">
        <f>Query1[[#This Row],[city]]</f>
        <v>San Jose</v>
      </c>
      <c r="D4628" t="str">
        <f>Query1[[#This Row],[state]]</f>
        <v>CA</v>
      </c>
      <c r="E4628">
        <f>Query1[[#This Row],[order_date]]</f>
        <v>43216</v>
      </c>
      <c r="F4628">
        <f>Query1[[#This Row],[total_units]]</f>
        <v>2</v>
      </c>
      <c r="G4628">
        <f>Query1[[#This Row],[revenue]]</f>
        <v>1739.98</v>
      </c>
      <c r="H4628" t="str">
        <f>Query1[[#This Row],[product_name]]</f>
        <v>Haro SR 1.2 - 2017</v>
      </c>
      <c r="I4628" t="str">
        <f>Query1[[#This Row],[category_name]]</f>
        <v>Mountain Bikes</v>
      </c>
      <c r="J4628" t="str">
        <f>Query1[[#This Row],[store_name]]</f>
        <v>Santa Cruz Bikes</v>
      </c>
      <c r="K4628" t="str">
        <f>Query1[[#This Row],[sales_rep]]</f>
        <v>Genna Serrano</v>
      </c>
      <c r="L4628" t="str">
        <f>Query1[[#This Row],[brand_name]]</f>
        <v>Haro</v>
      </c>
    </row>
    <row r="4629" spans="1:12" x14ac:dyDescent="0.3">
      <c r="A4629">
        <f>Query1[[#This Row],[order_id]]</f>
        <v>1584</v>
      </c>
      <c r="B4629" t="str">
        <f>Query1[[#This Row],[customers]]</f>
        <v>Monica Sears</v>
      </c>
      <c r="C4629" t="str">
        <f>Query1[[#This Row],[city]]</f>
        <v>San Jose</v>
      </c>
      <c r="D4629" t="str">
        <f>Query1[[#This Row],[state]]</f>
        <v>CA</v>
      </c>
      <c r="E4629">
        <f>Query1[[#This Row],[order_date]]</f>
        <v>43216</v>
      </c>
      <c r="F4629">
        <f>Query1[[#This Row],[total_units]]</f>
        <v>2</v>
      </c>
      <c r="G4629">
        <f>Query1[[#This Row],[revenue]]</f>
        <v>3599.98</v>
      </c>
      <c r="H4629" t="str">
        <f>Query1[[#This Row],[product_name]]</f>
        <v>Trek Domane ALR 5 Gravel - 2018</v>
      </c>
      <c r="I4629" t="str">
        <f>Query1[[#This Row],[category_name]]</f>
        <v>Road Bikes</v>
      </c>
      <c r="J4629" t="str">
        <f>Query1[[#This Row],[store_name]]</f>
        <v>Santa Cruz Bikes</v>
      </c>
      <c r="K4629" t="str">
        <f>Query1[[#This Row],[sales_rep]]</f>
        <v>Genna Serrano</v>
      </c>
      <c r="L4629" t="str">
        <f>Query1[[#This Row],[brand_name]]</f>
        <v>Trek</v>
      </c>
    </row>
    <row r="4630" spans="1:12" x14ac:dyDescent="0.3">
      <c r="A4630">
        <f>Query1[[#This Row],[order_id]]</f>
        <v>1584</v>
      </c>
      <c r="B4630" t="str">
        <f>Query1[[#This Row],[customers]]</f>
        <v>Monica Sears</v>
      </c>
      <c r="C4630" t="str">
        <f>Query1[[#This Row],[city]]</f>
        <v>San Jose</v>
      </c>
      <c r="D4630" t="str">
        <f>Query1[[#This Row],[state]]</f>
        <v>CA</v>
      </c>
      <c r="E4630">
        <f>Query1[[#This Row],[order_date]]</f>
        <v>43216</v>
      </c>
      <c r="F4630">
        <f>Query1[[#This Row],[total_units]]</f>
        <v>1</v>
      </c>
      <c r="G4630">
        <f>Query1[[#This Row],[revenue]]</f>
        <v>5299.99</v>
      </c>
      <c r="H4630" t="str">
        <f>Query1[[#This Row],[product_name]]</f>
        <v>Trek Fuel EX 9.8 27.5 Plus - 2017</v>
      </c>
      <c r="I4630" t="str">
        <f>Query1[[#This Row],[category_name]]</f>
        <v>Mountain Bikes</v>
      </c>
      <c r="J4630" t="str">
        <f>Query1[[#This Row],[store_name]]</f>
        <v>Santa Cruz Bikes</v>
      </c>
      <c r="K4630" t="str">
        <f>Query1[[#This Row],[sales_rep]]</f>
        <v>Genna Serrano</v>
      </c>
      <c r="L4630" t="str">
        <f>Query1[[#This Row],[brand_name]]</f>
        <v>Trek</v>
      </c>
    </row>
    <row r="4631" spans="1:12" x14ac:dyDescent="0.3">
      <c r="A4631">
        <f>Query1[[#This Row],[order_id]]</f>
        <v>1584</v>
      </c>
      <c r="B4631" t="str">
        <f>Query1[[#This Row],[customers]]</f>
        <v>Monica Sears</v>
      </c>
      <c r="C4631" t="str">
        <f>Query1[[#This Row],[city]]</f>
        <v>San Jose</v>
      </c>
      <c r="D4631" t="str">
        <f>Query1[[#This Row],[state]]</f>
        <v>CA</v>
      </c>
      <c r="E4631">
        <f>Query1[[#This Row],[order_date]]</f>
        <v>43216</v>
      </c>
      <c r="F4631">
        <f>Query1[[#This Row],[total_units]]</f>
        <v>1</v>
      </c>
      <c r="G4631">
        <f>Query1[[#This Row],[revenue]]</f>
        <v>2799.99</v>
      </c>
      <c r="H4631" t="str">
        <f>Query1[[#This Row],[product_name]]</f>
        <v>Trek Neko+ - 2018</v>
      </c>
      <c r="I4631" t="str">
        <f>Query1[[#This Row],[category_name]]</f>
        <v>Electric Bikes</v>
      </c>
      <c r="J4631" t="str">
        <f>Query1[[#This Row],[store_name]]</f>
        <v>Santa Cruz Bikes</v>
      </c>
      <c r="K4631" t="str">
        <f>Query1[[#This Row],[sales_rep]]</f>
        <v>Genna Serrano</v>
      </c>
      <c r="L4631" t="str">
        <f>Query1[[#This Row],[brand_name]]</f>
        <v>Trek</v>
      </c>
    </row>
    <row r="4632" spans="1:12" x14ac:dyDescent="0.3">
      <c r="A4632">
        <f>Query1[[#This Row],[order_id]]</f>
        <v>1585</v>
      </c>
      <c r="B4632" t="str">
        <f>Query1[[#This Row],[customers]]</f>
        <v>Carola Rodriquez</v>
      </c>
      <c r="C4632" t="str">
        <f>Query1[[#This Row],[city]]</f>
        <v>Banning</v>
      </c>
      <c r="D4632" t="str">
        <f>Query1[[#This Row],[state]]</f>
        <v>CA</v>
      </c>
      <c r="E4632">
        <f>Query1[[#This Row],[order_date]]</f>
        <v>43216</v>
      </c>
      <c r="F4632">
        <f>Query1[[#This Row],[total_units]]</f>
        <v>1</v>
      </c>
      <c r="G4632">
        <f>Query1[[#This Row],[revenue]]</f>
        <v>299.99</v>
      </c>
      <c r="H4632" t="str">
        <f>Query1[[#This Row],[product_name]]</f>
        <v>Electra Girl's Hawaii 1 16" - 2017</v>
      </c>
      <c r="I4632" t="str">
        <f>Query1[[#This Row],[category_name]]</f>
        <v>Children Bicycles</v>
      </c>
      <c r="J4632" t="str">
        <f>Query1[[#This Row],[store_name]]</f>
        <v>Santa Cruz Bikes</v>
      </c>
      <c r="K4632" t="str">
        <f>Query1[[#This Row],[sales_rep]]</f>
        <v>Genna Serrano</v>
      </c>
      <c r="L4632" t="str">
        <f>Query1[[#This Row],[brand_name]]</f>
        <v>Electra</v>
      </c>
    </row>
    <row r="4633" spans="1:12" x14ac:dyDescent="0.3">
      <c r="A4633">
        <f>Query1[[#This Row],[order_id]]</f>
        <v>1585</v>
      </c>
      <c r="B4633" t="str">
        <f>Query1[[#This Row],[customers]]</f>
        <v>Carola Rodriquez</v>
      </c>
      <c r="C4633" t="str">
        <f>Query1[[#This Row],[city]]</f>
        <v>Banning</v>
      </c>
      <c r="D4633" t="str">
        <f>Query1[[#This Row],[state]]</f>
        <v>CA</v>
      </c>
      <c r="E4633">
        <f>Query1[[#This Row],[order_date]]</f>
        <v>43216</v>
      </c>
      <c r="F4633">
        <f>Query1[[#This Row],[total_units]]</f>
        <v>1</v>
      </c>
      <c r="G4633">
        <f>Query1[[#This Row],[revenue]]</f>
        <v>2799.99</v>
      </c>
      <c r="H4633" t="str">
        <f>Query1[[#This Row],[product_name]]</f>
        <v>Electra Loft Go! 8i - 2018</v>
      </c>
      <c r="I4633" t="str">
        <f>Query1[[#This Row],[category_name]]</f>
        <v>Electric Bikes</v>
      </c>
      <c r="J4633" t="str">
        <f>Query1[[#This Row],[store_name]]</f>
        <v>Santa Cruz Bikes</v>
      </c>
      <c r="K4633" t="str">
        <f>Query1[[#This Row],[sales_rep]]</f>
        <v>Genna Serrano</v>
      </c>
      <c r="L4633" t="str">
        <f>Query1[[#This Row],[brand_name]]</f>
        <v>Electra</v>
      </c>
    </row>
    <row r="4634" spans="1:12" x14ac:dyDescent="0.3">
      <c r="A4634">
        <f>Query1[[#This Row],[order_id]]</f>
        <v>1585</v>
      </c>
      <c r="B4634" t="str">
        <f>Query1[[#This Row],[customers]]</f>
        <v>Carola Rodriquez</v>
      </c>
      <c r="C4634" t="str">
        <f>Query1[[#This Row],[city]]</f>
        <v>Banning</v>
      </c>
      <c r="D4634" t="str">
        <f>Query1[[#This Row],[state]]</f>
        <v>CA</v>
      </c>
      <c r="E4634">
        <f>Query1[[#This Row],[order_date]]</f>
        <v>43216</v>
      </c>
      <c r="F4634">
        <f>Query1[[#This Row],[total_units]]</f>
        <v>1</v>
      </c>
      <c r="G4634">
        <f>Query1[[#This Row],[revenue]]</f>
        <v>449.99</v>
      </c>
      <c r="H4634" t="str">
        <f>Query1[[#This Row],[product_name]]</f>
        <v>Electra Townie Original 1 Ladies' - 2018</v>
      </c>
      <c r="I4634" t="str">
        <f>Query1[[#This Row],[category_name]]</f>
        <v>Comfort Bicycles</v>
      </c>
      <c r="J4634" t="str">
        <f>Query1[[#This Row],[store_name]]</f>
        <v>Santa Cruz Bikes</v>
      </c>
      <c r="K4634" t="str">
        <f>Query1[[#This Row],[sales_rep]]</f>
        <v>Genna Serrano</v>
      </c>
      <c r="L4634" t="str">
        <f>Query1[[#This Row],[brand_name]]</f>
        <v>Electra</v>
      </c>
    </row>
    <row r="4635" spans="1:12" x14ac:dyDescent="0.3">
      <c r="A4635">
        <f>Query1[[#This Row],[order_id]]</f>
        <v>1585</v>
      </c>
      <c r="B4635" t="str">
        <f>Query1[[#This Row],[customers]]</f>
        <v>Carola Rodriquez</v>
      </c>
      <c r="C4635" t="str">
        <f>Query1[[#This Row],[city]]</f>
        <v>Banning</v>
      </c>
      <c r="D4635" t="str">
        <f>Query1[[#This Row],[state]]</f>
        <v>CA</v>
      </c>
      <c r="E4635">
        <f>Query1[[#This Row],[order_date]]</f>
        <v>43216</v>
      </c>
      <c r="F4635">
        <f>Query1[[#This Row],[total_units]]</f>
        <v>2</v>
      </c>
      <c r="G4635">
        <f>Query1[[#This Row],[revenue]]</f>
        <v>899.98</v>
      </c>
      <c r="H4635" t="str">
        <f>Query1[[#This Row],[product_name]]</f>
        <v>Sun Bicycles Cruz 3 - 2017</v>
      </c>
      <c r="I4635" t="str">
        <f>Query1[[#This Row],[category_name]]</f>
        <v>Comfort Bicycles</v>
      </c>
      <c r="J4635" t="str">
        <f>Query1[[#This Row],[store_name]]</f>
        <v>Santa Cruz Bikes</v>
      </c>
      <c r="K4635" t="str">
        <f>Query1[[#This Row],[sales_rep]]</f>
        <v>Genna Serrano</v>
      </c>
      <c r="L4635" t="str">
        <f>Query1[[#This Row],[brand_name]]</f>
        <v>Sun</v>
      </c>
    </row>
    <row r="4636" spans="1:12" x14ac:dyDescent="0.3">
      <c r="A4636">
        <f>Query1[[#This Row],[order_id]]</f>
        <v>1585</v>
      </c>
      <c r="B4636" t="str">
        <f>Query1[[#This Row],[customers]]</f>
        <v>Carola Rodriquez</v>
      </c>
      <c r="C4636" t="str">
        <f>Query1[[#This Row],[city]]</f>
        <v>Banning</v>
      </c>
      <c r="D4636" t="str">
        <f>Query1[[#This Row],[state]]</f>
        <v>CA</v>
      </c>
      <c r="E4636">
        <f>Query1[[#This Row],[order_date]]</f>
        <v>43216</v>
      </c>
      <c r="F4636">
        <f>Query1[[#This Row],[total_units]]</f>
        <v>2</v>
      </c>
      <c r="G4636">
        <f>Query1[[#This Row],[revenue]]</f>
        <v>7999.98</v>
      </c>
      <c r="H4636" t="str">
        <f>Query1[[#This Row],[product_name]]</f>
        <v>Trek Boone 7 Disc - 2018</v>
      </c>
      <c r="I4636" t="str">
        <f>Query1[[#This Row],[category_name]]</f>
        <v>Cyclocross Bicycles</v>
      </c>
      <c r="J4636" t="str">
        <f>Query1[[#This Row],[store_name]]</f>
        <v>Santa Cruz Bikes</v>
      </c>
      <c r="K4636" t="str">
        <f>Query1[[#This Row],[sales_rep]]</f>
        <v>Genna Serrano</v>
      </c>
      <c r="L4636" t="str">
        <f>Query1[[#This Row],[brand_name]]</f>
        <v>Trek</v>
      </c>
    </row>
    <row r="4637" spans="1:12" x14ac:dyDescent="0.3">
      <c r="A4637">
        <f>Query1[[#This Row],[order_id]]</f>
        <v>1586</v>
      </c>
      <c r="B4637" t="str">
        <f>Query1[[#This Row],[customers]]</f>
        <v>Carley Reynolds</v>
      </c>
      <c r="C4637" t="str">
        <f>Query1[[#This Row],[city]]</f>
        <v>South El Monte</v>
      </c>
      <c r="D4637" t="str">
        <f>Query1[[#This Row],[state]]</f>
        <v>CA</v>
      </c>
      <c r="E4637">
        <f>Query1[[#This Row],[order_date]]</f>
        <v>43216</v>
      </c>
      <c r="F4637">
        <f>Query1[[#This Row],[total_units]]</f>
        <v>2</v>
      </c>
      <c r="G4637">
        <f>Query1[[#This Row],[revenue]]</f>
        <v>539.98</v>
      </c>
      <c r="H4637" t="str">
        <f>Query1[[#This Row],[product_name]]</f>
        <v>Electra Girl's Hawaii 1 (16-inch) - 2015/2016</v>
      </c>
      <c r="I4637" t="str">
        <f>Query1[[#This Row],[category_name]]</f>
        <v>Children Bicycles</v>
      </c>
      <c r="J4637" t="str">
        <f>Query1[[#This Row],[store_name]]</f>
        <v>Santa Cruz Bikes</v>
      </c>
      <c r="K4637" t="str">
        <f>Query1[[#This Row],[sales_rep]]</f>
        <v>Mireya Copeland</v>
      </c>
      <c r="L4637" t="str">
        <f>Query1[[#This Row],[brand_name]]</f>
        <v>Electra</v>
      </c>
    </row>
    <row r="4638" spans="1:12" x14ac:dyDescent="0.3">
      <c r="A4638">
        <f>Query1[[#This Row],[order_id]]</f>
        <v>1586</v>
      </c>
      <c r="B4638" t="str">
        <f>Query1[[#This Row],[customers]]</f>
        <v>Carley Reynolds</v>
      </c>
      <c r="C4638" t="str">
        <f>Query1[[#This Row],[city]]</f>
        <v>South El Monte</v>
      </c>
      <c r="D4638" t="str">
        <f>Query1[[#This Row],[state]]</f>
        <v>CA</v>
      </c>
      <c r="E4638">
        <f>Query1[[#This Row],[order_date]]</f>
        <v>43216</v>
      </c>
      <c r="F4638">
        <f>Query1[[#This Row],[total_units]]</f>
        <v>1</v>
      </c>
      <c r="G4638">
        <f>Query1[[#This Row],[revenue]]</f>
        <v>319.99</v>
      </c>
      <c r="H4638" t="str">
        <f>Query1[[#This Row],[product_name]]</f>
        <v>Electra Treasure 1 20" - 2018</v>
      </c>
      <c r="I4638" t="str">
        <f>Query1[[#This Row],[category_name]]</f>
        <v>Children Bicycles</v>
      </c>
      <c r="J4638" t="str">
        <f>Query1[[#This Row],[store_name]]</f>
        <v>Santa Cruz Bikes</v>
      </c>
      <c r="K4638" t="str">
        <f>Query1[[#This Row],[sales_rep]]</f>
        <v>Mireya Copeland</v>
      </c>
      <c r="L4638" t="str">
        <f>Query1[[#This Row],[brand_name]]</f>
        <v>Electra</v>
      </c>
    </row>
    <row r="4639" spans="1:12" x14ac:dyDescent="0.3">
      <c r="A4639">
        <f>Query1[[#This Row],[order_id]]</f>
        <v>1586</v>
      </c>
      <c r="B4639" t="str">
        <f>Query1[[#This Row],[customers]]</f>
        <v>Carley Reynolds</v>
      </c>
      <c r="C4639" t="str">
        <f>Query1[[#This Row],[city]]</f>
        <v>South El Monte</v>
      </c>
      <c r="D4639" t="str">
        <f>Query1[[#This Row],[state]]</f>
        <v>CA</v>
      </c>
      <c r="E4639">
        <f>Query1[[#This Row],[order_date]]</f>
        <v>43216</v>
      </c>
      <c r="F4639">
        <f>Query1[[#This Row],[total_units]]</f>
        <v>1</v>
      </c>
      <c r="G4639">
        <f>Query1[[#This Row],[revenue]]</f>
        <v>832.99</v>
      </c>
      <c r="H4639" t="str">
        <f>Query1[[#This Row],[product_name]]</f>
        <v>Surly Troll Frameset - 2017</v>
      </c>
      <c r="I4639" t="str">
        <f>Query1[[#This Row],[category_name]]</f>
        <v>Mountain Bikes</v>
      </c>
      <c r="J4639" t="str">
        <f>Query1[[#This Row],[store_name]]</f>
        <v>Santa Cruz Bikes</v>
      </c>
      <c r="K4639" t="str">
        <f>Query1[[#This Row],[sales_rep]]</f>
        <v>Mireya Copeland</v>
      </c>
      <c r="L4639" t="str">
        <f>Query1[[#This Row],[brand_name]]</f>
        <v>Surly</v>
      </c>
    </row>
    <row r="4640" spans="1:12" x14ac:dyDescent="0.3">
      <c r="A4640">
        <f>Query1[[#This Row],[order_id]]</f>
        <v>1586</v>
      </c>
      <c r="B4640" t="str">
        <f>Query1[[#This Row],[customers]]</f>
        <v>Carley Reynolds</v>
      </c>
      <c r="C4640" t="str">
        <f>Query1[[#This Row],[city]]</f>
        <v>South El Monte</v>
      </c>
      <c r="D4640" t="str">
        <f>Query1[[#This Row],[state]]</f>
        <v>CA</v>
      </c>
      <c r="E4640">
        <f>Query1[[#This Row],[order_date]]</f>
        <v>43216</v>
      </c>
      <c r="F4640">
        <f>Query1[[#This Row],[total_units]]</f>
        <v>1</v>
      </c>
      <c r="G4640">
        <f>Query1[[#This Row],[revenue]]</f>
        <v>3199.99</v>
      </c>
      <c r="H4640" t="str">
        <f>Query1[[#This Row],[product_name]]</f>
        <v>Trek Domane ALR Frameset - 2018</v>
      </c>
      <c r="I4640" t="str">
        <f>Query1[[#This Row],[category_name]]</f>
        <v>Road Bikes</v>
      </c>
      <c r="J4640" t="str">
        <f>Query1[[#This Row],[store_name]]</f>
        <v>Santa Cruz Bikes</v>
      </c>
      <c r="K4640" t="str">
        <f>Query1[[#This Row],[sales_rep]]</f>
        <v>Mireya Copeland</v>
      </c>
      <c r="L4640" t="str">
        <f>Query1[[#This Row],[brand_name]]</f>
        <v>Trek</v>
      </c>
    </row>
    <row r="4641" spans="1:12" x14ac:dyDescent="0.3">
      <c r="A4641">
        <f>Query1[[#This Row],[order_id]]</f>
        <v>1586</v>
      </c>
      <c r="B4641" t="str">
        <f>Query1[[#This Row],[customers]]</f>
        <v>Carley Reynolds</v>
      </c>
      <c r="C4641" t="str">
        <f>Query1[[#This Row],[city]]</f>
        <v>South El Monte</v>
      </c>
      <c r="D4641" t="str">
        <f>Query1[[#This Row],[state]]</f>
        <v>CA</v>
      </c>
      <c r="E4641">
        <f>Query1[[#This Row],[order_date]]</f>
        <v>43216</v>
      </c>
      <c r="F4641">
        <f>Query1[[#This Row],[total_units]]</f>
        <v>1</v>
      </c>
      <c r="G4641">
        <f>Query1[[#This Row],[revenue]]</f>
        <v>369.99</v>
      </c>
      <c r="H4641" t="str">
        <f>Query1[[#This Row],[product_name]]</f>
        <v>Trek Precaliber 24 21-speed Boy's - 2018</v>
      </c>
      <c r="I4641" t="str">
        <f>Query1[[#This Row],[category_name]]</f>
        <v>Children Bicycles</v>
      </c>
      <c r="J4641" t="str">
        <f>Query1[[#This Row],[store_name]]</f>
        <v>Santa Cruz Bikes</v>
      </c>
      <c r="K4641" t="str">
        <f>Query1[[#This Row],[sales_rep]]</f>
        <v>Mireya Copeland</v>
      </c>
      <c r="L4641" t="str">
        <f>Query1[[#This Row],[brand_name]]</f>
        <v>Trek</v>
      </c>
    </row>
    <row r="4642" spans="1:12" x14ac:dyDescent="0.3">
      <c r="A4642">
        <f>Query1[[#This Row],[order_id]]</f>
        <v>1587</v>
      </c>
      <c r="B4642" t="str">
        <f>Query1[[#This Row],[customers]]</f>
        <v>Jenee Rasmussen</v>
      </c>
      <c r="C4642" t="str">
        <f>Query1[[#This Row],[city]]</f>
        <v>Sacramento</v>
      </c>
      <c r="D4642" t="str">
        <f>Query1[[#This Row],[state]]</f>
        <v>CA</v>
      </c>
      <c r="E4642">
        <f>Query1[[#This Row],[order_date]]</f>
        <v>43216</v>
      </c>
      <c r="F4642">
        <f>Query1[[#This Row],[total_units]]</f>
        <v>2</v>
      </c>
      <c r="G4642">
        <f>Query1[[#This Row],[revenue]]</f>
        <v>1599.98</v>
      </c>
      <c r="H4642" t="str">
        <f>Query1[[#This Row],[product_name]]</f>
        <v>Electra Townie Balloon 3i EQ Ladies' - 2018</v>
      </c>
      <c r="I4642" t="str">
        <f>Query1[[#This Row],[category_name]]</f>
        <v>Comfort Bicycles</v>
      </c>
      <c r="J4642" t="str">
        <f>Query1[[#This Row],[store_name]]</f>
        <v>Santa Cruz Bikes</v>
      </c>
      <c r="K4642" t="str">
        <f>Query1[[#This Row],[sales_rep]]</f>
        <v>Mireya Copeland</v>
      </c>
      <c r="L4642" t="str">
        <f>Query1[[#This Row],[brand_name]]</f>
        <v>Electra</v>
      </c>
    </row>
    <row r="4643" spans="1:12" x14ac:dyDescent="0.3">
      <c r="A4643">
        <f>Query1[[#This Row],[order_id]]</f>
        <v>1587</v>
      </c>
      <c r="B4643" t="str">
        <f>Query1[[#This Row],[customers]]</f>
        <v>Jenee Rasmussen</v>
      </c>
      <c r="C4643" t="str">
        <f>Query1[[#This Row],[city]]</f>
        <v>Sacramento</v>
      </c>
      <c r="D4643" t="str">
        <f>Query1[[#This Row],[state]]</f>
        <v>CA</v>
      </c>
      <c r="E4643">
        <f>Query1[[#This Row],[order_date]]</f>
        <v>43216</v>
      </c>
      <c r="F4643">
        <f>Query1[[#This Row],[total_units]]</f>
        <v>2</v>
      </c>
      <c r="G4643">
        <f>Query1[[#This Row],[revenue]]</f>
        <v>1295.98</v>
      </c>
      <c r="H4643" t="str">
        <f>Query1[[#This Row],[product_name]]</f>
        <v>Sun Bicycles Biscayne Tandem CB - 2017</v>
      </c>
      <c r="I4643" t="str">
        <f>Query1[[#This Row],[category_name]]</f>
        <v>Cruisers Bicycles</v>
      </c>
      <c r="J4643" t="str">
        <f>Query1[[#This Row],[store_name]]</f>
        <v>Santa Cruz Bikes</v>
      </c>
      <c r="K4643" t="str">
        <f>Query1[[#This Row],[sales_rep]]</f>
        <v>Mireya Copeland</v>
      </c>
      <c r="L4643" t="str">
        <f>Query1[[#This Row],[brand_name]]</f>
        <v>Sun</v>
      </c>
    </row>
    <row r="4644" spans="1:12" x14ac:dyDescent="0.3">
      <c r="A4644">
        <f>Query1[[#This Row],[order_id]]</f>
        <v>1587</v>
      </c>
      <c r="B4644" t="str">
        <f>Query1[[#This Row],[customers]]</f>
        <v>Jenee Rasmussen</v>
      </c>
      <c r="C4644" t="str">
        <f>Query1[[#This Row],[city]]</f>
        <v>Sacramento</v>
      </c>
      <c r="D4644" t="str">
        <f>Query1[[#This Row],[state]]</f>
        <v>CA</v>
      </c>
      <c r="E4644">
        <f>Query1[[#This Row],[order_date]]</f>
        <v>43216</v>
      </c>
      <c r="F4644">
        <f>Query1[[#This Row],[total_units]]</f>
        <v>1</v>
      </c>
      <c r="G4644">
        <f>Query1[[#This Row],[revenue]]</f>
        <v>481.99</v>
      </c>
      <c r="H4644" t="str">
        <f>Query1[[#This Row],[product_name]]</f>
        <v>Sun Bicycles Streamway - 2017</v>
      </c>
      <c r="I4644" t="str">
        <f>Query1[[#This Row],[category_name]]</f>
        <v>Comfort Bicycles</v>
      </c>
      <c r="J4644" t="str">
        <f>Query1[[#This Row],[store_name]]</f>
        <v>Santa Cruz Bikes</v>
      </c>
      <c r="K4644" t="str">
        <f>Query1[[#This Row],[sales_rep]]</f>
        <v>Mireya Copeland</v>
      </c>
      <c r="L4644" t="str">
        <f>Query1[[#This Row],[brand_name]]</f>
        <v>Sun</v>
      </c>
    </row>
    <row r="4645" spans="1:12" x14ac:dyDescent="0.3">
      <c r="A4645">
        <f>Query1[[#This Row],[order_id]]</f>
        <v>1587</v>
      </c>
      <c r="B4645" t="str">
        <f>Query1[[#This Row],[customers]]</f>
        <v>Jenee Rasmussen</v>
      </c>
      <c r="C4645" t="str">
        <f>Query1[[#This Row],[city]]</f>
        <v>Sacramento</v>
      </c>
      <c r="D4645" t="str">
        <f>Query1[[#This Row],[state]]</f>
        <v>CA</v>
      </c>
      <c r="E4645">
        <f>Query1[[#This Row],[order_date]]</f>
        <v>43216</v>
      </c>
      <c r="F4645">
        <f>Query1[[#This Row],[total_units]]</f>
        <v>2</v>
      </c>
      <c r="G4645">
        <f>Query1[[#This Row],[revenue]]</f>
        <v>6999.98</v>
      </c>
      <c r="H4645" t="str">
        <f>Query1[[#This Row],[product_name]]</f>
        <v>Trek Boone Race Shop Limited - 2017</v>
      </c>
      <c r="I4645" t="str">
        <f>Query1[[#This Row],[category_name]]</f>
        <v>Cyclocross Bicycles</v>
      </c>
      <c r="J4645" t="str">
        <f>Query1[[#This Row],[store_name]]</f>
        <v>Santa Cruz Bikes</v>
      </c>
      <c r="K4645" t="str">
        <f>Query1[[#This Row],[sales_rep]]</f>
        <v>Mireya Copeland</v>
      </c>
      <c r="L4645" t="str">
        <f>Query1[[#This Row],[brand_name]]</f>
        <v>Trek</v>
      </c>
    </row>
    <row r="4646" spans="1:12" x14ac:dyDescent="0.3">
      <c r="A4646">
        <f>Query1[[#This Row],[order_id]]</f>
        <v>1588</v>
      </c>
      <c r="B4646" t="str">
        <f>Query1[[#This Row],[customers]]</f>
        <v>Deshawn Mendoza</v>
      </c>
      <c r="C4646" t="str">
        <f>Query1[[#This Row],[city]]</f>
        <v>Monsey</v>
      </c>
      <c r="D4646" t="str">
        <f>Query1[[#This Row],[state]]</f>
        <v>NY</v>
      </c>
      <c r="E4646">
        <f>Query1[[#This Row],[order_date]]</f>
        <v>43216</v>
      </c>
      <c r="F4646">
        <f>Query1[[#This Row],[total_units]]</f>
        <v>2</v>
      </c>
      <c r="G4646">
        <f>Query1[[#This Row],[revenue]]</f>
        <v>419.98</v>
      </c>
      <c r="H4646" t="str">
        <f>Query1[[#This Row],[product_name]]</f>
        <v>Haro Shredder 20 Girls - 2017</v>
      </c>
      <c r="I4646" t="str">
        <f>Query1[[#This Row],[category_name]]</f>
        <v>Children Bicycles</v>
      </c>
      <c r="J4646" t="str">
        <f>Query1[[#This Row],[store_name]]</f>
        <v>Baldwin Bikes</v>
      </c>
      <c r="K4646" t="str">
        <f>Query1[[#This Row],[sales_rep]]</f>
        <v>Marcelene Boyer</v>
      </c>
      <c r="L4646" t="str">
        <f>Query1[[#This Row],[brand_name]]</f>
        <v>Haro</v>
      </c>
    </row>
    <row r="4647" spans="1:12" x14ac:dyDescent="0.3">
      <c r="A4647">
        <f>Query1[[#This Row],[order_id]]</f>
        <v>1589</v>
      </c>
      <c r="B4647" t="str">
        <f>Query1[[#This Row],[customers]]</f>
        <v>Ronna Butler</v>
      </c>
      <c r="C4647" t="str">
        <f>Query1[[#This Row],[city]]</f>
        <v>Encino</v>
      </c>
      <c r="D4647" t="str">
        <f>Query1[[#This Row],[state]]</f>
        <v>CA</v>
      </c>
      <c r="E4647">
        <f>Query1[[#This Row],[order_date]]</f>
        <v>43217</v>
      </c>
      <c r="F4647">
        <f>Query1[[#This Row],[total_units]]</f>
        <v>1</v>
      </c>
      <c r="G4647">
        <f>Query1[[#This Row],[revenue]]</f>
        <v>799.99</v>
      </c>
      <c r="H4647" t="str">
        <f>Query1[[#This Row],[product_name]]</f>
        <v>Electra Townie Balloon 3i EQ Ladies' - 2018</v>
      </c>
      <c r="I4647" t="str">
        <f>Query1[[#This Row],[category_name]]</f>
        <v>Cruisers Bicycles</v>
      </c>
      <c r="J4647" t="str">
        <f>Query1[[#This Row],[store_name]]</f>
        <v>Santa Cruz Bikes</v>
      </c>
      <c r="K4647" t="str">
        <f>Query1[[#This Row],[sales_rep]]</f>
        <v>Genna Serrano</v>
      </c>
      <c r="L4647" t="str">
        <f>Query1[[#This Row],[brand_name]]</f>
        <v>Electra</v>
      </c>
    </row>
    <row r="4648" spans="1:12" x14ac:dyDescent="0.3">
      <c r="A4648">
        <f>Query1[[#This Row],[order_id]]</f>
        <v>1589</v>
      </c>
      <c r="B4648" t="str">
        <f>Query1[[#This Row],[customers]]</f>
        <v>Ronna Butler</v>
      </c>
      <c r="C4648" t="str">
        <f>Query1[[#This Row],[city]]</f>
        <v>Encino</v>
      </c>
      <c r="D4648" t="str">
        <f>Query1[[#This Row],[state]]</f>
        <v>CA</v>
      </c>
      <c r="E4648">
        <f>Query1[[#This Row],[order_date]]</f>
        <v>43217</v>
      </c>
      <c r="F4648">
        <f>Query1[[#This Row],[total_units]]</f>
        <v>2</v>
      </c>
      <c r="G4648">
        <f>Query1[[#This Row],[revenue]]</f>
        <v>1279.98</v>
      </c>
      <c r="H4648" t="str">
        <f>Query1[[#This Row],[product_name]]</f>
        <v>Electra Townie Original 3i EQ Ladies' - 2018</v>
      </c>
      <c r="I4648" t="str">
        <f>Query1[[#This Row],[category_name]]</f>
        <v>Cruisers Bicycles</v>
      </c>
      <c r="J4648" t="str">
        <f>Query1[[#This Row],[store_name]]</f>
        <v>Santa Cruz Bikes</v>
      </c>
      <c r="K4648" t="str">
        <f>Query1[[#This Row],[sales_rep]]</f>
        <v>Genna Serrano</v>
      </c>
      <c r="L4648" t="str">
        <f>Query1[[#This Row],[brand_name]]</f>
        <v>Electra</v>
      </c>
    </row>
    <row r="4649" spans="1:12" x14ac:dyDescent="0.3">
      <c r="A4649">
        <f>Query1[[#This Row],[order_id]]</f>
        <v>1589</v>
      </c>
      <c r="B4649" t="str">
        <f>Query1[[#This Row],[customers]]</f>
        <v>Ronna Butler</v>
      </c>
      <c r="C4649" t="str">
        <f>Query1[[#This Row],[city]]</f>
        <v>Encino</v>
      </c>
      <c r="D4649" t="str">
        <f>Query1[[#This Row],[state]]</f>
        <v>CA</v>
      </c>
      <c r="E4649">
        <f>Query1[[#This Row],[order_date]]</f>
        <v>43217</v>
      </c>
      <c r="F4649">
        <f>Query1[[#This Row],[total_units]]</f>
        <v>2</v>
      </c>
      <c r="G4649">
        <f>Query1[[#This Row],[revenue]]</f>
        <v>4999.9799999999996</v>
      </c>
      <c r="H4649" t="str">
        <f>Query1[[#This Row],[product_name]]</f>
        <v>Surly Karate Monkey 27.5+ Frameset - 2017</v>
      </c>
      <c r="I4649" t="str">
        <f>Query1[[#This Row],[category_name]]</f>
        <v>Mountain Bikes</v>
      </c>
      <c r="J4649" t="str">
        <f>Query1[[#This Row],[store_name]]</f>
        <v>Santa Cruz Bikes</v>
      </c>
      <c r="K4649" t="str">
        <f>Query1[[#This Row],[sales_rep]]</f>
        <v>Genna Serrano</v>
      </c>
      <c r="L4649" t="str">
        <f>Query1[[#This Row],[brand_name]]</f>
        <v>Surly</v>
      </c>
    </row>
    <row r="4650" spans="1:12" x14ac:dyDescent="0.3">
      <c r="A4650">
        <f>Query1[[#This Row],[order_id]]</f>
        <v>1590</v>
      </c>
      <c r="B4650" t="str">
        <f>Query1[[#This Row],[customers]]</f>
        <v>Jone Bernard</v>
      </c>
      <c r="C4650" t="str">
        <f>Query1[[#This Row],[city]]</f>
        <v>Anaheim</v>
      </c>
      <c r="D4650" t="str">
        <f>Query1[[#This Row],[state]]</f>
        <v>CA</v>
      </c>
      <c r="E4650">
        <f>Query1[[#This Row],[order_date]]</f>
        <v>43217</v>
      </c>
      <c r="F4650">
        <f>Query1[[#This Row],[total_units]]</f>
        <v>1</v>
      </c>
      <c r="G4650">
        <f>Query1[[#This Row],[revenue]]</f>
        <v>299.99</v>
      </c>
      <c r="H4650" t="str">
        <f>Query1[[#This Row],[product_name]]</f>
        <v>Electra Girl's Hawaii 1 (20-inch) - 2015/2016</v>
      </c>
      <c r="I4650" t="str">
        <f>Query1[[#This Row],[category_name]]</f>
        <v>Children Bicycles</v>
      </c>
      <c r="J4650" t="str">
        <f>Query1[[#This Row],[store_name]]</f>
        <v>Santa Cruz Bikes</v>
      </c>
      <c r="K4650" t="str">
        <f>Query1[[#This Row],[sales_rep]]</f>
        <v>Genna Serrano</v>
      </c>
      <c r="L4650" t="str">
        <f>Query1[[#This Row],[brand_name]]</f>
        <v>Electra</v>
      </c>
    </row>
    <row r="4651" spans="1:12" x14ac:dyDescent="0.3">
      <c r="A4651">
        <f>Query1[[#This Row],[order_id]]</f>
        <v>1590</v>
      </c>
      <c r="B4651" t="str">
        <f>Query1[[#This Row],[customers]]</f>
        <v>Jone Bernard</v>
      </c>
      <c r="C4651" t="str">
        <f>Query1[[#This Row],[city]]</f>
        <v>Anaheim</v>
      </c>
      <c r="D4651" t="str">
        <f>Query1[[#This Row],[state]]</f>
        <v>CA</v>
      </c>
      <c r="E4651">
        <f>Query1[[#This Row],[order_date]]</f>
        <v>43217</v>
      </c>
      <c r="F4651">
        <f>Query1[[#This Row],[total_units]]</f>
        <v>1</v>
      </c>
      <c r="G4651">
        <f>Query1[[#This Row],[revenue]]</f>
        <v>599.99</v>
      </c>
      <c r="H4651" t="str">
        <f>Query1[[#This Row],[product_name]]</f>
        <v>Electra Townie Original 7D EQ Ladies' - 2017/2018</v>
      </c>
      <c r="I4651" t="str">
        <f>Query1[[#This Row],[category_name]]</f>
        <v>Cruisers Bicycles</v>
      </c>
      <c r="J4651" t="str">
        <f>Query1[[#This Row],[store_name]]</f>
        <v>Santa Cruz Bikes</v>
      </c>
      <c r="K4651" t="str">
        <f>Query1[[#This Row],[sales_rep]]</f>
        <v>Genna Serrano</v>
      </c>
      <c r="L4651" t="str">
        <f>Query1[[#This Row],[brand_name]]</f>
        <v>Electra</v>
      </c>
    </row>
    <row r="4652" spans="1:12" x14ac:dyDescent="0.3">
      <c r="A4652">
        <f>Query1[[#This Row],[order_id]]</f>
        <v>1590</v>
      </c>
      <c r="B4652" t="str">
        <f>Query1[[#This Row],[customers]]</f>
        <v>Jone Bernard</v>
      </c>
      <c r="C4652" t="str">
        <f>Query1[[#This Row],[city]]</f>
        <v>Anaheim</v>
      </c>
      <c r="D4652" t="str">
        <f>Query1[[#This Row],[state]]</f>
        <v>CA</v>
      </c>
      <c r="E4652">
        <f>Query1[[#This Row],[order_date]]</f>
        <v>43217</v>
      </c>
      <c r="F4652">
        <f>Query1[[#This Row],[total_units]]</f>
        <v>2</v>
      </c>
      <c r="G4652">
        <f>Query1[[#This Row],[revenue]]</f>
        <v>6399.98</v>
      </c>
      <c r="H4652" t="str">
        <f>Query1[[#This Row],[product_name]]</f>
        <v>Trek Domane SLR Frameset - 2018</v>
      </c>
      <c r="I4652" t="str">
        <f>Query1[[#This Row],[category_name]]</f>
        <v>Road Bikes</v>
      </c>
      <c r="J4652" t="str">
        <f>Query1[[#This Row],[store_name]]</f>
        <v>Santa Cruz Bikes</v>
      </c>
      <c r="K4652" t="str">
        <f>Query1[[#This Row],[sales_rep]]</f>
        <v>Genna Serrano</v>
      </c>
      <c r="L4652" t="str">
        <f>Query1[[#This Row],[brand_name]]</f>
        <v>Trek</v>
      </c>
    </row>
    <row r="4653" spans="1:12" x14ac:dyDescent="0.3">
      <c r="A4653">
        <f>Query1[[#This Row],[order_id]]</f>
        <v>1591</v>
      </c>
      <c r="B4653" t="str">
        <f>Query1[[#This Row],[customers]]</f>
        <v>Jeromy Burch</v>
      </c>
      <c r="C4653" t="str">
        <f>Query1[[#This Row],[city]]</f>
        <v>San Jose</v>
      </c>
      <c r="D4653" t="str">
        <f>Query1[[#This Row],[state]]</f>
        <v>CA</v>
      </c>
      <c r="E4653">
        <f>Query1[[#This Row],[order_date]]</f>
        <v>43217</v>
      </c>
      <c r="F4653">
        <f>Query1[[#This Row],[total_units]]</f>
        <v>2</v>
      </c>
      <c r="G4653">
        <f>Query1[[#This Row],[revenue]]</f>
        <v>699.98</v>
      </c>
      <c r="H4653" t="str">
        <f>Query1[[#This Row],[product_name]]</f>
        <v>Electra Savannah 3i (20-inch) - Girl's - 2017</v>
      </c>
      <c r="I4653" t="str">
        <f>Query1[[#This Row],[category_name]]</f>
        <v>Children Bicycles</v>
      </c>
      <c r="J4653" t="str">
        <f>Query1[[#This Row],[store_name]]</f>
        <v>Santa Cruz Bikes</v>
      </c>
      <c r="K4653" t="str">
        <f>Query1[[#This Row],[sales_rep]]</f>
        <v>Mireya Copeland</v>
      </c>
      <c r="L4653" t="str">
        <f>Query1[[#This Row],[brand_name]]</f>
        <v>Electra</v>
      </c>
    </row>
    <row r="4654" spans="1:12" x14ac:dyDescent="0.3">
      <c r="A4654">
        <f>Query1[[#This Row],[order_id]]</f>
        <v>1591</v>
      </c>
      <c r="B4654" t="str">
        <f>Query1[[#This Row],[customers]]</f>
        <v>Jeromy Burch</v>
      </c>
      <c r="C4654" t="str">
        <f>Query1[[#This Row],[city]]</f>
        <v>San Jose</v>
      </c>
      <c r="D4654" t="str">
        <f>Query1[[#This Row],[state]]</f>
        <v>CA</v>
      </c>
      <c r="E4654">
        <f>Query1[[#This Row],[order_date]]</f>
        <v>43217</v>
      </c>
      <c r="F4654">
        <f>Query1[[#This Row],[total_units]]</f>
        <v>2</v>
      </c>
      <c r="G4654">
        <f>Query1[[#This Row],[revenue]]</f>
        <v>559.98</v>
      </c>
      <c r="H4654" t="str">
        <f>Query1[[#This Row],[product_name]]</f>
        <v>Electra Starship 1 16" - 2018</v>
      </c>
      <c r="I4654" t="str">
        <f>Query1[[#This Row],[category_name]]</f>
        <v>Children Bicycles</v>
      </c>
      <c r="J4654" t="str">
        <f>Query1[[#This Row],[store_name]]</f>
        <v>Santa Cruz Bikes</v>
      </c>
      <c r="K4654" t="str">
        <f>Query1[[#This Row],[sales_rep]]</f>
        <v>Mireya Copeland</v>
      </c>
      <c r="L4654" t="str">
        <f>Query1[[#This Row],[brand_name]]</f>
        <v>Electra</v>
      </c>
    </row>
    <row r="4655" spans="1:12" x14ac:dyDescent="0.3">
      <c r="A4655">
        <f>Query1[[#This Row],[order_id]]</f>
        <v>1591</v>
      </c>
      <c r="B4655" t="str">
        <f>Query1[[#This Row],[customers]]</f>
        <v>Jeromy Burch</v>
      </c>
      <c r="C4655" t="str">
        <f>Query1[[#This Row],[city]]</f>
        <v>San Jose</v>
      </c>
      <c r="D4655" t="str">
        <f>Query1[[#This Row],[state]]</f>
        <v>CA</v>
      </c>
      <c r="E4655">
        <f>Query1[[#This Row],[order_date]]</f>
        <v>43217</v>
      </c>
      <c r="F4655">
        <f>Query1[[#This Row],[total_units]]</f>
        <v>1</v>
      </c>
      <c r="G4655">
        <f>Query1[[#This Row],[revenue]]</f>
        <v>289.99</v>
      </c>
      <c r="H4655" t="str">
        <f>Query1[[#This Row],[product_name]]</f>
        <v>Strider Strider 20 Sport - 2018</v>
      </c>
      <c r="I4655" t="str">
        <f>Query1[[#This Row],[category_name]]</f>
        <v>Children Bicycles</v>
      </c>
      <c r="J4655" t="str">
        <f>Query1[[#This Row],[store_name]]</f>
        <v>Santa Cruz Bikes</v>
      </c>
      <c r="K4655" t="str">
        <f>Query1[[#This Row],[sales_rep]]</f>
        <v>Mireya Copeland</v>
      </c>
      <c r="L4655" t="str">
        <f>Query1[[#This Row],[brand_name]]</f>
        <v>Strider</v>
      </c>
    </row>
    <row r="4656" spans="1:12" x14ac:dyDescent="0.3">
      <c r="A4656">
        <f>Query1[[#This Row],[order_id]]</f>
        <v>1591</v>
      </c>
      <c r="B4656" t="str">
        <f>Query1[[#This Row],[customers]]</f>
        <v>Jeromy Burch</v>
      </c>
      <c r="C4656" t="str">
        <f>Query1[[#This Row],[city]]</f>
        <v>San Jose</v>
      </c>
      <c r="D4656" t="str">
        <f>Query1[[#This Row],[state]]</f>
        <v>CA</v>
      </c>
      <c r="E4656">
        <f>Query1[[#This Row],[order_date]]</f>
        <v>43217</v>
      </c>
      <c r="F4656">
        <f>Query1[[#This Row],[total_units]]</f>
        <v>2</v>
      </c>
      <c r="G4656">
        <f>Query1[[#This Row],[revenue]]</f>
        <v>939.98</v>
      </c>
      <c r="H4656" t="str">
        <f>Query1[[#This Row],[product_name]]</f>
        <v>Surly Big Fat Dummy Frameset - 2018</v>
      </c>
      <c r="I4656" t="str">
        <f>Query1[[#This Row],[category_name]]</f>
        <v>Mountain Bikes</v>
      </c>
      <c r="J4656" t="str">
        <f>Query1[[#This Row],[store_name]]</f>
        <v>Santa Cruz Bikes</v>
      </c>
      <c r="K4656" t="str">
        <f>Query1[[#This Row],[sales_rep]]</f>
        <v>Mireya Copeland</v>
      </c>
      <c r="L4656" t="str">
        <f>Query1[[#This Row],[brand_name]]</f>
        <v>Surly</v>
      </c>
    </row>
    <row r="4657" spans="1:12" x14ac:dyDescent="0.3">
      <c r="A4657">
        <f>Query1[[#This Row],[order_id]]</f>
        <v>1591</v>
      </c>
      <c r="B4657" t="str">
        <f>Query1[[#This Row],[customers]]</f>
        <v>Jeromy Burch</v>
      </c>
      <c r="C4657" t="str">
        <f>Query1[[#This Row],[city]]</f>
        <v>San Jose</v>
      </c>
      <c r="D4657" t="str">
        <f>Query1[[#This Row],[state]]</f>
        <v>CA</v>
      </c>
      <c r="E4657">
        <f>Query1[[#This Row],[order_date]]</f>
        <v>43217</v>
      </c>
      <c r="F4657">
        <f>Query1[[#This Row],[total_units]]</f>
        <v>2</v>
      </c>
      <c r="G4657">
        <f>Query1[[#This Row],[revenue]]</f>
        <v>4499.9799999999996</v>
      </c>
      <c r="H4657" t="str">
        <f>Query1[[#This Row],[product_name]]</f>
        <v>Trek Fuel EX 5 Plus - 2018</v>
      </c>
      <c r="I4657" t="str">
        <f>Query1[[#This Row],[category_name]]</f>
        <v>Mountain Bikes</v>
      </c>
      <c r="J4657" t="str">
        <f>Query1[[#This Row],[store_name]]</f>
        <v>Santa Cruz Bikes</v>
      </c>
      <c r="K4657" t="str">
        <f>Query1[[#This Row],[sales_rep]]</f>
        <v>Mireya Copeland</v>
      </c>
      <c r="L4657" t="str">
        <f>Query1[[#This Row],[brand_name]]</f>
        <v>Trek</v>
      </c>
    </row>
    <row r="4658" spans="1:12" x14ac:dyDescent="0.3">
      <c r="A4658">
        <f>Query1[[#This Row],[order_id]]</f>
        <v>1592</v>
      </c>
      <c r="B4658" t="str">
        <f>Query1[[#This Row],[customers]]</f>
        <v>Lyndsey Bean</v>
      </c>
      <c r="C4658" t="str">
        <f>Query1[[#This Row],[city]]</f>
        <v>Fairport</v>
      </c>
      <c r="D4658" t="str">
        <f>Query1[[#This Row],[state]]</f>
        <v>NY</v>
      </c>
      <c r="E4658">
        <f>Query1[[#This Row],[order_date]]</f>
        <v>43217</v>
      </c>
      <c r="F4658">
        <f>Query1[[#This Row],[total_units]]</f>
        <v>2</v>
      </c>
      <c r="G4658">
        <f>Query1[[#This Row],[revenue]]</f>
        <v>3098</v>
      </c>
      <c r="H4658" t="str">
        <f>Query1[[#This Row],[product_name]]</f>
        <v>Surly Straggler 650b - 2018</v>
      </c>
      <c r="I4658" t="str">
        <f>Query1[[#This Row],[category_name]]</f>
        <v>Cyclocross Bicycles</v>
      </c>
      <c r="J4658" t="str">
        <f>Query1[[#This Row],[store_name]]</f>
        <v>Baldwin Bikes</v>
      </c>
      <c r="K4658" t="str">
        <f>Query1[[#This Row],[sales_rep]]</f>
        <v>Venita Daniel</v>
      </c>
      <c r="L4658" t="str">
        <f>Query1[[#This Row],[brand_name]]</f>
        <v>Surly</v>
      </c>
    </row>
    <row r="4659" spans="1:12" x14ac:dyDescent="0.3">
      <c r="A4659">
        <f>Query1[[#This Row],[order_id]]</f>
        <v>1592</v>
      </c>
      <c r="B4659" t="str">
        <f>Query1[[#This Row],[customers]]</f>
        <v>Lyndsey Bean</v>
      </c>
      <c r="C4659" t="str">
        <f>Query1[[#This Row],[city]]</f>
        <v>Fairport</v>
      </c>
      <c r="D4659" t="str">
        <f>Query1[[#This Row],[state]]</f>
        <v>NY</v>
      </c>
      <c r="E4659">
        <f>Query1[[#This Row],[order_date]]</f>
        <v>43217</v>
      </c>
      <c r="F4659">
        <f>Query1[[#This Row],[total_units]]</f>
        <v>1</v>
      </c>
      <c r="G4659">
        <f>Query1[[#This Row],[revenue]]</f>
        <v>2999.99</v>
      </c>
      <c r="H4659" t="str">
        <f>Query1[[#This Row],[product_name]]</f>
        <v>Trek Conduit+ - 2016</v>
      </c>
      <c r="I4659" t="str">
        <f>Query1[[#This Row],[category_name]]</f>
        <v>Electric Bikes</v>
      </c>
      <c r="J4659" t="str">
        <f>Query1[[#This Row],[store_name]]</f>
        <v>Baldwin Bikes</v>
      </c>
      <c r="K4659" t="str">
        <f>Query1[[#This Row],[sales_rep]]</f>
        <v>Venita Daniel</v>
      </c>
      <c r="L4659" t="str">
        <f>Query1[[#This Row],[brand_name]]</f>
        <v>Trek</v>
      </c>
    </row>
    <row r="4660" spans="1:12" x14ac:dyDescent="0.3">
      <c r="A4660">
        <f>Query1[[#This Row],[order_id]]</f>
        <v>1592</v>
      </c>
      <c r="B4660" t="str">
        <f>Query1[[#This Row],[customers]]</f>
        <v>Lyndsey Bean</v>
      </c>
      <c r="C4660" t="str">
        <f>Query1[[#This Row],[city]]</f>
        <v>Fairport</v>
      </c>
      <c r="D4660" t="str">
        <f>Query1[[#This Row],[state]]</f>
        <v>NY</v>
      </c>
      <c r="E4660">
        <f>Query1[[#This Row],[order_date]]</f>
        <v>43217</v>
      </c>
      <c r="F4660">
        <f>Query1[[#This Row],[total_units]]</f>
        <v>1</v>
      </c>
      <c r="G4660">
        <f>Query1[[#This Row],[revenue]]</f>
        <v>2299.9899999999998</v>
      </c>
      <c r="H4660" t="str">
        <f>Query1[[#This Row],[product_name]]</f>
        <v>Trek Emonda ALR 6 - 2018</v>
      </c>
      <c r="I4660" t="str">
        <f>Query1[[#This Row],[category_name]]</f>
        <v>Road Bikes</v>
      </c>
      <c r="J4660" t="str">
        <f>Query1[[#This Row],[store_name]]</f>
        <v>Baldwin Bikes</v>
      </c>
      <c r="K4660" t="str">
        <f>Query1[[#This Row],[sales_rep]]</f>
        <v>Venita Daniel</v>
      </c>
      <c r="L4660" t="str">
        <f>Query1[[#This Row],[brand_name]]</f>
        <v>Trek</v>
      </c>
    </row>
    <row r="4661" spans="1:12" x14ac:dyDescent="0.3">
      <c r="A4661">
        <f>Query1[[#This Row],[order_id]]</f>
        <v>1592</v>
      </c>
      <c r="B4661" t="str">
        <f>Query1[[#This Row],[customers]]</f>
        <v>Lyndsey Bean</v>
      </c>
      <c r="C4661" t="str">
        <f>Query1[[#This Row],[city]]</f>
        <v>Fairport</v>
      </c>
      <c r="D4661" t="str">
        <f>Query1[[#This Row],[state]]</f>
        <v>NY</v>
      </c>
      <c r="E4661">
        <f>Query1[[#This Row],[order_date]]</f>
        <v>43217</v>
      </c>
      <c r="F4661">
        <f>Query1[[#This Row],[total_units]]</f>
        <v>2</v>
      </c>
      <c r="G4661">
        <f>Query1[[#This Row],[revenue]]</f>
        <v>9999.98</v>
      </c>
      <c r="H4661" t="str">
        <f>Query1[[#This Row],[product_name]]</f>
        <v>Trek Fuel EX 9.8 29 - 2017</v>
      </c>
      <c r="I4661" t="str">
        <f>Query1[[#This Row],[category_name]]</f>
        <v>Mountain Bikes</v>
      </c>
      <c r="J4661" t="str">
        <f>Query1[[#This Row],[store_name]]</f>
        <v>Baldwin Bikes</v>
      </c>
      <c r="K4661" t="str">
        <f>Query1[[#This Row],[sales_rep]]</f>
        <v>Venita Daniel</v>
      </c>
      <c r="L4661" t="str">
        <f>Query1[[#This Row],[brand_name]]</f>
        <v>Trek</v>
      </c>
    </row>
    <row r="4662" spans="1:12" x14ac:dyDescent="0.3">
      <c r="A4662">
        <f>Query1[[#This Row],[order_id]]</f>
        <v>1592</v>
      </c>
      <c r="B4662" t="str">
        <f>Query1[[#This Row],[customers]]</f>
        <v>Lyndsey Bean</v>
      </c>
      <c r="C4662" t="str">
        <f>Query1[[#This Row],[city]]</f>
        <v>Fairport</v>
      </c>
      <c r="D4662" t="str">
        <f>Query1[[#This Row],[state]]</f>
        <v>NY</v>
      </c>
      <c r="E4662">
        <f>Query1[[#This Row],[order_date]]</f>
        <v>43217</v>
      </c>
      <c r="F4662">
        <f>Query1[[#This Row],[total_units]]</f>
        <v>2</v>
      </c>
      <c r="G4662">
        <f>Query1[[#This Row],[revenue]]</f>
        <v>419.98</v>
      </c>
      <c r="H4662" t="str">
        <f>Query1[[#This Row],[product_name]]</f>
        <v>Trek Precaliber 16 Girl's - 2018</v>
      </c>
      <c r="I4662" t="str">
        <f>Query1[[#This Row],[category_name]]</f>
        <v>Children Bicycles</v>
      </c>
      <c r="J4662" t="str">
        <f>Query1[[#This Row],[store_name]]</f>
        <v>Baldwin Bikes</v>
      </c>
      <c r="K4662" t="str">
        <f>Query1[[#This Row],[sales_rep]]</f>
        <v>Venita Daniel</v>
      </c>
      <c r="L4662" t="str">
        <f>Query1[[#This Row],[brand_name]]</f>
        <v>Trek</v>
      </c>
    </row>
    <row r="4663" spans="1:12" x14ac:dyDescent="0.3">
      <c r="A4663">
        <f>Query1[[#This Row],[order_id]]</f>
        <v>1593</v>
      </c>
      <c r="B4663" t="str">
        <f>Query1[[#This Row],[customers]]</f>
        <v>Genoveva Baldwin</v>
      </c>
      <c r="C4663" t="str">
        <f>Query1[[#This Row],[city]]</f>
        <v>Port Washington</v>
      </c>
      <c r="D4663" t="str">
        <f>Query1[[#This Row],[state]]</f>
        <v>NY</v>
      </c>
      <c r="E4663">
        <f>Query1[[#This Row],[order_date]]</f>
        <v>43217</v>
      </c>
      <c r="F4663">
        <f>Query1[[#This Row],[total_units]]</f>
        <v>2</v>
      </c>
      <c r="G4663">
        <f>Query1[[#This Row],[revenue]]</f>
        <v>699.98</v>
      </c>
      <c r="H4663" t="str">
        <f>Query1[[#This Row],[product_name]]</f>
        <v>Electra Savannah 3i (20-inch) - Girl's - 2017</v>
      </c>
      <c r="I4663" t="str">
        <f>Query1[[#This Row],[category_name]]</f>
        <v>Children Bicycles</v>
      </c>
      <c r="J4663" t="str">
        <f>Query1[[#This Row],[store_name]]</f>
        <v>Baldwin Bikes</v>
      </c>
      <c r="K4663" t="str">
        <f>Query1[[#This Row],[sales_rep]]</f>
        <v>Marcelene Boyer</v>
      </c>
      <c r="L4663" t="str">
        <f>Query1[[#This Row],[brand_name]]</f>
        <v>Electra</v>
      </c>
    </row>
    <row r="4664" spans="1:12" x14ac:dyDescent="0.3">
      <c r="A4664">
        <f>Query1[[#This Row],[order_id]]</f>
        <v>1593</v>
      </c>
      <c r="B4664" t="str">
        <f>Query1[[#This Row],[customers]]</f>
        <v>Genoveva Baldwin</v>
      </c>
      <c r="C4664" t="str">
        <f>Query1[[#This Row],[city]]</f>
        <v>Port Washington</v>
      </c>
      <c r="D4664" t="str">
        <f>Query1[[#This Row],[state]]</f>
        <v>NY</v>
      </c>
      <c r="E4664">
        <f>Query1[[#This Row],[order_date]]</f>
        <v>43217</v>
      </c>
      <c r="F4664">
        <f>Query1[[#This Row],[total_units]]</f>
        <v>1</v>
      </c>
      <c r="G4664">
        <f>Query1[[#This Row],[revenue]]</f>
        <v>416.99</v>
      </c>
      <c r="H4664" t="str">
        <f>Query1[[#This Row],[product_name]]</f>
        <v>Sun Bicycles Cruz 7 - 2017</v>
      </c>
      <c r="I4664" t="str">
        <f>Query1[[#This Row],[category_name]]</f>
        <v>Comfort Bicycles</v>
      </c>
      <c r="J4664" t="str">
        <f>Query1[[#This Row],[store_name]]</f>
        <v>Baldwin Bikes</v>
      </c>
      <c r="K4664" t="str">
        <f>Query1[[#This Row],[sales_rep]]</f>
        <v>Marcelene Boyer</v>
      </c>
      <c r="L4664" t="str">
        <f>Query1[[#This Row],[brand_name]]</f>
        <v>Sun</v>
      </c>
    </row>
    <row r="4665" spans="1:12" x14ac:dyDescent="0.3">
      <c r="A4665">
        <f>Query1[[#This Row],[order_id]]</f>
        <v>1593</v>
      </c>
      <c r="B4665" t="str">
        <f>Query1[[#This Row],[customers]]</f>
        <v>Genoveva Baldwin</v>
      </c>
      <c r="C4665" t="str">
        <f>Query1[[#This Row],[city]]</f>
        <v>Port Washington</v>
      </c>
      <c r="D4665" t="str">
        <f>Query1[[#This Row],[state]]</f>
        <v>NY</v>
      </c>
      <c r="E4665">
        <f>Query1[[#This Row],[order_date]]</f>
        <v>43217</v>
      </c>
      <c r="F4665">
        <f>Query1[[#This Row],[total_units]]</f>
        <v>2</v>
      </c>
      <c r="G4665">
        <f>Query1[[#This Row],[revenue]]</f>
        <v>5599.98</v>
      </c>
      <c r="H4665" t="str">
        <f>Query1[[#This Row],[product_name]]</f>
        <v>Trek Dual Sport+ - 2018</v>
      </c>
      <c r="I4665" t="str">
        <f>Query1[[#This Row],[category_name]]</f>
        <v>Electric Bikes</v>
      </c>
      <c r="J4665" t="str">
        <f>Query1[[#This Row],[store_name]]</f>
        <v>Baldwin Bikes</v>
      </c>
      <c r="K4665" t="str">
        <f>Query1[[#This Row],[sales_rep]]</f>
        <v>Marcelene Boyer</v>
      </c>
      <c r="L4665" t="str">
        <f>Query1[[#This Row],[brand_name]]</f>
        <v>Trek</v>
      </c>
    </row>
    <row r="4666" spans="1:12" x14ac:dyDescent="0.3">
      <c r="A4666">
        <f>Query1[[#This Row],[order_id]]</f>
        <v>1593</v>
      </c>
      <c r="B4666" t="str">
        <f>Query1[[#This Row],[customers]]</f>
        <v>Genoveva Baldwin</v>
      </c>
      <c r="C4666" t="str">
        <f>Query1[[#This Row],[city]]</f>
        <v>Port Washington</v>
      </c>
      <c r="D4666" t="str">
        <f>Query1[[#This Row],[state]]</f>
        <v>NY</v>
      </c>
      <c r="E4666">
        <f>Query1[[#This Row],[order_date]]</f>
        <v>43217</v>
      </c>
      <c r="F4666">
        <f>Query1[[#This Row],[total_units]]</f>
        <v>2</v>
      </c>
      <c r="G4666">
        <f>Query1[[#This Row],[revenue]]</f>
        <v>12999.98</v>
      </c>
      <c r="H4666" t="str">
        <f>Query1[[#This Row],[product_name]]</f>
        <v>Trek Emonda SLR 8 - 2018</v>
      </c>
      <c r="I4666" t="str">
        <f>Query1[[#This Row],[category_name]]</f>
        <v>Road Bikes</v>
      </c>
      <c r="J4666" t="str">
        <f>Query1[[#This Row],[store_name]]</f>
        <v>Baldwin Bikes</v>
      </c>
      <c r="K4666" t="str">
        <f>Query1[[#This Row],[sales_rep]]</f>
        <v>Marcelene Boyer</v>
      </c>
      <c r="L4666" t="str">
        <f>Query1[[#This Row],[brand_name]]</f>
        <v>Trek</v>
      </c>
    </row>
    <row r="4667" spans="1:12" x14ac:dyDescent="0.3">
      <c r="A4667">
        <f>Query1[[#This Row],[order_id]]</f>
        <v>1593</v>
      </c>
      <c r="B4667" t="str">
        <f>Query1[[#This Row],[customers]]</f>
        <v>Genoveva Baldwin</v>
      </c>
      <c r="C4667" t="str">
        <f>Query1[[#This Row],[city]]</f>
        <v>Port Washington</v>
      </c>
      <c r="D4667" t="str">
        <f>Query1[[#This Row],[state]]</f>
        <v>NY</v>
      </c>
      <c r="E4667">
        <f>Query1[[#This Row],[order_date]]</f>
        <v>43217</v>
      </c>
      <c r="F4667">
        <f>Query1[[#This Row],[total_units]]</f>
        <v>1</v>
      </c>
      <c r="G4667">
        <f>Query1[[#This Row],[revenue]]</f>
        <v>469.99</v>
      </c>
      <c r="H4667" t="str">
        <f>Query1[[#This Row],[product_name]]</f>
        <v>Trek Session DH 27.5 Carbon Frameset - 2017</v>
      </c>
      <c r="I4667" t="str">
        <f>Query1[[#This Row],[category_name]]</f>
        <v>Mountain Bikes</v>
      </c>
      <c r="J4667" t="str">
        <f>Query1[[#This Row],[store_name]]</f>
        <v>Baldwin Bikes</v>
      </c>
      <c r="K4667" t="str">
        <f>Query1[[#This Row],[sales_rep]]</f>
        <v>Marcelene Boyer</v>
      </c>
      <c r="L4667" t="str">
        <f>Query1[[#This Row],[brand_name]]</f>
        <v>Trek</v>
      </c>
    </row>
    <row r="4668" spans="1:12" x14ac:dyDescent="0.3">
      <c r="A4668">
        <f>Query1[[#This Row],[order_id]]</f>
        <v>1594</v>
      </c>
      <c r="B4668" t="str">
        <f>Query1[[#This Row],[customers]]</f>
        <v>Bennett Armstrong</v>
      </c>
      <c r="C4668" t="str">
        <f>Query1[[#This Row],[city]]</f>
        <v>Bethpage</v>
      </c>
      <c r="D4668" t="str">
        <f>Query1[[#This Row],[state]]</f>
        <v>NY</v>
      </c>
      <c r="E4668">
        <f>Query1[[#This Row],[order_date]]</f>
        <v>43218</v>
      </c>
      <c r="F4668">
        <f>Query1[[#This Row],[total_units]]</f>
        <v>2</v>
      </c>
      <c r="G4668">
        <f>Query1[[#This Row],[revenue]]</f>
        <v>805.98</v>
      </c>
      <c r="H4668" t="str">
        <f>Query1[[#This Row],[product_name]]</f>
        <v>Sun Bicycles Boardwalk (24-inch Wheels) - 2017</v>
      </c>
      <c r="I4668" t="str">
        <f>Query1[[#This Row],[category_name]]</f>
        <v>Cruisers Bicycles</v>
      </c>
      <c r="J4668" t="str">
        <f>Query1[[#This Row],[store_name]]</f>
        <v>Baldwin Bikes</v>
      </c>
      <c r="K4668" t="str">
        <f>Query1[[#This Row],[sales_rep]]</f>
        <v>Venita Daniel</v>
      </c>
      <c r="L4668" t="str">
        <f>Query1[[#This Row],[brand_name]]</f>
        <v>Sun</v>
      </c>
    </row>
    <row r="4669" spans="1:12" x14ac:dyDescent="0.3">
      <c r="A4669">
        <f>Query1[[#This Row],[order_id]]</f>
        <v>1594</v>
      </c>
      <c r="B4669" t="str">
        <f>Query1[[#This Row],[customers]]</f>
        <v>Bennett Armstrong</v>
      </c>
      <c r="C4669" t="str">
        <f>Query1[[#This Row],[city]]</f>
        <v>Bethpage</v>
      </c>
      <c r="D4669" t="str">
        <f>Query1[[#This Row],[state]]</f>
        <v>NY</v>
      </c>
      <c r="E4669">
        <f>Query1[[#This Row],[order_date]]</f>
        <v>43218</v>
      </c>
      <c r="F4669">
        <f>Query1[[#This Row],[total_units]]</f>
        <v>1</v>
      </c>
      <c r="G4669">
        <f>Query1[[#This Row],[revenue]]</f>
        <v>533.99</v>
      </c>
      <c r="H4669" t="str">
        <f>Query1[[#This Row],[product_name]]</f>
        <v>Sun Bicycles Streamway 7 - 2017</v>
      </c>
      <c r="I4669" t="str">
        <f>Query1[[#This Row],[category_name]]</f>
        <v>Comfort Bicycles</v>
      </c>
      <c r="J4669" t="str">
        <f>Query1[[#This Row],[store_name]]</f>
        <v>Baldwin Bikes</v>
      </c>
      <c r="K4669" t="str">
        <f>Query1[[#This Row],[sales_rep]]</f>
        <v>Venita Daniel</v>
      </c>
      <c r="L4669" t="str">
        <f>Query1[[#This Row],[brand_name]]</f>
        <v>Sun</v>
      </c>
    </row>
    <row r="4670" spans="1:12" x14ac:dyDescent="0.3">
      <c r="A4670">
        <f>Query1[[#This Row],[order_id]]</f>
        <v>1595</v>
      </c>
      <c r="B4670" t="str">
        <f>Query1[[#This Row],[customers]]</f>
        <v>Takako Casey</v>
      </c>
      <c r="C4670" t="str">
        <f>Query1[[#This Row],[city]]</f>
        <v>Bronx</v>
      </c>
      <c r="D4670" t="str">
        <f>Query1[[#This Row],[state]]</f>
        <v>NY</v>
      </c>
      <c r="E4670">
        <f>Query1[[#This Row],[order_date]]</f>
        <v>43218</v>
      </c>
      <c r="F4670">
        <f>Query1[[#This Row],[total_units]]</f>
        <v>1</v>
      </c>
      <c r="G4670">
        <f>Query1[[#This Row],[revenue]]</f>
        <v>379.99</v>
      </c>
      <c r="H4670" t="str">
        <f>Query1[[#This Row],[product_name]]</f>
        <v>Trek 820 - 2018</v>
      </c>
      <c r="I4670" t="str">
        <f>Query1[[#This Row],[category_name]]</f>
        <v>Mountain Bikes</v>
      </c>
      <c r="J4670" t="str">
        <f>Query1[[#This Row],[store_name]]</f>
        <v>Baldwin Bikes</v>
      </c>
      <c r="K4670" t="str">
        <f>Query1[[#This Row],[sales_rep]]</f>
        <v>Venita Daniel</v>
      </c>
      <c r="L4670" t="str">
        <f>Query1[[#This Row],[brand_name]]</f>
        <v>Trek</v>
      </c>
    </row>
    <row r="4671" spans="1:12" x14ac:dyDescent="0.3">
      <c r="A4671">
        <f>Query1[[#This Row],[order_id]]</f>
        <v>1596</v>
      </c>
      <c r="B4671" t="str">
        <f>Query1[[#This Row],[customers]]</f>
        <v>Tobie Little</v>
      </c>
      <c r="C4671" t="str">
        <f>Query1[[#This Row],[city]]</f>
        <v>Victoria</v>
      </c>
      <c r="D4671" t="str">
        <f>Query1[[#This Row],[state]]</f>
        <v>TX</v>
      </c>
      <c r="E4671">
        <f>Query1[[#This Row],[order_date]]</f>
        <v>43218</v>
      </c>
      <c r="F4671">
        <f>Query1[[#This Row],[total_units]]</f>
        <v>1</v>
      </c>
      <c r="G4671">
        <f>Query1[[#This Row],[revenue]]</f>
        <v>449</v>
      </c>
      <c r="H4671" t="str">
        <f>Query1[[#This Row],[product_name]]</f>
        <v>Pure Cycles Western 3-Speed - Women's - 2015/2016</v>
      </c>
      <c r="I4671" t="str">
        <f>Query1[[#This Row],[category_name]]</f>
        <v>Cruisers Bicycles</v>
      </c>
      <c r="J4671" t="str">
        <f>Query1[[#This Row],[store_name]]</f>
        <v>Rowlett Bikes</v>
      </c>
      <c r="K4671" t="str">
        <f>Query1[[#This Row],[sales_rep]]</f>
        <v>Kali Vargas</v>
      </c>
      <c r="L4671" t="str">
        <f>Query1[[#This Row],[brand_name]]</f>
        <v>Pure Cycles</v>
      </c>
    </row>
    <row r="4672" spans="1:12" x14ac:dyDescent="0.3">
      <c r="A4672">
        <f>Query1[[#This Row],[order_id]]</f>
        <v>1596</v>
      </c>
      <c r="B4672" t="str">
        <f>Query1[[#This Row],[customers]]</f>
        <v>Tobie Little</v>
      </c>
      <c r="C4672" t="str">
        <f>Query1[[#This Row],[city]]</f>
        <v>Victoria</v>
      </c>
      <c r="D4672" t="str">
        <f>Query1[[#This Row],[state]]</f>
        <v>TX</v>
      </c>
      <c r="E4672">
        <f>Query1[[#This Row],[order_date]]</f>
        <v>43218</v>
      </c>
      <c r="F4672">
        <f>Query1[[#This Row],[total_units]]</f>
        <v>1</v>
      </c>
      <c r="G4672">
        <f>Query1[[#This Row],[revenue]]</f>
        <v>349.99</v>
      </c>
      <c r="H4672" t="str">
        <f>Query1[[#This Row],[product_name]]</f>
        <v>Trek Precaliber 24 (21-Speed) - Girls - 2017</v>
      </c>
      <c r="I4672" t="str">
        <f>Query1[[#This Row],[category_name]]</f>
        <v>Children Bicycles</v>
      </c>
      <c r="J4672" t="str">
        <f>Query1[[#This Row],[store_name]]</f>
        <v>Rowlett Bikes</v>
      </c>
      <c r="K4672" t="str">
        <f>Query1[[#This Row],[sales_rep]]</f>
        <v>Kali Vargas</v>
      </c>
      <c r="L4672" t="str">
        <f>Query1[[#This Row],[brand_name]]</f>
        <v>Trek</v>
      </c>
    </row>
    <row r="4673" spans="1:12" x14ac:dyDescent="0.3">
      <c r="A4673">
        <f>Query1[[#This Row],[order_id]]</f>
        <v>1597</v>
      </c>
      <c r="B4673" t="str">
        <f>Query1[[#This Row],[customers]]</f>
        <v>Lolita Mosley</v>
      </c>
      <c r="C4673" t="str">
        <f>Query1[[#This Row],[city]]</f>
        <v>Houston</v>
      </c>
      <c r="D4673" t="str">
        <f>Query1[[#This Row],[state]]</f>
        <v>TX</v>
      </c>
      <c r="E4673">
        <f>Query1[[#This Row],[order_date]]</f>
        <v>43218</v>
      </c>
      <c r="F4673">
        <f>Query1[[#This Row],[total_units]]</f>
        <v>1</v>
      </c>
      <c r="G4673">
        <f>Query1[[#This Row],[revenue]]</f>
        <v>2599.9899999999998</v>
      </c>
      <c r="H4673" t="str">
        <f>Query1[[#This Row],[product_name]]</f>
        <v>Trek Domane S 5 Disc - 2017</v>
      </c>
      <c r="I4673" t="str">
        <f>Query1[[#This Row],[category_name]]</f>
        <v>Road Bikes</v>
      </c>
      <c r="J4673" t="str">
        <f>Query1[[#This Row],[store_name]]</f>
        <v>Rowlett Bikes</v>
      </c>
      <c r="K4673" t="str">
        <f>Query1[[#This Row],[sales_rep]]</f>
        <v>Layla Terrell</v>
      </c>
      <c r="L4673" t="str">
        <f>Query1[[#This Row],[brand_name]]</f>
        <v>Trek</v>
      </c>
    </row>
    <row r="4674" spans="1:12" x14ac:dyDescent="0.3">
      <c r="A4674">
        <f>Query1[[#This Row],[order_id]]</f>
        <v>1597</v>
      </c>
      <c r="B4674" t="str">
        <f>Query1[[#This Row],[customers]]</f>
        <v>Lolita Mosley</v>
      </c>
      <c r="C4674" t="str">
        <f>Query1[[#This Row],[city]]</f>
        <v>Houston</v>
      </c>
      <c r="D4674" t="str">
        <f>Query1[[#This Row],[state]]</f>
        <v>TX</v>
      </c>
      <c r="E4674">
        <f>Query1[[#This Row],[order_date]]</f>
        <v>43218</v>
      </c>
      <c r="F4674">
        <f>Query1[[#This Row],[total_units]]</f>
        <v>1</v>
      </c>
      <c r="G4674">
        <f>Query1[[#This Row],[revenue]]</f>
        <v>3199.99</v>
      </c>
      <c r="H4674" t="str">
        <f>Query1[[#This Row],[product_name]]</f>
        <v>Trek Madone 9 Frameset - 2018</v>
      </c>
      <c r="I4674" t="str">
        <f>Query1[[#This Row],[category_name]]</f>
        <v>Road Bikes</v>
      </c>
      <c r="J4674" t="str">
        <f>Query1[[#This Row],[store_name]]</f>
        <v>Rowlett Bikes</v>
      </c>
      <c r="K4674" t="str">
        <f>Query1[[#This Row],[sales_rep]]</f>
        <v>Layla Terrell</v>
      </c>
      <c r="L4674" t="str">
        <f>Query1[[#This Row],[brand_name]]</f>
        <v>Trek</v>
      </c>
    </row>
    <row r="4675" spans="1:12" x14ac:dyDescent="0.3">
      <c r="A4675">
        <f>Query1[[#This Row],[order_id]]</f>
        <v>1598</v>
      </c>
      <c r="B4675" t="str">
        <f>Query1[[#This Row],[customers]]</f>
        <v>Felice Guzman</v>
      </c>
      <c r="C4675" t="str">
        <f>Query1[[#This Row],[city]]</f>
        <v>Canyon Country</v>
      </c>
      <c r="D4675" t="str">
        <f>Query1[[#This Row],[state]]</f>
        <v>CA</v>
      </c>
      <c r="E4675">
        <f>Query1[[#This Row],[order_date]]</f>
        <v>43219</v>
      </c>
      <c r="F4675">
        <f>Query1[[#This Row],[total_units]]</f>
        <v>1</v>
      </c>
      <c r="G4675">
        <f>Query1[[#This Row],[revenue]]</f>
        <v>599.99</v>
      </c>
      <c r="H4675" t="str">
        <f>Query1[[#This Row],[product_name]]</f>
        <v>Electra Townie Original 7D EQ - 2018</v>
      </c>
      <c r="I4675" t="str">
        <f>Query1[[#This Row],[category_name]]</f>
        <v>Cruisers Bicycles</v>
      </c>
      <c r="J4675" t="str">
        <f>Query1[[#This Row],[store_name]]</f>
        <v>Santa Cruz Bikes</v>
      </c>
      <c r="K4675" t="str">
        <f>Query1[[#This Row],[sales_rep]]</f>
        <v>Genna Serrano</v>
      </c>
      <c r="L4675" t="str">
        <f>Query1[[#This Row],[brand_name]]</f>
        <v>Electra</v>
      </c>
    </row>
    <row r="4676" spans="1:12" x14ac:dyDescent="0.3">
      <c r="A4676">
        <f>Query1[[#This Row],[order_id]]</f>
        <v>1598</v>
      </c>
      <c r="B4676" t="str">
        <f>Query1[[#This Row],[customers]]</f>
        <v>Felice Guzman</v>
      </c>
      <c r="C4676" t="str">
        <f>Query1[[#This Row],[city]]</f>
        <v>Canyon Country</v>
      </c>
      <c r="D4676" t="str">
        <f>Query1[[#This Row],[state]]</f>
        <v>CA</v>
      </c>
      <c r="E4676">
        <f>Query1[[#This Row],[order_date]]</f>
        <v>43219</v>
      </c>
      <c r="F4676">
        <f>Query1[[#This Row],[total_units]]</f>
        <v>2</v>
      </c>
      <c r="G4676">
        <f>Query1[[#This Row],[revenue]]</f>
        <v>6999.98</v>
      </c>
      <c r="H4676" t="str">
        <f>Query1[[#This Row],[product_name]]</f>
        <v>Trek Domane SL 6 - 2017</v>
      </c>
      <c r="I4676" t="str">
        <f>Query1[[#This Row],[category_name]]</f>
        <v>Road Bikes</v>
      </c>
      <c r="J4676" t="str">
        <f>Query1[[#This Row],[store_name]]</f>
        <v>Santa Cruz Bikes</v>
      </c>
      <c r="K4676" t="str">
        <f>Query1[[#This Row],[sales_rep]]</f>
        <v>Genna Serrano</v>
      </c>
      <c r="L4676" t="str">
        <f>Query1[[#This Row],[brand_name]]</f>
        <v>Trek</v>
      </c>
    </row>
    <row r="4677" spans="1:12" x14ac:dyDescent="0.3">
      <c r="A4677">
        <f>Query1[[#This Row],[order_id]]</f>
        <v>1598</v>
      </c>
      <c r="B4677" t="str">
        <f>Query1[[#This Row],[customers]]</f>
        <v>Felice Guzman</v>
      </c>
      <c r="C4677" t="str">
        <f>Query1[[#This Row],[city]]</f>
        <v>Canyon Country</v>
      </c>
      <c r="D4677" t="str">
        <f>Query1[[#This Row],[state]]</f>
        <v>CA</v>
      </c>
      <c r="E4677">
        <f>Query1[[#This Row],[order_date]]</f>
        <v>43219</v>
      </c>
      <c r="F4677">
        <f>Query1[[#This Row],[total_units]]</f>
        <v>1</v>
      </c>
      <c r="G4677">
        <f>Query1[[#This Row],[revenue]]</f>
        <v>189.99</v>
      </c>
      <c r="H4677" t="str">
        <f>Query1[[#This Row],[product_name]]</f>
        <v>Trek Precaliber 12 Girls - 2017</v>
      </c>
      <c r="I4677" t="str">
        <f>Query1[[#This Row],[category_name]]</f>
        <v>Children Bicycles</v>
      </c>
      <c r="J4677" t="str">
        <f>Query1[[#This Row],[store_name]]</f>
        <v>Santa Cruz Bikes</v>
      </c>
      <c r="K4677" t="str">
        <f>Query1[[#This Row],[sales_rep]]</f>
        <v>Genna Serrano</v>
      </c>
      <c r="L4677" t="str">
        <f>Query1[[#This Row],[brand_name]]</f>
        <v>Trek</v>
      </c>
    </row>
    <row r="4678" spans="1:12" x14ac:dyDescent="0.3">
      <c r="A4678">
        <f>Query1[[#This Row],[order_id]]</f>
        <v>1599</v>
      </c>
      <c r="B4678" t="str">
        <f>Query1[[#This Row],[customers]]</f>
        <v>Caroll Hays</v>
      </c>
      <c r="C4678" t="str">
        <f>Query1[[#This Row],[city]]</f>
        <v>Fairport</v>
      </c>
      <c r="D4678" t="str">
        <f>Query1[[#This Row],[state]]</f>
        <v>NY</v>
      </c>
      <c r="E4678">
        <f>Query1[[#This Row],[order_date]]</f>
        <v>43219</v>
      </c>
      <c r="F4678">
        <f>Query1[[#This Row],[total_units]]</f>
        <v>2</v>
      </c>
      <c r="G4678">
        <f>Query1[[#This Row],[revenue]]</f>
        <v>963.98</v>
      </c>
      <c r="H4678" t="str">
        <f>Query1[[#This Row],[product_name]]</f>
        <v>Sun Bicycles Streamway - 2017</v>
      </c>
      <c r="I4678" t="str">
        <f>Query1[[#This Row],[category_name]]</f>
        <v>Comfort Bicycles</v>
      </c>
      <c r="J4678" t="str">
        <f>Query1[[#This Row],[store_name]]</f>
        <v>Baldwin Bikes</v>
      </c>
      <c r="K4678" t="str">
        <f>Query1[[#This Row],[sales_rep]]</f>
        <v>Venita Daniel</v>
      </c>
      <c r="L4678" t="str">
        <f>Query1[[#This Row],[brand_name]]</f>
        <v>Sun</v>
      </c>
    </row>
    <row r="4679" spans="1:12" x14ac:dyDescent="0.3">
      <c r="A4679">
        <f>Query1[[#This Row],[order_id]]</f>
        <v>1600</v>
      </c>
      <c r="B4679" t="str">
        <f>Query1[[#This Row],[customers]]</f>
        <v>Marjorie Logan</v>
      </c>
      <c r="C4679" t="str">
        <f>Query1[[#This Row],[city]]</f>
        <v>Franklin Square</v>
      </c>
      <c r="D4679" t="str">
        <f>Query1[[#This Row],[state]]</f>
        <v>NY</v>
      </c>
      <c r="E4679">
        <f>Query1[[#This Row],[order_date]]</f>
        <v>43219</v>
      </c>
      <c r="F4679">
        <f>Query1[[#This Row],[total_units]]</f>
        <v>1</v>
      </c>
      <c r="G4679">
        <f>Query1[[#This Row],[revenue]]</f>
        <v>319.99</v>
      </c>
      <c r="H4679" t="str">
        <f>Query1[[#This Row],[product_name]]</f>
        <v>Electra Treasure 1 20" - 2018</v>
      </c>
      <c r="I4679" t="str">
        <f>Query1[[#This Row],[category_name]]</f>
        <v>Children Bicycles</v>
      </c>
      <c r="J4679" t="str">
        <f>Query1[[#This Row],[store_name]]</f>
        <v>Baldwin Bikes</v>
      </c>
      <c r="K4679" t="str">
        <f>Query1[[#This Row],[sales_rep]]</f>
        <v>Marcelene Boyer</v>
      </c>
      <c r="L4679" t="str">
        <f>Query1[[#This Row],[brand_name]]</f>
        <v>Electra</v>
      </c>
    </row>
    <row r="4680" spans="1:12" x14ac:dyDescent="0.3">
      <c r="A4680">
        <f>Query1[[#This Row],[order_id]]</f>
        <v>1600</v>
      </c>
      <c r="B4680" t="str">
        <f>Query1[[#This Row],[customers]]</f>
        <v>Marjorie Logan</v>
      </c>
      <c r="C4680" t="str">
        <f>Query1[[#This Row],[city]]</f>
        <v>Franklin Square</v>
      </c>
      <c r="D4680" t="str">
        <f>Query1[[#This Row],[state]]</f>
        <v>NY</v>
      </c>
      <c r="E4680">
        <f>Query1[[#This Row],[order_date]]</f>
        <v>43219</v>
      </c>
      <c r="F4680">
        <f>Query1[[#This Row],[total_units]]</f>
        <v>1</v>
      </c>
      <c r="G4680">
        <f>Query1[[#This Row],[revenue]]</f>
        <v>832.99</v>
      </c>
      <c r="H4680" t="str">
        <f>Query1[[#This Row],[product_name]]</f>
        <v>Surly Troll Frameset - 2017</v>
      </c>
      <c r="I4680" t="str">
        <f>Query1[[#This Row],[category_name]]</f>
        <v>Mountain Bikes</v>
      </c>
      <c r="J4680" t="str">
        <f>Query1[[#This Row],[store_name]]</f>
        <v>Baldwin Bikes</v>
      </c>
      <c r="K4680" t="str">
        <f>Query1[[#This Row],[sales_rep]]</f>
        <v>Marcelene Boyer</v>
      </c>
      <c r="L4680" t="str">
        <f>Query1[[#This Row],[brand_name]]</f>
        <v>Surly</v>
      </c>
    </row>
    <row r="4681" spans="1:12" x14ac:dyDescent="0.3">
      <c r="A4681">
        <f>Query1[[#This Row],[order_id]]</f>
        <v>1600</v>
      </c>
      <c r="B4681" t="str">
        <f>Query1[[#This Row],[customers]]</f>
        <v>Marjorie Logan</v>
      </c>
      <c r="C4681" t="str">
        <f>Query1[[#This Row],[city]]</f>
        <v>Franklin Square</v>
      </c>
      <c r="D4681" t="str">
        <f>Query1[[#This Row],[state]]</f>
        <v>NY</v>
      </c>
      <c r="E4681">
        <f>Query1[[#This Row],[order_date]]</f>
        <v>43219</v>
      </c>
      <c r="F4681">
        <f>Query1[[#This Row],[total_units]]</f>
        <v>1</v>
      </c>
      <c r="G4681">
        <f>Query1[[#This Row],[revenue]]</f>
        <v>4999.99</v>
      </c>
      <c r="H4681" t="str">
        <f>Query1[[#This Row],[product_name]]</f>
        <v>Trek Domane SLR 6 - 2018</v>
      </c>
      <c r="I4681" t="str">
        <f>Query1[[#This Row],[category_name]]</f>
        <v>Road Bikes</v>
      </c>
      <c r="J4681" t="str">
        <f>Query1[[#This Row],[store_name]]</f>
        <v>Baldwin Bikes</v>
      </c>
      <c r="K4681" t="str">
        <f>Query1[[#This Row],[sales_rep]]</f>
        <v>Marcelene Boyer</v>
      </c>
      <c r="L4681" t="str">
        <f>Query1[[#This Row],[brand_name]]</f>
        <v>Trek</v>
      </c>
    </row>
    <row r="4682" spans="1:12" x14ac:dyDescent="0.3">
      <c r="A4682">
        <f>Query1[[#This Row],[order_id]]</f>
        <v>1601</v>
      </c>
      <c r="B4682" t="str">
        <f>Query1[[#This Row],[customers]]</f>
        <v>Mozelle Carter</v>
      </c>
      <c r="C4682" t="str">
        <f>Query1[[#This Row],[city]]</f>
        <v>Houston</v>
      </c>
      <c r="D4682" t="str">
        <f>Query1[[#This Row],[state]]</f>
        <v>TX</v>
      </c>
      <c r="E4682">
        <f>Query1[[#This Row],[order_date]]</f>
        <v>43219</v>
      </c>
      <c r="F4682">
        <f>Query1[[#This Row],[total_units]]</f>
        <v>2</v>
      </c>
      <c r="G4682">
        <f>Query1[[#This Row],[revenue]]</f>
        <v>539.98</v>
      </c>
      <c r="H4682" t="str">
        <f>Query1[[#This Row],[product_name]]</f>
        <v>Electra Cruiser 1 Ladies' - 2018</v>
      </c>
      <c r="I4682" t="str">
        <f>Query1[[#This Row],[category_name]]</f>
        <v>Cruisers Bicycles</v>
      </c>
      <c r="J4682" t="str">
        <f>Query1[[#This Row],[store_name]]</f>
        <v>Rowlett Bikes</v>
      </c>
      <c r="K4682" t="str">
        <f>Query1[[#This Row],[sales_rep]]</f>
        <v>Kali Vargas</v>
      </c>
      <c r="L4682" t="str">
        <f>Query1[[#This Row],[brand_name]]</f>
        <v>Electra</v>
      </c>
    </row>
    <row r="4683" spans="1:12" x14ac:dyDescent="0.3">
      <c r="A4683">
        <f>Query1[[#This Row],[order_id]]</f>
        <v>1601</v>
      </c>
      <c r="B4683" t="str">
        <f>Query1[[#This Row],[customers]]</f>
        <v>Mozelle Carter</v>
      </c>
      <c r="C4683" t="str">
        <f>Query1[[#This Row],[city]]</f>
        <v>Houston</v>
      </c>
      <c r="D4683" t="str">
        <f>Query1[[#This Row],[state]]</f>
        <v>TX</v>
      </c>
      <c r="E4683">
        <f>Query1[[#This Row],[order_date]]</f>
        <v>43219</v>
      </c>
      <c r="F4683">
        <f>Query1[[#This Row],[total_units]]</f>
        <v>1</v>
      </c>
      <c r="G4683">
        <f>Query1[[#This Row],[revenue]]</f>
        <v>1549</v>
      </c>
      <c r="H4683" t="str">
        <f>Query1[[#This Row],[product_name]]</f>
        <v>Surly Straggler - 2016</v>
      </c>
      <c r="I4683" t="str">
        <f>Query1[[#This Row],[category_name]]</f>
        <v>Cyclocross Bicycles</v>
      </c>
      <c r="J4683" t="str">
        <f>Query1[[#This Row],[store_name]]</f>
        <v>Rowlett Bikes</v>
      </c>
      <c r="K4683" t="str">
        <f>Query1[[#This Row],[sales_rep]]</f>
        <v>Kali Vargas</v>
      </c>
      <c r="L4683" t="str">
        <f>Query1[[#This Row],[brand_name]]</f>
        <v>Surly</v>
      </c>
    </row>
    <row r="4684" spans="1:12" x14ac:dyDescent="0.3">
      <c r="A4684">
        <f>Query1[[#This Row],[order_id]]</f>
        <v>1601</v>
      </c>
      <c r="B4684" t="str">
        <f>Query1[[#This Row],[customers]]</f>
        <v>Mozelle Carter</v>
      </c>
      <c r="C4684" t="str">
        <f>Query1[[#This Row],[city]]</f>
        <v>Houston</v>
      </c>
      <c r="D4684" t="str">
        <f>Query1[[#This Row],[state]]</f>
        <v>TX</v>
      </c>
      <c r="E4684">
        <f>Query1[[#This Row],[order_date]]</f>
        <v>43219</v>
      </c>
      <c r="F4684">
        <f>Query1[[#This Row],[total_units]]</f>
        <v>1</v>
      </c>
      <c r="G4684">
        <f>Query1[[#This Row],[revenue]]</f>
        <v>919.99</v>
      </c>
      <c r="H4684" t="str">
        <f>Query1[[#This Row],[product_name]]</f>
        <v>Trek Domane AL 3 Women's - 2018</v>
      </c>
      <c r="I4684" t="str">
        <f>Query1[[#This Row],[category_name]]</f>
        <v>Road Bikes</v>
      </c>
      <c r="J4684" t="str">
        <f>Query1[[#This Row],[store_name]]</f>
        <v>Rowlett Bikes</v>
      </c>
      <c r="K4684" t="str">
        <f>Query1[[#This Row],[sales_rep]]</f>
        <v>Kali Vargas</v>
      </c>
      <c r="L4684" t="str">
        <f>Query1[[#This Row],[brand_name]]</f>
        <v>Trek</v>
      </c>
    </row>
    <row r="4685" spans="1:12" x14ac:dyDescent="0.3">
      <c r="A4685">
        <f>Query1[[#This Row],[order_id]]</f>
        <v>1601</v>
      </c>
      <c r="B4685" t="str">
        <f>Query1[[#This Row],[customers]]</f>
        <v>Mozelle Carter</v>
      </c>
      <c r="C4685" t="str">
        <f>Query1[[#This Row],[city]]</f>
        <v>Houston</v>
      </c>
      <c r="D4685" t="str">
        <f>Query1[[#This Row],[state]]</f>
        <v>TX</v>
      </c>
      <c r="E4685">
        <f>Query1[[#This Row],[order_date]]</f>
        <v>43219</v>
      </c>
      <c r="F4685">
        <f>Query1[[#This Row],[total_units]]</f>
        <v>2</v>
      </c>
      <c r="G4685">
        <f>Query1[[#This Row],[revenue]]</f>
        <v>1159.98</v>
      </c>
      <c r="H4685" t="str">
        <f>Query1[[#This Row],[product_name]]</f>
        <v>Trek Marlin 6 - 2018</v>
      </c>
      <c r="I4685" t="str">
        <f>Query1[[#This Row],[category_name]]</f>
        <v>Mountain Bikes</v>
      </c>
      <c r="J4685" t="str">
        <f>Query1[[#This Row],[store_name]]</f>
        <v>Rowlett Bikes</v>
      </c>
      <c r="K4685" t="str">
        <f>Query1[[#This Row],[sales_rep]]</f>
        <v>Kali Vargas</v>
      </c>
      <c r="L4685" t="str">
        <f>Query1[[#This Row],[brand_name]]</f>
        <v>Trek</v>
      </c>
    </row>
    <row r="4686" spans="1:12" x14ac:dyDescent="0.3">
      <c r="A4686">
        <f>Query1[[#This Row],[order_id]]</f>
        <v>1601</v>
      </c>
      <c r="B4686" t="str">
        <f>Query1[[#This Row],[customers]]</f>
        <v>Mozelle Carter</v>
      </c>
      <c r="C4686" t="str">
        <f>Query1[[#This Row],[city]]</f>
        <v>Houston</v>
      </c>
      <c r="D4686" t="str">
        <f>Query1[[#This Row],[state]]</f>
        <v>TX</v>
      </c>
      <c r="E4686">
        <f>Query1[[#This Row],[order_date]]</f>
        <v>43219</v>
      </c>
      <c r="F4686">
        <f>Query1[[#This Row],[total_units]]</f>
        <v>2</v>
      </c>
      <c r="G4686">
        <f>Query1[[#This Row],[revenue]]</f>
        <v>7999.98</v>
      </c>
      <c r="H4686" t="str">
        <f>Query1[[#This Row],[product_name]]</f>
        <v>Trek Slash 8 27.5 - 2016</v>
      </c>
      <c r="I4686" t="str">
        <f>Query1[[#This Row],[category_name]]</f>
        <v>Mountain Bikes</v>
      </c>
      <c r="J4686" t="str">
        <f>Query1[[#This Row],[store_name]]</f>
        <v>Rowlett Bikes</v>
      </c>
      <c r="K4686" t="str">
        <f>Query1[[#This Row],[sales_rep]]</f>
        <v>Kali Vargas</v>
      </c>
      <c r="L4686" t="str">
        <f>Query1[[#This Row],[brand_name]]</f>
        <v>Trek</v>
      </c>
    </row>
    <row r="4687" spans="1:12" x14ac:dyDescent="0.3">
      <c r="A4687">
        <f>Query1[[#This Row],[order_id]]</f>
        <v>1602</v>
      </c>
      <c r="B4687" t="str">
        <f>Query1[[#This Row],[customers]]</f>
        <v>Diana Guerra</v>
      </c>
      <c r="C4687" t="str">
        <f>Query1[[#This Row],[city]]</f>
        <v>Merrick</v>
      </c>
      <c r="D4687" t="str">
        <f>Query1[[#This Row],[state]]</f>
        <v>NY</v>
      </c>
      <c r="E4687">
        <f>Query1[[#This Row],[order_date]]</f>
        <v>43220</v>
      </c>
      <c r="F4687">
        <f>Query1[[#This Row],[total_units]]</f>
        <v>2</v>
      </c>
      <c r="G4687">
        <f>Query1[[#This Row],[revenue]]</f>
        <v>1799.98</v>
      </c>
      <c r="H4687" t="str">
        <f>Query1[[#This Row],[product_name]]</f>
        <v>Electra Amsterdam Fashion 3i Ladies' - 2017/2018</v>
      </c>
      <c r="I4687" t="str">
        <f>Query1[[#This Row],[category_name]]</f>
        <v>Cruisers Bicycles</v>
      </c>
      <c r="J4687" t="str">
        <f>Query1[[#This Row],[store_name]]</f>
        <v>Baldwin Bikes</v>
      </c>
      <c r="K4687" t="str">
        <f>Query1[[#This Row],[sales_rep]]</f>
        <v>Marcelene Boyer</v>
      </c>
      <c r="L4687" t="str">
        <f>Query1[[#This Row],[brand_name]]</f>
        <v>Electra</v>
      </c>
    </row>
    <row r="4688" spans="1:12" x14ac:dyDescent="0.3">
      <c r="A4688">
        <f>Query1[[#This Row],[order_id]]</f>
        <v>1602</v>
      </c>
      <c r="B4688" t="str">
        <f>Query1[[#This Row],[customers]]</f>
        <v>Diana Guerra</v>
      </c>
      <c r="C4688" t="str">
        <f>Query1[[#This Row],[city]]</f>
        <v>Merrick</v>
      </c>
      <c r="D4688" t="str">
        <f>Query1[[#This Row],[state]]</f>
        <v>NY</v>
      </c>
      <c r="E4688">
        <f>Query1[[#This Row],[order_date]]</f>
        <v>43220</v>
      </c>
      <c r="F4688">
        <f>Query1[[#This Row],[total_units]]</f>
        <v>1</v>
      </c>
      <c r="G4688">
        <f>Query1[[#This Row],[revenue]]</f>
        <v>379.99</v>
      </c>
      <c r="H4688" t="str">
        <f>Query1[[#This Row],[product_name]]</f>
        <v>Haro Flightline One ST - 2017</v>
      </c>
      <c r="I4688" t="str">
        <f>Query1[[#This Row],[category_name]]</f>
        <v>Mountain Bikes</v>
      </c>
      <c r="J4688" t="str">
        <f>Query1[[#This Row],[store_name]]</f>
        <v>Baldwin Bikes</v>
      </c>
      <c r="K4688" t="str">
        <f>Query1[[#This Row],[sales_rep]]</f>
        <v>Marcelene Boyer</v>
      </c>
      <c r="L4688" t="str">
        <f>Query1[[#This Row],[brand_name]]</f>
        <v>Haro</v>
      </c>
    </row>
    <row r="4689" spans="1:12" x14ac:dyDescent="0.3">
      <c r="A4689">
        <f>Query1[[#This Row],[order_id]]</f>
        <v>1602</v>
      </c>
      <c r="B4689" t="str">
        <f>Query1[[#This Row],[customers]]</f>
        <v>Diana Guerra</v>
      </c>
      <c r="C4689" t="str">
        <f>Query1[[#This Row],[city]]</f>
        <v>Merrick</v>
      </c>
      <c r="D4689" t="str">
        <f>Query1[[#This Row],[state]]</f>
        <v>NY</v>
      </c>
      <c r="E4689">
        <f>Query1[[#This Row],[order_date]]</f>
        <v>43220</v>
      </c>
      <c r="F4689">
        <f>Query1[[#This Row],[total_units]]</f>
        <v>2</v>
      </c>
      <c r="G4689">
        <f>Query1[[#This Row],[revenue]]</f>
        <v>833.98</v>
      </c>
      <c r="H4689" t="str">
        <f>Query1[[#This Row],[product_name]]</f>
        <v>Sun Bicycles Atlas X-Type - 2017</v>
      </c>
      <c r="I4689" t="str">
        <f>Query1[[#This Row],[category_name]]</f>
        <v>Cruisers Bicycles</v>
      </c>
      <c r="J4689" t="str">
        <f>Query1[[#This Row],[store_name]]</f>
        <v>Baldwin Bikes</v>
      </c>
      <c r="K4689" t="str">
        <f>Query1[[#This Row],[sales_rep]]</f>
        <v>Marcelene Boyer</v>
      </c>
      <c r="L4689" t="str">
        <f>Query1[[#This Row],[brand_name]]</f>
        <v>Sun</v>
      </c>
    </row>
    <row r="4690" spans="1:12" x14ac:dyDescent="0.3">
      <c r="A4690">
        <f>Query1[[#This Row],[order_id]]</f>
        <v>1602</v>
      </c>
      <c r="B4690" t="str">
        <f>Query1[[#This Row],[customers]]</f>
        <v>Diana Guerra</v>
      </c>
      <c r="C4690" t="str">
        <f>Query1[[#This Row],[city]]</f>
        <v>Merrick</v>
      </c>
      <c r="D4690" t="str">
        <f>Query1[[#This Row],[state]]</f>
        <v>NY</v>
      </c>
      <c r="E4690">
        <f>Query1[[#This Row],[order_date]]</f>
        <v>43220</v>
      </c>
      <c r="F4690">
        <f>Query1[[#This Row],[total_units]]</f>
        <v>2</v>
      </c>
      <c r="G4690">
        <f>Query1[[#This Row],[revenue]]</f>
        <v>459.98</v>
      </c>
      <c r="H4690" t="str">
        <f>Query1[[#This Row],[product_name]]</f>
        <v>Trek Precaliber 20 Girl's - 2018</v>
      </c>
      <c r="I4690" t="str">
        <f>Query1[[#This Row],[category_name]]</f>
        <v>Children Bicycles</v>
      </c>
      <c r="J4690" t="str">
        <f>Query1[[#This Row],[store_name]]</f>
        <v>Baldwin Bikes</v>
      </c>
      <c r="K4690" t="str">
        <f>Query1[[#This Row],[sales_rep]]</f>
        <v>Marcelene Boyer</v>
      </c>
      <c r="L4690" t="str">
        <f>Query1[[#This Row],[brand_name]]</f>
        <v>Trek</v>
      </c>
    </row>
    <row r="4691" spans="1:12" x14ac:dyDescent="0.3">
      <c r="A4691">
        <f>Query1[[#This Row],[order_id]]</f>
        <v>1603</v>
      </c>
      <c r="B4691" t="str">
        <f>Query1[[#This Row],[customers]]</f>
        <v>Georgeann Waller</v>
      </c>
      <c r="C4691" t="str">
        <f>Query1[[#This Row],[city]]</f>
        <v>North Tonawanda</v>
      </c>
      <c r="D4691" t="str">
        <f>Query1[[#This Row],[state]]</f>
        <v>NY</v>
      </c>
      <c r="E4691">
        <f>Query1[[#This Row],[order_date]]</f>
        <v>43220</v>
      </c>
      <c r="F4691">
        <f>Query1[[#This Row],[total_units]]</f>
        <v>2</v>
      </c>
      <c r="G4691">
        <f>Query1[[#This Row],[revenue]]</f>
        <v>459.98</v>
      </c>
      <c r="H4691" t="str">
        <f>Query1[[#This Row],[product_name]]</f>
        <v>Trek Precaliber 20 Girl's - 2018</v>
      </c>
      <c r="I4691" t="str">
        <f>Query1[[#This Row],[category_name]]</f>
        <v>Children Bicycles</v>
      </c>
      <c r="J4691" t="str">
        <f>Query1[[#This Row],[store_name]]</f>
        <v>Baldwin Bikes</v>
      </c>
      <c r="K4691" t="str">
        <f>Query1[[#This Row],[sales_rep]]</f>
        <v>Marcelene Boyer</v>
      </c>
      <c r="L4691" t="str">
        <f>Query1[[#This Row],[brand_name]]</f>
        <v>Trek</v>
      </c>
    </row>
    <row r="4692" spans="1:12" x14ac:dyDescent="0.3">
      <c r="A4692">
        <f>Query1[[#This Row],[order_id]]</f>
        <v>1604</v>
      </c>
      <c r="B4692" t="str">
        <f>Query1[[#This Row],[customers]]</f>
        <v>Latasha Hays</v>
      </c>
      <c r="C4692" t="str">
        <f>Query1[[#This Row],[city]]</f>
        <v>Buffalo</v>
      </c>
      <c r="D4692" t="str">
        <f>Query1[[#This Row],[state]]</f>
        <v>NY</v>
      </c>
      <c r="E4692">
        <f>Query1[[#This Row],[order_date]]</f>
        <v>43268</v>
      </c>
      <c r="F4692">
        <f>Query1[[#This Row],[total_units]]</f>
        <v>1</v>
      </c>
      <c r="G4692">
        <f>Query1[[#This Row],[revenue]]</f>
        <v>209.99</v>
      </c>
      <c r="H4692" t="str">
        <f>Query1[[#This Row],[product_name]]</f>
        <v>Trek Precaliber 16 Girl's - 2018</v>
      </c>
      <c r="I4692" t="str">
        <f>Query1[[#This Row],[category_name]]</f>
        <v>Children Bicycles</v>
      </c>
      <c r="J4692" t="str">
        <f>Query1[[#This Row],[store_name]]</f>
        <v>Baldwin Bikes</v>
      </c>
      <c r="K4692" t="str">
        <f>Query1[[#This Row],[sales_rep]]</f>
        <v>Venita Daniel</v>
      </c>
      <c r="L4692" t="str">
        <f>Query1[[#This Row],[brand_name]]</f>
        <v>Trek</v>
      </c>
    </row>
    <row r="4693" spans="1:12" x14ac:dyDescent="0.3">
      <c r="A4693">
        <f>Query1[[#This Row],[order_id]]</f>
        <v>1605</v>
      </c>
      <c r="B4693" t="str">
        <f>Query1[[#This Row],[customers]]</f>
        <v>Robena Hill</v>
      </c>
      <c r="C4693" t="str">
        <f>Query1[[#This Row],[city]]</f>
        <v>Corpus Christi</v>
      </c>
      <c r="D4693" t="str">
        <f>Query1[[#This Row],[state]]</f>
        <v>TX</v>
      </c>
      <c r="E4693">
        <f>Query1[[#This Row],[order_date]]</f>
        <v>43282</v>
      </c>
      <c r="F4693">
        <f>Query1[[#This Row],[total_units]]</f>
        <v>1</v>
      </c>
      <c r="G4693">
        <f>Query1[[#This Row],[revenue]]</f>
        <v>899.99</v>
      </c>
      <c r="H4693" t="str">
        <f>Query1[[#This Row],[product_name]]</f>
        <v>Electra Townie Balloon 7i EQ - 2018</v>
      </c>
      <c r="I4693" t="str">
        <f>Query1[[#This Row],[category_name]]</f>
        <v>Comfort Bicycles</v>
      </c>
      <c r="J4693" t="str">
        <f>Query1[[#This Row],[store_name]]</f>
        <v>Rowlett Bikes</v>
      </c>
      <c r="K4693" t="str">
        <f>Query1[[#This Row],[sales_rep]]</f>
        <v>Kali Vargas</v>
      </c>
      <c r="L4693" t="str">
        <f>Query1[[#This Row],[brand_name]]</f>
        <v>Electra</v>
      </c>
    </row>
    <row r="4694" spans="1:12" x14ac:dyDescent="0.3">
      <c r="A4694">
        <f>Query1[[#This Row],[order_id]]</f>
        <v>1605</v>
      </c>
      <c r="B4694" t="str">
        <f>Query1[[#This Row],[customers]]</f>
        <v>Robena Hill</v>
      </c>
      <c r="C4694" t="str">
        <f>Query1[[#This Row],[city]]</f>
        <v>Corpus Christi</v>
      </c>
      <c r="D4694" t="str">
        <f>Query1[[#This Row],[state]]</f>
        <v>TX</v>
      </c>
      <c r="E4694">
        <f>Query1[[#This Row],[order_date]]</f>
        <v>43282</v>
      </c>
      <c r="F4694">
        <f>Query1[[#This Row],[total_units]]</f>
        <v>1</v>
      </c>
      <c r="G4694">
        <f>Query1[[#This Row],[revenue]]</f>
        <v>619.99</v>
      </c>
      <c r="H4694" t="str">
        <f>Query1[[#This Row],[product_name]]</f>
        <v>Sun Bicycles Biscayne Tandem 7 - 2017</v>
      </c>
      <c r="I4694" t="str">
        <f>Query1[[#This Row],[category_name]]</f>
        <v>Cruisers Bicycles</v>
      </c>
      <c r="J4694" t="str">
        <f>Query1[[#This Row],[store_name]]</f>
        <v>Rowlett Bikes</v>
      </c>
      <c r="K4694" t="str">
        <f>Query1[[#This Row],[sales_rep]]</f>
        <v>Kali Vargas</v>
      </c>
      <c r="L4694" t="str">
        <f>Query1[[#This Row],[brand_name]]</f>
        <v>Sun</v>
      </c>
    </row>
    <row r="4695" spans="1:12" x14ac:dyDescent="0.3">
      <c r="A4695">
        <f>Query1[[#This Row],[order_id]]</f>
        <v>1605</v>
      </c>
      <c r="B4695" t="str">
        <f>Query1[[#This Row],[customers]]</f>
        <v>Robena Hill</v>
      </c>
      <c r="C4695" t="str">
        <f>Query1[[#This Row],[city]]</f>
        <v>Corpus Christi</v>
      </c>
      <c r="D4695" t="str">
        <f>Query1[[#This Row],[state]]</f>
        <v>TX</v>
      </c>
      <c r="E4695">
        <f>Query1[[#This Row],[order_date]]</f>
        <v>43282</v>
      </c>
      <c r="F4695">
        <f>Query1[[#This Row],[total_units]]</f>
        <v>1</v>
      </c>
      <c r="G4695">
        <f>Query1[[#This Row],[revenue]]</f>
        <v>4499.99</v>
      </c>
      <c r="H4695" t="str">
        <f>Query1[[#This Row],[product_name]]</f>
        <v>Trek CrossRip+ - 2018</v>
      </c>
      <c r="I4695" t="str">
        <f>Query1[[#This Row],[category_name]]</f>
        <v>Electric Bikes</v>
      </c>
      <c r="J4695" t="str">
        <f>Query1[[#This Row],[store_name]]</f>
        <v>Rowlett Bikes</v>
      </c>
      <c r="K4695" t="str">
        <f>Query1[[#This Row],[sales_rep]]</f>
        <v>Kali Vargas</v>
      </c>
      <c r="L4695" t="str">
        <f>Query1[[#This Row],[brand_name]]</f>
        <v>Trek</v>
      </c>
    </row>
    <row r="4696" spans="1:12" x14ac:dyDescent="0.3">
      <c r="A4696">
        <f>Query1[[#This Row],[order_id]]</f>
        <v>1605</v>
      </c>
      <c r="B4696" t="str">
        <f>Query1[[#This Row],[customers]]</f>
        <v>Robena Hill</v>
      </c>
      <c r="C4696" t="str">
        <f>Query1[[#This Row],[city]]</f>
        <v>Corpus Christi</v>
      </c>
      <c r="D4696" t="str">
        <f>Query1[[#This Row],[state]]</f>
        <v>TX</v>
      </c>
      <c r="E4696">
        <f>Query1[[#This Row],[order_date]]</f>
        <v>43282</v>
      </c>
      <c r="F4696">
        <f>Query1[[#This Row],[total_units]]</f>
        <v>2</v>
      </c>
      <c r="G4696">
        <f>Query1[[#This Row],[revenue]]</f>
        <v>2999.98</v>
      </c>
      <c r="H4696" t="str">
        <f>Query1[[#This Row],[product_name]]</f>
        <v>Trek Procal AL Frameset - 2018</v>
      </c>
      <c r="I4696" t="str">
        <f>Query1[[#This Row],[category_name]]</f>
        <v>Mountain Bikes</v>
      </c>
      <c r="J4696" t="str">
        <f>Query1[[#This Row],[store_name]]</f>
        <v>Rowlett Bikes</v>
      </c>
      <c r="K4696" t="str">
        <f>Query1[[#This Row],[sales_rep]]</f>
        <v>Kali Vargas</v>
      </c>
      <c r="L4696" t="str">
        <f>Query1[[#This Row],[brand_name]]</f>
        <v>Trek</v>
      </c>
    </row>
    <row r="4697" spans="1:12" x14ac:dyDescent="0.3">
      <c r="A4697">
        <f>Query1[[#This Row],[order_id]]</f>
        <v>1605</v>
      </c>
      <c r="B4697" t="str">
        <f>Query1[[#This Row],[customers]]</f>
        <v>Robena Hill</v>
      </c>
      <c r="C4697" t="str">
        <f>Query1[[#This Row],[city]]</f>
        <v>Corpus Christi</v>
      </c>
      <c r="D4697" t="str">
        <f>Query1[[#This Row],[state]]</f>
        <v>TX</v>
      </c>
      <c r="E4697">
        <f>Query1[[#This Row],[order_date]]</f>
        <v>43282</v>
      </c>
      <c r="F4697">
        <f>Query1[[#This Row],[total_units]]</f>
        <v>1</v>
      </c>
      <c r="G4697">
        <f>Query1[[#This Row],[revenue]]</f>
        <v>999.99</v>
      </c>
      <c r="H4697" t="str">
        <f>Query1[[#This Row],[product_name]]</f>
        <v>Trek X-Caliber 8 - 2017</v>
      </c>
      <c r="I4697" t="str">
        <f>Query1[[#This Row],[category_name]]</f>
        <v>Mountain Bikes</v>
      </c>
      <c r="J4697" t="str">
        <f>Query1[[#This Row],[store_name]]</f>
        <v>Rowlett Bikes</v>
      </c>
      <c r="K4697" t="str">
        <f>Query1[[#This Row],[sales_rep]]</f>
        <v>Kali Vargas</v>
      </c>
      <c r="L4697" t="str">
        <f>Query1[[#This Row],[brand_name]]</f>
        <v>Trek</v>
      </c>
    </row>
    <row r="4698" spans="1:12" x14ac:dyDescent="0.3">
      <c r="A4698">
        <f>Query1[[#This Row],[order_id]]</f>
        <v>1606</v>
      </c>
      <c r="B4698" t="str">
        <f>Query1[[#This Row],[customers]]</f>
        <v>Thalia Dillard</v>
      </c>
      <c r="C4698" t="str">
        <f>Query1[[#This Row],[city]]</f>
        <v>San Angelo</v>
      </c>
      <c r="D4698" t="str">
        <f>Query1[[#This Row],[state]]</f>
        <v>TX</v>
      </c>
      <c r="E4698">
        <f>Query1[[#This Row],[order_date]]</f>
        <v>43291</v>
      </c>
      <c r="F4698">
        <f>Query1[[#This Row],[total_units]]</f>
        <v>1</v>
      </c>
      <c r="G4698">
        <f>Query1[[#This Row],[revenue]]</f>
        <v>659.99</v>
      </c>
      <c r="H4698" t="str">
        <f>Query1[[#This Row],[product_name]]</f>
        <v>Electra Townie Original 3i EQ - 2017/2018</v>
      </c>
      <c r="I4698" t="str">
        <f>Query1[[#This Row],[category_name]]</f>
        <v>Cruisers Bicycles</v>
      </c>
      <c r="J4698" t="str">
        <f>Query1[[#This Row],[store_name]]</f>
        <v>Rowlett Bikes</v>
      </c>
      <c r="K4698" t="str">
        <f>Query1[[#This Row],[sales_rep]]</f>
        <v>Kali Vargas</v>
      </c>
      <c r="L4698" t="str">
        <f>Query1[[#This Row],[brand_name]]</f>
        <v>Electra</v>
      </c>
    </row>
    <row r="4699" spans="1:12" x14ac:dyDescent="0.3">
      <c r="A4699">
        <f>Query1[[#This Row],[order_id]]</f>
        <v>1606</v>
      </c>
      <c r="B4699" t="str">
        <f>Query1[[#This Row],[customers]]</f>
        <v>Thalia Dillard</v>
      </c>
      <c r="C4699" t="str">
        <f>Query1[[#This Row],[city]]</f>
        <v>San Angelo</v>
      </c>
      <c r="D4699" t="str">
        <f>Query1[[#This Row],[state]]</f>
        <v>TX</v>
      </c>
      <c r="E4699">
        <f>Query1[[#This Row],[order_date]]</f>
        <v>43291</v>
      </c>
      <c r="F4699">
        <f>Query1[[#This Row],[total_units]]</f>
        <v>1</v>
      </c>
      <c r="G4699">
        <f>Query1[[#This Row],[revenue]]</f>
        <v>209.99</v>
      </c>
      <c r="H4699" t="str">
        <f>Query1[[#This Row],[product_name]]</f>
        <v>Trek Precaliber 16 Girl's - 2018</v>
      </c>
      <c r="I4699" t="str">
        <f>Query1[[#This Row],[category_name]]</f>
        <v>Children Bicycles</v>
      </c>
      <c r="J4699" t="str">
        <f>Query1[[#This Row],[store_name]]</f>
        <v>Rowlett Bikes</v>
      </c>
      <c r="K4699" t="str">
        <f>Query1[[#This Row],[sales_rep]]</f>
        <v>Kali Vargas</v>
      </c>
      <c r="L4699" t="str">
        <f>Query1[[#This Row],[brand_name]]</f>
        <v>Trek</v>
      </c>
    </row>
    <row r="4700" spans="1:12" x14ac:dyDescent="0.3">
      <c r="A4700">
        <f>Query1[[#This Row],[order_id]]</f>
        <v>1607</v>
      </c>
      <c r="B4700" t="str">
        <f>Query1[[#This Row],[customers]]</f>
        <v>Deloris Burke</v>
      </c>
      <c r="C4700" t="str">
        <f>Query1[[#This Row],[city]]</f>
        <v>Palos Verdes Peninsula</v>
      </c>
      <c r="D4700" t="str">
        <f>Query1[[#This Row],[state]]</f>
        <v>CA</v>
      </c>
      <c r="E4700">
        <f>Query1[[#This Row],[order_date]]</f>
        <v>43292</v>
      </c>
      <c r="F4700">
        <f>Query1[[#This Row],[total_units]]</f>
        <v>1</v>
      </c>
      <c r="G4700">
        <f>Query1[[#This Row],[revenue]]</f>
        <v>999.99</v>
      </c>
      <c r="H4700" t="str">
        <f>Query1[[#This Row],[product_name]]</f>
        <v>Trek X-Caliber 8 - 2017</v>
      </c>
      <c r="I4700" t="str">
        <f>Query1[[#This Row],[category_name]]</f>
        <v>Mountain Bikes</v>
      </c>
      <c r="J4700" t="str">
        <f>Query1[[#This Row],[store_name]]</f>
        <v>Santa Cruz Bikes</v>
      </c>
      <c r="K4700" t="str">
        <f>Query1[[#This Row],[sales_rep]]</f>
        <v>Mireya Copeland</v>
      </c>
      <c r="L4700" t="str">
        <f>Query1[[#This Row],[brand_name]]</f>
        <v>Trek</v>
      </c>
    </row>
    <row r="4701" spans="1:12" x14ac:dyDescent="0.3">
      <c r="A4701">
        <f>Query1[[#This Row],[order_id]]</f>
        <v>1608</v>
      </c>
      <c r="B4701" t="str">
        <f>Query1[[#This Row],[customers]]</f>
        <v>Saturnina Garner</v>
      </c>
      <c r="C4701" t="str">
        <f>Query1[[#This Row],[city]]</f>
        <v>Glendora</v>
      </c>
      <c r="D4701" t="str">
        <f>Query1[[#This Row],[state]]</f>
        <v>CA</v>
      </c>
      <c r="E4701">
        <f>Query1[[#This Row],[order_date]]</f>
        <v>43293</v>
      </c>
      <c r="F4701">
        <f>Query1[[#This Row],[total_units]]</f>
        <v>2</v>
      </c>
      <c r="G4701">
        <f>Query1[[#This Row],[revenue]]</f>
        <v>1059.98</v>
      </c>
      <c r="H4701" t="str">
        <f>Query1[[#This Row],[product_name]]</f>
        <v>Electra Cruiser Lux 3i Ladies' - 2018</v>
      </c>
      <c r="I4701" t="str">
        <f>Query1[[#This Row],[category_name]]</f>
        <v>Cruisers Bicycles</v>
      </c>
      <c r="J4701" t="str">
        <f>Query1[[#This Row],[store_name]]</f>
        <v>Santa Cruz Bikes</v>
      </c>
      <c r="K4701" t="str">
        <f>Query1[[#This Row],[sales_rep]]</f>
        <v>Mireya Copeland</v>
      </c>
      <c r="L4701" t="str">
        <f>Query1[[#This Row],[brand_name]]</f>
        <v>Electra</v>
      </c>
    </row>
    <row r="4702" spans="1:12" x14ac:dyDescent="0.3">
      <c r="A4702">
        <f>Query1[[#This Row],[order_id]]</f>
        <v>1609</v>
      </c>
      <c r="B4702" t="str">
        <f>Query1[[#This Row],[customers]]</f>
        <v>Pamelia Newman</v>
      </c>
      <c r="C4702" t="str">
        <f>Query1[[#This Row],[city]]</f>
        <v>Monroe</v>
      </c>
      <c r="D4702" t="str">
        <f>Query1[[#This Row],[state]]</f>
        <v>NY</v>
      </c>
      <c r="E4702">
        <f>Query1[[#This Row],[order_date]]</f>
        <v>43335</v>
      </c>
      <c r="F4702">
        <f>Query1[[#This Row],[total_units]]</f>
        <v>2</v>
      </c>
      <c r="G4702">
        <f>Query1[[#This Row],[revenue]]</f>
        <v>639.98</v>
      </c>
      <c r="H4702" t="str">
        <f>Query1[[#This Row],[product_name]]</f>
        <v>Electra Cruiser 7D Tall - 2016/2018</v>
      </c>
      <c r="I4702" t="str">
        <f>Query1[[#This Row],[category_name]]</f>
        <v>Cruisers Bicycles</v>
      </c>
      <c r="J4702" t="str">
        <f>Query1[[#This Row],[store_name]]</f>
        <v>Baldwin Bikes</v>
      </c>
      <c r="K4702" t="str">
        <f>Query1[[#This Row],[sales_rep]]</f>
        <v>Venita Daniel</v>
      </c>
      <c r="L4702" t="str">
        <f>Query1[[#This Row],[brand_name]]</f>
        <v>Electra</v>
      </c>
    </row>
    <row r="4703" spans="1:12" x14ac:dyDescent="0.3">
      <c r="A4703">
        <f>Query1[[#This Row],[order_id]]</f>
        <v>1609</v>
      </c>
      <c r="B4703" t="str">
        <f>Query1[[#This Row],[customers]]</f>
        <v>Pamelia Newman</v>
      </c>
      <c r="C4703" t="str">
        <f>Query1[[#This Row],[city]]</f>
        <v>Monroe</v>
      </c>
      <c r="D4703" t="str">
        <f>Query1[[#This Row],[state]]</f>
        <v>NY</v>
      </c>
      <c r="E4703">
        <f>Query1[[#This Row],[order_date]]</f>
        <v>43335</v>
      </c>
      <c r="F4703">
        <f>Query1[[#This Row],[total_units]]</f>
        <v>1</v>
      </c>
      <c r="G4703">
        <f>Query1[[#This Row],[revenue]]</f>
        <v>349.99</v>
      </c>
      <c r="H4703" t="str">
        <f>Query1[[#This Row],[product_name]]</f>
        <v>Electra Moto 3i (20-inch) - Boy's - 2017</v>
      </c>
      <c r="I4703" t="str">
        <f>Query1[[#This Row],[category_name]]</f>
        <v>Children Bicycles</v>
      </c>
      <c r="J4703" t="str">
        <f>Query1[[#This Row],[store_name]]</f>
        <v>Baldwin Bikes</v>
      </c>
      <c r="K4703" t="str">
        <f>Query1[[#This Row],[sales_rep]]</f>
        <v>Venita Daniel</v>
      </c>
      <c r="L4703" t="str">
        <f>Query1[[#This Row],[brand_name]]</f>
        <v>Electra</v>
      </c>
    </row>
    <row r="4704" spans="1:12" x14ac:dyDescent="0.3">
      <c r="A4704">
        <f>Query1[[#This Row],[order_id]]</f>
        <v>1609</v>
      </c>
      <c r="B4704" t="str">
        <f>Query1[[#This Row],[customers]]</f>
        <v>Pamelia Newman</v>
      </c>
      <c r="C4704" t="str">
        <f>Query1[[#This Row],[city]]</f>
        <v>Monroe</v>
      </c>
      <c r="D4704" t="str">
        <f>Query1[[#This Row],[state]]</f>
        <v>NY</v>
      </c>
      <c r="E4704">
        <f>Query1[[#This Row],[order_date]]</f>
        <v>43335</v>
      </c>
      <c r="F4704">
        <f>Query1[[#This Row],[total_units]]</f>
        <v>2</v>
      </c>
      <c r="G4704">
        <f>Query1[[#This Row],[revenue]]</f>
        <v>1499.98</v>
      </c>
      <c r="H4704" t="str">
        <f>Query1[[#This Row],[product_name]]</f>
        <v>Electra Townie Balloon 8D EQ - 2016/2017/2018</v>
      </c>
      <c r="I4704" t="str">
        <f>Query1[[#This Row],[category_name]]</f>
        <v>Cruisers Bicycles</v>
      </c>
      <c r="J4704" t="str">
        <f>Query1[[#This Row],[store_name]]</f>
        <v>Baldwin Bikes</v>
      </c>
      <c r="K4704" t="str">
        <f>Query1[[#This Row],[sales_rep]]</f>
        <v>Venita Daniel</v>
      </c>
      <c r="L4704" t="str">
        <f>Query1[[#This Row],[brand_name]]</f>
        <v>Electra</v>
      </c>
    </row>
    <row r="4705" spans="1:12" x14ac:dyDescent="0.3">
      <c r="A4705">
        <f>Query1[[#This Row],[order_id]]</f>
        <v>1609</v>
      </c>
      <c r="B4705" t="str">
        <f>Query1[[#This Row],[customers]]</f>
        <v>Pamelia Newman</v>
      </c>
      <c r="C4705" t="str">
        <f>Query1[[#This Row],[city]]</f>
        <v>Monroe</v>
      </c>
      <c r="D4705" t="str">
        <f>Query1[[#This Row],[state]]</f>
        <v>NY</v>
      </c>
      <c r="E4705">
        <f>Query1[[#This Row],[order_date]]</f>
        <v>43335</v>
      </c>
      <c r="F4705">
        <f>Query1[[#This Row],[total_units]]</f>
        <v>1</v>
      </c>
      <c r="G4705">
        <f>Query1[[#This Row],[revenue]]</f>
        <v>533.99</v>
      </c>
      <c r="H4705" t="str">
        <f>Query1[[#This Row],[product_name]]</f>
        <v>Sun Bicycles Streamway 7 - 2017</v>
      </c>
      <c r="I4705" t="str">
        <f>Query1[[#This Row],[category_name]]</f>
        <v>Comfort Bicycles</v>
      </c>
      <c r="J4705" t="str">
        <f>Query1[[#This Row],[store_name]]</f>
        <v>Baldwin Bikes</v>
      </c>
      <c r="K4705" t="str">
        <f>Query1[[#This Row],[sales_rep]]</f>
        <v>Venita Daniel</v>
      </c>
      <c r="L4705" t="str">
        <f>Query1[[#This Row],[brand_name]]</f>
        <v>Sun</v>
      </c>
    </row>
    <row r="4706" spans="1:12" x14ac:dyDescent="0.3">
      <c r="A4706">
        <f>Query1[[#This Row],[order_id]]</f>
        <v>1610</v>
      </c>
      <c r="B4706" t="str">
        <f>Query1[[#This Row],[customers]]</f>
        <v>Linnie Branch</v>
      </c>
      <c r="C4706" t="str">
        <f>Query1[[#This Row],[city]]</f>
        <v>Plattsburgh</v>
      </c>
      <c r="D4706" t="str">
        <f>Query1[[#This Row],[state]]</f>
        <v>NY</v>
      </c>
      <c r="E4706">
        <f>Query1[[#This Row],[order_date]]</f>
        <v>43337</v>
      </c>
      <c r="F4706">
        <f>Query1[[#This Row],[total_units]]</f>
        <v>1</v>
      </c>
      <c r="G4706">
        <f>Query1[[#This Row],[revenue]]</f>
        <v>832.99</v>
      </c>
      <c r="H4706" t="str">
        <f>Query1[[#This Row],[product_name]]</f>
        <v>Surly Troll Frameset - 2017</v>
      </c>
      <c r="I4706" t="str">
        <f>Query1[[#This Row],[category_name]]</f>
        <v>Mountain Bikes</v>
      </c>
      <c r="J4706" t="str">
        <f>Query1[[#This Row],[store_name]]</f>
        <v>Baldwin Bikes</v>
      </c>
      <c r="K4706" t="str">
        <f>Query1[[#This Row],[sales_rep]]</f>
        <v>Venita Daniel</v>
      </c>
      <c r="L4706" t="str">
        <f>Query1[[#This Row],[brand_name]]</f>
        <v>Surly</v>
      </c>
    </row>
    <row r="4707" spans="1:12" x14ac:dyDescent="0.3">
      <c r="A4707">
        <f>Query1[[#This Row],[order_id]]</f>
        <v>1610</v>
      </c>
      <c r="B4707" t="str">
        <f>Query1[[#This Row],[customers]]</f>
        <v>Linnie Branch</v>
      </c>
      <c r="C4707" t="str">
        <f>Query1[[#This Row],[city]]</f>
        <v>Plattsburgh</v>
      </c>
      <c r="D4707" t="str">
        <f>Query1[[#This Row],[state]]</f>
        <v>NY</v>
      </c>
      <c r="E4707">
        <f>Query1[[#This Row],[order_date]]</f>
        <v>43337</v>
      </c>
      <c r="F4707">
        <f>Query1[[#This Row],[total_units]]</f>
        <v>2</v>
      </c>
      <c r="G4707">
        <f>Query1[[#This Row],[revenue]]</f>
        <v>6399.98</v>
      </c>
      <c r="H4707" t="str">
        <f>Query1[[#This Row],[product_name]]</f>
        <v>Trek Domane ALR Frameset - 2018</v>
      </c>
      <c r="I4707" t="str">
        <f>Query1[[#This Row],[category_name]]</f>
        <v>Road Bikes</v>
      </c>
      <c r="J4707" t="str">
        <f>Query1[[#This Row],[store_name]]</f>
        <v>Baldwin Bikes</v>
      </c>
      <c r="K4707" t="str">
        <f>Query1[[#This Row],[sales_rep]]</f>
        <v>Venita Daniel</v>
      </c>
      <c r="L4707" t="str">
        <f>Query1[[#This Row],[brand_name]]</f>
        <v>Trek</v>
      </c>
    </row>
    <row r="4708" spans="1:12" x14ac:dyDescent="0.3">
      <c r="A4708">
        <f>Query1[[#This Row],[order_id]]</f>
        <v>1611</v>
      </c>
      <c r="B4708" t="str">
        <f>Query1[[#This Row],[customers]]</f>
        <v>Lyndsey Bean</v>
      </c>
      <c r="C4708" t="str">
        <f>Query1[[#This Row],[city]]</f>
        <v>Fairport</v>
      </c>
      <c r="D4708" t="str">
        <f>Query1[[#This Row],[state]]</f>
        <v>NY</v>
      </c>
      <c r="E4708">
        <f>Query1[[#This Row],[order_date]]</f>
        <v>43349</v>
      </c>
      <c r="F4708">
        <f>Query1[[#This Row],[total_units]]</f>
        <v>1</v>
      </c>
      <c r="G4708">
        <f>Query1[[#This Row],[revenue]]</f>
        <v>2799.99</v>
      </c>
      <c r="H4708" t="str">
        <f>Query1[[#This Row],[product_name]]</f>
        <v>Electra Loft Go! 8i - 2018</v>
      </c>
      <c r="I4708" t="str">
        <f>Query1[[#This Row],[category_name]]</f>
        <v>Electric Bikes</v>
      </c>
      <c r="J4708" t="str">
        <f>Query1[[#This Row],[store_name]]</f>
        <v>Baldwin Bikes</v>
      </c>
      <c r="K4708" t="str">
        <f>Query1[[#This Row],[sales_rep]]</f>
        <v>Venita Daniel</v>
      </c>
      <c r="L4708" t="str">
        <f>Query1[[#This Row],[brand_name]]</f>
        <v>Electra</v>
      </c>
    </row>
    <row r="4709" spans="1:12" x14ac:dyDescent="0.3">
      <c r="A4709">
        <f>Query1[[#This Row],[order_id]]</f>
        <v>1611</v>
      </c>
      <c r="B4709" t="str">
        <f>Query1[[#This Row],[customers]]</f>
        <v>Lyndsey Bean</v>
      </c>
      <c r="C4709" t="str">
        <f>Query1[[#This Row],[city]]</f>
        <v>Fairport</v>
      </c>
      <c r="D4709" t="str">
        <f>Query1[[#This Row],[state]]</f>
        <v>NY</v>
      </c>
      <c r="E4709">
        <f>Query1[[#This Row],[order_date]]</f>
        <v>43349</v>
      </c>
      <c r="F4709">
        <f>Query1[[#This Row],[total_units]]</f>
        <v>1</v>
      </c>
      <c r="G4709">
        <f>Query1[[#This Row],[revenue]]</f>
        <v>749.99</v>
      </c>
      <c r="H4709" t="str">
        <f>Query1[[#This Row],[product_name]]</f>
        <v>Electra Morningstar 3i Ladies' - 2018</v>
      </c>
      <c r="I4709" t="str">
        <f>Query1[[#This Row],[category_name]]</f>
        <v>Cruisers Bicycles</v>
      </c>
      <c r="J4709" t="str">
        <f>Query1[[#This Row],[store_name]]</f>
        <v>Baldwin Bikes</v>
      </c>
      <c r="K4709" t="str">
        <f>Query1[[#This Row],[sales_rep]]</f>
        <v>Venita Daniel</v>
      </c>
      <c r="L4709" t="str">
        <f>Query1[[#This Row],[brand_name]]</f>
        <v>Electra</v>
      </c>
    </row>
    <row r="4710" spans="1:12" x14ac:dyDescent="0.3">
      <c r="A4710">
        <f>Query1[[#This Row],[order_id]]</f>
        <v>1611</v>
      </c>
      <c r="B4710" t="str">
        <f>Query1[[#This Row],[customers]]</f>
        <v>Lyndsey Bean</v>
      </c>
      <c r="C4710" t="str">
        <f>Query1[[#This Row],[city]]</f>
        <v>Fairport</v>
      </c>
      <c r="D4710" t="str">
        <f>Query1[[#This Row],[state]]</f>
        <v>NY</v>
      </c>
      <c r="E4710">
        <f>Query1[[#This Row],[order_date]]</f>
        <v>43349</v>
      </c>
      <c r="F4710">
        <f>Query1[[#This Row],[total_units]]</f>
        <v>2</v>
      </c>
      <c r="G4710">
        <f>Query1[[#This Row],[revenue]]</f>
        <v>6399.98</v>
      </c>
      <c r="H4710" t="str">
        <f>Query1[[#This Row],[product_name]]</f>
        <v>Trek Domane SL 6 - 2018</v>
      </c>
      <c r="I4710" t="str">
        <f>Query1[[#This Row],[category_name]]</f>
        <v>Road Bikes</v>
      </c>
      <c r="J4710" t="str">
        <f>Query1[[#This Row],[store_name]]</f>
        <v>Baldwin Bikes</v>
      </c>
      <c r="K4710" t="str">
        <f>Query1[[#This Row],[sales_rep]]</f>
        <v>Venita Daniel</v>
      </c>
      <c r="L4710" t="str">
        <f>Query1[[#This Row],[brand_name]]</f>
        <v>Trek</v>
      </c>
    </row>
    <row r="4711" spans="1:12" x14ac:dyDescent="0.3">
      <c r="A4711">
        <f>Query1[[#This Row],[order_id]]</f>
        <v>1612</v>
      </c>
      <c r="B4711" t="str">
        <f>Query1[[#This Row],[customers]]</f>
        <v>Tameka Fisher</v>
      </c>
      <c r="C4711" t="str">
        <f>Query1[[#This Row],[city]]</f>
        <v>Redondo Beach</v>
      </c>
      <c r="D4711" t="str">
        <f>Query1[[#This Row],[state]]</f>
        <v>CA</v>
      </c>
      <c r="E4711">
        <f>Query1[[#This Row],[order_date]]</f>
        <v>43394</v>
      </c>
      <c r="F4711">
        <f>Query1[[#This Row],[total_units]]</f>
        <v>2</v>
      </c>
      <c r="G4711">
        <f>Query1[[#This Row],[revenue]]</f>
        <v>639.98</v>
      </c>
      <c r="H4711" t="str">
        <f>Query1[[#This Row],[product_name]]</f>
        <v>Electra Superbolt 1 20" - 2018</v>
      </c>
      <c r="I4711" t="str">
        <f>Query1[[#This Row],[category_name]]</f>
        <v>Children Bicycles</v>
      </c>
      <c r="J4711" t="str">
        <f>Query1[[#This Row],[store_name]]</f>
        <v>Santa Cruz Bikes</v>
      </c>
      <c r="K4711" t="str">
        <f>Query1[[#This Row],[sales_rep]]</f>
        <v>Genna Serrano</v>
      </c>
      <c r="L4711" t="str">
        <f>Query1[[#This Row],[brand_name]]</f>
        <v>Electra</v>
      </c>
    </row>
    <row r="4712" spans="1:12" x14ac:dyDescent="0.3">
      <c r="A4712">
        <f>Query1[[#This Row],[order_id]]</f>
        <v>1612</v>
      </c>
      <c r="B4712" t="str">
        <f>Query1[[#This Row],[customers]]</f>
        <v>Tameka Fisher</v>
      </c>
      <c r="C4712" t="str">
        <f>Query1[[#This Row],[city]]</f>
        <v>Redondo Beach</v>
      </c>
      <c r="D4712" t="str">
        <f>Query1[[#This Row],[state]]</f>
        <v>CA</v>
      </c>
      <c r="E4712">
        <f>Query1[[#This Row],[order_date]]</f>
        <v>43394</v>
      </c>
      <c r="F4712">
        <f>Query1[[#This Row],[total_units]]</f>
        <v>2</v>
      </c>
      <c r="G4712">
        <f>Query1[[#This Row],[revenue]]</f>
        <v>639.98</v>
      </c>
      <c r="H4712" t="str">
        <f>Query1[[#This Row],[product_name]]</f>
        <v>Electra Tiger Shark 1 (20-inch) - Boys' - 2018</v>
      </c>
      <c r="I4712" t="str">
        <f>Query1[[#This Row],[category_name]]</f>
        <v>Children Bicycles</v>
      </c>
      <c r="J4712" t="str">
        <f>Query1[[#This Row],[store_name]]</f>
        <v>Santa Cruz Bikes</v>
      </c>
      <c r="K4712" t="str">
        <f>Query1[[#This Row],[sales_rep]]</f>
        <v>Genna Serrano</v>
      </c>
      <c r="L4712" t="str">
        <f>Query1[[#This Row],[brand_name]]</f>
        <v>Electra</v>
      </c>
    </row>
    <row r="4713" spans="1:12" x14ac:dyDescent="0.3">
      <c r="A4713">
        <f>Query1[[#This Row],[order_id]]</f>
        <v>1612</v>
      </c>
      <c r="B4713" t="str">
        <f>Query1[[#This Row],[customers]]</f>
        <v>Tameka Fisher</v>
      </c>
      <c r="C4713" t="str">
        <f>Query1[[#This Row],[city]]</f>
        <v>Redondo Beach</v>
      </c>
      <c r="D4713" t="str">
        <f>Query1[[#This Row],[state]]</f>
        <v>CA</v>
      </c>
      <c r="E4713">
        <f>Query1[[#This Row],[order_date]]</f>
        <v>43394</v>
      </c>
      <c r="F4713">
        <f>Query1[[#This Row],[total_units]]</f>
        <v>2</v>
      </c>
      <c r="G4713">
        <f>Query1[[#This Row],[revenue]]</f>
        <v>679.98</v>
      </c>
      <c r="H4713" t="str">
        <f>Query1[[#This Row],[product_name]]</f>
        <v>Electra Townie 7D (20-inch) - Boys' - 2017</v>
      </c>
      <c r="I4713" t="str">
        <f>Query1[[#This Row],[category_name]]</f>
        <v>Children Bicycles</v>
      </c>
      <c r="J4713" t="str">
        <f>Query1[[#This Row],[store_name]]</f>
        <v>Santa Cruz Bikes</v>
      </c>
      <c r="K4713" t="str">
        <f>Query1[[#This Row],[sales_rep]]</f>
        <v>Genna Serrano</v>
      </c>
      <c r="L4713" t="str">
        <f>Query1[[#This Row],[brand_name]]</f>
        <v>Electra</v>
      </c>
    </row>
    <row r="4714" spans="1:12" x14ac:dyDescent="0.3">
      <c r="A4714">
        <f>Query1[[#This Row],[order_id]]</f>
        <v>1612</v>
      </c>
      <c r="B4714" t="str">
        <f>Query1[[#This Row],[customers]]</f>
        <v>Tameka Fisher</v>
      </c>
      <c r="C4714" t="str">
        <f>Query1[[#This Row],[city]]</f>
        <v>Redondo Beach</v>
      </c>
      <c r="D4714" t="str">
        <f>Query1[[#This Row],[state]]</f>
        <v>CA</v>
      </c>
      <c r="E4714">
        <f>Query1[[#This Row],[order_date]]</f>
        <v>43394</v>
      </c>
      <c r="F4714">
        <f>Query1[[#This Row],[total_units]]</f>
        <v>1</v>
      </c>
      <c r="G4714">
        <f>Query1[[#This Row],[revenue]]</f>
        <v>699.99</v>
      </c>
      <c r="H4714" t="str">
        <f>Query1[[#This Row],[product_name]]</f>
        <v>Electra Townie Commute 8D Ladies' - 2018</v>
      </c>
      <c r="I4714" t="str">
        <f>Query1[[#This Row],[category_name]]</f>
        <v>Cruisers Bicycles</v>
      </c>
      <c r="J4714" t="str">
        <f>Query1[[#This Row],[store_name]]</f>
        <v>Santa Cruz Bikes</v>
      </c>
      <c r="K4714" t="str">
        <f>Query1[[#This Row],[sales_rep]]</f>
        <v>Genna Serrano</v>
      </c>
      <c r="L4714" t="str">
        <f>Query1[[#This Row],[brand_name]]</f>
        <v>Electra</v>
      </c>
    </row>
    <row r="4715" spans="1:12" x14ac:dyDescent="0.3">
      <c r="A4715">
        <f>Query1[[#This Row],[order_id]]</f>
        <v>1612</v>
      </c>
      <c r="B4715" t="str">
        <f>Query1[[#This Row],[customers]]</f>
        <v>Tameka Fisher</v>
      </c>
      <c r="C4715" t="str">
        <f>Query1[[#This Row],[city]]</f>
        <v>Redondo Beach</v>
      </c>
      <c r="D4715" t="str">
        <f>Query1[[#This Row],[state]]</f>
        <v>CA</v>
      </c>
      <c r="E4715">
        <f>Query1[[#This Row],[order_date]]</f>
        <v>43394</v>
      </c>
      <c r="F4715">
        <f>Query1[[#This Row],[total_units]]</f>
        <v>1</v>
      </c>
      <c r="G4715">
        <f>Query1[[#This Row],[revenue]]</f>
        <v>1559.99</v>
      </c>
      <c r="H4715" t="str">
        <f>Query1[[#This Row],[product_name]]</f>
        <v>Sun Bicycles ElectroLite - 2017</v>
      </c>
      <c r="I4715" t="str">
        <f>Query1[[#This Row],[category_name]]</f>
        <v>Electric Bikes</v>
      </c>
      <c r="J4715" t="str">
        <f>Query1[[#This Row],[store_name]]</f>
        <v>Santa Cruz Bikes</v>
      </c>
      <c r="K4715" t="str">
        <f>Query1[[#This Row],[sales_rep]]</f>
        <v>Genna Serrano</v>
      </c>
      <c r="L4715" t="str">
        <f>Query1[[#This Row],[brand_name]]</f>
        <v>Sun</v>
      </c>
    </row>
    <row r="4716" spans="1:12" x14ac:dyDescent="0.3">
      <c r="A4716">
        <f>Query1[[#This Row],[order_id]]</f>
        <v>1613</v>
      </c>
      <c r="B4716" t="str">
        <f>Query1[[#This Row],[customers]]</f>
        <v>Debra Burks</v>
      </c>
      <c r="C4716" t="str">
        <f>Query1[[#This Row],[city]]</f>
        <v>Orchard Park</v>
      </c>
      <c r="D4716" t="str">
        <f>Query1[[#This Row],[state]]</f>
        <v>NY</v>
      </c>
      <c r="E4716">
        <f>Query1[[#This Row],[order_date]]</f>
        <v>43422</v>
      </c>
      <c r="F4716">
        <f>Query1[[#This Row],[total_units]]</f>
        <v>2</v>
      </c>
      <c r="G4716">
        <f>Query1[[#This Row],[revenue]]</f>
        <v>639.98</v>
      </c>
      <c r="H4716" t="str">
        <f>Query1[[#This Row],[product_name]]</f>
        <v>Electra Heartchya 1 (20-inch) - Girl's - 2018</v>
      </c>
      <c r="I4716" t="str">
        <f>Query1[[#This Row],[category_name]]</f>
        <v>Children Bicycles</v>
      </c>
      <c r="J4716" t="str">
        <f>Query1[[#This Row],[store_name]]</f>
        <v>Baldwin Bikes</v>
      </c>
      <c r="K4716" t="str">
        <f>Query1[[#This Row],[sales_rep]]</f>
        <v>Marcelene Boyer</v>
      </c>
      <c r="L4716" t="str">
        <f>Query1[[#This Row],[brand_name]]</f>
        <v>Electra</v>
      </c>
    </row>
    <row r="4717" spans="1:12" x14ac:dyDescent="0.3">
      <c r="A4717">
        <f>Query1[[#This Row],[order_id]]</f>
        <v>1613</v>
      </c>
      <c r="B4717" t="str">
        <f>Query1[[#This Row],[customers]]</f>
        <v>Debra Burks</v>
      </c>
      <c r="C4717" t="str">
        <f>Query1[[#This Row],[city]]</f>
        <v>Orchard Park</v>
      </c>
      <c r="D4717" t="str">
        <f>Query1[[#This Row],[state]]</f>
        <v>NY</v>
      </c>
      <c r="E4717">
        <f>Query1[[#This Row],[order_date]]</f>
        <v>43422</v>
      </c>
      <c r="F4717">
        <f>Query1[[#This Row],[total_units]]</f>
        <v>1</v>
      </c>
      <c r="G4717">
        <f>Query1[[#This Row],[revenue]]</f>
        <v>4999.99</v>
      </c>
      <c r="H4717" t="str">
        <f>Query1[[#This Row],[product_name]]</f>
        <v>Trek Domane SL 7 Women's - 2018</v>
      </c>
      <c r="I4717" t="str">
        <f>Query1[[#This Row],[category_name]]</f>
        <v>Road Bikes</v>
      </c>
      <c r="J4717" t="str">
        <f>Query1[[#This Row],[store_name]]</f>
        <v>Baldwin Bikes</v>
      </c>
      <c r="K4717" t="str">
        <f>Query1[[#This Row],[sales_rep]]</f>
        <v>Marcelene Boyer</v>
      </c>
      <c r="L4717" t="str">
        <f>Query1[[#This Row],[brand_name]]</f>
        <v>Trek</v>
      </c>
    </row>
    <row r="4718" spans="1:12" x14ac:dyDescent="0.3">
      <c r="A4718">
        <f>Query1[[#This Row],[order_id]]</f>
        <v>1614</v>
      </c>
      <c r="B4718" t="str">
        <f>Query1[[#This Row],[customers]]</f>
        <v>Dorthey Jackson</v>
      </c>
      <c r="C4718" t="str">
        <f>Query1[[#This Row],[city]]</f>
        <v>Houston</v>
      </c>
      <c r="D4718" t="str">
        <f>Query1[[#This Row],[state]]</f>
        <v>TX</v>
      </c>
      <c r="E4718">
        <f>Query1[[#This Row],[order_date]]</f>
        <v>43432</v>
      </c>
      <c r="F4718">
        <f>Query1[[#This Row],[total_units]]</f>
        <v>2</v>
      </c>
      <c r="G4718">
        <f>Query1[[#This Row],[revenue]]</f>
        <v>539.98</v>
      </c>
      <c r="H4718" t="str">
        <f>Query1[[#This Row],[product_name]]</f>
        <v>Electra Cruiser 1 - 2016/2017/2018</v>
      </c>
      <c r="I4718" t="str">
        <f>Query1[[#This Row],[category_name]]</f>
        <v>Cruisers Bicycles</v>
      </c>
      <c r="J4718" t="str">
        <f>Query1[[#This Row],[store_name]]</f>
        <v>Rowlett Bikes</v>
      </c>
      <c r="K4718" t="str">
        <f>Query1[[#This Row],[sales_rep]]</f>
        <v>Kali Vargas</v>
      </c>
      <c r="L4718" t="str">
        <f>Query1[[#This Row],[brand_name]]</f>
        <v>Electra</v>
      </c>
    </row>
    <row r="4719" spans="1:12" x14ac:dyDescent="0.3">
      <c r="A4719">
        <f>Query1[[#This Row],[order_id]]</f>
        <v>1614</v>
      </c>
      <c r="B4719" t="str">
        <f>Query1[[#This Row],[customers]]</f>
        <v>Dorthey Jackson</v>
      </c>
      <c r="C4719" t="str">
        <f>Query1[[#This Row],[city]]</f>
        <v>Houston</v>
      </c>
      <c r="D4719" t="str">
        <f>Query1[[#This Row],[state]]</f>
        <v>TX</v>
      </c>
      <c r="E4719">
        <f>Query1[[#This Row],[order_date]]</f>
        <v>43432</v>
      </c>
      <c r="F4719">
        <f>Query1[[#This Row],[total_units]]</f>
        <v>1</v>
      </c>
      <c r="G4719">
        <f>Query1[[#This Row],[revenue]]</f>
        <v>1499</v>
      </c>
      <c r="H4719" t="str">
        <f>Query1[[#This Row],[product_name]]</f>
        <v>Surly Krampus - 2018</v>
      </c>
      <c r="I4719" t="str">
        <f>Query1[[#This Row],[category_name]]</f>
        <v>Mountain Bikes</v>
      </c>
      <c r="J4719" t="str">
        <f>Query1[[#This Row],[store_name]]</f>
        <v>Rowlett Bikes</v>
      </c>
      <c r="K4719" t="str">
        <f>Query1[[#This Row],[sales_rep]]</f>
        <v>Kali Vargas</v>
      </c>
      <c r="L4719" t="str">
        <f>Query1[[#This Row],[brand_name]]</f>
        <v>Surly</v>
      </c>
    </row>
    <row r="4720" spans="1:12" x14ac:dyDescent="0.3">
      <c r="A4720">
        <f>Query1[[#This Row],[order_id]]</f>
        <v>1614</v>
      </c>
      <c r="B4720" t="str">
        <f>Query1[[#This Row],[customers]]</f>
        <v>Dorthey Jackson</v>
      </c>
      <c r="C4720" t="str">
        <f>Query1[[#This Row],[city]]</f>
        <v>Houston</v>
      </c>
      <c r="D4720" t="str">
        <f>Query1[[#This Row],[state]]</f>
        <v>TX</v>
      </c>
      <c r="E4720">
        <f>Query1[[#This Row],[order_date]]</f>
        <v>43432</v>
      </c>
      <c r="F4720">
        <f>Query1[[#This Row],[total_units]]</f>
        <v>2</v>
      </c>
      <c r="G4720">
        <f>Query1[[#This Row],[revenue]]</f>
        <v>4599.9799999999996</v>
      </c>
      <c r="H4720" t="str">
        <f>Query1[[#This Row],[product_name]]</f>
        <v>Trek Emonda ALR 6 - 2018</v>
      </c>
      <c r="I4720" t="str">
        <f>Query1[[#This Row],[category_name]]</f>
        <v>Road Bikes</v>
      </c>
      <c r="J4720" t="str">
        <f>Query1[[#This Row],[store_name]]</f>
        <v>Rowlett Bikes</v>
      </c>
      <c r="K4720" t="str">
        <f>Query1[[#This Row],[sales_rep]]</f>
        <v>Kali Vargas</v>
      </c>
      <c r="L4720" t="str">
        <f>Query1[[#This Row],[brand_name]]</f>
        <v>Trek</v>
      </c>
    </row>
    <row r="4721" spans="1:12" x14ac:dyDescent="0.3">
      <c r="A4721">
        <f>Query1[[#This Row],[order_id]]</f>
        <v>1615</v>
      </c>
      <c r="B4721" t="str">
        <f>Query1[[#This Row],[customers]]</f>
        <v>Sarita Parks</v>
      </c>
      <c r="C4721" t="str">
        <f>Query1[[#This Row],[city]]</f>
        <v>Forney</v>
      </c>
      <c r="D4721" t="str">
        <f>Query1[[#This Row],[state]]</f>
        <v>TX</v>
      </c>
      <c r="E4721">
        <f>Query1[[#This Row],[order_date]]</f>
        <v>43462</v>
      </c>
      <c r="F4721">
        <f>Query1[[#This Row],[total_units]]</f>
        <v>1</v>
      </c>
      <c r="G4721">
        <f>Query1[[#This Row],[revenue]]</f>
        <v>899.99</v>
      </c>
      <c r="H4721" t="str">
        <f>Query1[[#This Row],[product_name]]</f>
        <v>Electra Tiger Shark 3i - 2018</v>
      </c>
      <c r="I4721" t="str">
        <f>Query1[[#This Row],[category_name]]</f>
        <v>Cruisers Bicycles</v>
      </c>
      <c r="J4721" t="str">
        <f>Query1[[#This Row],[store_name]]</f>
        <v>Rowlett Bikes</v>
      </c>
      <c r="K4721" t="str">
        <f>Query1[[#This Row],[sales_rep]]</f>
        <v>Kali Vargas</v>
      </c>
      <c r="L4721" t="str">
        <f>Query1[[#This Row],[brand_name]]</f>
        <v>Electra</v>
      </c>
    </row>
    <row r="4722" spans="1:12" x14ac:dyDescent="0.3">
      <c r="A4722">
        <f>Query1[[#This Row],[order_id]]</f>
        <v>1615</v>
      </c>
      <c r="B4722" t="str">
        <f>Query1[[#This Row],[customers]]</f>
        <v>Sarita Parks</v>
      </c>
      <c r="C4722" t="str">
        <f>Query1[[#This Row],[city]]</f>
        <v>Forney</v>
      </c>
      <c r="D4722" t="str">
        <f>Query1[[#This Row],[state]]</f>
        <v>TX</v>
      </c>
      <c r="E4722">
        <f>Query1[[#This Row],[order_date]]</f>
        <v>43462</v>
      </c>
      <c r="F4722">
        <f>Query1[[#This Row],[total_units]]</f>
        <v>1</v>
      </c>
      <c r="G4722">
        <f>Query1[[#This Row],[revenue]]</f>
        <v>2499.9899999999998</v>
      </c>
      <c r="H4722" t="str">
        <f>Query1[[#This Row],[product_name]]</f>
        <v>Trek Domane SL 5 Disc - 2018</v>
      </c>
      <c r="I4722" t="str">
        <f>Query1[[#This Row],[category_name]]</f>
        <v>Road Bikes</v>
      </c>
      <c r="J4722" t="str">
        <f>Query1[[#This Row],[store_name]]</f>
        <v>Rowlett Bikes</v>
      </c>
      <c r="K4722" t="str">
        <f>Query1[[#This Row],[sales_rep]]</f>
        <v>Kali Vargas</v>
      </c>
      <c r="L4722" t="str">
        <f>Query1[[#This Row],[brand_name]]</f>
        <v>Trek</v>
      </c>
    </row>
    <row r="4723" spans="1:12" x14ac:dyDescent="0.3">
      <c r="A4723">
        <f>Query1[[#This Row],[order_id]]</f>
        <v>1615</v>
      </c>
      <c r="B4723" t="str">
        <f>Query1[[#This Row],[customers]]</f>
        <v>Sarita Parks</v>
      </c>
      <c r="C4723" t="str">
        <f>Query1[[#This Row],[city]]</f>
        <v>Forney</v>
      </c>
      <c r="D4723" t="str">
        <f>Query1[[#This Row],[state]]</f>
        <v>TX</v>
      </c>
      <c r="E4723">
        <f>Query1[[#This Row],[order_date]]</f>
        <v>43462</v>
      </c>
      <c r="F4723">
        <f>Query1[[#This Row],[total_units]]</f>
        <v>2</v>
      </c>
      <c r="G4723">
        <f>Query1[[#This Row],[revenue]]</f>
        <v>4599.9799999999996</v>
      </c>
      <c r="H4723" t="str">
        <f>Query1[[#This Row],[product_name]]</f>
        <v>Trek Verve+ Lowstep - 2018</v>
      </c>
      <c r="I4723" t="str">
        <f>Query1[[#This Row],[category_name]]</f>
        <v>Electric Bikes</v>
      </c>
      <c r="J4723" t="str">
        <f>Query1[[#This Row],[store_name]]</f>
        <v>Rowlett Bikes</v>
      </c>
      <c r="K4723" t="str">
        <f>Query1[[#This Row],[sales_rep]]</f>
        <v>Kali Vargas</v>
      </c>
      <c r="L4723" t="str">
        <f>Query1[[#This Row],[brand_name]]</f>
        <v>Trek</v>
      </c>
    </row>
  </sheetData>
  <autoFilter ref="A1:L4723" xr:uid="{930379BA-B4D7-4F6A-9F8C-47835BEA2AFF}"/>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6DA73-98C1-4998-8E40-92E108DAF596}">
  <dimension ref="A1:Q4"/>
  <sheetViews>
    <sheetView showGridLines="0" zoomScaleNormal="100" workbookViewId="0">
      <selection activeCell="S40" sqref="S40"/>
    </sheetView>
  </sheetViews>
  <sheetFormatPr defaultRowHeight="14.4" x14ac:dyDescent="0.3"/>
  <cols>
    <col min="1" max="1" width="13.44140625" customWidth="1"/>
    <col min="2" max="2" width="8.44140625" customWidth="1"/>
  </cols>
  <sheetData>
    <row r="1" spans="1:17" ht="14.4" customHeight="1" x14ac:dyDescent="0.3">
      <c r="A1" s="7" t="s">
        <v>1975</v>
      </c>
      <c r="B1" s="7"/>
      <c r="C1" s="7"/>
      <c r="D1" s="7"/>
      <c r="E1" s="7"/>
      <c r="F1" s="7"/>
      <c r="G1" s="7"/>
      <c r="H1" s="7"/>
      <c r="I1" s="7"/>
      <c r="J1" s="7"/>
      <c r="K1" s="7"/>
      <c r="L1" s="7"/>
      <c r="M1" s="7"/>
      <c r="N1" s="7"/>
      <c r="O1" s="7"/>
      <c r="P1" s="7"/>
      <c r="Q1" s="7"/>
    </row>
    <row r="2" spans="1:17" ht="14.4" customHeight="1" x14ac:dyDescent="0.3">
      <c r="A2" s="7"/>
      <c r="B2" s="7"/>
      <c r="C2" s="7"/>
      <c r="D2" s="7"/>
      <c r="E2" s="7"/>
      <c r="F2" s="7"/>
      <c r="G2" s="7"/>
      <c r="H2" s="7"/>
      <c r="I2" s="7"/>
      <c r="J2" s="7"/>
      <c r="K2" s="7"/>
      <c r="L2" s="7"/>
      <c r="M2" s="7"/>
      <c r="N2" s="7"/>
      <c r="O2" s="7"/>
      <c r="P2" s="7"/>
      <c r="Q2" s="7"/>
    </row>
    <row r="3" spans="1:17" ht="14.4" customHeight="1" x14ac:dyDescent="0.3">
      <c r="A3" s="7"/>
      <c r="B3" s="7"/>
      <c r="C3" s="7"/>
      <c r="D3" s="7"/>
      <c r="E3" s="7"/>
      <c r="F3" s="7"/>
      <c r="G3" s="7"/>
      <c r="H3" s="7"/>
      <c r="I3" s="7"/>
      <c r="J3" s="7"/>
      <c r="K3" s="7"/>
      <c r="L3" s="7"/>
      <c r="M3" s="7"/>
      <c r="N3" s="7"/>
      <c r="O3" s="7"/>
      <c r="P3" s="7"/>
      <c r="Q3" s="7"/>
    </row>
    <row r="4" spans="1:17" ht="14.4" customHeight="1" x14ac:dyDescent="0.3">
      <c r="A4" s="7"/>
      <c r="B4" s="7"/>
      <c r="C4" s="7"/>
      <c r="D4" s="7"/>
      <c r="E4" s="7"/>
      <c r="F4" s="7"/>
      <c r="G4" s="7"/>
      <c r="H4" s="7"/>
      <c r="I4" s="7"/>
      <c r="J4" s="7"/>
      <c r="K4" s="7"/>
      <c r="L4" s="7"/>
      <c r="M4" s="7"/>
      <c r="N4" s="7"/>
      <c r="O4" s="7"/>
      <c r="P4" s="7"/>
      <c r="Q4" s="7"/>
    </row>
  </sheetData>
  <mergeCells count="1">
    <mergeCell ref="A1:Q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0"/>
  <sheetViews>
    <sheetView topLeftCell="I1" zoomScale="80" zoomScaleNormal="80" workbookViewId="0">
      <selection activeCell="AA32" sqref="AA32"/>
    </sheetView>
  </sheetViews>
  <sheetFormatPr defaultRowHeight="14.4" x14ac:dyDescent="0.3"/>
  <cols>
    <col min="1" max="1" width="13.77734375" bestFit="1" customWidth="1"/>
    <col min="2" max="2" width="14.88671875" style="5" bestFit="1" customWidth="1"/>
    <col min="5" max="5" width="13.77734375" bestFit="1" customWidth="1"/>
    <col min="6" max="6" width="14.88671875" style="5" bestFit="1" customWidth="1"/>
    <col min="9" max="9" width="16.77734375" bestFit="1" customWidth="1"/>
    <col min="10" max="10" width="14.88671875" bestFit="1" customWidth="1"/>
    <col min="13" max="13" width="10.5546875" bestFit="1" customWidth="1"/>
    <col min="14" max="14" width="14.6640625" bestFit="1" customWidth="1"/>
    <col min="16" max="16" width="19" bestFit="1" customWidth="1"/>
    <col min="17" max="17" width="14.88671875" bestFit="1" customWidth="1"/>
    <col min="20" max="20" width="13.77734375" bestFit="1" customWidth="1"/>
    <col min="21" max="21" width="14.88671875" bestFit="1" customWidth="1"/>
    <col min="24" max="24" width="17.33203125" bestFit="1" customWidth="1"/>
    <col min="25" max="25" width="14.88671875" bestFit="1" customWidth="1"/>
    <col min="28" max="28" width="18.21875" bestFit="1" customWidth="1"/>
    <col min="29" max="29" width="14.88671875" bestFit="1" customWidth="1"/>
  </cols>
  <sheetData>
    <row r="1" spans="1:29" x14ac:dyDescent="0.3">
      <c r="A1" s="2" t="s">
        <v>1948</v>
      </c>
      <c r="B1" t="s">
        <v>1947</v>
      </c>
      <c r="E1" s="2" t="s">
        <v>1948</v>
      </c>
      <c r="F1" t="s">
        <v>1947</v>
      </c>
      <c r="I1" s="2" t="s">
        <v>1948</v>
      </c>
      <c r="J1" t="s">
        <v>1947</v>
      </c>
      <c r="M1" s="6" t="s">
        <v>1965</v>
      </c>
      <c r="N1" s="6" t="s">
        <v>1947</v>
      </c>
      <c r="P1" s="2" t="s">
        <v>1948</v>
      </c>
      <c r="Q1" t="s">
        <v>1947</v>
      </c>
      <c r="T1" s="2" t="s">
        <v>1948</v>
      </c>
      <c r="U1" t="s">
        <v>1947</v>
      </c>
      <c r="X1" s="2" t="s">
        <v>1948</v>
      </c>
      <c r="Y1" t="s">
        <v>1947</v>
      </c>
      <c r="AB1" s="2" t="s">
        <v>1948</v>
      </c>
      <c r="AC1" t="s">
        <v>1947</v>
      </c>
    </row>
    <row r="2" spans="1:29" x14ac:dyDescent="0.3">
      <c r="A2" s="3" t="s">
        <v>1950</v>
      </c>
      <c r="B2">
        <v>2709484.4700000226</v>
      </c>
      <c r="E2" s="3" t="s">
        <v>1950</v>
      </c>
      <c r="F2">
        <v>2709484.4700000007</v>
      </c>
      <c r="I2" s="3" t="s">
        <v>27</v>
      </c>
      <c r="J2">
        <v>5826242.2100003222</v>
      </c>
      <c r="M2" t="s">
        <v>13</v>
      </c>
      <c r="N2">
        <v>1790145.9099999892</v>
      </c>
      <c r="P2" s="3" t="s">
        <v>53</v>
      </c>
      <c r="Q2">
        <v>327888.20999999793</v>
      </c>
      <c r="T2" s="3" t="s">
        <v>1973</v>
      </c>
      <c r="U2">
        <v>4849.75</v>
      </c>
      <c r="X2" s="3" t="s">
        <v>179</v>
      </c>
      <c r="Y2">
        <v>445905.58999999904</v>
      </c>
      <c r="AB2" s="3" t="s">
        <v>1730</v>
      </c>
      <c r="AC2">
        <v>27618.95</v>
      </c>
    </row>
    <row r="3" spans="1:29" x14ac:dyDescent="0.3">
      <c r="A3" s="3" t="s">
        <v>1963</v>
      </c>
      <c r="B3">
        <v>3845515.0200000792</v>
      </c>
      <c r="E3" s="4" t="s">
        <v>1951</v>
      </c>
      <c r="F3">
        <v>241184.15000000017</v>
      </c>
      <c r="I3" s="3" t="s">
        <v>109</v>
      </c>
      <c r="J3">
        <v>962600.759999995</v>
      </c>
      <c r="M3" t="s">
        <v>26</v>
      </c>
      <c r="N3">
        <v>5826242.2100003222</v>
      </c>
      <c r="P3" s="3" t="s">
        <v>39</v>
      </c>
      <c r="Q3">
        <v>438506.86999999714</v>
      </c>
      <c r="T3" s="3" t="s">
        <v>1969</v>
      </c>
      <c r="U3">
        <v>88498.82</v>
      </c>
      <c r="X3" s="3" t="s">
        <v>110</v>
      </c>
      <c r="Y3">
        <v>516695.1699999983</v>
      </c>
      <c r="AB3" s="3" t="s">
        <v>1240</v>
      </c>
      <c r="AC3">
        <v>29214.89</v>
      </c>
    </row>
    <row r="4" spans="1:29" x14ac:dyDescent="0.3">
      <c r="A4" s="3" t="s">
        <v>1964</v>
      </c>
      <c r="B4">
        <v>2023989.3899999899</v>
      </c>
      <c r="E4" s="4" t="s">
        <v>1952</v>
      </c>
      <c r="F4">
        <v>175768.09999999998</v>
      </c>
      <c r="I4" s="3" t="s">
        <v>16</v>
      </c>
      <c r="J4">
        <v>1790145.9099999892</v>
      </c>
      <c r="M4" t="s">
        <v>108</v>
      </c>
      <c r="N4">
        <v>962600.759999995</v>
      </c>
      <c r="P4" s="3" t="s">
        <v>20</v>
      </c>
      <c r="Q4">
        <v>799874.59999999858</v>
      </c>
      <c r="T4" s="3" t="s">
        <v>1976</v>
      </c>
      <c r="U4">
        <v>166164</v>
      </c>
      <c r="X4" s="3" t="s">
        <v>17</v>
      </c>
      <c r="Y4">
        <v>837423.64999999607</v>
      </c>
      <c r="AB4" s="3" t="s">
        <v>605</v>
      </c>
      <c r="AC4">
        <v>29661.829999999998</v>
      </c>
    </row>
    <row r="5" spans="1:29" x14ac:dyDescent="0.3">
      <c r="A5" s="3" t="s">
        <v>1949</v>
      </c>
      <c r="B5">
        <v>8578988.8800007943</v>
      </c>
      <c r="E5" s="4" t="s">
        <v>1953</v>
      </c>
      <c r="F5">
        <v>202157.14</v>
      </c>
      <c r="I5" s="3" t="s">
        <v>1949</v>
      </c>
      <c r="J5">
        <v>8578988.8800003063</v>
      </c>
      <c r="P5" s="3" t="s">
        <v>46</v>
      </c>
      <c r="Q5">
        <v>1020236.8499999979</v>
      </c>
      <c r="T5" s="3" t="s">
        <v>1970</v>
      </c>
      <c r="U5">
        <v>193798.71000000008</v>
      </c>
      <c r="X5" s="3" t="s">
        <v>36</v>
      </c>
      <c r="Y5">
        <v>952722.25999999489</v>
      </c>
      <c r="AB5" s="3" t="s">
        <v>814</v>
      </c>
      <c r="AC5">
        <v>30645.870000000003</v>
      </c>
    </row>
    <row r="6" spans="1:29" x14ac:dyDescent="0.3">
      <c r="B6"/>
      <c r="E6" s="4" t="s">
        <v>1954</v>
      </c>
      <c r="F6">
        <v>187223.55000000008</v>
      </c>
      <c r="P6" s="3" t="s">
        <v>15</v>
      </c>
      <c r="Q6">
        <v>1109151.0399999882</v>
      </c>
      <c r="T6" s="3" t="s">
        <v>1971</v>
      </c>
      <c r="U6">
        <v>207096.69000000015</v>
      </c>
      <c r="X6" s="3" t="s">
        <v>31</v>
      </c>
      <c r="Y6">
        <v>2887353.4800000163</v>
      </c>
      <c r="AB6" s="3" t="s">
        <v>1242</v>
      </c>
      <c r="AC6">
        <v>34390.879999999997</v>
      </c>
    </row>
    <row r="7" spans="1:29" x14ac:dyDescent="0.3">
      <c r="B7"/>
      <c r="E7" s="4" t="s">
        <v>1955</v>
      </c>
      <c r="F7">
        <v>228701.13000000006</v>
      </c>
      <c r="P7" s="3" t="s">
        <v>858</v>
      </c>
      <c r="Q7">
        <v>1852555.5999999959</v>
      </c>
      <c r="T7" s="3" t="s">
        <v>1972</v>
      </c>
      <c r="U7">
        <v>381919.68999999808</v>
      </c>
      <c r="X7" s="3" t="s">
        <v>28</v>
      </c>
      <c r="Y7">
        <v>2938888.7300000275</v>
      </c>
      <c r="AB7" s="3" t="s">
        <v>559</v>
      </c>
      <c r="AC7">
        <v>34503.82</v>
      </c>
    </row>
    <row r="8" spans="1:29" x14ac:dyDescent="0.3">
      <c r="B8"/>
      <c r="E8" s="4" t="s">
        <v>1956</v>
      </c>
      <c r="F8">
        <v>231120.29000000007</v>
      </c>
      <c r="P8" s="3" t="s">
        <v>22</v>
      </c>
      <c r="Q8">
        <v>3030775.7100000265</v>
      </c>
      <c r="T8" s="3" t="s">
        <v>1967</v>
      </c>
      <c r="U8">
        <v>1063135.8199999952</v>
      </c>
      <c r="X8" s="3" t="s">
        <v>1949</v>
      </c>
      <c r="Y8">
        <v>8578988.8800007943</v>
      </c>
      <c r="AB8" s="3" t="s">
        <v>1362</v>
      </c>
      <c r="AC8">
        <v>35857.86</v>
      </c>
    </row>
    <row r="9" spans="1:29" x14ac:dyDescent="0.3">
      <c r="B9"/>
      <c r="E9" s="4" t="s">
        <v>1957</v>
      </c>
      <c r="F9">
        <v>222854.21000000008</v>
      </c>
      <c r="P9" s="3" t="s">
        <v>1949</v>
      </c>
      <c r="Q9">
        <v>8578988.8800007943</v>
      </c>
      <c r="T9" s="3" t="s">
        <v>1966</v>
      </c>
      <c r="U9">
        <v>1344143.7899999814</v>
      </c>
      <c r="AB9" s="3" t="s">
        <v>41</v>
      </c>
      <c r="AC9">
        <v>37138.86</v>
      </c>
    </row>
    <row r="10" spans="1:29" x14ac:dyDescent="0.3">
      <c r="B10"/>
      <c r="E10" s="4" t="s">
        <v>1958</v>
      </c>
      <c r="F10">
        <v>253130.83000000002</v>
      </c>
      <c r="T10" s="3" t="s">
        <v>1968</v>
      </c>
      <c r="U10">
        <v>5129381.610000127</v>
      </c>
      <c r="AB10" s="3" t="s">
        <v>1615</v>
      </c>
      <c r="AC10">
        <v>37500.89</v>
      </c>
    </row>
    <row r="11" spans="1:29" x14ac:dyDescent="0.3">
      <c r="B11"/>
      <c r="E11" s="4" t="s">
        <v>1959</v>
      </c>
      <c r="F11">
        <v>303282.60999999981</v>
      </c>
      <c r="T11" s="3" t="s">
        <v>1949</v>
      </c>
      <c r="U11">
        <v>8578988.8800007943</v>
      </c>
      <c r="AB11" s="3" t="s">
        <v>1129</v>
      </c>
      <c r="AC11">
        <v>37801.840000000004</v>
      </c>
    </row>
    <row r="12" spans="1:29" x14ac:dyDescent="0.3">
      <c r="B12"/>
      <c r="E12" s="4" t="s">
        <v>1960</v>
      </c>
      <c r="F12">
        <v>235051.7900000001</v>
      </c>
      <c r="AB12" s="3" t="s">
        <v>1949</v>
      </c>
      <c r="AC12">
        <v>334335.68999999977</v>
      </c>
    </row>
    <row r="13" spans="1:29" x14ac:dyDescent="0.3">
      <c r="B13"/>
      <c r="E13" s="4" t="s">
        <v>1961</v>
      </c>
      <c r="F13">
        <v>205315.47000000003</v>
      </c>
    </row>
    <row r="14" spans="1:29" x14ac:dyDescent="0.3">
      <c r="B14"/>
      <c r="E14" s="4" t="s">
        <v>1962</v>
      </c>
      <c r="F14">
        <v>223695.2</v>
      </c>
    </row>
    <row r="15" spans="1:29" x14ac:dyDescent="0.3">
      <c r="B15"/>
      <c r="E15" s="3" t="s">
        <v>1963</v>
      </c>
      <c r="F15">
        <v>3845515.0199999963</v>
      </c>
    </row>
    <row r="16" spans="1:29" x14ac:dyDescent="0.3">
      <c r="B16"/>
      <c r="E16" s="4" t="s">
        <v>1951</v>
      </c>
      <c r="F16">
        <v>316954.76999999984</v>
      </c>
    </row>
    <row r="17" spans="2:6" x14ac:dyDescent="0.3">
      <c r="B17"/>
      <c r="E17" s="4" t="s">
        <v>1952</v>
      </c>
      <c r="F17">
        <v>348740.46999999951</v>
      </c>
    </row>
    <row r="18" spans="2:6" x14ac:dyDescent="0.3">
      <c r="B18"/>
      <c r="E18" s="4" t="s">
        <v>1953</v>
      </c>
      <c r="F18">
        <v>348177.12999999936</v>
      </c>
    </row>
    <row r="19" spans="2:6" x14ac:dyDescent="0.3">
      <c r="B19"/>
      <c r="E19" s="4" t="s">
        <v>1954</v>
      </c>
      <c r="F19">
        <v>254105.57000000012</v>
      </c>
    </row>
    <row r="20" spans="2:6" x14ac:dyDescent="0.3">
      <c r="B20"/>
      <c r="E20" s="4" t="s">
        <v>1955</v>
      </c>
      <c r="F20">
        <v>297754.65999999974</v>
      </c>
    </row>
    <row r="21" spans="2:6" x14ac:dyDescent="0.3">
      <c r="B21"/>
      <c r="E21" s="4" t="s">
        <v>1956</v>
      </c>
      <c r="F21">
        <v>419892.06999999902</v>
      </c>
    </row>
    <row r="22" spans="2:6" x14ac:dyDescent="0.3">
      <c r="B22"/>
      <c r="E22" s="4" t="s">
        <v>1957</v>
      </c>
      <c r="F22">
        <v>255727.63000000015</v>
      </c>
    </row>
    <row r="23" spans="2:6" x14ac:dyDescent="0.3">
      <c r="B23"/>
      <c r="E23" s="4" t="s">
        <v>1958</v>
      </c>
      <c r="F23">
        <v>322553.3199999996</v>
      </c>
    </row>
    <row r="24" spans="2:6" x14ac:dyDescent="0.3">
      <c r="B24"/>
      <c r="E24" s="4" t="s">
        <v>1959</v>
      </c>
      <c r="F24">
        <v>329388.67999999953</v>
      </c>
    </row>
    <row r="25" spans="2:6" x14ac:dyDescent="0.3">
      <c r="B25"/>
      <c r="E25" s="4" t="s">
        <v>1960</v>
      </c>
      <c r="F25">
        <v>345316.17999999964</v>
      </c>
    </row>
    <row r="26" spans="2:6" x14ac:dyDescent="0.3">
      <c r="B26"/>
      <c r="E26" s="4" t="s">
        <v>1961</v>
      </c>
      <c r="F26">
        <v>315881.66999999969</v>
      </c>
    </row>
    <row r="27" spans="2:6" x14ac:dyDescent="0.3">
      <c r="B27"/>
      <c r="E27" s="4" t="s">
        <v>1962</v>
      </c>
      <c r="F27">
        <v>291022.8699999997</v>
      </c>
    </row>
    <row r="28" spans="2:6" x14ac:dyDescent="0.3">
      <c r="B28"/>
      <c r="E28" s="3" t="s">
        <v>1964</v>
      </c>
      <c r="F28">
        <v>2023989.3899999945</v>
      </c>
    </row>
    <row r="29" spans="2:6" x14ac:dyDescent="0.3">
      <c r="B29"/>
      <c r="E29" s="4" t="s">
        <v>1951</v>
      </c>
      <c r="F29">
        <v>426301.71999999922</v>
      </c>
    </row>
    <row r="30" spans="2:6" x14ac:dyDescent="0.3">
      <c r="B30"/>
      <c r="E30" s="4" t="s">
        <v>1952</v>
      </c>
      <c r="F30">
        <v>223941.44000000003</v>
      </c>
    </row>
    <row r="31" spans="2:6" x14ac:dyDescent="0.3">
      <c r="B31"/>
      <c r="E31" s="4" t="s">
        <v>1953</v>
      </c>
      <c r="F31">
        <v>406701.19999999931</v>
      </c>
    </row>
    <row r="32" spans="2:6" x14ac:dyDescent="0.3">
      <c r="B32"/>
      <c r="E32" s="4" t="s">
        <v>1954</v>
      </c>
      <c r="F32">
        <v>909179.46999999648</v>
      </c>
    </row>
    <row r="33" spans="2:6" x14ac:dyDescent="0.3">
      <c r="B33"/>
      <c r="E33" s="4" t="s">
        <v>1956</v>
      </c>
      <c r="F33">
        <v>209.99</v>
      </c>
    </row>
    <row r="34" spans="2:6" x14ac:dyDescent="0.3">
      <c r="B34"/>
      <c r="E34" s="4" t="s">
        <v>1957</v>
      </c>
      <c r="F34">
        <v>12949.889999999998</v>
      </c>
    </row>
    <row r="35" spans="2:6" x14ac:dyDescent="0.3">
      <c r="B35"/>
      <c r="E35" s="4" t="s">
        <v>1958</v>
      </c>
      <c r="F35">
        <v>10256.91</v>
      </c>
    </row>
    <row r="36" spans="2:6" x14ac:dyDescent="0.3">
      <c r="B36"/>
      <c r="E36" s="4" t="s">
        <v>1959</v>
      </c>
      <c r="F36">
        <v>9949.9599999999991</v>
      </c>
    </row>
    <row r="37" spans="2:6" x14ac:dyDescent="0.3">
      <c r="B37"/>
      <c r="E37" s="4" t="s">
        <v>1960</v>
      </c>
      <c r="F37">
        <v>4219.92</v>
      </c>
    </row>
    <row r="38" spans="2:6" x14ac:dyDescent="0.3">
      <c r="B38"/>
      <c r="E38" s="4" t="s">
        <v>1961</v>
      </c>
      <c r="F38">
        <v>12278.929999999998</v>
      </c>
    </row>
    <row r="39" spans="2:6" x14ac:dyDescent="0.3">
      <c r="B39"/>
      <c r="E39" s="4" t="s">
        <v>1962</v>
      </c>
      <c r="F39">
        <v>7999.9599999999991</v>
      </c>
    </row>
    <row r="40" spans="2:6" x14ac:dyDescent="0.3">
      <c r="B40"/>
      <c r="E40" s="3" t="s">
        <v>1949</v>
      </c>
      <c r="F40">
        <v>8578988.8799999952</v>
      </c>
    </row>
    <row r="41" spans="2:6" x14ac:dyDescent="0.3">
      <c r="B41"/>
    </row>
    <row r="42" spans="2:6" x14ac:dyDescent="0.3">
      <c r="B42"/>
    </row>
    <row r="43" spans="2:6" x14ac:dyDescent="0.3">
      <c r="B43"/>
    </row>
    <row r="44" spans="2:6" x14ac:dyDescent="0.3">
      <c r="B44"/>
    </row>
    <row r="45" spans="2:6" x14ac:dyDescent="0.3">
      <c r="B45"/>
    </row>
    <row r="46" spans="2:6" x14ac:dyDescent="0.3">
      <c r="B46"/>
    </row>
    <row r="47" spans="2:6" x14ac:dyDescent="0.3">
      <c r="B47"/>
    </row>
    <row r="48" spans="2:6"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1D5BF-9BF7-471F-A2B2-811689A00367}">
  <dimension ref="A1:L4723"/>
  <sheetViews>
    <sheetView topLeftCell="A4691" workbookViewId="0">
      <selection activeCell="L4723" sqref="L4723"/>
    </sheetView>
  </sheetViews>
  <sheetFormatPr defaultRowHeight="14.4" x14ac:dyDescent="0.3"/>
  <cols>
    <col min="1" max="1" width="10.5546875" bestFit="1" customWidth="1"/>
    <col min="2" max="2" width="21.5546875" bestFit="1" customWidth="1"/>
    <col min="3" max="3" width="21.33203125" bestFit="1" customWidth="1"/>
    <col min="4" max="4" width="7.44140625" bestFit="1" customWidth="1"/>
    <col min="5" max="5" width="14.44140625" bestFit="1" customWidth="1"/>
    <col min="6" max="6" width="12.44140625" bestFit="1" customWidth="1"/>
    <col min="7" max="7" width="10.44140625" bestFit="1" customWidth="1"/>
    <col min="8" max="8" width="48.33203125" bestFit="1" customWidth="1"/>
    <col min="9" max="9" width="17.33203125" bestFit="1" customWidth="1"/>
    <col min="10" max="10" width="15" bestFit="1" customWidth="1"/>
    <col min="11" max="11" width="15.6640625" bestFit="1" customWidth="1"/>
    <col min="12" max="12" width="14" bestFit="1" customWidth="1"/>
  </cols>
  <sheetData>
    <row r="1" spans="1:12" x14ac:dyDescent="0.3">
      <c r="A1" t="s">
        <v>0</v>
      </c>
      <c r="B1" t="s">
        <v>1</v>
      </c>
      <c r="C1" t="s">
        <v>2</v>
      </c>
      <c r="D1" t="s">
        <v>3</v>
      </c>
      <c r="E1" t="s">
        <v>4</v>
      </c>
      <c r="F1" t="s">
        <v>5</v>
      </c>
      <c r="G1" t="s">
        <v>6</v>
      </c>
      <c r="H1" t="s">
        <v>7</v>
      </c>
      <c r="I1" t="s">
        <v>8</v>
      </c>
      <c r="J1" t="s">
        <v>9</v>
      </c>
      <c r="K1" t="s">
        <v>10</v>
      </c>
      <c r="L1" t="s">
        <v>1974</v>
      </c>
    </row>
    <row r="2" spans="1:12" x14ac:dyDescent="0.3">
      <c r="A2">
        <v>1</v>
      </c>
      <c r="B2" t="s">
        <v>11</v>
      </c>
      <c r="C2" t="s">
        <v>12</v>
      </c>
      <c r="D2" t="s">
        <v>13</v>
      </c>
      <c r="E2" s="1">
        <v>42370</v>
      </c>
      <c r="F2">
        <v>2</v>
      </c>
      <c r="G2">
        <v>1199.98</v>
      </c>
      <c r="H2" t="s">
        <v>14</v>
      </c>
      <c r="I2" t="s">
        <v>15</v>
      </c>
      <c r="J2" t="s">
        <v>16</v>
      </c>
      <c r="K2" t="s">
        <v>17</v>
      </c>
      <c r="L2" t="s">
        <v>1966</v>
      </c>
    </row>
    <row r="3" spans="1:12" x14ac:dyDescent="0.3">
      <c r="A3">
        <v>1</v>
      </c>
      <c r="B3" t="s">
        <v>11</v>
      </c>
      <c r="C3" t="s">
        <v>12</v>
      </c>
      <c r="D3" t="s">
        <v>13</v>
      </c>
      <c r="E3" s="1">
        <v>42370</v>
      </c>
      <c r="F3">
        <v>1</v>
      </c>
      <c r="G3">
        <v>599.99</v>
      </c>
      <c r="H3" t="s">
        <v>18</v>
      </c>
      <c r="I3" t="s">
        <v>15</v>
      </c>
      <c r="J3" t="s">
        <v>16</v>
      </c>
      <c r="K3" t="s">
        <v>17</v>
      </c>
      <c r="L3" t="s">
        <v>1966</v>
      </c>
    </row>
    <row r="4" spans="1:12" x14ac:dyDescent="0.3">
      <c r="A4">
        <v>1</v>
      </c>
      <c r="B4" t="s">
        <v>11</v>
      </c>
      <c r="C4" t="s">
        <v>12</v>
      </c>
      <c r="D4" t="s">
        <v>13</v>
      </c>
      <c r="E4" s="1">
        <v>42370</v>
      </c>
      <c r="F4">
        <v>2</v>
      </c>
      <c r="G4">
        <v>3098</v>
      </c>
      <c r="H4" t="s">
        <v>19</v>
      </c>
      <c r="I4" t="s">
        <v>20</v>
      </c>
      <c r="J4" t="s">
        <v>16</v>
      </c>
      <c r="K4" t="s">
        <v>17</v>
      </c>
      <c r="L4" t="s">
        <v>1967</v>
      </c>
    </row>
    <row r="5" spans="1:12" x14ac:dyDescent="0.3">
      <c r="A5">
        <v>1</v>
      </c>
      <c r="B5" t="s">
        <v>11</v>
      </c>
      <c r="C5" t="s">
        <v>12</v>
      </c>
      <c r="D5" t="s">
        <v>13</v>
      </c>
      <c r="E5" s="1">
        <v>42370</v>
      </c>
      <c r="F5">
        <v>1</v>
      </c>
      <c r="G5">
        <v>2899.99</v>
      </c>
      <c r="H5" t="s">
        <v>21</v>
      </c>
      <c r="I5" t="s">
        <v>22</v>
      </c>
      <c r="J5" t="s">
        <v>16</v>
      </c>
      <c r="K5" t="s">
        <v>17</v>
      </c>
      <c r="L5" t="s">
        <v>1968</v>
      </c>
    </row>
    <row r="6" spans="1:12" x14ac:dyDescent="0.3">
      <c r="A6">
        <v>1</v>
      </c>
      <c r="B6" t="s">
        <v>11</v>
      </c>
      <c r="C6" t="s">
        <v>12</v>
      </c>
      <c r="D6" t="s">
        <v>13</v>
      </c>
      <c r="E6" s="1">
        <v>42370</v>
      </c>
      <c r="F6">
        <v>2</v>
      </c>
      <c r="G6">
        <v>3599.98</v>
      </c>
      <c r="H6" t="s">
        <v>23</v>
      </c>
      <c r="I6" t="s">
        <v>22</v>
      </c>
      <c r="J6" t="s">
        <v>16</v>
      </c>
      <c r="K6" t="s">
        <v>17</v>
      </c>
      <c r="L6" t="s">
        <v>1968</v>
      </c>
    </row>
    <row r="7" spans="1:12" x14ac:dyDescent="0.3">
      <c r="A7">
        <v>2</v>
      </c>
      <c r="B7" t="s">
        <v>24</v>
      </c>
      <c r="C7" t="s">
        <v>25</v>
      </c>
      <c r="D7" t="s">
        <v>26</v>
      </c>
      <c r="E7" s="1">
        <v>42370</v>
      </c>
      <c r="F7">
        <v>2</v>
      </c>
      <c r="G7">
        <v>1199.98</v>
      </c>
      <c r="H7" t="s">
        <v>14</v>
      </c>
      <c r="I7" t="s">
        <v>15</v>
      </c>
      <c r="J7" t="s">
        <v>27</v>
      </c>
      <c r="K7" t="s">
        <v>28</v>
      </c>
      <c r="L7" t="s">
        <v>1966</v>
      </c>
    </row>
    <row r="8" spans="1:12" x14ac:dyDescent="0.3">
      <c r="A8">
        <v>2</v>
      </c>
      <c r="B8" t="s">
        <v>24</v>
      </c>
      <c r="C8" t="s">
        <v>25</v>
      </c>
      <c r="D8" t="s">
        <v>26</v>
      </c>
      <c r="E8" s="1">
        <v>42370</v>
      </c>
      <c r="F8">
        <v>1</v>
      </c>
      <c r="G8">
        <v>599.99</v>
      </c>
      <c r="H8" t="s">
        <v>18</v>
      </c>
      <c r="I8" t="s">
        <v>15</v>
      </c>
      <c r="J8" t="s">
        <v>27</v>
      </c>
      <c r="K8" t="s">
        <v>28</v>
      </c>
      <c r="L8" t="s">
        <v>1966</v>
      </c>
    </row>
    <row r="9" spans="1:12" x14ac:dyDescent="0.3">
      <c r="A9">
        <v>3</v>
      </c>
      <c r="B9" t="s">
        <v>29</v>
      </c>
      <c r="C9" t="s">
        <v>30</v>
      </c>
      <c r="D9" t="s">
        <v>26</v>
      </c>
      <c r="E9" s="1">
        <v>42371</v>
      </c>
      <c r="F9">
        <v>1</v>
      </c>
      <c r="G9">
        <v>599.99</v>
      </c>
      <c r="H9" t="s">
        <v>18</v>
      </c>
      <c r="I9" t="s">
        <v>15</v>
      </c>
      <c r="J9" t="s">
        <v>27</v>
      </c>
      <c r="K9" t="s">
        <v>31</v>
      </c>
      <c r="L9" t="s">
        <v>1966</v>
      </c>
    </row>
    <row r="10" spans="1:12" x14ac:dyDescent="0.3">
      <c r="A10">
        <v>3</v>
      </c>
      <c r="B10" t="s">
        <v>29</v>
      </c>
      <c r="C10" t="s">
        <v>30</v>
      </c>
      <c r="D10" t="s">
        <v>26</v>
      </c>
      <c r="E10" s="1">
        <v>42371</v>
      </c>
      <c r="F10">
        <v>1</v>
      </c>
      <c r="G10">
        <v>999.99</v>
      </c>
      <c r="H10" t="s">
        <v>32</v>
      </c>
      <c r="I10" t="s">
        <v>22</v>
      </c>
      <c r="J10" t="s">
        <v>27</v>
      </c>
      <c r="K10" t="s">
        <v>31</v>
      </c>
      <c r="L10" t="s">
        <v>1967</v>
      </c>
    </row>
    <row r="11" spans="1:12" x14ac:dyDescent="0.3">
      <c r="A11">
        <v>4</v>
      </c>
      <c r="B11" t="s">
        <v>33</v>
      </c>
      <c r="C11" t="s">
        <v>34</v>
      </c>
      <c r="D11" t="s">
        <v>13</v>
      </c>
      <c r="E11" s="1">
        <v>42372</v>
      </c>
      <c r="F11">
        <v>2</v>
      </c>
      <c r="G11">
        <v>1499.98</v>
      </c>
      <c r="H11" t="s">
        <v>35</v>
      </c>
      <c r="I11" t="s">
        <v>22</v>
      </c>
      <c r="J11" t="s">
        <v>16</v>
      </c>
      <c r="K11" t="s">
        <v>36</v>
      </c>
      <c r="L11" t="s">
        <v>1969</v>
      </c>
    </row>
    <row r="12" spans="1:12" x14ac:dyDescent="0.3">
      <c r="A12">
        <v>5</v>
      </c>
      <c r="B12" t="s">
        <v>37</v>
      </c>
      <c r="C12" t="s">
        <v>38</v>
      </c>
      <c r="D12" t="s">
        <v>26</v>
      </c>
      <c r="E12" s="1">
        <v>42372</v>
      </c>
      <c r="F12">
        <v>1</v>
      </c>
      <c r="G12">
        <v>599.99</v>
      </c>
      <c r="H12" t="s">
        <v>14</v>
      </c>
      <c r="I12" t="s">
        <v>39</v>
      </c>
      <c r="J12" t="s">
        <v>27</v>
      </c>
      <c r="K12" t="s">
        <v>28</v>
      </c>
      <c r="L12" t="s">
        <v>1966</v>
      </c>
    </row>
    <row r="13" spans="1:12" x14ac:dyDescent="0.3">
      <c r="A13">
        <v>5</v>
      </c>
      <c r="B13" t="s">
        <v>37</v>
      </c>
      <c r="C13" t="s">
        <v>38</v>
      </c>
      <c r="D13" t="s">
        <v>26</v>
      </c>
      <c r="E13" s="1">
        <v>42372</v>
      </c>
      <c r="F13">
        <v>1</v>
      </c>
      <c r="G13">
        <v>429</v>
      </c>
      <c r="H13" t="s">
        <v>40</v>
      </c>
      <c r="I13" t="s">
        <v>15</v>
      </c>
      <c r="J13" t="s">
        <v>27</v>
      </c>
      <c r="K13" t="s">
        <v>28</v>
      </c>
      <c r="L13" t="s">
        <v>1976</v>
      </c>
    </row>
    <row r="14" spans="1:12" x14ac:dyDescent="0.3">
      <c r="A14">
        <v>5</v>
      </c>
      <c r="B14" t="s">
        <v>37</v>
      </c>
      <c r="C14" t="s">
        <v>38</v>
      </c>
      <c r="D14" t="s">
        <v>26</v>
      </c>
      <c r="E14" s="1">
        <v>42372</v>
      </c>
      <c r="F14">
        <v>2</v>
      </c>
      <c r="G14">
        <v>3098</v>
      </c>
      <c r="H14" t="s">
        <v>19</v>
      </c>
      <c r="I14" t="s">
        <v>20</v>
      </c>
      <c r="J14" t="s">
        <v>27</v>
      </c>
      <c r="K14" t="s">
        <v>28</v>
      </c>
      <c r="L14" t="s">
        <v>1967</v>
      </c>
    </row>
    <row r="15" spans="1:12" x14ac:dyDescent="0.3">
      <c r="A15">
        <v>6</v>
      </c>
      <c r="B15" t="s">
        <v>41</v>
      </c>
      <c r="C15" t="s">
        <v>42</v>
      </c>
      <c r="D15" t="s">
        <v>26</v>
      </c>
      <c r="E15" s="1">
        <v>42373</v>
      </c>
      <c r="F15">
        <v>2</v>
      </c>
      <c r="G15">
        <v>1099.98</v>
      </c>
      <c r="H15" t="s">
        <v>43</v>
      </c>
      <c r="I15" t="s">
        <v>15</v>
      </c>
      <c r="J15" t="s">
        <v>27</v>
      </c>
      <c r="K15" t="s">
        <v>28</v>
      </c>
      <c r="L15" t="s">
        <v>1966</v>
      </c>
    </row>
    <row r="16" spans="1:12" x14ac:dyDescent="0.3">
      <c r="A16">
        <v>6</v>
      </c>
      <c r="B16" t="s">
        <v>41</v>
      </c>
      <c r="C16" t="s">
        <v>42</v>
      </c>
      <c r="D16" t="s">
        <v>26</v>
      </c>
      <c r="E16" s="1">
        <v>42373</v>
      </c>
      <c r="F16">
        <v>1</v>
      </c>
      <c r="G16">
        <v>599.99</v>
      </c>
      <c r="H16" t="s">
        <v>18</v>
      </c>
      <c r="I16" t="s">
        <v>15</v>
      </c>
      <c r="J16" t="s">
        <v>27</v>
      </c>
      <c r="K16" t="s">
        <v>28</v>
      </c>
      <c r="L16" t="s">
        <v>1966</v>
      </c>
    </row>
    <row r="17" spans="1:12" x14ac:dyDescent="0.3">
      <c r="A17">
        <v>6</v>
      </c>
      <c r="B17" t="s">
        <v>41</v>
      </c>
      <c r="C17" t="s">
        <v>42</v>
      </c>
      <c r="D17" t="s">
        <v>26</v>
      </c>
      <c r="E17" s="1">
        <v>42373</v>
      </c>
      <c r="F17">
        <v>1</v>
      </c>
      <c r="G17">
        <v>449</v>
      </c>
      <c r="H17" t="s">
        <v>44</v>
      </c>
      <c r="I17" t="s">
        <v>15</v>
      </c>
      <c r="J17" t="s">
        <v>27</v>
      </c>
      <c r="K17" t="s">
        <v>28</v>
      </c>
      <c r="L17" t="s">
        <v>1976</v>
      </c>
    </row>
    <row r="18" spans="1:12" x14ac:dyDescent="0.3">
      <c r="A18">
        <v>6</v>
      </c>
      <c r="B18" t="s">
        <v>41</v>
      </c>
      <c r="C18" t="s">
        <v>42</v>
      </c>
      <c r="D18" t="s">
        <v>26</v>
      </c>
      <c r="E18" s="1">
        <v>42373</v>
      </c>
      <c r="F18">
        <v>2</v>
      </c>
      <c r="G18">
        <v>1999.98</v>
      </c>
      <c r="H18" t="s">
        <v>32</v>
      </c>
      <c r="I18" t="s">
        <v>22</v>
      </c>
      <c r="J18" t="s">
        <v>27</v>
      </c>
      <c r="K18" t="s">
        <v>28</v>
      </c>
      <c r="L18" t="s">
        <v>1967</v>
      </c>
    </row>
    <row r="19" spans="1:12" x14ac:dyDescent="0.3">
      <c r="A19">
        <v>6</v>
      </c>
      <c r="B19" t="s">
        <v>41</v>
      </c>
      <c r="C19" t="s">
        <v>42</v>
      </c>
      <c r="D19" t="s">
        <v>26</v>
      </c>
      <c r="E19" s="1">
        <v>42373</v>
      </c>
      <c r="F19">
        <v>2</v>
      </c>
      <c r="G19">
        <v>5999.98</v>
      </c>
      <c r="H19" t="s">
        <v>45</v>
      </c>
      <c r="I19" t="s">
        <v>46</v>
      </c>
      <c r="J19" t="s">
        <v>27</v>
      </c>
      <c r="K19" t="s">
        <v>28</v>
      </c>
      <c r="L19" t="s">
        <v>1968</v>
      </c>
    </row>
    <row r="20" spans="1:12" x14ac:dyDescent="0.3">
      <c r="A20">
        <v>7</v>
      </c>
      <c r="B20" t="s">
        <v>47</v>
      </c>
      <c r="C20" t="s">
        <v>48</v>
      </c>
      <c r="D20" t="s">
        <v>26</v>
      </c>
      <c r="E20" s="1">
        <v>42373</v>
      </c>
      <c r="F20">
        <v>1</v>
      </c>
      <c r="G20">
        <v>529.99</v>
      </c>
      <c r="H20" t="s">
        <v>49</v>
      </c>
      <c r="I20" t="s">
        <v>15</v>
      </c>
      <c r="J20" t="s">
        <v>27</v>
      </c>
      <c r="K20" t="s">
        <v>28</v>
      </c>
      <c r="L20" t="s">
        <v>1966</v>
      </c>
    </row>
    <row r="21" spans="1:12" x14ac:dyDescent="0.3">
      <c r="A21">
        <v>7</v>
      </c>
      <c r="B21" t="s">
        <v>47</v>
      </c>
      <c r="C21" t="s">
        <v>48</v>
      </c>
      <c r="D21" t="s">
        <v>26</v>
      </c>
      <c r="E21" s="1">
        <v>42373</v>
      </c>
      <c r="F21">
        <v>2</v>
      </c>
      <c r="G21">
        <v>858</v>
      </c>
      <c r="H21" t="s">
        <v>40</v>
      </c>
      <c r="I21" t="s">
        <v>15</v>
      </c>
      <c r="J21" t="s">
        <v>27</v>
      </c>
      <c r="K21" t="s">
        <v>28</v>
      </c>
      <c r="L21" t="s">
        <v>1976</v>
      </c>
    </row>
    <row r="22" spans="1:12" x14ac:dyDescent="0.3">
      <c r="A22">
        <v>7</v>
      </c>
      <c r="B22" t="s">
        <v>47</v>
      </c>
      <c r="C22" t="s">
        <v>48</v>
      </c>
      <c r="D22" t="s">
        <v>26</v>
      </c>
      <c r="E22" s="1">
        <v>42373</v>
      </c>
      <c r="F22">
        <v>1</v>
      </c>
      <c r="G22">
        <v>999.99</v>
      </c>
      <c r="H22" t="s">
        <v>32</v>
      </c>
      <c r="I22" t="s">
        <v>22</v>
      </c>
      <c r="J22" t="s">
        <v>27</v>
      </c>
      <c r="K22" t="s">
        <v>28</v>
      </c>
      <c r="L22" t="s">
        <v>1967</v>
      </c>
    </row>
    <row r="23" spans="1:12" x14ac:dyDescent="0.3">
      <c r="A23">
        <v>8</v>
      </c>
      <c r="B23" t="s">
        <v>50</v>
      </c>
      <c r="C23" t="s">
        <v>51</v>
      </c>
      <c r="D23" t="s">
        <v>26</v>
      </c>
      <c r="E23" s="1">
        <v>42373</v>
      </c>
      <c r="F23">
        <v>1</v>
      </c>
      <c r="G23">
        <v>269.99</v>
      </c>
      <c r="H23" t="s">
        <v>52</v>
      </c>
      <c r="I23" t="s">
        <v>53</v>
      </c>
      <c r="J23" t="s">
        <v>27</v>
      </c>
      <c r="K23" t="s">
        <v>31</v>
      </c>
      <c r="L23" t="s">
        <v>1966</v>
      </c>
    </row>
    <row r="24" spans="1:12" x14ac:dyDescent="0.3">
      <c r="A24">
        <v>8</v>
      </c>
      <c r="B24" t="s">
        <v>50</v>
      </c>
      <c r="C24" t="s">
        <v>51</v>
      </c>
      <c r="D24" t="s">
        <v>26</v>
      </c>
      <c r="E24" s="1">
        <v>42373</v>
      </c>
      <c r="F24">
        <v>2</v>
      </c>
      <c r="G24">
        <v>1199.98</v>
      </c>
      <c r="H24" t="s">
        <v>18</v>
      </c>
      <c r="I24" t="s">
        <v>15</v>
      </c>
      <c r="J24" t="s">
        <v>27</v>
      </c>
      <c r="K24" t="s">
        <v>31</v>
      </c>
      <c r="L24" t="s">
        <v>1966</v>
      </c>
    </row>
    <row r="25" spans="1:12" x14ac:dyDescent="0.3">
      <c r="A25">
        <v>9</v>
      </c>
      <c r="B25" t="s">
        <v>54</v>
      </c>
      <c r="C25" t="s">
        <v>55</v>
      </c>
      <c r="D25" t="s">
        <v>13</v>
      </c>
      <c r="E25" s="1">
        <v>42374</v>
      </c>
      <c r="F25">
        <v>2</v>
      </c>
      <c r="G25">
        <v>7999.98</v>
      </c>
      <c r="H25" t="s">
        <v>56</v>
      </c>
      <c r="I25" t="s">
        <v>22</v>
      </c>
      <c r="J25" t="s">
        <v>16</v>
      </c>
      <c r="K25" t="s">
        <v>17</v>
      </c>
      <c r="L25" t="s">
        <v>1968</v>
      </c>
    </row>
    <row r="26" spans="1:12" x14ac:dyDescent="0.3">
      <c r="A26">
        <v>10</v>
      </c>
      <c r="B26" t="s">
        <v>57</v>
      </c>
      <c r="C26" t="s">
        <v>58</v>
      </c>
      <c r="D26" t="s">
        <v>26</v>
      </c>
      <c r="E26" s="1">
        <v>42374</v>
      </c>
      <c r="F26">
        <v>1</v>
      </c>
      <c r="G26">
        <v>269.99</v>
      </c>
      <c r="H26" t="s">
        <v>52</v>
      </c>
      <c r="I26" t="s">
        <v>15</v>
      </c>
      <c r="J26" t="s">
        <v>27</v>
      </c>
      <c r="K26" t="s">
        <v>28</v>
      </c>
      <c r="L26" t="s">
        <v>1966</v>
      </c>
    </row>
    <row r="27" spans="1:12" x14ac:dyDescent="0.3">
      <c r="A27">
        <v>11</v>
      </c>
      <c r="B27" t="s">
        <v>59</v>
      </c>
      <c r="C27" t="s">
        <v>60</v>
      </c>
      <c r="D27" t="s">
        <v>26</v>
      </c>
      <c r="E27" s="1">
        <v>42374</v>
      </c>
      <c r="F27">
        <v>2</v>
      </c>
      <c r="G27">
        <v>539.98</v>
      </c>
      <c r="H27" t="s">
        <v>52</v>
      </c>
      <c r="I27" t="s">
        <v>53</v>
      </c>
      <c r="J27" t="s">
        <v>27</v>
      </c>
      <c r="K27" t="s">
        <v>31</v>
      </c>
      <c r="L27" t="s">
        <v>1966</v>
      </c>
    </row>
    <row r="28" spans="1:12" x14ac:dyDescent="0.3">
      <c r="A28">
        <v>11</v>
      </c>
      <c r="B28" t="s">
        <v>59</v>
      </c>
      <c r="C28" t="s">
        <v>60</v>
      </c>
      <c r="D28" t="s">
        <v>26</v>
      </c>
      <c r="E28" s="1">
        <v>42374</v>
      </c>
      <c r="F28">
        <v>2</v>
      </c>
      <c r="G28">
        <v>1199.98</v>
      </c>
      <c r="H28" t="s">
        <v>14</v>
      </c>
      <c r="I28" t="s">
        <v>15</v>
      </c>
      <c r="J28" t="s">
        <v>27</v>
      </c>
      <c r="K28" t="s">
        <v>31</v>
      </c>
      <c r="L28" t="s">
        <v>1966</v>
      </c>
    </row>
    <row r="29" spans="1:12" x14ac:dyDescent="0.3">
      <c r="A29">
        <v>11</v>
      </c>
      <c r="B29" t="s">
        <v>59</v>
      </c>
      <c r="C29" t="s">
        <v>60</v>
      </c>
      <c r="D29" t="s">
        <v>26</v>
      </c>
      <c r="E29" s="1">
        <v>42374</v>
      </c>
      <c r="F29">
        <v>1</v>
      </c>
      <c r="G29">
        <v>1799.99</v>
      </c>
      <c r="H29" t="s">
        <v>23</v>
      </c>
      <c r="I29" t="s">
        <v>22</v>
      </c>
      <c r="J29" t="s">
        <v>27</v>
      </c>
      <c r="K29" t="s">
        <v>31</v>
      </c>
      <c r="L29" t="s">
        <v>1968</v>
      </c>
    </row>
    <row r="30" spans="1:12" x14ac:dyDescent="0.3">
      <c r="A30">
        <v>12</v>
      </c>
      <c r="B30" t="s">
        <v>61</v>
      </c>
      <c r="C30" t="s">
        <v>62</v>
      </c>
      <c r="D30" t="s">
        <v>13</v>
      </c>
      <c r="E30" s="1">
        <v>42375</v>
      </c>
      <c r="F30">
        <v>1</v>
      </c>
      <c r="G30">
        <v>1680.99</v>
      </c>
      <c r="H30" t="s">
        <v>63</v>
      </c>
      <c r="I30" t="s">
        <v>20</v>
      </c>
      <c r="J30" t="s">
        <v>16</v>
      </c>
      <c r="K30" t="s">
        <v>17</v>
      </c>
      <c r="L30" t="s">
        <v>1967</v>
      </c>
    </row>
    <row r="31" spans="1:12" x14ac:dyDescent="0.3">
      <c r="A31">
        <v>12</v>
      </c>
      <c r="B31" t="s">
        <v>61</v>
      </c>
      <c r="C31" t="s">
        <v>62</v>
      </c>
      <c r="D31" t="s">
        <v>13</v>
      </c>
      <c r="E31" s="1">
        <v>42375</v>
      </c>
      <c r="F31">
        <v>2</v>
      </c>
      <c r="G31">
        <v>5799.98</v>
      </c>
      <c r="H31" t="s">
        <v>21</v>
      </c>
      <c r="I31" t="s">
        <v>22</v>
      </c>
      <c r="J31" t="s">
        <v>16</v>
      </c>
      <c r="K31" t="s">
        <v>17</v>
      </c>
      <c r="L31" t="s">
        <v>1968</v>
      </c>
    </row>
    <row r="32" spans="1:12" x14ac:dyDescent="0.3">
      <c r="A32">
        <v>13</v>
      </c>
      <c r="B32" t="s">
        <v>64</v>
      </c>
      <c r="C32" t="s">
        <v>65</v>
      </c>
      <c r="D32" t="s">
        <v>26</v>
      </c>
      <c r="E32" s="1">
        <v>42377</v>
      </c>
      <c r="F32">
        <v>1</v>
      </c>
      <c r="G32">
        <v>269.99</v>
      </c>
      <c r="H32" t="s">
        <v>66</v>
      </c>
      <c r="I32" t="s">
        <v>15</v>
      </c>
      <c r="J32" t="s">
        <v>27</v>
      </c>
      <c r="K32" t="s">
        <v>28</v>
      </c>
      <c r="L32" t="s">
        <v>1966</v>
      </c>
    </row>
    <row r="33" spans="1:12" x14ac:dyDescent="0.3">
      <c r="A33">
        <v>13</v>
      </c>
      <c r="B33" t="s">
        <v>64</v>
      </c>
      <c r="C33" t="s">
        <v>65</v>
      </c>
      <c r="D33" t="s">
        <v>26</v>
      </c>
      <c r="E33" s="1">
        <v>42377</v>
      </c>
      <c r="F33">
        <v>2</v>
      </c>
      <c r="G33">
        <v>1199.98</v>
      </c>
      <c r="H33" t="s">
        <v>14</v>
      </c>
      <c r="I33" t="s">
        <v>15</v>
      </c>
      <c r="J33" t="s">
        <v>27</v>
      </c>
      <c r="K33" t="s">
        <v>28</v>
      </c>
      <c r="L33" t="s">
        <v>1966</v>
      </c>
    </row>
    <row r="34" spans="1:12" x14ac:dyDescent="0.3">
      <c r="A34">
        <v>13</v>
      </c>
      <c r="B34" t="s">
        <v>64</v>
      </c>
      <c r="C34" t="s">
        <v>65</v>
      </c>
      <c r="D34" t="s">
        <v>26</v>
      </c>
      <c r="E34" s="1">
        <v>42377</v>
      </c>
      <c r="F34">
        <v>2</v>
      </c>
      <c r="G34">
        <v>1199.98</v>
      </c>
      <c r="H34" t="s">
        <v>18</v>
      </c>
      <c r="I34" t="s">
        <v>15</v>
      </c>
      <c r="J34" t="s">
        <v>27</v>
      </c>
      <c r="K34" t="s">
        <v>28</v>
      </c>
      <c r="L34" t="s">
        <v>1966</v>
      </c>
    </row>
    <row r="35" spans="1:12" x14ac:dyDescent="0.3">
      <c r="A35">
        <v>13</v>
      </c>
      <c r="B35" t="s">
        <v>64</v>
      </c>
      <c r="C35" t="s">
        <v>65</v>
      </c>
      <c r="D35" t="s">
        <v>26</v>
      </c>
      <c r="E35" s="1">
        <v>42377</v>
      </c>
      <c r="F35">
        <v>2</v>
      </c>
      <c r="G35">
        <v>858</v>
      </c>
      <c r="H35" t="s">
        <v>40</v>
      </c>
      <c r="I35" t="s">
        <v>15</v>
      </c>
      <c r="J35" t="s">
        <v>27</v>
      </c>
      <c r="K35" t="s">
        <v>28</v>
      </c>
      <c r="L35" t="s">
        <v>1976</v>
      </c>
    </row>
    <row r="36" spans="1:12" x14ac:dyDescent="0.3">
      <c r="A36">
        <v>14</v>
      </c>
      <c r="B36" t="s">
        <v>67</v>
      </c>
      <c r="C36" t="s">
        <v>68</v>
      </c>
      <c r="D36" t="s">
        <v>13</v>
      </c>
      <c r="E36" s="1">
        <v>42378</v>
      </c>
      <c r="F36">
        <v>1</v>
      </c>
      <c r="G36">
        <v>469.99</v>
      </c>
      <c r="H36" t="s">
        <v>69</v>
      </c>
      <c r="I36" t="s">
        <v>22</v>
      </c>
      <c r="J36" t="s">
        <v>16</v>
      </c>
      <c r="K36" t="s">
        <v>36</v>
      </c>
      <c r="L36" t="s">
        <v>1967</v>
      </c>
    </row>
    <row r="37" spans="1:12" x14ac:dyDescent="0.3">
      <c r="A37">
        <v>15</v>
      </c>
      <c r="B37" t="s">
        <v>70</v>
      </c>
      <c r="C37" t="s">
        <v>71</v>
      </c>
      <c r="D37" t="s">
        <v>26</v>
      </c>
      <c r="E37" s="1">
        <v>42378</v>
      </c>
      <c r="F37">
        <v>2</v>
      </c>
      <c r="G37">
        <v>599.98</v>
      </c>
      <c r="H37" t="s">
        <v>72</v>
      </c>
      <c r="I37" t="s">
        <v>53</v>
      </c>
      <c r="J37" t="s">
        <v>27</v>
      </c>
      <c r="K37" t="s">
        <v>31</v>
      </c>
      <c r="L37" t="s">
        <v>1966</v>
      </c>
    </row>
    <row r="38" spans="1:12" x14ac:dyDescent="0.3">
      <c r="A38">
        <v>15</v>
      </c>
      <c r="B38" t="s">
        <v>70</v>
      </c>
      <c r="C38" t="s">
        <v>71</v>
      </c>
      <c r="D38" t="s">
        <v>26</v>
      </c>
      <c r="E38" s="1">
        <v>42378</v>
      </c>
      <c r="F38">
        <v>2</v>
      </c>
      <c r="G38">
        <v>1099.98</v>
      </c>
      <c r="H38" t="s">
        <v>43</v>
      </c>
      <c r="I38" t="s">
        <v>15</v>
      </c>
      <c r="J38" t="s">
        <v>27</v>
      </c>
      <c r="K38" t="s">
        <v>31</v>
      </c>
      <c r="L38" t="s">
        <v>1966</v>
      </c>
    </row>
    <row r="39" spans="1:12" x14ac:dyDescent="0.3">
      <c r="A39">
        <v>15</v>
      </c>
      <c r="B39" t="s">
        <v>70</v>
      </c>
      <c r="C39" t="s">
        <v>71</v>
      </c>
      <c r="D39" t="s">
        <v>26</v>
      </c>
      <c r="E39" s="1">
        <v>42378</v>
      </c>
      <c r="F39">
        <v>2</v>
      </c>
      <c r="G39">
        <v>898</v>
      </c>
      <c r="H39" t="s">
        <v>44</v>
      </c>
      <c r="I39" t="s">
        <v>15</v>
      </c>
      <c r="J39" t="s">
        <v>27</v>
      </c>
      <c r="K39" t="s">
        <v>31</v>
      </c>
      <c r="L39" t="s">
        <v>1976</v>
      </c>
    </row>
    <row r="40" spans="1:12" x14ac:dyDescent="0.3">
      <c r="A40">
        <v>15</v>
      </c>
      <c r="B40" t="s">
        <v>70</v>
      </c>
      <c r="C40" t="s">
        <v>71</v>
      </c>
      <c r="D40" t="s">
        <v>26</v>
      </c>
      <c r="E40" s="1">
        <v>42378</v>
      </c>
      <c r="F40">
        <v>1</v>
      </c>
      <c r="G40">
        <v>1799.99</v>
      </c>
      <c r="H40" t="s">
        <v>23</v>
      </c>
      <c r="I40" t="s">
        <v>22</v>
      </c>
      <c r="J40" t="s">
        <v>27</v>
      </c>
      <c r="K40" t="s">
        <v>31</v>
      </c>
      <c r="L40" t="s">
        <v>1968</v>
      </c>
    </row>
    <row r="41" spans="1:12" x14ac:dyDescent="0.3">
      <c r="A41">
        <v>16</v>
      </c>
      <c r="B41" t="s">
        <v>73</v>
      </c>
      <c r="C41" t="s">
        <v>74</v>
      </c>
      <c r="D41" t="s">
        <v>13</v>
      </c>
      <c r="E41" s="1">
        <v>42381</v>
      </c>
      <c r="F41">
        <v>1</v>
      </c>
      <c r="G41">
        <v>269.99</v>
      </c>
      <c r="H41" t="s">
        <v>66</v>
      </c>
      <c r="I41" t="s">
        <v>53</v>
      </c>
      <c r="J41" t="s">
        <v>16</v>
      </c>
      <c r="K41" t="s">
        <v>36</v>
      </c>
      <c r="L41" t="s">
        <v>1966</v>
      </c>
    </row>
    <row r="42" spans="1:12" x14ac:dyDescent="0.3">
      <c r="A42">
        <v>16</v>
      </c>
      <c r="B42" t="s">
        <v>73</v>
      </c>
      <c r="C42" t="s">
        <v>74</v>
      </c>
      <c r="D42" t="s">
        <v>13</v>
      </c>
      <c r="E42" s="1">
        <v>42381</v>
      </c>
      <c r="F42">
        <v>2</v>
      </c>
      <c r="G42">
        <v>539.98</v>
      </c>
      <c r="H42" t="s">
        <v>66</v>
      </c>
      <c r="I42" t="s">
        <v>15</v>
      </c>
      <c r="J42" t="s">
        <v>16</v>
      </c>
      <c r="K42" t="s">
        <v>36</v>
      </c>
      <c r="L42" t="s">
        <v>1966</v>
      </c>
    </row>
    <row r="43" spans="1:12" x14ac:dyDescent="0.3">
      <c r="A43">
        <v>16</v>
      </c>
      <c r="B43" t="s">
        <v>73</v>
      </c>
      <c r="C43" t="s">
        <v>74</v>
      </c>
      <c r="D43" t="s">
        <v>13</v>
      </c>
      <c r="E43" s="1">
        <v>42381</v>
      </c>
      <c r="F43">
        <v>1</v>
      </c>
      <c r="G43">
        <v>269.99</v>
      </c>
      <c r="H43" t="s">
        <v>52</v>
      </c>
      <c r="I43" t="s">
        <v>15</v>
      </c>
      <c r="J43" t="s">
        <v>16</v>
      </c>
      <c r="K43" t="s">
        <v>36</v>
      </c>
      <c r="L43" t="s">
        <v>1966</v>
      </c>
    </row>
    <row r="44" spans="1:12" x14ac:dyDescent="0.3">
      <c r="A44">
        <v>16</v>
      </c>
      <c r="B44" t="s">
        <v>73</v>
      </c>
      <c r="C44" t="s">
        <v>74</v>
      </c>
      <c r="D44" t="s">
        <v>13</v>
      </c>
      <c r="E44" s="1">
        <v>42381</v>
      </c>
      <c r="F44">
        <v>1</v>
      </c>
      <c r="G44">
        <v>1799.99</v>
      </c>
      <c r="H44" t="s">
        <v>23</v>
      </c>
      <c r="I44" t="s">
        <v>22</v>
      </c>
      <c r="J44" t="s">
        <v>16</v>
      </c>
      <c r="K44" t="s">
        <v>36</v>
      </c>
      <c r="L44" t="s">
        <v>1968</v>
      </c>
    </row>
    <row r="45" spans="1:12" x14ac:dyDescent="0.3">
      <c r="A45">
        <v>17</v>
      </c>
      <c r="B45" t="s">
        <v>75</v>
      </c>
      <c r="C45" t="s">
        <v>76</v>
      </c>
      <c r="D45" t="s">
        <v>13</v>
      </c>
      <c r="E45" s="1">
        <v>42381</v>
      </c>
      <c r="F45">
        <v>1</v>
      </c>
      <c r="G45">
        <v>299.99</v>
      </c>
      <c r="H45" t="s">
        <v>72</v>
      </c>
      <c r="I45" t="s">
        <v>53</v>
      </c>
      <c r="J45" t="s">
        <v>16</v>
      </c>
      <c r="K45" t="s">
        <v>36</v>
      </c>
      <c r="L45" t="s">
        <v>1966</v>
      </c>
    </row>
    <row r="46" spans="1:12" x14ac:dyDescent="0.3">
      <c r="A46">
        <v>17</v>
      </c>
      <c r="B46" t="s">
        <v>75</v>
      </c>
      <c r="C46" t="s">
        <v>76</v>
      </c>
      <c r="D46" t="s">
        <v>13</v>
      </c>
      <c r="E46" s="1">
        <v>42381</v>
      </c>
      <c r="F46">
        <v>2</v>
      </c>
      <c r="G46">
        <v>1199.98</v>
      </c>
      <c r="H46" t="s">
        <v>18</v>
      </c>
      <c r="I46" t="s">
        <v>15</v>
      </c>
      <c r="J46" t="s">
        <v>16</v>
      </c>
      <c r="K46" t="s">
        <v>36</v>
      </c>
      <c r="L46" t="s">
        <v>1966</v>
      </c>
    </row>
    <row r="47" spans="1:12" x14ac:dyDescent="0.3">
      <c r="A47">
        <v>17</v>
      </c>
      <c r="B47" t="s">
        <v>75</v>
      </c>
      <c r="C47" t="s">
        <v>76</v>
      </c>
      <c r="D47" t="s">
        <v>13</v>
      </c>
      <c r="E47" s="1">
        <v>42381</v>
      </c>
      <c r="F47">
        <v>1</v>
      </c>
      <c r="G47">
        <v>1320.99</v>
      </c>
      <c r="H47" t="s">
        <v>77</v>
      </c>
      <c r="I47" t="s">
        <v>22</v>
      </c>
      <c r="J47" t="s">
        <v>16</v>
      </c>
      <c r="K47" t="s">
        <v>36</v>
      </c>
      <c r="L47" t="s">
        <v>1970</v>
      </c>
    </row>
    <row r="48" spans="1:12" x14ac:dyDescent="0.3">
      <c r="A48">
        <v>17</v>
      </c>
      <c r="B48" t="s">
        <v>75</v>
      </c>
      <c r="C48" t="s">
        <v>76</v>
      </c>
      <c r="D48" t="s">
        <v>13</v>
      </c>
      <c r="E48" s="1">
        <v>42381</v>
      </c>
      <c r="F48">
        <v>1</v>
      </c>
      <c r="G48">
        <v>1799.99</v>
      </c>
      <c r="H48" t="s">
        <v>23</v>
      </c>
      <c r="I48" t="s">
        <v>22</v>
      </c>
      <c r="J48" t="s">
        <v>16</v>
      </c>
      <c r="K48" t="s">
        <v>36</v>
      </c>
      <c r="L48" t="s">
        <v>1968</v>
      </c>
    </row>
    <row r="49" spans="1:12" x14ac:dyDescent="0.3">
      <c r="A49">
        <v>18</v>
      </c>
      <c r="B49" t="s">
        <v>78</v>
      </c>
      <c r="C49" t="s">
        <v>79</v>
      </c>
      <c r="D49" t="s">
        <v>13</v>
      </c>
      <c r="E49" s="1">
        <v>42383</v>
      </c>
      <c r="F49">
        <v>1</v>
      </c>
      <c r="G49">
        <v>269.99</v>
      </c>
      <c r="H49" t="s">
        <v>52</v>
      </c>
      <c r="I49" t="s">
        <v>53</v>
      </c>
      <c r="J49" t="s">
        <v>16</v>
      </c>
      <c r="K49" t="s">
        <v>36</v>
      </c>
      <c r="L49" t="s">
        <v>1966</v>
      </c>
    </row>
    <row r="50" spans="1:12" x14ac:dyDescent="0.3">
      <c r="A50">
        <v>18</v>
      </c>
      <c r="B50" t="s">
        <v>78</v>
      </c>
      <c r="C50" t="s">
        <v>79</v>
      </c>
      <c r="D50" t="s">
        <v>13</v>
      </c>
      <c r="E50" s="1">
        <v>42383</v>
      </c>
      <c r="F50">
        <v>2</v>
      </c>
      <c r="G50">
        <v>999.98</v>
      </c>
      <c r="H50" t="s">
        <v>80</v>
      </c>
      <c r="I50" t="s">
        <v>39</v>
      </c>
      <c r="J50" t="s">
        <v>16</v>
      </c>
      <c r="K50" t="s">
        <v>36</v>
      </c>
      <c r="L50" t="s">
        <v>1966</v>
      </c>
    </row>
    <row r="51" spans="1:12" x14ac:dyDescent="0.3">
      <c r="A51">
        <v>18</v>
      </c>
      <c r="B51" t="s">
        <v>78</v>
      </c>
      <c r="C51" t="s">
        <v>79</v>
      </c>
      <c r="D51" t="s">
        <v>13</v>
      </c>
      <c r="E51" s="1">
        <v>42383</v>
      </c>
      <c r="F51">
        <v>2</v>
      </c>
      <c r="G51">
        <v>1499.98</v>
      </c>
      <c r="H51" t="s">
        <v>35</v>
      </c>
      <c r="I51" t="s">
        <v>22</v>
      </c>
      <c r="J51" t="s">
        <v>16</v>
      </c>
      <c r="K51" t="s">
        <v>36</v>
      </c>
      <c r="L51" t="s">
        <v>1969</v>
      </c>
    </row>
    <row r="52" spans="1:12" x14ac:dyDescent="0.3">
      <c r="A52">
        <v>18</v>
      </c>
      <c r="B52" t="s">
        <v>78</v>
      </c>
      <c r="C52" t="s">
        <v>79</v>
      </c>
      <c r="D52" t="s">
        <v>13</v>
      </c>
      <c r="E52" s="1">
        <v>42383</v>
      </c>
      <c r="F52">
        <v>2</v>
      </c>
      <c r="G52">
        <v>5999.98</v>
      </c>
      <c r="H52" t="s">
        <v>45</v>
      </c>
      <c r="I52" t="s">
        <v>46</v>
      </c>
      <c r="J52" t="s">
        <v>16</v>
      </c>
      <c r="K52" t="s">
        <v>36</v>
      </c>
      <c r="L52" t="s">
        <v>1968</v>
      </c>
    </row>
    <row r="53" spans="1:12" x14ac:dyDescent="0.3">
      <c r="A53">
        <v>18</v>
      </c>
      <c r="B53" t="s">
        <v>78</v>
      </c>
      <c r="C53" t="s">
        <v>79</v>
      </c>
      <c r="D53" t="s">
        <v>13</v>
      </c>
      <c r="E53" s="1">
        <v>42383</v>
      </c>
      <c r="F53">
        <v>1</v>
      </c>
      <c r="G53">
        <v>3999.99</v>
      </c>
      <c r="H53" t="s">
        <v>56</v>
      </c>
      <c r="I53" t="s">
        <v>22</v>
      </c>
      <c r="J53" t="s">
        <v>16</v>
      </c>
      <c r="K53" t="s">
        <v>36</v>
      </c>
      <c r="L53" t="s">
        <v>1968</v>
      </c>
    </row>
    <row r="54" spans="1:12" x14ac:dyDescent="0.3">
      <c r="A54">
        <v>19</v>
      </c>
      <c r="B54" t="s">
        <v>81</v>
      </c>
      <c r="C54" t="s">
        <v>82</v>
      </c>
      <c r="D54" t="s">
        <v>13</v>
      </c>
      <c r="E54" s="1">
        <v>42383</v>
      </c>
      <c r="F54">
        <v>1</v>
      </c>
      <c r="G54">
        <v>1549</v>
      </c>
      <c r="H54" t="s">
        <v>19</v>
      </c>
      <c r="I54" t="s">
        <v>20</v>
      </c>
      <c r="J54" t="s">
        <v>16</v>
      </c>
      <c r="K54" t="s">
        <v>17</v>
      </c>
      <c r="L54" t="s">
        <v>1967</v>
      </c>
    </row>
    <row r="55" spans="1:12" x14ac:dyDescent="0.3">
      <c r="A55">
        <v>19</v>
      </c>
      <c r="B55" t="s">
        <v>81</v>
      </c>
      <c r="C55" t="s">
        <v>82</v>
      </c>
      <c r="D55" t="s">
        <v>13</v>
      </c>
      <c r="E55" s="1">
        <v>42383</v>
      </c>
      <c r="F55">
        <v>2</v>
      </c>
      <c r="G55">
        <v>5999.98</v>
      </c>
      <c r="H55" t="s">
        <v>45</v>
      </c>
      <c r="I55" t="s">
        <v>46</v>
      </c>
      <c r="J55" t="s">
        <v>16</v>
      </c>
      <c r="K55" t="s">
        <v>17</v>
      </c>
      <c r="L55" t="s">
        <v>1968</v>
      </c>
    </row>
    <row r="56" spans="1:12" x14ac:dyDescent="0.3">
      <c r="A56">
        <v>20</v>
      </c>
      <c r="B56" t="s">
        <v>83</v>
      </c>
      <c r="C56" t="s">
        <v>84</v>
      </c>
      <c r="D56" t="s">
        <v>13</v>
      </c>
      <c r="E56" s="1">
        <v>42383</v>
      </c>
      <c r="F56">
        <v>2</v>
      </c>
      <c r="G56">
        <v>3098</v>
      </c>
      <c r="H56" t="s">
        <v>19</v>
      </c>
      <c r="I56" t="s">
        <v>20</v>
      </c>
      <c r="J56" t="s">
        <v>16</v>
      </c>
      <c r="K56" t="s">
        <v>17</v>
      </c>
      <c r="L56" t="s">
        <v>1967</v>
      </c>
    </row>
    <row r="57" spans="1:12" x14ac:dyDescent="0.3">
      <c r="A57">
        <v>20</v>
      </c>
      <c r="B57" t="s">
        <v>83</v>
      </c>
      <c r="C57" t="s">
        <v>84</v>
      </c>
      <c r="D57" t="s">
        <v>13</v>
      </c>
      <c r="E57" s="1">
        <v>42383</v>
      </c>
      <c r="F57">
        <v>1</v>
      </c>
      <c r="G57">
        <v>2999.99</v>
      </c>
      <c r="H57" t="s">
        <v>45</v>
      </c>
      <c r="I57" t="s">
        <v>46</v>
      </c>
      <c r="J57" t="s">
        <v>16</v>
      </c>
      <c r="K57" t="s">
        <v>17</v>
      </c>
      <c r="L57" t="s">
        <v>1968</v>
      </c>
    </row>
    <row r="58" spans="1:12" x14ac:dyDescent="0.3">
      <c r="A58">
        <v>21</v>
      </c>
      <c r="B58" t="s">
        <v>85</v>
      </c>
      <c r="C58" t="s">
        <v>86</v>
      </c>
      <c r="D58" t="s">
        <v>26</v>
      </c>
      <c r="E58" s="1">
        <v>42384</v>
      </c>
      <c r="F58">
        <v>1</v>
      </c>
      <c r="G58">
        <v>269.99</v>
      </c>
      <c r="H58" t="s">
        <v>52</v>
      </c>
      <c r="I58" t="s">
        <v>15</v>
      </c>
      <c r="J58" t="s">
        <v>27</v>
      </c>
      <c r="K58" t="s">
        <v>28</v>
      </c>
      <c r="L58" t="s">
        <v>1966</v>
      </c>
    </row>
    <row r="59" spans="1:12" x14ac:dyDescent="0.3">
      <c r="A59">
        <v>21</v>
      </c>
      <c r="B59" t="s">
        <v>85</v>
      </c>
      <c r="C59" t="s">
        <v>86</v>
      </c>
      <c r="D59" t="s">
        <v>26</v>
      </c>
      <c r="E59" s="1">
        <v>42384</v>
      </c>
      <c r="F59">
        <v>1</v>
      </c>
      <c r="G59">
        <v>429</v>
      </c>
      <c r="H59" t="s">
        <v>40</v>
      </c>
      <c r="I59" t="s">
        <v>15</v>
      </c>
      <c r="J59" t="s">
        <v>27</v>
      </c>
      <c r="K59" t="s">
        <v>28</v>
      </c>
      <c r="L59" t="s">
        <v>1976</v>
      </c>
    </row>
    <row r="60" spans="1:12" x14ac:dyDescent="0.3">
      <c r="A60">
        <v>21</v>
      </c>
      <c r="B60" t="s">
        <v>85</v>
      </c>
      <c r="C60" t="s">
        <v>86</v>
      </c>
      <c r="D60" t="s">
        <v>26</v>
      </c>
      <c r="E60" s="1">
        <v>42384</v>
      </c>
      <c r="F60">
        <v>1</v>
      </c>
      <c r="G60">
        <v>1549</v>
      </c>
      <c r="H60" t="s">
        <v>19</v>
      </c>
      <c r="I60" t="s">
        <v>20</v>
      </c>
      <c r="J60" t="s">
        <v>27</v>
      </c>
      <c r="K60" t="s">
        <v>28</v>
      </c>
      <c r="L60" t="s">
        <v>1967</v>
      </c>
    </row>
    <row r="61" spans="1:12" x14ac:dyDescent="0.3">
      <c r="A61">
        <v>22</v>
      </c>
      <c r="B61" t="s">
        <v>87</v>
      </c>
      <c r="C61" t="s">
        <v>88</v>
      </c>
      <c r="D61" t="s">
        <v>13</v>
      </c>
      <c r="E61" s="1">
        <v>42385</v>
      </c>
      <c r="F61">
        <v>1</v>
      </c>
      <c r="G61">
        <v>269.99</v>
      </c>
      <c r="H61" t="s">
        <v>52</v>
      </c>
      <c r="I61" t="s">
        <v>53</v>
      </c>
      <c r="J61" t="s">
        <v>16</v>
      </c>
      <c r="K61" t="s">
        <v>17</v>
      </c>
      <c r="L61" t="s">
        <v>1966</v>
      </c>
    </row>
    <row r="62" spans="1:12" x14ac:dyDescent="0.3">
      <c r="A62">
        <v>22</v>
      </c>
      <c r="B62" t="s">
        <v>87</v>
      </c>
      <c r="C62" t="s">
        <v>88</v>
      </c>
      <c r="D62" t="s">
        <v>13</v>
      </c>
      <c r="E62" s="1">
        <v>42385</v>
      </c>
      <c r="F62">
        <v>2</v>
      </c>
      <c r="G62">
        <v>1059.98</v>
      </c>
      <c r="H62" t="s">
        <v>49</v>
      </c>
      <c r="I62" t="s">
        <v>15</v>
      </c>
      <c r="J62" t="s">
        <v>16</v>
      </c>
      <c r="K62" t="s">
        <v>17</v>
      </c>
      <c r="L62" t="s">
        <v>1966</v>
      </c>
    </row>
    <row r="63" spans="1:12" x14ac:dyDescent="0.3">
      <c r="A63">
        <v>23</v>
      </c>
      <c r="B63" t="s">
        <v>89</v>
      </c>
      <c r="C63" t="s">
        <v>90</v>
      </c>
      <c r="D63" t="s">
        <v>13</v>
      </c>
      <c r="E63" s="1">
        <v>42385</v>
      </c>
      <c r="F63">
        <v>1</v>
      </c>
      <c r="G63">
        <v>269.99</v>
      </c>
      <c r="H63" t="s">
        <v>66</v>
      </c>
      <c r="I63" t="s">
        <v>15</v>
      </c>
      <c r="J63" t="s">
        <v>16</v>
      </c>
      <c r="K63" t="s">
        <v>17</v>
      </c>
      <c r="L63" t="s">
        <v>1966</v>
      </c>
    </row>
    <row r="64" spans="1:12" x14ac:dyDescent="0.3">
      <c r="A64">
        <v>23</v>
      </c>
      <c r="B64" t="s">
        <v>89</v>
      </c>
      <c r="C64" t="s">
        <v>90</v>
      </c>
      <c r="D64" t="s">
        <v>13</v>
      </c>
      <c r="E64" s="1">
        <v>42385</v>
      </c>
      <c r="F64">
        <v>2</v>
      </c>
      <c r="G64">
        <v>599.98</v>
      </c>
      <c r="H64" t="s">
        <v>72</v>
      </c>
      <c r="I64" t="s">
        <v>53</v>
      </c>
      <c r="J64" t="s">
        <v>16</v>
      </c>
      <c r="K64" t="s">
        <v>17</v>
      </c>
      <c r="L64" t="s">
        <v>1966</v>
      </c>
    </row>
    <row r="65" spans="1:12" x14ac:dyDescent="0.3">
      <c r="A65">
        <v>23</v>
      </c>
      <c r="B65" t="s">
        <v>89</v>
      </c>
      <c r="C65" t="s">
        <v>90</v>
      </c>
      <c r="D65" t="s">
        <v>13</v>
      </c>
      <c r="E65" s="1">
        <v>42385</v>
      </c>
      <c r="F65">
        <v>2</v>
      </c>
      <c r="G65">
        <v>5799.98</v>
      </c>
      <c r="H65" t="s">
        <v>21</v>
      </c>
      <c r="I65" t="s">
        <v>22</v>
      </c>
      <c r="J65" t="s">
        <v>16</v>
      </c>
      <c r="K65" t="s">
        <v>17</v>
      </c>
      <c r="L65" t="s">
        <v>1968</v>
      </c>
    </row>
    <row r="66" spans="1:12" x14ac:dyDescent="0.3">
      <c r="A66">
        <v>24</v>
      </c>
      <c r="B66" t="s">
        <v>91</v>
      </c>
      <c r="C66" t="s">
        <v>92</v>
      </c>
      <c r="D66" t="s">
        <v>26</v>
      </c>
      <c r="E66" s="1">
        <v>42387</v>
      </c>
      <c r="F66">
        <v>2</v>
      </c>
      <c r="G66">
        <v>898</v>
      </c>
      <c r="H66" t="s">
        <v>44</v>
      </c>
      <c r="I66" t="s">
        <v>15</v>
      </c>
      <c r="J66" t="s">
        <v>27</v>
      </c>
      <c r="K66" t="s">
        <v>31</v>
      </c>
      <c r="L66" t="s">
        <v>1976</v>
      </c>
    </row>
    <row r="67" spans="1:12" x14ac:dyDescent="0.3">
      <c r="A67">
        <v>24</v>
      </c>
      <c r="B67" t="s">
        <v>91</v>
      </c>
      <c r="C67" t="s">
        <v>92</v>
      </c>
      <c r="D67" t="s">
        <v>26</v>
      </c>
      <c r="E67" s="1">
        <v>42387</v>
      </c>
      <c r="F67">
        <v>2</v>
      </c>
      <c r="G67">
        <v>1999.98</v>
      </c>
      <c r="H67" t="s">
        <v>32</v>
      </c>
      <c r="I67" t="s">
        <v>22</v>
      </c>
      <c r="J67" t="s">
        <v>27</v>
      </c>
      <c r="K67" t="s">
        <v>31</v>
      </c>
      <c r="L67" t="s">
        <v>1967</v>
      </c>
    </row>
    <row r="68" spans="1:12" x14ac:dyDescent="0.3">
      <c r="A68">
        <v>25</v>
      </c>
      <c r="B68" t="s">
        <v>93</v>
      </c>
      <c r="C68" t="s">
        <v>94</v>
      </c>
      <c r="D68" t="s">
        <v>26</v>
      </c>
      <c r="E68" s="1">
        <v>42387</v>
      </c>
      <c r="F68">
        <v>1</v>
      </c>
      <c r="G68">
        <v>269.99</v>
      </c>
      <c r="H68" t="s">
        <v>66</v>
      </c>
      <c r="I68" t="s">
        <v>53</v>
      </c>
      <c r="J68" t="s">
        <v>27</v>
      </c>
      <c r="K68" t="s">
        <v>28</v>
      </c>
      <c r="L68" t="s">
        <v>1966</v>
      </c>
    </row>
    <row r="69" spans="1:12" x14ac:dyDescent="0.3">
      <c r="A69">
        <v>25</v>
      </c>
      <c r="B69" t="s">
        <v>93</v>
      </c>
      <c r="C69" t="s">
        <v>94</v>
      </c>
      <c r="D69" t="s">
        <v>26</v>
      </c>
      <c r="E69" s="1">
        <v>42387</v>
      </c>
      <c r="F69">
        <v>1</v>
      </c>
      <c r="G69">
        <v>269.99</v>
      </c>
      <c r="H69" t="s">
        <v>52</v>
      </c>
      <c r="I69" t="s">
        <v>53</v>
      </c>
      <c r="J69" t="s">
        <v>27</v>
      </c>
      <c r="K69" t="s">
        <v>28</v>
      </c>
      <c r="L69" t="s">
        <v>1966</v>
      </c>
    </row>
    <row r="70" spans="1:12" x14ac:dyDescent="0.3">
      <c r="A70">
        <v>25</v>
      </c>
      <c r="B70" t="s">
        <v>93</v>
      </c>
      <c r="C70" t="s">
        <v>94</v>
      </c>
      <c r="D70" t="s">
        <v>26</v>
      </c>
      <c r="E70" s="1">
        <v>42387</v>
      </c>
      <c r="F70">
        <v>1</v>
      </c>
      <c r="G70">
        <v>269.99</v>
      </c>
      <c r="H70" t="s">
        <v>52</v>
      </c>
      <c r="I70" t="s">
        <v>15</v>
      </c>
      <c r="J70" t="s">
        <v>27</v>
      </c>
      <c r="K70" t="s">
        <v>28</v>
      </c>
      <c r="L70" t="s">
        <v>1966</v>
      </c>
    </row>
    <row r="71" spans="1:12" x14ac:dyDescent="0.3">
      <c r="A71">
        <v>25</v>
      </c>
      <c r="B71" t="s">
        <v>93</v>
      </c>
      <c r="C71" t="s">
        <v>94</v>
      </c>
      <c r="D71" t="s">
        <v>26</v>
      </c>
      <c r="E71" s="1">
        <v>42387</v>
      </c>
      <c r="F71">
        <v>2</v>
      </c>
      <c r="G71">
        <v>599.98</v>
      </c>
      <c r="H71" t="s">
        <v>72</v>
      </c>
      <c r="I71" t="s">
        <v>53</v>
      </c>
      <c r="J71" t="s">
        <v>27</v>
      </c>
      <c r="K71" t="s">
        <v>28</v>
      </c>
      <c r="L71" t="s">
        <v>1966</v>
      </c>
    </row>
    <row r="72" spans="1:12" x14ac:dyDescent="0.3">
      <c r="A72">
        <v>25</v>
      </c>
      <c r="B72" t="s">
        <v>93</v>
      </c>
      <c r="C72" t="s">
        <v>94</v>
      </c>
      <c r="D72" t="s">
        <v>26</v>
      </c>
      <c r="E72" s="1">
        <v>42387</v>
      </c>
      <c r="F72">
        <v>2</v>
      </c>
      <c r="G72">
        <v>3098</v>
      </c>
      <c r="H72" t="s">
        <v>19</v>
      </c>
      <c r="I72" t="s">
        <v>20</v>
      </c>
      <c r="J72" t="s">
        <v>27</v>
      </c>
      <c r="K72" t="s">
        <v>28</v>
      </c>
      <c r="L72" t="s">
        <v>1967</v>
      </c>
    </row>
    <row r="73" spans="1:12" x14ac:dyDescent="0.3">
      <c r="A73">
        <v>26</v>
      </c>
      <c r="B73" t="s">
        <v>95</v>
      </c>
      <c r="C73" t="s">
        <v>96</v>
      </c>
      <c r="D73" t="s">
        <v>26</v>
      </c>
      <c r="E73" s="1">
        <v>42387</v>
      </c>
      <c r="F73">
        <v>2</v>
      </c>
      <c r="G73">
        <v>539.98</v>
      </c>
      <c r="H73" t="s">
        <v>66</v>
      </c>
      <c r="I73" t="s">
        <v>53</v>
      </c>
      <c r="J73" t="s">
        <v>27</v>
      </c>
      <c r="K73" t="s">
        <v>31</v>
      </c>
      <c r="L73" t="s">
        <v>1966</v>
      </c>
    </row>
    <row r="74" spans="1:12" x14ac:dyDescent="0.3">
      <c r="A74">
        <v>26</v>
      </c>
      <c r="B74" t="s">
        <v>95</v>
      </c>
      <c r="C74" t="s">
        <v>96</v>
      </c>
      <c r="D74" t="s">
        <v>26</v>
      </c>
      <c r="E74" s="1">
        <v>42387</v>
      </c>
      <c r="F74">
        <v>1</v>
      </c>
      <c r="G74">
        <v>549.99</v>
      </c>
      <c r="H74" t="s">
        <v>43</v>
      </c>
      <c r="I74" t="s">
        <v>15</v>
      </c>
      <c r="J74" t="s">
        <v>27</v>
      </c>
      <c r="K74" t="s">
        <v>31</v>
      </c>
      <c r="L74" t="s">
        <v>1966</v>
      </c>
    </row>
    <row r="75" spans="1:12" x14ac:dyDescent="0.3">
      <c r="A75">
        <v>26</v>
      </c>
      <c r="B75" t="s">
        <v>95</v>
      </c>
      <c r="C75" t="s">
        <v>96</v>
      </c>
      <c r="D75" t="s">
        <v>26</v>
      </c>
      <c r="E75" s="1">
        <v>42387</v>
      </c>
      <c r="F75">
        <v>1</v>
      </c>
      <c r="G75">
        <v>749.99</v>
      </c>
      <c r="H75" t="s">
        <v>35</v>
      </c>
      <c r="I75" t="s">
        <v>22</v>
      </c>
      <c r="J75" t="s">
        <v>27</v>
      </c>
      <c r="K75" t="s">
        <v>31</v>
      </c>
      <c r="L75" t="s">
        <v>1969</v>
      </c>
    </row>
    <row r="76" spans="1:12" x14ac:dyDescent="0.3">
      <c r="A76">
        <v>26</v>
      </c>
      <c r="B76" t="s">
        <v>95</v>
      </c>
      <c r="C76" t="s">
        <v>96</v>
      </c>
      <c r="D76" t="s">
        <v>26</v>
      </c>
      <c r="E76" s="1">
        <v>42387</v>
      </c>
      <c r="F76">
        <v>1</v>
      </c>
      <c r="G76">
        <v>3999.99</v>
      </c>
      <c r="H76" t="s">
        <v>56</v>
      </c>
      <c r="I76" t="s">
        <v>22</v>
      </c>
      <c r="J76" t="s">
        <v>27</v>
      </c>
      <c r="K76" t="s">
        <v>31</v>
      </c>
      <c r="L76" t="s">
        <v>1968</v>
      </c>
    </row>
    <row r="77" spans="1:12" x14ac:dyDescent="0.3">
      <c r="A77">
        <v>27</v>
      </c>
      <c r="B77" t="s">
        <v>97</v>
      </c>
      <c r="C77" t="s">
        <v>98</v>
      </c>
      <c r="D77" t="s">
        <v>26</v>
      </c>
      <c r="E77" s="1">
        <v>42388</v>
      </c>
      <c r="F77">
        <v>2</v>
      </c>
      <c r="G77">
        <v>1199.98</v>
      </c>
      <c r="H77" t="s">
        <v>14</v>
      </c>
      <c r="I77" t="s">
        <v>39</v>
      </c>
      <c r="J77" t="s">
        <v>27</v>
      </c>
      <c r="K77" t="s">
        <v>31</v>
      </c>
      <c r="L77" t="s">
        <v>1966</v>
      </c>
    </row>
    <row r="78" spans="1:12" x14ac:dyDescent="0.3">
      <c r="A78">
        <v>27</v>
      </c>
      <c r="B78" t="s">
        <v>97</v>
      </c>
      <c r="C78" t="s">
        <v>98</v>
      </c>
      <c r="D78" t="s">
        <v>26</v>
      </c>
      <c r="E78" s="1">
        <v>42388</v>
      </c>
      <c r="F78">
        <v>1</v>
      </c>
      <c r="G78">
        <v>1320.99</v>
      </c>
      <c r="H78" t="s">
        <v>77</v>
      </c>
      <c r="I78" t="s">
        <v>22</v>
      </c>
      <c r="J78" t="s">
        <v>27</v>
      </c>
      <c r="K78" t="s">
        <v>31</v>
      </c>
      <c r="L78" t="s">
        <v>1970</v>
      </c>
    </row>
    <row r="79" spans="1:12" x14ac:dyDescent="0.3">
      <c r="A79">
        <v>27</v>
      </c>
      <c r="B79" t="s">
        <v>97</v>
      </c>
      <c r="C79" t="s">
        <v>98</v>
      </c>
      <c r="D79" t="s">
        <v>26</v>
      </c>
      <c r="E79" s="1">
        <v>42388</v>
      </c>
      <c r="F79">
        <v>1</v>
      </c>
      <c r="G79">
        <v>449</v>
      </c>
      <c r="H79" t="s">
        <v>99</v>
      </c>
      <c r="I79" t="s">
        <v>15</v>
      </c>
      <c r="J79" t="s">
        <v>27</v>
      </c>
      <c r="K79" t="s">
        <v>31</v>
      </c>
      <c r="L79" t="s">
        <v>1976</v>
      </c>
    </row>
    <row r="80" spans="1:12" x14ac:dyDescent="0.3">
      <c r="A80">
        <v>27</v>
      </c>
      <c r="B80" t="s">
        <v>97</v>
      </c>
      <c r="C80" t="s">
        <v>98</v>
      </c>
      <c r="D80" t="s">
        <v>26</v>
      </c>
      <c r="E80" s="1">
        <v>42388</v>
      </c>
      <c r="F80">
        <v>1</v>
      </c>
      <c r="G80">
        <v>1799.99</v>
      </c>
      <c r="H80" t="s">
        <v>23</v>
      </c>
      <c r="I80" t="s">
        <v>22</v>
      </c>
      <c r="J80" t="s">
        <v>27</v>
      </c>
      <c r="K80" t="s">
        <v>31</v>
      </c>
      <c r="L80" t="s">
        <v>1968</v>
      </c>
    </row>
    <row r="81" spans="1:12" x14ac:dyDescent="0.3">
      <c r="A81">
        <v>28</v>
      </c>
      <c r="B81" t="s">
        <v>100</v>
      </c>
      <c r="C81" t="s">
        <v>101</v>
      </c>
      <c r="D81" t="s">
        <v>26</v>
      </c>
      <c r="E81" s="1">
        <v>42388</v>
      </c>
      <c r="F81">
        <v>2</v>
      </c>
      <c r="G81">
        <v>539.98</v>
      </c>
      <c r="H81" t="s">
        <v>52</v>
      </c>
      <c r="I81" t="s">
        <v>15</v>
      </c>
      <c r="J81" t="s">
        <v>27</v>
      </c>
      <c r="K81" t="s">
        <v>28</v>
      </c>
      <c r="L81" t="s">
        <v>1966</v>
      </c>
    </row>
    <row r="82" spans="1:12" x14ac:dyDescent="0.3">
      <c r="A82">
        <v>28</v>
      </c>
      <c r="B82" t="s">
        <v>100</v>
      </c>
      <c r="C82" t="s">
        <v>101</v>
      </c>
      <c r="D82" t="s">
        <v>26</v>
      </c>
      <c r="E82" s="1">
        <v>42388</v>
      </c>
      <c r="F82">
        <v>1</v>
      </c>
      <c r="G82">
        <v>1320.99</v>
      </c>
      <c r="H82" t="s">
        <v>77</v>
      </c>
      <c r="I82" t="s">
        <v>22</v>
      </c>
      <c r="J82" t="s">
        <v>27</v>
      </c>
      <c r="K82" t="s">
        <v>28</v>
      </c>
      <c r="L82" t="s">
        <v>1970</v>
      </c>
    </row>
    <row r="83" spans="1:12" x14ac:dyDescent="0.3">
      <c r="A83">
        <v>28</v>
      </c>
      <c r="B83" t="s">
        <v>100</v>
      </c>
      <c r="C83" t="s">
        <v>101</v>
      </c>
      <c r="D83" t="s">
        <v>26</v>
      </c>
      <c r="E83" s="1">
        <v>42388</v>
      </c>
      <c r="F83">
        <v>1</v>
      </c>
      <c r="G83">
        <v>469.99</v>
      </c>
      <c r="H83" t="s">
        <v>69</v>
      </c>
      <c r="I83" t="s">
        <v>22</v>
      </c>
      <c r="J83" t="s">
        <v>27</v>
      </c>
      <c r="K83" t="s">
        <v>28</v>
      </c>
      <c r="L83" t="s">
        <v>1967</v>
      </c>
    </row>
    <row r="84" spans="1:12" x14ac:dyDescent="0.3">
      <c r="A84">
        <v>28</v>
      </c>
      <c r="B84" t="s">
        <v>100</v>
      </c>
      <c r="C84" t="s">
        <v>101</v>
      </c>
      <c r="D84" t="s">
        <v>26</v>
      </c>
      <c r="E84" s="1">
        <v>42388</v>
      </c>
      <c r="F84">
        <v>2</v>
      </c>
      <c r="G84">
        <v>7999.98</v>
      </c>
      <c r="H84" t="s">
        <v>56</v>
      </c>
      <c r="I84" t="s">
        <v>22</v>
      </c>
      <c r="J84" t="s">
        <v>27</v>
      </c>
      <c r="K84" t="s">
        <v>28</v>
      </c>
      <c r="L84" t="s">
        <v>1968</v>
      </c>
    </row>
    <row r="85" spans="1:12" x14ac:dyDescent="0.3">
      <c r="A85">
        <v>29</v>
      </c>
      <c r="B85" t="s">
        <v>102</v>
      </c>
      <c r="C85" t="s">
        <v>103</v>
      </c>
      <c r="D85" t="s">
        <v>26</v>
      </c>
      <c r="E85" s="1">
        <v>42389</v>
      </c>
      <c r="F85">
        <v>2</v>
      </c>
      <c r="G85">
        <v>539.98</v>
      </c>
      <c r="H85" t="s">
        <v>66</v>
      </c>
      <c r="I85" t="s">
        <v>53</v>
      </c>
      <c r="J85" t="s">
        <v>27</v>
      </c>
      <c r="K85" t="s">
        <v>28</v>
      </c>
      <c r="L85" t="s">
        <v>1966</v>
      </c>
    </row>
    <row r="86" spans="1:12" x14ac:dyDescent="0.3">
      <c r="A86">
        <v>29</v>
      </c>
      <c r="B86" t="s">
        <v>102</v>
      </c>
      <c r="C86" t="s">
        <v>103</v>
      </c>
      <c r="D86" t="s">
        <v>26</v>
      </c>
      <c r="E86" s="1">
        <v>42389</v>
      </c>
      <c r="F86">
        <v>2</v>
      </c>
      <c r="G86">
        <v>539.98</v>
      </c>
      <c r="H86" t="s">
        <v>52</v>
      </c>
      <c r="I86" t="s">
        <v>15</v>
      </c>
      <c r="J86" t="s">
        <v>27</v>
      </c>
      <c r="K86" t="s">
        <v>28</v>
      </c>
      <c r="L86" t="s">
        <v>1966</v>
      </c>
    </row>
    <row r="87" spans="1:12" x14ac:dyDescent="0.3">
      <c r="A87">
        <v>29</v>
      </c>
      <c r="B87" t="s">
        <v>102</v>
      </c>
      <c r="C87" t="s">
        <v>103</v>
      </c>
      <c r="D87" t="s">
        <v>26</v>
      </c>
      <c r="E87" s="1">
        <v>42389</v>
      </c>
      <c r="F87">
        <v>2</v>
      </c>
      <c r="G87">
        <v>1099.98</v>
      </c>
      <c r="H87" t="s">
        <v>43</v>
      </c>
      <c r="I87" t="s">
        <v>39</v>
      </c>
      <c r="J87" t="s">
        <v>27</v>
      </c>
      <c r="K87" t="s">
        <v>28</v>
      </c>
      <c r="L87" t="s">
        <v>1966</v>
      </c>
    </row>
    <row r="88" spans="1:12" x14ac:dyDescent="0.3">
      <c r="A88">
        <v>29</v>
      </c>
      <c r="B88" t="s">
        <v>102</v>
      </c>
      <c r="C88" t="s">
        <v>103</v>
      </c>
      <c r="D88" t="s">
        <v>26</v>
      </c>
      <c r="E88" s="1">
        <v>42389</v>
      </c>
      <c r="F88">
        <v>1</v>
      </c>
      <c r="G88">
        <v>469.99</v>
      </c>
      <c r="H88" t="s">
        <v>69</v>
      </c>
      <c r="I88" t="s">
        <v>22</v>
      </c>
      <c r="J88" t="s">
        <v>27</v>
      </c>
      <c r="K88" t="s">
        <v>28</v>
      </c>
      <c r="L88" t="s">
        <v>1967</v>
      </c>
    </row>
    <row r="89" spans="1:12" x14ac:dyDescent="0.3">
      <c r="A89">
        <v>29</v>
      </c>
      <c r="B89" t="s">
        <v>102</v>
      </c>
      <c r="C89" t="s">
        <v>103</v>
      </c>
      <c r="D89" t="s">
        <v>26</v>
      </c>
      <c r="E89" s="1">
        <v>42389</v>
      </c>
      <c r="F89">
        <v>1</v>
      </c>
      <c r="G89">
        <v>1799.99</v>
      </c>
      <c r="H89" t="s">
        <v>23</v>
      </c>
      <c r="I89" t="s">
        <v>22</v>
      </c>
      <c r="J89" t="s">
        <v>27</v>
      </c>
      <c r="K89" t="s">
        <v>28</v>
      </c>
      <c r="L89" t="s">
        <v>1968</v>
      </c>
    </row>
    <row r="90" spans="1:12" x14ac:dyDescent="0.3">
      <c r="A90">
        <v>30</v>
      </c>
      <c r="B90" t="s">
        <v>104</v>
      </c>
      <c r="C90" t="s">
        <v>105</v>
      </c>
      <c r="D90" t="s">
        <v>26</v>
      </c>
      <c r="E90" s="1">
        <v>42389</v>
      </c>
      <c r="F90">
        <v>1</v>
      </c>
      <c r="G90">
        <v>599.99</v>
      </c>
      <c r="H90" t="s">
        <v>14</v>
      </c>
      <c r="I90" t="s">
        <v>39</v>
      </c>
      <c r="J90" t="s">
        <v>27</v>
      </c>
      <c r="K90" t="s">
        <v>28</v>
      </c>
      <c r="L90" t="s">
        <v>1966</v>
      </c>
    </row>
    <row r="91" spans="1:12" x14ac:dyDescent="0.3">
      <c r="A91">
        <v>30</v>
      </c>
      <c r="B91" t="s">
        <v>104</v>
      </c>
      <c r="C91" t="s">
        <v>105</v>
      </c>
      <c r="D91" t="s">
        <v>26</v>
      </c>
      <c r="E91" s="1">
        <v>42389</v>
      </c>
      <c r="F91">
        <v>1</v>
      </c>
      <c r="G91">
        <v>429</v>
      </c>
      <c r="H91" t="s">
        <v>40</v>
      </c>
      <c r="I91" t="s">
        <v>15</v>
      </c>
      <c r="J91" t="s">
        <v>27</v>
      </c>
      <c r="K91" t="s">
        <v>28</v>
      </c>
      <c r="L91" t="s">
        <v>1976</v>
      </c>
    </row>
    <row r="92" spans="1:12" x14ac:dyDescent="0.3">
      <c r="A92">
        <v>30</v>
      </c>
      <c r="B92" t="s">
        <v>104</v>
      </c>
      <c r="C92" t="s">
        <v>105</v>
      </c>
      <c r="D92" t="s">
        <v>26</v>
      </c>
      <c r="E92" s="1">
        <v>42389</v>
      </c>
      <c r="F92">
        <v>1</v>
      </c>
      <c r="G92">
        <v>449</v>
      </c>
      <c r="H92" t="s">
        <v>99</v>
      </c>
      <c r="I92" t="s">
        <v>15</v>
      </c>
      <c r="J92" t="s">
        <v>27</v>
      </c>
      <c r="K92" t="s">
        <v>28</v>
      </c>
      <c r="L92" t="s">
        <v>1976</v>
      </c>
    </row>
    <row r="93" spans="1:12" x14ac:dyDescent="0.3">
      <c r="A93">
        <v>30</v>
      </c>
      <c r="B93" t="s">
        <v>104</v>
      </c>
      <c r="C93" t="s">
        <v>105</v>
      </c>
      <c r="D93" t="s">
        <v>26</v>
      </c>
      <c r="E93" s="1">
        <v>42389</v>
      </c>
      <c r="F93">
        <v>1</v>
      </c>
      <c r="G93">
        <v>2899.99</v>
      </c>
      <c r="H93" t="s">
        <v>21</v>
      </c>
      <c r="I93" t="s">
        <v>22</v>
      </c>
      <c r="J93" t="s">
        <v>27</v>
      </c>
      <c r="K93" t="s">
        <v>28</v>
      </c>
      <c r="L93" t="s">
        <v>1968</v>
      </c>
    </row>
    <row r="94" spans="1:12" x14ac:dyDescent="0.3">
      <c r="A94">
        <v>30</v>
      </c>
      <c r="B94" t="s">
        <v>104</v>
      </c>
      <c r="C94" t="s">
        <v>105</v>
      </c>
      <c r="D94" t="s">
        <v>26</v>
      </c>
      <c r="E94" s="1">
        <v>42389</v>
      </c>
      <c r="F94">
        <v>2</v>
      </c>
      <c r="G94">
        <v>7999.98</v>
      </c>
      <c r="H94" t="s">
        <v>56</v>
      </c>
      <c r="I94" t="s">
        <v>22</v>
      </c>
      <c r="J94" t="s">
        <v>27</v>
      </c>
      <c r="K94" t="s">
        <v>28</v>
      </c>
      <c r="L94" t="s">
        <v>1968</v>
      </c>
    </row>
    <row r="95" spans="1:12" x14ac:dyDescent="0.3">
      <c r="A95">
        <v>31</v>
      </c>
      <c r="B95" t="s">
        <v>106</v>
      </c>
      <c r="C95" t="s">
        <v>107</v>
      </c>
      <c r="D95" t="s">
        <v>108</v>
      </c>
      <c r="E95" s="1">
        <v>42389</v>
      </c>
      <c r="F95">
        <v>2</v>
      </c>
      <c r="G95">
        <v>3361.98</v>
      </c>
      <c r="H95" t="s">
        <v>63</v>
      </c>
      <c r="I95" t="s">
        <v>20</v>
      </c>
      <c r="J95" t="s">
        <v>109</v>
      </c>
      <c r="K95" t="s">
        <v>110</v>
      </c>
      <c r="L95" t="s">
        <v>1967</v>
      </c>
    </row>
    <row r="96" spans="1:12" x14ac:dyDescent="0.3">
      <c r="A96">
        <v>31</v>
      </c>
      <c r="B96" t="s">
        <v>106</v>
      </c>
      <c r="C96" t="s">
        <v>107</v>
      </c>
      <c r="D96" t="s">
        <v>108</v>
      </c>
      <c r="E96" s="1">
        <v>42389</v>
      </c>
      <c r="F96">
        <v>2</v>
      </c>
      <c r="G96">
        <v>5999.98</v>
      </c>
      <c r="H96" t="s">
        <v>45</v>
      </c>
      <c r="I96" t="s">
        <v>46</v>
      </c>
      <c r="J96" t="s">
        <v>109</v>
      </c>
      <c r="K96" t="s">
        <v>110</v>
      </c>
      <c r="L96" t="s">
        <v>1968</v>
      </c>
    </row>
    <row r="97" spans="1:12" x14ac:dyDescent="0.3">
      <c r="A97">
        <v>32</v>
      </c>
      <c r="B97" t="s">
        <v>111</v>
      </c>
      <c r="C97" t="s">
        <v>55</v>
      </c>
      <c r="D97" t="s">
        <v>13</v>
      </c>
      <c r="E97" s="1">
        <v>42390</v>
      </c>
      <c r="F97">
        <v>2</v>
      </c>
      <c r="G97">
        <v>1099.98</v>
      </c>
      <c r="H97" t="s">
        <v>43</v>
      </c>
      <c r="I97" t="s">
        <v>15</v>
      </c>
      <c r="J97" t="s">
        <v>16</v>
      </c>
      <c r="K97" t="s">
        <v>36</v>
      </c>
      <c r="L97" t="s">
        <v>1966</v>
      </c>
    </row>
    <row r="98" spans="1:12" x14ac:dyDescent="0.3">
      <c r="A98">
        <v>32</v>
      </c>
      <c r="B98" t="s">
        <v>111</v>
      </c>
      <c r="C98" t="s">
        <v>55</v>
      </c>
      <c r="D98" t="s">
        <v>13</v>
      </c>
      <c r="E98" s="1">
        <v>42390</v>
      </c>
      <c r="F98">
        <v>2</v>
      </c>
      <c r="G98">
        <v>999.98</v>
      </c>
      <c r="H98" t="s">
        <v>80</v>
      </c>
      <c r="I98" t="s">
        <v>39</v>
      </c>
      <c r="J98" t="s">
        <v>16</v>
      </c>
      <c r="K98" t="s">
        <v>36</v>
      </c>
      <c r="L98" t="s">
        <v>1966</v>
      </c>
    </row>
    <row r="99" spans="1:12" x14ac:dyDescent="0.3">
      <c r="A99">
        <v>32</v>
      </c>
      <c r="B99" t="s">
        <v>111</v>
      </c>
      <c r="C99" t="s">
        <v>55</v>
      </c>
      <c r="D99" t="s">
        <v>13</v>
      </c>
      <c r="E99" s="1">
        <v>42390</v>
      </c>
      <c r="F99">
        <v>2</v>
      </c>
      <c r="G99">
        <v>3599.98</v>
      </c>
      <c r="H99" t="s">
        <v>23</v>
      </c>
      <c r="I99" t="s">
        <v>22</v>
      </c>
      <c r="J99" t="s">
        <v>16</v>
      </c>
      <c r="K99" t="s">
        <v>36</v>
      </c>
      <c r="L99" t="s">
        <v>1968</v>
      </c>
    </row>
    <row r="100" spans="1:12" x14ac:dyDescent="0.3">
      <c r="A100">
        <v>33</v>
      </c>
      <c r="B100" t="s">
        <v>112</v>
      </c>
      <c r="C100" t="s">
        <v>113</v>
      </c>
      <c r="D100" t="s">
        <v>26</v>
      </c>
      <c r="E100" s="1">
        <v>42390</v>
      </c>
      <c r="F100">
        <v>2</v>
      </c>
      <c r="G100">
        <v>599.98</v>
      </c>
      <c r="H100" t="s">
        <v>72</v>
      </c>
      <c r="I100" t="s">
        <v>53</v>
      </c>
      <c r="J100" t="s">
        <v>27</v>
      </c>
      <c r="K100" t="s">
        <v>28</v>
      </c>
      <c r="L100" t="s">
        <v>1966</v>
      </c>
    </row>
    <row r="101" spans="1:12" x14ac:dyDescent="0.3">
      <c r="A101">
        <v>33</v>
      </c>
      <c r="B101" t="s">
        <v>112</v>
      </c>
      <c r="C101" t="s">
        <v>113</v>
      </c>
      <c r="D101" t="s">
        <v>26</v>
      </c>
      <c r="E101" s="1">
        <v>42390</v>
      </c>
      <c r="F101">
        <v>1</v>
      </c>
      <c r="G101">
        <v>3999.99</v>
      </c>
      <c r="H101" t="s">
        <v>56</v>
      </c>
      <c r="I101" t="s">
        <v>22</v>
      </c>
      <c r="J101" t="s">
        <v>27</v>
      </c>
      <c r="K101" t="s">
        <v>28</v>
      </c>
      <c r="L101" t="s">
        <v>1968</v>
      </c>
    </row>
    <row r="102" spans="1:12" x14ac:dyDescent="0.3">
      <c r="A102">
        <v>34</v>
      </c>
      <c r="B102" t="s">
        <v>114</v>
      </c>
      <c r="C102" t="s">
        <v>115</v>
      </c>
      <c r="D102" t="s">
        <v>26</v>
      </c>
      <c r="E102" s="1">
        <v>42391</v>
      </c>
      <c r="F102">
        <v>2</v>
      </c>
      <c r="G102">
        <v>858</v>
      </c>
      <c r="H102" t="s">
        <v>40</v>
      </c>
      <c r="I102" t="s">
        <v>15</v>
      </c>
      <c r="J102" t="s">
        <v>27</v>
      </c>
      <c r="K102" t="s">
        <v>28</v>
      </c>
      <c r="L102" t="s">
        <v>1976</v>
      </c>
    </row>
    <row r="103" spans="1:12" x14ac:dyDescent="0.3">
      <c r="A103">
        <v>34</v>
      </c>
      <c r="B103" t="s">
        <v>114</v>
      </c>
      <c r="C103" t="s">
        <v>115</v>
      </c>
      <c r="D103" t="s">
        <v>26</v>
      </c>
      <c r="E103" s="1">
        <v>42391</v>
      </c>
      <c r="F103">
        <v>2</v>
      </c>
      <c r="G103">
        <v>3098</v>
      </c>
      <c r="H103" t="s">
        <v>19</v>
      </c>
      <c r="I103" t="s">
        <v>20</v>
      </c>
      <c r="J103" t="s">
        <v>27</v>
      </c>
      <c r="K103" t="s">
        <v>28</v>
      </c>
      <c r="L103" t="s">
        <v>1967</v>
      </c>
    </row>
    <row r="104" spans="1:12" x14ac:dyDescent="0.3">
      <c r="A104">
        <v>34</v>
      </c>
      <c r="B104" t="s">
        <v>114</v>
      </c>
      <c r="C104" t="s">
        <v>115</v>
      </c>
      <c r="D104" t="s">
        <v>26</v>
      </c>
      <c r="E104" s="1">
        <v>42391</v>
      </c>
      <c r="F104">
        <v>2</v>
      </c>
      <c r="G104">
        <v>3599.98</v>
      </c>
      <c r="H104" t="s">
        <v>23</v>
      </c>
      <c r="I104" t="s">
        <v>22</v>
      </c>
      <c r="J104" t="s">
        <v>27</v>
      </c>
      <c r="K104" t="s">
        <v>28</v>
      </c>
      <c r="L104" t="s">
        <v>1968</v>
      </c>
    </row>
    <row r="105" spans="1:12" x14ac:dyDescent="0.3">
      <c r="A105">
        <v>35</v>
      </c>
      <c r="B105" t="s">
        <v>116</v>
      </c>
      <c r="C105" t="s">
        <v>117</v>
      </c>
      <c r="D105" t="s">
        <v>26</v>
      </c>
      <c r="E105" s="1">
        <v>42391</v>
      </c>
      <c r="F105">
        <v>2</v>
      </c>
      <c r="G105">
        <v>539.98</v>
      </c>
      <c r="H105" t="s">
        <v>66</v>
      </c>
      <c r="I105" t="s">
        <v>53</v>
      </c>
      <c r="J105" t="s">
        <v>27</v>
      </c>
      <c r="K105" t="s">
        <v>31</v>
      </c>
      <c r="L105" t="s">
        <v>1966</v>
      </c>
    </row>
    <row r="106" spans="1:12" x14ac:dyDescent="0.3">
      <c r="A106">
        <v>35</v>
      </c>
      <c r="B106" t="s">
        <v>116</v>
      </c>
      <c r="C106" t="s">
        <v>117</v>
      </c>
      <c r="D106" t="s">
        <v>26</v>
      </c>
      <c r="E106" s="1">
        <v>42391</v>
      </c>
      <c r="F106">
        <v>1</v>
      </c>
      <c r="G106">
        <v>269.99</v>
      </c>
      <c r="H106" t="s">
        <v>52</v>
      </c>
      <c r="I106" t="s">
        <v>53</v>
      </c>
      <c r="J106" t="s">
        <v>27</v>
      </c>
      <c r="K106" t="s">
        <v>31</v>
      </c>
      <c r="L106" t="s">
        <v>1966</v>
      </c>
    </row>
    <row r="107" spans="1:12" x14ac:dyDescent="0.3">
      <c r="A107">
        <v>35</v>
      </c>
      <c r="B107" t="s">
        <v>116</v>
      </c>
      <c r="C107" t="s">
        <v>117</v>
      </c>
      <c r="D107" t="s">
        <v>26</v>
      </c>
      <c r="E107" s="1">
        <v>42391</v>
      </c>
      <c r="F107">
        <v>2</v>
      </c>
      <c r="G107">
        <v>1199.98</v>
      </c>
      <c r="H107" t="s">
        <v>18</v>
      </c>
      <c r="I107" t="s">
        <v>15</v>
      </c>
      <c r="J107" t="s">
        <v>27</v>
      </c>
      <c r="K107" t="s">
        <v>31</v>
      </c>
      <c r="L107" t="s">
        <v>1966</v>
      </c>
    </row>
    <row r="108" spans="1:12" x14ac:dyDescent="0.3">
      <c r="A108">
        <v>35</v>
      </c>
      <c r="B108" t="s">
        <v>116</v>
      </c>
      <c r="C108" t="s">
        <v>117</v>
      </c>
      <c r="D108" t="s">
        <v>26</v>
      </c>
      <c r="E108" s="1">
        <v>42391</v>
      </c>
      <c r="F108">
        <v>1</v>
      </c>
      <c r="G108">
        <v>1320.99</v>
      </c>
      <c r="H108" t="s">
        <v>77</v>
      </c>
      <c r="I108" t="s">
        <v>22</v>
      </c>
      <c r="J108" t="s">
        <v>27</v>
      </c>
      <c r="K108" t="s">
        <v>31</v>
      </c>
      <c r="L108" t="s">
        <v>1970</v>
      </c>
    </row>
    <row r="109" spans="1:12" x14ac:dyDescent="0.3">
      <c r="A109">
        <v>35</v>
      </c>
      <c r="B109" t="s">
        <v>116</v>
      </c>
      <c r="C109" t="s">
        <v>117</v>
      </c>
      <c r="D109" t="s">
        <v>26</v>
      </c>
      <c r="E109" s="1">
        <v>42391</v>
      </c>
      <c r="F109">
        <v>1</v>
      </c>
      <c r="G109">
        <v>449</v>
      </c>
      <c r="H109" t="s">
        <v>44</v>
      </c>
      <c r="I109" t="s">
        <v>15</v>
      </c>
      <c r="J109" t="s">
        <v>27</v>
      </c>
      <c r="K109" t="s">
        <v>31</v>
      </c>
      <c r="L109" t="s">
        <v>1976</v>
      </c>
    </row>
    <row r="110" spans="1:12" x14ac:dyDescent="0.3">
      <c r="A110">
        <v>36</v>
      </c>
      <c r="B110" t="s">
        <v>118</v>
      </c>
      <c r="C110" t="s">
        <v>119</v>
      </c>
      <c r="D110" t="s">
        <v>26</v>
      </c>
      <c r="E110" s="1">
        <v>42392</v>
      </c>
      <c r="F110">
        <v>1</v>
      </c>
      <c r="G110">
        <v>1320.99</v>
      </c>
      <c r="H110" t="s">
        <v>77</v>
      </c>
      <c r="I110" t="s">
        <v>22</v>
      </c>
      <c r="J110" t="s">
        <v>27</v>
      </c>
      <c r="K110" t="s">
        <v>28</v>
      </c>
      <c r="L110" t="s">
        <v>1970</v>
      </c>
    </row>
    <row r="111" spans="1:12" x14ac:dyDescent="0.3">
      <c r="A111">
        <v>36</v>
      </c>
      <c r="B111" t="s">
        <v>118</v>
      </c>
      <c r="C111" t="s">
        <v>119</v>
      </c>
      <c r="D111" t="s">
        <v>26</v>
      </c>
      <c r="E111" s="1">
        <v>42392</v>
      </c>
      <c r="F111">
        <v>2</v>
      </c>
      <c r="G111">
        <v>1999.98</v>
      </c>
      <c r="H111" t="s">
        <v>32</v>
      </c>
      <c r="I111" t="s">
        <v>22</v>
      </c>
      <c r="J111" t="s">
        <v>27</v>
      </c>
      <c r="K111" t="s">
        <v>28</v>
      </c>
      <c r="L111" t="s">
        <v>1967</v>
      </c>
    </row>
    <row r="112" spans="1:12" x14ac:dyDescent="0.3">
      <c r="A112">
        <v>36</v>
      </c>
      <c r="B112" t="s">
        <v>118</v>
      </c>
      <c r="C112" t="s">
        <v>119</v>
      </c>
      <c r="D112" t="s">
        <v>26</v>
      </c>
      <c r="E112" s="1">
        <v>42392</v>
      </c>
      <c r="F112">
        <v>1</v>
      </c>
      <c r="G112">
        <v>2999.99</v>
      </c>
      <c r="H112" t="s">
        <v>45</v>
      </c>
      <c r="I112" t="s">
        <v>46</v>
      </c>
      <c r="J112" t="s">
        <v>27</v>
      </c>
      <c r="K112" t="s">
        <v>28</v>
      </c>
      <c r="L112" t="s">
        <v>1968</v>
      </c>
    </row>
    <row r="113" spans="1:12" x14ac:dyDescent="0.3">
      <c r="A113">
        <v>37</v>
      </c>
      <c r="B113" t="s">
        <v>120</v>
      </c>
      <c r="C113" t="s">
        <v>121</v>
      </c>
      <c r="D113" t="s">
        <v>26</v>
      </c>
      <c r="E113" s="1">
        <v>42394</v>
      </c>
      <c r="F113">
        <v>2</v>
      </c>
      <c r="G113">
        <v>1199.98</v>
      </c>
      <c r="H113" t="s">
        <v>14</v>
      </c>
      <c r="I113" t="s">
        <v>15</v>
      </c>
      <c r="J113" t="s">
        <v>27</v>
      </c>
      <c r="K113" t="s">
        <v>28</v>
      </c>
      <c r="L113" t="s">
        <v>1966</v>
      </c>
    </row>
    <row r="114" spans="1:12" x14ac:dyDescent="0.3">
      <c r="A114">
        <v>38</v>
      </c>
      <c r="B114" t="s">
        <v>122</v>
      </c>
      <c r="C114" t="s">
        <v>123</v>
      </c>
      <c r="D114" t="s">
        <v>26</v>
      </c>
      <c r="E114" s="1">
        <v>42394</v>
      </c>
      <c r="F114">
        <v>1</v>
      </c>
      <c r="G114">
        <v>299.99</v>
      </c>
      <c r="H114" t="s">
        <v>72</v>
      </c>
      <c r="I114" t="s">
        <v>53</v>
      </c>
      <c r="J114" t="s">
        <v>27</v>
      </c>
      <c r="K114" t="s">
        <v>31</v>
      </c>
      <c r="L114" t="s">
        <v>1966</v>
      </c>
    </row>
    <row r="115" spans="1:12" x14ac:dyDescent="0.3">
      <c r="A115">
        <v>38</v>
      </c>
      <c r="B115" t="s">
        <v>122</v>
      </c>
      <c r="C115" t="s">
        <v>123</v>
      </c>
      <c r="D115" t="s">
        <v>26</v>
      </c>
      <c r="E115" s="1">
        <v>42394</v>
      </c>
      <c r="F115">
        <v>1</v>
      </c>
      <c r="G115">
        <v>549.99</v>
      </c>
      <c r="H115" t="s">
        <v>43</v>
      </c>
      <c r="I115" t="s">
        <v>39</v>
      </c>
      <c r="J115" t="s">
        <v>27</v>
      </c>
      <c r="K115" t="s">
        <v>31</v>
      </c>
      <c r="L115" t="s">
        <v>1966</v>
      </c>
    </row>
    <row r="116" spans="1:12" x14ac:dyDescent="0.3">
      <c r="A116">
        <v>38</v>
      </c>
      <c r="B116" t="s">
        <v>122</v>
      </c>
      <c r="C116" t="s">
        <v>123</v>
      </c>
      <c r="D116" t="s">
        <v>26</v>
      </c>
      <c r="E116" s="1">
        <v>42394</v>
      </c>
      <c r="F116">
        <v>1</v>
      </c>
      <c r="G116">
        <v>499.99</v>
      </c>
      <c r="H116" t="s">
        <v>80</v>
      </c>
      <c r="I116" t="s">
        <v>39</v>
      </c>
      <c r="J116" t="s">
        <v>27</v>
      </c>
      <c r="K116" t="s">
        <v>31</v>
      </c>
      <c r="L116" t="s">
        <v>1966</v>
      </c>
    </row>
    <row r="117" spans="1:12" x14ac:dyDescent="0.3">
      <c r="A117">
        <v>38</v>
      </c>
      <c r="B117" t="s">
        <v>122</v>
      </c>
      <c r="C117" t="s">
        <v>123</v>
      </c>
      <c r="D117" t="s">
        <v>26</v>
      </c>
      <c r="E117" s="1">
        <v>42394</v>
      </c>
      <c r="F117">
        <v>2</v>
      </c>
      <c r="G117">
        <v>3098</v>
      </c>
      <c r="H117" t="s">
        <v>19</v>
      </c>
      <c r="I117" t="s">
        <v>20</v>
      </c>
      <c r="J117" t="s">
        <v>27</v>
      </c>
      <c r="K117" t="s">
        <v>31</v>
      </c>
      <c r="L117" t="s">
        <v>1967</v>
      </c>
    </row>
    <row r="118" spans="1:12" x14ac:dyDescent="0.3">
      <c r="A118">
        <v>38</v>
      </c>
      <c r="B118" t="s">
        <v>122</v>
      </c>
      <c r="C118" t="s">
        <v>123</v>
      </c>
      <c r="D118" t="s">
        <v>26</v>
      </c>
      <c r="E118" s="1">
        <v>42394</v>
      </c>
      <c r="F118">
        <v>2</v>
      </c>
      <c r="G118">
        <v>7999.98</v>
      </c>
      <c r="H118" t="s">
        <v>56</v>
      </c>
      <c r="I118" t="s">
        <v>22</v>
      </c>
      <c r="J118" t="s">
        <v>27</v>
      </c>
      <c r="K118" t="s">
        <v>31</v>
      </c>
      <c r="L118" t="s">
        <v>1968</v>
      </c>
    </row>
    <row r="119" spans="1:12" x14ac:dyDescent="0.3">
      <c r="A119">
        <v>39</v>
      </c>
      <c r="B119" t="s">
        <v>124</v>
      </c>
      <c r="C119" t="s">
        <v>125</v>
      </c>
      <c r="D119" t="s">
        <v>26</v>
      </c>
      <c r="E119" s="1">
        <v>42394</v>
      </c>
      <c r="F119">
        <v>2</v>
      </c>
      <c r="G119">
        <v>539.98</v>
      </c>
      <c r="H119" t="s">
        <v>52</v>
      </c>
      <c r="I119" t="s">
        <v>53</v>
      </c>
      <c r="J119" t="s">
        <v>27</v>
      </c>
      <c r="K119" t="s">
        <v>31</v>
      </c>
      <c r="L119" t="s">
        <v>1966</v>
      </c>
    </row>
    <row r="120" spans="1:12" x14ac:dyDescent="0.3">
      <c r="A120">
        <v>39</v>
      </c>
      <c r="B120" t="s">
        <v>124</v>
      </c>
      <c r="C120" t="s">
        <v>125</v>
      </c>
      <c r="D120" t="s">
        <v>26</v>
      </c>
      <c r="E120" s="1">
        <v>42394</v>
      </c>
      <c r="F120">
        <v>1</v>
      </c>
      <c r="G120">
        <v>529.99</v>
      </c>
      <c r="H120" t="s">
        <v>49</v>
      </c>
      <c r="I120" t="s">
        <v>15</v>
      </c>
      <c r="J120" t="s">
        <v>27</v>
      </c>
      <c r="K120" t="s">
        <v>31</v>
      </c>
      <c r="L120" t="s">
        <v>1966</v>
      </c>
    </row>
    <row r="121" spans="1:12" x14ac:dyDescent="0.3">
      <c r="A121">
        <v>39</v>
      </c>
      <c r="B121" t="s">
        <v>124</v>
      </c>
      <c r="C121" t="s">
        <v>125</v>
      </c>
      <c r="D121" t="s">
        <v>26</v>
      </c>
      <c r="E121" s="1">
        <v>42394</v>
      </c>
      <c r="F121">
        <v>2</v>
      </c>
      <c r="G121">
        <v>1199.98</v>
      </c>
      <c r="H121" t="s">
        <v>14</v>
      </c>
      <c r="I121" t="s">
        <v>15</v>
      </c>
      <c r="J121" t="s">
        <v>27</v>
      </c>
      <c r="K121" t="s">
        <v>31</v>
      </c>
      <c r="L121" t="s">
        <v>1966</v>
      </c>
    </row>
    <row r="122" spans="1:12" x14ac:dyDescent="0.3">
      <c r="A122">
        <v>39</v>
      </c>
      <c r="B122" t="s">
        <v>124</v>
      </c>
      <c r="C122" t="s">
        <v>125</v>
      </c>
      <c r="D122" t="s">
        <v>26</v>
      </c>
      <c r="E122" s="1">
        <v>42394</v>
      </c>
      <c r="F122">
        <v>2</v>
      </c>
      <c r="G122">
        <v>1999.98</v>
      </c>
      <c r="H122" t="s">
        <v>32</v>
      </c>
      <c r="I122" t="s">
        <v>22</v>
      </c>
      <c r="J122" t="s">
        <v>27</v>
      </c>
      <c r="K122" t="s">
        <v>31</v>
      </c>
      <c r="L122" t="s">
        <v>1967</v>
      </c>
    </row>
    <row r="123" spans="1:12" x14ac:dyDescent="0.3">
      <c r="A123">
        <v>40</v>
      </c>
      <c r="B123" t="s">
        <v>126</v>
      </c>
      <c r="C123" t="s">
        <v>79</v>
      </c>
      <c r="D123" t="s">
        <v>13</v>
      </c>
      <c r="E123" s="1">
        <v>42396</v>
      </c>
      <c r="F123">
        <v>1</v>
      </c>
      <c r="G123">
        <v>429</v>
      </c>
      <c r="H123" t="s">
        <v>40</v>
      </c>
      <c r="I123" t="s">
        <v>15</v>
      </c>
      <c r="J123" t="s">
        <v>16</v>
      </c>
      <c r="K123" t="s">
        <v>36</v>
      </c>
      <c r="L123" t="s">
        <v>1976</v>
      </c>
    </row>
    <row r="124" spans="1:12" x14ac:dyDescent="0.3">
      <c r="A124">
        <v>40</v>
      </c>
      <c r="B124" t="s">
        <v>126</v>
      </c>
      <c r="C124" t="s">
        <v>79</v>
      </c>
      <c r="D124" t="s">
        <v>13</v>
      </c>
      <c r="E124" s="1">
        <v>42396</v>
      </c>
      <c r="F124">
        <v>2</v>
      </c>
      <c r="G124">
        <v>3599.98</v>
      </c>
      <c r="H124" t="s">
        <v>23</v>
      </c>
      <c r="I124" t="s">
        <v>22</v>
      </c>
      <c r="J124" t="s">
        <v>16</v>
      </c>
      <c r="K124" t="s">
        <v>36</v>
      </c>
      <c r="L124" t="s">
        <v>1968</v>
      </c>
    </row>
    <row r="125" spans="1:12" x14ac:dyDescent="0.3">
      <c r="A125">
        <v>41</v>
      </c>
      <c r="B125" t="s">
        <v>127</v>
      </c>
      <c r="C125" t="s">
        <v>128</v>
      </c>
      <c r="D125" t="s">
        <v>26</v>
      </c>
      <c r="E125" s="1">
        <v>42396</v>
      </c>
      <c r="F125">
        <v>2</v>
      </c>
      <c r="G125">
        <v>1199.98</v>
      </c>
      <c r="H125" t="s">
        <v>14</v>
      </c>
      <c r="I125" t="s">
        <v>39</v>
      </c>
      <c r="J125" t="s">
        <v>27</v>
      </c>
      <c r="K125" t="s">
        <v>28</v>
      </c>
      <c r="L125" t="s">
        <v>1966</v>
      </c>
    </row>
    <row r="126" spans="1:12" x14ac:dyDescent="0.3">
      <c r="A126">
        <v>41</v>
      </c>
      <c r="B126" t="s">
        <v>127</v>
      </c>
      <c r="C126" t="s">
        <v>128</v>
      </c>
      <c r="D126" t="s">
        <v>26</v>
      </c>
      <c r="E126" s="1">
        <v>42396</v>
      </c>
      <c r="F126">
        <v>1</v>
      </c>
      <c r="G126">
        <v>1320.99</v>
      </c>
      <c r="H126" t="s">
        <v>77</v>
      </c>
      <c r="I126" t="s">
        <v>22</v>
      </c>
      <c r="J126" t="s">
        <v>27</v>
      </c>
      <c r="K126" t="s">
        <v>28</v>
      </c>
      <c r="L126" t="s">
        <v>1970</v>
      </c>
    </row>
    <row r="127" spans="1:12" x14ac:dyDescent="0.3">
      <c r="A127">
        <v>41</v>
      </c>
      <c r="B127" t="s">
        <v>127</v>
      </c>
      <c r="C127" t="s">
        <v>128</v>
      </c>
      <c r="D127" t="s">
        <v>26</v>
      </c>
      <c r="E127" s="1">
        <v>42396</v>
      </c>
      <c r="F127">
        <v>2</v>
      </c>
      <c r="G127">
        <v>898</v>
      </c>
      <c r="H127" t="s">
        <v>99</v>
      </c>
      <c r="I127" t="s">
        <v>15</v>
      </c>
      <c r="J127" t="s">
        <v>27</v>
      </c>
      <c r="K127" t="s">
        <v>28</v>
      </c>
      <c r="L127" t="s">
        <v>1976</v>
      </c>
    </row>
    <row r="128" spans="1:12" x14ac:dyDescent="0.3">
      <c r="A128">
        <v>42</v>
      </c>
      <c r="B128" t="s">
        <v>129</v>
      </c>
      <c r="C128" t="s">
        <v>130</v>
      </c>
      <c r="D128" t="s">
        <v>26</v>
      </c>
      <c r="E128" s="1">
        <v>42396</v>
      </c>
      <c r="F128">
        <v>1</v>
      </c>
      <c r="G128">
        <v>449</v>
      </c>
      <c r="H128" t="s">
        <v>99</v>
      </c>
      <c r="I128" t="s">
        <v>15</v>
      </c>
      <c r="J128" t="s">
        <v>27</v>
      </c>
      <c r="K128" t="s">
        <v>31</v>
      </c>
      <c r="L128" t="s">
        <v>1976</v>
      </c>
    </row>
    <row r="129" spans="1:12" x14ac:dyDescent="0.3">
      <c r="A129">
        <v>43</v>
      </c>
      <c r="B129" t="s">
        <v>131</v>
      </c>
      <c r="C129" t="s">
        <v>132</v>
      </c>
      <c r="D129" t="s">
        <v>26</v>
      </c>
      <c r="E129" s="1">
        <v>42396</v>
      </c>
      <c r="F129">
        <v>2</v>
      </c>
      <c r="G129">
        <v>539.98</v>
      </c>
      <c r="H129" t="s">
        <v>66</v>
      </c>
      <c r="I129" t="s">
        <v>15</v>
      </c>
      <c r="J129" t="s">
        <v>27</v>
      </c>
      <c r="K129" t="s">
        <v>31</v>
      </c>
      <c r="L129" t="s">
        <v>1966</v>
      </c>
    </row>
    <row r="130" spans="1:12" x14ac:dyDescent="0.3">
      <c r="A130">
        <v>43</v>
      </c>
      <c r="B130" t="s">
        <v>131</v>
      </c>
      <c r="C130" t="s">
        <v>132</v>
      </c>
      <c r="D130" t="s">
        <v>26</v>
      </c>
      <c r="E130" s="1">
        <v>42396</v>
      </c>
      <c r="F130">
        <v>2</v>
      </c>
      <c r="G130">
        <v>1099.98</v>
      </c>
      <c r="H130" t="s">
        <v>43</v>
      </c>
      <c r="I130" t="s">
        <v>15</v>
      </c>
      <c r="J130" t="s">
        <v>27</v>
      </c>
      <c r="K130" t="s">
        <v>31</v>
      </c>
      <c r="L130" t="s">
        <v>1966</v>
      </c>
    </row>
    <row r="131" spans="1:12" x14ac:dyDescent="0.3">
      <c r="A131">
        <v>44</v>
      </c>
      <c r="B131" t="s">
        <v>133</v>
      </c>
      <c r="C131" t="s">
        <v>134</v>
      </c>
      <c r="D131" t="s">
        <v>26</v>
      </c>
      <c r="E131" s="1">
        <v>42397</v>
      </c>
      <c r="F131">
        <v>1</v>
      </c>
      <c r="G131">
        <v>599.99</v>
      </c>
      <c r="H131" t="s">
        <v>14</v>
      </c>
      <c r="I131" t="s">
        <v>15</v>
      </c>
      <c r="J131" t="s">
        <v>27</v>
      </c>
      <c r="K131" t="s">
        <v>31</v>
      </c>
      <c r="L131" t="s">
        <v>1966</v>
      </c>
    </row>
    <row r="132" spans="1:12" x14ac:dyDescent="0.3">
      <c r="A132">
        <v>44</v>
      </c>
      <c r="B132" t="s">
        <v>133</v>
      </c>
      <c r="C132" t="s">
        <v>134</v>
      </c>
      <c r="D132" t="s">
        <v>26</v>
      </c>
      <c r="E132" s="1">
        <v>42397</v>
      </c>
      <c r="F132">
        <v>1</v>
      </c>
      <c r="G132">
        <v>3999.99</v>
      </c>
      <c r="H132" t="s">
        <v>56</v>
      </c>
      <c r="I132" t="s">
        <v>22</v>
      </c>
      <c r="J132" t="s">
        <v>27</v>
      </c>
      <c r="K132" t="s">
        <v>31</v>
      </c>
      <c r="L132" t="s">
        <v>1968</v>
      </c>
    </row>
    <row r="133" spans="1:12" x14ac:dyDescent="0.3">
      <c r="A133">
        <v>45</v>
      </c>
      <c r="B133" t="s">
        <v>135</v>
      </c>
      <c r="C133" t="s">
        <v>25</v>
      </c>
      <c r="D133" t="s">
        <v>26</v>
      </c>
      <c r="E133" s="1">
        <v>42397</v>
      </c>
      <c r="F133">
        <v>2</v>
      </c>
      <c r="G133">
        <v>539.98</v>
      </c>
      <c r="H133" t="s">
        <v>66</v>
      </c>
      <c r="I133" t="s">
        <v>53</v>
      </c>
      <c r="J133" t="s">
        <v>27</v>
      </c>
      <c r="K133" t="s">
        <v>31</v>
      </c>
      <c r="L133" t="s">
        <v>1966</v>
      </c>
    </row>
    <row r="134" spans="1:12" x14ac:dyDescent="0.3">
      <c r="A134">
        <v>45</v>
      </c>
      <c r="B134" t="s">
        <v>135</v>
      </c>
      <c r="C134" t="s">
        <v>25</v>
      </c>
      <c r="D134" t="s">
        <v>26</v>
      </c>
      <c r="E134" s="1">
        <v>42397</v>
      </c>
      <c r="F134">
        <v>1</v>
      </c>
      <c r="G134">
        <v>269.99</v>
      </c>
      <c r="H134" t="s">
        <v>52</v>
      </c>
      <c r="I134" t="s">
        <v>53</v>
      </c>
      <c r="J134" t="s">
        <v>27</v>
      </c>
      <c r="K134" t="s">
        <v>31</v>
      </c>
      <c r="L134" t="s">
        <v>1966</v>
      </c>
    </row>
    <row r="135" spans="1:12" x14ac:dyDescent="0.3">
      <c r="A135">
        <v>45</v>
      </c>
      <c r="B135" t="s">
        <v>135</v>
      </c>
      <c r="C135" t="s">
        <v>25</v>
      </c>
      <c r="D135" t="s">
        <v>26</v>
      </c>
      <c r="E135" s="1">
        <v>42397</v>
      </c>
      <c r="F135">
        <v>2</v>
      </c>
      <c r="G135">
        <v>5799.98</v>
      </c>
      <c r="H135" t="s">
        <v>21</v>
      </c>
      <c r="I135" t="s">
        <v>22</v>
      </c>
      <c r="J135" t="s">
        <v>27</v>
      </c>
      <c r="K135" t="s">
        <v>31</v>
      </c>
      <c r="L135" t="s">
        <v>1968</v>
      </c>
    </row>
    <row r="136" spans="1:12" x14ac:dyDescent="0.3">
      <c r="A136">
        <v>46</v>
      </c>
      <c r="B136" t="s">
        <v>136</v>
      </c>
      <c r="C136" t="s">
        <v>137</v>
      </c>
      <c r="D136" t="s">
        <v>26</v>
      </c>
      <c r="E136" s="1">
        <v>42398</v>
      </c>
      <c r="F136">
        <v>1</v>
      </c>
      <c r="G136">
        <v>429</v>
      </c>
      <c r="H136" t="s">
        <v>40</v>
      </c>
      <c r="I136" t="s">
        <v>15</v>
      </c>
      <c r="J136" t="s">
        <v>27</v>
      </c>
      <c r="K136" t="s">
        <v>31</v>
      </c>
      <c r="L136" t="s">
        <v>1976</v>
      </c>
    </row>
    <row r="137" spans="1:12" x14ac:dyDescent="0.3">
      <c r="A137">
        <v>47</v>
      </c>
      <c r="B137" t="s">
        <v>138</v>
      </c>
      <c r="C137" t="s">
        <v>139</v>
      </c>
      <c r="D137" t="s">
        <v>26</v>
      </c>
      <c r="E137" s="1">
        <v>42398</v>
      </c>
      <c r="F137">
        <v>1</v>
      </c>
      <c r="G137">
        <v>269.99</v>
      </c>
      <c r="H137" t="s">
        <v>66</v>
      </c>
      <c r="I137" t="s">
        <v>15</v>
      </c>
      <c r="J137" t="s">
        <v>27</v>
      </c>
      <c r="K137" t="s">
        <v>31</v>
      </c>
      <c r="L137" t="s">
        <v>1966</v>
      </c>
    </row>
    <row r="138" spans="1:12" x14ac:dyDescent="0.3">
      <c r="A138">
        <v>47</v>
      </c>
      <c r="B138" t="s">
        <v>138</v>
      </c>
      <c r="C138" t="s">
        <v>139</v>
      </c>
      <c r="D138" t="s">
        <v>26</v>
      </c>
      <c r="E138" s="1">
        <v>42398</v>
      </c>
      <c r="F138">
        <v>1</v>
      </c>
      <c r="G138">
        <v>529.99</v>
      </c>
      <c r="H138" t="s">
        <v>49</v>
      </c>
      <c r="I138" t="s">
        <v>15</v>
      </c>
      <c r="J138" t="s">
        <v>27</v>
      </c>
      <c r="K138" t="s">
        <v>31</v>
      </c>
      <c r="L138" t="s">
        <v>1966</v>
      </c>
    </row>
    <row r="139" spans="1:12" x14ac:dyDescent="0.3">
      <c r="A139">
        <v>47</v>
      </c>
      <c r="B139" t="s">
        <v>138</v>
      </c>
      <c r="C139" t="s">
        <v>139</v>
      </c>
      <c r="D139" t="s">
        <v>26</v>
      </c>
      <c r="E139" s="1">
        <v>42398</v>
      </c>
      <c r="F139">
        <v>2</v>
      </c>
      <c r="G139">
        <v>999.98</v>
      </c>
      <c r="H139" t="s">
        <v>80</v>
      </c>
      <c r="I139" t="s">
        <v>39</v>
      </c>
      <c r="J139" t="s">
        <v>27</v>
      </c>
      <c r="K139" t="s">
        <v>31</v>
      </c>
      <c r="L139" t="s">
        <v>1966</v>
      </c>
    </row>
    <row r="140" spans="1:12" x14ac:dyDescent="0.3">
      <c r="A140">
        <v>47</v>
      </c>
      <c r="B140" t="s">
        <v>138</v>
      </c>
      <c r="C140" t="s">
        <v>139</v>
      </c>
      <c r="D140" t="s">
        <v>26</v>
      </c>
      <c r="E140" s="1">
        <v>42398</v>
      </c>
      <c r="F140">
        <v>1</v>
      </c>
      <c r="G140">
        <v>469.99</v>
      </c>
      <c r="H140" t="s">
        <v>69</v>
      </c>
      <c r="I140" t="s">
        <v>22</v>
      </c>
      <c r="J140" t="s">
        <v>27</v>
      </c>
      <c r="K140" t="s">
        <v>31</v>
      </c>
      <c r="L140" t="s">
        <v>1967</v>
      </c>
    </row>
    <row r="141" spans="1:12" x14ac:dyDescent="0.3">
      <c r="A141">
        <v>48</v>
      </c>
      <c r="B141" t="s">
        <v>140</v>
      </c>
      <c r="C141" t="s">
        <v>42</v>
      </c>
      <c r="D141" t="s">
        <v>26</v>
      </c>
      <c r="E141" s="1">
        <v>42399</v>
      </c>
      <c r="F141">
        <v>2</v>
      </c>
      <c r="G141">
        <v>539.98</v>
      </c>
      <c r="H141" t="s">
        <v>52</v>
      </c>
      <c r="I141" t="s">
        <v>15</v>
      </c>
      <c r="J141" t="s">
        <v>27</v>
      </c>
      <c r="K141" t="s">
        <v>31</v>
      </c>
      <c r="L141" t="s">
        <v>1966</v>
      </c>
    </row>
    <row r="142" spans="1:12" x14ac:dyDescent="0.3">
      <c r="A142">
        <v>48</v>
      </c>
      <c r="B142" t="s">
        <v>140</v>
      </c>
      <c r="C142" t="s">
        <v>42</v>
      </c>
      <c r="D142" t="s">
        <v>26</v>
      </c>
      <c r="E142" s="1">
        <v>42399</v>
      </c>
      <c r="F142">
        <v>2</v>
      </c>
      <c r="G142">
        <v>2641.98</v>
      </c>
      <c r="H142" t="s">
        <v>77</v>
      </c>
      <c r="I142" t="s">
        <v>22</v>
      </c>
      <c r="J142" t="s">
        <v>27</v>
      </c>
      <c r="K142" t="s">
        <v>31</v>
      </c>
      <c r="L142" t="s">
        <v>1970</v>
      </c>
    </row>
    <row r="143" spans="1:12" x14ac:dyDescent="0.3">
      <c r="A143">
        <v>48</v>
      </c>
      <c r="B143" t="s">
        <v>140</v>
      </c>
      <c r="C143" t="s">
        <v>42</v>
      </c>
      <c r="D143" t="s">
        <v>26</v>
      </c>
      <c r="E143" s="1">
        <v>42399</v>
      </c>
      <c r="F143">
        <v>1</v>
      </c>
      <c r="G143">
        <v>1680.99</v>
      </c>
      <c r="H143" t="s">
        <v>63</v>
      </c>
      <c r="I143" t="s">
        <v>20</v>
      </c>
      <c r="J143" t="s">
        <v>27</v>
      </c>
      <c r="K143" t="s">
        <v>31</v>
      </c>
      <c r="L143" t="s">
        <v>1967</v>
      </c>
    </row>
    <row r="144" spans="1:12" x14ac:dyDescent="0.3">
      <c r="A144">
        <v>48</v>
      </c>
      <c r="B144" t="s">
        <v>140</v>
      </c>
      <c r="C144" t="s">
        <v>42</v>
      </c>
      <c r="D144" t="s">
        <v>26</v>
      </c>
      <c r="E144" s="1">
        <v>42399</v>
      </c>
      <c r="F144">
        <v>1</v>
      </c>
      <c r="G144">
        <v>2899.99</v>
      </c>
      <c r="H144" t="s">
        <v>21</v>
      </c>
      <c r="I144" t="s">
        <v>22</v>
      </c>
      <c r="J144" t="s">
        <v>27</v>
      </c>
      <c r="K144" t="s">
        <v>31</v>
      </c>
      <c r="L144" t="s">
        <v>1968</v>
      </c>
    </row>
    <row r="145" spans="1:12" x14ac:dyDescent="0.3">
      <c r="A145">
        <v>49</v>
      </c>
      <c r="B145" t="s">
        <v>141</v>
      </c>
      <c r="C145" t="s">
        <v>142</v>
      </c>
      <c r="D145" t="s">
        <v>26</v>
      </c>
      <c r="E145" s="1">
        <v>42400</v>
      </c>
      <c r="F145">
        <v>2</v>
      </c>
      <c r="G145">
        <v>539.98</v>
      </c>
      <c r="H145" t="s">
        <v>66</v>
      </c>
      <c r="I145" t="s">
        <v>15</v>
      </c>
      <c r="J145" t="s">
        <v>27</v>
      </c>
      <c r="K145" t="s">
        <v>28</v>
      </c>
      <c r="L145" t="s">
        <v>1966</v>
      </c>
    </row>
    <row r="146" spans="1:12" x14ac:dyDescent="0.3">
      <c r="A146">
        <v>50</v>
      </c>
      <c r="B146" t="s">
        <v>143</v>
      </c>
      <c r="C146" t="s">
        <v>144</v>
      </c>
      <c r="D146" t="s">
        <v>108</v>
      </c>
      <c r="E146" s="1">
        <v>42400</v>
      </c>
      <c r="F146">
        <v>2</v>
      </c>
      <c r="G146">
        <v>539.98</v>
      </c>
      <c r="H146" t="s">
        <v>66</v>
      </c>
      <c r="I146" t="s">
        <v>15</v>
      </c>
      <c r="J146" t="s">
        <v>109</v>
      </c>
      <c r="K146" t="s">
        <v>110</v>
      </c>
      <c r="L146" t="s">
        <v>1966</v>
      </c>
    </row>
    <row r="147" spans="1:12" x14ac:dyDescent="0.3">
      <c r="A147">
        <v>50</v>
      </c>
      <c r="B147" t="s">
        <v>143</v>
      </c>
      <c r="C147" t="s">
        <v>144</v>
      </c>
      <c r="D147" t="s">
        <v>108</v>
      </c>
      <c r="E147" s="1">
        <v>42400</v>
      </c>
      <c r="F147">
        <v>2</v>
      </c>
      <c r="G147">
        <v>1199.98</v>
      </c>
      <c r="H147" t="s">
        <v>14</v>
      </c>
      <c r="I147" t="s">
        <v>39</v>
      </c>
      <c r="J147" t="s">
        <v>109</v>
      </c>
      <c r="K147" t="s">
        <v>110</v>
      </c>
      <c r="L147" t="s">
        <v>1966</v>
      </c>
    </row>
    <row r="148" spans="1:12" x14ac:dyDescent="0.3">
      <c r="A148">
        <v>50</v>
      </c>
      <c r="B148" t="s">
        <v>143</v>
      </c>
      <c r="C148" t="s">
        <v>144</v>
      </c>
      <c r="D148" t="s">
        <v>108</v>
      </c>
      <c r="E148" s="1">
        <v>42400</v>
      </c>
      <c r="F148">
        <v>1</v>
      </c>
      <c r="G148">
        <v>999.99</v>
      </c>
      <c r="H148" t="s">
        <v>32</v>
      </c>
      <c r="I148" t="s">
        <v>22</v>
      </c>
      <c r="J148" t="s">
        <v>109</v>
      </c>
      <c r="K148" t="s">
        <v>110</v>
      </c>
      <c r="L148" t="s">
        <v>1967</v>
      </c>
    </row>
    <row r="149" spans="1:12" x14ac:dyDescent="0.3">
      <c r="A149">
        <v>51</v>
      </c>
      <c r="B149" t="s">
        <v>145</v>
      </c>
      <c r="C149" t="s">
        <v>146</v>
      </c>
      <c r="D149" t="s">
        <v>26</v>
      </c>
      <c r="E149" s="1">
        <v>42401</v>
      </c>
      <c r="F149">
        <v>1</v>
      </c>
      <c r="G149">
        <v>269.99</v>
      </c>
      <c r="H149" t="s">
        <v>66</v>
      </c>
      <c r="I149" t="s">
        <v>15</v>
      </c>
      <c r="J149" t="s">
        <v>27</v>
      </c>
      <c r="K149" t="s">
        <v>31</v>
      </c>
      <c r="L149" t="s">
        <v>1966</v>
      </c>
    </row>
    <row r="150" spans="1:12" x14ac:dyDescent="0.3">
      <c r="A150">
        <v>51</v>
      </c>
      <c r="B150" t="s">
        <v>145</v>
      </c>
      <c r="C150" t="s">
        <v>146</v>
      </c>
      <c r="D150" t="s">
        <v>26</v>
      </c>
      <c r="E150" s="1">
        <v>42401</v>
      </c>
      <c r="F150">
        <v>2</v>
      </c>
      <c r="G150">
        <v>1199.98</v>
      </c>
      <c r="H150" t="s">
        <v>14</v>
      </c>
      <c r="I150" t="s">
        <v>39</v>
      </c>
      <c r="J150" t="s">
        <v>27</v>
      </c>
      <c r="K150" t="s">
        <v>31</v>
      </c>
      <c r="L150" t="s">
        <v>1966</v>
      </c>
    </row>
    <row r="151" spans="1:12" x14ac:dyDescent="0.3">
      <c r="A151">
        <v>51</v>
      </c>
      <c r="B151" t="s">
        <v>145</v>
      </c>
      <c r="C151" t="s">
        <v>146</v>
      </c>
      <c r="D151" t="s">
        <v>26</v>
      </c>
      <c r="E151" s="1">
        <v>42401</v>
      </c>
      <c r="F151">
        <v>1</v>
      </c>
      <c r="G151">
        <v>599.99</v>
      </c>
      <c r="H151" t="s">
        <v>18</v>
      </c>
      <c r="I151" t="s">
        <v>15</v>
      </c>
      <c r="J151" t="s">
        <v>27</v>
      </c>
      <c r="K151" t="s">
        <v>31</v>
      </c>
      <c r="L151" t="s">
        <v>1966</v>
      </c>
    </row>
    <row r="152" spans="1:12" x14ac:dyDescent="0.3">
      <c r="A152">
        <v>52</v>
      </c>
      <c r="B152" t="s">
        <v>147</v>
      </c>
      <c r="C152" t="s">
        <v>148</v>
      </c>
      <c r="D152" t="s">
        <v>13</v>
      </c>
      <c r="E152" s="1">
        <v>42403</v>
      </c>
      <c r="F152">
        <v>1</v>
      </c>
      <c r="G152">
        <v>499.99</v>
      </c>
      <c r="H152" t="s">
        <v>80</v>
      </c>
      <c r="I152" t="s">
        <v>39</v>
      </c>
      <c r="J152" t="s">
        <v>16</v>
      </c>
      <c r="K152" t="s">
        <v>17</v>
      </c>
      <c r="L152" t="s">
        <v>1966</v>
      </c>
    </row>
    <row r="153" spans="1:12" x14ac:dyDescent="0.3">
      <c r="A153">
        <v>53</v>
      </c>
      <c r="B153" t="s">
        <v>149</v>
      </c>
      <c r="C153" t="s">
        <v>150</v>
      </c>
      <c r="D153" t="s">
        <v>26</v>
      </c>
      <c r="E153" s="1">
        <v>42403</v>
      </c>
      <c r="F153">
        <v>2</v>
      </c>
      <c r="G153">
        <v>539.98</v>
      </c>
      <c r="H153" t="s">
        <v>52</v>
      </c>
      <c r="I153" t="s">
        <v>15</v>
      </c>
      <c r="J153" t="s">
        <v>27</v>
      </c>
      <c r="K153" t="s">
        <v>28</v>
      </c>
      <c r="L153" t="s">
        <v>1966</v>
      </c>
    </row>
    <row r="154" spans="1:12" x14ac:dyDescent="0.3">
      <c r="A154">
        <v>53</v>
      </c>
      <c r="B154" t="s">
        <v>149</v>
      </c>
      <c r="C154" t="s">
        <v>150</v>
      </c>
      <c r="D154" t="s">
        <v>26</v>
      </c>
      <c r="E154" s="1">
        <v>42403</v>
      </c>
      <c r="F154">
        <v>2</v>
      </c>
      <c r="G154">
        <v>599.98</v>
      </c>
      <c r="H154" t="s">
        <v>72</v>
      </c>
      <c r="I154" t="s">
        <v>53</v>
      </c>
      <c r="J154" t="s">
        <v>27</v>
      </c>
      <c r="K154" t="s">
        <v>28</v>
      </c>
      <c r="L154" t="s">
        <v>1966</v>
      </c>
    </row>
    <row r="155" spans="1:12" x14ac:dyDescent="0.3">
      <c r="A155">
        <v>53</v>
      </c>
      <c r="B155" t="s">
        <v>149</v>
      </c>
      <c r="C155" t="s">
        <v>150</v>
      </c>
      <c r="D155" t="s">
        <v>26</v>
      </c>
      <c r="E155" s="1">
        <v>42403</v>
      </c>
      <c r="F155">
        <v>2</v>
      </c>
      <c r="G155">
        <v>999.98</v>
      </c>
      <c r="H155" t="s">
        <v>80</v>
      </c>
      <c r="I155" t="s">
        <v>39</v>
      </c>
      <c r="J155" t="s">
        <v>27</v>
      </c>
      <c r="K155" t="s">
        <v>28</v>
      </c>
      <c r="L155" t="s">
        <v>1966</v>
      </c>
    </row>
    <row r="156" spans="1:12" x14ac:dyDescent="0.3">
      <c r="A156">
        <v>53</v>
      </c>
      <c r="B156" t="s">
        <v>149</v>
      </c>
      <c r="C156" t="s">
        <v>150</v>
      </c>
      <c r="D156" t="s">
        <v>26</v>
      </c>
      <c r="E156" s="1">
        <v>42403</v>
      </c>
      <c r="F156">
        <v>2</v>
      </c>
      <c r="G156">
        <v>3599.98</v>
      </c>
      <c r="H156" t="s">
        <v>23</v>
      </c>
      <c r="I156" t="s">
        <v>22</v>
      </c>
      <c r="J156" t="s">
        <v>27</v>
      </c>
      <c r="K156" t="s">
        <v>28</v>
      </c>
      <c r="L156" t="s">
        <v>1968</v>
      </c>
    </row>
    <row r="157" spans="1:12" x14ac:dyDescent="0.3">
      <c r="A157">
        <v>54</v>
      </c>
      <c r="B157" t="s">
        <v>151</v>
      </c>
      <c r="C157" t="s">
        <v>123</v>
      </c>
      <c r="D157" t="s">
        <v>26</v>
      </c>
      <c r="E157" s="1">
        <v>42404</v>
      </c>
      <c r="F157">
        <v>2</v>
      </c>
      <c r="G157">
        <v>1199.98</v>
      </c>
      <c r="H157" t="s">
        <v>14</v>
      </c>
      <c r="I157" t="s">
        <v>39</v>
      </c>
      <c r="J157" t="s">
        <v>27</v>
      </c>
      <c r="K157" t="s">
        <v>31</v>
      </c>
      <c r="L157" t="s">
        <v>1966</v>
      </c>
    </row>
    <row r="158" spans="1:12" x14ac:dyDescent="0.3">
      <c r="A158">
        <v>54</v>
      </c>
      <c r="B158" t="s">
        <v>151</v>
      </c>
      <c r="C158" t="s">
        <v>123</v>
      </c>
      <c r="D158" t="s">
        <v>26</v>
      </c>
      <c r="E158" s="1">
        <v>42404</v>
      </c>
      <c r="F158">
        <v>1</v>
      </c>
      <c r="G158">
        <v>999.99</v>
      </c>
      <c r="H158" t="s">
        <v>32</v>
      </c>
      <c r="I158" t="s">
        <v>22</v>
      </c>
      <c r="J158" t="s">
        <v>27</v>
      </c>
      <c r="K158" t="s">
        <v>31</v>
      </c>
      <c r="L158" t="s">
        <v>1967</v>
      </c>
    </row>
    <row r="159" spans="1:12" x14ac:dyDescent="0.3">
      <c r="A159">
        <v>55</v>
      </c>
      <c r="B159" t="s">
        <v>152</v>
      </c>
      <c r="C159" t="s">
        <v>153</v>
      </c>
      <c r="D159" t="s">
        <v>26</v>
      </c>
      <c r="E159" s="1">
        <v>42404</v>
      </c>
      <c r="F159">
        <v>1</v>
      </c>
      <c r="G159">
        <v>269.99</v>
      </c>
      <c r="H159" t="s">
        <v>66</v>
      </c>
      <c r="I159" t="s">
        <v>53</v>
      </c>
      <c r="J159" t="s">
        <v>27</v>
      </c>
      <c r="K159" t="s">
        <v>28</v>
      </c>
      <c r="L159" t="s">
        <v>1966</v>
      </c>
    </row>
    <row r="160" spans="1:12" x14ac:dyDescent="0.3">
      <c r="A160">
        <v>55</v>
      </c>
      <c r="B160" t="s">
        <v>152</v>
      </c>
      <c r="C160" t="s">
        <v>153</v>
      </c>
      <c r="D160" t="s">
        <v>26</v>
      </c>
      <c r="E160" s="1">
        <v>42404</v>
      </c>
      <c r="F160">
        <v>2</v>
      </c>
      <c r="G160">
        <v>1059.98</v>
      </c>
      <c r="H160" t="s">
        <v>49</v>
      </c>
      <c r="I160" t="s">
        <v>15</v>
      </c>
      <c r="J160" t="s">
        <v>27</v>
      </c>
      <c r="K160" t="s">
        <v>28</v>
      </c>
      <c r="L160" t="s">
        <v>1966</v>
      </c>
    </row>
    <row r="161" spans="1:12" x14ac:dyDescent="0.3">
      <c r="A161">
        <v>55</v>
      </c>
      <c r="B161" t="s">
        <v>152</v>
      </c>
      <c r="C161" t="s">
        <v>153</v>
      </c>
      <c r="D161" t="s">
        <v>26</v>
      </c>
      <c r="E161" s="1">
        <v>42404</v>
      </c>
      <c r="F161">
        <v>2</v>
      </c>
      <c r="G161">
        <v>999.98</v>
      </c>
      <c r="H161" t="s">
        <v>80</v>
      </c>
      <c r="I161" t="s">
        <v>39</v>
      </c>
      <c r="J161" t="s">
        <v>27</v>
      </c>
      <c r="K161" t="s">
        <v>28</v>
      </c>
      <c r="L161" t="s">
        <v>1966</v>
      </c>
    </row>
    <row r="162" spans="1:12" x14ac:dyDescent="0.3">
      <c r="A162">
        <v>56</v>
      </c>
      <c r="B162" t="s">
        <v>154</v>
      </c>
      <c r="C162" t="s">
        <v>155</v>
      </c>
      <c r="D162" t="s">
        <v>26</v>
      </c>
      <c r="E162" s="1">
        <v>42404</v>
      </c>
      <c r="F162">
        <v>2</v>
      </c>
      <c r="G162">
        <v>1199.98</v>
      </c>
      <c r="H162" t="s">
        <v>18</v>
      </c>
      <c r="I162" t="s">
        <v>15</v>
      </c>
      <c r="J162" t="s">
        <v>27</v>
      </c>
      <c r="K162" t="s">
        <v>28</v>
      </c>
      <c r="L162" t="s">
        <v>1966</v>
      </c>
    </row>
    <row r="163" spans="1:12" x14ac:dyDescent="0.3">
      <c r="A163">
        <v>57</v>
      </c>
      <c r="B163" t="s">
        <v>156</v>
      </c>
      <c r="C163" t="s">
        <v>157</v>
      </c>
      <c r="D163" t="s">
        <v>26</v>
      </c>
      <c r="E163" s="1">
        <v>42404</v>
      </c>
      <c r="F163">
        <v>1</v>
      </c>
      <c r="G163">
        <v>269.99</v>
      </c>
      <c r="H163" t="s">
        <v>66</v>
      </c>
      <c r="I163" t="s">
        <v>15</v>
      </c>
      <c r="J163" t="s">
        <v>27</v>
      </c>
      <c r="K163" t="s">
        <v>31</v>
      </c>
      <c r="L163" t="s">
        <v>1966</v>
      </c>
    </row>
    <row r="164" spans="1:12" x14ac:dyDescent="0.3">
      <c r="A164">
        <v>57</v>
      </c>
      <c r="B164" t="s">
        <v>156</v>
      </c>
      <c r="C164" t="s">
        <v>157</v>
      </c>
      <c r="D164" t="s">
        <v>26</v>
      </c>
      <c r="E164" s="1">
        <v>42404</v>
      </c>
      <c r="F164">
        <v>2</v>
      </c>
      <c r="G164">
        <v>599.98</v>
      </c>
      <c r="H164" t="s">
        <v>72</v>
      </c>
      <c r="I164" t="s">
        <v>53</v>
      </c>
      <c r="J164" t="s">
        <v>27</v>
      </c>
      <c r="K164" t="s">
        <v>31</v>
      </c>
      <c r="L164" t="s">
        <v>1966</v>
      </c>
    </row>
    <row r="165" spans="1:12" x14ac:dyDescent="0.3">
      <c r="A165">
        <v>57</v>
      </c>
      <c r="B165" t="s">
        <v>156</v>
      </c>
      <c r="C165" t="s">
        <v>157</v>
      </c>
      <c r="D165" t="s">
        <v>26</v>
      </c>
      <c r="E165" s="1">
        <v>42404</v>
      </c>
      <c r="F165">
        <v>2</v>
      </c>
      <c r="G165">
        <v>898</v>
      </c>
      <c r="H165" t="s">
        <v>99</v>
      </c>
      <c r="I165" t="s">
        <v>15</v>
      </c>
      <c r="J165" t="s">
        <v>27</v>
      </c>
      <c r="K165" t="s">
        <v>31</v>
      </c>
      <c r="L165" t="s">
        <v>1976</v>
      </c>
    </row>
    <row r="166" spans="1:12" x14ac:dyDescent="0.3">
      <c r="A166">
        <v>58</v>
      </c>
      <c r="B166" t="s">
        <v>158</v>
      </c>
      <c r="C166" t="s">
        <v>159</v>
      </c>
      <c r="D166" t="s">
        <v>26</v>
      </c>
      <c r="E166" s="1">
        <v>42405</v>
      </c>
      <c r="F166">
        <v>2</v>
      </c>
      <c r="G166">
        <v>539.98</v>
      </c>
      <c r="H166" t="s">
        <v>52</v>
      </c>
      <c r="I166" t="s">
        <v>15</v>
      </c>
      <c r="J166" t="s">
        <v>27</v>
      </c>
      <c r="K166" t="s">
        <v>28</v>
      </c>
      <c r="L166" t="s">
        <v>1966</v>
      </c>
    </row>
    <row r="167" spans="1:12" x14ac:dyDescent="0.3">
      <c r="A167">
        <v>58</v>
      </c>
      <c r="B167" t="s">
        <v>158</v>
      </c>
      <c r="C167" t="s">
        <v>159</v>
      </c>
      <c r="D167" t="s">
        <v>26</v>
      </c>
      <c r="E167" s="1">
        <v>42405</v>
      </c>
      <c r="F167">
        <v>1</v>
      </c>
      <c r="G167">
        <v>299.99</v>
      </c>
      <c r="H167" t="s">
        <v>72</v>
      </c>
      <c r="I167" t="s">
        <v>53</v>
      </c>
      <c r="J167" t="s">
        <v>27</v>
      </c>
      <c r="K167" t="s">
        <v>28</v>
      </c>
      <c r="L167" t="s">
        <v>1966</v>
      </c>
    </row>
    <row r="168" spans="1:12" x14ac:dyDescent="0.3">
      <c r="A168">
        <v>58</v>
      </c>
      <c r="B168" t="s">
        <v>158</v>
      </c>
      <c r="C168" t="s">
        <v>159</v>
      </c>
      <c r="D168" t="s">
        <v>26</v>
      </c>
      <c r="E168" s="1">
        <v>42405</v>
      </c>
      <c r="F168">
        <v>1</v>
      </c>
      <c r="G168">
        <v>449</v>
      </c>
      <c r="H168" t="s">
        <v>44</v>
      </c>
      <c r="I168" t="s">
        <v>15</v>
      </c>
      <c r="J168" t="s">
        <v>27</v>
      </c>
      <c r="K168" t="s">
        <v>28</v>
      </c>
      <c r="L168" t="s">
        <v>1976</v>
      </c>
    </row>
    <row r="169" spans="1:12" x14ac:dyDescent="0.3">
      <c r="A169">
        <v>59</v>
      </c>
      <c r="B169" t="s">
        <v>160</v>
      </c>
      <c r="C169" t="s">
        <v>101</v>
      </c>
      <c r="D169" t="s">
        <v>26</v>
      </c>
      <c r="E169" s="1">
        <v>42405</v>
      </c>
      <c r="F169">
        <v>1</v>
      </c>
      <c r="G169">
        <v>269.99</v>
      </c>
      <c r="H169" t="s">
        <v>66</v>
      </c>
      <c r="I169" t="s">
        <v>53</v>
      </c>
      <c r="J169" t="s">
        <v>27</v>
      </c>
      <c r="K169" t="s">
        <v>31</v>
      </c>
      <c r="L169" t="s">
        <v>1966</v>
      </c>
    </row>
    <row r="170" spans="1:12" x14ac:dyDescent="0.3">
      <c r="A170">
        <v>59</v>
      </c>
      <c r="B170" t="s">
        <v>160</v>
      </c>
      <c r="C170" t="s">
        <v>101</v>
      </c>
      <c r="D170" t="s">
        <v>26</v>
      </c>
      <c r="E170" s="1">
        <v>42405</v>
      </c>
      <c r="F170">
        <v>2</v>
      </c>
      <c r="G170">
        <v>858</v>
      </c>
      <c r="H170" t="s">
        <v>40</v>
      </c>
      <c r="I170" t="s">
        <v>15</v>
      </c>
      <c r="J170" t="s">
        <v>27</v>
      </c>
      <c r="K170" t="s">
        <v>31</v>
      </c>
      <c r="L170" t="s">
        <v>1976</v>
      </c>
    </row>
    <row r="171" spans="1:12" x14ac:dyDescent="0.3">
      <c r="A171">
        <v>59</v>
      </c>
      <c r="B171" t="s">
        <v>160</v>
      </c>
      <c r="C171" t="s">
        <v>101</v>
      </c>
      <c r="D171" t="s">
        <v>26</v>
      </c>
      <c r="E171" s="1">
        <v>42405</v>
      </c>
      <c r="F171">
        <v>1</v>
      </c>
      <c r="G171">
        <v>749.99</v>
      </c>
      <c r="H171" t="s">
        <v>35</v>
      </c>
      <c r="I171" t="s">
        <v>22</v>
      </c>
      <c r="J171" t="s">
        <v>27</v>
      </c>
      <c r="K171" t="s">
        <v>31</v>
      </c>
      <c r="L171" t="s">
        <v>1969</v>
      </c>
    </row>
    <row r="172" spans="1:12" x14ac:dyDescent="0.3">
      <c r="A172">
        <v>60</v>
      </c>
      <c r="B172" t="s">
        <v>161</v>
      </c>
      <c r="C172" t="s">
        <v>162</v>
      </c>
      <c r="D172" t="s">
        <v>13</v>
      </c>
      <c r="E172" s="1">
        <v>42406</v>
      </c>
      <c r="F172">
        <v>1</v>
      </c>
      <c r="G172">
        <v>269.99</v>
      </c>
      <c r="H172" t="s">
        <v>52</v>
      </c>
      <c r="I172" t="s">
        <v>53</v>
      </c>
      <c r="J172" t="s">
        <v>16</v>
      </c>
      <c r="K172" t="s">
        <v>36</v>
      </c>
      <c r="L172" t="s">
        <v>1966</v>
      </c>
    </row>
    <row r="173" spans="1:12" x14ac:dyDescent="0.3">
      <c r="A173">
        <v>60</v>
      </c>
      <c r="B173" t="s">
        <v>161</v>
      </c>
      <c r="C173" t="s">
        <v>162</v>
      </c>
      <c r="D173" t="s">
        <v>13</v>
      </c>
      <c r="E173" s="1">
        <v>42406</v>
      </c>
      <c r="F173">
        <v>2</v>
      </c>
      <c r="G173">
        <v>539.98</v>
      </c>
      <c r="H173" t="s">
        <v>52</v>
      </c>
      <c r="I173" t="s">
        <v>15</v>
      </c>
      <c r="J173" t="s">
        <v>16</v>
      </c>
      <c r="K173" t="s">
        <v>36</v>
      </c>
      <c r="L173" t="s">
        <v>1966</v>
      </c>
    </row>
    <row r="174" spans="1:12" x14ac:dyDescent="0.3">
      <c r="A174">
        <v>60</v>
      </c>
      <c r="B174" t="s">
        <v>161</v>
      </c>
      <c r="C174" t="s">
        <v>162</v>
      </c>
      <c r="D174" t="s">
        <v>13</v>
      </c>
      <c r="E174" s="1">
        <v>42406</v>
      </c>
      <c r="F174">
        <v>1</v>
      </c>
      <c r="G174">
        <v>529.99</v>
      </c>
      <c r="H174" t="s">
        <v>49</v>
      </c>
      <c r="I174" t="s">
        <v>15</v>
      </c>
      <c r="J174" t="s">
        <v>16</v>
      </c>
      <c r="K174" t="s">
        <v>36</v>
      </c>
      <c r="L174" t="s">
        <v>1966</v>
      </c>
    </row>
    <row r="175" spans="1:12" x14ac:dyDescent="0.3">
      <c r="A175">
        <v>60</v>
      </c>
      <c r="B175" t="s">
        <v>161</v>
      </c>
      <c r="C175" t="s">
        <v>162</v>
      </c>
      <c r="D175" t="s">
        <v>13</v>
      </c>
      <c r="E175" s="1">
        <v>42406</v>
      </c>
      <c r="F175">
        <v>1</v>
      </c>
      <c r="G175">
        <v>2899.99</v>
      </c>
      <c r="H175" t="s">
        <v>21</v>
      </c>
      <c r="I175" t="s">
        <v>22</v>
      </c>
      <c r="J175" t="s">
        <v>16</v>
      </c>
      <c r="K175" t="s">
        <v>36</v>
      </c>
      <c r="L175" t="s">
        <v>1968</v>
      </c>
    </row>
    <row r="176" spans="1:12" x14ac:dyDescent="0.3">
      <c r="A176">
        <v>61</v>
      </c>
      <c r="B176" t="s">
        <v>163</v>
      </c>
      <c r="C176" t="s">
        <v>164</v>
      </c>
      <c r="D176" t="s">
        <v>26</v>
      </c>
      <c r="E176" s="1">
        <v>42406</v>
      </c>
      <c r="F176">
        <v>2</v>
      </c>
      <c r="G176">
        <v>1059.98</v>
      </c>
      <c r="H176" t="s">
        <v>49</v>
      </c>
      <c r="I176" t="s">
        <v>15</v>
      </c>
      <c r="J176" t="s">
        <v>27</v>
      </c>
      <c r="K176" t="s">
        <v>31</v>
      </c>
      <c r="L176" t="s">
        <v>1966</v>
      </c>
    </row>
    <row r="177" spans="1:12" x14ac:dyDescent="0.3">
      <c r="A177">
        <v>61</v>
      </c>
      <c r="B177" t="s">
        <v>163</v>
      </c>
      <c r="C177" t="s">
        <v>164</v>
      </c>
      <c r="D177" t="s">
        <v>26</v>
      </c>
      <c r="E177" s="1">
        <v>42406</v>
      </c>
      <c r="F177">
        <v>1</v>
      </c>
      <c r="G177">
        <v>499.99</v>
      </c>
      <c r="H177" t="s">
        <v>80</v>
      </c>
      <c r="I177" t="s">
        <v>39</v>
      </c>
      <c r="J177" t="s">
        <v>27</v>
      </c>
      <c r="K177" t="s">
        <v>31</v>
      </c>
      <c r="L177" t="s">
        <v>1966</v>
      </c>
    </row>
    <row r="178" spans="1:12" x14ac:dyDescent="0.3">
      <c r="A178">
        <v>61</v>
      </c>
      <c r="B178" t="s">
        <v>163</v>
      </c>
      <c r="C178" t="s">
        <v>164</v>
      </c>
      <c r="D178" t="s">
        <v>26</v>
      </c>
      <c r="E178" s="1">
        <v>42406</v>
      </c>
      <c r="F178">
        <v>2</v>
      </c>
      <c r="G178">
        <v>2641.98</v>
      </c>
      <c r="H178" t="s">
        <v>77</v>
      </c>
      <c r="I178" t="s">
        <v>22</v>
      </c>
      <c r="J178" t="s">
        <v>27</v>
      </c>
      <c r="K178" t="s">
        <v>31</v>
      </c>
      <c r="L178" t="s">
        <v>1970</v>
      </c>
    </row>
    <row r="179" spans="1:12" x14ac:dyDescent="0.3">
      <c r="A179">
        <v>62</v>
      </c>
      <c r="B179" t="s">
        <v>165</v>
      </c>
      <c r="C179" t="s">
        <v>166</v>
      </c>
      <c r="D179" t="s">
        <v>13</v>
      </c>
      <c r="E179" s="1">
        <v>42407</v>
      </c>
      <c r="F179">
        <v>2</v>
      </c>
      <c r="G179">
        <v>539.98</v>
      </c>
      <c r="H179" t="s">
        <v>52</v>
      </c>
      <c r="I179" t="s">
        <v>53</v>
      </c>
      <c r="J179" t="s">
        <v>16</v>
      </c>
      <c r="K179" t="s">
        <v>17</v>
      </c>
      <c r="L179" t="s">
        <v>1966</v>
      </c>
    </row>
    <row r="180" spans="1:12" x14ac:dyDescent="0.3">
      <c r="A180">
        <v>62</v>
      </c>
      <c r="B180" t="s">
        <v>165</v>
      </c>
      <c r="C180" t="s">
        <v>166</v>
      </c>
      <c r="D180" t="s">
        <v>13</v>
      </c>
      <c r="E180" s="1">
        <v>42407</v>
      </c>
      <c r="F180">
        <v>1</v>
      </c>
      <c r="G180">
        <v>269.99</v>
      </c>
      <c r="H180" t="s">
        <v>52</v>
      </c>
      <c r="I180" t="s">
        <v>15</v>
      </c>
      <c r="J180" t="s">
        <v>16</v>
      </c>
      <c r="K180" t="s">
        <v>17</v>
      </c>
      <c r="L180" t="s">
        <v>1966</v>
      </c>
    </row>
    <row r="181" spans="1:12" x14ac:dyDescent="0.3">
      <c r="A181">
        <v>62</v>
      </c>
      <c r="B181" t="s">
        <v>165</v>
      </c>
      <c r="C181" t="s">
        <v>166</v>
      </c>
      <c r="D181" t="s">
        <v>13</v>
      </c>
      <c r="E181" s="1">
        <v>42407</v>
      </c>
      <c r="F181">
        <v>2</v>
      </c>
      <c r="G181">
        <v>3599.98</v>
      </c>
      <c r="H181" t="s">
        <v>23</v>
      </c>
      <c r="I181" t="s">
        <v>22</v>
      </c>
      <c r="J181" t="s">
        <v>16</v>
      </c>
      <c r="K181" t="s">
        <v>17</v>
      </c>
      <c r="L181" t="s">
        <v>1968</v>
      </c>
    </row>
    <row r="182" spans="1:12" x14ac:dyDescent="0.3">
      <c r="A182">
        <v>63</v>
      </c>
      <c r="B182" t="s">
        <v>167</v>
      </c>
      <c r="C182" t="s">
        <v>25</v>
      </c>
      <c r="D182" t="s">
        <v>26</v>
      </c>
      <c r="E182" s="1">
        <v>42407</v>
      </c>
      <c r="F182">
        <v>2</v>
      </c>
      <c r="G182">
        <v>999.98</v>
      </c>
      <c r="H182" t="s">
        <v>80</v>
      </c>
      <c r="I182" t="s">
        <v>39</v>
      </c>
      <c r="J182" t="s">
        <v>27</v>
      </c>
      <c r="K182" t="s">
        <v>31</v>
      </c>
      <c r="L182" t="s">
        <v>1966</v>
      </c>
    </row>
    <row r="183" spans="1:12" x14ac:dyDescent="0.3">
      <c r="A183">
        <v>63</v>
      </c>
      <c r="B183" t="s">
        <v>167</v>
      </c>
      <c r="C183" t="s">
        <v>25</v>
      </c>
      <c r="D183" t="s">
        <v>26</v>
      </c>
      <c r="E183" s="1">
        <v>42407</v>
      </c>
      <c r="F183">
        <v>2</v>
      </c>
      <c r="G183">
        <v>898</v>
      </c>
      <c r="H183" t="s">
        <v>99</v>
      </c>
      <c r="I183" t="s">
        <v>15</v>
      </c>
      <c r="J183" t="s">
        <v>27</v>
      </c>
      <c r="K183" t="s">
        <v>31</v>
      </c>
      <c r="L183" t="s">
        <v>1976</v>
      </c>
    </row>
    <row r="184" spans="1:12" x14ac:dyDescent="0.3">
      <c r="A184">
        <v>63</v>
      </c>
      <c r="B184" t="s">
        <v>167</v>
      </c>
      <c r="C184" t="s">
        <v>25</v>
      </c>
      <c r="D184" t="s">
        <v>26</v>
      </c>
      <c r="E184" s="1">
        <v>42407</v>
      </c>
      <c r="F184">
        <v>1</v>
      </c>
      <c r="G184">
        <v>999.99</v>
      </c>
      <c r="H184" t="s">
        <v>32</v>
      </c>
      <c r="I184" t="s">
        <v>22</v>
      </c>
      <c r="J184" t="s">
        <v>27</v>
      </c>
      <c r="K184" t="s">
        <v>31</v>
      </c>
      <c r="L184" t="s">
        <v>1967</v>
      </c>
    </row>
    <row r="185" spans="1:12" x14ac:dyDescent="0.3">
      <c r="A185">
        <v>64</v>
      </c>
      <c r="B185" t="s">
        <v>168</v>
      </c>
      <c r="C185" t="s">
        <v>169</v>
      </c>
      <c r="D185" t="s">
        <v>26</v>
      </c>
      <c r="E185" s="1">
        <v>42407</v>
      </c>
      <c r="F185">
        <v>2</v>
      </c>
      <c r="G185">
        <v>539.98</v>
      </c>
      <c r="H185" t="s">
        <v>52</v>
      </c>
      <c r="I185" t="s">
        <v>53</v>
      </c>
      <c r="J185" t="s">
        <v>27</v>
      </c>
      <c r="K185" t="s">
        <v>28</v>
      </c>
      <c r="L185" t="s">
        <v>1966</v>
      </c>
    </row>
    <row r="186" spans="1:12" x14ac:dyDescent="0.3">
      <c r="A186">
        <v>64</v>
      </c>
      <c r="B186" t="s">
        <v>168</v>
      </c>
      <c r="C186" t="s">
        <v>169</v>
      </c>
      <c r="D186" t="s">
        <v>26</v>
      </c>
      <c r="E186" s="1">
        <v>42407</v>
      </c>
      <c r="F186">
        <v>2</v>
      </c>
      <c r="G186">
        <v>599.98</v>
      </c>
      <c r="H186" t="s">
        <v>72</v>
      </c>
      <c r="I186" t="s">
        <v>53</v>
      </c>
      <c r="J186" t="s">
        <v>27</v>
      </c>
      <c r="K186" t="s">
        <v>28</v>
      </c>
      <c r="L186" t="s">
        <v>1966</v>
      </c>
    </row>
    <row r="187" spans="1:12" x14ac:dyDescent="0.3">
      <c r="A187">
        <v>64</v>
      </c>
      <c r="B187" t="s">
        <v>168</v>
      </c>
      <c r="C187" t="s">
        <v>169</v>
      </c>
      <c r="D187" t="s">
        <v>26</v>
      </c>
      <c r="E187" s="1">
        <v>42407</v>
      </c>
      <c r="F187">
        <v>2</v>
      </c>
      <c r="G187">
        <v>1099.98</v>
      </c>
      <c r="H187" t="s">
        <v>43</v>
      </c>
      <c r="I187" t="s">
        <v>39</v>
      </c>
      <c r="J187" t="s">
        <v>27</v>
      </c>
      <c r="K187" t="s">
        <v>28</v>
      </c>
      <c r="L187" t="s">
        <v>1966</v>
      </c>
    </row>
    <row r="188" spans="1:12" x14ac:dyDescent="0.3">
      <c r="A188">
        <v>64</v>
      </c>
      <c r="B188" t="s">
        <v>168</v>
      </c>
      <c r="C188" t="s">
        <v>169</v>
      </c>
      <c r="D188" t="s">
        <v>26</v>
      </c>
      <c r="E188" s="1">
        <v>42407</v>
      </c>
      <c r="F188">
        <v>2</v>
      </c>
      <c r="G188">
        <v>999.98</v>
      </c>
      <c r="H188" t="s">
        <v>80</v>
      </c>
      <c r="I188" t="s">
        <v>39</v>
      </c>
      <c r="J188" t="s">
        <v>27</v>
      </c>
      <c r="K188" t="s">
        <v>28</v>
      </c>
      <c r="L188" t="s">
        <v>1966</v>
      </c>
    </row>
    <row r="189" spans="1:12" x14ac:dyDescent="0.3">
      <c r="A189">
        <v>65</v>
      </c>
      <c r="B189" t="s">
        <v>170</v>
      </c>
      <c r="C189" t="s">
        <v>142</v>
      </c>
      <c r="D189" t="s">
        <v>26</v>
      </c>
      <c r="E189" s="1">
        <v>42408</v>
      </c>
      <c r="F189">
        <v>1</v>
      </c>
      <c r="G189">
        <v>549.99</v>
      </c>
      <c r="H189" t="s">
        <v>43</v>
      </c>
      <c r="I189" t="s">
        <v>15</v>
      </c>
      <c r="J189" t="s">
        <v>27</v>
      </c>
      <c r="K189" t="s">
        <v>28</v>
      </c>
      <c r="L189" t="s">
        <v>1966</v>
      </c>
    </row>
    <row r="190" spans="1:12" x14ac:dyDescent="0.3">
      <c r="A190">
        <v>66</v>
      </c>
      <c r="B190" t="s">
        <v>171</v>
      </c>
      <c r="C190" t="s">
        <v>172</v>
      </c>
      <c r="D190" t="s">
        <v>26</v>
      </c>
      <c r="E190" s="1">
        <v>42409</v>
      </c>
      <c r="F190">
        <v>1</v>
      </c>
      <c r="G190">
        <v>299.99</v>
      </c>
      <c r="H190" t="s">
        <v>72</v>
      </c>
      <c r="I190" t="s">
        <v>53</v>
      </c>
      <c r="J190" t="s">
        <v>27</v>
      </c>
      <c r="K190" t="s">
        <v>31</v>
      </c>
      <c r="L190" t="s">
        <v>1966</v>
      </c>
    </row>
    <row r="191" spans="1:12" x14ac:dyDescent="0.3">
      <c r="A191">
        <v>66</v>
      </c>
      <c r="B191" t="s">
        <v>171</v>
      </c>
      <c r="C191" t="s">
        <v>172</v>
      </c>
      <c r="D191" t="s">
        <v>26</v>
      </c>
      <c r="E191" s="1">
        <v>42409</v>
      </c>
      <c r="F191">
        <v>1</v>
      </c>
      <c r="G191">
        <v>549.99</v>
      </c>
      <c r="H191" t="s">
        <v>43</v>
      </c>
      <c r="I191" t="s">
        <v>15</v>
      </c>
      <c r="J191" t="s">
        <v>27</v>
      </c>
      <c r="K191" t="s">
        <v>31</v>
      </c>
      <c r="L191" t="s">
        <v>1966</v>
      </c>
    </row>
    <row r="192" spans="1:12" x14ac:dyDescent="0.3">
      <c r="A192">
        <v>66</v>
      </c>
      <c r="B192" t="s">
        <v>171</v>
      </c>
      <c r="C192" t="s">
        <v>172</v>
      </c>
      <c r="D192" t="s">
        <v>26</v>
      </c>
      <c r="E192" s="1">
        <v>42409</v>
      </c>
      <c r="F192">
        <v>1</v>
      </c>
      <c r="G192">
        <v>749.99</v>
      </c>
      <c r="H192" t="s">
        <v>35</v>
      </c>
      <c r="I192" t="s">
        <v>22</v>
      </c>
      <c r="J192" t="s">
        <v>27</v>
      </c>
      <c r="K192" t="s">
        <v>31</v>
      </c>
      <c r="L192" t="s">
        <v>1969</v>
      </c>
    </row>
    <row r="193" spans="1:12" x14ac:dyDescent="0.3">
      <c r="A193">
        <v>67</v>
      </c>
      <c r="B193" t="s">
        <v>173</v>
      </c>
      <c r="C193" t="s">
        <v>174</v>
      </c>
      <c r="D193" t="s">
        <v>108</v>
      </c>
      <c r="E193" s="1">
        <v>42409</v>
      </c>
      <c r="F193">
        <v>1</v>
      </c>
      <c r="G193">
        <v>269.99</v>
      </c>
      <c r="H193" t="s">
        <v>66</v>
      </c>
      <c r="I193" t="s">
        <v>53</v>
      </c>
      <c r="J193" t="s">
        <v>109</v>
      </c>
      <c r="K193" t="s">
        <v>110</v>
      </c>
      <c r="L193" t="s">
        <v>1966</v>
      </c>
    </row>
    <row r="194" spans="1:12" x14ac:dyDescent="0.3">
      <c r="A194">
        <v>67</v>
      </c>
      <c r="B194" t="s">
        <v>173</v>
      </c>
      <c r="C194" t="s">
        <v>174</v>
      </c>
      <c r="D194" t="s">
        <v>108</v>
      </c>
      <c r="E194" s="1">
        <v>42409</v>
      </c>
      <c r="F194">
        <v>2</v>
      </c>
      <c r="G194">
        <v>599.98</v>
      </c>
      <c r="H194" t="s">
        <v>72</v>
      </c>
      <c r="I194" t="s">
        <v>53</v>
      </c>
      <c r="J194" t="s">
        <v>109</v>
      </c>
      <c r="K194" t="s">
        <v>110</v>
      </c>
      <c r="L194" t="s">
        <v>1966</v>
      </c>
    </row>
    <row r="195" spans="1:12" x14ac:dyDescent="0.3">
      <c r="A195">
        <v>67</v>
      </c>
      <c r="B195" t="s">
        <v>173</v>
      </c>
      <c r="C195" t="s">
        <v>174</v>
      </c>
      <c r="D195" t="s">
        <v>108</v>
      </c>
      <c r="E195" s="1">
        <v>42409</v>
      </c>
      <c r="F195">
        <v>2</v>
      </c>
      <c r="G195">
        <v>1099.98</v>
      </c>
      <c r="H195" t="s">
        <v>43</v>
      </c>
      <c r="I195" t="s">
        <v>15</v>
      </c>
      <c r="J195" t="s">
        <v>109</v>
      </c>
      <c r="K195" t="s">
        <v>110</v>
      </c>
      <c r="L195" t="s">
        <v>1966</v>
      </c>
    </row>
    <row r="196" spans="1:12" x14ac:dyDescent="0.3">
      <c r="A196">
        <v>67</v>
      </c>
      <c r="B196" t="s">
        <v>173</v>
      </c>
      <c r="C196" t="s">
        <v>174</v>
      </c>
      <c r="D196" t="s">
        <v>108</v>
      </c>
      <c r="E196" s="1">
        <v>42409</v>
      </c>
      <c r="F196">
        <v>2</v>
      </c>
      <c r="G196">
        <v>2641.98</v>
      </c>
      <c r="H196" t="s">
        <v>77</v>
      </c>
      <c r="I196" t="s">
        <v>22</v>
      </c>
      <c r="J196" t="s">
        <v>109</v>
      </c>
      <c r="K196" t="s">
        <v>110</v>
      </c>
      <c r="L196" t="s">
        <v>1970</v>
      </c>
    </row>
    <row r="197" spans="1:12" x14ac:dyDescent="0.3">
      <c r="A197">
        <v>67</v>
      </c>
      <c r="B197" t="s">
        <v>173</v>
      </c>
      <c r="C197" t="s">
        <v>174</v>
      </c>
      <c r="D197" t="s">
        <v>108</v>
      </c>
      <c r="E197" s="1">
        <v>42409</v>
      </c>
      <c r="F197">
        <v>1</v>
      </c>
      <c r="G197">
        <v>449</v>
      </c>
      <c r="H197" t="s">
        <v>99</v>
      </c>
      <c r="I197" t="s">
        <v>15</v>
      </c>
      <c r="J197" t="s">
        <v>109</v>
      </c>
      <c r="K197" t="s">
        <v>110</v>
      </c>
      <c r="L197" t="s">
        <v>1976</v>
      </c>
    </row>
    <row r="198" spans="1:12" x14ac:dyDescent="0.3">
      <c r="A198">
        <v>68</v>
      </c>
      <c r="B198" t="s">
        <v>175</v>
      </c>
      <c r="C198" t="s">
        <v>98</v>
      </c>
      <c r="D198" t="s">
        <v>26</v>
      </c>
      <c r="E198" s="1">
        <v>42410</v>
      </c>
      <c r="F198">
        <v>2</v>
      </c>
      <c r="G198">
        <v>539.98</v>
      </c>
      <c r="H198" t="s">
        <v>66</v>
      </c>
      <c r="I198" t="s">
        <v>15</v>
      </c>
      <c r="J198" t="s">
        <v>27</v>
      </c>
      <c r="K198" t="s">
        <v>28</v>
      </c>
      <c r="L198" t="s">
        <v>1966</v>
      </c>
    </row>
    <row r="199" spans="1:12" x14ac:dyDescent="0.3">
      <c r="A199">
        <v>68</v>
      </c>
      <c r="B199" t="s">
        <v>175</v>
      </c>
      <c r="C199" t="s">
        <v>98</v>
      </c>
      <c r="D199" t="s">
        <v>26</v>
      </c>
      <c r="E199" s="1">
        <v>42410</v>
      </c>
      <c r="F199">
        <v>1</v>
      </c>
      <c r="G199">
        <v>429</v>
      </c>
      <c r="H199" t="s">
        <v>40</v>
      </c>
      <c r="I199" t="s">
        <v>15</v>
      </c>
      <c r="J199" t="s">
        <v>27</v>
      </c>
      <c r="K199" t="s">
        <v>28</v>
      </c>
      <c r="L199" t="s">
        <v>1976</v>
      </c>
    </row>
    <row r="200" spans="1:12" x14ac:dyDescent="0.3">
      <c r="A200">
        <v>69</v>
      </c>
      <c r="B200" t="s">
        <v>176</v>
      </c>
      <c r="C200" t="s">
        <v>177</v>
      </c>
      <c r="D200" t="s">
        <v>26</v>
      </c>
      <c r="E200" s="1">
        <v>42410</v>
      </c>
      <c r="F200">
        <v>2</v>
      </c>
      <c r="G200">
        <v>539.98</v>
      </c>
      <c r="H200" t="s">
        <v>52</v>
      </c>
      <c r="I200" t="s">
        <v>53</v>
      </c>
      <c r="J200" t="s">
        <v>27</v>
      </c>
      <c r="K200" t="s">
        <v>31</v>
      </c>
      <c r="L200" t="s">
        <v>1966</v>
      </c>
    </row>
    <row r="201" spans="1:12" x14ac:dyDescent="0.3">
      <c r="A201">
        <v>69</v>
      </c>
      <c r="B201" t="s">
        <v>176</v>
      </c>
      <c r="C201" t="s">
        <v>177</v>
      </c>
      <c r="D201" t="s">
        <v>26</v>
      </c>
      <c r="E201" s="1">
        <v>42410</v>
      </c>
      <c r="F201">
        <v>1</v>
      </c>
      <c r="G201">
        <v>1320.99</v>
      </c>
      <c r="H201" t="s">
        <v>77</v>
      </c>
      <c r="I201" t="s">
        <v>22</v>
      </c>
      <c r="J201" t="s">
        <v>27</v>
      </c>
      <c r="K201" t="s">
        <v>31</v>
      </c>
      <c r="L201" t="s">
        <v>1970</v>
      </c>
    </row>
    <row r="202" spans="1:12" x14ac:dyDescent="0.3">
      <c r="A202">
        <v>69</v>
      </c>
      <c r="B202" t="s">
        <v>176</v>
      </c>
      <c r="C202" t="s">
        <v>177</v>
      </c>
      <c r="D202" t="s">
        <v>26</v>
      </c>
      <c r="E202" s="1">
        <v>42410</v>
      </c>
      <c r="F202">
        <v>1</v>
      </c>
      <c r="G202">
        <v>1549</v>
      </c>
      <c r="H202" t="s">
        <v>19</v>
      </c>
      <c r="I202" t="s">
        <v>20</v>
      </c>
      <c r="J202" t="s">
        <v>27</v>
      </c>
      <c r="K202" t="s">
        <v>31</v>
      </c>
      <c r="L202" t="s">
        <v>1967</v>
      </c>
    </row>
    <row r="203" spans="1:12" x14ac:dyDescent="0.3">
      <c r="A203">
        <v>70</v>
      </c>
      <c r="B203" t="s">
        <v>178</v>
      </c>
      <c r="C203" t="s">
        <v>174</v>
      </c>
      <c r="D203" t="s">
        <v>108</v>
      </c>
      <c r="E203" s="1">
        <v>42411</v>
      </c>
      <c r="F203">
        <v>1</v>
      </c>
      <c r="G203">
        <v>599.99</v>
      </c>
      <c r="H203" t="s">
        <v>18</v>
      </c>
      <c r="I203" t="s">
        <v>15</v>
      </c>
      <c r="J203" t="s">
        <v>109</v>
      </c>
      <c r="K203" t="s">
        <v>179</v>
      </c>
      <c r="L203" t="s">
        <v>1966</v>
      </c>
    </row>
    <row r="204" spans="1:12" x14ac:dyDescent="0.3">
      <c r="A204">
        <v>70</v>
      </c>
      <c r="B204" t="s">
        <v>178</v>
      </c>
      <c r="C204" t="s">
        <v>174</v>
      </c>
      <c r="D204" t="s">
        <v>108</v>
      </c>
      <c r="E204" s="1">
        <v>42411</v>
      </c>
      <c r="F204">
        <v>1</v>
      </c>
      <c r="G204">
        <v>449</v>
      </c>
      <c r="H204" t="s">
        <v>44</v>
      </c>
      <c r="I204" t="s">
        <v>15</v>
      </c>
      <c r="J204" t="s">
        <v>109</v>
      </c>
      <c r="K204" t="s">
        <v>179</v>
      </c>
      <c r="L204" t="s">
        <v>1976</v>
      </c>
    </row>
    <row r="205" spans="1:12" x14ac:dyDescent="0.3">
      <c r="A205">
        <v>70</v>
      </c>
      <c r="B205" t="s">
        <v>178</v>
      </c>
      <c r="C205" t="s">
        <v>174</v>
      </c>
      <c r="D205" t="s">
        <v>108</v>
      </c>
      <c r="E205" s="1">
        <v>42411</v>
      </c>
      <c r="F205">
        <v>2</v>
      </c>
      <c r="G205">
        <v>1999.98</v>
      </c>
      <c r="H205" t="s">
        <v>32</v>
      </c>
      <c r="I205" t="s">
        <v>22</v>
      </c>
      <c r="J205" t="s">
        <v>109</v>
      </c>
      <c r="K205" t="s">
        <v>179</v>
      </c>
      <c r="L205" t="s">
        <v>1967</v>
      </c>
    </row>
    <row r="206" spans="1:12" x14ac:dyDescent="0.3">
      <c r="A206">
        <v>71</v>
      </c>
      <c r="B206" t="s">
        <v>180</v>
      </c>
      <c r="C206" t="s">
        <v>181</v>
      </c>
      <c r="D206" t="s">
        <v>26</v>
      </c>
      <c r="E206" s="1">
        <v>42411</v>
      </c>
      <c r="F206">
        <v>1</v>
      </c>
      <c r="G206">
        <v>549.99</v>
      </c>
      <c r="H206" t="s">
        <v>43</v>
      </c>
      <c r="I206" t="s">
        <v>39</v>
      </c>
      <c r="J206" t="s">
        <v>27</v>
      </c>
      <c r="K206" t="s">
        <v>31</v>
      </c>
      <c r="L206" t="s">
        <v>1966</v>
      </c>
    </row>
    <row r="207" spans="1:12" x14ac:dyDescent="0.3">
      <c r="A207">
        <v>71</v>
      </c>
      <c r="B207" t="s">
        <v>180</v>
      </c>
      <c r="C207" t="s">
        <v>181</v>
      </c>
      <c r="D207" t="s">
        <v>26</v>
      </c>
      <c r="E207" s="1">
        <v>42411</v>
      </c>
      <c r="F207">
        <v>2</v>
      </c>
      <c r="G207">
        <v>1199.98</v>
      </c>
      <c r="H207" t="s">
        <v>14</v>
      </c>
      <c r="I207" t="s">
        <v>39</v>
      </c>
      <c r="J207" t="s">
        <v>27</v>
      </c>
      <c r="K207" t="s">
        <v>31</v>
      </c>
      <c r="L207" t="s">
        <v>1966</v>
      </c>
    </row>
    <row r="208" spans="1:12" x14ac:dyDescent="0.3">
      <c r="A208">
        <v>71</v>
      </c>
      <c r="B208" t="s">
        <v>180</v>
      </c>
      <c r="C208" t="s">
        <v>181</v>
      </c>
      <c r="D208" t="s">
        <v>26</v>
      </c>
      <c r="E208" s="1">
        <v>42411</v>
      </c>
      <c r="F208">
        <v>1</v>
      </c>
      <c r="G208">
        <v>449</v>
      </c>
      <c r="H208" t="s">
        <v>44</v>
      </c>
      <c r="I208" t="s">
        <v>15</v>
      </c>
      <c r="J208" t="s">
        <v>27</v>
      </c>
      <c r="K208" t="s">
        <v>31</v>
      </c>
      <c r="L208" t="s">
        <v>1976</v>
      </c>
    </row>
    <row r="209" spans="1:12" x14ac:dyDescent="0.3">
      <c r="A209">
        <v>72</v>
      </c>
      <c r="B209" t="s">
        <v>182</v>
      </c>
      <c r="C209" t="s">
        <v>62</v>
      </c>
      <c r="D209" t="s">
        <v>13</v>
      </c>
      <c r="E209" s="1">
        <v>42412</v>
      </c>
      <c r="F209">
        <v>2</v>
      </c>
      <c r="G209">
        <v>539.98</v>
      </c>
      <c r="H209" t="s">
        <v>66</v>
      </c>
      <c r="I209" t="s">
        <v>15</v>
      </c>
      <c r="J209" t="s">
        <v>16</v>
      </c>
      <c r="K209" t="s">
        <v>17</v>
      </c>
      <c r="L209" t="s">
        <v>1966</v>
      </c>
    </row>
    <row r="210" spans="1:12" x14ac:dyDescent="0.3">
      <c r="A210">
        <v>72</v>
      </c>
      <c r="B210" t="s">
        <v>182</v>
      </c>
      <c r="C210" t="s">
        <v>62</v>
      </c>
      <c r="D210" t="s">
        <v>13</v>
      </c>
      <c r="E210" s="1">
        <v>42412</v>
      </c>
      <c r="F210">
        <v>1</v>
      </c>
      <c r="G210">
        <v>549.99</v>
      </c>
      <c r="H210" t="s">
        <v>43</v>
      </c>
      <c r="I210" t="s">
        <v>15</v>
      </c>
      <c r="J210" t="s">
        <v>16</v>
      </c>
      <c r="K210" t="s">
        <v>17</v>
      </c>
      <c r="L210" t="s">
        <v>1966</v>
      </c>
    </row>
    <row r="211" spans="1:12" x14ac:dyDescent="0.3">
      <c r="A211">
        <v>72</v>
      </c>
      <c r="B211" t="s">
        <v>182</v>
      </c>
      <c r="C211" t="s">
        <v>62</v>
      </c>
      <c r="D211" t="s">
        <v>13</v>
      </c>
      <c r="E211" s="1">
        <v>42412</v>
      </c>
      <c r="F211">
        <v>2</v>
      </c>
      <c r="G211">
        <v>858</v>
      </c>
      <c r="H211" t="s">
        <v>40</v>
      </c>
      <c r="I211" t="s">
        <v>15</v>
      </c>
      <c r="J211" t="s">
        <v>16</v>
      </c>
      <c r="K211" t="s">
        <v>17</v>
      </c>
      <c r="L211" t="s">
        <v>1976</v>
      </c>
    </row>
    <row r="212" spans="1:12" x14ac:dyDescent="0.3">
      <c r="A212">
        <v>73</v>
      </c>
      <c r="B212" t="s">
        <v>183</v>
      </c>
      <c r="C212" t="s">
        <v>184</v>
      </c>
      <c r="D212" t="s">
        <v>26</v>
      </c>
      <c r="E212" s="1">
        <v>42412</v>
      </c>
      <c r="F212">
        <v>1</v>
      </c>
      <c r="G212">
        <v>269.99</v>
      </c>
      <c r="H212" t="s">
        <v>52</v>
      </c>
      <c r="I212" t="s">
        <v>53</v>
      </c>
      <c r="J212" t="s">
        <v>27</v>
      </c>
      <c r="K212" t="s">
        <v>31</v>
      </c>
      <c r="L212" t="s">
        <v>1966</v>
      </c>
    </row>
    <row r="213" spans="1:12" x14ac:dyDescent="0.3">
      <c r="A213">
        <v>73</v>
      </c>
      <c r="B213" t="s">
        <v>183</v>
      </c>
      <c r="C213" t="s">
        <v>184</v>
      </c>
      <c r="D213" t="s">
        <v>26</v>
      </c>
      <c r="E213" s="1">
        <v>42412</v>
      </c>
      <c r="F213">
        <v>2</v>
      </c>
      <c r="G213">
        <v>599.98</v>
      </c>
      <c r="H213" t="s">
        <v>72</v>
      </c>
      <c r="I213" t="s">
        <v>53</v>
      </c>
      <c r="J213" t="s">
        <v>27</v>
      </c>
      <c r="K213" t="s">
        <v>31</v>
      </c>
      <c r="L213" t="s">
        <v>1966</v>
      </c>
    </row>
    <row r="214" spans="1:12" x14ac:dyDescent="0.3">
      <c r="A214">
        <v>73</v>
      </c>
      <c r="B214" t="s">
        <v>183</v>
      </c>
      <c r="C214" t="s">
        <v>184</v>
      </c>
      <c r="D214" t="s">
        <v>26</v>
      </c>
      <c r="E214" s="1">
        <v>42412</v>
      </c>
      <c r="F214">
        <v>1</v>
      </c>
      <c r="G214">
        <v>499.99</v>
      </c>
      <c r="H214" t="s">
        <v>80</v>
      </c>
      <c r="I214" t="s">
        <v>39</v>
      </c>
      <c r="J214" t="s">
        <v>27</v>
      </c>
      <c r="K214" t="s">
        <v>31</v>
      </c>
      <c r="L214" t="s">
        <v>1966</v>
      </c>
    </row>
    <row r="215" spans="1:12" x14ac:dyDescent="0.3">
      <c r="A215">
        <v>73</v>
      </c>
      <c r="B215" t="s">
        <v>183</v>
      </c>
      <c r="C215" t="s">
        <v>184</v>
      </c>
      <c r="D215" t="s">
        <v>26</v>
      </c>
      <c r="E215" s="1">
        <v>42412</v>
      </c>
      <c r="F215">
        <v>2</v>
      </c>
      <c r="G215">
        <v>1199.98</v>
      </c>
      <c r="H215" t="s">
        <v>14</v>
      </c>
      <c r="I215" t="s">
        <v>39</v>
      </c>
      <c r="J215" t="s">
        <v>27</v>
      </c>
      <c r="K215" t="s">
        <v>31</v>
      </c>
      <c r="L215" t="s">
        <v>1966</v>
      </c>
    </row>
    <row r="216" spans="1:12" x14ac:dyDescent="0.3">
      <c r="A216">
        <v>73</v>
      </c>
      <c r="B216" t="s">
        <v>183</v>
      </c>
      <c r="C216" t="s">
        <v>184</v>
      </c>
      <c r="D216" t="s">
        <v>26</v>
      </c>
      <c r="E216" s="1">
        <v>42412</v>
      </c>
      <c r="F216">
        <v>2</v>
      </c>
      <c r="G216">
        <v>1999.98</v>
      </c>
      <c r="H216" t="s">
        <v>32</v>
      </c>
      <c r="I216" t="s">
        <v>22</v>
      </c>
      <c r="J216" t="s">
        <v>27</v>
      </c>
      <c r="K216" t="s">
        <v>31</v>
      </c>
      <c r="L216" t="s">
        <v>1967</v>
      </c>
    </row>
    <row r="217" spans="1:12" x14ac:dyDescent="0.3">
      <c r="A217">
        <v>74</v>
      </c>
      <c r="B217" t="s">
        <v>185</v>
      </c>
      <c r="C217" t="s">
        <v>153</v>
      </c>
      <c r="D217" t="s">
        <v>26</v>
      </c>
      <c r="E217" s="1">
        <v>42413</v>
      </c>
      <c r="F217">
        <v>2</v>
      </c>
      <c r="G217">
        <v>1199.98</v>
      </c>
      <c r="H217" t="s">
        <v>14</v>
      </c>
      <c r="I217" t="s">
        <v>15</v>
      </c>
      <c r="J217" t="s">
        <v>27</v>
      </c>
      <c r="K217" t="s">
        <v>31</v>
      </c>
      <c r="L217" t="s">
        <v>1966</v>
      </c>
    </row>
    <row r="218" spans="1:12" x14ac:dyDescent="0.3">
      <c r="A218">
        <v>74</v>
      </c>
      <c r="B218" t="s">
        <v>185</v>
      </c>
      <c r="C218" t="s">
        <v>153</v>
      </c>
      <c r="D218" t="s">
        <v>26</v>
      </c>
      <c r="E218" s="1">
        <v>42413</v>
      </c>
      <c r="F218">
        <v>1</v>
      </c>
      <c r="G218">
        <v>469.99</v>
      </c>
      <c r="H218" t="s">
        <v>69</v>
      </c>
      <c r="I218" t="s">
        <v>22</v>
      </c>
      <c r="J218" t="s">
        <v>27</v>
      </c>
      <c r="K218" t="s">
        <v>31</v>
      </c>
      <c r="L218" t="s">
        <v>1967</v>
      </c>
    </row>
    <row r="219" spans="1:12" x14ac:dyDescent="0.3">
      <c r="A219">
        <v>75</v>
      </c>
      <c r="B219" t="s">
        <v>186</v>
      </c>
      <c r="C219" t="s">
        <v>71</v>
      </c>
      <c r="D219" t="s">
        <v>26</v>
      </c>
      <c r="E219" s="1">
        <v>42414</v>
      </c>
      <c r="F219">
        <v>1</v>
      </c>
      <c r="G219">
        <v>529.99</v>
      </c>
      <c r="H219" t="s">
        <v>49</v>
      </c>
      <c r="I219" t="s">
        <v>15</v>
      </c>
      <c r="J219" t="s">
        <v>27</v>
      </c>
      <c r="K219" t="s">
        <v>28</v>
      </c>
      <c r="L219" t="s">
        <v>1966</v>
      </c>
    </row>
    <row r="220" spans="1:12" x14ac:dyDescent="0.3">
      <c r="A220">
        <v>75</v>
      </c>
      <c r="B220" t="s">
        <v>186</v>
      </c>
      <c r="C220" t="s">
        <v>71</v>
      </c>
      <c r="D220" t="s">
        <v>26</v>
      </c>
      <c r="E220" s="1">
        <v>42414</v>
      </c>
      <c r="F220">
        <v>1</v>
      </c>
      <c r="G220">
        <v>999.99</v>
      </c>
      <c r="H220" t="s">
        <v>32</v>
      </c>
      <c r="I220" t="s">
        <v>22</v>
      </c>
      <c r="J220" t="s">
        <v>27</v>
      </c>
      <c r="K220" t="s">
        <v>28</v>
      </c>
      <c r="L220" t="s">
        <v>1967</v>
      </c>
    </row>
    <row r="221" spans="1:12" x14ac:dyDescent="0.3">
      <c r="A221">
        <v>75</v>
      </c>
      <c r="B221" t="s">
        <v>186</v>
      </c>
      <c r="C221" t="s">
        <v>71</v>
      </c>
      <c r="D221" t="s">
        <v>26</v>
      </c>
      <c r="E221" s="1">
        <v>42414</v>
      </c>
      <c r="F221">
        <v>2</v>
      </c>
      <c r="G221">
        <v>7999.98</v>
      </c>
      <c r="H221" t="s">
        <v>56</v>
      </c>
      <c r="I221" t="s">
        <v>22</v>
      </c>
      <c r="J221" t="s">
        <v>27</v>
      </c>
      <c r="K221" t="s">
        <v>28</v>
      </c>
      <c r="L221" t="s">
        <v>1968</v>
      </c>
    </row>
    <row r="222" spans="1:12" x14ac:dyDescent="0.3">
      <c r="A222">
        <v>76</v>
      </c>
      <c r="B222" t="s">
        <v>187</v>
      </c>
      <c r="C222" t="s">
        <v>188</v>
      </c>
      <c r="D222" t="s">
        <v>26</v>
      </c>
      <c r="E222" s="1">
        <v>42416</v>
      </c>
      <c r="F222">
        <v>1</v>
      </c>
      <c r="G222">
        <v>549.99</v>
      </c>
      <c r="H222" t="s">
        <v>43</v>
      </c>
      <c r="I222" t="s">
        <v>15</v>
      </c>
      <c r="J222" t="s">
        <v>27</v>
      </c>
      <c r="K222" t="s">
        <v>28</v>
      </c>
      <c r="L222" t="s">
        <v>1966</v>
      </c>
    </row>
    <row r="223" spans="1:12" x14ac:dyDescent="0.3">
      <c r="A223">
        <v>76</v>
      </c>
      <c r="B223" t="s">
        <v>187</v>
      </c>
      <c r="C223" t="s">
        <v>188</v>
      </c>
      <c r="D223" t="s">
        <v>26</v>
      </c>
      <c r="E223" s="1">
        <v>42416</v>
      </c>
      <c r="F223">
        <v>1</v>
      </c>
      <c r="G223">
        <v>1320.99</v>
      </c>
      <c r="H223" t="s">
        <v>77</v>
      </c>
      <c r="I223" t="s">
        <v>22</v>
      </c>
      <c r="J223" t="s">
        <v>27</v>
      </c>
      <c r="K223" t="s">
        <v>28</v>
      </c>
      <c r="L223" t="s">
        <v>1970</v>
      </c>
    </row>
    <row r="224" spans="1:12" x14ac:dyDescent="0.3">
      <c r="A224">
        <v>76</v>
      </c>
      <c r="B224" t="s">
        <v>187</v>
      </c>
      <c r="C224" t="s">
        <v>188</v>
      </c>
      <c r="D224" t="s">
        <v>26</v>
      </c>
      <c r="E224" s="1">
        <v>42416</v>
      </c>
      <c r="F224">
        <v>2</v>
      </c>
      <c r="G224">
        <v>3361.98</v>
      </c>
      <c r="H224" t="s">
        <v>63</v>
      </c>
      <c r="I224" t="s">
        <v>20</v>
      </c>
      <c r="J224" t="s">
        <v>27</v>
      </c>
      <c r="K224" t="s">
        <v>28</v>
      </c>
      <c r="L224" t="s">
        <v>1967</v>
      </c>
    </row>
    <row r="225" spans="1:12" x14ac:dyDescent="0.3">
      <c r="A225">
        <v>77</v>
      </c>
      <c r="B225" t="s">
        <v>189</v>
      </c>
      <c r="C225" t="s">
        <v>190</v>
      </c>
      <c r="D225" t="s">
        <v>13</v>
      </c>
      <c r="E225" s="1">
        <v>42416</v>
      </c>
      <c r="F225">
        <v>2</v>
      </c>
      <c r="G225">
        <v>1099.98</v>
      </c>
      <c r="H225" t="s">
        <v>43</v>
      </c>
      <c r="I225" t="s">
        <v>39</v>
      </c>
      <c r="J225" t="s">
        <v>16</v>
      </c>
      <c r="K225" t="s">
        <v>17</v>
      </c>
      <c r="L225" t="s">
        <v>1966</v>
      </c>
    </row>
    <row r="226" spans="1:12" x14ac:dyDescent="0.3">
      <c r="A226">
        <v>77</v>
      </c>
      <c r="B226" t="s">
        <v>189</v>
      </c>
      <c r="C226" t="s">
        <v>190</v>
      </c>
      <c r="D226" t="s">
        <v>13</v>
      </c>
      <c r="E226" s="1">
        <v>42416</v>
      </c>
      <c r="F226">
        <v>1</v>
      </c>
      <c r="G226">
        <v>499.99</v>
      </c>
      <c r="H226" t="s">
        <v>80</v>
      </c>
      <c r="I226" t="s">
        <v>39</v>
      </c>
      <c r="J226" t="s">
        <v>16</v>
      </c>
      <c r="K226" t="s">
        <v>17</v>
      </c>
      <c r="L226" t="s">
        <v>1966</v>
      </c>
    </row>
    <row r="227" spans="1:12" x14ac:dyDescent="0.3">
      <c r="A227">
        <v>77</v>
      </c>
      <c r="B227" t="s">
        <v>189</v>
      </c>
      <c r="C227" t="s">
        <v>190</v>
      </c>
      <c r="D227" t="s">
        <v>13</v>
      </c>
      <c r="E227" s="1">
        <v>42416</v>
      </c>
      <c r="F227">
        <v>1</v>
      </c>
      <c r="G227">
        <v>599.99</v>
      </c>
      <c r="H227" t="s">
        <v>14</v>
      </c>
      <c r="I227" t="s">
        <v>39</v>
      </c>
      <c r="J227" t="s">
        <v>16</v>
      </c>
      <c r="K227" t="s">
        <v>17</v>
      </c>
      <c r="L227" t="s">
        <v>1966</v>
      </c>
    </row>
    <row r="228" spans="1:12" x14ac:dyDescent="0.3">
      <c r="A228">
        <v>77</v>
      </c>
      <c r="B228" t="s">
        <v>189</v>
      </c>
      <c r="C228" t="s">
        <v>190</v>
      </c>
      <c r="D228" t="s">
        <v>13</v>
      </c>
      <c r="E228" s="1">
        <v>42416</v>
      </c>
      <c r="F228">
        <v>1</v>
      </c>
      <c r="G228">
        <v>599.99</v>
      </c>
      <c r="H228" t="s">
        <v>18</v>
      </c>
      <c r="I228" t="s">
        <v>15</v>
      </c>
      <c r="J228" t="s">
        <v>16</v>
      </c>
      <c r="K228" t="s">
        <v>17</v>
      </c>
      <c r="L228" t="s">
        <v>1966</v>
      </c>
    </row>
    <row r="229" spans="1:12" x14ac:dyDescent="0.3">
      <c r="A229">
        <v>78</v>
      </c>
      <c r="B229" t="s">
        <v>191</v>
      </c>
      <c r="C229" t="s">
        <v>192</v>
      </c>
      <c r="D229" t="s">
        <v>26</v>
      </c>
      <c r="E229" s="1">
        <v>42416</v>
      </c>
      <c r="F229">
        <v>2</v>
      </c>
      <c r="G229">
        <v>539.98</v>
      </c>
      <c r="H229" t="s">
        <v>52</v>
      </c>
      <c r="I229" t="s">
        <v>15</v>
      </c>
      <c r="J229" t="s">
        <v>27</v>
      </c>
      <c r="K229" t="s">
        <v>31</v>
      </c>
      <c r="L229" t="s">
        <v>1966</v>
      </c>
    </row>
    <row r="230" spans="1:12" x14ac:dyDescent="0.3">
      <c r="A230">
        <v>78</v>
      </c>
      <c r="B230" t="s">
        <v>191</v>
      </c>
      <c r="C230" t="s">
        <v>192</v>
      </c>
      <c r="D230" t="s">
        <v>26</v>
      </c>
      <c r="E230" s="1">
        <v>42416</v>
      </c>
      <c r="F230">
        <v>1</v>
      </c>
      <c r="G230">
        <v>429</v>
      </c>
      <c r="H230" t="s">
        <v>40</v>
      </c>
      <c r="I230" t="s">
        <v>15</v>
      </c>
      <c r="J230" t="s">
        <v>27</v>
      </c>
      <c r="K230" t="s">
        <v>31</v>
      </c>
      <c r="L230" t="s">
        <v>1976</v>
      </c>
    </row>
    <row r="231" spans="1:12" x14ac:dyDescent="0.3">
      <c r="A231">
        <v>78</v>
      </c>
      <c r="B231" t="s">
        <v>191</v>
      </c>
      <c r="C231" t="s">
        <v>192</v>
      </c>
      <c r="D231" t="s">
        <v>26</v>
      </c>
      <c r="E231" s="1">
        <v>42416</v>
      </c>
      <c r="F231">
        <v>2</v>
      </c>
      <c r="G231">
        <v>898</v>
      </c>
      <c r="H231" t="s">
        <v>44</v>
      </c>
      <c r="I231" t="s">
        <v>15</v>
      </c>
      <c r="J231" t="s">
        <v>27</v>
      </c>
      <c r="K231" t="s">
        <v>31</v>
      </c>
      <c r="L231" t="s">
        <v>1976</v>
      </c>
    </row>
    <row r="232" spans="1:12" x14ac:dyDescent="0.3">
      <c r="A232">
        <v>78</v>
      </c>
      <c r="B232" t="s">
        <v>191</v>
      </c>
      <c r="C232" t="s">
        <v>192</v>
      </c>
      <c r="D232" t="s">
        <v>26</v>
      </c>
      <c r="E232" s="1">
        <v>42416</v>
      </c>
      <c r="F232">
        <v>1</v>
      </c>
      <c r="G232">
        <v>449</v>
      </c>
      <c r="H232" t="s">
        <v>99</v>
      </c>
      <c r="I232" t="s">
        <v>15</v>
      </c>
      <c r="J232" t="s">
        <v>27</v>
      </c>
      <c r="K232" t="s">
        <v>31</v>
      </c>
      <c r="L232" t="s">
        <v>1976</v>
      </c>
    </row>
    <row r="233" spans="1:12" x14ac:dyDescent="0.3">
      <c r="A233">
        <v>79</v>
      </c>
      <c r="B233" t="s">
        <v>193</v>
      </c>
      <c r="C233" t="s">
        <v>194</v>
      </c>
      <c r="D233" t="s">
        <v>13</v>
      </c>
      <c r="E233" s="1">
        <v>42417</v>
      </c>
      <c r="F233">
        <v>2</v>
      </c>
      <c r="G233">
        <v>999.98</v>
      </c>
      <c r="H233" t="s">
        <v>80</v>
      </c>
      <c r="I233" t="s">
        <v>39</v>
      </c>
      <c r="J233" t="s">
        <v>16</v>
      </c>
      <c r="K233" t="s">
        <v>36</v>
      </c>
      <c r="L233" t="s">
        <v>1966</v>
      </c>
    </row>
    <row r="234" spans="1:12" x14ac:dyDescent="0.3">
      <c r="A234">
        <v>79</v>
      </c>
      <c r="B234" t="s">
        <v>193</v>
      </c>
      <c r="C234" t="s">
        <v>194</v>
      </c>
      <c r="D234" t="s">
        <v>13</v>
      </c>
      <c r="E234" s="1">
        <v>42417</v>
      </c>
      <c r="F234">
        <v>2</v>
      </c>
      <c r="G234">
        <v>858</v>
      </c>
      <c r="H234" t="s">
        <v>40</v>
      </c>
      <c r="I234" t="s">
        <v>15</v>
      </c>
      <c r="J234" t="s">
        <v>16</v>
      </c>
      <c r="K234" t="s">
        <v>36</v>
      </c>
      <c r="L234" t="s">
        <v>1976</v>
      </c>
    </row>
    <row r="235" spans="1:12" x14ac:dyDescent="0.3">
      <c r="A235">
        <v>79</v>
      </c>
      <c r="B235" t="s">
        <v>193</v>
      </c>
      <c r="C235" t="s">
        <v>194</v>
      </c>
      <c r="D235" t="s">
        <v>13</v>
      </c>
      <c r="E235" s="1">
        <v>42417</v>
      </c>
      <c r="F235">
        <v>1</v>
      </c>
      <c r="G235">
        <v>469.99</v>
      </c>
      <c r="H235" t="s">
        <v>69</v>
      </c>
      <c r="I235" t="s">
        <v>22</v>
      </c>
      <c r="J235" t="s">
        <v>16</v>
      </c>
      <c r="K235" t="s">
        <v>36</v>
      </c>
      <c r="L235" t="s">
        <v>1967</v>
      </c>
    </row>
    <row r="236" spans="1:12" x14ac:dyDescent="0.3">
      <c r="A236">
        <v>79</v>
      </c>
      <c r="B236" t="s">
        <v>193</v>
      </c>
      <c r="C236" t="s">
        <v>194</v>
      </c>
      <c r="D236" t="s">
        <v>13</v>
      </c>
      <c r="E236" s="1">
        <v>42417</v>
      </c>
      <c r="F236">
        <v>2</v>
      </c>
      <c r="G236">
        <v>5999.98</v>
      </c>
      <c r="H236" t="s">
        <v>45</v>
      </c>
      <c r="I236" t="s">
        <v>46</v>
      </c>
      <c r="J236" t="s">
        <v>16</v>
      </c>
      <c r="K236" t="s">
        <v>36</v>
      </c>
      <c r="L236" t="s">
        <v>1968</v>
      </c>
    </row>
    <row r="237" spans="1:12" x14ac:dyDescent="0.3">
      <c r="A237">
        <v>80</v>
      </c>
      <c r="B237" t="s">
        <v>195</v>
      </c>
      <c r="C237" t="s">
        <v>159</v>
      </c>
      <c r="D237" t="s">
        <v>26</v>
      </c>
      <c r="E237" s="1">
        <v>42417</v>
      </c>
      <c r="F237">
        <v>1</v>
      </c>
      <c r="G237">
        <v>549.99</v>
      </c>
      <c r="H237" t="s">
        <v>43</v>
      </c>
      <c r="I237" t="s">
        <v>39</v>
      </c>
      <c r="J237" t="s">
        <v>27</v>
      </c>
      <c r="K237" t="s">
        <v>28</v>
      </c>
      <c r="L237" t="s">
        <v>1966</v>
      </c>
    </row>
    <row r="238" spans="1:12" x14ac:dyDescent="0.3">
      <c r="A238">
        <v>80</v>
      </c>
      <c r="B238" t="s">
        <v>195</v>
      </c>
      <c r="C238" t="s">
        <v>159</v>
      </c>
      <c r="D238" t="s">
        <v>26</v>
      </c>
      <c r="E238" s="1">
        <v>42417</v>
      </c>
      <c r="F238">
        <v>1</v>
      </c>
      <c r="G238">
        <v>599.99</v>
      </c>
      <c r="H238" t="s">
        <v>14</v>
      </c>
      <c r="I238" t="s">
        <v>39</v>
      </c>
      <c r="J238" t="s">
        <v>27</v>
      </c>
      <c r="K238" t="s">
        <v>28</v>
      </c>
      <c r="L238" t="s">
        <v>1966</v>
      </c>
    </row>
    <row r="239" spans="1:12" x14ac:dyDescent="0.3">
      <c r="A239">
        <v>80</v>
      </c>
      <c r="B239" t="s">
        <v>195</v>
      </c>
      <c r="C239" t="s">
        <v>159</v>
      </c>
      <c r="D239" t="s">
        <v>26</v>
      </c>
      <c r="E239" s="1">
        <v>42417</v>
      </c>
      <c r="F239">
        <v>1</v>
      </c>
      <c r="G239">
        <v>429</v>
      </c>
      <c r="H239" t="s">
        <v>40</v>
      </c>
      <c r="I239" t="s">
        <v>15</v>
      </c>
      <c r="J239" t="s">
        <v>27</v>
      </c>
      <c r="K239" t="s">
        <v>28</v>
      </c>
      <c r="L239" t="s">
        <v>1976</v>
      </c>
    </row>
    <row r="240" spans="1:12" x14ac:dyDescent="0.3">
      <c r="A240">
        <v>81</v>
      </c>
      <c r="B240" t="s">
        <v>196</v>
      </c>
      <c r="C240" t="s">
        <v>197</v>
      </c>
      <c r="D240" t="s">
        <v>26</v>
      </c>
      <c r="E240" s="1">
        <v>42417</v>
      </c>
      <c r="F240">
        <v>2</v>
      </c>
      <c r="G240">
        <v>599.98</v>
      </c>
      <c r="H240" t="s">
        <v>72</v>
      </c>
      <c r="I240" t="s">
        <v>53</v>
      </c>
      <c r="J240" t="s">
        <v>27</v>
      </c>
      <c r="K240" t="s">
        <v>28</v>
      </c>
      <c r="L240" t="s">
        <v>1966</v>
      </c>
    </row>
    <row r="241" spans="1:12" x14ac:dyDescent="0.3">
      <c r="A241">
        <v>81</v>
      </c>
      <c r="B241" t="s">
        <v>196</v>
      </c>
      <c r="C241" t="s">
        <v>197</v>
      </c>
      <c r="D241" t="s">
        <v>26</v>
      </c>
      <c r="E241" s="1">
        <v>42417</v>
      </c>
      <c r="F241">
        <v>2</v>
      </c>
      <c r="G241">
        <v>999.98</v>
      </c>
      <c r="H241" t="s">
        <v>80</v>
      </c>
      <c r="I241" t="s">
        <v>39</v>
      </c>
      <c r="J241" t="s">
        <v>27</v>
      </c>
      <c r="K241" t="s">
        <v>28</v>
      </c>
      <c r="L241" t="s">
        <v>1966</v>
      </c>
    </row>
    <row r="242" spans="1:12" x14ac:dyDescent="0.3">
      <c r="A242">
        <v>81</v>
      </c>
      <c r="B242" t="s">
        <v>196</v>
      </c>
      <c r="C242" t="s">
        <v>197</v>
      </c>
      <c r="D242" t="s">
        <v>26</v>
      </c>
      <c r="E242" s="1">
        <v>42417</v>
      </c>
      <c r="F242">
        <v>2</v>
      </c>
      <c r="G242">
        <v>3098</v>
      </c>
      <c r="H242" t="s">
        <v>19</v>
      </c>
      <c r="I242" t="s">
        <v>20</v>
      </c>
      <c r="J242" t="s">
        <v>27</v>
      </c>
      <c r="K242" t="s">
        <v>28</v>
      </c>
      <c r="L242" t="s">
        <v>1967</v>
      </c>
    </row>
    <row r="243" spans="1:12" x14ac:dyDescent="0.3">
      <c r="A243">
        <v>82</v>
      </c>
      <c r="B243" t="s">
        <v>198</v>
      </c>
      <c r="C243" t="s">
        <v>177</v>
      </c>
      <c r="D243" t="s">
        <v>26</v>
      </c>
      <c r="E243" s="1">
        <v>42418</v>
      </c>
      <c r="F243">
        <v>2</v>
      </c>
      <c r="G243">
        <v>999.98</v>
      </c>
      <c r="H243" t="s">
        <v>80</v>
      </c>
      <c r="I243" t="s">
        <v>39</v>
      </c>
      <c r="J243" t="s">
        <v>27</v>
      </c>
      <c r="K243" t="s">
        <v>28</v>
      </c>
      <c r="L243" t="s">
        <v>1966</v>
      </c>
    </row>
    <row r="244" spans="1:12" x14ac:dyDescent="0.3">
      <c r="A244">
        <v>82</v>
      </c>
      <c r="B244" t="s">
        <v>198</v>
      </c>
      <c r="C244" t="s">
        <v>177</v>
      </c>
      <c r="D244" t="s">
        <v>26</v>
      </c>
      <c r="E244" s="1">
        <v>42418</v>
      </c>
      <c r="F244">
        <v>2</v>
      </c>
      <c r="G244">
        <v>3361.98</v>
      </c>
      <c r="H244" t="s">
        <v>63</v>
      </c>
      <c r="I244" t="s">
        <v>20</v>
      </c>
      <c r="J244" t="s">
        <v>27</v>
      </c>
      <c r="K244" t="s">
        <v>28</v>
      </c>
      <c r="L244" t="s">
        <v>1967</v>
      </c>
    </row>
    <row r="245" spans="1:12" x14ac:dyDescent="0.3">
      <c r="A245">
        <v>83</v>
      </c>
      <c r="B245" t="s">
        <v>199</v>
      </c>
      <c r="C245" t="s">
        <v>200</v>
      </c>
      <c r="D245" t="s">
        <v>13</v>
      </c>
      <c r="E245" s="1">
        <v>42419</v>
      </c>
      <c r="F245">
        <v>1</v>
      </c>
      <c r="G245">
        <v>599.99</v>
      </c>
      <c r="H245" t="s">
        <v>18</v>
      </c>
      <c r="I245" t="s">
        <v>15</v>
      </c>
      <c r="J245" t="s">
        <v>16</v>
      </c>
      <c r="K245" t="s">
        <v>36</v>
      </c>
      <c r="L245" t="s">
        <v>1966</v>
      </c>
    </row>
    <row r="246" spans="1:12" x14ac:dyDescent="0.3">
      <c r="A246">
        <v>83</v>
      </c>
      <c r="B246" t="s">
        <v>199</v>
      </c>
      <c r="C246" t="s">
        <v>200</v>
      </c>
      <c r="D246" t="s">
        <v>13</v>
      </c>
      <c r="E246" s="1">
        <v>42419</v>
      </c>
      <c r="F246">
        <v>2</v>
      </c>
      <c r="G246">
        <v>1999.98</v>
      </c>
      <c r="H246" t="s">
        <v>32</v>
      </c>
      <c r="I246" t="s">
        <v>22</v>
      </c>
      <c r="J246" t="s">
        <v>16</v>
      </c>
      <c r="K246" t="s">
        <v>36</v>
      </c>
      <c r="L246" t="s">
        <v>1967</v>
      </c>
    </row>
    <row r="247" spans="1:12" x14ac:dyDescent="0.3">
      <c r="A247">
        <v>84</v>
      </c>
      <c r="B247" t="s">
        <v>201</v>
      </c>
      <c r="C247" t="s">
        <v>121</v>
      </c>
      <c r="D247" t="s">
        <v>26</v>
      </c>
      <c r="E247" s="1">
        <v>42420</v>
      </c>
      <c r="F247">
        <v>2</v>
      </c>
      <c r="G247">
        <v>599.98</v>
      </c>
      <c r="H247" t="s">
        <v>72</v>
      </c>
      <c r="I247" t="s">
        <v>53</v>
      </c>
      <c r="J247" t="s">
        <v>27</v>
      </c>
      <c r="K247" t="s">
        <v>31</v>
      </c>
      <c r="L247" t="s">
        <v>1966</v>
      </c>
    </row>
    <row r="248" spans="1:12" x14ac:dyDescent="0.3">
      <c r="A248">
        <v>84</v>
      </c>
      <c r="B248" t="s">
        <v>201</v>
      </c>
      <c r="C248" t="s">
        <v>121</v>
      </c>
      <c r="D248" t="s">
        <v>26</v>
      </c>
      <c r="E248" s="1">
        <v>42420</v>
      </c>
      <c r="F248">
        <v>2</v>
      </c>
      <c r="G248">
        <v>1059.98</v>
      </c>
      <c r="H248" t="s">
        <v>49</v>
      </c>
      <c r="I248" t="s">
        <v>15</v>
      </c>
      <c r="J248" t="s">
        <v>27</v>
      </c>
      <c r="K248" t="s">
        <v>31</v>
      </c>
      <c r="L248" t="s">
        <v>1966</v>
      </c>
    </row>
    <row r="249" spans="1:12" x14ac:dyDescent="0.3">
      <c r="A249">
        <v>85</v>
      </c>
      <c r="B249" t="s">
        <v>202</v>
      </c>
      <c r="C249" t="s">
        <v>58</v>
      </c>
      <c r="D249" t="s">
        <v>26</v>
      </c>
      <c r="E249" s="1">
        <v>42420</v>
      </c>
      <c r="F249">
        <v>1</v>
      </c>
      <c r="G249">
        <v>449</v>
      </c>
      <c r="H249" t="s">
        <v>44</v>
      </c>
      <c r="I249" t="s">
        <v>15</v>
      </c>
      <c r="J249" t="s">
        <v>27</v>
      </c>
      <c r="K249" t="s">
        <v>31</v>
      </c>
      <c r="L249" t="s">
        <v>1976</v>
      </c>
    </row>
    <row r="250" spans="1:12" x14ac:dyDescent="0.3">
      <c r="A250">
        <v>85</v>
      </c>
      <c r="B250" t="s">
        <v>202</v>
      </c>
      <c r="C250" t="s">
        <v>58</v>
      </c>
      <c r="D250" t="s">
        <v>26</v>
      </c>
      <c r="E250" s="1">
        <v>42420</v>
      </c>
      <c r="F250">
        <v>2</v>
      </c>
      <c r="G250">
        <v>5799.98</v>
      </c>
      <c r="H250" t="s">
        <v>21</v>
      </c>
      <c r="I250" t="s">
        <v>22</v>
      </c>
      <c r="J250" t="s">
        <v>27</v>
      </c>
      <c r="K250" t="s">
        <v>31</v>
      </c>
      <c r="L250" t="s">
        <v>1968</v>
      </c>
    </row>
    <row r="251" spans="1:12" x14ac:dyDescent="0.3">
      <c r="A251">
        <v>86</v>
      </c>
      <c r="B251" t="s">
        <v>203</v>
      </c>
      <c r="C251" t="s">
        <v>192</v>
      </c>
      <c r="D251" t="s">
        <v>26</v>
      </c>
      <c r="E251" s="1">
        <v>42421</v>
      </c>
      <c r="F251">
        <v>2</v>
      </c>
      <c r="G251">
        <v>539.98</v>
      </c>
      <c r="H251" t="s">
        <v>66</v>
      </c>
      <c r="I251" t="s">
        <v>53</v>
      </c>
      <c r="J251" t="s">
        <v>27</v>
      </c>
      <c r="K251" t="s">
        <v>31</v>
      </c>
      <c r="L251" t="s">
        <v>1966</v>
      </c>
    </row>
    <row r="252" spans="1:12" x14ac:dyDescent="0.3">
      <c r="A252">
        <v>86</v>
      </c>
      <c r="B252" t="s">
        <v>203</v>
      </c>
      <c r="C252" t="s">
        <v>192</v>
      </c>
      <c r="D252" t="s">
        <v>26</v>
      </c>
      <c r="E252" s="1">
        <v>42421</v>
      </c>
      <c r="F252">
        <v>2</v>
      </c>
      <c r="G252">
        <v>599.98</v>
      </c>
      <c r="H252" t="s">
        <v>72</v>
      </c>
      <c r="I252" t="s">
        <v>53</v>
      </c>
      <c r="J252" t="s">
        <v>27</v>
      </c>
      <c r="K252" t="s">
        <v>31</v>
      </c>
      <c r="L252" t="s">
        <v>1966</v>
      </c>
    </row>
    <row r="253" spans="1:12" x14ac:dyDescent="0.3">
      <c r="A253">
        <v>86</v>
      </c>
      <c r="B253" t="s">
        <v>203</v>
      </c>
      <c r="C253" t="s">
        <v>192</v>
      </c>
      <c r="D253" t="s">
        <v>26</v>
      </c>
      <c r="E253" s="1">
        <v>42421</v>
      </c>
      <c r="F253">
        <v>1</v>
      </c>
      <c r="G253">
        <v>529.99</v>
      </c>
      <c r="H253" t="s">
        <v>49</v>
      </c>
      <c r="I253" t="s">
        <v>15</v>
      </c>
      <c r="J253" t="s">
        <v>27</v>
      </c>
      <c r="K253" t="s">
        <v>31</v>
      </c>
      <c r="L253" t="s">
        <v>1966</v>
      </c>
    </row>
    <row r="254" spans="1:12" x14ac:dyDescent="0.3">
      <c r="A254">
        <v>86</v>
      </c>
      <c r="B254" t="s">
        <v>203</v>
      </c>
      <c r="C254" t="s">
        <v>192</v>
      </c>
      <c r="D254" t="s">
        <v>26</v>
      </c>
      <c r="E254" s="1">
        <v>42421</v>
      </c>
      <c r="F254">
        <v>2</v>
      </c>
      <c r="G254">
        <v>5999.98</v>
      </c>
      <c r="H254" t="s">
        <v>45</v>
      </c>
      <c r="I254" t="s">
        <v>46</v>
      </c>
      <c r="J254" t="s">
        <v>27</v>
      </c>
      <c r="K254" t="s">
        <v>31</v>
      </c>
      <c r="L254" t="s">
        <v>1968</v>
      </c>
    </row>
    <row r="255" spans="1:12" x14ac:dyDescent="0.3">
      <c r="A255">
        <v>87</v>
      </c>
      <c r="B255" t="s">
        <v>204</v>
      </c>
      <c r="C255" t="s">
        <v>205</v>
      </c>
      <c r="D255" t="s">
        <v>26</v>
      </c>
      <c r="E255" s="1">
        <v>42421</v>
      </c>
      <c r="F255">
        <v>2</v>
      </c>
      <c r="G255">
        <v>599.98</v>
      </c>
      <c r="H255" t="s">
        <v>72</v>
      </c>
      <c r="I255" t="s">
        <v>53</v>
      </c>
      <c r="J255" t="s">
        <v>27</v>
      </c>
      <c r="K255" t="s">
        <v>28</v>
      </c>
      <c r="L255" t="s">
        <v>1966</v>
      </c>
    </row>
    <row r="256" spans="1:12" x14ac:dyDescent="0.3">
      <c r="A256">
        <v>87</v>
      </c>
      <c r="B256" t="s">
        <v>204</v>
      </c>
      <c r="C256" t="s">
        <v>205</v>
      </c>
      <c r="D256" t="s">
        <v>26</v>
      </c>
      <c r="E256" s="1">
        <v>42421</v>
      </c>
      <c r="F256">
        <v>2</v>
      </c>
      <c r="G256">
        <v>1199.98</v>
      </c>
      <c r="H256" t="s">
        <v>18</v>
      </c>
      <c r="I256" t="s">
        <v>15</v>
      </c>
      <c r="J256" t="s">
        <v>27</v>
      </c>
      <c r="K256" t="s">
        <v>28</v>
      </c>
      <c r="L256" t="s">
        <v>1966</v>
      </c>
    </row>
    <row r="257" spans="1:12" x14ac:dyDescent="0.3">
      <c r="A257">
        <v>88</v>
      </c>
      <c r="B257" t="s">
        <v>206</v>
      </c>
      <c r="C257" t="s">
        <v>142</v>
      </c>
      <c r="D257" t="s">
        <v>26</v>
      </c>
      <c r="E257" s="1">
        <v>42421</v>
      </c>
      <c r="F257">
        <v>1</v>
      </c>
      <c r="G257">
        <v>1549</v>
      </c>
      <c r="H257" t="s">
        <v>19</v>
      </c>
      <c r="I257" t="s">
        <v>20</v>
      </c>
      <c r="J257" t="s">
        <v>27</v>
      </c>
      <c r="K257" t="s">
        <v>28</v>
      </c>
      <c r="L257" t="s">
        <v>1967</v>
      </c>
    </row>
    <row r="258" spans="1:12" x14ac:dyDescent="0.3">
      <c r="A258">
        <v>88</v>
      </c>
      <c r="B258" t="s">
        <v>206</v>
      </c>
      <c r="C258" t="s">
        <v>142</v>
      </c>
      <c r="D258" t="s">
        <v>26</v>
      </c>
      <c r="E258" s="1">
        <v>42421</v>
      </c>
      <c r="F258">
        <v>2</v>
      </c>
      <c r="G258">
        <v>3599.98</v>
      </c>
      <c r="H258" t="s">
        <v>23</v>
      </c>
      <c r="I258" t="s">
        <v>22</v>
      </c>
      <c r="J258" t="s">
        <v>27</v>
      </c>
      <c r="K258" t="s">
        <v>28</v>
      </c>
      <c r="L258" t="s">
        <v>1968</v>
      </c>
    </row>
    <row r="259" spans="1:12" x14ac:dyDescent="0.3">
      <c r="A259">
        <v>88</v>
      </c>
      <c r="B259" t="s">
        <v>206</v>
      </c>
      <c r="C259" t="s">
        <v>142</v>
      </c>
      <c r="D259" t="s">
        <v>26</v>
      </c>
      <c r="E259" s="1">
        <v>42421</v>
      </c>
      <c r="F259">
        <v>1</v>
      </c>
      <c r="G259">
        <v>3999.99</v>
      </c>
      <c r="H259" t="s">
        <v>56</v>
      </c>
      <c r="I259" t="s">
        <v>22</v>
      </c>
      <c r="J259" t="s">
        <v>27</v>
      </c>
      <c r="K259" t="s">
        <v>28</v>
      </c>
      <c r="L259" t="s">
        <v>1968</v>
      </c>
    </row>
    <row r="260" spans="1:12" x14ac:dyDescent="0.3">
      <c r="A260">
        <v>89</v>
      </c>
      <c r="B260" t="s">
        <v>207</v>
      </c>
      <c r="C260" t="s">
        <v>208</v>
      </c>
      <c r="D260" t="s">
        <v>108</v>
      </c>
      <c r="E260" s="1">
        <v>42421</v>
      </c>
      <c r="F260">
        <v>1</v>
      </c>
      <c r="G260">
        <v>1320.99</v>
      </c>
      <c r="H260" t="s">
        <v>77</v>
      </c>
      <c r="I260" t="s">
        <v>22</v>
      </c>
      <c r="J260" t="s">
        <v>109</v>
      </c>
      <c r="K260" t="s">
        <v>110</v>
      </c>
      <c r="L260" t="s">
        <v>1970</v>
      </c>
    </row>
    <row r="261" spans="1:12" x14ac:dyDescent="0.3">
      <c r="A261">
        <v>89</v>
      </c>
      <c r="B261" t="s">
        <v>207</v>
      </c>
      <c r="C261" t="s">
        <v>208</v>
      </c>
      <c r="D261" t="s">
        <v>108</v>
      </c>
      <c r="E261" s="1">
        <v>42421</v>
      </c>
      <c r="F261">
        <v>2</v>
      </c>
      <c r="G261">
        <v>939.98</v>
      </c>
      <c r="H261" t="s">
        <v>69</v>
      </c>
      <c r="I261" t="s">
        <v>22</v>
      </c>
      <c r="J261" t="s">
        <v>109</v>
      </c>
      <c r="K261" t="s">
        <v>110</v>
      </c>
      <c r="L261" t="s">
        <v>1967</v>
      </c>
    </row>
    <row r="262" spans="1:12" x14ac:dyDescent="0.3">
      <c r="A262">
        <v>90</v>
      </c>
      <c r="B262" t="s">
        <v>209</v>
      </c>
      <c r="C262" t="s">
        <v>128</v>
      </c>
      <c r="D262" t="s">
        <v>26</v>
      </c>
      <c r="E262" s="1">
        <v>42423</v>
      </c>
      <c r="F262">
        <v>1</v>
      </c>
      <c r="G262">
        <v>469.99</v>
      </c>
      <c r="H262" t="s">
        <v>69</v>
      </c>
      <c r="I262" t="s">
        <v>22</v>
      </c>
      <c r="J262" t="s">
        <v>27</v>
      </c>
      <c r="K262" t="s">
        <v>31</v>
      </c>
      <c r="L262" t="s">
        <v>1967</v>
      </c>
    </row>
    <row r="263" spans="1:12" x14ac:dyDescent="0.3">
      <c r="A263">
        <v>90</v>
      </c>
      <c r="B263" t="s">
        <v>209</v>
      </c>
      <c r="C263" t="s">
        <v>128</v>
      </c>
      <c r="D263" t="s">
        <v>26</v>
      </c>
      <c r="E263" s="1">
        <v>42423</v>
      </c>
      <c r="F263">
        <v>1</v>
      </c>
      <c r="G263">
        <v>999.99</v>
      </c>
      <c r="H263" t="s">
        <v>32</v>
      </c>
      <c r="I263" t="s">
        <v>22</v>
      </c>
      <c r="J263" t="s">
        <v>27</v>
      </c>
      <c r="K263" t="s">
        <v>31</v>
      </c>
      <c r="L263" t="s">
        <v>1967</v>
      </c>
    </row>
    <row r="264" spans="1:12" x14ac:dyDescent="0.3">
      <c r="A264">
        <v>91</v>
      </c>
      <c r="B264" t="s">
        <v>210</v>
      </c>
      <c r="C264" t="s">
        <v>211</v>
      </c>
      <c r="D264" t="s">
        <v>13</v>
      </c>
      <c r="E264" s="1">
        <v>42425</v>
      </c>
      <c r="F264">
        <v>2</v>
      </c>
      <c r="G264">
        <v>539.98</v>
      </c>
      <c r="H264" t="s">
        <v>66</v>
      </c>
      <c r="I264" t="s">
        <v>15</v>
      </c>
      <c r="J264" t="s">
        <v>16</v>
      </c>
      <c r="K264" t="s">
        <v>17</v>
      </c>
      <c r="L264" t="s">
        <v>1966</v>
      </c>
    </row>
    <row r="265" spans="1:12" x14ac:dyDescent="0.3">
      <c r="A265">
        <v>91</v>
      </c>
      <c r="B265" t="s">
        <v>210</v>
      </c>
      <c r="C265" t="s">
        <v>211</v>
      </c>
      <c r="D265" t="s">
        <v>13</v>
      </c>
      <c r="E265" s="1">
        <v>42425</v>
      </c>
      <c r="F265">
        <v>2</v>
      </c>
      <c r="G265">
        <v>1059.98</v>
      </c>
      <c r="H265" t="s">
        <v>49</v>
      </c>
      <c r="I265" t="s">
        <v>15</v>
      </c>
      <c r="J265" t="s">
        <v>16</v>
      </c>
      <c r="K265" t="s">
        <v>17</v>
      </c>
      <c r="L265" t="s">
        <v>1966</v>
      </c>
    </row>
    <row r="266" spans="1:12" x14ac:dyDescent="0.3">
      <c r="A266">
        <v>91</v>
      </c>
      <c r="B266" t="s">
        <v>210</v>
      </c>
      <c r="C266" t="s">
        <v>211</v>
      </c>
      <c r="D266" t="s">
        <v>13</v>
      </c>
      <c r="E266" s="1">
        <v>42425</v>
      </c>
      <c r="F266">
        <v>1</v>
      </c>
      <c r="G266">
        <v>499.99</v>
      </c>
      <c r="H266" t="s">
        <v>80</v>
      </c>
      <c r="I266" t="s">
        <v>39</v>
      </c>
      <c r="J266" t="s">
        <v>16</v>
      </c>
      <c r="K266" t="s">
        <v>17</v>
      </c>
      <c r="L266" t="s">
        <v>1966</v>
      </c>
    </row>
    <row r="267" spans="1:12" x14ac:dyDescent="0.3">
      <c r="A267">
        <v>91</v>
      </c>
      <c r="B267" t="s">
        <v>210</v>
      </c>
      <c r="C267" t="s">
        <v>211</v>
      </c>
      <c r="D267" t="s">
        <v>13</v>
      </c>
      <c r="E267" s="1">
        <v>42425</v>
      </c>
      <c r="F267">
        <v>1</v>
      </c>
      <c r="G267">
        <v>1680.99</v>
      </c>
      <c r="H267" t="s">
        <v>63</v>
      </c>
      <c r="I267" t="s">
        <v>20</v>
      </c>
      <c r="J267" t="s">
        <v>16</v>
      </c>
      <c r="K267" t="s">
        <v>17</v>
      </c>
      <c r="L267" t="s">
        <v>1967</v>
      </c>
    </row>
    <row r="268" spans="1:12" x14ac:dyDescent="0.3">
      <c r="A268">
        <v>92</v>
      </c>
      <c r="B268" t="s">
        <v>212</v>
      </c>
      <c r="C268" t="s">
        <v>213</v>
      </c>
      <c r="D268" t="s">
        <v>26</v>
      </c>
      <c r="E268" s="1">
        <v>42425</v>
      </c>
      <c r="F268">
        <v>1</v>
      </c>
      <c r="G268">
        <v>1799.99</v>
      </c>
      <c r="H268" t="s">
        <v>23</v>
      </c>
      <c r="I268" t="s">
        <v>22</v>
      </c>
      <c r="J268" t="s">
        <v>27</v>
      </c>
      <c r="K268" t="s">
        <v>31</v>
      </c>
      <c r="L268" t="s">
        <v>1968</v>
      </c>
    </row>
    <row r="269" spans="1:12" x14ac:dyDescent="0.3">
      <c r="A269">
        <v>93</v>
      </c>
      <c r="B269" t="s">
        <v>214</v>
      </c>
      <c r="C269" t="s">
        <v>215</v>
      </c>
      <c r="D269" t="s">
        <v>13</v>
      </c>
      <c r="E269" s="1">
        <v>42426</v>
      </c>
      <c r="F269">
        <v>1</v>
      </c>
      <c r="G269">
        <v>269.99</v>
      </c>
      <c r="H269" t="s">
        <v>66</v>
      </c>
      <c r="I269" t="s">
        <v>53</v>
      </c>
      <c r="J269" t="s">
        <v>16</v>
      </c>
      <c r="K269" t="s">
        <v>36</v>
      </c>
      <c r="L269" t="s">
        <v>1966</v>
      </c>
    </row>
    <row r="270" spans="1:12" x14ac:dyDescent="0.3">
      <c r="A270">
        <v>93</v>
      </c>
      <c r="B270" t="s">
        <v>214</v>
      </c>
      <c r="C270" t="s">
        <v>215</v>
      </c>
      <c r="D270" t="s">
        <v>13</v>
      </c>
      <c r="E270" s="1">
        <v>42426</v>
      </c>
      <c r="F270">
        <v>2</v>
      </c>
      <c r="G270">
        <v>539.98</v>
      </c>
      <c r="H270" t="s">
        <v>52</v>
      </c>
      <c r="I270" t="s">
        <v>53</v>
      </c>
      <c r="J270" t="s">
        <v>16</v>
      </c>
      <c r="K270" t="s">
        <v>36</v>
      </c>
      <c r="L270" t="s">
        <v>1966</v>
      </c>
    </row>
    <row r="271" spans="1:12" x14ac:dyDescent="0.3">
      <c r="A271">
        <v>93</v>
      </c>
      <c r="B271" t="s">
        <v>214</v>
      </c>
      <c r="C271" t="s">
        <v>215</v>
      </c>
      <c r="D271" t="s">
        <v>13</v>
      </c>
      <c r="E271" s="1">
        <v>42426</v>
      </c>
      <c r="F271">
        <v>1</v>
      </c>
      <c r="G271">
        <v>429</v>
      </c>
      <c r="H271" t="s">
        <v>40</v>
      </c>
      <c r="I271" t="s">
        <v>15</v>
      </c>
      <c r="J271" t="s">
        <v>16</v>
      </c>
      <c r="K271" t="s">
        <v>36</v>
      </c>
      <c r="L271" t="s">
        <v>1976</v>
      </c>
    </row>
    <row r="272" spans="1:12" x14ac:dyDescent="0.3">
      <c r="A272">
        <v>93</v>
      </c>
      <c r="B272" t="s">
        <v>214</v>
      </c>
      <c r="C272" t="s">
        <v>215</v>
      </c>
      <c r="D272" t="s">
        <v>13</v>
      </c>
      <c r="E272" s="1">
        <v>42426</v>
      </c>
      <c r="F272">
        <v>1</v>
      </c>
      <c r="G272">
        <v>749.99</v>
      </c>
      <c r="H272" t="s">
        <v>35</v>
      </c>
      <c r="I272" t="s">
        <v>22</v>
      </c>
      <c r="J272" t="s">
        <v>16</v>
      </c>
      <c r="K272" t="s">
        <v>36</v>
      </c>
      <c r="L272" t="s">
        <v>1969</v>
      </c>
    </row>
    <row r="273" spans="1:12" x14ac:dyDescent="0.3">
      <c r="A273">
        <v>93</v>
      </c>
      <c r="B273" t="s">
        <v>214</v>
      </c>
      <c r="C273" t="s">
        <v>215</v>
      </c>
      <c r="D273" t="s">
        <v>13</v>
      </c>
      <c r="E273" s="1">
        <v>42426</v>
      </c>
      <c r="F273">
        <v>2</v>
      </c>
      <c r="G273">
        <v>3098</v>
      </c>
      <c r="H273" t="s">
        <v>19</v>
      </c>
      <c r="I273" t="s">
        <v>20</v>
      </c>
      <c r="J273" t="s">
        <v>16</v>
      </c>
      <c r="K273" t="s">
        <v>36</v>
      </c>
      <c r="L273" t="s">
        <v>1967</v>
      </c>
    </row>
    <row r="274" spans="1:12" x14ac:dyDescent="0.3">
      <c r="A274">
        <v>94</v>
      </c>
      <c r="B274" t="s">
        <v>216</v>
      </c>
      <c r="C274" t="s">
        <v>12</v>
      </c>
      <c r="D274" t="s">
        <v>13</v>
      </c>
      <c r="E274" s="1">
        <v>42427</v>
      </c>
      <c r="F274">
        <v>2</v>
      </c>
      <c r="G274">
        <v>539.98</v>
      </c>
      <c r="H274" t="s">
        <v>66</v>
      </c>
      <c r="I274" t="s">
        <v>53</v>
      </c>
      <c r="J274" t="s">
        <v>16</v>
      </c>
      <c r="K274" t="s">
        <v>17</v>
      </c>
      <c r="L274" t="s">
        <v>1966</v>
      </c>
    </row>
    <row r="275" spans="1:12" x14ac:dyDescent="0.3">
      <c r="A275">
        <v>94</v>
      </c>
      <c r="B275" t="s">
        <v>216</v>
      </c>
      <c r="C275" t="s">
        <v>12</v>
      </c>
      <c r="D275" t="s">
        <v>13</v>
      </c>
      <c r="E275" s="1">
        <v>42427</v>
      </c>
      <c r="F275">
        <v>1</v>
      </c>
      <c r="G275">
        <v>549.99</v>
      </c>
      <c r="H275" t="s">
        <v>43</v>
      </c>
      <c r="I275" t="s">
        <v>15</v>
      </c>
      <c r="J275" t="s">
        <v>16</v>
      </c>
      <c r="K275" t="s">
        <v>17</v>
      </c>
      <c r="L275" t="s">
        <v>1966</v>
      </c>
    </row>
    <row r="276" spans="1:12" x14ac:dyDescent="0.3">
      <c r="A276">
        <v>94</v>
      </c>
      <c r="B276" t="s">
        <v>216</v>
      </c>
      <c r="C276" t="s">
        <v>12</v>
      </c>
      <c r="D276" t="s">
        <v>13</v>
      </c>
      <c r="E276" s="1">
        <v>42427</v>
      </c>
      <c r="F276">
        <v>1</v>
      </c>
      <c r="G276">
        <v>1680.99</v>
      </c>
      <c r="H276" t="s">
        <v>63</v>
      </c>
      <c r="I276" t="s">
        <v>20</v>
      </c>
      <c r="J276" t="s">
        <v>16</v>
      </c>
      <c r="K276" t="s">
        <v>17</v>
      </c>
      <c r="L276" t="s">
        <v>1967</v>
      </c>
    </row>
    <row r="277" spans="1:12" x14ac:dyDescent="0.3">
      <c r="A277">
        <v>94</v>
      </c>
      <c r="B277" t="s">
        <v>216</v>
      </c>
      <c r="C277" t="s">
        <v>12</v>
      </c>
      <c r="D277" t="s">
        <v>13</v>
      </c>
      <c r="E277" s="1">
        <v>42427</v>
      </c>
      <c r="F277">
        <v>1</v>
      </c>
      <c r="G277">
        <v>2899.99</v>
      </c>
      <c r="H277" t="s">
        <v>21</v>
      </c>
      <c r="I277" t="s">
        <v>22</v>
      </c>
      <c r="J277" t="s">
        <v>16</v>
      </c>
      <c r="K277" t="s">
        <v>17</v>
      </c>
      <c r="L277" t="s">
        <v>1968</v>
      </c>
    </row>
    <row r="278" spans="1:12" x14ac:dyDescent="0.3">
      <c r="A278">
        <v>95</v>
      </c>
      <c r="B278" t="s">
        <v>217</v>
      </c>
      <c r="C278" t="s">
        <v>188</v>
      </c>
      <c r="D278" t="s">
        <v>26</v>
      </c>
      <c r="E278" s="1">
        <v>42427</v>
      </c>
      <c r="F278">
        <v>2</v>
      </c>
      <c r="G278">
        <v>1199.98</v>
      </c>
      <c r="H278" t="s">
        <v>18</v>
      </c>
      <c r="I278" t="s">
        <v>15</v>
      </c>
      <c r="J278" t="s">
        <v>27</v>
      </c>
      <c r="K278" t="s">
        <v>31</v>
      </c>
      <c r="L278" t="s">
        <v>1966</v>
      </c>
    </row>
    <row r="279" spans="1:12" x14ac:dyDescent="0.3">
      <c r="A279">
        <v>95</v>
      </c>
      <c r="B279" t="s">
        <v>217</v>
      </c>
      <c r="C279" t="s">
        <v>188</v>
      </c>
      <c r="D279" t="s">
        <v>26</v>
      </c>
      <c r="E279" s="1">
        <v>42427</v>
      </c>
      <c r="F279">
        <v>1</v>
      </c>
      <c r="G279">
        <v>449</v>
      </c>
      <c r="H279" t="s">
        <v>99</v>
      </c>
      <c r="I279" t="s">
        <v>15</v>
      </c>
      <c r="J279" t="s">
        <v>27</v>
      </c>
      <c r="K279" t="s">
        <v>31</v>
      </c>
      <c r="L279" t="s">
        <v>1976</v>
      </c>
    </row>
    <row r="280" spans="1:12" x14ac:dyDescent="0.3">
      <c r="A280">
        <v>95</v>
      </c>
      <c r="B280" t="s">
        <v>217</v>
      </c>
      <c r="C280" t="s">
        <v>188</v>
      </c>
      <c r="D280" t="s">
        <v>26</v>
      </c>
      <c r="E280" s="1">
        <v>42427</v>
      </c>
      <c r="F280">
        <v>2</v>
      </c>
      <c r="G280">
        <v>3098</v>
      </c>
      <c r="H280" t="s">
        <v>19</v>
      </c>
      <c r="I280" t="s">
        <v>20</v>
      </c>
      <c r="J280" t="s">
        <v>27</v>
      </c>
      <c r="K280" t="s">
        <v>31</v>
      </c>
      <c r="L280" t="s">
        <v>1967</v>
      </c>
    </row>
    <row r="281" spans="1:12" x14ac:dyDescent="0.3">
      <c r="A281">
        <v>95</v>
      </c>
      <c r="B281" t="s">
        <v>217</v>
      </c>
      <c r="C281" t="s">
        <v>188</v>
      </c>
      <c r="D281" t="s">
        <v>26</v>
      </c>
      <c r="E281" s="1">
        <v>42427</v>
      </c>
      <c r="F281">
        <v>2</v>
      </c>
      <c r="G281">
        <v>3599.98</v>
      </c>
      <c r="H281" t="s">
        <v>23</v>
      </c>
      <c r="I281" t="s">
        <v>22</v>
      </c>
      <c r="J281" t="s">
        <v>27</v>
      </c>
      <c r="K281" t="s">
        <v>31</v>
      </c>
      <c r="L281" t="s">
        <v>1968</v>
      </c>
    </row>
    <row r="282" spans="1:12" x14ac:dyDescent="0.3">
      <c r="A282">
        <v>96</v>
      </c>
      <c r="B282" t="s">
        <v>218</v>
      </c>
      <c r="C282" t="s">
        <v>219</v>
      </c>
      <c r="D282" t="s">
        <v>26</v>
      </c>
      <c r="E282" s="1">
        <v>42427</v>
      </c>
      <c r="F282">
        <v>1</v>
      </c>
      <c r="G282">
        <v>299.99</v>
      </c>
      <c r="H282" t="s">
        <v>72</v>
      </c>
      <c r="I282" t="s">
        <v>53</v>
      </c>
      <c r="J282" t="s">
        <v>27</v>
      </c>
      <c r="K282" t="s">
        <v>31</v>
      </c>
      <c r="L282" t="s">
        <v>1966</v>
      </c>
    </row>
    <row r="283" spans="1:12" x14ac:dyDescent="0.3">
      <c r="A283">
        <v>96</v>
      </c>
      <c r="B283" t="s">
        <v>218</v>
      </c>
      <c r="C283" t="s">
        <v>219</v>
      </c>
      <c r="D283" t="s">
        <v>26</v>
      </c>
      <c r="E283" s="1">
        <v>42427</v>
      </c>
      <c r="F283">
        <v>1</v>
      </c>
      <c r="G283">
        <v>599.99</v>
      </c>
      <c r="H283" t="s">
        <v>14</v>
      </c>
      <c r="I283" t="s">
        <v>39</v>
      </c>
      <c r="J283" t="s">
        <v>27</v>
      </c>
      <c r="K283" t="s">
        <v>31</v>
      </c>
      <c r="L283" t="s">
        <v>1966</v>
      </c>
    </row>
    <row r="284" spans="1:12" x14ac:dyDescent="0.3">
      <c r="A284">
        <v>97</v>
      </c>
      <c r="B284" t="s">
        <v>220</v>
      </c>
      <c r="C284" t="s">
        <v>221</v>
      </c>
      <c r="D284" t="s">
        <v>26</v>
      </c>
      <c r="E284" s="1">
        <v>42428</v>
      </c>
      <c r="F284">
        <v>2</v>
      </c>
      <c r="G284">
        <v>1199.98</v>
      </c>
      <c r="H284" t="s">
        <v>18</v>
      </c>
      <c r="I284" t="s">
        <v>15</v>
      </c>
      <c r="J284" t="s">
        <v>27</v>
      </c>
      <c r="K284" t="s">
        <v>31</v>
      </c>
      <c r="L284" t="s">
        <v>1966</v>
      </c>
    </row>
    <row r="285" spans="1:12" x14ac:dyDescent="0.3">
      <c r="A285">
        <v>97</v>
      </c>
      <c r="B285" t="s">
        <v>220</v>
      </c>
      <c r="C285" t="s">
        <v>221</v>
      </c>
      <c r="D285" t="s">
        <v>26</v>
      </c>
      <c r="E285" s="1">
        <v>42428</v>
      </c>
      <c r="F285">
        <v>1</v>
      </c>
      <c r="G285">
        <v>449</v>
      </c>
      <c r="H285" t="s">
        <v>99</v>
      </c>
      <c r="I285" t="s">
        <v>15</v>
      </c>
      <c r="J285" t="s">
        <v>27</v>
      </c>
      <c r="K285" t="s">
        <v>31</v>
      </c>
      <c r="L285" t="s">
        <v>1976</v>
      </c>
    </row>
    <row r="286" spans="1:12" x14ac:dyDescent="0.3">
      <c r="A286">
        <v>97</v>
      </c>
      <c r="B286" t="s">
        <v>220</v>
      </c>
      <c r="C286" t="s">
        <v>221</v>
      </c>
      <c r="D286" t="s">
        <v>26</v>
      </c>
      <c r="E286" s="1">
        <v>42428</v>
      </c>
      <c r="F286">
        <v>1</v>
      </c>
      <c r="G286">
        <v>749.99</v>
      </c>
      <c r="H286" t="s">
        <v>35</v>
      </c>
      <c r="I286" t="s">
        <v>22</v>
      </c>
      <c r="J286" t="s">
        <v>27</v>
      </c>
      <c r="K286" t="s">
        <v>31</v>
      </c>
      <c r="L286" t="s">
        <v>1969</v>
      </c>
    </row>
    <row r="287" spans="1:12" x14ac:dyDescent="0.3">
      <c r="A287">
        <v>97</v>
      </c>
      <c r="B287" t="s">
        <v>220</v>
      </c>
      <c r="C287" t="s">
        <v>221</v>
      </c>
      <c r="D287" t="s">
        <v>26</v>
      </c>
      <c r="E287" s="1">
        <v>42428</v>
      </c>
      <c r="F287">
        <v>2</v>
      </c>
      <c r="G287">
        <v>939.98</v>
      </c>
      <c r="H287" t="s">
        <v>69</v>
      </c>
      <c r="I287" t="s">
        <v>22</v>
      </c>
      <c r="J287" t="s">
        <v>27</v>
      </c>
      <c r="K287" t="s">
        <v>31</v>
      </c>
      <c r="L287" t="s">
        <v>1967</v>
      </c>
    </row>
    <row r="288" spans="1:12" x14ac:dyDescent="0.3">
      <c r="A288">
        <v>98</v>
      </c>
      <c r="B288" t="s">
        <v>222</v>
      </c>
      <c r="C288" t="s">
        <v>223</v>
      </c>
      <c r="D288" t="s">
        <v>26</v>
      </c>
      <c r="E288" s="1">
        <v>42428</v>
      </c>
      <c r="F288">
        <v>1</v>
      </c>
      <c r="G288">
        <v>269.99</v>
      </c>
      <c r="H288" t="s">
        <v>66</v>
      </c>
      <c r="I288" t="s">
        <v>53</v>
      </c>
      <c r="J288" t="s">
        <v>27</v>
      </c>
      <c r="K288" t="s">
        <v>28</v>
      </c>
      <c r="L288" t="s">
        <v>1966</v>
      </c>
    </row>
    <row r="289" spans="1:12" x14ac:dyDescent="0.3">
      <c r="A289">
        <v>98</v>
      </c>
      <c r="B289" t="s">
        <v>222</v>
      </c>
      <c r="C289" t="s">
        <v>223</v>
      </c>
      <c r="D289" t="s">
        <v>26</v>
      </c>
      <c r="E289" s="1">
        <v>42428</v>
      </c>
      <c r="F289">
        <v>2</v>
      </c>
      <c r="G289">
        <v>539.98</v>
      </c>
      <c r="H289" t="s">
        <v>52</v>
      </c>
      <c r="I289" t="s">
        <v>53</v>
      </c>
      <c r="J289" t="s">
        <v>27</v>
      </c>
      <c r="K289" t="s">
        <v>28</v>
      </c>
      <c r="L289" t="s">
        <v>1966</v>
      </c>
    </row>
    <row r="290" spans="1:12" x14ac:dyDescent="0.3">
      <c r="A290">
        <v>98</v>
      </c>
      <c r="B290" t="s">
        <v>222</v>
      </c>
      <c r="C290" t="s">
        <v>223</v>
      </c>
      <c r="D290" t="s">
        <v>26</v>
      </c>
      <c r="E290" s="1">
        <v>42428</v>
      </c>
      <c r="F290">
        <v>1</v>
      </c>
      <c r="G290">
        <v>449</v>
      </c>
      <c r="H290" t="s">
        <v>99</v>
      </c>
      <c r="I290" t="s">
        <v>15</v>
      </c>
      <c r="J290" t="s">
        <v>27</v>
      </c>
      <c r="K290" t="s">
        <v>28</v>
      </c>
      <c r="L290" t="s">
        <v>1976</v>
      </c>
    </row>
    <row r="291" spans="1:12" x14ac:dyDescent="0.3">
      <c r="A291">
        <v>98</v>
      </c>
      <c r="B291" t="s">
        <v>222</v>
      </c>
      <c r="C291" t="s">
        <v>223</v>
      </c>
      <c r="D291" t="s">
        <v>26</v>
      </c>
      <c r="E291" s="1">
        <v>42428</v>
      </c>
      <c r="F291">
        <v>1</v>
      </c>
      <c r="G291">
        <v>749.99</v>
      </c>
      <c r="H291" t="s">
        <v>35</v>
      </c>
      <c r="I291" t="s">
        <v>22</v>
      </c>
      <c r="J291" t="s">
        <v>27</v>
      </c>
      <c r="K291" t="s">
        <v>28</v>
      </c>
      <c r="L291" t="s">
        <v>1969</v>
      </c>
    </row>
    <row r="292" spans="1:12" x14ac:dyDescent="0.3">
      <c r="A292">
        <v>99</v>
      </c>
      <c r="B292" t="s">
        <v>224</v>
      </c>
      <c r="C292" t="s">
        <v>225</v>
      </c>
      <c r="D292" t="s">
        <v>108</v>
      </c>
      <c r="E292" s="1">
        <v>42429</v>
      </c>
      <c r="F292">
        <v>1</v>
      </c>
      <c r="G292">
        <v>269.99</v>
      </c>
      <c r="H292" t="s">
        <v>66</v>
      </c>
      <c r="I292" t="s">
        <v>53</v>
      </c>
      <c r="J292" t="s">
        <v>109</v>
      </c>
      <c r="K292" t="s">
        <v>179</v>
      </c>
      <c r="L292" t="s">
        <v>1966</v>
      </c>
    </row>
    <row r="293" spans="1:12" x14ac:dyDescent="0.3">
      <c r="A293">
        <v>99</v>
      </c>
      <c r="B293" t="s">
        <v>224</v>
      </c>
      <c r="C293" t="s">
        <v>225</v>
      </c>
      <c r="D293" t="s">
        <v>108</v>
      </c>
      <c r="E293" s="1">
        <v>42429</v>
      </c>
      <c r="F293">
        <v>1</v>
      </c>
      <c r="G293">
        <v>269.99</v>
      </c>
      <c r="H293" t="s">
        <v>66</v>
      </c>
      <c r="I293" t="s">
        <v>15</v>
      </c>
      <c r="J293" t="s">
        <v>109</v>
      </c>
      <c r="K293" t="s">
        <v>179</v>
      </c>
      <c r="L293" t="s">
        <v>1966</v>
      </c>
    </row>
    <row r="294" spans="1:12" x14ac:dyDescent="0.3">
      <c r="A294">
        <v>99</v>
      </c>
      <c r="B294" t="s">
        <v>224</v>
      </c>
      <c r="C294" t="s">
        <v>225</v>
      </c>
      <c r="D294" t="s">
        <v>108</v>
      </c>
      <c r="E294" s="1">
        <v>42429</v>
      </c>
      <c r="F294">
        <v>2</v>
      </c>
      <c r="G294">
        <v>599.98</v>
      </c>
      <c r="H294" t="s">
        <v>72</v>
      </c>
      <c r="I294" t="s">
        <v>53</v>
      </c>
      <c r="J294" t="s">
        <v>109</v>
      </c>
      <c r="K294" t="s">
        <v>179</v>
      </c>
      <c r="L294" t="s">
        <v>1966</v>
      </c>
    </row>
    <row r="295" spans="1:12" x14ac:dyDescent="0.3">
      <c r="A295">
        <v>99</v>
      </c>
      <c r="B295" t="s">
        <v>224</v>
      </c>
      <c r="C295" t="s">
        <v>225</v>
      </c>
      <c r="D295" t="s">
        <v>108</v>
      </c>
      <c r="E295" s="1">
        <v>42429</v>
      </c>
      <c r="F295">
        <v>2</v>
      </c>
      <c r="G295">
        <v>999.98</v>
      </c>
      <c r="H295" t="s">
        <v>80</v>
      </c>
      <c r="I295" t="s">
        <v>39</v>
      </c>
      <c r="J295" t="s">
        <v>109</v>
      </c>
      <c r="K295" t="s">
        <v>179</v>
      </c>
      <c r="L295" t="s">
        <v>1966</v>
      </c>
    </row>
    <row r="296" spans="1:12" x14ac:dyDescent="0.3">
      <c r="A296">
        <v>99</v>
      </c>
      <c r="B296" t="s">
        <v>224</v>
      </c>
      <c r="C296" t="s">
        <v>225</v>
      </c>
      <c r="D296" t="s">
        <v>108</v>
      </c>
      <c r="E296" s="1">
        <v>42429</v>
      </c>
      <c r="F296">
        <v>2</v>
      </c>
      <c r="G296">
        <v>7999.98</v>
      </c>
      <c r="H296" t="s">
        <v>56</v>
      </c>
      <c r="I296" t="s">
        <v>22</v>
      </c>
      <c r="J296" t="s">
        <v>109</v>
      </c>
      <c r="K296" t="s">
        <v>179</v>
      </c>
      <c r="L296" t="s">
        <v>1968</v>
      </c>
    </row>
    <row r="297" spans="1:12" x14ac:dyDescent="0.3">
      <c r="A297">
        <v>100</v>
      </c>
      <c r="B297" t="s">
        <v>226</v>
      </c>
      <c r="C297" t="s">
        <v>227</v>
      </c>
      <c r="D297" t="s">
        <v>26</v>
      </c>
      <c r="E297" s="1">
        <v>42430</v>
      </c>
      <c r="F297">
        <v>2</v>
      </c>
      <c r="G297">
        <v>1099.98</v>
      </c>
      <c r="H297" t="s">
        <v>43</v>
      </c>
      <c r="I297" t="s">
        <v>39</v>
      </c>
      <c r="J297" t="s">
        <v>27</v>
      </c>
      <c r="K297" t="s">
        <v>31</v>
      </c>
      <c r="L297" t="s">
        <v>1966</v>
      </c>
    </row>
    <row r="298" spans="1:12" x14ac:dyDescent="0.3">
      <c r="A298">
        <v>100</v>
      </c>
      <c r="B298" t="s">
        <v>226</v>
      </c>
      <c r="C298" t="s">
        <v>227</v>
      </c>
      <c r="D298" t="s">
        <v>26</v>
      </c>
      <c r="E298" s="1">
        <v>42430</v>
      </c>
      <c r="F298">
        <v>2</v>
      </c>
      <c r="G298">
        <v>1099.98</v>
      </c>
      <c r="H298" t="s">
        <v>43</v>
      </c>
      <c r="I298" t="s">
        <v>15</v>
      </c>
      <c r="J298" t="s">
        <v>27</v>
      </c>
      <c r="K298" t="s">
        <v>31</v>
      </c>
      <c r="L298" t="s">
        <v>1966</v>
      </c>
    </row>
    <row r="299" spans="1:12" x14ac:dyDescent="0.3">
      <c r="A299">
        <v>100</v>
      </c>
      <c r="B299" t="s">
        <v>226</v>
      </c>
      <c r="C299" t="s">
        <v>227</v>
      </c>
      <c r="D299" t="s">
        <v>26</v>
      </c>
      <c r="E299" s="1">
        <v>42430</v>
      </c>
      <c r="F299">
        <v>2</v>
      </c>
      <c r="G299">
        <v>1199.98</v>
      </c>
      <c r="H299" t="s">
        <v>14</v>
      </c>
      <c r="I299" t="s">
        <v>15</v>
      </c>
      <c r="J299" t="s">
        <v>27</v>
      </c>
      <c r="K299" t="s">
        <v>31</v>
      </c>
      <c r="L299" t="s">
        <v>1966</v>
      </c>
    </row>
    <row r="300" spans="1:12" x14ac:dyDescent="0.3">
      <c r="A300">
        <v>100</v>
      </c>
      <c r="B300" t="s">
        <v>226</v>
      </c>
      <c r="C300" t="s">
        <v>227</v>
      </c>
      <c r="D300" t="s">
        <v>26</v>
      </c>
      <c r="E300" s="1">
        <v>42430</v>
      </c>
      <c r="F300">
        <v>2</v>
      </c>
      <c r="G300">
        <v>3361.98</v>
      </c>
      <c r="H300" t="s">
        <v>63</v>
      </c>
      <c r="I300" t="s">
        <v>20</v>
      </c>
      <c r="J300" t="s">
        <v>27</v>
      </c>
      <c r="K300" t="s">
        <v>31</v>
      </c>
      <c r="L300" t="s">
        <v>1967</v>
      </c>
    </row>
    <row r="301" spans="1:12" x14ac:dyDescent="0.3">
      <c r="A301">
        <v>100</v>
      </c>
      <c r="B301" t="s">
        <v>226</v>
      </c>
      <c r="C301" t="s">
        <v>227</v>
      </c>
      <c r="D301" t="s">
        <v>26</v>
      </c>
      <c r="E301" s="1">
        <v>42430</v>
      </c>
      <c r="F301">
        <v>2</v>
      </c>
      <c r="G301">
        <v>7999.98</v>
      </c>
      <c r="H301" t="s">
        <v>56</v>
      </c>
      <c r="I301" t="s">
        <v>22</v>
      </c>
      <c r="J301" t="s">
        <v>27</v>
      </c>
      <c r="K301" t="s">
        <v>31</v>
      </c>
      <c r="L301" t="s">
        <v>1968</v>
      </c>
    </row>
    <row r="302" spans="1:12" x14ac:dyDescent="0.3">
      <c r="A302">
        <v>101</v>
      </c>
      <c r="B302" t="s">
        <v>228</v>
      </c>
      <c r="C302" t="s">
        <v>229</v>
      </c>
      <c r="D302" t="s">
        <v>108</v>
      </c>
      <c r="E302" s="1">
        <v>42430</v>
      </c>
      <c r="F302">
        <v>2</v>
      </c>
      <c r="G302">
        <v>1099.98</v>
      </c>
      <c r="H302" t="s">
        <v>43</v>
      </c>
      <c r="I302" t="s">
        <v>15</v>
      </c>
      <c r="J302" t="s">
        <v>109</v>
      </c>
      <c r="K302" t="s">
        <v>110</v>
      </c>
      <c r="L302" t="s">
        <v>1966</v>
      </c>
    </row>
    <row r="303" spans="1:12" x14ac:dyDescent="0.3">
      <c r="A303">
        <v>102</v>
      </c>
      <c r="B303" t="s">
        <v>230</v>
      </c>
      <c r="C303" t="s">
        <v>231</v>
      </c>
      <c r="D303" t="s">
        <v>26</v>
      </c>
      <c r="E303" s="1">
        <v>42431</v>
      </c>
      <c r="F303">
        <v>1</v>
      </c>
      <c r="G303">
        <v>269.99</v>
      </c>
      <c r="H303" t="s">
        <v>52</v>
      </c>
      <c r="I303" t="s">
        <v>53</v>
      </c>
      <c r="J303" t="s">
        <v>27</v>
      </c>
      <c r="K303" t="s">
        <v>31</v>
      </c>
      <c r="L303" t="s">
        <v>1966</v>
      </c>
    </row>
    <row r="304" spans="1:12" x14ac:dyDescent="0.3">
      <c r="A304">
        <v>102</v>
      </c>
      <c r="B304" t="s">
        <v>230</v>
      </c>
      <c r="C304" t="s">
        <v>231</v>
      </c>
      <c r="D304" t="s">
        <v>26</v>
      </c>
      <c r="E304" s="1">
        <v>42431</v>
      </c>
      <c r="F304">
        <v>1</v>
      </c>
      <c r="G304">
        <v>529.99</v>
      </c>
      <c r="H304" t="s">
        <v>49</v>
      </c>
      <c r="I304" t="s">
        <v>15</v>
      </c>
      <c r="J304" t="s">
        <v>27</v>
      </c>
      <c r="K304" t="s">
        <v>31</v>
      </c>
      <c r="L304" t="s">
        <v>1966</v>
      </c>
    </row>
    <row r="305" spans="1:12" x14ac:dyDescent="0.3">
      <c r="A305">
        <v>103</v>
      </c>
      <c r="B305" t="s">
        <v>232</v>
      </c>
      <c r="C305" t="s">
        <v>84</v>
      </c>
      <c r="D305" t="s">
        <v>13</v>
      </c>
      <c r="E305" s="1">
        <v>42432</v>
      </c>
      <c r="F305">
        <v>2</v>
      </c>
      <c r="G305">
        <v>1059.98</v>
      </c>
      <c r="H305" t="s">
        <v>49</v>
      </c>
      <c r="I305" t="s">
        <v>15</v>
      </c>
      <c r="J305" t="s">
        <v>16</v>
      </c>
      <c r="K305" t="s">
        <v>17</v>
      </c>
      <c r="L305" t="s">
        <v>1966</v>
      </c>
    </row>
    <row r="306" spans="1:12" x14ac:dyDescent="0.3">
      <c r="A306">
        <v>103</v>
      </c>
      <c r="B306" t="s">
        <v>232</v>
      </c>
      <c r="C306" t="s">
        <v>84</v>
      </c>
      <c r="D306" t="s">
        <v>13</v>
      </c>
      <c r="E306" s="1">
        <v>42432</v>
      </c>
      <c r="F306">
        <v>1</v>
      </c>
      <c r="G306">
        <v>429</v>
      </c>
      <c r="H306" t="s">
        <v>40</v>
      </c>
      <c r="I306" t="s">
        <v>15</v>
      </c>
      <c r="J306" t="s">
        <v>16</v>
      </c>
      <c r="K306" t="s">
        <v>17</v>
      </c>
      <c r="L306" t="s">
        <v>1976</v>
      </c>
    </row>
    <row r="307" spans="1:12" x14ac:dyDescent="0.3">
      <c r="A307">
        <v>103</v>
      </c>
      <c r="B307" t="s">
        <v>232</v>
      </c>
      <c r="C307" t="s">
        <v>84</v>
      </c>
      <c r="D307" t="s">
        <v>13</v>
      </c>
      <c r="E307" s="1">
        <v>42432</v>
      </c>
      <c r="F307">
        <v>1</v>
      </c>
      <c r="G307">
        <v>449</v>
      </c>
      <c r="H307" t="s">
        <v>44</v>
      </c>
      <c r="I307" t="s">
        <v>15</v>
      </c>
      <c r="J307" t="s">
        <v>16</v>
      </c>
      <c r="K307" t="s">
        <v>17</v>
      </c>
      <c r="L307" t="s">
        <v>1976</v>
      </c>
    </row>
    <row r="308" spans="1:12" x14ac:dyDescent="0.3">
      <c r="A308">
        <v>103</v>
      </c>
      <c r="B308" t="s">
        <v>232</v>
      </c>
      <c r="C308" t="s">
        <v>84</v>
      </c>
      <c r="D308" t="s">
        <v>13</v>
      </c>
      <c r="E308" s="1">
        <v>42432</v>
      </c>
      <c r="F308">
        <v>1</v>
      </c>
      <c r="G308">
        <v>999.99</v>
      </c>
      <c r="H308" t="s">
        <v>32</v>
      </c>
      <c r="I308" t="s">
        <v>22</v>
      </c>
      <c r="J308" t="s">
        <v>16</v>
      </c>
      <c r="K308" t="s">
        <v>17</v>
      </c>
      <c r="L308" t="s">
        <v>1967</v>
      </c>
    </row>
    <row r="309" spans="1:12" x14ac:dyDescent="0.3">
      <c r="A309">
        <v>103</v>
      </c>
      <c r="B309" t="s">
        <v>232</v>
      </c>
      <c r="C309" t="s">
        <v>84</v>
      </c>
      <c r="D309" t="s">
        <v>13</v>
      </c>
      <c r="E309" s="1">
        <v>42432</v>
      </c>
      <c r="F309">
        <v>2</v>
      </c>
      <c r="G309">
        <v>5999.98</v>
      </c>
      <c r="H309" t="s">
        <v>45</v>
      </c>
      <c r="I309" t="s">
        <v>46</v>
      </c>
      <c r="J309" t="s">
        <v>16</v>
      </c>
      <c r="K309" t="s">
        <v>17</v>
      </c>
      <c r="L309" t="s">
        <v>1968</v>
      </c>
    </row>
    <row r="310" spans="1:12" x14ac:dyDescent="0.3">
      <c r="A310">
        <v>104</v>
      </c>
      <c r="B310" t="s">
        <v>233</v>
      </c>
      <c r="C310" t="s">
        <v>115</v>
      </c>
      <c r="D310" t="s">
        <v>26</v>
      </c>
      <c r="E310" s="1">
        <v>42432</v>
      </c>
      <c r="F310">
        <v>1</v>
      </c>
      <c r="G310">
        <v>599.99</v>
      </c>
      <c r="H310" t="s">
        <v>14</v>
      </c>
      <c r="I310" t="s">
        <v>39</v>
      </c>
      <c r="J310" t="s">
        <v>27</v>
      </c>
      <c r="K310" t="s">
        <v>31</v>
      </c>
      <c r="L310" t="s">
        <v>1966</v>
      </c>
    </row>
    <row r="311" spans="1:12" x14ac:dyDescent="0.3">
      <c r="A311">
        <v>104</v>
      </c>
      <c r="B311" t="s">
        <v>233</v>
      </c>
      <c r="C311" t="s">
        <v>115</v>
      </c>
      <c r="D311" t="s">
        <v>26</v>
      </c>
      <c r="E311" s="1">
        <v>42432</v>
      </c>
      <c r="F311">
        <v>2</v>
      </c>
      <c r="G311">
        <v>898</v>
      </c>
      <c r="H311" t="s">
        <v>99</v>
      </c>
      <c r="I311" t="s">
        <v>15</v>
      </c>
      <c r="J311" t="s">
        <v>27</v>
      </c>
      <c r="K311" t="s">
        <v>31</v>
      </c>
      <c r="L311" t="s">
        <v>1976</v>
      </c>
    </row>
    <row r="312" spans="1:12" x14ac:dyDescent="0.3">
      <c r="A312">
        <v>105</v>
      </c>
      <c r="B312" t="s">
        <v>234</v>
      </c>
      <c r="C312" t="s">
        <v>235</v>
      </c>
      <c r="D312" t="s">
        <v>26</v>
      </c>
      <c r="E312" s="1">
        <v>42432</v>
      </c>
      <c r="F312">
        <v>2</v>
      </c>
      <c r="G312">
        <v>3361.98</v>
      </c>
      <c r="H312" t="s">
        <v>63</v>
      </c>
      <c r="I312" t="s">
        <v>20</v>
      </c>
      <c r="J312" t="s">
        <v>27</v>
      </c>
      <c r="K312" t="s">
        <v>31</v>
      </c>
      <c r="L312" t="s">
        <v>1967</v>
      </c>
    </row>
    <row r="313" spans="1:12" x14ac:dyDescent="0.3">
      <c r="A313">
        <v>105</v>
      </c>
      <c r="B313" t="s">
        <v>234</v>
      </c>
      <c r="C313" t="s">
        <v>235</v>
      </c>
      <c r="D313" t="s">
        <v>26</v>
      </c>
      <c r="E313" s="1">
        <v>42432</v>
      </c>
      <c r="F313">
        <v>1</v>
      </c>
      <c r="G313">
        <v>999.99</v>
      </c>
      <c r="H313" t="s">
        <v>32</v>
      </c>
      <c r="I313" t="s">
        <v>22</v>
      </c>
      <c r="J313" t="s">
        <v>27</v>
      </c>
      <c r="K313" t="s">
        <v>31</v>
      </c>
      <c r="L313" t="s">
        <v>1967</v>
      </c>
    </row>
    <row r="314" spans="1:12" x14ac:dyDescent="0.3">
      <c r="A314">
        <v>105</v>
      </c>
      <c r="B314" t="s">
        <v>234</v>
      </c>
      <c r="C314" t="s">
        <v>235</v>
      </c>
      <c r="D314" t="s">
        <v>26</v>
      </c>
      <c r="E314" s="1">
        <v>42432</v>
      </c>
      <c r="F314">
        <v>1</v>
      </c>
      <c r="G314">
        <v>2999.99</v>
      </c>
      <c r="H314" t="s">
        <v>45</v>
      </c>
      <c r="I314" t="s">
        <v>46</v>
      </c>
      <c r="J314" t="s">
        <v>27</v>
      </c>
      <c r="K314" t="s">
        <v>31</v>
      </c>
      <c r="L314" t="s">
        <v>1968</v>
      </c>
    </row>
    <row r="315" spans="1:12" x14ac:dyDescent="0.3">
      <c r="A315">
        <v>106</v>
      </c>
      <c r="B315" t="s">
        <v>236</v>
      </c>
      <c r="C315" t="s">
        <v>237</v>
      </c>
      <c r="D315" t="s">
        <v>108</v>
      </c>
      <c r="E315" s="1">
        <v>42433</v>
      </c>
      <c r="F315">
        <v>2</v>
      </c>
      <c r="G315">
        <v>539.98</v>
      </c>
      <c r="H315" t="s">
        <v>66</v>
      </c>
      <c r="I315" t="s">
        <v>15</v>
      </c>
      <c r="J315" t="s">
        <v>109</v>
      </c>
      <c r="K315" t="s">
        <v>179</v>
      </c>
      <c r="L315" t="s">
        <v>1966</v>
      </c>
    </row>
    <row r="316" spans="1:12" x14ac:dyDescent="0.3">
      <c r="A316">
        <v>106</v>
      </c>
      <c r="B316" t="s">
        <v>236</v>
      </c>
      <c r="C316" t="s">
        <v>237</v>
      </c>
      <c r="D316" t="s">
        <v>108</v>
      </c>
      <c r="E316" s="1">
        <v>42433</v>
      </c>
      <c r="F316">
        <v>1</v>
      </c>
      <c r="G316">
        <v>429</v>
      </c>
      <c r="H316" t="s">
        <v>40</v>
      </c>
      <c r="I316" t="s">
        <v>15</v>
      </c>
      <c r="J316" t="s">
        <v>109</v>
      </c>
      <c r="K316" t="s">
        <v>179</v>
      </c>
      <c r="L316" t="s">
        <v>1976</v>
      </c>
    </row>
    <row r="317" spans="1:12" x14ac:dyDescent="0.3">
      <c r="A317">
        <v>107</v>
      </c>
      <c r="B317" t="s">
        <v>238</v>
      </c>
      <c r="C317" t="s">
        <v>148</v>
      </c>
      <c r="D317" t="s">
        <v>13</v>
      </c>
      <c r="E317" s="1">
        <v>42435</v>
      </c>
      <c r="F317">
        <v>2</v>
      </c>
      <c r="G317">
        <v>539.98</v>
      </c>
      <c r="H317" t="s">
        <v>66</v>
      </c>
      <c r="I317" t="s">
        <v>15</v>
      </c>
      <c r="J317" t="s">
        <v>16</v>
      </c>
      <c r="K317" t="s">
        <v>17</v>
      </c>
      <c r="L317" t="s">
        <v>1966</v>
      </c>
    </row>
    <row r="318" spans="1:12" x14ac:dyDescent="0.3">
      <c r="A318">
        <v>107</v>
      </c>
      <c r="B318" t="s">
        <v>238</v>
      </c>
      <c r="C318" t="s">
        <v>148</v>
      </c>
      <c r="D318" t="s">
        <v>13</v>
      </c>
      <c r="E318" s="1">
        <v>42435</v>
      </c>
      <c r="F318">
        <v>1</v>
      </c>
      <c r="G318">
        <v>449</v>
      </c>
      <c r="H318" t="s">
        <v>99</v>
      </c>
      <c r="I318" t="s">
        <v>15</v>
      </c>
      <c r="J318" t="s">
        <v>16</v>
      </c>
      <c r="K318" t="s">
        <v>17</v>
      </c>
      <c r="L318" t="s">
        <v>1976</v>
      </c>
    </row>
    <row r="319" spans="1:12" x14ac:dyDescent="0.3">
      <c r="A319">
        <v>108</v>
      </c>
      <c r="B319" t="s">
        <v>239</v>
      </c>
      <c r="C319" t="s">
        <v>240</v>
      </c>
      <c r="D319" t="s">
        <v>26</v>
      </c>
      <c r="E319" s="1">
        <v>42435</v>
      </c>
      <c r="F319">
        <v>2</v>
      </c>
      <c r="G319">
        <v>539.98</v>
      </c>
      <c r="H319" t="s">
        <v>52</v>
      </c>
      <c r="I319" t="s">
        <v>53</v>
      </c>
      <c r="J319" t="s">
        <v>27</v>
      </c>
      <c r="K319" t="s">
        <v>28</v>
      </c>
      <c r="L319" t="s">
        <v>1966</v>
      </c>
    </row>
    <row r="320" spans="1:12" x14ac:dyDescent="0.3">
      <c r="A320">
        <v>108</v>
      </c>
      <c r="B320" t="s">
        <v>239</v>
      </c>
      <c r="C320" t="s">
        <v>240</v>
      </c>
      <c r="D320" t="s">
        <v>26</v>
      </c>
      <c r="E320" s="1">
        <v>42435</v>
      </c>
      <c r="F320">
        <v>2</v>
      </c>
      <c r="G320">
        <v>1199.98</v>
      </c>
      <c r="H320" t="s">
        <v>14</v>
      </c>
      <c r="I320" t="s">
        <v>15</v>
      </c>
      <c r="J320" t="s">
        <v>27</v>
      </c>
      <c r="K320" t="s">
        <v>28</v>
      </c>
      <c r="L320" t="s">
        <v>1966</v>
      </c>
    </row>
    <row r="321" spans="1:12" x14ac:dyDescent="0.3">
      <c r="A321">
        <v>108</v>
      </c>
      <c r="B321" t="s">
        <v>239</v>
      </c>
      <c r="C321" t="s">
        <v>240</v>
      </c>
      <c r="D321" t="s">
        <v>26</v>
      </c>
      <c r="E321" s="1">
        <v>42435</v>
      </c>
      <c r="F321">
        <v>1</v>
      </c>
      <c r="G321">
        <v>1680.99</v>
      </c>
      <c r="H321" t="s">
        <v>63</v>
      </c>
      <c r="I321" t="s">
        <v>20</v>
      </c>
      <c r="J321" t="s">
        <v>27</v>
      </c>
      <c r="K321" t="s">
        <v>28</v>
      </c>
      <c r="L321" t="s">
        <v>1967</v>
      </c>
    </row>
    <row r="322" spans="1:12" x14ac:dyDescent="0.3">
      <c r="A322">
        <v>109</v>
      </c>
      <c r="B322" t="s">
        <v>241</v>
      </c>
      <c r="C322" t="s">
        <v>128</v>
      </c>
      <c r="D322" t="s">
        <v>26</v>
      </c>
      <c r="E322" s="1">
        <v>42435</v>
      </c>
      <c r="F322">
        <v>2</v>
      </c>
      <c r="G322">
        <v>539.98</v>
      </c>
      <c r="H322" t="s">
        <v>52</v>
      </c>
      <c r="I322" t="s">
        <v>53</v>
      </c>
      <c r="J322" t="s">
        <v>27</v>
      </c>
      <c r="K322" t="s">
        <v>28</v>
      </c>
      <c r="L322" t="s">
        <v>1966</v>
      </c>
    </row>
    <row r="323" spans="1:12" x14ac:dyDescent="0.3">
      <c r="A323">
        <v>109</v>
      </c>
      <c r="B323" t="s">
        <v>241</v>
      </c>
      <c r="C323" t="s">
        <v>128</v>
      </c>
      <c r="D323" t="s">
        <v>26</v>
      </c>
      <c r="E323" s="1">
        <v>42435</v>
      </c>
      <c r="F323">
        <v>1</v>
      </c>
      <c r="G323">
        <v>469.99</v>
      </c>
      <c r="H323" t="s">
        <v>69</v>
      </c>
      <c r="I323" t="s">
        <v>22</v>
      </c>
      <c r="J323" t="s">
        <v>27</v>
      </c>
      <c r="K323" t="s">
        <v>28</v>
      </c>
      <c r="L323" t="s">
        <v>1967</v>
      </c>
    </row>
    <row r="324" spans="1:12" x14ac:dyDescent="0.3">
      <c r="A324">
        <v>110</v>
      </c>
      <c r="B324" t="s">
        <v>242</v>
      </c>
      <c r="C324" t="s">
        <v>243</v>
      </c>
      <c r="D324" t="s">
        <v>108</v>
      </c>
      <c r="E324" s="1">
        <v>42435</v>
      </c>
      <c r="F324">
        <v>1</v>
      </c>
      <c r="G324">
        <v>269.99</v>
      </c>
      <c r="H324" t="s">
        <v>52</v>
      </c>
      <c r="I324" t="s">
        <v>15</v>
      </c>
      <c r="J324" t="s">
        <v>109</v>
      </c>
      <c r="K324" t="s">
        <v>179</v>
      </c>
      <c r="L324" t="s">
        <v>1966</v>
      </c>
    </row>
    <row r="325" spans="1:12" x14ac:dyDescent="0.3">
      <c r="A325">
        <v>111</v>
      </c>
      <c r="B325" t="s">
        <v>244</v>
      </c>
      <c r="C325" t="s">
        <v>245</v>
      </c>
      <c r="D325" t="s">
        <v>26</v>
      </c>
      <c r="E325" s="1">
        <v>42436</v>
      </c>
      <c r="F325">
        <v>1</v>
      </c>
      <c r="G325">
        <v>269.99</v>
      </c>
      <c r="H325" t="s">
        <v>52</v>
      </c>
      <c r="I325" t="s">
        <v>15</v>
      </c>
      <c r="J325" t="s">
        <v>27</v>
      </c>
      <c r="K325" t="s">
        <v>28</v>
      </c>
      <c r="L325" t="s">
        <v>1966</v>
      </c>
    </row>
    <row r="326" spans="1:12" x14ac:dyDescent="0.3">
      <c r="A326">
        <v>111</v>
      </c>
      <c r="B326" t="s">
        <v>244</v>
      </c>
      <c r="C326" t="s">
        <v>245</v>
      </c>
      <c r="D326" t="s">
        <v>26</v>
      </c>
      <c r="E326" s="1">
        <v>42436</v>
      </c>
      <c r="F326">
        <v>2</v>
      </c>
      <c r="G326">
        <v>1099.98</v>
      </c>
      <c r="H326" t="s">
        <v>43</v>
      </c>
      <c r="I326" t="s">
        <v>15</v>
      </c>
      <c r="J326" t="s">
        <v>27</v>
      </c>
      <c r="K326" t="s">
        <v>28</v>
      </c>
      <c r="L326" t="s">
        <v>1966</v>
      </c>
    </row>
    <row r="327" spans="1:12" x14ac:dyDescent="0.3">
      <c r="A327">
        <v>112</v>
      </c>
      <c r="B327" t="s">
        <v>246</v>
      </c>
      <c r="C327" t="s">
        <v>101</v>
      </c>
      <c r="D327" t="s">
        <v>26</v>
      </c>
      <c r="E327" s="1">
        <v>42437</v>
      </c>
      <c r="F327">
        <v>2</v>
      </c>
      <c r="G327">
        <v>599.98</v>
      </c>
      <c r="H327" t="s">
        <v>72</v>
      </c>
      <c r="I327" t="s">
        <v>53</v>
      </c>
      <c r="J327" t="s">
        <v>27</v>
      </c>
      <c r="K327" t="s">
        <v>28</v>
      </c>
      <c r="L327" t="s">
        <v>1966</v>
      </c>
    </row>
    <row r="328" spans="1:12" x14ac:dyDescent="0.3">
      <c r="A328">
        <v>112</v>
      </c>
      <c r="B328" t="s">
        <v>246</v>
      </c>
      <c r="C328" t="s">
        <v>101</v>
      </c>
      <c r="D328" t="s">
        <v>26</v>
      </c>
      <c r="E328" s="1">
        <v>42437</v>
      </c>
      <c r="F328">
        <v>2</v>
      </c>
      <c r="G328">
        <v>1099.98</v>
      </c>
      <c r="H328" t="s">
        <v>43</v>
      </c>
      <c r="I328" t="s">
        <v>39</v>
      </c>
      <c r="J328" t="s">
        <v>27</v>
      </c>
      <c r="K328" t="s">
        <v>28</v>
      </c>
      <c r="L328" t="s">
        <v>1966</v>
      </c>
    </row>
    <row r="329" spans="1:12" x14ac:dyDescent="0.3">
      <c r="A329">
        <v>112</v>
      </c>
      <c r="B329" t="s">
        <v>246</v>
      </c>
      <c r="C329" t="s">
        <v>101</v>
      </c>
      <c r="D329" t="s">
        <v>26</v>
      </c>
      <c r="E329" s="1">
        <v>42437</v>
      </c>
      <c r="F329">
        <v>2</v>
      </c>
      <c r="G329">
        <v>999.98</v>
      </c>
      <c r="H329" t="s">
        <v>80</v>
      </c>
      <c r="I329" t="s">
        <v>39</v>
      </c>
      <c r="J329" t="s">
        <v>27</v>
      </c>
      <c r="K329" t="s">
        <v>28</v>
      </c>
      <c r="L329" t="s">
        <v>1966</v>
      </c>
    </row>
    <row r="330" spans="1:12" x14ac:dyDescent="0.3">
      <c r="A330">
        <v>112</v>
      </c>
      <c r="B330" t="s">
        <v>246</v>
      </c>
      <c r="C330" t="s">
        <v>101</v>
      </c>
      <c r="D330" t="s">
        <v>26</v>
      </c>
      <c r="E330" s="1">
        <v>42437</v>
      </c>
      <c r="F330">
        <v>1</v>
      </c>
      <c r="G330">
        <v>1320.99</v>
      </c>
      <c r="H330" t="s">
        <v>77</v>
      </c>
      <c r="I330" t="s">
        <v>22</v>
      </c>
      <c r="J330" t="s">
        <v>27</v>
      </c>
      <c r="K330" t="s">
        <v>28</v>
      </c>
      <c r="L330" t="s">
        <v>1970</v>
      </c>
    </row>
    <row r="331" spans="1:12" x14ac:dyDescent="0.3">
      <c r="A331">
        <v>113</v>
      </c>
      <c r="B331" t="s">
        <v>247</v>
      </c>
      <c r="C331" t="s">
        <v>248</v>
      </c>
      <c r="D331" t="s">
        <v>26</v>
      </c>
      <c r="E331" s="1">
        <v>42437</v>
      </c>
      <c r="F331">
        <v>1</v>
      </c>
      <c r="G331">
        <v>299.99</v>
      </c>
      <c r="H331" t="s">
        <v>72</v>
      </c>
      <c r="I331" t="s">
        <v>53</v>
      </c>
      <c r="J331" t="s">
        <v>27</v>
      </c>
      <c r="K331" t="s">
        <v>28</v>
      </c>
      <c r="L331" t="s">
        <v>1966</v>
      </c>
    </row>
    <row r="332" spans="1:12" x14ac:dyDescent="0.3">
      <c r="A332">
        <v>113</v>
      </c>
      <c r="B332" t="s">
        <v>247</v>
      </c>
      <c r="C332" t="s">
        <v>248</v>
      </c>
      <c r="D332" t="s">
        <v>26</v>
      </c>
      <c r="E332" s="1">
        <v>42437</v>
      </c>
      <c r="F332">
        <v>2</v>
      </c>
      <c r="G332">
        <v>1099.98</v>
      </c>
      <c r="H332" t="s">
        <v>43</v>
      </c>
      <c r="I332" t="s">
        <v>39</v>
      </c>
      <c r="J332" t="s">
        <v>27</v>
      </c>
      <c r="K332" t="s">
        <v>28</v>
      </c>
      <c r="L332" t="s">
        <v>1966</v>
      </c>
    </row>
    <row r="333" spans="1:12" x14ac:dyDescent="0.3">
      <c r="A333">
        <v>113</v>
      </c>
      <c r="B333" t="s">
        <v>247</v>
      </c>
      <c r="C333" t="s">
        <v>248</v>
      </c>
      <c r="D333" t="s">
        <v>26</v>
      </c>
      <c r="E333" s="1">
        <v>42437</v>
      </c>
      <c r="F333">
        <v>2</v>
      </c>
      <c r="G333">
        <v>1099.98</v>
      </c>
      <c r="H333" t="s">
        <v>43</v>
      </c>
      <c r="I333" t="s">
        <v>15</v>
      </c>
      <c r="J333" t="s">
        <v>27</v>
      </c>
      <c r="K333" t="s">
        <v>28</v>
      </c>
      <c r="L333" t="s">
        <v>1966</v>
      </c>
    </row>
    <row r="334" spans="1:12" x14ac:dyDescent="0.3">
      <c r="A334">
        <v>113</v>
      </c>
      <c r="B334" t="s">
        <v>247</v>
      </c>
      <c r="C334" t="s">
        <v>248</v>
      </c>
      <c r="D334" t="s">
        <v>26</v>
      </c>
      <c r="E334" s="1">
        <v>42437</v>
      </c>
      <c r="F334">
        <v>2</v>
      </c>
      <c r="G334">
        <v>2641.98</v>
      </c>
      <c r="H334" t="s">
        <v>77</v>
      </c>
      <c r="I334" t="s">
        <v>22</v>
      </c>
      <c r="J334" t="s">
        <v>27</v>
      </c>
      <c r="K334" t="s">
        <v>28</v>
      </c>
      <c r="L334" t="s">
        <v>1970</v>
      </c>
    </row>
    <row r="335" spans="1:12" x14ac:dyDescent="0.3">
      <c r="A335">
        <v>113</v>
      </c>
      <c r="B335" t="s">
        <v>247</v>
      </c>
      <c r="C335" t="s">
        <v>248</v>
      </c>
      <c r="D335" t="s">
        <v>26</v>
      </c>
      <c r="E335" s="1">
        <v>42437</v>
      </c>
      <c r="F335">
        <v>1</v>
      </c>
      <c r="G335">
        <v>469.99</v>
      </c>
      <c r="H335" t="s">
        <v>69</v>
      </c>
      <c r="I335" t="s">
        <v>22</v>
      </c>
      <c r="J335" t="s">
        <v>27</v>
      </c>
      <c r="K335" t="s">
        <v>28</v>
      </c>
      <c r="L335" t="s">
        <v>1967</v>
      </c>
    </row>
    <row r="336" spans="1:12" x14ac:dyDescent="0.3">
      <c r="A336">
        <v>114</v>
      </c>
      <c r="B336" t="s">
        <v>249</v>
      </c>
      <c r="C336" t="s">
        <v>250</v>
      </c>
      <c r="D336" t="s">
        <v>26</v>
      </c>
      <c r="E336" s="1">
        <v>42437</v>
      </c>
      <c r="F336">
        <v>2</v>
      </c>
      <c r="G336">
        <v>539.98</v>
      </c>
      <c r="H336" t="s">
        <v>66</v>
      </c>
      <c r="I336" t="s">
        <v>15</v>
      </c>
      <c r="J336" t="s">
        <v>27</v>
      </c>
      <c r="K336" t="s">
        <v>31</v>
      </c>
      <c r="L336" t="s">
        <v>1966</v>
      </c>
    </row>
    <row r="337" spans="1:12" x14ac:dyDescent="0.3">
      <c r="A337">
        <v>114</v>
      </c>
      <c r="B337" t="s">
        <v>249</v>
      </c>
      <c r="C337" t="s">
        <v>250</v>
      </c>
      <c r="D337" t="s">
        <v>26</v>
      </c>
      <c r="E337" s="1">
        <v>42437</v>
      </c>
      <c r="F337">
        <v>1</v>
      </c>
      <c r="G337">
        <v>549.99</v>
      </c>
      <c r="H337" t="s">
        <v>43</v>
      </c>
      <c r="I337" t="s">
        <v>15</v>
      </c>
      <c r="J337" t="s">
        <v>27</v>
      </c>
      <c r="K337" t="s">
        <v>31</v>
      </c>
      <c r="L337" t="s">
        <v>1966</v>
      </c>
    </row>
    <row r="338" spans="1:12" x14ac:dyDescent="0.3">
      <c r="A338">
        <v>114</v>
      </c>
      <c r="B338" t="s">
        <v>249</v>
      </c>
      <c r="C338" t="s">
        <v>250</v>
      </c>
      <c r="D338" t="s">
        <v>26</v>
      </c>
      <c r="E338" s="1">
        <v>42437</v>
      </c>
      <c r="F338">
        <v>1</v>
      </c>
      <c r="G338">
        <v>749.99</v>
      </c>
      <c r="H338" t="s">
        <v>35</v>
      </c>
      <c r="I338" t="s">
        <v>22</v>
      </c>
      <c r="J338" t="s">
        <v>27</v>
      </c>
      <c r="K338" t="s">
        <v>31</v>
      </c>
      <c r="L338" t="s">
        <v>1969</v>
      </c>
    </row>
    <row r="339" spans="1:12" x14ac:dyDescent="0.3">
      <c r="A339">
        <v>115</v>
      </c>
      <c r="B339" t="s">
        <v>251</v>
      </c>
      <c r="C339" t="s">
        <v>142</v>
      </c>
      <c r="D339" t="s">
        <v>26</v>
      </c>
      <c r="E339" s="1">
        <v>42438</v>
      </c>
      <c r="F339">
        <v>1</v>
      </c>
      <c r="G339">
        <v>269.99</v>
      </c>
      <c r="H339" t="s">
        <v>52</v>
      </c>
      <c r="I339" t="s">
        <v>53</v>
      </c>
      <c r="J339" t="s">
        <v>27</v>
      </c>
      <c r="K339" t="s">
        <v>31</v>
      </c>
      <c r="L339" t="s">
        <v>1966</v>
      </c>
    </row>
    <row r="340" spans="1:12" x14ac:dyDescent="0.3">
      <c r="A340">
        <v>115</v>
      </c>
      <c r="B340" t="s">
        <v>251</v>
      </c>
      <c r="C340" t="s">
        <v>142</v>
      </c>
      <c r="D340" t="s">
        <v>26</v>
      </c>
      <c r="E340" s="1">
        <v>42438</v>
      </c>
      <c r="F340">
        <v>1</v>
      </c>
      <c r="G340">
        <v>449</v>
      </c>
      <c r="H340" t="s">
        <v>99</v>
      </c>
      <c r="I340" t="s">
        <v>15</v>
      </c>
      <c r="J340" t="s">
        <v>27</v>
      </c>
      <c r="K340" t="s">
        <v>31</v>
      </c>
      <c r="L340" t="s">
        <v>1976</v>
      </c>
    </row>
    <row r="341" spans="1:12" x14ac:dyDescent="0.3">
      <c r="A341">
        <v>116</v>
      </c>
      <c r="B341" t="s">
        <v>252</v>
      </c>
      <c r="C341" t="s">
        <v>253</v>
      </c>
      <c r="D341" t="s">
        <v>26</v>
      </c>
      <c r="E341" s="1">
        <v>42439</v>
      </c>
      <c r="F341">
        <v>1</v>
      </c>
      <c r="G341">
        <v>599.99</v>
      </c>
      <c r="H341" t="s">
        <v>14</v>
      </c>
      <c r="I341" t="s">
        <v>39</v>
      </c>
      <c r="J341" t="s">
        <v>27</v>
      </c>
      <c r="K341" t="s">
        <v>31</v>
      </c>
      <c r="L341" t="s">
        <v>1966</v>
      </c>
    </row>
    <row r="342" spans="1:12" x14ac:dyDescent="0.3">
      <c r="A342">
        <v>117</v>
      </c>
      <c r="B342" t="s">
        <v>254</v>
      </c>
      <c r="C342" t="s">
        <v>213</v>
      </c>
      <c r="D342" t="s">
        <v>26</v>
      </c>
      <c r="E342" s="1">
        <v>42439</v>
      </c>
      <c r="F342">
        <v>2</v>
      </c>
      <c r="G342">
        <v>539.98</v>
      </c>
      <c r="H342" t="s">
        <v>52</v>
      </c>
      <c r="I342" t="s">
        <v>53</v>
      </c>
      <c r="J342" t="s">
        <v>27</v>
      </c>
      <c r="K342" t="s">
        <v>28</v>
      </c>
      <c r="L342" t="s">
        <v>1966</v>
      </c>
    </row>
    <row r="343" spans="1:12" x14ac:dyDescent="0.3">
      <c r="A343">
        <v>117</v>
      </c>
      <c r="B343" t="s">
        <v>254</v>
      </c>
      <c r="C343" t="s">
        <v>213</v>
      </c>
      <c r="D343" t="s">
        <v>26</v>
      </c>
      <c r="E343" s="1">
        <v>42439</v>
      </c>
      <c r="F343">
        <v>1</v>
      </c>
      <c r="G343">
        <v>269.99</v>
      </c>
      <c r="H343" t="s">
        <v>52</v>
      </c>
      <c r="I343" t="s">
        <v>15</v>
      </c>
      <c r="J343" t="s">
        <v>27</v>
      </c>
      <c r="K343" t="s">
        <v>28</v>
      </c>
      <c r="L343" t="s">
        <v>1966</v>
      </c>
    </row>
    <row r="344" spans="1:12" x14ac:dyDescent="0.3">
      <c r="A344">
        <v>117</v>
      </c>
      <c r="B344" t="s">
        <v>254</v>
      </c>
      <c r="C344" t="s">
        <v>213</v>
      </c>
      <c r="D344" t="s">
        <v>26</v>
      </c>
      <c r="E344" s="1">
        <v>42439</v>
      </c>
      <c r="F344">
        <v>1</v>
      </c>
      <c r="G344">
        <v>599.99</v>
      </c>
      <c r="H344" t="s">
        <v>14</v>
      </c>
      <c r="I344" t="s">
        <v>39</v>
      </c>
      <c r="J344" t="s">
        <v>27</v>
      </c>
      <c r="K344" t="s">
        <v>28</v>
      </c>
      <c r="L344" t="s">
        <v>1966</v>
      </c>
    </row>
    <row r="345" spans="1:12" x14ac:dyDescent="0.3">
      <c r="A345">
        <v>117</v>
      </c>
      <c r="B345" t="s">
        <v>254</v>
      </c>
      <c r="C345" t="s">
        <v>213</v>
      </c>
      <c r="D345" t="s">
        <v>26</v>
      </c>
      <c r="E345" s="1">
        <v>42439</v>
      </c>
      <c r="F345">
        <v>1</v>
      </c>
      <c r="G345">
        <v>449</v>
      </c>
      <c r="H345" t="s">
        <v>99</v>
      </c>
      <c r="I345" t="s">
        <v>15</v>
      </c>
      <c r="J345" t="s">
        <v>27</v>
      </c>
      <c r="K345" t="s">
        <v>28</v>
      </c>
      <c r="L345" t="s">
        <v>1976</v>
      </c>
    </row>
    <row r="346" spans="1:12" x14ac:dyDescent="0.3">
      <c r="A346">
        <v>118</v>
      </c>
      <c r="B346" t="s">
        <v>255</v>
      </c>
      <c r="C346" t="s">
        <v>256</v>
      </c>
      <c r="D346" t="s">
        <v>13</v>
      </c>
      <c r="E346" s="1">
        <v>42441</v>
      </c>
      <c r="F346">
        <v>2</v>
      </c>
      <c r="G346">
        <v>599.98</v>
      </c>
      <c r="H346" t="s">
        <v>72</v>
      </c>
      <c r="I346" t="s">
        <v>53</v>
      </c>
      <c r="J346" t="s">
        <v>16</v>
      </c>
      <c r="K346" t="s">
        <v>17</v>
      </c>
      <c r="L346" t="s">
        <v>1966</v>
      </c>
    </row>
    <row r="347" spans="1:12" x14ac:dyDescent="0.3">
      <c r="A347">
        <v>118</v>
      </c>
      <c r="B347" t="s">
        <v>255</v>
      </c>
      <c r="C347" t="s">
        <v>256</v>
      </c>
      <c r="D347" t="s">
        <v>13</v>
      </c>
      <c r="E347" s="1">
        <v>42441</v>
      </c>
      <c r="F347">
        <v>1</v>
      </c>
      <c r="G347">
        <v>449</v>
      </c>
      <c r="H347" t="s">
        <v>44</v>
      </c>
      <c r="I347" t="s">
        <v>15</v>
      </c>
      <c r="J347" t="s">
        <v>16</v>
      </c>
      <c r="K347" t="s">
        <v>17</v>
      </c>
      <c r="L347" t="s">
        <v>1976</v>
      </c>
    </row>
    <row r="348" spans="1:12" x14ac:dyDescent="0.3">
      <c r="A348">
        <v>118</v>
      </c>
      <c r="B348" t="s">
        <v>255</v>
      </c>
      <c r="C348" t="s">
        <v>256</v>
      </c>
      <c r="D348" t="s">
        <v>13</v>
      </c>
      <c r="E348" s="1">
        <v>42441</v>
      </c>
      <c r="F348">
        <v>1</v>
      </c>
      <c r="G348">
        <v>469.99</v>
      </c>
      <c r="H348" t="s">
        <v>69</v>
      </c>
      <c r="I348" t="s">
        <v>22</v>
      </c>
      <c r="J348" t="s">
        <v>16</v>
      </c>
      <c r="K348" t="s">
        <v>17</v>
      </c>
      <c r="L348" t="s">
        <v>1967</v>
      </c>
    </row>
    <row r="349" spans="1:12" x14ac:dyDescent="0.3">
      <c r="A349">
        <v>118</v>
      </c>
      <c r="B349" t="s">
        <v>255</v>
      </c>
      <c r="C349" t="s">
        <v>256</v>
      </c>
      <c r="D349" t="s">
        <v>13</v>
      </c>
      <c r="E349" s="1">
        <v>42441</v>
      </c>
      <c r="F349">
        <v>2</v>
      </c>
      <c r="G349">
        <v>1999.98</v>
      </c>
      <c r="H349" t="s">
        <v>32</v>
      </c>
      <c r="I349" t="s">
        <v>22</v>
      </c>
      <c r="J349" t="s">
        <v>16</v>
      </c>
      <c r="K349" t="s">
        <v>17</v>
      </c>
      <c r="L349" t="s">
        <v>1967</v>
      </c>
    </row>
    <row r="350" spans="1:12" x14ac:dyDescent="0.3">
      <c r="A350">
        <v>118</v>
      </c>
      <c r="B350" t="s">
        <v>255</v>
      </c>
      <c r="C350" t="s">
        <v>256</v>
      </c>
      <c r="D350" t="s">
        <v>13</v>
      </c>
      <c r="E350" s="1">
        <v>42441</v>
      </c>
      <c r="F350">
        <v>1</v>
      </c>
      <c r="G350">
        <v>2899.99</v>
      </c>
      <c r="H350" t="s">
        <v>21</v>
      </c>
      <c r="I350" t="s">
        <v>22</v>
      </c>
      <c r="J350" t="s">
        <v>16</v>
      </c>
      <c r="K350" t="s">
        <v>17</v>
      </c>
      <c r="L350" t="s">
        <v>1968</v>
      </c>
    </row>
    <row r="351" spans="1:12" x14ac:dyDescent="0.3">
      <c r="A351">
        <v>119</v>
      </c>
      <c r="B351" t="s">
        <v>257</v>
      </c>
      <c r="C351" t="s">
        <v>235</v>
      </c>
      <c r="D351" t="s">
        <v>26</v>
      </c>
      <c r="E351" s="1">
        <v>42441</v>
      </c>
      <c r="F351">
        <v>1</v>
      </c>
      <c r="G351">
        <v>499.99</v>
      </c>
      <c r="H351" t="s">
        <v>80</v>
      </c>
      <c r="I351" t="s">
        <v>39</v>
      </c>
      <c r="J351" t="s">
        <v>27</v>
      </c>
      <c r="K351" t="s">
        <v>31</v>
      </c>
      <c r="L351" t="s">
        <v>1966</v>
      </c>
    </row>
    <row r="352" spans="1:12" x14ac:dyDescent="0.3">
      <c r="A352">
        <v>120</v>
      </c>
      <c r="B352" t="s">
        <v>258</v>
      </c>
      <c r="C352" t="s">
        <v>259</v>
      </c>
      <c r="D352" t="s">
        <v>26</v>
      </c>
      <c r="E352" s="1">
        <v>42443</v>
      </c>
      <c r="F352">
        <v>2</v>
      </c>
      <c r="G352">
        <v>539.98</v>
      </c>
      <c r="H352" t="s">
        <v>66</v>
      </c>
      <c r="I352" t="s">
        <v>15</v>
      </c>
      <c r="J352" t="s">
        <v>27</v>
      </c>
      <c r="K352" t="s">
        <v>31</v>
      </c>
      <c r="L352" t="s">
        <v>1966</v>
      </c>
    </row>
    <row r="353" spans="1:12" x14ac:dyDescent="0.3">
      <c r="A353">
        <v>120</v>
      </c>
      <c r="B353" t="s">
        <v>258</v>
      </c>
      <c r="C353" t="s">
        <v>259</v>
      </c>
      <c r="D353" t="s">
        <v>26</v>
      </c>
      <c r="E353" s="1">
        <v>42443</v>
      </c>
      <c r="F353">
        <v>2</v>
      </c>
      <c r="G353">
        <v>1199.98</v>
      </c>
      <c r="H353" t="s">
        <v>14</v>
      </c>
      <c r="I353" t="s">
        <v>15</v>
      </c>
      <c r="J353" t="s">
        <v>27</v>
      </c>
      <c r="K353" t="s">
        <v>31</v>
      </c>
      <c r="L353" t="s">
        <v>1966</v>
      </c>
    </row>
    <row r="354" spans="1:12" x14ac:dyDescent="0.3">
      <c r="A354">
        <v>120</v>
      </c>
      <c r="B354" t="s">
        <v>258</v>
      </c>
      <c r="C354" t="s">
        <v>259</v>
      </c>
      <c r="D354" t="s">
        <v>26</v>
      </c>
      <c r="E354" s="1">
        <v>42443</v>
      </c>
      <c r="F354">
        <v>1</v>
      </c>
      <c r="G354">
        <v>429</v>
      </c>
      <c r="H354" t="s">
        <v>40</v>
      </c>
      <c r="I354" t="s">
        <v>15</v>
      </c>
      <c r="J354" t="s">
        <v>27</v>
      </c>
      <c r="K354" t="s">
        <v>31</v>
      </c>
      <c r="L354" t="s">
        <v>1976</v>
      </c>
    </row>
    <row r="355" spans="1:12" x14ac:dyDescent="0.3">
      <c r="A355">
        <v>120</v>
      </c>
      <c r="B355" t="s">
        <v>258</v>
      </c>
      <c r="C355" t="s">
        <v>259</v>
      </c>
      <c r="D355" t="s">
        <v>26</v>
      </c>
      <c r="E355" s="1">
        <v>42443</v>
      </c>
      <c r="F355">
        <v>2</v>
      </c>
      <c r="G355">
        <v>939.98</v>
      </c>
      <c r="H355" t="s">
        <v>69</v>
      </c>
      <c r="I355" t="s">
        <v>22</v>
      </c>
      <c r="J355" t="s">
        <v>27</v>
      </c>
      <c r="K355" t="s">
        <v>31</v>
      </c>
      <c r="L355" t="s">
        <v>1967</v>
      </c>
    </row>
    <row r="356" spans="1:12" x14ac:dyDescent="0.3">
      <c r="A356">
        <v>120</v>
      </c>
      <c r="B356" t="s">
        <v>258</v>
      </c>
      <c r="C356" t="s">
        <v>259</v>
      </c>
      <c r="D356" t="s">
        <v>26</v>
      </c>
      <c r="E356" s="1">
        <v>42443</v>
      </c>
      <c r="F356">
        <v>2</v>
      </c>
      <c r="G356">
        <v>3098</v>
      </c>
      <c r="H356" t="s">
        <v>19</v>
      </c>
      <c r="I356" t="s">
        <v>20</v>
      </c>
      <c r="J356" t="s">
        <v>27</v>
      </c>
      <c r="K356" t="s">
        <v>31</v>
      </c>
      <c r="L356" t="s">
        <v>1967</v>
      </c>
    </row>
    <row r="357" spans="1:12" x14ac:dyDescent="0.3">
      <c r="A357">
        <v>121</v>
      </c>
      <c r="B357" t="s">
        <v>260</v>
      </c>
      <c r="C357" t="s">
        <v>261</v>
      </c>
      <c r="D357" t="s">
        <v>26</v>
      </c>
      <c r="E357" s="1">
        <v>42443</v>
      </c>
      <c r="F357">
        <v>2</v>
      </c>
      <c r="G357">
        <v>539.98</v>
      </c>
      <c r="H357" t="s">
        <v>52</v>
      </c>
      <c r="I357" t="s">
        <v>15</v>
      </c>
      <c r="J357" t="s">
        <v>27</v>
      </c>
      <c r="K357" t="s">
        <v>28</v>
      </c>
      <c r="L357" t="s">
        <v>1966</v>
      </c>
    </row>
    <row r="358" spans="1:12" x14ac:dyDescent="0.3">
      <c r="A358">
        <v>121</v>
      </c>
      <c r="B358" t="s">
        <v>260</v>
      </c>
      <c r="C358" t="s">
        <v>261</v>
      </c>
      <c r="D358" t="s">
        <v>26</v>
      </c>
      <c r="E358" s="1">
        <v>42443</v>
      </c>
      <c r="F358">
        <v>2</v>
      </c>
      <c r="G358">
        <v>1099.98</v>
      </c>
      <c r="H358" t="s">
        <v>43</v>
      </c>
      <c r="I358" t="s">
        <v>39</v>
      </c>
      <c r="J358" t="s">
        <v>27</v>
      </c>
      <c r="K358" t="s">
        <v>28</v>
      </c>
      <c r="L358" t="s">
        <v>1966</v>
      </c>
    </row>
    <row r="359" spans="1:12" x14ac:dyDescent="0.3">
      <c r="A359">
        <v>121</v>
      </c>
      <c r="B359" t="s">
        <v>260</v>
      </c>
      <c r="C359" t="s">
        <v>261</v>
      </c>
      <c r="D359" t="s">
        <v>26</v>
      </c>
      <c r="E359" s="1">
        <v>42443</v>
      </c>
      <c r="F359">
        <v>1</v>
      </c>
      <c r="G359">
        <v>1320.99</v>
      </c>
      <c r="H359" t="s">
        <v>77</v>
      </c>
      <c r="I359" t="s">
        <v>22</v>
      </c>
      <c r="J359" t="s">
        <v>27</v>
      </c>
      <c r="K359" t="s">
        <v>28</v>
      </c>
      <c r="L359" t="s">
        <v>1970</v>
      </c>
    </row>
    <row r="360" spans="1:12" x14ac:dyDescent="0.3">
      <c r="A360">
        <v>121</v>
      </c>
      <c r="B360" t="s">
        <v>260</v>
      </c>
      <c r="C360" t="s">
        <v>261</v>
      </c>
      <c r="D360" t="s">
        <v>26</v>
      </c>
      <c r="E360" s="1">
        <v>42443</v>
      </c>
      <c r="F360">
        <v>2</v>
      </c>
      <c r="G360">
        <v>1499.98</v>
      </c>
      <c r="H360" t="s">
        <v>35</v>
      </c>
      <c r="I360" t="s">
        <v>22</v>
      </c>
      <c r="J360" t="s">
        <v>27</v>
      </c>
      <c r="K360" t="s">
        <v>28</v>
      </c>
      <c r="L360" t="s">
        <v>1969</v>
      </c>
    </row>
    <row r="361" spans="1:12" x14ac:dyDescent="0.3">
      <c r="A361">
        <v>121</v>
      </c>
      <c r="B361" t="s">
        <v>260</v>
      </c>
      <c r="C361" t="s">
        <v>261</v>
      </c>
      <c r="D361" t="s">
        <v>26</v>
      </c>
      <c r="E361" s="1">
        <v>42443</v>
      </c>
      <c r="F361">
        <v>2</v>
      </c>
      <c r="G361">
        <v>5799.98</v>
      </c>
      <c r="H361" t="s">
        <v>21</v>
      </c>
      <c r="I361" t="s">
        <v>22</v>
      </c>
      <c r="J361" t="s">
        <v>27</v>
      </c>
      <c r="K361" t="s">
        <v>28</v>
      </c>
      <c r="L361" t="s">
        <v>1968</v>
      </c>
    </row>
    <row r="362" spans="1:12" x14ac:dyDescent="0.3">
      <c r="A362">
        <v>122</v>
      </c>
      <c r="B362" t="s">
        <v>262</v>
      </c>
      <c r="C362" t="s">
        <v>263</v>
      </c>
      <c r="D362" t="s">
        <v>26</v>
      </c>
      <c r="E362" s="1">
        <v>42443</v>
      </c>
      <c r="F362">
        <v>1</v>
      </c>
      <c r="G362">
        <v>599.99</v>
      </c>
      <c r="H362" t="s">
        <v>14</v>
      </c>
      <c r="I362" t="s">
        <v>15</v>
      </c>
      <c r="J362" t="s">
        <v>27</v>
      </c>
      <c r="K362" t="s">
        <v>28</v>
      </c>
      <c r="L362" t="s">
        <v>1966</v>
      </c>
    </row>
    <row r="363" spans="1:12" x14ac:dyDescent="0.3">
      <c r="A363">
        <v>123</v>
      </c>
      <c r="B363" t="s">
        <v>264</v>
      </c>
      <c r="C363" t="s">
        <v>265</v>
      </c>
      <c r="D363" t="s">
        <v>26</v>
      </c>
      <c r="E363" s="1">
        <v>42444</v>
      </c>
      <c r="F363">
        <v>2</v>
      </c>
      <c r="G363">
        <v>1099.98</v>
      </c>
      <c r="H363" t="s">
        <v>43</v>
      </c>
      <c r="I363" t="s">
        <v>15</v>
      </c>
      <c r="J363" t="s">
        <v>27</v>
      </c>
      <c r="K363" t="s">
        <v>28</v>
      </c>
      <c r="L363" t="s">
        <v>1966</v>
      </c>
    </row>
    <row r="364" spans="1:12" x14ac:dyDescent="0.3">
      <c r="A364">
        <v>124</v>
      </c>
      <c r="B364" t="s">
        <v>266</v>
      </c>
      <c r="C364" t="s">
        <v>84</v>
      </c>
      <c r="D364" t="s">
        <v>13</v>
      </c>
      <c r="E364" s="1">
        <v>42445</v>
      </c>
      <c r="F364">
        <v>1</v>
      </c>
      <c r="G364">
        <v>599.99</v>
      </c>
      <c r="H364" t="s">
        <v>14</v>
      </c>
      <c r="I364" t="s">
        <v>15</v>
      </c>
      <c r="J364" t="s">
        <v>16</v>
      </c>
      <c r="K364" t="s">
        <v>36</v>
      </c>
      <c r="L364" t="s">
        <v>1966</v>
      </c>
    </row>
    <row r="365" spans="1:12" x14ac:dyDescent="0.3">
      <c r="A365">
        <v>124</v>
      </c>
      <c r="B365" t="s">
        <v>266</v>
      </c>
      <c r="C365" t="s">
        <v>84</v>
      </c>
      <c r="D365" t="s">
        <v>13</v>
      </c>
      <c r="E365" s="1">
        <v>42445</v>
      </c>
      <c r="F365">
        <v>1</v>
      </c>
      <c r="G365">
        <v>2899.99</v>
      </c>
      <c r="H365" t="s">
        <v>21</v>
      </c>
      <c r="I365" t="s">
        <v>22</v>
      </c>
      <c r="J365" t="s">
        <v>16</v>
      </c>
      <c r="K365" t="s">
        <v>36</v>
      </c>
      <c r="L365" t="s">
        <v>1968</v>
      </c>
    </row>
    <row r="366" spans="1:12" x14ac:dyDescent="0.3">
      <c r="A366">
        <v>124</v>
      </c>
      <c r="B366" t="s">
        <v>266</v>
      </c>
      <c r="C366" t="s">
        <v>84</v>
      </c>
      <c r="D366" t="s">
        <v>13</v>
      </c>
      <c r="E366" s="1">
        <v>42445</v>
      </c>
      <c r="F366">
        <v>2</v>
      </c>
      <c r="G366">
        <v>7999.98</v>
      </c>
      <c r="H366" t="s">
        <v>56</v>
      </c>
      <c r="I366" t="s">
        <v>22</v>
      </c>
      <c r="J366" t="s">
        <v>16</v>
      </c>
      <c r="K366" t="s">
        <v>36</v>
      </c>
      <c r="L366" t="s">
        <v>1968</v>
      </c>
    </row>
    <row r="367" spans="1:12" x14ac:dyDescent="0.3">
      <c r="A367">
        <v>125</v>
      </c>
      <c r="B367" t="s">
        <v>267</v>
      </c>
      <c r="C367" t="s">
        <v>248</v>
      </c>
      <c r="D367" t="s">
        <v>26</v>
      </c>
      <c r="E367" s="1">
        <v>42445</v>
      </c>
      <c r="F367">
        <v>1</v>
      </c>
      <c r="G367">
        <v>429</v>
      </c>
      <c r="H367" t="s">
        <v>40</v>
      </c>
      <c r="I367" t="s">
        <v>15</v>
      </c>
      <c r="J367" t="s">
        <v>27</v>
      </c>
      <c r="K367" t="s">
        <v>28</v>
      </c>
      <c r="L367" t="s">
        <v>1976</v>
      </c>
    </row>
    <row r="368" spans="1:12" x14ac:dyDescent="0.3">
      <c r="A368">
        <v>126</v>
      </c>
      <c r="B368" t="s">
        <v>268</v>
      </c>
      <c r="C368" t="s">
        <v>269</v>
      </c>
      <c r="D368" t="s">
        <v>26</v>
      </c>
      <c r="E368" s="1">
        <v>42445</v>
      </c>
      <c r="F368">
        <v>2</v>
      </c>
      <c r="G368">
        <v>5999.98</v>
      </c>
      <c r="H368" t="s">
        <v>45</v>
      </c>
      <c r="I368" t="s">
        <v>46</v>
      </c>
      <c r="J368" t="s">
        <v>27</v>
      </c>
      <c r="K368" t="s">
        <v>31</v>
      </c>
      <c r="L368" t="s">
        <v>1968</v>
      </c>
    </row>
    <row r="369" spans="1:12" x14ac:dyDescent="0.3">
      <c r="A369">
        <v>127</v>
      </c>
      <c r="B369" t="s">
        <v>270</v>
      </c>
      <c r="C369" t="s">
        <v>271</v>
      </c>
      <c r="D369" t="s">
        <v>108</v>
      </c>
      <c r="E369" s="1">
        <v>42446</v>
      </c>
      <c r="F369">
        <v>1</v>
      </c>
      <c r="G369">
        <v>599.99</v>
      </c>
      <c r="H369" t="s">
        <v>18</v>
      </c>
      <c r="I369" t="s">
        <v>15</v>
      </c>
      <c r="J369" t="s">
        <v>109</v>
      </c>
      <c r="K369" t="s">
        <v>110</v>
      </c>
      <c r="L369" t="s">
        <v>1966</v>
      </c>
    </row>
    <row r="370" spans="1:12" x14ac:dyDescent="0.3">
      <c r="A370">
        <v>127</v>
      </c>
      <c r="B370" t="s">
        <v>270</v>
      </c>
      <c r="C370" t="s">
        <v>271</v>
      </c>
      <c r="D370" t="s">
        <v>108</v>
      </c>
      <c r="E370" s="1">
        <v>42446</v>
      </c>
      <c r="F370">
        <v>1</v>
      </c>
      <c r="G370">
        <v>429</v>
      </c>
      <c r="H370" t="s">
        <v>40</v>
      </c>
      <c r="I370" t="s">
        <v>15</v>
      </c>
      <c r="J370" t="s">
        <v>109</v>
      </c>
      <c r="K370" t="s">
        <v>110</v>
      </c>
      <c r="L370" t="s">
        <v>1976</v>
      </c>
    </row>
    <row r="371" spans="1:12" x14ac:dyDescent="0.3">
      <c r="A371">
        <v>127</v>
      </c>
      <c r="B371" t="s">
        <v>270</v>
      </c>
      <c r="C371" t="s">
        <v>271</v>
      </c>
      <c r="D371" t="s">
        <v>108</v>
      </c>
      <c r="E371" s="1">
        <v>42446</v>
      </c>
      <c r="F371">
        <v>2</v>
      </c>
      <c r="G371">
        <v>5799.98</v>
      </c>
      <c r="H371" t="s">
        <v>21</v>
      </c>
      <c r="I371" t="s">
        <v>22</v>
      </c>
      <c r="J371" t="s">
        <v>109</v>
      </c>
      <c r="K371" t="s">
        <v>110</v>
      </c>
      <c r="L371" t="s">
        <v>1968</v>
      </c>
    </row>
    <row r="372" spans="1:12" x14ac:dyDescent="0.3">
      <c r="A372">
        <v>128</v>
      </c>
      <c r="B372" t="s">
        <v>272</v>
      </c>
      <c r="C372" t="s">
        <v>273</v>
      </c>
      <c r="D372" t="s">
        <v>26</v>
      </c>
      <c r="E372" s="1">
        <v>42447</v>
      </c>
      <c r="F372">
        <v>2</v>
      </c>
      <c r="G372">
        <v>1099.98</v>
      </c>
      <c r="H372" t="s">
        <v>43</v>
      </c>
      <c r="I372" t="s">
        <v>39</v>
      </c>
      <c r="J372" t="s">
        <v>27</v>
      </c>
      <c r="K372" t="s">
        <v>28</v>
      </c>
      <c r="L372" t="s">
        <v>1966</v>
      </c>
    </row>
    <row r="373" spans="1:12" x14ac:dyDescent="0.3">
      <c r="A373">
        <v>128</v>
      </c>
      <c r="B373" t="s">
        <v>272</v>
      </c>
      <c r="C373" t="s">
        <v>273</v>
      </c>
      <c r="D373" t="s">
        <v>26</v>
      </c>
      <c r="E373" s="1">
        <v>42447</v>
      </c>
      <c r="F373">
        <v>2</v>
      </c>
      <c r="G373">
        <v>1199.98</v>
      </c>
      <c r="H373" t="s">
        <v>14</v>
      </c>
      <c r="I373" t="s">
        <v>15</v>
      </c>
      <c r="J373" t="s">
        <v>27</v>
      </c>
      <c r="K373" t="s">
        <v>28</v>
      </c>
      <c r="L373" t="s">
        <v>1966</v>
      </c>
    </row>
    <row r="374" spans="1:12" x14ac:dyDescent="0.3">
      <c r="A374">
        <v>128</v>
      </c>
      <c r="B374" t="s">
        <v>272</v>
      </c>
      <c r="C374" t="s">
        <v>273</v>
      </c>
      <c r="D374" t="s">
        <v>26</v>
      </c>
      <c r="E374" s="1">
        <v>42447</v>
      </c>
      <c r="F374">
        <v>2</v>
      </c>
      <c r="G374">
        <v>1999.98</v>
      </c>
      <c r="H374" t="s">
        <v>32</v>
      </c>
      <c r="I374" t="s">
        <v>22</v>
      </c>
      <c r="J374" t="s">
        <v>27</v>
      </c>
      <c r="K374" t="s">
        <v>28</v>
      </c>
      <c r="L374" t="s">
        <v>1967</v>
      </c>
    </row>
    <row r="375" spans="1:12" x14ac:dyDescent="0.3">
      <c r="A375">
        <v>128</v>
      </c>
      <c r="B375" t="s">
        <v>272</v>
      </c>
      <c r="C375" t="s">
        <v>273</v>
      </c>
      <c r="D375" t="s">
        <v>26</v>
      </c>
      <c r="E375" s="1">
        <v>42447</v>
      </c>
      <c r="F375">
        <v>2</v>
      </c>
      <c r="G375">
        <v>5799.98</v>
      </c>
      <c r="H375" t="s">
        <v>21</v>
      </c>
      <c r="I375" t="s">
        <v>22</v>
      </c>
      <c r="J375" t="s">
        <v>27</v>
      </c>
      <c r="K375" t="s">
        <v>28</v>
      </c>
      <c r="L375" t="s">
        <v>1968</v>
      </c>
    </row>
    <row r="376" spans="1:12" x14ac:dyDescent="0.3">
      <c r="A376">
        <v>129</v>
      </c>
      <c r="B376" t="s">
        <v>274</v>
      </c>
      <c r="C376" t="s">
        <v>219</v>
      </c>
      <c r="D376" t="s">
        <v>26</v>
      </c>
      <c r="E376" s="1">
        <v>42448</v>
      </c>
      <c r="F376">
        <v>1</v>
      </c>
      <c r="G376">
        <v>449</v>
      </c>
      <c r="H376" t="s">
        <v>44</v>
      </c>
      <c r="I376" t="s">
        <v>15</v>
      </c>
      <c r="J376" t="s">
        <v>27</v>
      </c>
      <c r="K376" t="s">
        <v>31</v>
      </c>
      <c r="L376" t="s">
        <v>1976</v>
      </c>
    </row>
    <row r="377" spans="1:12" x14ac:dyDescent="0.3">
      <c r="A377">
        <v>129</v>
      </c>
      <c r="B377" t="s">
        <v>274</v>
      </c>
      <c r="C377" t="s">
        <v>219</v>
      </c>
      <c r="D377" t="s">
        <v>26</v>
      </c>
      <c r="E377" s="1">
        <v>42448</v>
      </c>
      <c r="F377">
        <v>1</v>
      </c>
      <c r="G377">
        <v>2999.99</v>
      </c>
      <c r="H377" t="s">
        <v>45</v>
      </c>
      <c r="I377" t="s">
        <v>46</v>
      </c>
      <c r="J377" t="s">
        <v>27</v>
      </c>
      <c r="K377" t="s">
        <v>31</v>
      </c>
      <c r="L377" t="s">
        <v>1968</v>
      </c>
    </row>
    <row r="378" spans="1:12" x14ac:dyDescent="0.3">
      <c r="A378">
        <v>130</v>
      </c>
      <c r="B378" t="s">
        <v>275</v>
      </c>
      <c r="C378" t="s">
        <v>169</v>
      </c>
      <c r="D378" t="s">
        <v>26</v>
      </c>
      <c r="E378" s="1">
        <v>42448</v>
      </c>
      <c r="F378">
        <v>1</v>
      </c>
      <c r="G378">
        <v>599.99</v>
      </c>
      <c r="H378" t="s">
        <v>14</v>
      </c>
      <c r="I378" t="s">
        <v>39</v>
      </c>
      <c r="J378" t="s">
        <v>27</v>
      </c>
      <c r="K378" t="s">
        <v>28</v>
      </c>
      <c r="L378" t="s">
        <v>1966</v>
      </c>
    </row>
    <row r="379" spans="1:12" x14ac:dyDescent="0.3">
      <c r="A379">
        <v>130</v>
      </c>
      <c r="B379" t="s">
        <v>275</v>
      </c>
      <c r="C379" t="s">
        <v>169</v>
      </c>
      <c r="D379" t="s">
        <v>26</v>
      </c>
      <c r="E379" s="1">
        <v>42448</v>
      </c>
      <c r="F379">
        <v>2</v>
      </c>
      <c r="G379">
        <v>2641.98</v>
      </c>
      <c r="H379" t="s">
        <v>77</v>
      </c>
      <c r="I379" t="s">
        <v>22</v>
      </c>
      <c r="J379" t="s">
        <v>27</v>
      </c>
      <c r="K379" t="s">
        <v>28</v>
      </c>
      <c r="L379" t="s">
        <v>1970</v>
      </c>
    </row>
    <row r="380" spans="1:12" x14ac:dyDescent="0.3">
      <c r="A380">
        <v>131</v>
      </c>
      <c r="B380" t="s">
        <v>276</v>
      </c>
      <c r="C380" t="s">
        <v>271</v>
      </c>
      <c r="D380" t="s">
        <v>108</v>
      </c>
      <c r="E380" s="1">
        <v>42448</v>
      </c>
      <c r="F380">
        <v>2</v>
      </c>
      <c r="G380">
        <v>539.98</v>
      </c>
      <c r="H380" t="s">
        <v>52</v>
      </c>
      <c r="I380" t="s">
        <v>53</v>
      </c>
      <c r="J380" t="s">
        <v>109</v>
      </c>
      <c r="K380" t="s">
        <v>110</v>
      </c>
      <c r="L380" t="s">
        <v>1966</v>
      </c>
    </row>
    <row r="381" spans="1:12" x14ac:dyDescent="0.3">
      <c r="A381">
        <v>131</v>
      </c>
      <c r="B381" t="s">
        <v>276</v>
      </c>
      <c r="C381" t="s">
        <v>271</v>
      </c>
      <c r="D381" t="s">
        <v>108</v>
      </c>
      <c r="E381" s="1">
        <v>42448</v>
      </c>
      <c r="F381">
        <v>2</v>
      </c>
      <c r="G381">
        <v>1099.98</v>
      </c>
      <c r="H381" t="s">
        <v>43</v>
      </c>
      <c r="I381" t="s">
        <v>39</v>
      </c>
      <c r="J381" t="s">
        <v>109</v>
      </c>
      <c r="K381" t="s">
        <v>110</v>
      </c>
      <c r="L381" t="s">
        <v>1966</v>
      </c>
    </row>
    <row r="382" spans="1:12" x14ac:dyDescent="0.3">
      <c r="A382">
        <v>131</v>
      </c>
      <c r="B382" t="s">
        <v>276</v>
      </c>
      <c r="C382" t="s">
        <v>271</v>
      </c>
      <c r="D382" t="s">
        <v>108</v>
      </c>
      <c r="E382" s="1">
        <v>42448</v>
      </c>
      <c r="F382">
        <v>2</v>
      </c>
      <c r="G382">
        <v>5799.98</v>
      </c>
      <c r="H382" t="s">
        <v>21</v>
      </c>
      <c r="I382" t="s">
        <v>22</v>
      </c>
      <c r="J382" t="s">
        <v>109</v>
      </c>
      <c r="K382" t="s">
        <v>110</v>
      </c>
      <c r="L382" t="s">
        <v>1968</v>
      </c>
    </row>
    <row r="383" spans="1:12" x14ac:dyDescent="0.3">
      <c r="A383">
        <v>132</v>
      </c>
      <c r="B383" t="s">
        <v>277</v>
      </c>
      <c r="C383" t="s">
        <v>82</v>
      </c>
      <c r="D383" t="s">
        <v>13</v>
      </c>
      <c r="E383" s="1">
        <v>42449</v>
      </c>
      <c r="F383">
        <v>1</v>
      </c>
      <c r="G383">
        <v>599.99</v>
      </c>
      <c r="H383" t="s">
        <v>18</v>
      </c>
      <c r="I383" t="s">
        <v>15</v>
      </c>
      <c r="J383" t="s">
        <v>16</v>
      </c>
      <c r="K383" t="s">
        <v>36</v>
      </c>
      <c r="L383" t="s">
        <v>1966</v>
      </c>
    </row>
    <row r="384" spans="1:12" x14ac:dyDescent="0.3">
      <c r="A384">
        <v>132</v>
      </c>
      <c r="B384" t="s">
        <v>277</v>
      </c>
      <c r="C384" t="s">
        <v>82</v>
      </c>
      <c r="D384" t="s">
        <v>13</v>
      </c>
      <c r="E384" s="1">
        <v>42449</v>
      </c>
      <c r="F384">
        <v>2</v>
      </c>
      <c r="G384">
        <v>1499.98</v>
      </c>
      <c r="H384" t="s">
        <v>35</v>
      </c>
      <c r="I384" t="s">
        <v>22</v>
      </c>
      <c r="J384" t="s">
        <v>16</v>
      </c>
      <c r="K384" t="s">
        <v>36</v>
      </c>
      <c r="L384" t="s">
        <v>1969</v>
      </c>
    </row>
    <row r="385" spans="1:12" x14ac:dyDescent="0.3">
      <c r="A385">
        <v>132</v>
      </c>
      <c r="B385" t="s">
        <v>277</v>
      </c>
      <c r="C385" t="s">
        <v>82</v>
      </c>
      <c r="D385" t="s">
        <v>13</v>
      </c>
      <c r="E385" s="1">
        <v>42449</v>
      </c>
      <c r="F385">
        <v>1</v>
      </c>
      <c r="G385">
        <v>2999.99</v>
      </c>
      <c r="H385" t="s">
        <v>45</v>
      </c>
      <c r="I385" t="s">
        <v>46</v>
      </c>
      <c r="J385" t="s">
        <v>16</v>
      </c>
      <c r="K385" t="s">
        <v>36</v>
      </c>
      <c r="L385" t="s">
        <v>1968</v>
      </c>
    </row>
    <row r="386" spans="1:12" x14ac:dyDescent="0.3">
      <c r="A386">
        <v>133</v>
      </c>
      <c r="B386" t="s">
        <v>278</v>
      </c>
      <c r="C386" t="s">
        <v>71</v>
      </c>
      <c r="D386" t="s">
        <v>26</v>
      </c>
      <c r="E386" s="1">
        <v>42449</v>
      </c>
      <c r="F386">
        <v>2</v>
      </c>
      <c r="G386">
        <v>539.98</v>
      </c>
      <c r="H386" t="s">
        <v>66</v>
      </c>
      <c r="I386" t="s">
        <v>15</v>
      </c>
      <c r="J386" t="s">
        <v>27</v>
      </c>
      <c r="K386" t="s">
        <v>31</v>
      </c>
      <c r="L386" t="s">
        <v>1966</v>
      </c>
    </row>
    <row r="387" spans="1:12" x14ac:dyDescent="0.3">
      <c r="A387">
        <v>133</v>
      </c>
      <c r="B387" t="s">
        <v>278</v>
      </c>
      <c r="C387" t="s">
        <v>71</v>
      </c>
      <c r="D387" t="s">
        <v>26</v>
      </c>
      <c r="E387" s="1">
        <v>42449</v>
      </c>
      <c r="F387">
        <v>1</v>
      </c>
      <c r="G387">
        <v>269.99</v>
      </c>
      <c r="H387" t="s">
        <v>52</v>
      </c>
      <c r="I387" t="s">
        <v>53</v>
      </c>
      <c r="J387" t="s">
        <v>27</v>
      </c>
      <c r="K387" t="s">
        <v>31</v>
      </c>
      <c r="L387" t="s">
        <v>1966</v>
      </c>
    </row>
    <row r="388" spans="1:12" x14ac:dyDescent="0.3">
      <c r="A388">
        <v>134</v>
      </c>
      <c r="B388" t="s">
        <v>279</v>
      </c>
      <c r="C388" t="s">
        <v>280</v>
      </c>
      <c r="D388" t="s">
        <v>26</v>
      </c>
      <c r="E388" s="1">
        <v>42449</v>
      </c>
      <c r="F388">
        <v>2</v>
      </c>
      <c r="G388">
        <v>898</v>
      </c>
      <c r="H388" t="s">
        <v>44</v>
      </c>
      <c r="I388" t="s">
        <v>15</v>
      </c>
      <c r="J388" t="s">
        <v>27</v>
      </c>
      <c r="K388" t="s">
        <v>31</v>
      </c>
      <c r="L388" t="s">
        <v>1976</v>
      </c>
    </row>
    <row r="389" spans="1:12" x14ac:dyDescent="0.3">
      <c r="A389">
        <v>134</v>
      </c>
      <c r="B389" t="s">
        <v>279</v>
      </c>
      <c r="C389" t="s">
        <v>280</v>
      </c>
      <c r="D389" t="s">
        <v>26</v>
      </c>
      <c r="E389" s="1">
        <v>42449</v>
      </c>
      <c r="F389">
        <v>2</v>
      </c>
      <c r="G389">
        <v>898</v>
      </c>
      <c r="H389" t="s">
        <v>99</v>
      </c>
      <c r="I389" t="s">
        <v>15</v>
      </c>
      <c r="J389" t="s">
        <v>27</v>
      </c>
      <c r="K389" t="s">
        <v>31</v>
      </c>
      <c r="L389" t="s">
        <v>1976</v>
      </c>
    </row>
    <row r="390" spans="1:12" x14ac:dyDescent="0.3">
      <c r="A390">
        <v>134</v>
      </c>
      <c r="B390" t="s">
        <v>279</v>
      </c>
      <c r="C390" t="s">
        <v>280</v>
      </c>
      <c r="D390" t="s">
        <v>26</v>
      </c>
      <c r="E390" s="1">
        <v>42449</v>
      </c>
      <c r="F390">
        <v>2</v>
      </c>
      <c r="G390">
        <v>1499.98</v>
      </c>
      <c r="H390" t="s">
        <v>35</v>
      </c>
      <c r="I390" t="s">
        <v>22</v>
      </c>
      <c r="J390" t="s">
        <v>27</v>
      </c>
      <c r="K390" t="s">
        <v>31</v>
      </c>
      <c r="L390" t="s">
        <v>1969</v>
      </c>
    </row>
    <row r="391" spans="1:12" x14ac:dyDescent="0.3">
      <c r="A391">
        <v>135</v>
      </c>
      <c r="B391" t="s">
        <v>281</v>
      </c>
      <c r="C391" t="s">
        <v>265</v>
      </c>
      <c r="D391" t="s">
        <v>26</v>
      </c>
      <c r="E391" s="1">
        <v>42450</v>
      </c>
      <c r="F391">
        <v>1</v>
      </c>
      <c r="G391">
        <v>499.99</v>
      </c>
      <c r="H391" t="s">
        <v>80</v>
      </c>
      <c r="I391" t="s">
        <v>39</v>
      </c>
      <c r="J391" t="s">
        <v>27</v>
      </c>
      <c r="K391" t="s">
        <v>31</v>
      </c>
      <c r="L391" t="s">
        <v>1966</v>
      </c>
    </row>
    <row r="392" spans="1:12" x14ac:dyDescent="0.3">
      <c r="A392">
        <v>135</v>
      </c>
      <c r="B392" t="s">
        <v>281</v>
      </c>
      <c r="C392" t="s">
        <v>265</v>
      </c>
      <c r="D392" t="s">
        <v>26</v>
      </c>
      <c r="E392" s="1">
        <v>42450</v>
      </c>
      <c r="F392">
        <v>2</v>
      </c>
      <c r="G392">
        <v>2641.98</v>
      </c>
      <c r="H392" t="s">
        <v>77</v>
      </c>
      <c r="I392" t="s">
        <v>22</v>
      </c>
      <c r="J392" t="s">
        <v>27</v>
      </c>
      <c r="K392" t="s">
        <v>31</v>
      </c>
      <c r="L392" t="s">
        <v>1970</v>
      </c>
    </row>
    <row r="393" spans="1:12" x14ac:dyDescent="0.3">
      <c r="A393">
        <v>135</v>
      </c>
      <c r="B393" t="s">
        <v>281</v>
      </c>
      <c r="C393" t="s">
        <v>265</v>
      </c>
      <c r="D393" t="s">
        <v>26</v>
      </c>
      <c r="E393" s="1">
        <v>42450</v>
      </c>
      <c r="F393">
        <v>2</v>
      </c>
      <c r="G393">
        <v>898</v>
      </c>
      <c r="H393" t="s">
        <v>44</v>
      </c>
      <c r="I393" t="s">
        <v>15</v>
      </c>
      <c r="J393" t="s">
        <v>27</v>
      </c>
      <c r="K393" t="s">
        <v>31</v>
      </c>
      <c r="L393" t="s">
        <v>1976</v>
      </c>
    </row>
    <row r="394" spans="1:12" x14ac:dyDescent="0.3">
      <c r="A394">
        <v>135</v>
      </c>
      <c r="B394" t="s">
        <v>281</v>
      </c>
      <c r="C394" t="s">
        <v>265</v>
      </c>
      <c r="D394" t="s">
        <v>26</v>
      </c>
      <c r="E394" s="1">
        <v>42450</v>
      </c>
      <c r="F394">
        <v>1</v>
      </c>
      <c r="G394">
        <v>749.99</v>
      </c>
      <c r="H394" t="s">
        <v>35</v>
      </c>
      <c r="I394" t="s">
        <v>22</v>
      </c>
      <c r="J394" t="s">
        <v>27</v>
      </c>
      <c r="K394" t="s">
        <v>31</v>
      </c>
      <c r="L394" t="s">
        <v>1969</v>
      </c>
    </row>
    <row r="395" spans="1:12" x14ac:dyDescent="0.3">
      <c r="A395">
        <v>136</v>
      </c>
      <c r="B395" t="s">
        <v>282</v>
      </c>
      <c r="C395" t="s">
        <v>283</v>
      </c>
      <c r="D395" t="s">
        <v>108</v>
      </c>
      <c r="E395" s="1">
        <v>42450</v>
      </c>
      <c r="F395">
        <v>2</v>
      </c>
      <c r="G395">
        <v>1999.98</v>
      </c>
      <c r="H395" t="s">
        <v>32</v>
      </c>
      <c r="I395" t="s">
        <v>22</v>
      </c>
      <c r="J395" t="s">
        <v>109</v>
      </c>
      <c r="K395" t="s">
        <v>110</v>
      </c>
      <c r="L395" t="s">
        <v>1967</v>
      </c>
    </row>
    <row r="396" spans="1:12" x14ac:dyDescent="0.3">
      <c r="A396">
        <v>136</v>
      </c>
      <c r="B396" t="s">
        <v>282</v>
      </c>
      <c r="C396" t="s">
        <v>283</v>
      </c>
      <c r="D396" t="s">
        <v>108</v>
      </c>
      <c r="E396" s="1">
        <v>42450</v>
      </c>
      <c r="F396">
        <v>2</v>
      </c>
      <c r="G396">
        <v>7999.98</v>
      </c>
      <c r="H396" t="s">
        <v>56</v>
      </c>
      <c r="I396" t="s">
        <v>22</v>
      </c>
      <c r="J396" t="s">
        <v>109</v>
      </c>
      <c r="K396" t="s">
        <v>110</v>
      </c>
      <c r="L396" t="s">
        <v>1968</v>
      </c>
    </row>
    <row r="397" spans="1:12" x14ac:dyDescent="0.3">
      <c r="A397">
        <v>137</v>
      </c>
      <c r="B397" t="s">
        <v>284</v>
      </c>
      <c r="C397" t="s">
        <v>285</v>
      </c>
      <c r="D397" t="s">
        <v>26</v>
      </c>
      <c r="E397" s="1">
        <v>42452</v>
      </c>
      <c r="F397">
        <v>1</v>
      </c>
      <c r="G397">
        <v>269.99</v>
      </c>
      <c r="H397" t="s">
        <v>52</v>
      </c>
      <c r="I397" t="s">
        <v>53</v>
      </c>
      <c r="J397" t="s">
        <v>27</v>
      </c>
      <c r="K397" t="s">
        <v>31</v>
      </c>
      <c r="L397" t="s">
        <v>1966</v>
      </c>
    </row>
    <row r="398" spans="1:12" x14ac:dyDescent="0.3">
      <c r="A398">
        <v>137</v>
      </c>
      <c r="B398" t="s">
        <v>284</v>
      </c>
      <c r="C398" t="s">
        <v>285</v>
      </c>
      <c r="D398" t="s">
        <v>26</v>
      </c>
      <c r="E398" s="1">
        <v>42452</v>
      </c>
      <c r="F398">
        <v>1</v>
      </c>
      <c r="G398">
        <v>299.99</v>
      </c>
      <c r="H398" t="s">
        <v>72</v>
      </c>
      <c r="I398" t="s">
        <v>53</v>
      </c>
      <c r="J398" t="s">
        <v>27</v>
      </c>
      <c r="K398" t="s">
        <v>31</v>
      </c>
      <c r="L398" t="s">
        <v>1966</v>
      </c>
    </row>
    <row r="399" spans="1:12" x14ac:dyDescent="0.3">
      <c r="A399">
        <v>138</v>
      </c>
      <c r="B399" t="s">
        <v>286</v>
      </c>
      <c r="C399" t="s">
        <v>269</v>
      </c>
      <c r="D399" t="s">
        <v>26</v>
      </c>
      <c r="E399" s="1">
        <v>42452</v>
      </c>
      <c r="F399">
        <v>2</v>
      </c>
      <c r="G399">
        <v>1199.98</v>
      </c>
      <c r="H399" t="s">
        <v>14</v>
      </c>
      <c r="I399" t="s">
        <v>15</v>
      </c>
      <c r="J399" t="s">
        <v>27</v>
      </c>
      <c r="K399" t="s">
        <v>31</v>
      </c>
      <c r="L399" t="s">
        <v>1966</v>
      </c>
    </row>
    <row r="400" spans="1:12" x14ac:dyDescent="0.3">
      <c r="A400">
        <v>138</v>
      </c>
      <c r="B400" t="s">
        <v>286</v>
      </c>
      <c r="C400" t="s">
        <v>269</v>
      </c>
      <c r="D400" t="s">
        <v>26</v>
      </c>
      <c r="E400" s="1">
        <v>42452</v>
      </c>
      <c r="F400">
        <v>1</v>
      </c>
      <c r="G400">
        <v>469.99</v>
      </c>
      <c r="H400" t="s">
        <v>69</v>
      </c>
      <c r="I400" t="s">
        <v>22</v>
      </c>
      <c r="J400" t="s">
        <v>27</v>
      </c>
      <c r="K400" t="s">
        <v>31</v>
      </c>
      <c r="L400" t="s">
        <v>1967</v>
      </c>
    </row>
    <row r="401" spans="1:12" x14ac:dyDescent="0.3">
      <c r="A401">
        <v>139</v>
      </c>
      <c r="B401" t="s">
        <v>287</v>
      </c>
      <c r="C401" t="s">
        <v>177</v>
      </c>
      <c r="D401" t="s">
        <v>26</v>
      </c>
      <c r="E401" s="1">
        <v>42452</v>
      </c>
      <c r="F401">
        <v>2</v>
      </c>
      <c r="G401">
        <v>898</v>
      </c>
      <c r="H401" t="s">
        <v>99</v>
      </c>
      <c r="I401" t="s">
        <v>15</v>
      </c>
      <c r="J401" t="s">
        <v>27</v>
      </c>
      <c r="K401" t="s">
        <v>31</v>
      </c>
      <c r="L401" t="s">
        <v>1976</v>
      </c>
    </row>
    <row r="402" spans="1:12" x14ac:dyDescent="0.3">
      <c r="A402">
        <v>139</v>
      </c>
      <c r="B402" t="s">
        <v>287</v>
      </c>
      <c r="C402" t="s">
        <v>177</v>
      </c>
      <c r="D402" t="s">
        <v>26</v>
      </c>
      <c r="E402" s="1">
        <v>42452</v>
      </c>
      <c r="F402">
        <v>1</v>
      </c>
      <c r="G402">
        <v>999.99</v>
      </c>
      <c r="H402" t="s">
        <v>32</v>
      </c>
      <c r="I402" t="s">
        <v>22</v>
      </c>
      <c r="J402" t="s">
        <v>27</v>
      </c>
      <c r="K402" t="s">
        <v>31</v>
      </c>
      <c r="L402" t="s">
        <v>1967</v>
      </c>
    </row>
    <row r="403" spans="1:12" x14ac:dyDescent="0.3">
      <c r="A403">
        <v>140</v>
      </c>
      <c r="B403" t="s">
        <v>288</v>
      </c>
      <c r="C403" t="s">
        <v>289</v>
      </c>
      <c r="D403" t="s">
        <v>26</v>
      </c>
      <c r="E403" s="1">
        <v>42452</v>
      </c>
      <c r="F403">
        <v>1</v>
      </c>
      <c r="G403">
        <v>269.99</v>
      </c>
      <c r="H403" t="s">
        <v>66</v>
      </c>
      <c r="I403" t="s">
        <v>53</v>
      </c>
      <c r="J403" t="s">
        <v>27</v>
      </c>
      <c r="K403" t="s">
        <v>31</v>
      </c>
      <c r="L403" t="s">
        <v>1966</v>
      </c>
    </row>
    <row r="404" spans="1:12" x14ac:dyDescent="0.3">
      <c r="A404">
        <v>140</v>
      </c>
      <c r="B404" t="s">
        <v>288</v>
      </c>
      <c r="C404" t="s">
        <v>289</v>
      </c>
      <c r="D404" t="s">
        <v>26</v>
      </c>
      <c r="E404" s="1">
        <v>42452</v>
      </c>
      <c r="F404">
        <v>1</v>
      </c>
      <c r="G404">
        <v>529.99</v>
      </c>
      <c r="H404" t="s">
        <v>49</v>
      </c>
      <c r="I404" t="s">
        <v>15</v>
      </c>
      <c r="J404" t="s">
        <v>27</v>
      </c>
      <c r="K404" t="s">
        <v>31</v>
      </c>
      <c r="L404" t="s">
        <v>1966</v>
      </c>
    </row>
    <row r="405" spans="1:12" x14ac:dyDescent="0.3">
      <c r="A405">
        <v>140</v>
      </c>
      <c r="B405" t="s">
        <v>288</v>
      </c>
      <c r="C405" t="s">
        <v>289</v>
      </c>
      <c r="D405" t="s">
        <v>26</v>
      </c>
      <c r="E405" s="1">
        <v>42452</v>
      </c>
      <c r="F405">
        <v>2</v>
      </c>
      <c r="G405">
        <v>1099.98</v>
      </c>
      <c r="H405" t="s">
        <v>43</v>
      </c>
      <c r="I405" t="s">
        <v>15</v>
      </c>
      <c r="J405" t="s">
        <v>27</v>
      </c>
      <c r="K405" t="s">
        <v>31</v>
      </c>
      <c r="L405" t="s">
        <v>1966</v>
      </c>
    </row>
    <row r="406" spans="1:12" x14ac:dyDescent="0.3">
      <c r="A406">
        <v>140</v>
      </c>
      <c r="B406" t="s">
        <v>288</v>
      </c>
      <c r="C406" t="s">
        <v>289</v>
      </c>
      <c r="D406" t="s">
        <v>26</v>
      </c>
      <c r="E406" s="1">
        <v>42452</v>
      </c>
      <c r="F406">
        <v>1</v>
      </c>
      <c r="G406">
        <v>999.99</v>
      </c>
      <c r="H406" t="s">
        <v>32</v>
      </c>
      <c r="I406" t="s">
        <v>22</v>
      </c>
      <c r="J406" t="s">
        <v>27</v>
      </c>
      <c r="K406" t="s">
        <v>31</v>
      </c>
      <c r="L406" t="s">
        <v>1967</v>
      </c>
    </row>
    <row r="407" spans="1:12" x14ac:dyDescent="0.3">
      <c r="A407">
        <v>141</v>
      </c>
      <c r="B407" t="s">
        <v>290</v>
      </c>
      <c r="C407" t="s">
        <v>86</v>
      </c>
      <c r="D407" t="s">
        <v>26</v>
      </c>
      <c r="E407" s="1">
        <v>42454</v>
      </c>
      <c r="F407">
        <v>1</v>
      </c>
      <c r="G407">
        <v>449</v>
      </c>
      <c r="H407" t="s">
        <v>44</v>
      </c>
      <c r="I407" t="s">
        <v>15</v>
      </c>
      <c r="J407" t="s">
        <v>27</v>
      </c>
      <c r="K407" t="s">
        <v>31</v>
      </c>
      <c r="L407" t="s">
        <v>1976</v>
      </c>
    </row>
    <row r="408" spans="1:12" x14ac:dyDescent="0.3">
      <c r="A408">
        <v>142</v>
      </c>
      <c r="B408" t="s">
        <v>291</v>
      </c>
      <c r="C408" t="s">
        <v>292</v>
      </c>
      <c r="D408" t="s">
        <v>13</v>
      </c>
      <c r="E408" s="1">
        <v>42455</v>
      </c>
      <c r="F408">
        <v>2</v>
      </c>
      <c r="G408">
        <v>1199.98</v>
      </c>
      <c r="H408" t="s">
        <v>14</v>
      </c>
      <c r="I408" t="s">
        <v>15</v>
      </c>
      <c r="J408" t="s">
        <v>16</v>
      </c>
      <c r="K408" t="s">
        <v>36</v>
      </c>
      <c r="L408" t="s">
        <v>1966</v>
      </c>
    </row>
    <row r="409" spans="1:12" x14ac:dyDescent="0.3">
      <c r="A409">
        <v>142</v>
      </c>
      <c r="B409" t="s">
        <v>291</v>
      </c>
      <c r="C409" t="s">
        <v>292</v>
      </c>
      <c r="D409" t="s">
        <v>13</v>
      </c>
      <c r="E409" s="1">
        <v>42455</v>
      </c>
      <c r="F409">
        <v>1</v>
      </c>
      <c r="G409">
        <v>449</v>
      </c>
      <c r="H409" t="s">
        <v>99</v>
      </c>
      <c r="I409" t="s">
        <v>15</v>
      </c>
      <c r="J409" t="s">
        <v>16</v>
      </c>
      <c r="K409" t="s">
        <v>36</v>
      </c>
      <c r="L409" t="s">
        <v>1976</v>
      </c>
    </row>
    <row r="410" spans="1:12" x14ac:dyDescent="0.3">
      <c r="A410">
        <v>142</v>
      </c>
      <c r="B410" t="s">
        <v>291</v>
      </c>
      <c r="C410" t="s">
        <v>292</v>
      </c>
      <c r="D410" t="s">
        <v>13</v>
      </c>
      <c r="E410" s="1">
        <v>42455</v>
      </c>
      <c r="F410">
        <v>2</v>
      </c>
      <c r="G410">
        <v>3361.98</v>
      </c>
      <c r="H410" t="s">
        <v>63</v>
      </c>
      <c r="I410" t="s">
        <v>20</v>
      </c>
      <c r="J410" t="s">
        <v>16</v>
      </c>
      <c r="K410" t="s">
        <v>36</v>
      </c>
      <c r="L410" t="s">
        <v>1967</v>
      </c>
    </row>
    <row r="411" spans="1:12" x14ac:dyDescent="0.3">
      <c r="A411">
        <v>143</v>
      </c>
      <c r="B411" t="s">
        <v>293</v>
      </c>
      <c r="C411" t="s">
        <v>240</v>
      </c>
      <c r="D411" t="s">
        <v>26</v>
      </c>
      <c r="E411" s="1">
        <v>42455</v>
      </c>
      <c r="F411">
        <v>1</v>
      </c>
      <c r="G411">
        <v>469.99</v>
      </c>
      <c r="H411" t="s">
        <v>69</v>
      </c>
      <c r="I411" t="s">
        <v>22</v>
      </c>
      <c r="J411" t="s">
        <v>27</v>
      </c>
      <c r="K411" t="s">
        <v>31</v>
      </c>
      <c r="L411" t="s">
        <v>1967</v>
      </c>
    </row>
    <row r="412" spans="1:12" x14ac:dyDescent="0.3">
      <c r="A412">
        <v>144</v>
      </c>
      <c r="B412" t="s">
        <v>294</v>
      </c>
      <c r="C412" t="s">
        <v>295</v>
      </c>
      <c r="D412" t="s">
        <v>26</v>
      </c>
      <c r="E412" s="1">
        <v>42455</v>
      </c>
      <c r="F412">
        <v>2</v>
      </c>
      <c r="G412">
        <v>3599.98</v>
      </c>
      <c r="H412" t="s">
        <v>23</v>
      </c>
      <c r="I412" t="s">
        <v>22</v>
      </c>
      <c r="J412" t="s">
        <v>27</v>
      </c>
      <c r="K412" t="s">
        <v>31</v>
      </c>
      <c r="L412" t="s">
        <v>1968</v>
      </c>
    </row>
    <row r="413" spans="1:12" x14ac:dyDescent="0.3">
      <c r="A413">
        <v>145</v>
      </c>
      <c r="B413" t="s">
        <v>296</v>
      </c>
      <c r="C413" t="s">
        <v>92</v>
      </c>
      <c r="D413" t="s">
        <v>26</v>
      </c>
      <c r="E413" s="1">
        <v>42456</v>
      </c>
      <c r="F413">
        <v>1</v>
      </c>
      <c r="G413">
        <v>1680.99</v>
      </c>
      <c r="H413" t="s">
        <v>63</v>
      </c>
      <c r="I413" t="s">
        <v>20</v>
      </c>
      <c r="J413" t="s">
        <v>27</v>
      </c>
      <c r="K413" t="s">
        <v>28</v>
      </c>
      <c r="L413" t="s">
        <v>1967</v>
      </c>
    </row>
    <row r="414" spans="1:12" x14ac:dyDescent="0.3">
      <c r="A414">
        <v>145</v>
      </c>
      <c r="B414" t="s">
        <v>296</v>
      </c>
      <c r="C414" t="s">
        <v>92</v>
      </c>
      <c r="D414" t="s">
        <v>26</v>
      </c>
      <c r="E414" s="1">
        <v>42456</v>
      </c>
      <c r="F414">
        <v>2</v>
      </c>
      <c r="G414">
        <v>5999.98</v>
      </c>
      <c r="H414" t="s">
        <v>45</v>
      </c>
      <c r="I414" t="s">
        <v>46</v>
      </c>
      <c r="J414" t="s">
        <v>27</v>
      </c>
      <c r="K414" t="s">
        <v>28</v>
      </c>
      <c r="L414" t="s">
        <v>1968</v>
      </c>
    </row>
    <row r="415" spans="1:12" x14ac:dyDescent="0.3">
      <c r="A415">
        <v>146</v>
      </c>
      <c r="B415" t="s">
        <v>297</v>
      </c>
      <c r="C415" t="s">
        <v>74</v>
      </c>
      <c r="D415" t="s">
        <v>13</v>
      </c>
      <c r="E415" s="1">
        <v>42457</v>
      </c>
      <c r="F415">
        <v>1</v>
      </c>
      <c r="G415">
        <v>549.99</v>
      </c>
      <c r="H415" t="s">
        <v>43</v>
      </c>
      <c r="I415" t="s">
        <v>15</v>
      </c>
      <c r="J415" t="s">
        <v>16</v>
      </c>
      <c r="K415" t="s">
        <v>36</v>
      </c>
      <c r="L415" t="s">
        <v>1966</v>
      </c>
    </row>
    <row r="416" spans="1:12" x14ac:dyDescent="0.3">
      <c r="A416">
        <v>146</v>
      </c>
      <c r="B416" t="s">
        <v>297</v>
      </c>
      <c r="C416" t="s">
        <v>74</v>
      </c>
      <c r="D416" t="s">
        <v>13</v>
      </c>
      <c r="E416" s="1">
        <v>42457</v>
      </c>
      <c r="F416">
        <v>2</v>
      </c>
      <c r="G416">
        <v>1199.98</v>
      </c>
      <c r="H416" t="s">
        <v>18</v>
      </c>
      <c r="I416" t="s">
        <v>15</v>
      </c>
      <c r="J416" t="s">
        <v>16</v>
      </c>
      <c r="K416" t="s">
        <v>36</v>
      </c>
      <c r="L416" t="s">
        <v>1966</v>
      </c>
    </row>
    <row r="417" spans="1:12" x14ac:dyDescent="0.3">
      <c r="A417">
        <v>146</v>
      </c>
      <c r="B417" t="s">
        <v>297</v>
      </c>
      <c r="C417" t="s">
        <v>74</v>
      </c>
      <c r="D417" t="s">
        <v>13</v>
      </c>
      <c r="E417" s="1">
        <v>42457</v>
      </c>
      <c r="F417">
        <v>1</v>
      </c>
      <c r="G417">
        <v>749.99</v>
      </c>
      <c r="H417" t="s">
        <v>35</v>
      </c>
      <c r="I417" t="s">
        <v>22</v>
      </c>
      <c r="J417" t="s">
        <v>16</v>
      </c>
      <c r="K417" t="s">
        <v>36</v>
      </c>
      <c r="L417" t="s">
        <v>1969</v>
      </c>
    </row>
    <row r="418" spans="1:12" x14ac:dyDescent="0.3">
      <c r="A418">
        <v>146</v>
      </c>
      <c r="B418" t="s">
        <v>297</v>
      </c>
      <c r="C418" t="s">
        <v>74</v>
      </c>
      <c r="D418" t="s">
        <v>13</v>
      </c>
      <c r="E418" s="1">
        <v>42457</v>
      </c>
      <c r="F418">
        <v>2</v>
      </c>
      <c r="G418">
        <v>939.98</v>
      </c>
      <c r="H418" t="s">
        <v>69</v>
      </c>
      <c r="I418" t="s">
        <v>22</v>
      </c>
      <c r="J418" t="s">
        <v>16</v>
      </c>
      <c r="K418" t="s">
        <v>36</v>
      </c>
      <c r="L418" t="s">
        <v>1967</v>
      </c>
    </row>
    <row r="419" spans="1:12" x14ac:dyDescent="0.3">
      <c r="A419">
        <v>146</v>
      </c>
      <c r="B419" t="s">
        <v>297</v>
      </c>
      <c r="C419" t="s">
        <v>74</v>
      </c>
      <c r="D419" t="s">
        <v>13</v>
      </c>
      <c r="E419" s="1">
        <v>42457</v>
      </c>
      <c r="F419">
        <v>2</v>
      </c>
      <c r="G419">
        <v>1999.98</v>
      </c>
      <c r="H419" t="s">
        <v>32</v>
      </c>
      <c r="I419" t="s">
        <v>22</v>
      </c>
      <c r="J419" t="s">
        <v>16</v>
      </c>
      <c r="K419" t="s">
        <v>36</v>
      </c>
      <c r="L419" t="s">
        <v>1967</v>
      </c>
    </row>
    <row r="420" spans="1:12" x14ac:dyDescent="0.3">
      <c r="A420">
        <v>147</v>
      </c>
      <c r="B420" t="s">
        <v>298</v>
      </c>
      <c r="C420" t="s">
        <v>105</v>
      </c>
      <c r="D420" t="s">
        <v>26</v>
      </c>
      <c r="E420" s="1">
        <v>42457</v>
      </c>
      <c r="F420">
        <v>2</v>
      </c>
      <c r="G420">
        <v>1199.98</v>
      </c>
      <c r="H420" t="s">
        <v>14</v>
      </c>
      <c r="I420" t="s">
        <v>39</v>
      </c>
      <c r="J420" t="s">
        <v>27</v>
      </c>
      <c r="K420" t="s">
        <v>31</v>
      </c>
      <c r="L420" t="s">
        <v>1966</v>
      </c>
    </row>
    <row r="421" spans="1:12" x14ac:dyDescent="0.3">
      <c r="A421">
        <v>148</v>
      </c>
      <c r="B421" t="s">
        <v>299</v>
      </c>
      <c r="C421" t="s">
        <v>98</v>
      </c>
      <c r="D421" t="s">
        <v>26</v>
      </c>
      <c r="E421" s="1">
        <v>42457</v>
      </c>
      <c r="F421">
        <v>1</v>
      </c>
      <c r="G421">
        <v>269.99</v>
      </c>
      <c r="H421" t="s">
        <v>52</v>
      </c>
      <c r="I421" t="s">
        <v>15</v>
      </c>
      <c r="J421" t="s">
        <v>27</v>
      </c>
      <c r="K421" t="s">
        <v>28</v>
      </c>
      <c r="L421" t="s">
        <v>1966</v>
      </c>
    </row>
    <row r="422" spans="1:12" x14ac:dyDescent="0.3">
      <c r="A422">
        <v>149</v>
      </c>
      <c r="B422" t="s">
        <v>300</v>
      </c>
      <c r="C422" t="s">
        <v>146</v>
      </c>
      <c r="D422" t="s">
        <v>26</v>
      </c>
      <c r="E422" s="1">
        <v>42457</v>
      </c>
      <c r="F422">
        <v>2</v>
      </c>
      <c r="G422">
        <v>539.98</v>
      </c>
      <c r="H422" t="s">
        <v>66</v>
      </c>
      <c r="I422" t="s">
        <v>53</v>
      </c>
      <c r="J422" t="s">
        <v>27</v>
      </c>
      <c r="K422" t="s">
        <v>28</v>
      </c>
      <c r="L422" t="s">
        <v>1966</v>
      </c>
    </row>
    <row r="423" spans="1:12" x14ac:dyDescent="0.3">
      <c r="A423">
        <v>149</v>
      </c>
      <c r="B423" t="s">
        <v>300</v>
      </c>
      <c r="C423" t="s">
        <v>146</v>
      </c>
      <c r="D423" t="s">
        <v>26</v>
      </c>
      <c r="E423" s="1">
        <v>42457</v>
      </c>
      <c r="F423">
        <v>2</v>
      </c>
      <c r="G423">
        <v>1099.98</v>
      </c>
      <c r="H423" t="s">
        <v>43</v>
      </c>
      <c r="I423" t="s">
        <v>15</v>
      </c>
      <c r="J423" t="s">
        <v>27</v>
      </c>
      <c r="K423" t="s">
        <v>28</v>
      </c>
      <c r="L423" t="s">
        <v>1966</v>
      </c>
    </row>
    <row r="424" spans="1:12" x14ac:dyDescent="0.3">
      <c r="A424">
        <v>150</v>
      </c>
      <c r="B424" t="s">
        <v>301</v>
      </c>
      <c r="C424" t="s">
        <v>84</v>
      </c>
      <c r="D424" t="s">
        <v>13</v>
      </c>
      <c r="E424" s="1">
        <v>42458</v>
      </c>
      <c r="F424">
        <v>2</v>
      </c>
      <c r="G424">
        <v>999.98</v>
      </c>
      <c r="H424" t="s">
        <v>80</v>
      </c>
      <c r="I424" t="s">
        <v>39</v>
      </c>
      <c r="J424" t="s">
        <v>16</v>
      </c>
      <c r="K424" t="s">
        <v>17</v>
      </c>
      <c r="L424" t="s">
        <v>1966</v>
      </c>
    </row>
    <row r="425" spans="1:12" x14ac:dyDescent="0.3">
      <c r="A425">
        <v>150</v>
      </c>
      <c r="B425" t="s">
        <v>301</v>
      </c>
      <c r="C425" t="s">
        <v>84</v>
      </c>
      <c r="D425" t="s">
        <v>13</v>
      </c>
      <c r="E425" s="1">
        <v>42458</v>
      </c>
      <c r="F425">
        <v>1</v>
      </c>
      <c r="G425">
        <v>429</v>
      </c>
      <c r="H425" t="s">
        <v>40</v>
      </c>
      <c r="I425" t="s">
        <v>15</v>
      </c>
      <c r="J425" t="s">
        <v>16</v>
      </c>
      <c r="K425" t="s">
        <v>17</v>
      </c>
      <c r="L425" t="s">
        <v>1976</v>
      </c>
    </row>
    <row r="426" spans="1:12" x14ac:dyDescent="0.3">
      <c r="A426">
        <v>150</v>
      </c>
      <c r="B426" t="s">
        <v>301</v>
      </c>
      <c r="C426" t="s">
        <v>84</v>
      </c>
      <c r="D426" t="s">
        <v>13</v>
      </c>
      <c r="E426" s="1">
        <v>42458</v>
      </c>
      <c r="F426">
        <v>1</v>
      </c>
      <c r="G426">
        <v>999.99</v>
      </c>
      <c r="H426" t="s">
        <v>32</v>
      </c>
      <c r="I426" t="s">
        <v>22</v>
      </c>
      <c r="J426" t="s">
        <v>16</v>
      </c>
      <c r="K426" t="s">
        <v>17</v>
      </c>
      <c r="L426" t="s">
        <v>1967</v>
      </c>
    </row>
    <row r="427" spans="1:12" x14ac:dyDescent="0.3">
      <c r="A427">
        <v>150</v>
      </c>
      <c r="B427" t="s">
        <v>301</v>
      </c>
      <c r="C427" t="s">
        <v>84</v>
      </c>
      <c r="D427" t="s">
        <v>13</v>
      </c>
      <c r="E427" s="1">
        <v>42458</v>
      </c>
      <c r="F427">
        <v>1</v>
      </c>
      <c r="G427">
        <v>3999.99</v>
      </c>
      <c r="H427" t="s">
        <v>56</v>
      </c>
      <c r="I427" t="s">
        <v>22</v>
      </c>
      <c r="J427" t="s">
        <v>16</v>
      </c>
      <c r="K427" t="s">
        <v>17</v>
      </c>
      <c r="L427" t="s">
        <v>1968</v>
      </c>
    </row>
    <row r="428" spans="1:12" x14ac:dyDescent="0.3">
      <c r="A428">
        <v>151</v>
      </c>
      <c r="B428" t="s">
        <v>302</v>
      </c>
      <c r="C428" t="s">
        <v>303</v>
      </c>
      <c r="D428" t="s">
        <v>13</v>
      </c>
      <c r="E428" s="1">
        <v>42458</v>
      </c>
      <c r="F428">
        <v>1</v>
      </c>
      <c r="G428">
        <v>599.99</v>
      </c>
      <c r="H428" t="s">
        <v>14</v>
      </c>
      <c r="I428" t="s">
        <v>39</v>
      </c>
      <c r="J428" t="s">
        <v>16</v>
      </c>
      <c r="K428" t="s">
        <v>17</v>
      </c>
      <c r="L428" t="s">
        <v>1966</v>
      </c>
    </row>
    <row r="429" spans="1:12" x14ac:dyDescent="0.3">
      <c r="A429">
        <v>151</v>
      </c>
      <c r="B429" t="s">
        <v>302</v>
      </c>
      <c r="C429" t="s">
        <v>303</v>
      </c>
      <c r="D429" t="s">
        <v>13</v>
      </c>
      <c r="E429" s="1">
        <v>42458</v>
      </c>
      <c r="F429">
        <v>1</v>
      </c>
      <c r="G429">
        <v>429</v>
      </c>
      <c r="H429" t="s">
        <v>40</v>
      </c>
      <c r="I429" t="s">
        <v>15</v>
      </c>
      <c r="J429" t="s">
        <v>16</v>
      </c>
      <c r="K429" t="s">
        <v>17</v>
      </c>
      <c r="L429" t="s">
        <v>1976</v>
      </c>
    </row>
    <row r="430" spans="1:12" x14ac:dyDescent="0.3">
      <c r="A430">
        <v>152</v>
      </c>
      <c r="B430" t="s">
        <v>304</v>
      </c>
      <c r="C430" t="s">
        <v>305</v>
      </c>
      <c r="D430" t="s">
        <v>26</v>
      </c>
      <c r="E430" s="1">
        <v>42458</v>
      </c>
      <c r="F430">
        <v>2</v>
      </c>
      <c r="G430">
        <v>539.98</v>
      </c>
      <c r="H430" t="s">
        <v>52</v>
      </c>
      <c r="I430" t="s">
        <v>53</v>
      </c>
      <c r="J430" t="s">
        <v>27</v>
      </c>
      <c r="K430" t="s">
        <v>28</v>
      </c>
      <c r="L430" t="s">
        <v>1966</v>
      </c>
    </row>
    <row r="431" spans="1:12" x14ac:dyDescent="0.3">
      <c r="A431">
        <v>152</v>
      </c>
      <c r="B431" t="s">
        <v>304</v>
      </c>
      <c r="C431" t="s">
        <v>305</v>
      </c>
      <c r="D431" t="s">
        <v>26</v>
      </c>
      <c r="E431" s="1">
        <v>42458</v>
      </c>
      <c r="F431">
        <v>2</v>
      </c>
      <c r="G431">
        <v>1199.98</v>
      </c>
      <c r="H431" t="s">
        <v>14</v>
      </c>
      <c r="I431" t="s">
        <v>15</v>
      </c>
      <c r="J431" t="s">
        <v>27</v>
      </c>
      <c r="K431" t="s">
        <v>28</v>
      </c>
      <c r="L431" t="s">
        <v>1966</v>
      </c>
    </row>
    <row r="432" spans="1:12" x14ac:dyDescent="0.3">
      <c r="A432">
        <v>152</v>
      </c>
      <c r="B432" t="s">
        <v>304</v>
      </c>
      <c r="C432" t="s">
        <v>305</v>
      </c>
      <c r="D432" t="s">
        <v>26</v>
      </c>
      <c r="E432" s="1">
        <v>42458</v>
      </c>
      <c r="F432">
        <v>2</v>
      </c>
      <c r="G432">
        <v>939.98</v>
      </c>
      <c r="H432" t="s">
        <v>69</v>
      </c>
      <c r="I432" t="s">
        <v>22</v>
      </c>
      <c r="J432" t="s">
        <v>27</v>
      </c>
      <c r="K432" t="s">
        <v>28</v>
      </c>
      <c r="L432" t="s">
        <v>1967</v>
      </c>
    </row>
    <row r="433" spans="1:12" x14ac:dyDescent="0.3">
      <c r="A433">
        <v>153</v>
      </c>
      <c r="B433" t="s">
        <v>306</v>
      </c>
      <c r="C433" t="s">
        <v>307</v>
      </c>
      <c r="D433" t="s">
        <v>26</v>
      </c>
      <c r="E433" s="1">
        <v>42459</v>
      </c>
      <c r="F433">
        <v>2</v>
      </c>
      <c r="G433">
        <v>1059.98</v>
      </c>
      <c r="H433" t="s">
        <v>49</v>
      </c>
      <c r="I433" t="s">
        <v>15</v>
      </c>
      <c r="J433" t="s">
        <v>27</v>
      </c>
      <c r="K433" t="s">
        <v>28</v>
      </c>
      <c r="L433" t="s">
        <v>1966</v>
      </c>
    </row>
    <row r="434" spans="1:12" x14ac:dyDescent="0.3">
      <c r="A434">
        <v>153</v>
      </c>
      <c r="B434" t="s">
        <v>306</v>
      </c>
      <c r="C434" t="s">
        <v>307</v>
      </c>
      <c r="D434" t="s">
        <v>26</v>
      </c>
      <c r="E434" s="1">
        <v>42459</v>
      </c>
      <c r="F434">
        <v>1</v>
      </c>
      <c r="G434">
        <v>599.99</v>
      </c>
      <c r="H434" t="s">
        <v>14</v>
      </c>
      <c r="I434" t="s">
        <v>15</v>
      </c>
      <c r="J434" t="s">
        <v>27</v>
      </c>
      <c r="K434" t="s">
        <v>28</v>
      </c>
      <c r="L434" t="s">
        <v>1966</v>
      </c>
    </row>
    <row r="435" spans="1:12" x14ac:dyDescent="0.3">
      <c r="A435">
        <v>153</v>
      </c>
      <c r="B435" t="s">
        <v>306</v>
      </c>
      <c r="C435" t="s">
        <v>307</v>
      </c>
      <c r="D435" t="s">
        <v>26</v>
      </c>
      <c r="E435" s="1">
        <v>42459</v>
      </c>
      <c r="F435">
        <v>1</v>
      </c>
      <c r="G435">
        <v>1799.99</v>
      </c>
      <c r="H435" t="s">
        <v>23</v>
      </c>
      <c r="I435" t="s">
        <v>22</v>
      </c>
      <c r="J435" t="s">
        <v>27</v>
      </c>
      <c r="K435" t="s">
        <v>28</v>
      </c>
      <c r="L435" t="s">
        <v>1968</v>
      </c>
    </row>
    <row r="436" spans="1:12" x14ac:dyDescent="0.3">
      <c r="A436">
        <v>154</v>
      </c>
      <c r="B436" t="s">
        <v>308</v>
      </c>
      <c r="C436" t="s">
        <v>12</v>
      </c>
      <c r="D436" t="s">
        <v>13</v>
      </c>
      <c r="E436" s="1">
        <v>42460</v>
      </c>
      <c r="F436">
        <v>1</v>
      </c>
      <c r="G436">
        <v>549.99</v>
      </c>
      <c r="H436" t="s">
        <v>43</v>
      </c>
      <c r="I436" t="s">
        <v>15</v>
      </c>
      <c r="J436" t="s">
        <v>16</v>
      </c>
      <c r="K436" t="s">
        <v>17</v>
      </c>
      <c r="L436" t="s">
        <v>1966</v>
      </c>
    </row>
    <row r="437" spans="1:12" x14ac:dyDescent="0.3">
      <c r="A437">
        <v>155</v>
      </c>
      <c r="B437" t="s">
        <v>309</v>
      </c>
      <c r="C437" t="s">
        <v>310</v>
      </c>
      <c r="D437" t="s">
        <v>26</v>
      </c>
      <c r="E437" s="1">
        <v>42462</v>
      </c>
      <c r="F437">
        <v>1</v>
      </c>
      <c r="G437">
        <v>1799.99</v>
      </c>
      <c r="H437" t="s">
        <v>23</v>
      </c>
      <c r="I437" t="s">
        <v>22</v>
      </c>
      <c r="J437" t="s">
        <v>27</v>
      </c>
      <c r="K437" t="s">
        <v>28</v>
      </c>
      <c r="L437" t="s">
        <v>1968</v>
      </c>
    </row>
    <row r="438" spans="1:12" x14ac:dyDescent="0.3">
      <c r="A438">
        <v>156</v>
      </c>
      <c r="B438" t="s">
        <v>311</v>
      </c>
      <c r="C438" t="s">
        <v>312</v>
      </c>
      <c r="D438" t="s">
        <v>13</v>
      </c>
      <c r="E438" s="1">
        <v>42463</v>
      </c>
      <c r="F438">
        <v>2</v>
      </c>
      <c r="G438">
        <v>858</v>
      </c>
      <c r="H438" t="s">
        <v>40</v>
      </c>
      <c r="I438" t="s">
        <v>15</v>
      </c>
      <c r="J438" t="s">
        <v>16</v>
      </c>
      <c r="K438" t="s">
        <v>36</v>
      </c>
      <c r="L438" t="s">
        <v>1976</v>
      </c>
    </row>
    <row r="439" spans="1:12" x14ac:dyDescent="0.3">
      <c r="A439">
        <v>156</v>
      </c>
      <c r="B439" t="s">
        <v>311</v>
      </c>
      <c r="C439" t="s">
        <v>312</v>
      </c>
      <c r="D439" t="s">
        <v>13</v>
      </c>
      <c r="E439" s="1">
        <v>42463</v>
      </c>
      <c r="F439">
        <v>2</v>
      </c>
      <c r="G439">
        <v>898</v>
      </c>
      <c r="H439" t="s">
        <v>44</v>
      </c>
      <c r="I439" t="s">
        <v>15</v>
      </c>
      <c r="J439" t="s">
        <v>16</v>
      </c>
      <c r="K439" t="s">
        <v>36</v>
      </c>
      <c r="L439" t="s">
        <v>1976</v>
      </c>
    </row>
    <row r="440" spans="1:12" x14ac:dyDescent="0.3">
      <c r="A440">
        <v>156</v>
      </c>
      <c r="B440" t="s">
        <v>311</v>
      </c>
      <c r="C440" t="s">
        <v>312</v>
      </c>
      <c r="D440" t="s">
        <v>13</v>
      </c>
      <c r="E440" s="1">
        <v>42463</v>
      </c>
      <c r="F440">
        <v>1</v>
      </c>
      <c r="G440">
        <v>469.99</v>
      </c>
      <c r="H440" t="s">
        <v>69</v>
      </c>
      <c r="I440" t="s">
        <v>22</v>
      </c>
      <c r="J440" t="s">
        <v>16</v>
      </c>
      <c r="K440" t="s">
        <v>36</v>
      </c>
      <c r="L440" t="s">
        <v>1967</v>
      </c>
    </row>
    <row r="441" spans="1:12" x14ac:dyDescent="0.3">
      <c r="A441">
        <v>157</v>
      </c>
      <c r="B441" t="s">
        <v>313</v>
      </c>
      <c r="C441" t="s">
        <v>314</v>
      </c>
      <c r="D441" t="s">
        <v>108</v>
      </c>
      <c r="E441" s="1">
        <v>42463</v>
      </c>
      <c r="F441">
        <v>1</v>
      </c>
      <c r="G441">
        <v>2899.99</v>
      </c>
      <c r="H441" t="s">
        <v>21</v>
      </c>
      <c r="I441" t="s">
        <v>22</v>
      </c>
      <c r="J441" t="s">
        <v>109</v>
      </c>
      <c r="K441" t="s">
        <v>110</v>
      </c>
      <c r="L441" t="s">
        <v>1968</v>
      </c>
    </row>
    <row r="442" spans="1:12" x14ac:dyDescent="0.3">
      <c r="A442">
        <v>157</v>
      </c>
      <c r="B442" t="s">
        <v>313</v>
      </c>
      <c r="C442" t="s">
        <v>314</v>
      </c>
      <c r="D442" t="s">
        <v>108</v>
      </c>
      <c r="E442" s="1">
        <v>42463</v>
      </c>
      <c r="F442">
        <v>2</v>
      </c>
      <c r="G442">
        <v>7999.98</v>
      </c>
      <c r="H442" t="s">
        <v>56</v>
      </c>
      <c r="I442" t="s">
        <v>22</v>
      </c>
      <c r="J442" t="s">
        <v>109</v>
      </c>
      <c r="K442" t="s">
        <v>110</v>
      </c>
      <c r="L442" t="s">
        <v>1968</v>
      </c>
    </row>
    <row r="443" spans="1:12" x14ac:dyDescent="0.3">
      <c r="A443">
        <v>158</v>
      </c>
      <c r="B443" t="s">
        <v>315</v>
      </c>
      <c r="C443" t="s">
        <v>174</v>
      </c>
      <c r="D443" t="s">
        <v>108</v>
      </c>
      <c r="E443" s="1">
        <v>42464</v>
      </c>
      <c r="F443">
        <v>1</v>
      </c>
      <c r="G443">
        <v>549.99</v>
      </c>
      <c r="H443" t="s">
        <v>43</v>
      </c>
      <c r="I443" t="s">
        <v>39</v>
      </c>
      <c r="J443" t="s">
        <v>109</v>
      </c>
      <c r="K443" t="s">
        <v>179</v>
      </c>
      <c r="L443" t="s">
        <v>1966</v>
      </c>
    </row>
    <row r="444" spans="1:12" x14ac:dyDescent="0.3">
      <c r="A444">
        <v>159</v>
      </c>
      <c r="B444" t="s">
        <v>316</v>
      </c>
      <c r="C444" t="s">
        <v>317</v>
      </c>
      <c r="D444" t="s">
        <v>13</v>
      </c>
      <c r="E444" s="1">
        <v>42464</v>
      </c>
      <c r="F444">
        <v>1</v>
      </c>
      <c r="G444">
        <v>269.99</v>
      </c>
      <c r="H444" t="s">
        <v>66</v>
      </c>
      <c r="I444" t="s">
        <v>15</v>
      </c>
      <c r="J444" t="s">
        <v>16</v>
      </c>
      <c r="K444" t="s">
        <v>17</v>
      </c>
      <c r="L444" t="s">
        <v>1966</v>
      </c>
    </row>
    <row r="445" spans="1:12" x14ac:dyDescent="0.3">
      <c r="A445">
        <v>160</v>
      </c>
      <c r="B445" t="s">
        <v>318</v>
      </c>
      <c r="C445" t="s">
        <v>319</v>
      </c>
      <c r="D445" t="s">
        <v>26</v>
      </c>
      <c r="E445" s="1">
        <v>42464</v>
      </c>
      <c r="F445">
        <v>1</v>
      </c>
      <c r="G445">
        <v>269.99</v>
      </c>
      <c r="H445" t="s">
        <v>66</v>
      </c>
      <c r="I445" t="s">
        <v>53</v>
      </c>
      <c r="J445" t="s">
        <v>27</v>
      </c>
      <c r="K445" t="s">
        <v>31</v>
      </c>
      <c r="L445" t="s">
        <v>1966</v>
      </c>
    </row>
    <row r="446" spans="1:12" x14ac:dyDescent="0.3">
      <c r="A446">
        <v>160</v>
      </c>
      <c r="B446" t="s">
        <v>318</v>
      </c>
      <c r="C446" t="s">
        <v>319</v>
      </c>
      <c r="D446" t="s">
        <v>26</v>
      </c>
      <c r="E446" s="1">
        <v>42464</v>
      </c>
      <c r="F446">
        <v>2</v>
      </c>
      <c r="G446">
        <v>1059.98</v>
      </c>
      <c r="H446" t="s">
        <v>49</v>
      </c>
      <c r="I446" t="s">
        <v>15</v>
      </c>
      <c r="J446" t="s">
        <v>27</v>
      </c>
      <c r="K446" t="s">
        <v>31</v>
      </c>
      <c r="L446" t="s">
        <v>1966</v>
      </c>
    </row>
    <row r="447" spans="1:12" x14ac:dyDescent="0.3">
      <c r="A447">
        <v>160</v>
      </c>
      <c r="B447" t="s">
        <v>318</v>
      </c>
      <c r="C447" t="s">
        <v>319</v>
      </c>
      <c r="D447" t="s">
        <v>26</v>
      </c>
      <c r="E447" s="1">
        <v>42464</v>
      </c>
      <c r="F447">
        <v>2</v>
      </c>
      <c r="G447">
        <v>898</v>
      </c>
      <c r="H447" t="s">
        <v>44</v>
      </c>
      <c r="I447" t="s">
        <v>15</v>
      </c>
      <c r="J447" t="s">
        <v>27</v>
      </c>
      <c r="K447" t="s">
        <v>31</v>
      </c>
      <c r="L447" t="s">
        <v>1976</v>
      </c>
    </row>
    <row r="448" spans="1:12" x14ac:dyDescent="0.3">
      <c r="A448">
        <v>160</v>
      </c>
      <c r="B448" t="s">
        <v>318</v>
      </c>
      <c r="C448" t="s">
        <v>319</v>
      </c>
      <c r="D448" t="s">
        <v>26</v>
      </c>
      <c r="E448" s="1">
        <v>42464</v>
      </c>
      <c r="F448">
        <v>1</v>
      </c>
      <c r="G448">
        <v>1680.99</v>
      </c>
      <c r="H448" t="s">
        <v>63</v>
      </c>
      <c r="I448" t="s">
        <v>20</v>
      </c>
      <c r="J448" t="s">
        <v>27</v>
      </c>
      <c r="K448" t="s">
        <v>31</v>
      </c>
      <c r="L448" t="s">
        <v>1967</v>
      </c>
    </row>
    <row r="449" spans="1:12" x14ac:dyDescent="0.3">
      <c r="A449">
        <v>161</v>
      </c>
      <c r="B449" t="s">
        <v>320</v>
      </c>
      <c r="C449" t="s">
        <v>184</v>
      </c>
      <c r="D449" t="s">
        <v>26</v>
      </c>
      <c r="E449" s="1">
        <v>42464</v>
      </c>
      <c r="F449">
        <v>1</v>
      </c>
      <c r="G449">
        <v>269.99</v>
      </c>
      <c r="H449" t="s">
        <v>52</v>
      </c>
      <c r="I449" t="s">
        <v>53</v>
      </c>
      <c r="J449" t="s">
        <v>27</v>
      </c>
      <c r="K449" t="s">
        <v>31</v>
      </c>
      <c r="L449" t="s">
        <v>1966</v>
      </c>
    </row>
    <row r="450" spans="1:12" x14ac:dyDescent="0.3">
      <c r="A450">
        <v>161</v>
      </c>
      <c r="B450" t="s">
        <v>320</v>
      </c>
      <c r="C450" t="s">
        <v>184</v>
      </c>
      <c r="D450" t="s">
        <v>26</v>
      </c>
      <c r="E450" s="1">
        <v>42464</v>
      </c>
      <c r="F450">
        <v>2</v>
      </c>
      <c r="G450">
        <v>1099.98</v>
      </c>
      <c r="H450" t="s">
        <v>43</v>
      </c>
      <c r="I450" t="s">
        <v>39</v>
      </c>
      <c r="J450" t="s">
        <v>27</v>
      </c>
      <c r="K450" t="s">
        <v>31</v>
      </c>
      <c r="L450" t="s">
        <v>1966</v>
      </c>
    </row>
    <row r="451" spans="1:12" x14ac:dyDescent="0.3">
      <c r="A451">
        <v>161</v>
      </c>
      <c r="B451" t="s">
        <v>320</v>
      </c>
      <c r="C451" t="s">
        <v>184</v>
      </c>
      <c r="D451" t="s">
        <v>26</v>
      </c>
      <c r="E451" s="1">
        <v>42464</v>
      </c>
      <c r="F451">
        <v>2</v>
      </c>
      <c r="G451">
        <v>7999.98</v>
      </c>
      <c r="H451" t="s">
        <v>56</v>
      </c>
      <c r="I451" t="s">
        <v>22</v>
      </c>
      <c r="J451" t="s">
        <v>27</v>
      </c>
      <c r="K451" t="s">
        <v>31</v>
      </c>
      <c r="L451" t="s">
        <v>1968</v>
      </c>
    </row>
    <row r="452" spans="1:12" x14ac:dyDescent="0.3">
      <c r="A452">
        <v>162</v>
      </c>
      <c r="B452" t="s">
        <v>321</v>
      </c>
      <c r="C452" t="s">
        <v>322</v>
      </c>
      <c r="D452" t="s">
        <v>13</v>
      </c>
      <c r="E452" s="1">
        <v>42466</v>
      </c>
      <c r="F452">
        <v>2</v>
      </c>
      <c r="G452">
        <v>539.98</v>
      </c>
      <c r="H452" t="s">
        <v>66</v>
      </c>
      <c r="I452" t="s">
        <v>53</v>
      </c>
      <c r="J452" t="s">
        <v>16</v>
      </c>
      <c r="K452" t="s">
        <v>36</v>
      </c>
      <c r="L452" t="s">
        <v>1966</v>
      </c>
    </row>
    <row r="453" spans="1:12" x14ac:dyDescent="0.3">
      <c r="A453">
        <v>162</v>
      </c>
      <c r="B453" t="s">
        <v>321</v>
      </c>
      <c r="C453" t="s">
        <v>322</v>
      </c>
      <c r="D453" t="s">
        <v>13</v>
      </c>
      <c r="E453" s="1">
        <v>42466</v>
      </c>
      <c r="F453">
        <v>1</v>
      </c>
      <c r="G453">
        <v>449</v>
      </c>
      <c r="H453" t="s">
        <v>44</v>
      </c>
      <c r="I453" t="s">
        <v>15</v>
      </c>
      <c r="J453" t="s">
        <v>16</v>
      </c>
      <c r="K453" t="s">
        <v>36</v>
      </c>
      <c r="L453" t="s">
        <v>1976</v>
      </c>
    </row>
    <row r="454" spans="1:12" x14ac:dyDescent="0.3">
      <c r="A454">
        <v>162</v>
      </c>
      <c r="B454" t="s">
        <v>321</v>
      </c>
      <c r="C454" t="s">
        <v>322</v>
      </c>
      <c r="D454" t="s">
        <v>13</v>
      </c>
      <c r="E454" s="1">
        <v>42466</v>
      </c>
      <c r="F454">
        <v>2</v>
      </c>
      <c r="G454">
        <v>1999.98</v>
      </c>
      <c r="H454" t="s">
        <v>32</v>
      </c>
      <c r="I454" t="s">
        <v>22</v>
      </c>
      <c r="J454" t="s">
        <v>16</v>
      </c>
      <c r="K454" t="s">
        <v>36</v>
      </c>
      <c r="L454" t="s">
        <v>1967</v>
      </c>
    </row>
    <row r="455" spans="1:12" x14ac:dyDescent="0.3">
      <c r="A455">
        <v>163</v>
      </c>
      <c r="B455" t="s">
        <v>323</v>
      </c>
      <c r="C455" t="s">
        <v>273</v>
      </c>
      <c r="D455" t="s">
        <v>26</v>
      </c>
      <c r="E455" s="1">
        <v>42466</v>
      </c>
      <c r="F455">
        <v>1</v>
      </c>
      <c r="G455">
        <v>549.99</v>
      </c>
      <c r="H455" t="s">
        <v>43</v>
      </c>
      <c r="I455" t="s">
        <v>15</v>
      </c>
      <c r="J455" t="s">
        <v>27</v>
      </c>
      <c r="K455" t="s">
        <v>31</v>
      </c>
      <c r="L455" t="s">
        <v>1966</v>
      </c>
    </row>
    <row r="456" spans="1:12" x14ac:dyDescent="0.3">
      <c r="A456">
        <v>163</v>
      </c>
      <c r="B456" t="s">
        <v>323</v>
      </c>
      <c r="C456" t="s">
        <v>273</v>
      </c>
      <c r="D456" t="s">
        <v>26</v>
      </c>
      <c r="E456" s="1">
        <v>42466</v>
      </c>
      <c r="F456">
        <v>1</v>
      </c>
      <c r="G456">
        <v>449</v>
      </c>
      <c r="H456" t="s">
        <v>44</v>
      </c>
      <c r="I456" t="s">
        <v>15</v>
      </c>
      <c r="J456" t="s">
        <v>27</v>
      </c>
      <c r="K456" t="s">
        <v>31</v>
      </c>
      <c r="L456" t="s">
        <v>1976</v>
      </c>
    </row>
    <row r="457" spans="1:12" x14ac:dyDescent="0.3">
      <c r="A457">
        <v>164</v>
      </c>
      <c r="B457" t="s">
        <v>324</v>
      </c>
      <c r="C457" t="s">
        <v>325</v>
      </c>
      <c r="D457" t="s">
        <v>26</v>
      </c>
      <c r="E457" s="1">
        <v>42467</v>
      </c>
      <c r="F457">
        <v>1</v>
      </c>
      <c r="G457">
        <v>269.99</v>
      </c>
      <c r="H457" t="s">
        <v>52</v>
      </c>
      <c r="I457" t="s">
        <v>15</v>
      </c>
      <c r="J457" t="s">
        <v>27</v>
      </c>
      <c r="K457" t="s">
        <v>31</v>
      </c>
      <c r="L457" t="s">
        <v>1966</v>
      </c>
    </row>
    <row r="458" spans="1:12" x14ac:dyDescent="0.3">
      <c r="A458">
        <v>164</v>
      </c>
      <c r="B458" t="s">
        <v>324</v>
      </c>
      <c r="C458" t="s">
        <v>325</v>
      </c>
      <c r="D458" t="s">
        <v>26</v>
      </c>
      <c r="E458" s="1">
        <v>42467</v>
      </c>
      <c r="F458">
        <v>2</v>
      </c>
      <c r="G458">
        <v>3098</v>
      </c>
      <c r="H458" t="s">
        <v>19</v>
      </c>
      <c r="I458" t="s">
        <v>20</v>
      </c>
      <c r="J458" t="s">
        <v>27</v>
      </c>
      <c r="K458" t="s">
        <v>31</v>
      </c>
      <c r="L458" t="s">
        <v>1967</v>
      </c>
    </row>
    <row r="459" spans="1:12" x14ac:dyDescent="0.3">
      <c r="A459">
        <v>164</v>
      </c>
      <c r="B459" t="s">
        <v>324</v>
      </c>
      <c r="C459" t="s">
        <v>325</v>
      </c>
      <c r="D459" t="s">
        <v>26</v>
      </c>
      <c r="E459" s="1">
        <v>42467</v>
      </c>
      <c r="F459">
        <v>2</v>
      </c>
      <c r="G459">
        <v>5799.98</v>
      </c>
      <c r="H459" t="s">
        <v>21</v>
      </c>
      <c r="I459" t="s">
        <v>22</v>
      </c>
      <c r="J459" t="s">
        <v>27</v>
      </c>
      <c r="K459" t="s">
        <v>31</v>
      </c>
      <c r="L459" t="s">
        <v>1968</v>
      </c>
    </row>
    <row r="460" spans="1:12" x14ac:dyDescent="0.3">
      <c r="A460">
        <v>165</v>
      </c>
      <c r="B460" t="s">
        <v>326</v>
      </c>
      <c r="C460" t="s">
        <v>82</v>
      </c>
      <c r="D460" t="s">
        <v>13</v>
      </c>
      <c r="E460" s="1">
        <v>42468</v>
      </c>
      <c r="F460">
        <v>1</v>
      </c>
      <c r="G460">
        <v>299.99</v>
      </c>
      <c r="H460" t="s">
        <v>72</v>
      </c>
      <c r="I460" t="s">
        <v>53</v>
      </c>
      <c r="J460" t="s">
        <v>16</v>
      </c>
      <c r="K460" t="s">
        <v>36</v>
      </c>
      <c r="L460" t="s">
        <v>1966</v>
      </c>
    </row>
    <row r="461" spans="1:12" x14ac:dyDescent="0.3">
      <c r="A461">
        <v>165</v>
      </c>
      <c r="B461" t="s">
        <v>326</v>
      </c>
      <c r="C461" t="s">
        <v>82</v>
      </c>
      <c r="D461" t="s">
        <v>13</v>
      </c>
      <c r="E461" s="1">
        <v>42468</v>
      </c>
      <c r="F461">
        <v>1</v>
      </c>
      <c r="G461">
        <v>749.99</v>
      </c>
      <c r="H461" t="s">
        <v>35</v>
      </c>
      <c r="I461" t="s">
        <v>22</v>
      </c>
      <c r="J461" t="s">
        <v>16</v>
      </c>
      <c r="K461" t="s">
        <v>36</v>
      </c>
      <c r="L461" t="s">
        <v>1969</v>
      </c>
    </row>
    <row r="462" spans="1:12" x14ac:dyDescent="0.3">
      <c r="A462">
        <v>165</v>
      </c>
      <c r="B462" t="s">
        <v>326</v>
      </c>
      <c r="C462" t="s">
        <v>82</v>
      </c>
      <c r="D462" t="s">
        <v>13</v>
      </c>
      <c r="E462" s="1">
        <v>42468</v>
      </c>
      <c r="F462">
        <v>2</v>
      </c>
      <c r="G462">
        <v>5799.98</v>
      </c>
      <c r="H462" t="s">
        <v>21</v>
      </c>
      <c r="I462" t="s">
        <v>22</v>
      </c>
      <c r="J462" t="s">
        <v>16</v>
      </c>
      <c r="K462" t="s">
        <v>36</v>
      </c>
      <c r="L462" t="s">
        <v>1968</v>
      </c>
    </row>
    <row r="463" spans="1:12" x14ac:dyDescent="0.3">
      <c r="A463">
        <v>166</v>
      </c>
      <c r="B463" t="s">
        <v>327</v>
      </c>
      <c r="C463" t="s">
        <v>248</v>
      </c>
      <c r="D463" t="s">
        <v>26</v>
      </c>
      <c r="E463" s="1">
        <v>42468</v>
      </c>
      <c r="F463">
        <v>2</v>
      </c>
      <c r="G463">
        <v>3098</v>
      </c>
      <c r="H463" t="s">
        <v>19</v>
      </c>
      <c r="I463" t="s">
        <v>20</v>
      </c>
      <c r="J463" t="s">
        <v>27</v>
      </c>
      <c r="K463" t="s">
        <v>28</v>
      </c>
      <c r="L463" t="s">
        <v>1967</v>
      </c>
    </row>
    <row r="464" spans="1:12" x14ac:dyDescent="0.3">
      <c r="A464">
        <v>166</v>
      </c>
      <c r="B464" t="s">
        <v>327</v>
      </c>
      <c r="C464" t="s">
        <v>248</v>
      </c>
      <c r="D464" t="s">
        <v>26</v>
      </c>
      <c r="E464" s="1">
        <v>42468</v>
      </c>
      <c r="F464">
        <v>1</v>
      </c>
      <c r="G464">
        <v>1680.99</v>
      </c>
      <c r="H464" t="s">
        <v>63</v>
      </c>
      <c r="I464" t="s">
        <v>20</v>
      </c>
      <c r="J464" t="s">
        <v>27</v>
      </c>
      <c r="K464" t="s">
        <v>28</v>
      </c>
      <c r="L464" t="s">
        <v>1967</v>
      </c>
    </row>
    <row r="465" spans="1:12" x14ac:dyDescent="0.3">
      <c r="A465">
        <v>167</v>
      </c>
      <c r="B465" t="s">
        <v>328</v>
      </c>
      <c r="C465" t="s">
        <v>213</v>
      </c>
      <c r="D465" t="s">
        <v>26</v>
      </c>
      <c r="E465" s="1">
        <v>42468</v>
      </c>
      <c r="F465">
        <v>2</v>
      </c>
      <c r="G465">
        <v>539.98</v>
      </c>
      <c r="H465" t="s">
        <v>66</v>
      </c>
      <c r="I465" t="s">
        <v>15</v>
      </c>
      <c r="J465" t="s">
        <v>27</v>
      </c>
      <c r="K465" t="s">
        <v>31</v>
      </c>
      <c r="L465" t="s">
        <v>1966</v>
      </c>
    </row>
    <row r="466" spans="1:12" x14ac:dyDescent="0.3">
      <c r="A466">
        <v>167</v>
      </c>
      <c r="B466" t="s">
        <v>328</v>
      </c>
      <c r="C466" t="s">
        <v>213</v>
      </c>
      <c r="D466" t="s">
        <v>26</v>
      </c>
      <c r="E466" s="1">
        <v>42468</v>
      </c>
      <c r="F466">
        <v>1</v>
      </c>
      <c r="G466">
        <v>549.99</v>
      </c>
      <c r="H466" t="s">
        <v>43</v>
      </c>
      <c r="I466" t="s">
        <v>15</v>
      </c>
      <c r="J466" t="s">
        <v>27</v>
      </c>
      <c r="K466" t="s">
        <v>31</v>
      </c>
      <c r="L466" t="s">
        <v>1966</v>
      </c>
    </row>
    <row r="467" spans="1:12" x14ac:dyDescent="0.3">
      <c r="A467">
        <v>167</v>
      </c>
      <c r="B467" t="s">
        <v>328</v>
      </c>
      <c r="C467" t="s">
        <v>213</v>
      </c>
      <c r="D467" t="s">
        <v>26</v>
      </c>
      <c r="E467" s="1">
        <v>42468</v>
      </c>
      <c r="F467">
        <v>1</v>
      </c>
      <c r="G467">
        <v>1549</v>
      </c>
      <c r="H467" t="s">
        <v>19</v>
      </c>
      <c r="I467" t="s">
        <v>20</v>
      </c>
      <c r="J467" t="s">
        <v>27</v>
      </c>
      <c r="K467" t="s">
        <v>31</v>
      </c>
      <c r="L467" t="s">
        <v>1967</v>
      </c>
    </row>
    <row r="468" spans="1:12" x14ac:dyDescent="0.3">
      <c r="A468">
        <v>167</v>
      </c>
      <c r="B468" t="s">
        <v>328</v>
      </c>
      <c r="C468" t="s">
        <v>213</v>
      </c>
      <c r="D468" t="s">
        <v>26</v>
      </c>
      <c r="E468" s="1">
        <v>42468</v>
      </c>
      <c r="F468">
        <v>2</v>
      </c>
      <c r="G468">
        <v>7999.98</v>
      </c>
      <c r="H468" t="s">
        <v>56</v>
      </c>
      <c r="I468" t="s">
        <v>22</v>
      </c>
      <c r="J468" t="s">
        <v>27</v>
      </c>
      <c r="K468" t="s">
        <v>31</v>
      </c>
      <c r="L468" t="s">
        <v>1968</v>
      </c>
    </row>
    <row r="469" spans="1:12" x14ac:dyDescent="0.3">
      <c r="A469">
        <v>168</v>
      </c>
      <c r="B469" t="s">
        <v>329</v>
      </c>
      <c r="C469" t="s">
        <v>194</v>
      </c>
      <c r="D469" t="s">
        <v>13</v>
      </c>
      <c r="E469" s="1">
        <v>42469</v>
      </c>
      <c r="F469">
        <v>2</v>
      </c>
      <c r="G469">
        <v>539.98</v>
      </c>
      <c r="H469" t="s">
        <v>52</v>
      </c>
      <c r="I469" t="s">
        <v>53</v>
      </c>
      <c r="J469" t="s">
        <v>16</v>
      </c>
      <c r="K469" t="s">
        <v>36</v>
      </c>
      <c r="L469" t="s">
        <v>1966</v>
      </c>
    </row>
    <row r="470" spans="1:12" x14ac:dyDescent="0.3">
      <c r="A470">
        <v>168</v>
      </c>
      <c r="B470" t="s">
        <v>329</v>
      </c>
      <c r="C470" t="s">
        <v>194</v>
      </c>
      <c r="D470" t="s">
        <v>13</v>
      </c>
      <c r="E470" s="1">
        <v>42469</v>
      </c>
      <c r="F470">
        <v>2</v>
      </c>
      <c r="G470">
        <v>1099.98</v>
      </c>
      <c r="H470" t="s">
        <v>43</v>
      </c>
      <c r="I470" t="s">
        <v>15</v>
      </c>
      <c r="J470" t="s">
        <v>16</v>
      </c>
      <c r="K470" t="s">
        <v>36</v>
      </c>
      <c r="L470" t="s">
        <v>1966</v>
      </c>
    </row>
    <row r="471" spans="1:12" x14ac:dyDescent="0.3">
      <c r="A471">
        <v>168</v>
      </c>
      <c r="B471" t="s">
        <v>329</v>
      </c>
      <c r="C471" t="s">
        <v>194</v>
      </c>
      <c r="D471" t="s">
        <v>13</v>
      </c>
      <c r="E471" s="1">
        <v>42469</v>
      </c>
      <c r="F471">
        <v>1</v>
      </c>
      <c r="G471">
        <v>469.99</v>
      </c>
      <c r="H471" t="s">
        <v>69</v>
      </c>
      <c r="I471" t="s">
        <v>22</v>
      </c>
      <c r="J471" t="s">
        <v>16</v>
      </c>
      <c r="K471" t="s">
        <v>36</v>
      </c>
      <c r="L471" t="s">
        <v>1967</v>
      </c>
    </row>
    <row r="472" spans="1:12" x14ac:dyDescent="0.3">
      <c r="A472">
        <v>168</v>
      </c>
      <c r="B472" t="s">
        <v>329</v>
      </c>
      <c r="C472" t="s">
        <v>194</v>
      </c>
      <c r="D472" t="s">
        <v>13</v>
      </c>
      <c r="E472" s="1">
        <v>42469</v>
      </c>
      <c r="F472">
        <v>2</v>
      </c>
      <c r="G472">
        <v>3361.98</v>
      </c>
      <c r="H472" t="s">
        <v>63</v>
      </c>
      <c r="I472" t="s">
        <v>20</v>
      </c>
      <c r="J472" t="s">
        <v>16</v>
      </c>
      <c r="K472" t="s">
        <v>36</v>
      </c>
      <c r="L472" t="s">
        <v>1967</v>
      </c>
    </row>
    <row r="473" spans="1:12" x14ac:dyDescent="0.3">
      <c r="A473">
        <v>169</v>
      </c>
      <c r="B473" t="s">
        <v>330</v>
      </c>
      <c r="C473" t="s">
        <v>164</v>
      </c>
      <c r="D473" t="s">
        <v>26</v>
      </c>
      <c r="E473" s="1">
        <v>42470</v>
      </c>
      <c r="F473">
        <v>2</v>
      </c>
      <c r="G473">
        <v>539.98</v>
      </c>
      <c r="H473" t="s">
        <v>52</v>
      </c>
      <c r="I473" t="s">
        <v>15</v>
      </c>
      <c r="J473" t="s">
        <v>27</v>
      </c>
      <c r="K473" t="s">
        <v>31</v>
      </c>
      <c r="L473" t="s">
        <v>1966</v>
      </c>
    </row>
    <row r="474" spans="1:12" x14ac:dyDescent="0.3">
      <c r="A474">
        <v>169</v>
      </c>
      <c r="B474" t="s">
        <v>330</v>
      </c>
      <c r="C474" t="s">
        <v>164</v>
      </c>
      <c r="D474" t="s">
        <v>26</v>
      </c>
      <c r="E474" s="1">
        <v>42470</v>
      </c>
      <c r="F474">
        <v>2</v>
      </c>
      <c r="G474">
        <v>1199.98</v>
      </c>
      <c r="H474" t="s">
        <v>18</v>
      </c>
      <c r="I474" t="s">
        <v>15</v>
      </c>
      <c r="J474" t="s">
        <v>27</v>
      </c>
      <c r="K474" t="s">
        <v>31</v>
      </c>
      <c r="L474" t="s">
        <v>1966</v>
      </c>
    </row>
    <row r="475" spans="1:12" x14ac:dyDescent="0.3">
      <c r="A475">
        <v>169</v>
      </c>
      <c r="B475" t="s">
        <v>330</v>
      </c>
      <c r="C475" t="s">
        <v>164</v>
      </c>
      <c r="D475" t="s">
        <v>26</v>
      </c>
      <c r="E475" s="1">
        <v>42470</v>
      </c>
      <c r="F475">
        <v>1</v>
      </c>
      <c r="G475">
        <v>1320.99</v>
      </c>
      <c r="H475" t="s">
        <v>77</v>
      </c>
      <c r="I475" t="s">
        <v>22</v>
      </c>
      <c r="J475" t="s">
        <v>27</v>
      </c>
      <c r="K475" t="s">
        <v>31</v>
      </c>
      <c r="L475" t="s">
        <v>1970</v>
      </c>
    </row>
    <row r="476" spans="1:12" x14ac:dyDescent="0.3">
      <c r="A476">
        <v>169</v>
      </c>
      <c r="B476" t="s">
        <v>330</v>
      </c>
      <c r="C476" t="s">
        <v>164</v>
      </c>
      <c r="D476" t="s">
        <v>26</v>
      </c>
      <c r="E476" s="1">
        <v>42470</v>
      </c>
      <c r="F476">
        <v>1</v>
      </c>
      <c r="G476">
        <v>1549</v>
      </c>
      <c r="H476" t="s">
        <v>19</v>
      </c>
      <c r="I476" t="s">
        <v>20</v>
      </c>
      <c r="J476" t="s">
        <v>27</v>
      </c>
      <c r="K476" t="s">
        <v>31</v>
      </c>
      <c r="L476" t="s">
        <v>1967</v>
      </c>
    </row>
    <row r="477" spans="1:12" x14ac:dyDescent="0.3">
      <c r="A477">
        <v>169</v>
      </c>
      <c r="B477" t="s">
        <v>330</v>
      </c>
      <c r="C477" t="s">
        <v>164</v>
      </c>
      <c r="D477" t="s">
        <v>26</v>
      </c>
      <c r="E477" s="1">
        <v>42470</v>
      </c>
      <c r="F477">
        <v>1</v>
      </c>
      <c r="G477">
        <v>1680.99</v>
      </c>
      <c r="H477" t="s">
        <v>63</v>
      </c>
      <c r="I477" t="s">
        <v>20</v>
      </c>
      <c r="J477" t="s">
        <v>27</v>
      </c>
      <c r="K477" t="s">
        <v>31</v>
      </c>
      <c r="L477" t="s">
        <v>1967</v>
      </c>
    </row>
    <row r="478" spans="1:12" x14ac:dyDescent="0.3">
      <c r="A478">
        <v>170</v>
      </c>
      <c r="B478" t="s">
        <v>331</v>
      </c>
      <c r="C478" t="s">
        <v>188</v>
      </c>
      <c r="D478" t="s">
        <v>26</v>
      </c>
      <c r="E478" s="1">
        <v>42470</v>
      </c>
      <c r="F478">
        <v>1</v>
      </c>
      <c r="G478">
        <v>549.99</v>
      </c>
      <c r="H478" t="s">
        <v>43</v>
      </c>
      <c r="I478" t="s">
        <v>39</v>
      </c>
      <c r="J478" t="s">
        <v>27</v>
      </c>
      <c r="K478" t="s">
        <v>31</v>
      </c>
      <c r="L478" t="s">
        <v>1966</v>
      </c>
    </row>
    <row r="479" spans="1:12" x14ac:dyDescent="0.3">
      <c r="A479">
        <v>170</v>
      </c>
      <c r="B479" t="s">
        <v>331</v>
      </c>
      <c r="C479" t="s">
        <v>188</v>
      </c>
      <c r="D479" t="s">
        <v>26</v>
      </c>
      <c r="E479" s="1">
        <v>42470</v>
      </c>
      <c r="F479">
        <v>2</v>
      </c>
      <c r="G479">
        <v>1099.98</v>
      </c>
      <c r="H479" t="s">
        <v>43</v>
      </c>
      <c r="I479" t="s">
        <v>15</v>
      </c>
      <c r="J479" t="s">
        <v>27</v>
      </c>
      <c r="K479" t="s">
        <v>31</v>
      </c>
      <c r="L479" t="s">
        <v>1966</v>
      </c>
    </row>
    <row r="480" spans="1:12" x14ac:dyDescent="0.3">
      <c r="A480">
        <v>170</v>
      </c>
      <c r="B480" t="s">
        <v>331</v>
      </c>
      <c r="C480" t="s">
        <v>188</v>
      </c>
      <c r="D480" t="s">
        <v>26</v>
      </c>
      <c r="E480" s="1">
        <v>42470</v>
      </c>
      <c r="F480">
        <v>2</v>
      </c>
      <c r="G480">
        <v>898</v>
      </c>
      <c r="H480" t="s">
        <v>44</v>
      </c>
      <c r="I480" t="s">
        <v>15</v>
      </c>
      <c r="J480" t="s">
        <v>27</v>
      </c>
      <c r="K480" t="s">
        <v>31</v>
      </c>
      <c r="L480" t="s">
        <v>1976</v>
      </c>
    </row>
    <row r="481" spans="1:12" x14ac:dyDescent="0.3">
      <c r="A481">
        <v>170</v>
      </c>
      <c r="B481" t="s">
        <v>331</v>
      </c>
      <c r="C481" t="s">
        <v>188</v>
      </c>
      <c r="D481" t="s">
        <v>26</v>
      </c>
      <c r="E481" s="1">
        <v>42470</v>
      </c>
      <c r="F481">
        <v>1</v>
      </c>
      <c r="G481">
        <v>3999.99</v>
      </c>
      <c r="H481" t="s">
        <v>56</v>
      </c>
      <c r="I481" t="s">
        <v>22</v>
      </c>
      <c r="J481" t="s">
        <v>27</v>
      </c>
      <c r="K481" t="s">
        <v>31</v>
      </c>
      <c r="L481" t="s">
        <v>1968</v>
      </c>
    </row>
    <row r="482" spans="1:12" x14ac:dyDescent="0.3">
      <c r="A482">
        <v>171</v>
      </c>
      <c r="B482" t="s">
        <v>332</v>
      </c>
      <c r="C482" t="s">
        <v>74</v>
      </c>
      <c r="D482" t="s">
        <v>13</v>
      </c>
      <c r="E482" s="1">
        <v>42471</v>
      </c>
      <c r="F482">
        <v>1</v>
      </c>
      <c r="G482">
        <v>1799.99</v>
      </c>
      <c r="H482" t="s">
        <v>23</v>
      </c>
      <c r="I482" t="s">
        <v>22</v>
      </c>
      <c r="J482" t="s">
        <v>16</v>
      </c>
      <c r="K482" t="s">
        <v>36</v>
      </c>
      <c r="L482" t="s">
        <v>1968</v>
      </c>
    </row>
    <row r="483" spans="1:12" x14ac:dyDescent="0.3">
      <c r="A483">
        <v>172</v>
      </c>
      <c r="B483" t="s">
        <v>333</v>
      </c>
      <c r="C483" t="s">
        <v>92</v>
      </c>
      <c r="D483" t="s">
        <v>26</v>
      </c>
      <c r="E483" s="1">
        <v>42471</v>
      </c>
      <c r="F483">
        <v>1</v>
      </c>
      <c r="G483">
        <v>299.99</v>
      </c>
      <c r="H483" t="s">
        <v>72</v>
      </c>
      <c r="I483" t="s">
        <v>53</v>
      </c>
      <c r="J483" t="s">
        <v>27</v>
      </c>
      <c r="K483" t="s">
        <v>31</v>
      </c>
      <c r="L483" t="s">
        <v>1966</v>
      </c>
    </row>
    <row r="484" spans="1:12" x14ac:dyDescent="0.3">
      <c r="A484">
        <v>172</v>
      </c>
      <c r="B484" t="s">
        <v>333</v>
      </c>
      <c r="C484" t="s">
        <v>92</v>
      </c>
      <c r="D484" t="s">
        <v>26</v>
      </c>
      <c r="E484" s="1">
        <v>42471</v>
      </c>
      <c r="F484">
        <v>1</v>
      </c>
      <c r="G484">
        <v>599.99</v>
      </c>
      <c r="H484" t="s">
        <v>14</v>
      </c>
      <c r="I484" t="s">
        <v>15</v>
      </c>
      <c r="J484" t="s">
        <v>27</v>
      </c>
      <c r="K484" t="s">
        <v>31</v>
      </c>
      <c r="L484" t="s">
        <v>1966</v>
      </c>
    </row>
    <row r="485" spans="1:12" x14ac:dyDescent="0.3">
      <c r="A485">
        <v>173</v>
      </c>
      <c r="B485" t="s">
        <v>315</v>
      </c>
      <c r="C485" t="s">
        <v>174</v>
      </c>
      <c r="D485" t="s">
        <v>108</v>
      </c>
      <c r="E485" s="1">
        <v>42471</v>
      </c>
      <c r="F485">
        <v>1</v>
      </c>
      <c r="G485">
        <v>269.99</v>
      </c>
      <c r="H485" t="s">
        <v>52</v>
      </c>
      <c r="I485" t="s">
        <v>15</v>
      </c>
      <c r="J485" t="s">
        <v>109</v>
      </c>
      <c r="K485" t="s">
        <v>110</v>
      </c>
      <c r="L485" t="s">
        <v>1966</v>
      </c>
    </row>
    <row r="486" spans="1:12" x14ac:dyDescent="0.3">
      <c r="A486">
        <v>173</v>
      </c>
      <c r="B486" t="s">
        <v>315</v>
      </c>
      <c r="C486" t="s">
        <v>174</v>
      </c>
      <c r="D486" t="s">
        <v>108</v>
      </c>
      <c r="E486" s="1">
        <v>42471</v>
      </c>
      <c r="F486">
        <v>1</v>
      </c>
      <c r="G486">
        <v>599.99</v>
      </c>
      <c r="H486" t="s">
        <v>14</v>
      </c>
      <c r="I486" t="s">
        <v>15</v>
      </c>
      <c r="J486" t="s">
        <v>109</v>
      </c>
      <c r="K486" t="s">
        <v>110</v>
      </c>
      <c r="L486" t="s">
        <v>1966</v>
      </c>
    </row>
    <row r="487" spans="1:12" x14ac:dyDescent="0.3">
      <c r="A487">
        <v>173</v>
      </c>
      <c r="B487" t="s">
        <v>315</v>
      </c>
      <c r="C487" t="s">
        <v>174</v>
      </c>
      <c r="D487" t="s">
        <v>108</v>
      </c>
      <c r="E487" s="1">
        <v>42471</v>
      </c>
      <c r="F487">
        <v>2</v>
      </c>
      <c r="G487">
        <v>1199.98</v>
      </c>
      <c r="H487" t="s">
        <v>18</v>
      </c>
      <c r="I487" t="s">
        <v>15</v>
      </c>
      <c r="J487" t="s">
        <v>109</v>
      </c>
      <c r="K487" t="s">
        <v>110</v>
      </c>
      <c r="L487" t="s">
        <v>1966</v>
      </c>
    </row>
    <row r="488" spans="1:12" x14ac:dyDescent="0.3">
      <c r="A488">
        <v>174</v>
      </c>
      <c r="B488" t="s">
        <v>334</v>
      </c>
      <c r="C488" t="s">
        <v>335</v>
      </c>
      <c r="D488" t="s">
        <v>26</v>
      </c>
      <c r="E488" s="1">
        <v>42472</v>
      </c>
      <c r="F488">
        <v>2</v>
      </c>
      <c r="G488">
        <v>539.98</v>
      </c>
      <c r="H488" t="s">
        <v>52</v>
      </c>
      <c r="I488" t="s">
        <v>53</v>
      </c>
      <c r="J488" t="s">
        <v>27</v>
      </c>
      <c r="K488" t="s">
        <v>31</v>
      </c>
      <c r="L488" t="s">
        <v>1966</v>
      </c>
    </row>
    <row r="489" spans="1:12" x14ac:dyDescent="0.3">
      <c r="A489">
        <v>174</v>
      </c>
      <c r="B489" t="s">
        <v>334</v>
      </c>
      <c r="C489" t="s">
        <v>335</v>
      </c>
      <c r="D489" t="s">
        <v>26</v>
      </c>
      <c r="E489" s="1">
        <v>42472</v>
      </c>
      <c r="F489">
        <v>2</v>
      </c>
      <c r="G489">
        <v>898</v>
      </c>
      <c r="H489" t="s">
        <v>99</v>
      </c>
      <c r="I489" t="s">
        <v>15</v>
      </c>
      <c r="J489" t="s">
        <v>27</v>
      </c>
      <c r="K489" t="s">
        <v>31</v>
      </c>
      <c r="L489" t="s">
        <v>1976</v>
      </c>
    </row>
    <row r="490" spans="1:12" x14ac:dyDescent="0.3">
      <c r="A490">
        <v>175</v>
      </c>
      <c r="B490" t="s">
        <v>336</v>
      </c>
      <c r="C490" t="s">
        <v>337</v>
      </c>
      <c r="D490" t="s">
        <v>26</v>
      </c>
      <c r="E490" s="1">
        <v>42473</v>
      </c>
      <c r="F490">
        <v>2</v>
      </c>
      <c r="G490">
        <v>539.98</v>
      </c>
      <c r="H490" t="s">
        <v>66</v>
      </c>
      <c r="I490" t="s">
        <v>53</v>
      </c>
      <c r="J490" t="s">
        <v>27</v>
      </c>
      <c r="K490" t="s">
        <v>28</v>
      </c>
      <c r="L490" t="s">
        <v>1966</v>
      </c>
    </row>
    <row r="491" spans="1:12" x14ac:dyDescent="0.3">
      <c r="A491">
        <v>175</v>
      </c>
      <c r="B491" t="s">
        <v>336</v>
      </c>
      <c r="C491" t="s">
        <v>337</v>
      </c>
      <c r="D491" t="s">
        <v>26</v>
      </c>
      <c r="E491" s="1">
        <v>42473</v>
      </c>
      <c r="F491">
        <v>1</v>
      </c>
      <c r="G491">
        <v>1320.99</v>
      </c>
      <c r="H491" t="s">
        <v>77</v>
      </c>
      <c r="I491" t="s">
        <v>22</v>
      </c>
      <c r="J491" t="s">
        <v>27</v>
      </c>
      <c r="K491" t="s">
        <v>28</v>
      </c>
      <c r="L491" t="s">
        <v>1970</v>
      </c>
    </row>
    <row r="492" spans="1:12" x14ac:dyDescent="0.3">
      <c r="A492">
        <v>175</v>
      </c>
      <c r="B492" t="s">
        <v>336</v>
      </c>
      <c r="C492" t="s">
        <v>337</v>
      </c>
      <c r="D492" t="s">
        <v>26</v>
      </c>
      <c r="E492" s="1">
        <v>42473</v>
      </c>
      <c r="F492">
        <v>1</v>
      </c>
      <c r="G492">
        <v>449</v>
      </c>
      <c r="H492" t="s">
        <v>99</v>
      </c>
      <c r="I492" t="s">
        <v>15</v>
      </c>
      <c r="J492" t="s">
        <v>27</v>
      </c>
      <c r="K492" t="s">
        <v>28</v>
      </c>
      <c r="L492" t="s">
        <v>1976</v>
      </c>
    </row>
    <row r="493" spans="1:12" x14ac:dyDescent="0.3">
      <c r="A493">
        <v>175</v>
      </c>
      <c r="B493" t="s">
        <v>336</v>
      </c>
      <c r="C493" t="s">
        <v>337</v>
      </c>
      <c r="D493" t="s">
        <v>26</v>
      </c>
      <c r="E493" s="1">
        <v>42473</v>
      </c>
      <c r="F493">
        <v>2</v>
      </c>
      <c r="G493">
        <v>1499.98</v>
      </c>
      <c r="H493" t="s">
        <v>35</v>
      </c>
      <c r="I493" t="s">
        <v>22</v>
      </c>
      <c r="J493" t="s">
        <v>27</v>
      </c>
      <c r="K493" t="s">
        <v>28</v>
      </c>
      <c r="L493" t="s">
        <v>1969</v>
      </c>
    </row>
    <row r="494" spans="1:12" x14ac:dyDescent="0.3">
      <c r="A494">
        <v>176</v>
      </c>
      <c r="B494" t="s">
        <v>338</v>
      </c>
      <c r="C494" t="s">
        <v>92</v>
      </c>
      <c r="D494" t="s">
        <v>26</v>
      </c>
      <c r="E494" s="1">
        <v>42475</v>
      </c>
      <c r="F494">
        <v>2</v>
      </c>
      <c r="G494">
        <v>1199.98</v>
      </c>
      <c r="H494" t="s">
        <v>14</v>
      </c>
      <c r="I494" t="s">
        <v>15</v>
      </c>
      <c r="J494" t="s">
        <v>27</v>
      </c>
      <c r="K494" t="s">
        <v>31</v>
      </c>
      <c r="L494" t="s">
        <v>1966</v>
      </c>
    </row>
    <row r="495" spans="1:12" x14ac:dyDescent="0.3">
      <c r="A495">
        <v>176</v>
      </c>
      <c r="B495" t="s">
        <v>338</v>
      </c>
      <c r="C495" t="s">
        <v>92</v>
      </c>
      <c r="D495" t="s">
        <v>26</v>
      </c>
      <c r="E495" s="1">
        <v>42475</v>
      </c>
      <c r="F495">
        <v>2</v>
      </c>
      <c r="G495">
        <v>1499.98</v>
      </c>
      <c r="H495" t="s">
        <v>35</v>
      </c>
      <c r="I495" t="s">
        <v>22</v>
      </c>
      <c r="J495" t="s">
        <v>27</v>
      </c>
      <c r="K495" t="s">
        <v>31</v>
      </c>
      <c r="L495" t="s">
        <v>1969</v>
      </c>
    </row>
    <row r="496" spans="1:12" x14ac:dyDescent="0.3">
      <c r="A496">
        <v>176</v>
      </c>
      <c r="B496" t="s">
        <v>338</v>
      </c>
      <c r="C496" t="s">
        <v>92</v>
      </c>
      <c r="D496" t="s">
        <v>26</v>
      </c>
      <c r="E496" s="1">
        <v>42475</v>
      </c>
      <c r="F496">
        <v>2</v>
      </c>
      <c r="G496">
        <v>3361.98</v>
      </c>
      <c r="H496" t="s">
        <v>63</v>
      </c>
      <c r="I496" t="s">
        <v>20</v>
      </c>
      <c r="J496" t="s">
        <v>27</v>
      </c>
      <c r="K496" t="s">
        <v>31</v>
      </c>
      <c r="L496" t="s">
        <v>1967</v>
      </c>
    </row>
    <row r="497" spans="1:12" x14ac:dyDescent="0.3">
      <c r="A497">
        <v>177</v>
      </c>
      <c r="B497" t="s">
        <v>339</v>
      </c>
      <c r="C497" t="s">
        <v>340</v>
      </c>
      <c r="D497" t="s">
        <v>13</v>
      </c>
      <c r="E497" s="1">
        <v>42476</v>
      </c>
      <c r="F497">
        <v>2</v>
      </c>
      <c r="G497">
        <v>1199.98</v>
      </c>
      <c r="H497" t="s">
        <v>18</v>
      </c>
      <c r="I497" t="s">
        <v>15</v>
      </c>
      <c r="J497" t="s">
        <v>16</v>
      </c>
      <c r="K497" t="s">
        <v>17</v>
      </c>
      <c r="L497" t="s">
        <v>1966</v>
      </c>
    </row>
    <row r="498" spans="1:12" x14ac:dyDescent="0.3">
      <c r="A498">
        <v>178</v>
      </c>
      <c r="B498" t="s">
        <v>341</v>
      </c>
      <c r="C498" t="s">
        <v>280</v>
      </c>
      <c r="D498" t="s">
        <v>26</v>
      </c>
      <c r="E498" s="1">
        <v>42476</v>
      </c>
      <c r="F498">
        <v>1</v>
      </c>
      <c r="G498">
        <v>549.99</v>
      </c>
      <c r="H498" t="s">
        <v>43</v>
      </c>
      <c r="I498" t="s">
        <v>15</v>
      </c>
      <c r="J498" t="s">
        <v>27</v>
      </c>
      <c r="K498" t="s">
        <v>28</v>
      </c>
      <c r="L498" t="s">
        <v>1966</v>
      </c>
    </row>
    <row r="499" spans="1:12" x14ac:dyDescent="0.3">
      <c r="A499">
        <v>178</v>
      </c>
      <c r="B499" t="s">
        <v>341</v>
      </c>
      <c r="C499" t="s">
        <v>280</v>
      </c>
      <c r="D499" t="s">
        <v>26</v>
      </c>
      <c r="E499" s="1">
        <v>42476</v>
      </c>
      <c r="F499">
        <v>1</v>
      </c>
      <c r="G499">
        <v>449</v>
      </c>
      <c r="H499" t="s">
        <v>44</v>
      </c>
      <c r="I499" t="s">
        <v>15</v>
      </c>
      <c r="J499" t="s">
        <v>27</v>
      </c>
      <c r="K499" t="s">
        <v>28</v>
      </c>
      <c r="L499" t="s">
        <v>1976</v>
      </c>
    </row>
    <row r="500" spans="1:12" x14ac:dyDescent="0.3">
      <c r="A500">
        <v>178</v>
      </c>
      <c r="B500" t="s">
        <v>341</v>
      </c>
      <c r="C500" t="s">
        <v>280</v>
      </c>
      <c r="D500" t="s">
        <v>26</v>
      </c>
      <c r="E500" s="1">
        <v>42476</v>
      </c>
      <c r="F500">
        <v>2</v>
      </c>
      <c r="G500">
        <v>3098</v>
      </c>
      <c r="H500" t="s">
        <v>19</v>
      </c>
      <c r="I500" t="s">
        <v>20</v>
      </c>
      <c r="J500" t="s">
        <v>27</v>
      </c>
      <c r="K500" t="s">
        <v>28</v>
      </c>
      <c r="L500" t="s">
        <v>1967</v>
      </c>
    </row>
    <row r="501" spans="1:12" x14ac:dyDescent="0.3">
      <c r="A501">
        <v>178</v>
      </c>
      <c r="B501" t="s">
        <v>341</v>
      </c>
      <c r="C501" t="s">
        <v>280</v>
      </c>
      <c r="D501" t="s">
        <v>26</v>
      </c>
      <c r="E501" s="1">
        <v>42476</v>
      </c>
      <c r="F501">
        <v>1</v>
      </c>
      <c r="G501">
        <v>999.99</v>
      </c>
      <c r="H501" t="s">
        <v>32</v>
      </c>
      <c r="I501" t="s">
        <v>22</v>
      </c>
      <c r="J501" t="s">
        <v>27</v>
      </c>
      <c r="K501" t="s">
        <v>28</v>
      </c>
      <c r="L501" t="s">
        <v>1967</v>
      </c>
    </row>
    <row r="502" spans="1:12" x14ac:dyDescent="0.3">
      <c r="A502">
        <v>179</v>
      </c>
      <c r="B502" t="s">
        <v>342</v>
      </c>
      <c r="C502" t="s">
        <v>51</v>
      </c>
      <c r="D502" t="s">
        <v>26</v>
      </c>
      <c r="E502" s="1">
        <v>42477</v>
      </c>
      <c r="F502">
        <v>2</v>
      </c>
      <c r="G502">
        <v>539.98</v>
      </c>
      <c r="H502" t="s">
        <v>66</v>
      </c>
      <c r="I502" t="s">
        <v>15</v>
      </c>
      <c r="J502" t="s">
        <v>27</v>
      </c>
      <c r="K502" t="s">
        <v>28</v>
      </c>
      <c r="L502" t="s">
        <v>1966</v>
      </c>
    </row>
    <row r="503" spans="1:12" x14ac:dyDescent="0.3">
      <c r="A503">
        <v>179</v>
      </c>
      <c r="B503" t="s">
        <v>342</v>
      </c>
      <c r="C503" t="s">
        <v>51</v>
      </c>
      <c r="D503" t="s">
        <v>26</v>
      </c>
      <c r="E503" s="1">
        <v>42477</v>
      </c>
      <c r="F503">
        <v>2</v>
      </c>
      <c r="G503">
        <v>1099.98</v>
      </c>
      <c r="H503" t="s">
        <v>43</v>
      </c>
      <c r="I503" t="s">
        <v>15</v>
      </c>
      <c r="J503" t="s">
        <v>27</v>
      </c>
      <c r="K503" t="s">
        <v>28</v>
      </c>
      <c r="L503" t="s">
        <v>1966</v>
      </c>
    </row>
    <row r="504" spans="1:12" x14ac:dyDescent="0.3">
      <c r="A504">
        <v>179</v>
      </c>
      <c r="B504" t="s">
        <v>342</v>
      </c>
      <c r="C504" t="s">
        <v>51</v>
      </c>
      <c r="D504" t="s">
        <v>26</v>
      </c>
      <c r="E504" s="1">
        <v>42477</v>
      </c>
      <c r="F504">
        <v>1</v>
      </c>
      <c r="G504">
        <v>599.99</v>
      </c>
      <c r="H504" t="s">
        <v>14</v>
      </c>
      <c r="I504" t="s">
        <v>39</v>
      </c>
      <c r="J504" t="s">
        <v>27</v>
      </c>
      <c r="K504" t="s">
        <v>28</v>
      </c>
      <c r="L504" t="s">
        <v>1966</v>
      </c>
    </row>
    <row r="505" spans="1:12" x14ac:dyDescent="0.3">
      <c r="A505">
        <v>179</v>
      </c>
      <c r="B505" t="s">
        <v>342</v>
      </c>
      <c r="C505" t="s">
        <v>51</v>
      </c>
      <c r="D505" t="s">
        <v>26</v>
      </c>
      <c r="E505" s="1">
        <v>42477</v>
      </c>
      <c r="F505">
        <v>2</v>
      </c>
      <c r="G505">
        <v>1199.98</v>
      </c>
      <c r="H505" t="s">
        <v>18</v>
      </c>
      <c r="I505" t="s">
        <v>15</v>
      </c>
      <c r="J505" t="s">
        <v>27</v>
      </c>
      <c r="K505" t="s">
        <v>28</v>
      </c>
      <c r="L505" t="s">
        <v>1966</v>
      </c>
    </row>
    <row r="506" spans="1:12" x14ac:dyDescent="0.3">
      <c r="A506">
        <v>179</v>
      </c>
      <c r="B506" t="s">
        <v>342</v>
      </c>
      <c r="C506" t="s">
        <v>51</v>
      </c>
      <c r="D506" t="s">
        <v>26</v>
      </c>
      <c r="E506" s="1">
        <v>42477</v>
      </c>
      <c r="F506">
        <v>1</v>
      </c>
      <c r="G506">
        <v>449</v>
      </c>
      <c r="H506" t="s">
        <v>44</v>
      </c>
      <c r="I506" t="s">
        <v>15</v>
      </c>
      <c r="J506" t="s">
        <v>27</v>
      </c>
      <c r="K506" t="s">
        <v>28</v>
      </c>
      <c r="L506" t="s">
        <v>1976</v>
      </c>
    </row>
    <row r="507" spans="1:12" x14ac:dyDescent="0.3">
      <c r="A507">
        <v>180</v>
      </c>
      <c r="B507" t="s">
        <v>343</v>
      </c>
      <c r="C507" t="s">
        <v>344</v>
      </c>
      <c r="D507" t="s">
        <v>26</v>
      </c>
      <c r="E507" s="1">
        <v>42477</v>
      </c>
      <c r="F507">
        <v>1</v>
      </c>
      <c r="G507">
        <v>599.99</v>
      </c>
      <c r="H507" t="s">
        <v>14</v>
      </c>
      <c r="I507" t="s">
        <v>15</v>
      </c>
      <c r="J507" t="s">
        <v>27</v>
      </c>
      <c r="K507" t="s">
        <v>31</v>
      </c>
      <c r="L507" t="s">
        <v>1966</v>
      </c>
    </row>
    <row r="508" spans="1:12" x14ac:dyDescent="0.3">
      <c r="A508">
        <v>181</v>
      </c>
      <c r="B508" t="s">
        <v>345</v>
      </c>
      <c r="C508" t="s">
        <v>303</v>
      </c>
      <c r="D508" t="s">
        <v>13</v>
      </c>
      <c r="E508" s="1">
        <v>42478</v>
      </c>
      <c r="F508">
        <v>2</v>
      </c>
      <c r="G508">
        <v>1059.98</v>
      </c>
      <c r="H508" t="s">
        <v>49</v>
      </c>
      <c r="I508" t="s">
        <v>15</v>
      </c>
      <c r="J508" t="s">
        <v>16</v>
      </c>
      <c r="K508" t="s">
        <v>36</v>
      </c>
      <c r="L508" t="s">
        <v>1966</v>
      </c>
    </row>
    <row r="509" spans="1:12" x14ac:dyDescent="0.3">
      <c r="A509">
        <v>181</v>
      </c>
      <c r="B509" t="s">
        <v>345</v>
      </c>
      <c r="C509" t="s">
        <v>303</v>
      </c>
      <c r="D509" t="s">
        <v>13</v>
      </c>
      <c r="E509" s="1">
        <v>42478</v>
      </c>
      <c r="F509">
        <v>2</v>
      </c>
      <c r="G509">
        <v>1099.98</v>
      </c>
      <c r="H509" t="s">
        <v>43</v>
      </c>
      <c r="I509" t="s">
        <v>39</v>
      </c>
      <c r="J509" t="s">
        <v>16</v>
      </c>
      <c r="K509" t="s">
        <v>36</v>
      </c>
      <c r="L509" t="s">
        <v>1966</v>
      </c>
    </row>
    <row r="510" spans="1:12" x14ac:dyDescent="0.3">
      <c r="A510">
        <v>181</v>
      </c>
      <c r="B510" t="s">
        <v>345</v>
      </c>
      <c r="C510" t="s">
        <v>303</v>
      </c>
      <c r="D510" t="s">
        <v>13</v>
      </c>
      <c r="E510" s="1">
        <v>42478</v>
      </c>
      <c r="F510">
        <v>1</v>
      </c>
      <c r="G510">
        <v>1549</v>
      </c>
      <c r="H510" t="s">
        <v>19</v>
      </c>
      <c r="I510" t="s">
        <v>20</v>
      </c>
      <c r="J510" t="s">
        <v>16</v>
      </c>
      <c r="K510" t="s">
        <v>36</v>
      </c>
      <c r="L510" t="s">
        <v>1967</v>
      </c>
    </row>
    <row r="511" spans="1:12" x14ac:dyDescent="0.3">
      <c r="A511">
        <v>181</v>
      </c>
      <c r="B511" t="s">
        <v>345</v>
      </c>
      <c r="C511" t="s">
        <v>303</v>
      </c>
      <c r="D511" t="s">
        <v>13</v>
      </c>
      <c r="E511" s="1">
        <v>42478</v>
      </c>
      <c r="F511">
        <v>1</v>
      </c>
      <c r="G511">
        <v>1680.99</v>
      </c>
      <c r="H511" t="s">
        <v>63</v>
      </c>
      <c r="I511" t="s">
        <v>20</v>
      </c>
      <c r="J511" t="s">
        <v>16</v>
      </c>
      <c r="K511" t="s">
        <v>36</v>
      </c>
      <c r="L511" t="s">
        <v>1967</v>
      </c>
    </row>
    <row r="512" spans="1:12" x14ac:dyDescent="0.3">
      <c r="A512">
        <v>182</v>
      </c>
      <c r="B512" t="s">
        <v>346</v>
      </c>
      <c r="C512" t="s">
        <v>259</v>
      </c>
      <c r="D512" t="s">
        <v>26</v>
      </c>
      <c r="E512" s="1">
        <v>42478</v>
      </c>
      <c r="F512">
        <v>2</v>
      </c>
      <c r="G512">
        <v>1099.98</v>
      </c>
      <c r="H512" t="s">
        <v>43</v>
      </c>
      <c r="I512" t="s">
        <v>39</v>
      </c>
      <c r="J512" t="s">
        <v>27</v>
      </c>
      <c r="K512" t="s">
        <v>28</v>
      </c>
      <c r="L512" t="s">
        <v>1966</v>
      </c>
    </row>
    <row r="513" spans="1:12" x14ac:dyDescent="0.3">
      <c r="A513">
        <v>182</v>
      </c>
      <c r="B513" t="s">
        <v>346</v>
      </c>
      <c r="C513" t="s">
        <v>259</v>
      </c>
      <c r="D513" t="s">
        <v>26</v>
      </c>
      <c r="E513" s="1">
        <v>42478</v>
      </c>
      <c r="F513">
        <v>2</v>
      </c>
      <c r="G513">
        <v>999.98</v>
      </c>
      <c r="H513" t="s">
        <v>80</v>
      </c>
      <c r="I513" t="s">
        <v>39</v>
      </c>
      <c r="J513" t="s">
        <v>27</v>
      </c>
      <c r="K513" t="s">
        <v>28</v>
      </c>
      <c r="L513" t="s">
        <v>1966</v>
      </c>
    </row>
    <row r="514" spans="1:12" x14ac:dyDescent="0.3">
      <c r="A514">
        <v>183</v>
      </c>
      <c r="B514" t="s">
        <v>347</v>
      </c>
      <c r="C514" t="s">
        <v>348</v>
      </c>
      <c r="D514" t="s">
        <v>26</v>
      </c>
      <c r="E514" s="1">
        <v>42479</v>
      </c>
      <c r="F514">
        <v>2</v>
      </c>
      <c r="G514">
        <v>1099.98</v>
      </c>
      <c r="H514" t="s">
        <v>43</v>
      </c>
      <c r="I514" t="s">
        <v>15</v>
      </c>
      <c r="J514" t="s">
        <v>27</v>
      </c>
      <c r="K514" t="s">
        <v>31</v>
      </c>
      <c r="L514" t="s">
        <v>1966</v>
      </c>
    </row>
    <row r="515" spans="1:12" x14ac:dyDescent="0.3">
      <c r="A515">
        <v>183</v>
      </c>
      <c r="B515" t="s">
        <v>347</v>
      </c>
      <c r="C515" t="s">
        <v>348</v>
      </c>
      <c r="D515" t="s">
        <v>26</v>
      </c>
      <c r="E515" s="1">
        <v>42479</v>
      </c>
      <c r="F515">
        <v>1</v>
      </c>
      <c r="G515">
        <v>429</v>
      </c>
      <c r="H515" t="s">
        <v>40</v>
      </c>
      <c r="I515" t="s">
        <v>15</v>
      </c>
      <c r="J515" t="s">
        <v>27</v>
      </c>
      <c r="K515" t="s">
        <v>31</v>
      </c>
      <c r="L515" t="s">
        <v>1976</v>
      </c>
    </row>
    <row r="516" spans="1:12" x14ac:dyDescent="0.3">
      <c r="A516">
        <v>183</v>
      </c>
      <c r="B516" t="s">
        <v>347</v>
      </c>
      <c r="C516" t="s">
        <v>348</v>
      </c>
      <c r="D516" t="s">
        <v>26</v>
      </c>
      <c r="E516" s="1">
        <v>42479</v>
      </c>
      <c r="F516">
        <v>1</v>
      </c>
      <c r="G516">
        <v>449</v>
      </c>
      <c r="H516" t="s">
        <v>99</v>
      </c>
      <c r="I516" t="s">
        <v>15</v>
      </c>
      <c r="J516" t="s">
        <v>27</v>
      </c>
      <c r="K516" t="s">
        <v>31</v>
      </c>
      <c r="L516" t="s">
        <v>1976</v>
      </c>
    </row>
    <row r="517" spans="1:12" x14ac:dyDescent="0.3">
      <c r="A517">
        <v>183</v>
      </c>
      <c r="B517" t="s">
        <v>347</v>
      </c>
      <c r="C517" t="s">
        <v>348</v>
      </c>
      <c r="D517" t="s">
        <v>26</v>
      </c>
      <c r="E517" s="1">
        <v>42479</v>
      </c>
      <c r="F517">
        <v>2</v>
      </c>
      <c r="G517">
        <v>3361.98</v>
      </c>
      <c r="H517" t="s">
        <v>63</v>
      </c>
      <c r="I517" t="s">
        <v>20</v>
      </c>
      <c r="J517" t="s">
        <v>27</v>
      </c>
      <c r="K517" t="s">
        <v>31</v>
      </c>
      <c r="L517" t="s">
        <v>1967</v>
      </c>
    </row>
    <row r="518" spans="1:12" x14ac:dyDescent="0.3">
      <c r="A518">
        <v>184</v>
      </c>
      <c r="B518" t="s">
        <v>349</v>
      </c>
      <c r="C518" t="s">
        <v>240</v>
      </c>
      <c r="D518" t="s">
        <v>26</v>
      </c>
      <c r="E518" s="1">
        <v>42479</v>
      </c>
      <c r="F518">
        <v>1</v>
      </c>
      <c r="G518">
        <v>269.99</v>
      </c>
      <c r="H518" t="s">
        <v>52</v>
      </c>
      <c r="I518" t="s">
        <v>15</v>
      </c>
      <c r="J518" t="s">
        <v>27</v>
      </c>
      <c r="K518" t="s">
        <v>31</v>
      </c>
      <c r="L518" t="s">
        <v>1966</v>
      </c>
    </row>
    <row r="519" spans="1:12" x14ac:dyDescent="0.3">
      <c r="A519">
        <v>184</v>
      </c>
      <c r="B519" t="s">
        <v>349</v>
      </c>
      <c r="C519" t="s">
        <v>240</v>
      </c>
      <c r="D519" t="s">
        <v>26</v>
      </c>
      <c r="E519" s="1">
        <v>42479</v>
      </c>
      <c r="F519">
        <v>1</v>
      </c>
      <c r="G519">
        <v>1320.99</v>
      </c>
      <c r="H519" t="s">
        <v>77</v>
      </c>
      <c r="I519" t="s">
        <v>22</v>
      </c>
      <c r="J519" t="s">
        <v>27</v>
      </c>
      <c r="K519" t="s">
        <v>31</v>
      </c>
      <c r="L519" t="s">
        <v>1970</v>
      </c>
    </row>
    <row r="520" spans="1:12" x14ac:dyDescent="0.3">
      <c r="A520">
        <v>184</v>
      </c>
      <c r="B520" t="s">
        <v>349</v>
      </c>
      <c r="C520" t="s">
        <v>240</v>
      </c>
      <c r="D520" t="s">
        <v>26</v>
      </c>
      <c r="E520" s="1">
        <v>42479</v>
      </c>
      <c r="F520">
        <v>1</v>
      </c>
      <c r="G520">
        <v>2899.99</v>
      </c>
      <c r="H520" t="s">
        <v>21</v>
      </c>
      <c r="I520" t="s">
        <v>22</v>
      </c>
      <c r="J520" t="s">
        <v>27</v>
      </c>
      <c r="K520" t="s">
        <v>31</v>
      </c>
      <c r="L520" t="s">
        <v>1968</v>
      </c>
    </row>
    <row r="521" spans="1:12" x14ac:dyDescent="0.3">
      <c r="A521">
        <v>185</v>
      </c>
      <c r="B521" t="s">
        <v>350</v>
      </c>
      <c r="C521" t="s">
        <v>162</v>
      </c>
      <c r="D521" t="s">
        <v>13</v>
      </c>
      <c r="E521" s="1">
        <v>42480</v>
      </c>
      <c r="F521">
        <v>1</v>
      </c>
      <c r="G521">
        <v>599.99</v>
      </c>
      <c r="H521" t="s">
        <v>18</v>
      </c>
      <c r="I521" t="s">
        <v>15</v>
      </c>
      <c r="J521" t="s">
        <v>16</v>
      </c>
      <c r="K521" t="s">
        <v>17</v>
      </c>
      <c r="L521" t="s">
        <v>1966</v>
      </c>
    </row>
    <row r="522" spans="1:12" x14ac:dyDescent="0.3">
      <c r="A522">
        <v>185</v>
      </c>
      <c r="B522" t="s">
        <v>350</v>
      </c>
      <c r="C522" t="s">
        <v>162</v>
      </c>
      <c r="D522" t="s">
        <v>13</v>
      </c>
      <c r="E522" s="1">
        <v>42480</v>
      </c>
      <c r="F522">
        <v>1</v>
      </c>
      <c r="G522">
        <v>1799.99</v>
      </c>
      <c r="H522" t="s">
        <v>23</v>
      </c>
      <c r="I522" t="s">
        <v>22</v>
      </c>
      <c r="J522" t="s">
        <v>16</v>
      </c>
      <c r="K522" t="s">
        <v>17</v>
      </c>
      <c r="L522" t="s">
        <v>1968</v>
      </c>
    </row>
    <row r="523" spans="1:12" x14ac:dyDescent="0.3">
      <c r="A523">
        <v>186</v>
      </c>
      <c r="B523" t="s">
        <v>351</v>
      </c>
      <c r="C523" t="s">
        <v>269</v>
      </c>
      <c r="D523" t="s">
        <v>26</v>
      </c>
      <c r="E523" s="1">
        <v>42481</v>
      </c>
      <c r="F523">
        <v>1</v>
      </c>
      <c r="G523">
        <v>469.99</v>
      </c>
      <c r="H523" t="s">
        <v>69</v>
      </c>
      <c r="I523" t="s">
        <v>22</v>
      </c>
      <c r="J523" t="s">
        <v>27</v>
      </c>
      <c r="K523" t="s">
        <v>28</v>
      </c>
      <c r="L523" t="s">
        <v>1967</v>
      </c>
    </row>
    <row r="524" spans="1:12" x14ac:dyDescent="0.3">
      <c r="A524">
        <v>186</v>
      </c>
      <c r="B524" t="s">
        <v>351</v>
      </c>
      <c r="C524" t="s">
        <v>269</v>
      </c>
      <c r="D524" t="s">
        <v>26</v>
      </c>
      <c r="E524" s="1">
        <v>42481</v>
      </c>
      <c r="F524">
        <v>1</v>
      </c>
      <c r="G524">
        <v>2899.99</v>
      </c>
      <c r="H524" t="s">
        <v>21</v>
      </c>
      <c r="I524" t="s">
        <v>22</v>
      </c>
      <c r="J524" t="s">
        <v>27</v>
      </c>
      <c r="K524" t="s">
        <v>28</v>
      </c>
      <c r="L524" t="s">
        <v>1968</v>
      </c>
    </row>
    <row r="525" spans="1:12" x14ac:dyDescent="0.3">
      <c r="A525">
        <v>187</v>
      </c>
      <c r="B525" t="s">
        <v>352</v>
      </c>
      <c r="C525" t="s">
        <v>92</v>
      </c>
      <c r="D525" t="s">
        <v>26</v>
      </c>
      <c r="E525" s="1">
        <v>42482</v>
      </c>
      <c r="F525">
        <v>1</v>
      </c>
      <c r="G525">
        <v>1320.99</v>
      </c>
      <c r="H525" t="s">
        <v>77</v>
      </c>
      <c r="I525" t="s">
        <v>22</v>
      </c>
      <c r="J525" t="s">
        <v>27</v>
      </c>
      <c r="K525" t="s">
        <v>28</v>
      </c>
      <c r="L525" t="s">
        <v>1970</v>
      </c>
    </row>
    <row r="526" spans="1:12" x14ac:dyDescent="0.3">
      <c r="A526">
        <v>188</v>
      </c>
      <c r="B526" t="s">
        <v>353</v>
      </c>
      <c r="C526" t="s">
        <v>192</v>
      </c>
      <c r="D526" t="s">
        <v>26</v>
      </c>
      <c r="E526" s="1">
        <v>42482</v>
      </c>
      <c r="F526">
        <v>2</v>
      </c>
      <c r="G526">
        <v>7999.98</v>
      </c>
      <c r="H526" t="s">
        <v>56</v>
      </c>
      <c r="I526" t="s">
        <v>22</v>
      </c>
      <c r="J526" t="s">
        <v>27</v>
      </c>
      <c r="K526" t="s">
        <v>28</v>
      </c>
      <c r="L526" t="s">
        <v>1968</v>
      </c>
    </row>
    <row r="527" spans="1:12" x14ac:dyDescent="0.3">
      <c r="A527">
        <v>189</v>
      </c>
      <c r="B527" t="s">
        <v>354</v>
      </c>
      <c r="C527" t="s">
        <v>215</v>
      </c>
      <c r="D527" t="s">
        <v>13</v>
      </c>
      <c r="E527" s="1">
        <v>42483</v>
      </c>
      <c r="F527">
        <v>2</v>
      </c>
      <c r="G527">
        <v>1199.98</v>
      </c>
      <c r="H527" t="s">
        <v>14</v>
      </c>
      <c r="I527" t="s">
        <v>15</v>
      </c>
      <c r="J527" t="s">
        <v>16</v>
      </c>
      <c r="K527" t="s">
        <v>17</v>
      </c>
      <c r="L527" t="s">
        <v>1966</v>
      </c>
    </row>
    <row r="528" spans="1:12" x14ac:dyDescent="0.3">
      <c r="A528">
        <v>190</v>
      </c>
      <c r="B528" t="s">
        <v>355</v>
      </c>
      <c r="C528" t="s">
        <v>356</v>
      </c>
      <c r="D528" t="s">
        <v>26</v>
      </c>
      <c r="E528" s="1">
        <v>42483</v>
      </c>
      <c r="F528">
        <v>1</v>
      </c>
      <c r="G528">
        <v>529.99</v>
      </c>
      <c r="H528" t="s">
        <v>49</v>
      </c>
      <c r="I528" t="s">
        <v>15</v>
      </c>
      <c r="J528" t="s">
        <v>27</v>
      </c>
      <c r="K528" t="s">
        <v>28</v>
      </c>
      <c r="L528" t="s">
        <v>1966</v>
      </c>
    </row>
    <row r="529" spans="1:12" x14ac:dyDescent="0.3">
      <c r="A529">
        <v>190</v>
      </c>
      <c r="B529" t="s">
        <v>355</v>
      </c>
      <c r="C529" t="s">
        <v>356</v>
      </c>
      <c r="D529" t="s">
        <v>26</v>
      </c>
      <c r="E529" s="1">
        <v>42483</v>
      </c>
      <c r="F529">
        <v>1</v>
      </c>
      <c r="G529">
        <v>549.99</v>
      </c>
      <c r="H529" t="s">
        <v>43</v>
      </c>
      <c r="I529" t="s">
        <v>39</v>
      </c>
      <c r="J529" t="s">
        <v>27</v>
      </c>
      <c r="K529" t="s">
        <v>28</v>
      </c>
      <c r="L529" t="s">
        <v>1966</v>
      </c>
    </row>
    <row r="530" spans="1:12" x14ac:dyDescent="0.3">
      <c r="A530">
        <v>190</v>
      </c>
      <c r="B530" t="s">
        <v>355</v>
      </c>
      <c r="C530" t="s">
        <v>356</v>
      </c>
      <c r="D530" t="s">
        <v>26</v>
      </c>
      <c r="E530" s="1">
        <v>42483</v>
      </c>
      <c r="F530">
        <v>2</v>
      </c>
      <c r="G530">
        <v>1999.98</v>
      </c>
      <c r="H530" t="s">
        <v>32</v>
      </c>
      <c r="I530" t="s">
        <v>22</v>
      </c>
      <c r="J530" t="s">
        <v>27</v>
      </c>
      <c r="K530" t="s">
        <v>28</v>
      </c>
      <c r="L530" t="s">
        <v>1967</v>
      </c>
    </row>
    <row r="531" spans="1:12" x14ac:dyDescent="0.3">
      <c r="A531">
        <v>191</v>
      </c>
      <c r="B531" t="s">
        <v>357</v>
      </c>
      <c r="C531" t="s">
        <v>68</v>
      </c>
      <c r="D531" t="s">
        <v>13</v>
      </c>
      <c r="E531" s="1">
        <v>42487</v>
      </c>
      <c r="F531">
        <v>1</v>
      </c>
      <c r="G531">
        <v>299.99</v>
      </c>
      <c r="H531" t="s">
        <v>72</v>
      </c>
      <c r="I531" t="s">
        <v>53</v>
      </c>
      <c r="J531" t="s">
        <v>16</v>
      </c>
      <c r="K531" t="s">
        <v>17</v>
      </c>
      <c r="L531" t="s">
        <v>1966</v>
      </c>
    </row>
    <row r="532" spans="1:12" x14ac:dyDescent="0.3">
      <c r="A532">
        <v>191</v>
      </c>
      <c r="B532" t="s">
        <v>357</v>
      </c>
      <c r="C532" t="s">
        <v>68</v>
      </c>
      <c r="D532" t="s">
        <v>13</v>
      </c>
      <c r="E532" s="1">
        <v>42487</v>
      </c>
      <c r="F532">
        <v>2</v>
      </c>
      <c r="G532">
        <v>1099.98</v>
      </c>
      <c r="H532" t="s">
        <v>43</v>
      </c>
      <c r="I532" t="s">
        <v>15</v>
      </c>
      <c r="J532" t="s">
        <v>16</v>
      </c>
      <c r="K532" t="s">
        <v>17</v>
      </c>
      <c r="L532" t="s">
        <v>1966</v>
      </c>
    </row>
    <row r="533" spans="1:12" x14ac:dyDescent="0.3">
      <c r="A533">
        <v>191</v>
      </c>
      <c r="B533" t="s">
        <v>357</v>
      </c>
      <c r="C533" t="s">
        <v>68</v>
      </c>
      <c r="D533" t="s">
        <v>13</v>
      </c>
      <c r="E533" s="1">
        <v>42487</v>
      </c>
      <c r="F533">
        <v>1</v>
      </c>
      <c r="G533">
        <v>499.99</v>
      </c>
      <c r="H533" t="s">
        <v>80</v>
      </c>
      <c r="I533" t="s">
        <v>39</v>
      </c>
      <c r="J533" t="s">
        <v>16</v>
      </c>
      <c r="K533" t="s">
        <v>17</v>
      </c>
      <c r="L533" t="s">
        <v>1966</v>
      </c>
    </row>
    <row r="534" spans="1:12" x14ac:dyDescent="0.3">
      <c r="A534">
        <v>191</v>
      </c>
      <c r="B534" t="s">
        <v>357</v>
      </c>
      <c r="C534" t="s">
        <v>68</v>
      </c>
      <c r="D534" t="s">
        <v>13</v>
      </c>
      <c r="E534" s="1">
        <v>42487</v>
      </c>
      <c r="F534">
        <v>1</v>
      </c>
      <c r="G534">
        <v>999.99</v>
      </c>
      <c r="H534" t="s">
        <v>32</v>
      </c>
      <c r="I534" t="s">
        <v>22</v>
      </c>
      <c r="J534" t="s">
        <v>16</v>
      </c>
      <c r="K534" t="s">
        <v>17</v>
      </c>
      <c r="L534" t="s">
        <v>1967</v>
      </c>
    </row>
    <row r="535" spans="1:12" x14ac:dyDescent="0.3">
      <c r="A535">
        <v>191</v>
      </c>
      <c r="B535" t="s">
        <v>357</v>
      </c>
      <c r="C535" t="s">
        <v>68</v>
      </c>
      <c r="D535" t="s">
        <v>13</v>
      </c>
      <c r="E535" s="1">
        <v>42487</v>
      </c>
      <c r="F535">
        <v>2</v>
      </c>
      <c r="G535">
        <v>3599.98</v>
      </c>
      <c r="H535" t="s">
        <v>23</v>
      </c>
      <c r="I535" t="s">
        <v>22</v>
      </c>
      <c r="J535" t="s">
        <v>16</v>
      </c>
      <c r="K535" t="s">
        <v>17</v>
      </c>
      <c r="L535" t="s">
        <v>1968</v>
      </c>
    </row>
    <row r="536" spans="1:12" x14ac:dyDescent="0.3">
      <c r="A536">
        <v>192</v>
      </c>
      <c r="B536" t="s">
        <v>358</v>
      </c>
      <c r="C536" t="s">
        <v>103</v>
      </c>
      <c r="D536" t="s">
        <v>26</v>
      </c>
      <c r="E536" s="1">
        <v>42487</v>
      </c>
      <c r="F536">
        <v>2</v>
      </c>
      <c r="G536">
        <v>1099.98</v>
      </c>
      <c r="H536" t="s">
        <v>43</v>
      </c>
      <c r="I536" t="s">
        <v>39</v>
      </c>
      <c r="J536" t="s">
        <v>27</v>
      </c>
      <c r="K536" t="s">
        <v>31</v>
      </c>
      <c r="L536" t="s">
        <v>1966</v>
      </c>
    </row>
    <row r="537" spans="1:12" x14ac:dyDescent="0.3">
      <c r="A537">
        <v>192</v>
      </c>
      <c r="B537" t="s">
        <v>358</v>
      </c>
      <c r="C537" t="s">
        <v>103</v>
      </c>
      <c r="D537" t="s">
        <v>26</v>
      </c>
      <c r="E537" s="1">
        <v>42487</v>
      </c>
      <c r="F537">
        <v>1</v>
      </c>
      <c r="G537">
        <v>499.99</v>
      </c>
      <c r="H537" t="s">
        <v>80</v>
      </c>
      <c r="I537" t="s">
        <v>39</v>
      </c>
      <c r="J537" t="s">
        <v>27</v>
      </c>
      <c r="K537" t="s">
        <v>31</v>
      </c>
      <c r="L537" t="s">
        <v>1966</v>
      </c>
    </row>
    <row r="538" spans="1:12" x14ac:dyDescent="0.3">
      <c r="A538">
        <v>192</v>
      </c>
      <c r="B538" t="s">
        <v>358</v>
      </c>
      <c r="C538" t="s">
        <v>103</v>
      </c>
      <c r="D538" t="s">
        <v>26</v>
      </c>
      <c r="E538" s="1">
        <v>42487</v>
      </c>
      <c r="F538">
        <v>1</v>
      </c>
      <c r="G538">
        <v>749.99</v>
      </c>
      <c r="H538" t="s">
        <v>35</v>
      </c>
      <c r="I538" t="s">
        <v>22</v>
      </c>
      <c r="J538" t="s">
        <v>27</v>
      </c>
      <c r="K538" t="s">
        <v>31</v>
      </c>
      <c r="L538" t="s">
        <v>1969</v>
      </c>
    </row>
    <row r="539" spans="1:12" x14ac:dyDescent="0.3">
      <c r="A539">
        <v>192</v>
      </c>
      <c r="B539" t="s">
        <v>358</v>
      </c>
      <c r="C539" t="s">
        <v>103</v>
      </c>
      <c r="D539" t="s">
        <v>26</v>
      </c>
      <c r="E539" s="1">
        <v>42487</v>
      </c>
      <c r="F539">
        <v>2</v>
      </c>
      <c r="G539">
        <v>3098</v>
      </c>
      <c r="H539" t="s">
        <v>19</v>
      </c>
      <c r="I539" t="s">
        <v>20</v>
      </c>
      <c r="J539" t="s">
        <v>27</v>
      </c>
      <c r="K539" t="s">
        <v>31</v>
      </c>
      <c r="L539" t="s">
        <v>1967</v>
      </c>
    </row>
    <row r="540" spans="1:12" x14ac:dyDescent="0.3">
      <c r="A540">
        <v>192</v>
      </c>
      <c r="B540" t="s">
        <v>358</v>
      </c>
      <c r="C540" t="s">
        <v>103</v>
      </c>
      <c r="D540" t="s">
        <v>26</v>
      </c>
      <c r="E540" s="1">
        <v>42487</v>
      </c>
      <c r="F540">
        <v>2</v>
      </c>
      <c r="G540">
        <v>3599.98</v>
      </c>
      <c r="H540" t="s">
        <v>23</v>
      </c>
      <c r="I540" t="s">
        <v>22</v>
      </c>
      <c r="J540" t="s">
        <v>27</v>
      </c>
      <c r="K540" t="s">
        <v>31</v>
      </c>
      <c r="L540" t="s">
        <v>1968</v>
      </c>
    </row>
    <row r="541" spans="1:12" x14ac:dyDescent="0.3">
      <c r="A541">
        <v>193</v>
      </c>
      <c r="B541" t="s">
        <v>359</v>
      </c>
      <c r="C541" t="s">
        <v>88</v>
      </c>
      <c r="D541" t="s">
        <v>13</v>
      </c>
      <c r="E541" s="1">
        <v>42488</v>
      </c>
      <c r="F541">
        <v>2</v>
      </c>
      <c r="G541">
        <v>1099.98</v>
      </c>
      <c r="H541" t="s">
        <v>43</v>
      </c>
      <c r="I541" t="s">
        <v>15</v>
      </c>
      <c r="J541" t="s">
        <v>16</v>
      </c>
      <c r="K541" t="s">
        <v>36</v>
      </c>
      <c r="L541" t="s">
        <v>1966</v>
      </c>
    </row>
    <row r="542" spans="1:12" x14ac:dyDescent="0.3">
      <c r="A542">
        <v>194</v>
      </c>
      <c r="B542" t="s">
        <v>360</v>
      </c>
      <c r="C542" t="s">
        <v>164</v>
      </c>
      <c r="D542" t="s">
        <v>26</v>
      </c>
      <c r="E542" s="1">
        <v>42488</v>
      </c>
      <c r="F542">
        <v>2</v>
      </c>
      <c r="G542">
        <v>539.98</v>
      </c>
      <c r="H542" t="s">
        <v>66</v>
      </c>
      <c r="I542" t="s">
        <v>53</v>
      </c>
      <c r="J542" t="s">
        <v>27</v>
      </c>
      <c r="K542" t="s">
        <v>31</v>
      </c>
      <c r="L542" t="s">
        <v>1966</v>
      </c>
    </row>
    <row r="543" spans="1:12" x14ac:dyDescent="0.3">
      <c r="A543">
        <v>195</v>
      </c>
      <c r="B543" t="s">
        <v>361</v>
      </c>
      <c r="C543" t="s">
        <v>337</v>
      </c>
      <c r="D543" t="s">
        <v>26</v>
      </c>
      <c r="E543" s="1">
        <v>42488</v>
      </c>
      <c r="F543">
        <v>2</v>
      </c>
      <c r="G543">
        <v>539.98</v>
      </c>
      <c r="H543" t="s">
        <v>66</v>
      </c>
      <c r="I543" t="s">
        <v>53</v>
      </c>
      <c r="J543" t="s">
        <v>27</v>
      </c>
      <c r="K543" t="s">
        <v>31</v>
      </c>
      <c r="L543" t="s">
        <v>1966</v>
      </c>
    </row>
    <row r="544" spans="1:12" x14ac:dyDescent="0.3">
      <c r="A544">
        <v>195</v>
      </c>
      <c r="B544" t="s">
        <v>361</v>
      </c>
      <c r="C544" t="s">
        <v>337</v>
      </c>
      <c r="D544" t="s">
        <v>26</v>
      </c>
      <c r="E544" s="1">
        <v>42488</v>
      </c>
      <c r="F544">
        <v>1</v>
      </c>
      <c r="G544">
        <v>269.99</v>
      </c>
      <c r="H544" t="s">
        <v>52</v>
      </c>
      <c r="I544" t="s">
        <v>15</v>
      </c>
      <c r="J544" t="s">
        <v>27</v>
      </c>
      <c r="K544" t="s">
        <v>31</v>
      </c>
      <c r="L544" t="s">
        <v>1966</v>
      </c>
    </row>
    <row r="545" spans="1:12" x14ac:dyDescent="0.3">
      <c r="A545">
        <v>195</v>
      </c>
      <c r="B545" t="s">
        <v>361</v>
      </c>
      <c r="C545" t="s">
        <v>337</v>
      </c>
      <c r="D545" t="s">
        <v>26</v>
      </c>
      <c r="E545" s="1">
        <v>42488</v>
      </c>
      <c r="F545">
        <v>2</v>
      </c>
      <c r="G545">
        <v>2641.98</v>
      </c>
      <c r="H545" t="s">
        <v>77</v>
      </c>
      <c r="I545" t="s">
        <v>22</v>
      </c>
      <c r="J545" t="s">
        <v>27</v>
      </c>
      <c r="K545" t="s">
        <v>31</v>
      </c>
      <c r="L545" t="s">
        <v>1970</v>
      </c>
    </row>
    <row r="546" spans="1:12" x14ac:dyDescent="0.3">
      <c r="A546">
        <v>195</v>
      </c>
      <c r="B546" t="s">
        <v>361</v>
      </c>
      <c r="C546" t="s">
        <v>337</v>
      </c>
      <c r="D546" t="s">
        <v>26</v>
      </c>
      <c r="E546" s="1">
        <v>42488</v>
      </c>
      <c r="F546">
        <v>1</v>
      </c>
      <c r="G546">
        <v>449</v>
      </c>
      <c r="H546" t="s">
        <v>44</v>
      </c>
      <c r="I546" t="s">
        <v>15</v>
      </c>
      <c r="J546" t="s">
        <v>27</v>
      </c>
      <c r="K546" t="s">
        <v>31</v>
      </c>
      <c r="L546" t="s">
        <v>1976</v>
      </c>
    </row>
    <row r="547" spans="1:12" x14ac:dyDescent="0.3">
      <c r="A547">
        <v>195</v>
      </c>
      <c r="B547" t="s">
        <v>361</v>
      </c>
      <c r="C547" t="s">
        <v>337</v>
      </c>
      <c r="D547" t="s">
        <v>26</v>
      </c>
      <c r="E547" s="1">
        <v>42488</v>
      </c>
      <c r="F547">
        <v>2</v>
      </c>
      <c r="G547">
        <v>5799.98</v>
      </c>
      <c r="H547" t="s">
        <v>21</v>
      </c>
      <c r="I547" t="s">
        <v>22</v>
      </c>
      <c r="J547" t="s">
        <v>27</v>
      </c>
      <c r="K547" t="s">
        <v>31</v>
      </c>
      <c r="L547" t="s">
        <v>1968</v>
      </c>
    </row>
    <row r="548" spans="1:12" x14ac:dyDescent="0.3">
      <c r="A548">
        <v>196</v>
      </c>
      <c r="B548" t="s">
        <v>362</v>
      </c>
      <c r="C548" t="s">
        <v>363</v>
      </c>
      <c r="D548" t="s">
        <v>26</v>
      </c>
      <c r="E548" s="1">
        <v>42488</v>
      </c>
      <c r="F548">
        <v>1</v>
      </c>
      <c r="G548">
        <v>549.99</v>
      </c>
      <c r="H548" t="s">
        <v>43</v>
      </c>
      <c r="I548" t="s">
        <v>15</v>
      </c>
      <c r="J548" t="s">
        <v>27</v>
      </c>
      <c r="K548" t="s">
        <v>28</v>
      </c>
      <c r="L548" t="s">
        <v>1966</v>
      </c>
    </row>
    <row r="549" spans="1:12" x14ac:dyDescent="0.3">
      <c r="A549">
        <v>196</v>
      </c>
      <c r="B549" t="s">
        <v>362</v>
      </c>
      <c r="C549" t="s">
        <v>363</v>
      </c>
      <c r="D549" t="s">
        <v>26</v>
      </c>
      <c r="E549" s="1">
        <v>42488</v>
      </c>
      <c r="F549">
        <v>1</v>
      </c>
      <c r="G549">
        <v>599.99</v>
      </c>
      <c r="H549" t="s">
        <v>18</v>
      </c>
      <c r="I549" t="s">
        <v>15</v>
      </c>
      <c r="J549" t="s">
        <v>27</v>
      </c>
      <c r="K549" t="s">
        <v>28</v>
      </c>
      <c r="L549" t="s">
        <v>1966</v>
      </c>
    </row>
    <row r="550" spans="1:12" x14ac:dyDescent="0.3">
      <c r="A550">
        <v>196</v>
      </c>
      <c r="B550" t="s">
        <v>362</v>
      </c>
      <c r="C550" t="s">
        <v>363</v>
      </c>
      <c r="D550" t="s">
        <v>26</v>
      </c>
      <c r="E550" s="1">
        <v>42488</v>
      </c>
      <c r="F550">
        <v>1</v>
      </c>
      <c r="G550">
        <v>469.99</v>
      </c>
      <c r="H550" t="s">
        <v>69</v>
      </c>
      <c r="I550" t="s">
        <v>22</v>
      </c>
      <c r="J550" t="s">
        <v>27</v>
      </c>
      <c r="K550" t="s">
        <v>28</v>
      </c>
      <c r="L550" t="s">
        <v>1967</v>
      </c>
    </row>
    <row r="551" spans="1:12" x14ac:dyDescent="0.3">
      <c r="A551">
        <v>196</v>
      </c>
      <c r="B551" t="s">
        <v>362</v>
      </c>
      <c r="C551" t="s">
        <v>363</v>
      </c>
      <c r="D551" t="s">
        <v>26</v>
      </c>
      <c r="E551" s="1">
        <v>42488</v>
      </c>
      <c r="F551">
        <v>2</v>
      </c>
      <c r="G551">
        <v>3098</v>
      </c>
      <c r="H551" t="s">
        <v>19</v>
      </c>
      <c r="I551" t="s">
        <v>20</v>
      </c>
      <c r="J551" t="s">
        <v>27</v>
      </c>
      <c r="K551" t="s">
        <v>28</v>
      </c>
      <c r="L551" t="s">
        <v>1967</v>
      </c>
    </row>
    <row r="552" spans="1:12" x14ac:dyDescent="0.3">
      <c r="A552">
        <v>196</v>
      </c>
      <c r="B552" t="s">
        <v>362</v>
      </c>
      <c r="C552" t="s">
        <v>363</v>
      </c>
      <c r="D552" t="s">
        <v>26</v>
      </c>
      <c r="E552" s="1">
        <v>42488</v>
      </c>
      <c r="F552">
        <v>2</v>
      </c>
      <c r="G552">
        <v>1999.98</v>
      </c>
      <c r="H552" t="s">
        <v>32</v>
      </c>
      <c r="I552" t="s">
        <v>22</v>
      </c>
      <c r="J552" t="s">
        <v>27</v>
      </c>
      <c r="K552" t="s">
        <v>28</v>
      </c>
      <c r="L552" t="s">
        <v>1967</v>
      </c>
    </row>
    <row r="553" spans="1:12" x14ac:dyDescent="0.3">
      <c r="A553">
        <v>197</v>
      </c>
      <c r="B553" t="s">
        <v>364</v>
      </c>
      <c r="C553" t="s">
        <v>365</v>
      </c>
      <c r="D553" t="s">
        <v>26</v>
      </c>
      <c r="E553" s="1">
        <v>42490</v>
      </c>
      <c r="F553">
        <v>2</v>
      </c>
      <c r="G553">
        <v>1499.98</v>
      </c>
      <c r="H553" t="s">
        <v>35</v>
      </c>
      <c r="I553" t="s">
        <v>22</v>
      </c>
      <c r="J553" t="s">
        <v>27</v>
      </c>
      <c r="K553" t="s">
        <v>31</v>
      </c>
      <c r="L553" t="s">
        <v>1969</v>
      </c>
    </row>
    <row r="554" spans="1:12" x14ac:dyDescent="0.3">
      <c r="A554">
        <v>197</v>
      </c>
      <c r="B554" t="s">
        <v>364</v>
      </c>
      <c r="C554" t="s">
        <v>365</v>
      </c>
      <c r="D554" t="s">
        <v>26</v>
      </c>
      <c r="E554" s="1">
        <v>42490</v>
      </c>
      <c r="F554">
        <v>2</v>
      </c>
      <c r="G554">
        <v>5799.98</v>
      </c>
      <c r="H554" t="s">
        <v>21</v>
      </c>
      <c r="I554" t="s">
        <v>22</v>
      </c>
      <c r="J554" t="s">
        <v>27</v>
      </c>
      <c r="K554" t="s">
        <v>31</v>
      </c>
      <c r="L554" t="s">
        <v>1968</v>
      </c>
    </row>
    <row r="555" spans="1:12" x14ac:dyDescent="0.3">
      <c r="A555">
        <v>198</v>
      </c>
      <c r="B555" t="s">
        <v>366</v>
      </c>
      <c r="C555" t="s">
        <v>367</v>
      </c>
      <c r="D555" t="s">
        <v>26</v>
      </c>
      <c r="E555" s="1">
        <v>42491</v>
      </c>
      <c r="F555">
        <v>2</v>
      </c>
      <c r="G555">
        <v>539.98</v>
      </c>
      <c r="H555" t="s">
        <v>66</v>
      </c>
      <c r="I555" t="s">
        <v>15</v>
      </c>
      <c r="J555" t="s">
        <v>27</v>
      </c>
      <c r="K555" t="s">
        <v>28</v>
      </c>
      <c r="L555" t="s">
        <v>1966</v>
      </c>
    </row>
    <row r="556" spans="1:12" x14ac:dyDescent="0.3">
      <c r="A556">
        <v>198</v>
      </c>
      <c r="B556" t="s">
        <v>366</v>
      </c>
      <c r="C556" t="s">
        <v>367</v>
      </c>
      <c r="D556" t="s">
        <v>26</v>
      </c>
      <c r="E556" s="1">
        <v>42491</v>
      </c>
      <c r="F556">
        <v>2</v>
      </c>
      <c r="G556">
        <v>1199.98</v>
      </c>
      <c r="H556" t="s">
        <v>18</v>
      </c>
      <c r="I556" t="s">
        <v>15</v>
      </c>
      <c r="J556" t="s">
        <v>27</v>
      </c>
      <c r="K556" t="s">
        <v>28</v>
      </c>
      <c r="L556" t="s">
        <v>1966</v>
      </c>
    </row>
    <row r="557" spans="1:12" x14ac:dyDescent="0.3">
      <c r="A557">
        <v>198</v>
      </c>
      <c r="B557" t="s">
        <v>366</v>
      </c>
      <c r="C557" t="s">
        <v>367</v>
      </c>
      <c r="D557" t="s">
        <v>26</v>
      </c>
      <c r="E557" s="1">
        <v>42491</v>
      </c>
      <c r="F557">
        <v>1</v>
      </c>
      <c r="G557">
        <v>429</v>
      </c>
      <c r="H557" t="s">
        <v>40</v>
      </c>
      <c r="I557" t="s">
        <v>15</v>
      </c>
      <c r="J557" t="s">
        <v>27</v>
      </c>
      <c r="K557" t="s">
        <v>28</v>
      </c>
      <c r="L557" t="s">
        <v>1976</v>
      </c>
    </row>
    <row r="558" spans="1:12" x14ac:dyDescent="0.3">
      <c r="A558">
        <v>198</v>
      </c>
      <c r="B558" t="s">
        <v>366</v>
      </c>
      <c r="C558" t="s">
        <v>367</v>
      </c>
      <c r="D558" t="s">
        <v>26</v>
      </c>
      <c r="E558" s="1">
        <v>42491</v>
      </c>
      <c r="F558">
        <v>2</v>
      </c>
      <c r="G558">
        <v>939.98</v>
      </c>
      <c r="H558" t="s">
        <v>69</v>
      </c>
      <c r="I558" t="s">
        <v>22</v>
      </c>
      <c r="J558" t="s">
        <v>27</v>
      </c>
      <c r="K558" t="s">
        <v>28</v>
      </c>
      <c r="L558" t="s">
        <v>1967</v>
      </c>
    </row>
    <row r="559" spans="1:12" x14ac:dyDescent="0.3">
      <c r="A559">
        <v>198</v>
      </c>
      <c r="B559" t="s">
        <v>366</v>
      </c>
      <c r="C559" t="s">
        <v>367</v>
      </c>
      <c r="D559" t="s">
        <v>26</v>
      </c>
      <c r="E559" s="1">
        <v>42491</v>
      </c>
      <c r="F559">
        <v>2</v>
      </c>
      <c r="G559">
        <v>3599.98</v>
      </c>
      <c r="H559" t="s">
        <v>23</v>
      </c>
      <c r="I559" t="s">
        <v>22</v>
      </c>
      <c r="J559" t="s">
        <v>27</v>
      </c>
      <c r="K559" t="s">
        <v>28</v>
      </c>
      <c r="L559" t="s">
        <v>1968</v>
      </c>
    </row>
    <row r="560" spans="1:12" x14ac:dyDescent="0.3">
      <c r="A560">
        <v>199</v>
      </c>
      <c r="B560" t="s">
        <v>368</v>
      </c>
      <c r="C560" t="s">
        <v>295</v>
      </c>
      <c r="D560" t="s">
        <v>26</v>
      </c>
      <c r="E560" s="1">
        <v>42491</v>
      </c>
      <c r="F560">
        <v>2</v>
      </c>
      <c r="G560">
        <v>999.98</v>
      </c>
      <c r="H560" t="s">
        <v>80</v>
      </c>
      <c r="I560" t="s">
        <v>39</v>
      </c>
      <c r="J560" t="s">
        <v>27</v>
      </c>
      <c r="K560" t="s">
        <v>31</v>
      </c>
      <c r="L560" t="s">
        <v>1966</v>
      </c>
    </row>
    <row r="561" spans="1:12" x14ac:dyDescent="0.3">
      <c r="A561">
        <v>199</v>
      </c>
      <c r="B561" t="s">
        <v>368</v>
      </c>
      <c r="C561" t="s">
        <v>295</v>
      </c>
      <c r="D561" t="s">
        <v>26</v>
      </c>
      <c r="E561" s="1">
        <v>42491</v>
      </c>
      <c r="F561">
        <v>2</v>
      </c>
      <c r="G561">
        <v>898</v>
      </c>
      <c r="H561" t="s">
        <v>44</v>
      </c>
      <c r="I561" t="s">
        <v>15</v>
      </c>
      <c r="J561" t="s">
        <v>27</v>
      </c>
      <c r="K561" t="s">
        <v>31</v>
      </c>
      <c r="L561" t="s">
        <v>1976</v>
      </c>
    </row>
    <row r="562" spans="1:12" x14ac:dyDescent="0.3">
      <c r="A562">
        <v>199</v>
      </c>
      <c r="B562" t="s">
        <v>368</v>
      </c>
      <c r="C562" t="s">
        <v>295</v>
      </c>
      <c r="D562" t="s">
        <v>26</v>
      </c>
      <c r="E562" s="1">
        <v>42491</v>
      </c>
      <c r="F562">
        <v>1</v>
      </c>
      <c r="G562">
        <v>2899.99</v>
      </c>
      <c r="H562" t="s">
        <v>21</v>
      </c>
      <c r="I562" t="s">
        <v>22</v>
      </c>
      <c r="J562" t="s">
        <v>27</v>
      </c>
      <c r="K562" t="s">
        <v>31</v>
      </c>
      <c r="L562" t="s">
        <v>1968</v>
      </c>
    </row>
    <row r="563" spans="1:12" x14ac:dyDescent="0.3">
      <c r="A563">
        <v>200</v>
      </c>
      <c r="B563" t="s">
        <v>369</v>
      </c>
      <c r="C563" t="s">
        <v>92</v>
      </c>
      <c r="D563" t="s">
        <v>26</v>
      </c>
      <c r="E563" s="1">
        <v>42491</v>
      </c>
      <c r="F563">
        <v>2</v>
      </c>
      <c r="G563">
        <v>539.98</v>
      </c>
      <c r="H563" t="s">
        <v>52</v>
      </c>
      <c r="I563" t="s">
        <v>53</v>
      </c>
      <c r="J563" t="s">
        <v>27</v>
      </c>
      <c r="K563" t="s">
        <v>28</v>
      </c>
      <c r="L563" t="s">
        <v>1966</v>
      </c>
    </row>
    <row r="564" spans="1:12" x14ac:dyDescent="0.3">
      <c r="A564">
        <v>200</v>
      </c>
      <c r="B564" t="s">
        <v>369</v>
      </c>
      <c r="C564" t="s">
        <v>92</v>
      </c>
      <c r="D564" t="s">
        <v>26</v>
      </c>
      <c r="E564" s="1">
        <v>42491</v>
      </c>
      <c r="F564">
        <v>2</v>
      </c>
      <c r="G564">
        <v>599.98</v>
      </c>
      <c r="H564" t="s">
        <v>72</v>
      </c>
      <c r="I564" t="s">
        <v>53</v>
      </c>
      <c r="J564" t="s">
        <v>27</v>
      </c>
      <c r="K564" t="s">
        <v>28</v>
      </c>
      <c r="L564" t="s">
        <v>1966</v>
      </c>
    </row>
    <row r="565" spans="1:12" x14ac:dyDescent="0.3">
      <c r="A565">
        <v>201</v>
      </c>
      <c r="B565" t="s">
        <v>370</v>
      </c>
      <c r="C565" t="s">
        <v>371</v>
      </c>
      <c r="D565" t="s">
        <v>108</v>
      </c>
      <c r="E565" s="1">
        <v>42491</v>
      </c>
      <c r="F565">
        <v>2</v>
      </c>
      <c r="G565">
        <v>539.98</v>
      </c>
      <c r="H565" t="s">
        <v>52</v>
      </c>
      <c r="I565" t="s">
        <v>15</v>
      </c>
      <c r="J565" t="s">
        <v>109</v>
      </c>
      <c r="K565" t="s">
        <v>179</v>
      </c>
      <c r="L565" t="s">
        <v>1966</v>
      </c>
    </row>
    <row r="566" spans="1:12" x14ac:dyDescent="0.3">
      <c r="A566">
        <v>201</v>
      </c>
      <c r="B566" t="s">
        <v>370</v>
      </c>
      <c r="C566" t="s">
        <v>371</v>
      </c>
      <c r="D566" t="s">
        <v>108</v>
      </c>
      <c r="E566" s="1">
        <v>42491</v>
      </c>
      <c r="F566">
        <v>1</v>
      </c>
      <c r="G566">
        <v>549.99</v>
      </c>
      <c r="H566" t="s">
        <v>43</v>
      </c>
      <c r="I566" t="s">
        <v>39</v>
      </c>
      <c r="J566" t="s">
        <v>109</v>
      </c>
      <c r="K566" t="s">
        <v>179</v>
      </c>
      <c r="L566" t="s">
        <v>1966</v>
      </c>
    </row>
    <row r="567" spans="1:12" x14ac:dyDescent="0.3">
      <c r="A567">
        <v>201</v>
      </c>
      <c r="B567" t="s">
        <v>370</v>
      </c>
      <c r="C567" t="s">
        <v>371</v>
      </c>
      <c r="D567" t="s">
        <v>108</v>
      </c>
      <c r="E567" s="1">
        <v>42491</v>
      </c>
      <c r="F567">
        <v>1</v>
      </c>
      <c r="G567">
        <v>429</v>
      </c>
      <c r="H567" t="s">
        <v>40</v>
      </c>
      <c r="I567" t="s">
        <v>15</v>
      </c>
      <c r="J567" t="s">
        <v>109</v>
      </c>
      <c r="K567" t="s">
        <v>179</v>
      </c>
      <c r="L567" t="s">
        <v>1976</v>
      </c>
    </row>
    <row r="568" spans="1:12" x14ac:dyDescent="0.3">
      <c r="A568">
        <v>201</v>
      </c>
      <c r="B568" t="s">
        <v>370</v>
      </c>
      <c r="C568" t="s">
        <v>371</v>
      </c>
      <c r="D568" t="s">
        <v>108</v>
      </c>
      <c r="E568" s="1">
        <v>42491</v>
      </c>
      <c r="F568">
        <v>1</v>
      </c>
      <c r="G568">
        <v>3999.99</v>
      </c>
      <c r="H568" t="s">
        <v>56</v>
      </c>
      <c r="I568" t="s">
        <v>22</v>
      </c>
      <c r="J568" t="s">
        <v>109</v>
      </c>
      <c r="K568" t="s">
        <v>179</v>
      </c>
      <c r="L568" t="s">
        <v>1968</v>
      </c>
    </row>
    <row r="569" spans="1:12" x14ac:dyDescent="0.3">
      <c r="A569">
        <v>202</v>
      </c>
      <c r="B569" t="s">
        <v>372</v>
      </c>
      <c r="C569" t="s">
        <v>62</v>
      </c>
      <c r="D569" t="s">
        <v>13</v>
      </c>
      <c r="E569" s="1">
        <v>42493</v>
      </c>
      <c r="F569">
        <v>2</v>
      </c>
      <c r="G569">
        <v>1059.98</v>
      </c>
      <c r="H569" t="s">
        <v>49</v>
      </c>
      <c r="I569" t="s">
        <v>15</v>
      </c>
      <c r="J569" t="s">
        <v>16</v>
      </c>
      <c r="K569" t="s">
        <v>17</v>
      </c>
      <c r="L569" t="s">
        <v>1966</v>
      </c>
    </row>
    <row r="570" spans="1:12" x14ac:dyDescent="0.3">
      <c r="A570">
        <v>202</v>
      </c>
      <c r="B570" t="s">
        <v>372</v>
      </c>
      <c r="C570" t="s">
        <v>62</v>
      </c>
      <c r="D570" t="s">
        <v>13</v>
      </c>
      <c r="E570" s="1">
        <v>42493</v>
      </c>
      <c r="F570">
        <v>2</v>
      </c>
      <c r="G570">
        <v>999.98</v>
      </c>
      <c r="H570" t="s">
        <v>80</v>
      </c>
      <c r="I570" t="s">
        <v>39</v>
      </c>
      <c r="J570" t="s">
        <v>16</v>
      </c>
      <c r="K570" t="s">
        <v>17</v>
      </c>
      <c r="L570" t="s">
        <v>1966</v>
      </c>
    </row>
    <row r="571" spans="1:12" x14ac:dyDescent="0.3">
      <c r="A571">
        <v>202</v>
      </c>
      <c r="B571" t="s">
        <v>372</v>
      </c>
      <c r="C571" t="s">
        <v>62</v>
      </c>
      <c r="D571" t="s">
        <v>13</v>
      </c>
      <c r="E571" s="1">
        <v>42493</v>
      </c>
      <c r="F571">
        <v>1</v>
      </c>
      <c r="G571">
        <v>429</v>
      </c>
      <c r="H571" t="s">
        <v>40</v>
      </c>
      <c r="I571" t="s">
        <v>15</v>
      </c>
      <c r="J571" t="s">
        <v>16</v>
      </c>
      <c r="K571" t="s">
        <v>17</v>
      </c>
      <c r="L571" t="s">
        <v>1976</v>
      </c>
    </row>
    <row r="572" spans="1:12" x14ac:dyDescent="0.3">
      <c r="A572">
        <v>202</v>
      </c>
      <c r="B572" t="s">
        <v>372</v>
      </c>
      <c r="C572" t="s">
        <v>62</v>
      </c>
      <c r="D572" t="s">
        <v>13</v>
      </c>
      <c r="E572" s="1">
        <v>42493</v>
      </c>
      <c r="F572">
        <v>1</v>
      </c>
      <c r="G572">
        <v>1799.99</v>
      </c>
      <c r="H572" t="s">
        <v>23</v>
      </c>
      <c r="I572" t="s">
        <v>22</v>
      </c>
      <c r="J572" t="s">
        <v>16</v>
      </c>
      <c r="K572" t="s">
        <v>17</v>
      </c>
      <c r="L572" t="s">
        <v>1968</v>
      </c>
    </row>
    <row r="573" spans="1:12" x14ac:dyDescent="0.3">
      <c r="A573">
        <v>203</v>
      </c>
      <c r="B573" t="s">
        <v>373</v>
      </c>
      <c r="C573" t="s">
        <v>225</v>
      </c>
      <c r="D573" t="s">
        <v>108</v>
      </c>
      <c r="E573" s="1">
        <v>42493</v>
      </c>
      <c r="F573">
        <v>1</v>
      </c>
      <c r="G573">
        <v>599.99</v>
      </c>
      <c r="H573" t="s">
        <v>14</v>
      </c>
      <c r="I573" t="s">
        <v>39</v>
      </c>
      <c r="J573" t="s">
        <v>109</v>
      </c>
      <c r="K573" t="s">
        <v>179</v>
      </c>
      <c r="L573" t="s">
        <v>1966</v>
      </c>
    </row>
    <row r="574" spans="1:12" x14ac:dyDescent="0.3">
      <c r="A574">
        <v>203</v>
      </c>
      <c r="B574" t="s">
        <v>373</v>
      </c>
      <c r="C574" t="s">
        <v>225</v>
      </c>
      <c r="D574" t="s">
        <v>108</v>
      </c>
      <c r="E574" s="1">
        <v>42493</v>
      </c>
      <c r="F574">
        <v>2</v>
      </c>
      <c r="G574">
        <v>858</v>
      </c>
      <c r="H574" t="s">
        <v>40</v>
      </c>
      <c r="I574" t="s">
        <v>15</v>
      </c>
      <c r="J574" t="s">
        <v>109</v>
      </c>
      <c r="K574" t="s">
        <v>179</v>
      </c>
      <c r="L574" t="s">
        <v>1976</v>
      </c>
    </row>
    <row r="575" spans="1:12" x14ac:dyDescent="0.3">
      <c r="A575">
        <v>203</v>
      </c>
      <c r="B575" t="s">
        <v>373</v>
      </c>
      <c r="C575" t="s">
        <v>225</v>
      </c>
      <c r="D575" t="s">
        <v>108</v>
      </c>
      <c r="E575" s="1">
        <v>42493</v>
      </c>
      <c r="F575">
        <v>2</v>
      </c>
      <c r="G575">
        <v>898</v>
      </c>
      <c r="H575" t="s">
        <v>99</v>
      </c>
      <c r="I575" t="s">
        <v>15</v>
      </c>
      <c r="J575" t="s">
        <v>109</v>
      </c>
      <c r="K575" t="s">
        <v>179</v>
      </c>
      <c r="L575" t="s">
        <v>1976</v>
      </c>
    </row>
    <row r="576" spans="1:12" x14ac:dyDescent="0.3">
      <c r="A576">
        <v>203</v>
      </c>
      <c r="B576" t="s">
        <v>373</v>
      </c>
      <c r="C576" t="s">
        <v>225</v>
      </c>
      <c r="D576" t="s">
        <v>108</v>
      </c>
      <c r="E576" s="1">
        <v>42493</v>
      </c>
      <c r="F576">
        <v>2</v>
      </c>
      <c r="G576">
        <v>1999.98</v>
      </c>
      <c r="H576" t="s">
        <v>32</v>
      </c>
      <c r="I576" t="s">
        <v>22</v>
      </c>
      <c r="J576" t="s">
        <v>109</v>
      </c>
      <c r="K576" t="s">
        <v>179</v>
      </c>
      <c r="L576" t="s">
        <v>1967</v>
      </c>
    </row>
    <row r="577" spans="1:12" x14ac:dyDescent="0.3">
      <c r="A577">
        <v>204</v>
      </c>
      <c r="B577" t="s">
        <v>374</v>
      </c>
      <c r="C577" t="s">
        <v>375</v>
      </c>
      <c r="D577" t="s">
        <v>26</v>
      </c>
      <c r="E577" s="1">
        <v>42494</v>
      </c>
      <c r="F577">
        <v>2</v>
      </c>
      <c r="G577">
        <v>858</v>
      </c>
      <c r="H577" t="s">
        <v>40</v>
      </c>
      <c r="I577" t="s">
        <v>15</v>
      </c>
      <c r="J577" t="s">
        <v>27</v>
      </c>
      <c r="K577" t="s">
        <v>31</v>
      </c>
      <c r="L577" t="s">
        <v>1976</v>
      </c>
    </row>
    <row r="578" spans="1:12" x14ac:dyDescent="0.3">
      <c r="A578">
        <v>204</v>
      </c>
      <c r="B578" t="s">
        <v>374</v>
      </c>
      <c r="C578" t="s">
        <v>375</v>
      </c>
      <c r="D578" t="s">
        <v>26</v>
      </c>
      <c r="E578" s="1">
        <v>42494</v>
      </c>
      <c r="F578">
        <v>2</v>
      </c>
      <c r="G578">
        <v>939.98</v>
      </c>
      <c r="H578" t="s">
        <v>69</v>
      </c>
      <c r="I578" t="s">
        <v>22</v>
      </c>
      <c r="J578" t="s">
        <v>27</v>
      </c>
      <c r="K578" t="s">
        <v>31</v>
      </c>
      <c r="L578" t="s">
        <v>1967</v>
      </c>
    </row>
    <row r="579" spans="1:12" x14ac:dyDescent="0.3">
      <c r="A579">
        <v>205</v>
      </c>
      <c r="B579" t="s">
        <v>376</v>
      </c>
      <c r="C579" t="s">
        <v>105</v>
      </c>
      <c r="D579" t="s">
        <v>26</v>
      </c>
      <c r="E579" s="1">
        <v>42494</v>
      </c>
      <c r="F579">
        <v>2</v>
      </c>
      <c r="G579">
        <v>539.98</v>
      </c>
      <c r="H579" t="s">
        <v>52</v>
      </c>
      <c r="I579" t="s">
        <v>53</v>
      </c>
      <c r="J579" t="s">
        <v>27</v>
      </c>
      <c r="K579" t="s">
        <v>28</v>
      </c>
      <c r="L579" t="s">
        <v>1966</v>
      </c>
    </row>
    <row r="580" spans="1:12" x14ac:dyDescent="0.3">
      <c r="A580">
        <v>205</v>
      </c>
      <c r="B580" t="s">
        <v>376</v>
      </c>
      <c r="C580" t="s">
        <v>105</v>
      </c>
      <c r="D580" t="s">
        <v>26</v>
      </c>
      <c r="E580" s="1">
        <v>42494</v>
      </c>
      <c r="F580">
        <v>2</v>
      </c>
      <c r="G580">
        <v>1099.98</v>
      </c>
      <c r="H580" t="s">
        <v>43</v>
      </c>
      <c r="I580" t="s">
        <v>39</v>
      </c>
      <c r="J580" t="s">
        <v>27</v>
      </c>
      <c r="K580" t="s">
        <v>28</v>
      </c>
      <c r="L580" t="s">
        <v>1966</v>
      </c>
    </row>
    <row r="581" spans="1:12" x14ac:dyDescent="0.3">
      <c r="A581">
        <v>206</v>
      </c>
      <c r="B581" t="s">
        <v>377</v>
      </c>
      <c r="C581" t="s">
        <v>229</v>
      </c>
      <c r="D581" t="s">
        <v>108</v>
      </c>
      <c r="E581" s="1">
        <v>42494</v>
      </c>
      <c r="F581">
        <v>1</v>
      </c>
      <c r="G581">
        <v>499.99</v>
      </c>
      <c r="H581" t="s">
        <v>80</v>
      </c>
      <c r="I581" t="s">
        <v>39</v>
      </c>
      <c r="J581" t="s">
        <v>109</v>
      </c>
      <c r="K581" t="s">
        <v>179</v>
      </c>
      <c r="L581" t="s">
        <v>1966</v>
      </c>
    </row>
    <row r="582" spans="1:12" x14ac:dyDescent="0.3">
      <c r="A582">
        <v>206</v>
      </c>
      <c r="B582" t="s">
        <v>377</v>
      </c>
      <c r="C582" t="s">
        <v>229</v>
      </c>
      <c r="D582" t="s">
        <v>108</v>
      </c>
      <c r="E582" s="1">
        <v>42494</v>
      </c>
      <c r="F582">
        <v>1</v>
      </c>
      <c r="G582">
        <v>599.99</v>
      </c>
      <c r="H582" t="s">
        <v>18</v>
      </c>
      <c r="I582" t="s">
        <v>15</v>
      </c>
      <c r="J582" t="s">
        <v>109</v>
      </c>
      <c r="K582" t="s">
        <v>179</v>
      </c>
      <c r="L582" t="s">
        <v>1966</v>
      </c>
    </row>
    <row r="583" spans="1:12" x14ac:dyDescent="0.3">
      <c r="A583">
        <v>207</v>
      </c>
      <c r="B583" t="s">
        <v>378</v>
      </c>
      <c r="C583" t="s">
        <v>379</v>
      </c>
      <c r="D583" t="s">
        <v>26</v>
      </c>
      <c r="E583" s="1">
        <v>42495</v>
      </c>
      <c r="F583">
        <v>2</v>
      </c>
      <c r="G583">
        <v>1099.98</v>
      </c>
      <c r="H583" t="s">
        <v>43</v>
      </c>
      <c r="I583" t="s">
        <v>15</v>
      </c>
      <c r="J583" t="s">
        <v>27</v>
      </c>
      <c r="K583" t="s">
        <v>31</v>
      </c>
      <c r="L583" t="s">
        <v>1966</v>
      </c>
    </row>
    <row r="584" spans="1:12" x14ac:dyDescent="0.3">
      <c r="A584">
        <v>207</v>
      </c>
      <c r="B584" t="s">
        <v>378</v>
      </c>
      <c r="C584" t="s">
        <v>379</v>
      </c>
      <c r="D584" t="s">
        <v>26</v>
      </c>
      <c r="E584" s="1">
        <v>42495</v>
      </c>
      <c r="F584">
        <v>1</v>
      </c>
      <c r="G584">
        <v>1320.99</v>
      </c>
      <c r="H584" t="s">
        <v>77</v>
      </c>
      <c r="I584" t="s">
        <v>22</v>
      </c>
      <c r="J584" t="s">
        <v>27</v>
      </c>
      <c r="K584" t="s">
        <v>31</v>
      </c>
      <c r="L584" t="s">
        <v>1970</v>
      </c>
    </row>
    <row r="585" spans="1:12" x14ac:dyDescent="0.3">
      <c r="A585">
        <v>207</v>
      </c>
      <c r="B585" t="s">
        <v>378</v>
      </c>
      <c r="C585" t="s">
        <v>379</v>
      </c>
      <c r="D585" t="s">
        <v>26</v>
      </c>
      <c r="E585" s="1">
        <v>42495</v>
      </c>
      <c r="F585">
        <v>2</v>
      </c>
      <c r="G585">
        <v>3361.98</v>
      </c>
      <c r="H585" t="s">
        <v>63</v>
      </c>
      <c r="I585" t="s">
        <v>20</v>
      </c>
      <c r="J585" t="s">
        <v>27</v>
      </c>
      <c r="K585" t="s">
        <v>31</v>
      </c>
      <c r="L585" t="s">
        <v>1967</v>
      </c>
    </row>
    <row r="586" spans="1:12" x14ac:dyDescent="0.3">
      <c r="A586">
        <v>207</v>
      </c>
      <c r="B586" t="s">
        <v>378</v>
      </c>
      <c r="C586" t="s">
        <v>379</v>
      </c>
      <c r="D586" t="s">
        <v>26</v>
      </c>
      <c r="E586" s="1">
        <v>42495</v>
      </c>
      <c r="F586">
        <v>2</v>
      </c>
      <c r="G586">
        <v>7999.98</v>
      </c>
      <c r="H586" t="s">
        <v>56</v>
      </c>
      <c r="I586" t="s">
        <v>22</v>
      </c>
      <c r="J586" t="s">
        <v>27</v>
      </c>
      <c r="K586" t="s">
        <v>31</v>
      </c>
      <c r="L586" t="s">
        <v>1968</v>
      </c>
    </row>
    <row r="587" spans="1:12" x14ac:dyDescent="0.3">
      <c r="A587">
        <v>208</v>
      </c>
      <c r="B587" t="s">
        <v>380</v>
      </c>
      <c r="C587" t="s">
        <v>375</v>
      </c>
      <c r="D587" t="s">
        <v>26</v>
      </c>
      <c r="E587" s="1">
        <v>42496</v>
      </c>
      <c r="F587">
        <v>1</v>
      </c>
      <c r="G587">
        <v>549.99</v>
      </c>
      <c r="H587" t="s">
        <v>43</v>
      </c>
      <c r="I587" t="s">
        <v>15</v>
      </c>
      <c r="J587" t="s">
        <v>27</v>
      </c>
      <c r="K587" t="s">
        <v>31</v>
      </c>
      <c r="L587" t="s">
        <v>1966</v>
      </c>
    </row>
    <row r="588" spans="1:12" x14ac:dyDescent="0.3">
      <c r="A588">
        <v>208</v>
      </c>
      <c r="B588" t="s">
        <v>380</v>
      </c>
      <c r="C588" t="s">
        <v>375</v>
      </c>
      <c r="D588" t="s">
        <v>26</v>
      </c>
      <c r="E588" s="1">
        <v>42496</v>
      </c>
      <c r="F588">
        <v>2</v>
      </c>
      <c r="G588">
        <v>939.98</v>
      </c>
      <c r="H588" t="s">
        <v>69</v>
      </c>
      <c r="I588" t="s">
        <v>22</v>
      </c>
      <c r="J588" t="s">
        <v>27</v>
      </c>
      <c r="K588" t="s">
        <v>31</v>
      </c>
      <c r="L588" t="s">
        <v>1967</v>
      </c>
    </row>
    <row r="589" spans="1:12" x14ac:dyDescent="0.3">
      <c r="A589">
        <v>208</v>
      </c>
      <c r="B589" t="s">
        <v>380</v>
      </c>
      <c r="C589" t="s">
        <v>375</v>
      </c>
      <c r="D589" t="s">
        <v>26</v>
      </c>
      <c r="E589" s="1">
        <v>42496</v>
      </c>
      <c r="F589">
        <v>2</v>
      </c>
      <c r="G589">
        <v>3098</v>
      </c>
      <c r="H589" t="s">
        <v>19</v>
      </c>
      <c r="I589" t="s">
        <v>20</v>
      </c>
      <c r="J589" t="s">
        <v>27</v>
      </c>
      <c r="K589" t="s">
        <v>31</v>
      </c>
      <c r="L589" t="s">
        <v>1967</v>
      </c>
    </row>
    <row r="590" spans="1:12" x14ac:dyDescent="0.3">
      <c r="A590">
        <v>208</v>
      </c>
      <c r="B590" t="s">
        <v>380</v>
      </c>
      <c r="C590" t="s">
        <v>375</v>
      </c>
      <c r="D590" t="s">
        <v>26</v>
      </c>
      <c r="E590" s="1">
        <v>42496</v>
      </c>
      <c r="F590">
        <v>1</v>
      </c>
      <c r="G590">
        <v>999.99</v>
      </c>
      <c r="H590" t="s">
        <v>32</v>
      </c>
      <c r="I590" t="s">
        <v>22</v>
      </c>
      <c r="J590" t="s">
        <v>27</v>
      </c>
      <c r="K590" t="s">
        <v>31</v>
      </c>
      <c r="L590" t="s">
        <v>1967</v>
      </c>
    </row>
    <row r="591" spans="1:12" x14ac:dyDescent="0.3">
      <c r="A591">
        <v>208</v>
      </c>
      <c r="B591" t="s">
        <v>380</v>
      </c>
      <c r="C591" t="s">
        <v>375</v>
      </c>
      <c r="D591" t="s">
        <v>26</v>
      </c>
      <c r="E591" s="1">
        <v>42496</v>
      </c>
      <c r="F591">
        <v>2</v>
      </c>
      <c r="G591">
        <v>5799.98</v>
      </c>
      <c r="H591" t="s">
        <v>21</v>
      </c>
      <c r="I591" t="s">
        <v>22</v>
      </c>
      <c r="J591" t="s">
        <v>27</v>
      </c>
      <c r="K591" t="s">
        <v>31</v>
      </c>
      <c r="L591" t="s">
        <v>1968</v>
      </c>
    </row>
    <row r="592" spans="1:12" x14ac:dyDescent="0.3">
      <c r="A592">
        <v>209</v>
      </c>
      <c r="B592" t="s">
        <v>381</v>
      </c>
      <c r="C592" t="s">
        <v>382</v>
      </c>
      <c r="D592" t="s">
        <v>26</v>
      </c>
      <c r="E592" s="1">
        <v>42497</v>
      </c>
      <c r="F592">
        <v>1</v>
      </c>
      <c r="G592">
        <v>269.99</v>
      </c>
      <c r="H592" t="s">
        <v>66</v>
      </c>
      <c r="I592" t="s">
        <v>15</v>
      </c>
      <c r="J592" t="s">
        <v>27</v>
      </c>
      <c r="K592" t="s">
        <v>28</v>
      </c>
      <c r="L592" t="s">
        <v>1966</v>
      </c>
    </row>
    <row r="593" spans="1:12" x14ac:dyDescent="0.3">
      <c r="A593">
        <v>210</v>
      </c>
      <c r="B593" t="s">
        <v>383</v>
      </c>
      <c r="C593" t="s">
        <v>337</v>
      </c>
      <c r="D593" t="s">
        <v>26</v>
      </c>
      <c r="E593" s="1">
        <v>42497</v>
      </c>
      <c r="F593">
        <v>2</v>
      </c>
      <c r="G593">
        <v>539.98</v>
      </c>
      <c r="H593" t="s">
        <v>66</v>
      </c>
      <c r="I593" t="s">
        <v>15</v>
      </c>
      <c r="J593" t="s">
        <v>27</v>
      </c>
      <c r="K593" t="s">
        <v>28</v>
      </c>
      <c r="L593" t="s">
        <v>1966</v>
      </c>
    </row>
    <row r="594" spans="1:12" x14ac:dyDescent="0.3">
      <c r="A594">
        <v>210</v>
      </c>
      <c r="B594" t="s">
        <v>383</v>
      </c>
      <c r="C594" t="s">
        <v>337</v>
      </c>
      <c r="D594" t="s">
        <v>26</v>
      </c>
      <c r="E594" s="1">
        <v>42497</v>
      </c>
      <c r="F594">
        <v>1</v>
      </c>
      <c r="G594">
        <v>269.99</v>
      </c>
      <c r="H594" t="s">
        <v>52</v>
      </c>
      <c r="I594" t="s">
        <v>15</v>
      </c>
      <c r="J594" t="s">
        <v>27</v>
      </c>
      <c r="K594" t="s">
        <v>28</v>
      </c>
      <c r="L594" t="s">
        <v>1966</v>
      </c>
    </row>
    <row r="595" spans="1:12" x14ac:dyDescent="0.3">
      <c r="A595">
        <v>211</v>
      </c>
      <c r="B595" t="s">
        <v>384</v>
      </c>
      <c r="C595" t="s">
        <v>132</v>
      </c>
      <c r="D595" t="s">
        <v>26</v>
      </c>
      <c r="E595" s="1">
        <v>42497</v>
      </c>
      <c r="F595">
        <v>2</v>
      </c>
      <c r="G595">
        <v>1499.98</v>
      </c>
      <c r="H595" t="s">
        <v>35</v>
      </c>
      <c r="I595" t="s">
        <v>22</v>
      </c>
      <c r="J595" t="s">
        <v>27</v>
      </c>
      <c r="K595" t="s">
        <v>28</v>
      </c>
      <c r="L595" t="s">
        <v>1969</v>
      </c>
    </row>
    <row r="596" spans="1:12" x14ac:dyDescent="0.3">
      <c r="A596">
        <v>211</v>
      </c>
      <c r="B596" t="s">
        <v>384</v>
      </c>
      <c r="C596" t="s">
        <v>132</v>
      </c>
      <c r="D596" t="s">
        <v>26</v>
      </c>
      <c r="E596" s="1">
        <v>42497</v>
      </c>
      <c r="F596">
        <v>1</v>
      </c>
      <c r="G596">
        <v>1549</v>
      </c>
      <c r="H596" t="s">
        <v>19</v>
      </c>
      <c r="I596" t="s">
        <v>20</v>
      </c>
      <c r="J596" t="s">
        <v>27</v>
      </c>
      <c r="K596" t="s">
        <v>28</v>
      </c>
      <c r="L596" t="s">
        <v>1967</v>
      </c>
    </row>
    <row r="597" spans="1:12" x14ac:dyDescent="0.3">
      <c r="A597">
        <v>212</v>
      </c>
      <c r="B597" t="s">
        <v>385</v>
      </c>
      <c r="C597" t="s">
        <v>280</v>
      </c>
      <c r="D597" t="s">
        <v>26</v>
      </c>
      <c r="E597" s="1">
        <v>42498</v>
      </c>
      <c r="F597">
        <v>2</v>
      </c>
      <c r="G597">
        <v>1099.98</v>
      </c>
      <c r="H597" t="s">
        <v>43</v>
      </c>
      <c r="I597" t="s">
        <v>15</v>
      </c>
      <c r="J597" t="s">
        <v>27</v>
      </c>
      <c r="K597" t="s">
        <v>28</v>
      </c>
      <c r="L597" t="s">
        <v>1966</v>
      </c>
    </row>
    <row r="598" spans="1:12" x14ac:dyDescent="0.3">
      <c r="A598">
        <v>212</v>
      </c>
      <c r="B598" t="s">
        <v>385</v>
      </c>
      <c r="C598" t="s">
        <v>280</v>
      </c>
      <c r="D598" t="s">
        <v>26</v>
      </c>
      <c r="E598" s="1">
        <v>42498</v>
      </c>
      <c r="F598">
        <v>2</v>
      </c>
      <c r="G598">
        <v>1199.98</v>
      </c>
      <c r="H598" t="s">
        <v>14</v>
      </c>
      <c r="I598" t="s">
        <v>15</v>
      </c>
      <c r="J598" t="s">
        <v>27</v>
      </c>
      <c r="K598" t="s">
        <v>28</v>
      </c>
      <c r="L598" t="s">
        <v>1966</v>
      </c>
    </row>
    <row r="599" spans="1:12" x14ac:dyDescent="0.3">
      <c r="A599">
        <v>212</v>
      </c>
      <c r="B599" t="s">
        <v>385</v>
      </c>
      <c r="C599" t="s">
        <v>280</v>
      </c>
      <c r="D599" t="s">
        <v>26</v>
      </c>
      <c r="E599" s="1">
        <v>42498</v>
      </c>
      <c r="F599">
        <v>1</v>
      </c>
      <c r="G599">
        <v>449</v>
      </c>
      <c r="H599" t="s">
        <v>99</v>
      </c>
      <c r="I599" t="s">
        <v>15</v>
      </c>
      <c r="J599" t="s">
        <v>27</v>
      </c>
      <c r="K599" t="s">
        <v>28</v>
      </c>
      <c r="L599" t="s">
        <v>1976</v>
      </c>
    </row>
    <row r="600" spans="1:12" x14ac:dyDescent="0.3">
      <c r="A600">
        <v>212</v>
      </c>
      <c r="B600" t="s">
        <v>385</v>
      </c>
      <c r="C600" t="s">
        <v>280</v>
      </c>
      <c r="D600" t="s">
        <v>26</v>
      </c>
      <c r="E600" s="1">
        <v>42498</v>
      </c>
      <c r="F600">
        <v>1</v>
      </c>
      <c r="G600">
        <v>3999.99</v>
      </c>
      <c r="H600" t="s">
        <v>56</v>
      </c>
      <c r="I600" t="s">
        <v>22</v>
      </c>
      <c r="J600" t="s">
        <v>27</v>
      </c>
      <c r="K600" t="s">
        <v>28</v>
      </c>
      <c r="L600" t="s">
        <v>1968</v>
      </c>
    </row>
    <row r="601" spans="1:12" x14ac:dyDescent="0.3">
      <c r="A601">
        <v>213</v>
      </c>
      <c r="B601" t="s">
        <v>386</v>
      </c>
      <c r="C601" t="s">
        <v>387</v>
      </c>
      <c r="D601" t="s">
        <v>108</v>
      </c>
      <c r="E601" s="1">
        <v>42498</v>
      </c>
      <c r="F601">
        <v>1</v>
      </c>
      <c r="G601">
        <v>269.99</v>
      </c>
      <c r="H601" t="s">
        <v>66</v>
      </c>
      <c r="I601" t="s">
        <v>15</v>
      </c>
      <c r="J601" t="s">
        <v>109</v>
      </c>
      <c r="K601" t="s">
        <v>110</v>
      </c>
      <c r="L601" t="s">
        <v>1966</v>
      </c>
    </row>
    <row r="602" spans="1:12" x14ac:dyDescent="0.3">
      <c r="A602">
        <v>214</v>
      </c>
      <c r="B602" t="s">
        <v>388</v>
      </c>
      <c r="C602" t="s">
        <v>184</v>
      </c>
      <c r="D602" t="s">
        <v>26</v>
      </c>
      <c r="E602" s="1">
        <v>42500</v>
      </c>
      <c r="F602">
        <v>1</v>
      </c>
      <c r="G602">
        <v>269.99</v>
      </c>
      <c r="H602" t="s">
        <v>66</v>
      </c>
      <c r="I602" t="s">
        <v>53</v>
      </c>
      <c r="J602" t="s">
        <v>27</v>
      </c>
      <c r="K602" t="s">
        <v>28</v>
      </c>
      <c r="L602" t="s">
        <v>1966</v>
      </c>
    </row>
    <row r="603" spans="1:12" x14ac:dyDescent="0.3">
      <c r="A603">
        <v>215</v>
      </c>
      <c r="B603" t="s">
        <v>389</v>
      </c>
      <c r="C603" t="s">
        <v>86</v>
      </c>
      <c r="D603" t="s">
        <v>26</v>
      </c>
      <c r="E603" s="1">
        <v>42500</v>
      </c>
      <c r="F603">
        <v>2</v>
      </c>
      <c r="G603">
        <v>1099.98</v>
      </c>
      <c r="H603" t="s">
        <v>43</v>
      </c>
      <c r="I603" t="s">
        <v>15</v>
      </c>
      <c r="J603" t="s">
        <v>27</v>
      </c>
      <c r="K603" t="s">
        <v>31</v>
      </c>
      <c r="L603" t="s">
        <v>1966</v>
      </c>
    </row>
    <row r="604" spans="1:12" x14ac:dyDescent="0.3">
      <c r="A604">
        <v>215</v>
      </c>
      <c r="B604" t="s">
        <v>389</v>
      </c>
      <c r="C604" t="s">
        <v>86</v>
      </c>
      <c r="D604" t="s">
        <v>26</v>
      </c>
      <c r="E604" s="1">
        <v>42500</v>
      </c>
      <c r="F604">
        <v>1</v>
      </c>
      <c r="G604">
        <v>449</v>
      </c>
      <c r="H604" t="s">
        <v>99</v>
      </c>
      <c r="I604" t="s">
        <v>15</v>
      </c>
      <c r="J604" t="s">
        <v>27</v>
      </c>
      <c r="K604" t="s">
        <v>31</v>
      </c>
      <c r="L604" t="s">
        <v>1976</v>
      </c>
    </row>
    <row r="605" spans="1:12" x14ac:dyDescent="0.3">
      <c r="A605">
        <v>216</v>
      </c>
      <c r="B605" t="s">
        <v>390</v>
      </c>
      <c r="C605" t="s">
        <v>391</v>
      </c>
      <c r="D605" t="s">
        <v>13</v>
      </c>
      <c r="E605" s="1">
        <v>42501</v>
      </c>
      <c r="F605">
        <v>2</v>
      </c>
      <c r="G605">
        <v>539.98</v>
      </c>
      <c r="H605" t="s">
        <v>52</v>
      </c>
      <c r="I605" t="s">
        <v>53</v>
      </c>
      <c r="J605" t="s">
        <v>16</v>
      </c>
      <c r="K605" t="s">
        <v>36</v>
      </c>
      <c r="L605" t="s">
        <v>1966</v>
      </c>
    </row>
    <row r="606" spans="1:12" x14ac:dyDescent="0.3">
      <c r="A606">
        <v>216</v>
      </c>
      <c r="B606" t="s">
        <v>390</v>
      </c>
      <c r="C606" t="s">
        <v>391</v>
      </c>
      <c r="D606" t="s">
        <v>13</v>
      </c>
      <c r="E606" s="1">
        <v>42501</v>
      </c>
      <c r="F606">
        <v>2</v>
      </c>
      <c r="G606">
        <v>1199.98</v>
      </c>
      <c r="H606" t="s">
        <v>14</v>
      </c>
      <c r="I606" t="s">
        <v>15</v>
      </c>
      <c r="J606" t="s">
        <v>16</v>
      </c>
      <c r="K606" t="s">
        <v>36</v>
      </c>
      <c r="L606" t="s">
        <v>1966</v>
      </c>
    </row>
    <row r="607" spans="1:12" x14ac:dyDescent="0.3">
      <c r="A607">
        <v>217</v>
      </c>
      <c r="B607" t="s">
        <v>392</v>
      </c>
      <c r="C607" t="s">
        <v>393</v>
      </c>
      <c r="D607" t="s">
        <v>26</v>
      </c>
      <c r="E607" s="1">
        <v>42501</v>
      </c>
      <c r="F607">
        <v>1</v>
      </c>
      <c r="G607">
        <v>429</v>
      </c>
      <c r="H607" t="s">
        <v>40</v>
      </c>
      <c r="I607" t="s">
        <v>15</v>
      </c>
      <c r="J607" t="s">
        <v>27</v>
      </c>
      <c r="K607" t="s">
        <v>31</v>
      </c>
      <c r="L607" t="s">
        <v>1976</v>
      </c>
    </row>
    <row r="608" spans="1:12" x14ac:dyDescent="0.3">
      <c r="A608">
        <v>217</v>
      </c>
      <c r="B608" t="s">
        <v>392</v>
      </c>
      <c r="C608" t="s">
        <v>393</v>
      </c>
      <c r="D608" t="s">
        <v>26</v>
      </c>
      <c r="E608" s="1">
        <v>42501</v>
      </c>
      <c r="F608">
        <v>1</v>
      </c>
      <c r="G608">
        <v>449</v>
      </c>
      <c r="H608" t="s">
        <v>44</v>
      </c>
      <c r="I608" t="s">
        <v>15</v>
      </c>
      <c r="J608" t="s">
        <v>27</v>
      </c>
      <c r="K608" t="s">
        <v>31</v>
      </c>
      <c r="L608" t="s">
        <v>1976</v>
      </c>
    </row>
    <row r="609" spans="1:12" x14ac:dyDescent="0.3">
      <c r="A609">
        <v>217</v>
      </c>
      <c r="B609" t="s">
        <v>392</v>
      </c>
      <c r="C609" t="s">
        <v>393</v>
      </c>
      <c r="D609" t="s">
        <v>26</v>
      </c>
      <c r="E609" s="1">
        <v>42501</v>
      </c>
      <c r="F609">
        <v>2</v>
      </c>
      <c r="G609">
        <v>3098</v>
      </c>
      <c r="H609" t="s">
        <v>19</v>
      </c>
      <c r="I609" t="s">
        <v>20</v>
      </c>
      <c r="J609" t="s">
        <v>27</v>
      </c>
      <c r="K609" t="s">
        <v>31</v>
      </c>
      <c r="L609" t="s">
        <v>1967</v>
      </c>
    </row>
    <row r="610" spans="1:12" x14ac:dyDescent="0.3">
      <c r="A610">
        <v>218</v>
      </c>
      <c r="B610" t="s">
        <v>394</v>
      </c>
      <c r="C610" t="s">
        <v>205</v>
      </c>
      <c r="D610" t="s">
        <v>26</v>
      </c>
      <c r="E610" s="1">
        <v>42502</v>
      </c>
      <c r="F610">
        <v>1</v>
      </c>
      <c r="G610">
        <v>269.99</v>
      </c>
      <c r="H610" t="s">
        <v>66</v>
      </c>
      <c r="I610" t="s">
        <v>15</v>
      </c>
      <c r="J610" t="s">
        <v>27</v>
      </c>
      <c r="K610" t="s">
        <v>31</v>
      </c>
      <c r="L610" t="s">
        <v>1966</v>
      </c>
    </row>
    <row r="611" spans="1:12" x14ac:dyDescent="0.3">
      <c r="A611">
        <v>218</v>
      </c>
      <c r="B611" t="s">
        <v>394</v>
      </c>
      <c r="C611" t="s">
        <v>205</v>
      </c>
      <c r="D611" t="s">
        <v>26</v>
      </c>
      <c r="E611" s="1">
        <v>42502</v>
      </c>
      <c r="F611">
        <v>1</v>
      </c>
      <c r="G611">
        <v>549.99</v>
      </c>
      <c r="H611" t="s">
        <v>43</v>
      </c>
      <c r="I611" t="s">
        <v>15</v>
      </c>
      <c r="J611" t="s">
        <v>27</v>
      </c>
      <c r="K611" t="s">
        <v>31</v>
      </c>
      <c r="L611" t="s">
        <v>1966</v>
      </c>
    </row>
    <row r="612" spans="1:12" x14ac:dyDescent="0.3">
      <c r="A612">
        <v>218</v>
      </c>
      <c r="B612" t="s">
        <v>394</v>
      </c>
      <c r="C612" t="s">
        <v>205</v>
      </c>
      <c r="D612" t="s">
        <v>26</v>
      </c>
      <c r="E612" s="1">
        <v>42502</v>
      </c>
      <c r="F612">
        <v>2</v>
      </c>
      <c r="G612">
        <v>1499.98</v>
      </c>
      <c r="H612" t="s">
        <v>35</v>
      </c>
      <c r="I612" t="s">
        <v>22</v>
      </c>
      <c r="J612" t="s">
        <v>27</v>
      </c>
      <c r="K612" t="s">
        <v>31</v>
      </c>
      <c r="L612" t="s">
        <v>1969</v>
      </c>
    </row>
    <row r="613" spans="1:12" x14ac:dyDescent="0.3">
      <c r="A613">
        <v>219</v>
      </c>
      <c r="B613" t="s">
        <v>395</v>
      </c>
      <c r="C613" t="s">
        <v>192</v>
      </c>
      <c r="D613" t="s">
        <v>26</v>
      </c>
      <c r="E613" s="1">
        <v>42502</v>
      </c>
      <c r="F613">
        <v>1</v>
      </c>
      <c r="G613">
        <v>599.99</v>
      </c>
      <c r="H613" t="s">
        <v>14</v>
      </c>
      <c r="I613" t="s">
        <v>39</v>
      </c>
      <c r="J613" t="s">
        <v>27</v>
      </c>
      <c r="K613" t="s">
        <v>28</v>
      </c>
      <c r="L613" t="s">
        <v>1966</v>
      </c>
    </row>
    <row r="614" spans="1:12" x14ac:dyDescent="0.3">
      <c r="A614">
        <v>219</v>
      </c>
      <c r="B614" t="s">
        <v>395</v>
      </c>
      <c r="C614" t="s">
        <v>192</v>
      </c>
      <c r="D614" t="s">
        <v>26</v>
      </c>
      <c r="E614" s="1">
        <v>42502</v>
      </c>
      <c r="F614">
        <v>1</v>
      </c>
      <c r="G614">
        <v>1320.99</v>
      </c>
      <c r="H614" t="s">
        <v>77</v>
      </c>
      <c r="I614" t="s">
        <v>22</v>
      </c>
      <c r="J614" t="s">
        <v>27</v>
      </c>
      <c r="K614" t="s">
        <v>28</v>
      </c>
      <c r="L614" t="s">
        <v>1970</v>
      </c>
    </row>
    <row r="615" spans="1:12" x14ac:dyDescent="0.3">
      <c r="A615">
        <v>220</v>
      </c>
      <c r="B615" t="s">
        <v>396</v>
      </c>
      <c r="C615" t="s">
        <v>103</v>
      </c>
      <c r="D615" t="s">
        <v>26</v>
      </c>
      <c r="E615" s="1">
        <v>42502</v>
      </c>
      <c r="F615">
        <v>2</v>
      </c>
      <c r="G615">
        <v>539.98</v>
      </c>
      <c r="H615" t="s">
        <v>52</v>
      </c>
      <c r="I615" t="s">
        <v>53</v>
      </c>
      <c r="J615" t="s">
        <v>27</v>
      </c>
      <c r="K615" t="s">
        <v>28</v>
      </c>
      <c r="L615" t="s">
        <v>1966</v>
      </c>
    </row>
    <row r="616" spans="1:12" x14ac:dyDescent="0.3">
      <c r="A616">
        <v>220</v>
      </c>
      <c r="B616" t="s">
        <v>396</v>
      </c>
      <c r="C616" t="s">
        <v>103</v>
      </c>
      <c r="D616" t="s">
        <v>26</v>
      </c>
      <c r="E616" s="1">
        <v>42502</v>
      </c>
      <c r="F616">
        <v>1</v>
      </c>
      <c r="G616">
        <v>499.99</v>
      </c>
      <c r="H616" t="s">
        <v>80</v>
      </c>
      <c r="I616" t="s">
        <v>39</v>
      </c>
      <c r="J616" t="s">
        <v>27</v>
      </c>
      <c r="K616" t="s">
        <v>28</v>
      </c>
      <c r="L616" t="s">
        <v>1966</v>
      </c>
    </row>
    <row r="617" spans="1:12" x14ac:dyDescent="0.3">
      <c r="A617">
        <v>220</v>
      </c>
      <c r="B617" t="s">
        <v>396</v>
      </c>
      <c r="C617" t="s">
        <v>103</v>
      </c>
      <c r="D617" t="s">
        <v>26</v>
      </c>
      <c r="E617" s="1">
        <v>42502</v>
      </c>
      <c r="F617">
        <v>2</v>
      </c>
      <c r="G617">
        <v>939.98</v>
      </c>
      <c r="H617" t="s">
        <v>69</v>
      </c>
      <c r="I617" t="s">
        <v>22</v>
      </c>
      <c r="J617" t="s">
        <v>27</v>
      </c>
      <c r="K617" t="s">
        <v>28</v>
      </c>
      <c r="L617" t="s">
        <v>1967</v>
      </c>
    </row>
    <row r="618" spans="1:12" x14ac:dyDescent="0.3">
      <c r="A618">
        <v>220</v>
      </c>
      <c r="B618" t="s">
        <v>396</v>
      </c>
      <c r="C618" t="s">
        <v>103</v>
      </c>
      <c r="D618" t="s">
        <v>26</v>
      </c>
      <c r="E618" s="1">
        <v>42502</v>
      </c>
      <c r="F618">
        <v>2</v>
      </c>
      <c r="G618">
        <v>1999.98</v>
      </c>
      <c r="H618" t="s">
        <v>32</v>
      </c>
      <c r="I618" t="s">
        <v>22</v>
      </c>
      <c r="J618" t="s">
        <v>27</v>
      </c>
      <c r="K618" t="s">
        <v>28</v>
      </c>
      <c r="L618" t="s">
        <v>1967</v>
      </c>
    </row>
    <row r="619" spans="1:12" x14ac:dyDescent="0.3">
      <c r="A619">
        <v>221</v>
      </c>
      <c r="B619" t="s">
        <v>397</v>
      </c>
      <c r="C619" t="s">
        <v>322</v>
      </c>
      <c r="D619" t="s">
        <v>13</v>
      </c>
      <c r="E619" s="1">
        <v>42503</v>
      </c>
      <c r="F619">
        <v>2</v>
      </c>
      <c r="G619">
        <v>3361.98</v>
      </c>
      <c r="H619" t="s">
        <v>63</v>
      </c>
      <c r="I619" t="s">
        <v>20</v>
      </c>
      <c r="J619" t="s">
        <v>16</v>
      </c>
      <c r="K619" t="s">
        <v>17</v>
      </c>
      <c r="L619" t="s">
        <v>1967</v>
      </c>
    </row>
    <row r="620" spans="1:12" x14ac:dyDescent="0.3">
      <c r="A620">
        <v>222</v>
      </c>
      <c r="B620" t="s">
        <v>398</v>
      </c>
      <c r="C620" t="s">
        <v>105</v>
      </c>
      <c r="D620" t="s">
        <v>26</v>
      </c>
      <c r="E620" s="1">
        <v>42503</v>
      </c>
      <c r="F620">
        <v>2</v>
      </c>
      <c r="G620">
        <v>1499.98</v>
      </c>
      <c r="H620" t="s">
        <v>35</v>
      </c>
      <c r="I620" t="s">
        <v>22</v>
      </c>
      <c r="J620" t="s">
        <v>27</v>
      </c>
      <c r="K620" t="s">
        <v>28</v>
      </c>
      <c r="L620" t="s">
        <v>1969</v>
      </c>
    </row>
    <row r="621" spans="1:12" x14ac:dyDescent="0.3">
      <c r="A621">
        <v>222</v>
      </c>
      <c r="B621" t="s">
        <v>398</v>
      </c>
      <c r="C621" t="s">
        <v>105</v>
      </c>
      <c r="D621" t="s">
        <v>26</v>
      </c>
      <c r="E621" s="1">
        <v>42503</v>
      </c>
      <c r="F621">
        <v>1</v>
      </c>
      <c r="G621">
        <v>1549</v>
      </c>
      <c r="H621" t="s">
        <v>19</v>
      </c>
      <c r="I621" t="s">
        <v>20</v>
      </c>
      <c r="J621" t="s">
        <v>27</v>
      </c>
      <c r="K621" t="s">
        <v>28</v>
      </c>
      <c r="L621" t="s">
        <v>1967</v>
      </c>
    </row>
    <row r="622" spans="1:12" x14ac:dyDescent="0.3">
      <c r="A622">
        <v>223</v>
      </c>
      <c r="B622" t="s">
        <v>399</v>
      </c>
      <c r="C622" t="s">
        <v>184</v>
      </c>
      <c r="D622" t="s">
        <v>26</v>
      </c>
      <c r="E622" s="1">
        <v>42505</v>
      </c>
      <c r="F622">
        <v>2</v>
      </c>
      <c r="G622">
        <v>539.98</v>
      </c>
      <c r="H622" t="s">
        <v>66</v>
      </c>
      <c r="I622" t="s">
        <v>53</v>
      </c>
      <c r="J622" t="s">
        <v>27</v>
      </c>
      <c r="K622" t="s">
        <v>31</v>
      </c>
      <c r="L622" t="s">
        <v>1966</v>
      </c>
    </row>
    <row r="623" spans="1:12" x14ac:dyDescent="0.3">
      <c r="A623">
        <v>223</v>
      </c>
      <c r="B623" t="s">
        <v>399</v>
      </c>
      <c r="C623" t="s">
        <v>184</v>
      </c>
      <c r="D623" t="s">
        <v>26</v>
      </c>
      <c r="E623" s="1">
        <v>42505</v>
      </c>
      <c r="F623">
        <v>1</v>
      </c>
      <c r="G623">
        <v>529.99</v>
      </c>
      <c r="H623" t="s">
        <v>49</v>
      </c>
      <c r="I623" t="s">
        <v>15</v>
      </c>
      <c r="J623" t="s">
        <v>27</v>
      </c>
      <c r="K623" t="s">
        <v>31</v>
      </c>
      <c r="L623" t="s">
        <v>1966</v>
      </c>
    </row>
    <row r="624" spans="1:12" x14ac:dyDescent="0.3">
      <c r="A624">
        <v>223</v>
      </c>
      <c r="B624" t="s">
        <v>399</v>
      </c>
      <c r="C624" t="s">
        <v>184</v>
      </c>
      <c r="D624" t="s">
        <v>26</v>
      </c>
      <c r="E624" s="1">
        <v>42505</v>
      </c>
      <c r="F624">
        <v>1</v>
      </c>
      <c r="G624">
        <v>599.99</v>
      </c>
      <c r="H624" t="s">
        <v>18</v>
      </c>
      <c r="I624" t="s">
        <v>15</v>
      </c>
      <c r="J624" t="s">
        <v>27</v>
      </c>
      <c r="K624" t="s">
        <v>31</v>
      </c>
      <c r="L624" t="s">
        <v>1966</v>
      </c>
    </row>
    <row r="625" spans="1:12" x14ac:dyDescent="0.3">
      <c r="A625">
        <v>223</v>
      </c>
      <c r="B625" t="s">
        <v>399</v>
      </c>
      <c r="C625" t="s">
        <v>184</v>
      </c>
      <c r="D625" t="s">
        <v>26</v>
      </c>
      <c r="E625" s="1">
        <v>42505</v>
      </c>
      <c r="F625">
        <v>1</v>
      </c>
      <c r="G625">
        <v>1320.99</v>
      </c>
      <c r="H625" t="s">
        <v>77</v>
      </c>
      <c r="I625" t="s">
        <v>22</v>
      </c>
      <c r="J625" t="s">
        <v>27</v>
      </c>
      <c r="K625" t="s">
        <v>31</v>
      </c>
      <c r="L625" t="s">
        <v>1970</v>
      </c>
    </row>
    <row r="626" spans="1:12" x14ac:dyDescent="0.3">
      <c r="A626">
        <v>223</v>
      </c>
      <c r="B626" t="s">
        <v>399</v>
      </c>
      <c r="C626" t="s">
        <v>184</v>
      </c>
      <c r="D626" t="s">
        <v>26</v>
      </c>
      <c r="E626" s="1">
        <v>42505</v>
      </c>
      <c r="F626">
        <v>2</v>
      </c>
      <c r="G626">
        <v>7999.98</v>
      </c>
      <c r="H626" t="s">
        <v>56</v>
      </c>
      <c r="I626" t="s">
        <v>22</v>
      </c>
      <c r="J626" t="s">
        <v>27</v>
      </c>
      <c r="K626" t="s">
        <v>31</v>
      </c>
      <c r="L626" t="s">
        <v>1968</v>
      </c>
    </row>
    <row r="627" spans="1:12" x14ac:dyDescent="0.3">
      <c r="A627">
        <v>224</v>
      </c>
      <c r="B627" t="s">
        <v>400</v>
      </c>
      <c r="C627" t="s">
        <v>74</v>
      </c>
      <c r="D627" t="s">
        <v>13</v>
      </c>
      <c r="E627" s="1">
        <v>42507</v>
      </c>
      <c r="F627">
        <v>1</v>
      </c>
      <c r="G627">
        <v>499.99</v>
      </c>
      <c r="H627" t="s">
        <v>80</v>
      </c>
      <c r="I627" t="s">
        <v>39</v>
      </c>
      <c r="J627" t="s">
        <v>16</v>
      </c>
      <c r="K627" t="s">
        <v>36</v>
      </c>
      <c r="L627" t="s">
        <v>1966</v>
      </c>
    </row>
    <row r="628" spans="1:12" x14ac:dyDescent="0.3">
      <c r="A628">
        <v>224</v>
      </c>
      <c r="B628" t="s">
        <v>400</v>
      </c>
      <c r="C628" t="s">
        <v>74</v>
      </c>
      <c r="D628" t="s">
        <v>13</v>
      </c>
      <c r="E628" s="1">
        <v>42507</v>
      </c>
      <c r="F628">
        <v>1</v>
      </c>
      <c r="G628">
        <v>469.99</v>
      </c>
      <c r="H628" t="s">
        <v>69</v>
      </c>
      <c r="I628" t="s">
        <v>22</v>
      </c>
      <c r="J628" t="s">
        <v>16</v>
      </c>
      <c r="K628" t="s">
        <v>36</v>
      </c>
      <c r="L628" t="s">
        <v>1967</v>
      </c>
    </row>
    <row r="629" spans="1:12" x14ac:dyDescent="0.3">
      <c r="A629">
        <v>224</v>
      </c>
      <c r="B629" t="s">
        <v>400</v>
      </c>
      <c r="C629" t="s">
        <v>74</v>
      </c>
      <c r="D629" t="s">
        <v>13</v>
      </c>
      <c r="E629" s="1">
        <v>42507</v>
      </c>
      <c r="F629">
        <v>2</v>
      </c>
      <c r="G629">
        <v>3098</v>
      </c>
      <c r="H629" t="s">
        <v>19</v>
      </c>
      <c r="I629" t="s">
        <v>20</v>
      </c>
      <c r="J629" t="s">
        <v>16</v>
      </c>
      <c r="K629" t="s">
        <v>36</v>
      </c>
      <c r="L629" t="s">
        <v>1967</v>
      </c>
    </row>
    <row r="630" spans="1:12" x14ac:dyDescent="0.3">
      <c r="A630">
        <v>224</v>
      </c>
      <c r="B630" t="s">
        <v>400</v>
      </c>
      <c r="C630" t="s">
        <v>74</v>
      </c>
      <c r="D630" t="s">
        <v>13</v>
      </c>
      <c r="E630" s="1">
        <v>42507</v>
      </c>
      <c r="F630">
        <v>2</v>
      </c>
      <c r="G630">
        <v>3361.98</v>
      </c>
      <c r="H630" t="s">
        <v>63</v>
      </c>
      <c r="I630" t="s">
        <v>20</v>
      </c>
      <c r="J630" t="s">
        <v>16</v>
      </c>
      <c r="K630" t="s">
        <v>36</v>
      </c>
      <c r="L630" t="s">
        <v>1967</v>
      </c>
    </row>
    <row r="631" spans="1:12" x14ac:dyDescent="0.3">
      <c r="A631">
        <v>225</v>
      </c>
      <c r="B631" t="s">
        <v>401</v>
      </c>
      <c r="C631" t="s">
        <v>190</v>
      </c>
      <c r="D631" t="s">
        <v>13</v>
      </c>
      <c r="E631" s="1">
        <v>42507</v>
      </c>
      <c r="F631">
        <v>1</v>
      </c>
      <c r="G631">
        <v>269.99</v>
      </c>
      <c r="H631" t="s">
        <v>66</v>
      </c>
      <c r="I631" t="s">
        <v>53</v>
      </c>
      <c r="J631" t="s">
        <v>16</v>
      </c>
      <c r="K631" t="s">
        <v>36</v>
      </c>
      <c r="L631" t="s">
        <v>1966</v>
      </c>
    </row>
    <row r="632" spans="1:12" x14ac:dyDescent="0.3">
      <c r="A632">
        <v>225</v>
      </c>
      <c r="B632" t="s">
        <v>401</v>
      </c>
      <c r="C632" t="s">
        <v>190</v>
      </c>
      <c r="D632" t="s">
        <v>13</v>
      </c>
      <c r="E632" s="1">
        <v>42507</v>
      </c>
      <c r="F632">
        <v>1</v>
      </c>
      <c r="G632">
        <v>2999.99</v>
      </c>
      <c r="H632" t="s">
        <v>45</v>
      </c>
      <c r="I632" t="s">
        <v>46</v>
      </c>
      <c r="J632" t="s">
        <v>16</v>
      </c>
      <c r="K632" t="s">
        <v>36</v>
      </c>
      <c r="L632" t="s">
        <v>1968</v>
      </c>
    </row>
    <row r="633" spans="1:12" x14ac:dyDescent="0.3">
      <c r="A633">
        <v>226</v>
      </c>
      <c r="B633" t="s">
        <v>402</v>
      </c>
      <c r="C633" t="s">
        <v>148</v>
      </c>
      <c r="D633" t="s">
        <v>13</v>
      </c>
      <c r="E633" s="1">
        <v>42507</v>
      </c>
      <c r="F633">
        <v>1</v>
      </c>
      <c r="G633">
        <v>749.99</v>
      </c>
      <c r="H633" t="s">
        <v>35</v>
      </c>
      <c r="I633" t="s">
        <v>22</v>
      </c>
      <c r="J633" t="s">
        <v>16</v>
      </c>
      <c r="K633" t="s">
        <v>17</v>
      </c>
      <c r="L633" t="s">
        <v>1969</v>
      </c>
    </row>
    <row r="634" spans="1:12" x14ac:dyDescent="0.3">
      <c r="A634">
        <v>227</v>
      </c>
      <c r="B634" t="s">
        <v>403</v>
      </c>
      <c r="C634" t="s">
        <v>51</v>
      </c>
      <c r="D634" t="s">
        <v>26</v>
      </c>
      <c r="E634" s="1">
        <v>42507</v>
      </c>
      <c r="F634">
        <v>2</v>
      </c>
      <c r="G634">
        <v>1059.98</v>
      </c>
      <c r="H634" t="s">
        <v>49</v>
      </c>
      <c r="I634" t="s">
        <v>15</v>
      </c>
      <c r="J634" t="s">
        <v>27</v>
      </c>
      <c r="K634" t="s">
        <v>31</v>
      </c>
      <c r="L634" t="s">
        <v>1966</v>
      </c>
    </row>
    <row r="635" spans="1:12" x14ac:dyDescent="0.3">
      <c r="A635">
        <v>227</v>
      </c>
      <c r="B635" t="s">
        <v>403</v>
      </c>
      <c r="C635" t="s">
        <v>51</v>
      </c>
      <c r="D635" t="s">
        <v>26</v>
      </c>
      <c r="E635" s="1">
        <v>42507</v>
      </c>
      <c r="F635">
        <v>2</v>
      </c>
      <c r="G635">
        <v>1999.98</v>
      </c>
      <c r="H635" t="s">
        <v>32</v>
      </c>
      <c r="I635" t="s">
        <v>22</v>
      </c>
      <c r="J635" t="s">
        <v>27</v>
      </c>
      <c r="K635" t="s">
        <v>31</v>
      </c>
      <c r="L635" t="s">
        <v>1967</v>
      </c>
    </row>
    <row r="636" spans="1:12" x14ac:dyDescent="0.3">
      <c r="A636">
        <v>228</v>
      </c>
      <c r="B636" t="s">
        <v>404</v>
      </c>
      <c r="C636" t="s">
        <v>405</v>
      </c>
      <c r="D636" t="s">
        <v>26</v>
      </c>
      <c r="E636" s="1">
        <v>42507</v>
      </c>
      <c r="F636">
        <v>1</v>
      </c>
      <c r="G636">
        <v>269.99</v>
      </c>
      <c r="H636" t="s">
        <v>52</v>
      </c>
      <c r="I636" t="s">
        <v>53</v>
      </c>
      <c r="J636" t="s">
        <v>27</v>
      </c>
      <c r="K636" t="s">
        <v>31</v>
      </c>
      <c r="L636" t="s">
        <v>1966</v>
      </c>
    </row>
    <row r="637" spans="1:12" x14ac:dyDescent="0.3">
      <c r="A637">
        <v>228</v>
      </c>
      <c r="B637" t="s">
        <v>404</v>
      </c>
      <c r="C637" t="s">
        <v>405</v>
      </c>
      <c r="D637" t="s">
        <v>26</v>
      </c>
      <c r="E637" s="1">
        <v>42507</v>
      </c>
      <c r="F637">
        <v>2</v>
      </c>
      <c r="G637">
        <v>599.98</v>
      </c>
      <c r="H637" t="s">
        <v>72</v>
      </c>
      <c r="I637" t="s">
        <v>53</v>
      </c>
      <c r="J637" t="s">
        <v>27</v>
      </c>
      <c r="K637" t="s">
        <v>31</v>
      </c>
      <c r="L637" t="s">
        <v>1966</v>
      </c>
    </row>
    <row r="638" spans="1:12" x14ac:dyDescent="0.3">
      <c r="A638">
        <v>228</v>
      </c>
      <c r="B638" t="s">
        <v>404</v>
      </c>
      <c r="C638" t="s">
        <v>405</v>
      </c>
      <c r="D638" t="s">
        <v>26</v>
      </c>
      <c r="E638" s="1">
        <v>42507</v>
      </c>
      <c r="F638">
        <v>1</v>
      </c>
      <c r="G638">
        <v>499.99</v>
      </c>
      <c r="H638" t="s">
        <v>80</v>
      </c>
      <c r="I638" t="s">
        <v>39</v>
      </c>
      <c r="J638" t="s">
        <v>27</v>
      </c>
      <c r="K638" t="s">
        <v>31</v>
      </c>
      <c r="L638" t="s">
        <v>1966</v>
      </c>
    </row>
    <row r="639" spans="1:12" x14ac:dyDescent="0.3">
      <c r="A639">
        <v>228</v>
      </c>
      <c r="B639" t="s">
        <v>404</v>
      </c>
      <c r="C639" t="s">
        <v>405</v>
      </c>
      <c r="D639" t="s">
        <v>26</v>
      </c>
      <c r="E639" s="1">
        <v>42507</v>
      </c>
      <c r="F639">
        <v>2</v>
      </c>
      <c r="G639">
        <v>1499.98</v>
      </c>
      <c r="H639" t="s">
        <v>35</v>
      </c>
      <c r="I639" t="s">
        <v>22</v>
      </c>
      <c r="J639" t="s">
        <v>27</v>
      </c>
      <c r="K639" t="s">
        <v>31</v>
      </c>
      <c r="L639" t="s">
        <v>1969</v>
      </c>
    </row>
    <row r="640" spans="1:12" x14ac:dyDescent="0.3">
      <c r="A640">
        <v>228</v>
      </c>
      <c r="B640" t="s">
        <v>404</v>
      </c>
      <c r="C640" t="s">
        <v>405</v>
      </c>
      <c r="D640" t="s">
        <v>26</v>
      </c>
      <c r="E640" s="1">
        <v>42507</v>
      </c>
      <c r="F640">
        <v>1</v>
      </c>
      <c r="G640">
        <v>2899.99</v>
      </c>
      <c r="H640" t="s">
        <v>21</v>
      </c>
      <c r="I640" t="s">
        <v>22</v>
      </c>
      <c r="J640" t="s">
        <v>27</v>
      </c>
      <c r="K640" t="s">
        <v>31</v>
      </c>
      <c r="L640" t="s">
        <v>1968</v>
      </c>
    </row>
    <row r="641" spans="1:12" x14ac:dyDescent="0.3">
      <c r="A641">
        <v>229</v>
      </c>
      <c r="B641" t="s">
        <v>406</v>
      </c>
      <c r="C641" t="s">
        <v>86</v>
      </c>
      <c r="D641" t="s">
        <v>26</v>
      </c>
      <c r="E641" s="1">
        <v>42509</v>
      </c>
      <c r="F641">
        <v>2</v>
      </c>
      <c r="G641">
        <v>999.98</v>
      </c>
      <c r="H641" t="s">
        <v>80</v>
      </c>
      <c r="I641" t="s">
        <v>39</v>
      </c>
      <c r="J641" t="s">
        <v>27</v>
      </c>
      <c r="K641" t="s">
        <v>28</v>
      </c>
      <c r="L641" t="s">
        <v>1966</v>
      </c>
    </row>
    <row r="642" spans="1:12" x14ac:dyDescent="0.3">
      <c r="A642">
        <v>229</v>
      </c>
      <c r="B642" t="s">
        <v>406</v>
      </c>
      <c r="C642" t="s">
        <v>86</v>
      </c>
      <c r="D642" t="s">
        <v>26</v>
      </c>
      <c r="E642" s="1">
        <v>42509</v>
      </c>
      <c r="F642">
        <v>2</v>
      </c>
      <c r="G642">
        <v>2641.98</v>
      </c>
      <c r="H642" t="s">
        <v>77</v>
      </c>
      <c r="I642" t="s">
        <v>22</v>
      </c>
      <c r="J642" t="s">
        <v>27</v>
      </c>
      <c r="K642" t="s">
        <v>28</v>
      </c>
      <c r="L642" t="s">
        <v>1970</v>
      </c>
    </row>
    <row r="643" spans="1:12" x14ac:dyDescent="0.3">
      <c r="A643">
        <v>229</v>
      </c>
      <c r="B643" t="s">
        <v>406</v>
      </c>
      <c r="C643" t="s">
        <v>86</v>
      </c>
      <c r="D643" t="s">
        <v>26</v>
      </c>
      <c r="E643" s="1">
        <v>42509</v>
      </c>
      <c r="F643">
        <v>1</v>
      </c>
      <c r="G643">
        <v>1799.99</v>
      </c>
      <c r="H643" t="s">
        <v>23</v>
      </c>
      <c r="I643" t="s">
        <v>22</v>
      </c>
      <c r="J643" t="s">
        <v>27</v>
      </c>
      <c r="K643" t="s">
        <v>28</v>
      </c>
      <c r="L643" t="s">
        <v>1968</v>
      </c>
    </row>
    <row r="644" spans="1:12" x14ac:dyDescent="0.3">
      <c r="A644">
        <v>230</v>
      </c>
      <c r="B644" t="s">
        <v>407</v>
      </c>
      <c r="C644" t="s">
        <v>408</v>
      </c>
      <c r="D644" t="s">
        <v>26</v>
      </c>
      <c r="E644" s="1">
        <v>42509</v>
      </c>
      <c r="F644">
        <v>2</v>
      </c>
      <c r="G644">
        <v>3361.98</v>
      </c>
      <c r="H644" t="s">
        <v>63</v>
      </c>
      <c r="I644" t="s">
        <v>20</v>
      </c>
      <c r="J644" t="s">
        <v>27</v>
      </c>
      <c r="K644" t="s">
        <v>28</v>
      </c>
      <c r="L644" t="s">
        <v>1967</v>
      </c>
    </row>
    <row r="645" spans="1:12" x14ac:dyDescent="0.3">
      <c r="A645">
        <v>231</v>
      </c>
      <c r="B645" t="s">
        <v>409</v>
      </c>
      <c r="C645" t="s">
        <v>410</v>
      </c>
      <c r="D645" t="s">
        <v>26</v>
      </c>
      <c r="E645" s="1">
        <v>42509</v>
      </c>
      <c r="F645">
        <v>2</v>
      </c>
      <c r="G645">
        <v>539.98</v>
      </c>
      <c r="H645" t="s">
        <v>52</v>
      </c>
      <c r="I645" t="s">
        <v>15</v>
      </c>
      <c r="J645" t="s">
        <v>27</v>
      </c>
      <c r="K645" t="s">
        <v>28</v>
      </c>
      <c r="L645" t="s">
        <v>1966</v>
      </c>
    </row>
    <row r="646" spans="1:12" x14ac:dyDescent="0.3">
      <c r="A646">
        <v>231</v>
      </c>
      <c r="B646" t="s">
        <v>409</v>
      </c>
      <c r="C646" t="s">
        <v>410</v>
      </c>
      <c r="D646" t="s">
        <v>26</v>
      </c>
      <c r="E646" s="1">
        <v>42509</v>
      </c>
      <c r="F646">
        <v>2</v>
      </c>
      <c r="G646">
        <v>2641.98</v>
      </c>
      <c r="H646" t="s">
        <v>77</v>
      </c>
      <c r="I646" t="s">
        <v>22</v>
      </c>
      <c r="J646" t="s">
        <v>27</v>
      </c>
      <c r="K646" t="s">
        <v>28</v>
      </c>
      <c r="L646" t="s">
        <v>1970</v>
      </c>
    </row>
    <row r="647" spans="1:12" x14ac:dyDescent="0.3">
      <c r="A647">
        <v>231</v>
      </c>
      <c r="B647" t="s">
        <v>409</v>
      </c>
      <c r="C647" t="s">
        <v>410</v>
      </c>
      <c r="D647" t="s">
        <v>26</v>
      </c>
      <c r="E647" s="1">
        <v>42509</v>
      </c>
      <c r="F647">
        <v>2</v>
      </c>
      <c r="G647">
        <v>3599.98</v>
      </c>
      <c r="H647" t="s">
        <v>23</v>
      </c>
      <c r="I647" t="s">
        <v>22</v>
      </c>
      <c r="J647" t="s">
        <v>27</v>
      </c>
      <c r="K647" t="s">
        <v>28</v>
      </c>
      <c r="L647" t="s">
        <v>1968</v>
      </c>
    </row>
    <row r="648" spans="1:12" x14ac:dyDescent="0.3">
      <c r="A648">
        <v>232</v>
      </c>
      <c r="B648" t="s">
        <v>411</v>
      </c>
      <c r="C648" t="s">
        <v>200</v>
      </c>
      <c r="D648" t="s">
        <v>13</v>
      </c>
      <c r="E648" s="1">
        <v>42510</v>
      </c>
      <c r="F648">
        <v>2</v>
      </c>
      <c r="G648">
        <v>1199.98</v>
      </c>
      <c r="H648" t="s">
        <v>14</v>
      </c>
      <c r="I648" t="s">
        <v>39</v>
      </c>
      <c r="J648" t="s">
        <v>16</v>
      </c>
      <c r="K648" t="s">
        <v>36</v>
      </c>
      <c r="L648" t="s">
        <v>1966</v>
      </c>
    </row>
    <row r="649" spans="1:12" x14ac:dyDescent="0.3">
      <c r="A649">
        <v>232</v>
      </c>
      <c r="B649" t="s">
        <v>411</v>
      </c>
      <c r="C649" t="s">
        <v>200</v>
      </c>
      <c r="D649" t="s">
        <v>13</v>
      </c>
      <c r="E649" s="1">
        <v>42510</v>
      </c>
      <c r="F649">
        <v>1</v>
      </c>
      <c r="G649">
        <v>449</v>
      </c>
      <c r="H649" t="s">
        <v>44</v>
      </c>
      <c r="I649" t="s">
        <v>15</v>
      </c>
      <c r="J649" t="s">
        <v>16</v>
      </c>
      <c r="K649" t="s">
        <v>36</v>
      </c>
      <c r="L649" t="s">
        <v>1976</v>
      </c>
    </row>
    <row r="650" spans="1:12" x14ac:dyDescent="0.3">
      <c r="A650">
        <v>232</v>
      </c>
      <c r="B650" t="s">
        <v>411</v>
      </c>
      <c r="C650" t="s">
        <v>200</v>
      </c>
      <c r="D650" t="s">
        <v>13</v>
      </c>
      <c r="E650" s="1">
        <v>42510</v>
      </c>
      <c r="F650">
        <v>2</v>
      </c>
      <c r="G650">
        <v>3361.98</v>
      </c>
      <c r="H650" t="s">
        <v>63</v>
      </c>
      <c r="I650" t="s">
        <v>20</v>
      </c>
      <c r="J650" t="s">
        <v>16</v>
      </c>
      <c r="K650" t="s">
        <v>36</v>
      </c>
      <c r="L650" t="s">
        <v>1967</v>
      </c>
    </row>
    <row r="651" spans="1:12" x14ac:dyDescent="0.3">
      <c r="A651">
        <v>232</v>
      </c>
      <c r="B651" t="s">
        <v>411</v>
      </c>
      <c r="C651" t="s">
        <v>200</v>
      </c>
      <c r="D651" t="s">
        <v>13</v>
      </c>
      <c r="E651" s="1">
        <v>42510</v>
      </c>
      <c r="F651">
        <v>2</v>
      </c>
      <c r="G651">
        <v>3599.98</v>
      </c>
      <c r="H651" t="s">
        <v>23</v>
      </c>
      <c r="I651" t="s">
        <v>22</v>
      </c>
      <c r="J651" t="s">
        <v>16</v>
      </c>
      <c r="K651" t="s">
        <v>36</v>
      </c>
      <c r="L651" t="s">
        <v>1968</v>
      </c>
    </row>
    <row r="652" spans="1:12" x14ac:dyDescent="0.3">
      <c r="A652">
        <v>233</v>
      </c>
      <c r="B652" t="s">
        <v>412</v>
      </c>
      <c r="C652" t="s">
        <v>60</v>
      </c>
      <c r="D652" t="s">
        <v>26</v>
      </c>
      <c r="E652" s="1">
        <v>42511</v>
      </c>
      <c r="F652">
        <v>1</v>
      </c>
      <c r="G652">
        <v>269.99</v>
      </c>
      <c r="H652" t="s">
        <v>52</v>
      </c>
      <c r="I652" t="s">
        <v>15</v>
      </c>
      <c r="J652" t="s">
        <v>27</v>
      </c>
      <c r="K652" t="s">
        <v>28</v>
      </c>
      <c r="L652" t="s">
        <v>1966</v>
      </c>
    </row>
    <row r="653" spans="1:12" x14ac:dyDescent="0.3">
      <c r="A653">
        <v>233</v>
      </c>
      <c r="B653" t="s">
        <v>412</v>
      </c>
      <c r="C653" t="s">
        <v>60</v>
      </c>
      <c r="D653" t="s">
        <v>26</v>
      </c>
      <c r="E653" s="1">
        <v>42511</v>
      </c>
      <c r="F653">
        <v>2</v>
      </c>
      <c r="G653">
        <v>1059.98</v>
      </c>
      <c r="H653" t="s">
        <v>49</v>
      </c>
      <c r="I653" t="s">
        <v>15</v>
      </c>
      <c r="J653" t="s">
        <v>27</v>
      </c>
      <c r="K653" t="s">
        <v>28</v>
      </c>
      <c r="L653" t="s">
        <v>1966</v>
      </c>
    </row>
    <row r="654" spans="1:12" x14ac:dyDescent="0.3">
      <c r="A654">
        <v>233</v>
      </c>
      <c r="B654" t="s">
        <v>412</v>
      </c>
      <c r="C654" t="s">
        <v>60</v>
      </c>
      <c r="D654" t="s">
        <v>26</v>
      </c>
      <c r="E654" s="1">
        <v>42511</v>
      </c>
      <c r="F654">
        <v>1</v>
      </c>
      <c r="G654">
        <v>549.99</v>
      </c>
      <c r="H654" t="s">
        <v>43</v>
      </c>
      <c r="I654" t="s">
        <v>15</v>
      </c>
      <c r="J654" t="s">
        <v>27</v>
      </c>
      <c r="K654" t="s">
        <v>28</v>
      </c>
      <c r="L654" t="s">
        <v>1966</v>
      </c>
    </row>
    <row r="655" spans="1:12" x14ac:dyDescent="0.3">
      <c r="A655">
        <v>233</v>
      </c>
      <c r="B655" t="s">
        <v>412</v>
      </c>
      <c r="C655" t="s">
        <v>60</v>
      </c>
      <c r="D655" t="s">
        <v>26</v>
      </c>
      <c r="E655" s="1">
        <v>42511</v>
      </c>
      <c r="F655">
        <v>2</v>
      </c>
      <c r="G655">
        <v>1199.98</v>
      </c>
      <c r="H655" t="s">
        <v>14</v>
      </c>
      <c r="I655" t="s">
        <v>15</v>
      </c>
      <c r="J655" t="s">
        <v>27</v>
      </c>
      <c r="K655" t="s">
        <v>28</v>
      </c>
      <c r="L655" t="s">
        <v>1966</v>
      </c>
    </row>
    <row r="656" spans="1:12" x14ac:dyDescent="0.3">
      <c r="A656">
        <v>234</v>
      </c>
      <c r="B656" t="s">
        <v>413</v>
      </c>
      <c r="C656" t="s">
        <v>337</v>
      </c>
      <c r="D656" t="s">
        <v>26</v>
      </c>
      <c r="E656" s="1">
        <v>42512</v>
      </c>
      <c r="F656">
        <v>1</v>
      </c>
      <c r="G656">
        <v>299.99</v>
      </c>
      <c r="H656" t="s">
        <v>72</v>
      </c>
      <c r="I656" t="s">
        <v>53</v>
      </c>
      <c r="J656" t="s">
        <v>27</v>
      </c>
      <c r="K656" t="s">
        <v>28</v>
      </c>
      <c r="L656" t="s">
        <v>1966</v>
      </c>
    </row>
    <row r="657" spans="1:12" x14ac:dyDescent="0.3">
      <c r="A657">
        <v>234</v>
      </c>
      <c r="B657" t="s">
        <v>413</v>
      </c>
      <c r="C657" t="s">
        <v>337</v>
      </c>
      <c r="D657" t="s">
        <v>26</v>
      </c>
      <c r="E657" s="1">
        <v>42512</v>
      </c>
      <c r="F657">
        <v>1</v>
      </c>
      <c r="G657">
        <v>549.99</v>
      </c>
      <c r="H657" t="s">
        <v>43</v>
      </c>
      <c r="I657" t="s">
        <v>15</v>
      </c>
      <c r="J657" t="s">
        <v>27</v>
      </c>
      <c r="K657" t="s">
        <v>28</v>
      </c>
      <c r="L657" t="s">
        <v>1966</v>
      </c>
    </row>
    <row r="658" spans="1:12" x14ac:dyDescent="0.3">
      <c r="A658">
        <v>234</v>
      </c>
      <c r="B658" t="s">
        <v>413</v>
      </c>
      <c r="C658" t="s">
        <v>337</v>
      </c>
      <c r="D658" t="s">
        <v>26</v>
      </c>
      <c r="E658" s="1">
        <v>42512</v>
      </c>
      <c r="F658">
        <v>2</v>
      </c>
      <c r="G658">
        <v>858</v>
      </c>
      <c r="H658" t="s">
        <v>40</v>
      </c>
      <c r="I658" t="s">
        <v>15</v>
      </c>
      <c r="J658" t="s">
        <v>27</v>
      </c>
      <c r="K658" t="s">
        <v>28</v>
      </c>
      <c r="L658" t="s">
        <v>1976</v>
      </c>
    </row>
    <row r="659" spans="1:12" x14ac:dyDescent="0.3">
      <c r="A659">
        <v>234</v>
      </c>
      <c r="B659" t="s">
        <v>413</v>
      </c>
      <c r="C659" t="s">
        <v>337</v>
      </c>
      <c r="D659" t="s">
        <v>26</v>
      </c>
      <c r="E659" s="1">
        <v>42512</v>
      </c>
      <c r="F659">
        <v>2</v>
      </c>
      <c r="G659">
        <v>3361.98</v>
      </c>
      <c r="H659" t="s">
        <v>63</v>
      </c>
      <c r="I659" t="s">
        <v>20</v>
      </c>
      <c r="J659" t="s">
        <v>27</v>
      </c>
      <c r="K659" t="s">
        <v>28</v>
      </c>
      <c r="L659" t="s">
        <v>1967</v>
      </c>
    </row>
    <row r="660" spans="1:12" x14ac:dyDescent="0.3">
      <c r="A660">
        <v>234</v>
      </c>
      <c r="B660" t="s">
        <v>413</v>
      </c>
      <c r="C660" t="s">
        <v>337</v>
      </c>
      <c r="D660" t="s">
        <v>26</v>
      </c>
      <c r="E660" s="1">
        <v>42512</v>
      </c>
      <c r="F660">
        <v>1</v>
      </c>
      <c r="G660">
        <v>3999.99</v>
      </c>
      <c r="H660" t="s">
        <v>56</v>
      </c>
      <c r="I660" t="s">
        <v>22</v>
      </c>
      <c r="J660" t="s">
        <v>27</v>
      </c>
      <c r="K660" t="s">
        <v>28</v>
      </c>
      <c r="L660" t="s">
        <v>1968</v>
      </c>
    </row>
    <row r="661" spans="1:12" x14ac:dyDescent="0.3">
      <c r="A661">
        <v>235</v>
      </c>
      <c r="B661" t="s">
        <v>414</v>
      </c>
      <c r="C661" t="s">
        <v>192</v>
      </c>
      <c r="D661" t="s">
        <v>26</v>
      </c>
      <c r="E661" s="1">
        <v>42514</v>
      </c>
      <c r="F661">
        <v>2</v>
      </c>
      <c r="G661">
        <v>539.98</v>
      </c>
      <c r="H661" t="s">
        <v>66</v>
      </c>
      <c r="I661" t="s">
        <v>15</v>
      </c>
      <c r="J661" t="s">
        <v>27</v>
      </c>
      <c r="K661" t="s">
        <v>28</v>
      </c>
      <c r="L661" t="s">
        <v>1966</v>
      </c>
    </row>
    <row r="662" spans="1:12" x14ac:dyDescent="0.3">
      <c r="A662">
        <v>235</v>
      </c>
      <c r="B662" t="s">
        <v>414</v>
      </c>
      <c r="C662" t="s">
        <v>192</v>
      </c>
      <c r="D662" t="s">
        <v>26</v>
      </c>
      <c r="E662" s="1">
        <v>42514</v>
      </c>
      <c r="F662">
        <v>1</v>
      </c>
      <c r="G662">
        <v>469.99</v>
      </c>
      <c r="H662" t="s">
        <v>69</v>
      </c>
      <c r="I662" t="s">
        <v>22</v>
      </c>
      <c r="J662" t="s">
        <v>27</v>
      </c>
      <c r="K662" t="s">
        <v>28</v>
      </c>
      <c r="L662" t="s">
        <v>1967</v>
      </c>
    </row>
    <row r="663" spans="1:12" x14ac:dyDescent="0.3">
      <c r="A663">
        <v>235</v>
      </c>
      <c r="B663" t="s">
        <v>414</v>
      </c>
      <c r="C663" t="s">
        <v>192</v>
      </c>
      <c r="D663" t="s">
        <v>26</v>
      </c>
      <c r="E663" s="1">
        <v>42514</v>
      </c>
      <c r="F663">
        <v>2</v>
      </c>
      <c r="G663">
        <v>7999.98</v>
      </c>
      <c r="H663" t="s">
        <v>56</v>
      </c>
      <c r="I663" t="s">
        <v>22</v>
      </c>
      <c r="J663" t="s">
        <v>27</v>
      </c>
      <c r="K663" t="s">
        <v>28</v>
      </c>
      <c r="L663" t="s">
        <v>1968</v>
      </c>
    </row>
    <row r="664" spans="1:12" x14ac:dyDescent="0.3">
      <c r="A664">
        <v>236</v>
      </c>
      <c r="B664" t="s">
        <v>415</v>
      </c>
      <c r="C664" t="s">
        <v>205</v>
      </c>
      <c r="D664" t="s">
        <v>26</v>
      </c>
      <c r="E664" s="1">
        <v>42515</v>
      </c>
      <c r="F664">
        <v>2</v>
      </c>
      <c r="G664">
        <v>1499.98</v>
      </c>
      <c r="H664" t="s">
        <v>35</v>
      </c>
      <c r="I664" t="s">
        <v>22</v>
      </c>
      <c r="J664" t="s">
        <v>27</v>
      </c>
      <c r="K664" t="s">
        <v>28</v>
      </c>
      <c r="L664" t="s">
        <v>1969</v>
      </c>
    </row>
    <row r="665" spans="1:12" x14ac:dyDescent="0.3">
      <c r="A665">
        <v>236</v>
      </c>
      <c r="B665" t="s">
        <v>415</v>
      </c>
      <c r="C665" t="s">
        <v>205</v>
      </c>
      <c r="D665" t="s">
        <v>26</v>
      </c>
      <c r="E665" s="1">
        <v>42515</v>
      </c>
      <c r="F665">
        <v>2</v>
      </c>
      <c r="G665">
        <v>1999.98</v>
      </c>
      <c r="H665" t="s">
        <v>32</v>
      </c>
      <c r="I665" t="s">
        <v>22</v>
      </c>
      <c r="J665" t="s">
        <v>27</v>
      </c>
      <c r="K665" t="s">
        <v>28</v>
      </c>
      <c r="L665" t="s">
        <v>1967</v>
      </c>
    </row>
    <row r="666" spans="1:12" x14ac:dyDescent="0.3">
      <c r="A666">
        <v>236</v>
      </c>
      <c r="B666" t="s">
        <v>415</v>
      </c>
      <c r="C666" t="s">
        <v>205</v>
      </c>
      <c r="D666" t="s">
        <v>26</v>
      </c>
      <c r="E666" s="1">
        <v>42515</v>
      </c>
      <c r="F666">
        <v>2</v>
      </c>
      <c r="G666">
        <v>5799.98</v>
      </c>
      <c r="H666" t="s">
        <v>21</v>
      </c>
      <c r="I666" t="s">
        <v>22</v>
      </c>
      <c r="J666" t="s">
        <v>27</v>
      </c>
      <c r="K666" t="s">
        <v>28</v>
      </c>
      <c r="L666" t="s">
        <v>1968</v>
      </c>
    </row>
    <row r="667" spans="1:12" x14ac:dyDescent="0.3">
      <c r="A667">
        <v>237</v>
      </c>
      <c r="B667" t="s">
        <v>416</v>
      </c>
      <c r="C667" t="s">
        <v>417</v>
      </c>
      <c r="D667" t="s">
        <v>26</v>
      </c>
      <c r="E667" s="1">
        <v>42515</v>
      </c>
      <c r="F667">
        <v>1</v>
      </c>
      <c r="G667">
        <v>529.99</v>
      </c>
      <c r="H667" t="s">
        <v>49</v>
      </c>
      <c r="I667" t="s">
        <v>15</v>
      </c>
      <c r="J667" t="s">
        <v>27</v>
      </c>
      <c r="K667" t="s">
        <v>31</v>
      </c>
      <c r="L667" t="s">
        <v>1966</v>
      </c>
    </row>
    <row r="668" spans="1:12" x14ac:dyDescent="0.3">
      <c r="A668">
        <v>237</v>
      </c>
      <c r="B668" t="s">
        <v>416</v>
      </c>
      <c r="C668" t="s">
        <v>417</v>
      </c>
      <c r="D668" t="s">
        <v>26</v>
      </c>
      <c r="E668" s="1">
        <v>42515</v>
      </c>
      <c r="F668">
        <v>1</v>
      </c>
      <c r="G668">
        <v>549.99</v>
      </c>
      <c r="H668" t="s">
        <v>43</v>
      </c>
      <c r="I668" t="s">
        <v>39</v>
      </c>
      <c r="J668" t="s">
        <v>27</v>
      </c>
      <c r="K668" t="s">
        <v>31</v>
      </c>
      <c r="L668" t="s">
        <v>1966</v>
      </c>
    </row>
    <row r="669" spans="1:12" x14ac:dyDescent="0.3">
      <c r="A669">
        <v>237</v>
      </c>
      <c r="B669" t="s">
        <v>416</v>
      </c>
      <c r="C669" t="s">
        <v>417</v>
      </c>
      <c r="D669" t="s">
        <v>26</v>
      </c>
      <c r="E669" s="1">
        <v>42515</v>
      </c>
      <c r="F669">
        <v>1</v>
      </c>
      <c r="G669">
        <v>599.99</v>
      </c>
      <c r="H669" t="s">
        <v>14</v>
      </c>
      <c r="I669" t="s">
        <v>39</v>
      </c>
      <c r="J669" t="s">
        <v>27</v>
      </c>
      <c r="K669" t="s">
        <v>31</v>
      </c>
      <c r="L669" t="s">
        <v>1966</v>
      </c>
    </row>
    <row r="670" spans="1:12" x14ac:dyDescent="0.3">
      <c r="A670">
        <v>237</v>
      </c>
      <c r="B670" t="s">
        <v>416</v>
      </c>
      <c r="C670" t="s">
        <v>417</v>
      </c>
      <c r="D670" t="s">
        <v>26</v>
      </c>
      <c r="E670" s="1">
        <v>42515</v>
      </c>
      <c r="F670">
        <v>2</v>
      </c>
      <c r="G670">
        <v>1199.98</v>
      </c>
      <c r="H670" t="s">
        <v>18</v>
      </c>
      <c r="I670" t="s">
        <v>15</v>
      </c>
      <c r="J670" t="s">
        <v>27</v>
      </c>
      <c r="K670" t="s">
        <v>31</v>
      </c>
      <c r="L670" t="s">
        <v>1966</v>
      </c>
    </row>
    <row r="671" spans="1:12" x14ac:dyDescent="0.3">
      <c r="A671">
        <v>238</v>
      </c>
      <c r="B671" t="s">
        <v>418</v>
      </c>
      <c r="C671" t="s">
        <v>310</v>
      </c>
      <c r="D671" t="s">
        <v>26</v>
      </c>
      <c r="E671" s="1">
        <v>42516</v>
      </c>
      <c r="F671">
        <v>2</v>
      </c>
      <c r="G671">
        <v>539.98</v>
      </c>
      <c r="H671" t="s">
        <v>66</v>
      </c>
      <c r="I671" t="s">
        <v>15</v>
      </c>
      <c r="J671" t="s">
        <v>27</v>
      </c>
      <c r="K671" t="s">
        <v>28</v>
      </c>
      <c r="L671" t="s">
        <v>1966</v>
      </c>
    </row>
    <row r="672" spans="1:12" x14ac:dyDescent="0.3">
      <c r="A672">
        <v>238</v>
      </c>
      <c r="B672" t="s">
        <v>418</v>
      </c>
      <c r="C672" t="s">
        <v>310</v>
      </c>
      <c r="D672" t="s">
        <v>26</v>
      </c>
      <c r="E672" s="1">
        <v>42516</v>
      </c>
      <c r="F672">
        <v>2</v>
      </c>
      <c r="G672">
        <v>539.98</v>
      </c>
      <c r="H672" t="s">
        <v>52</v>
      </c>
      <c r="I672" t="s">
        <v>53</v>
      </c>
      <c r="J672" t="s">
        <v>27</v>
      </c>
      <c r="K672" t="s">
        <v>28</v>
      </c>
      <c r="L672" t="s">
        <v>1966</v>
      </c>
    </row>
    <row r="673" spans="1:12" x14ac:dyDescent="0.3">
      <c r="A673">
        <v>238</v>
      </c>
      <c r="B673" t="s">
        <v>418</v>
      </c>
      <c r="C673" t="s">
        <v>310</v>
      </c>
      <c r="D673" t="s">
        <v>26</v>
      </c>
      <c r="E673" s="1">
        <v>42516</v>
      </c>
      <c r="F673">
        <v>1</v>
      </c>
      <c r="G673">
        <v>499.99</v>
      </c>
      <c r="H673" t="s">
        <v>80</v>
      </c>
      <c r="I673" t="s">
        <v>39</v>
      </c>
      <c r="J673" t="s">
        <v>27</v>
      </c>
      <c r="K673" t="s">
        <v>28</v>
      </c>
      <c r="L673" t="s">
        <v>1966</v>
      </c>
    </row>
    <row r="674" spans="1:12" x14ac:dyDescent="0.3">
      <c r="A674">
        <v>238</v>
      </c>
      <c r="B674" t="s">
        <v>418</v>
      </c>
      <c r="C674" t="s">
        <v>310</v>
      </c>
      <c r="D674" t="s">
        <v>26</v>
      </c>
      <c r="E674" s="1">
        <v>42516</v>
      </c>
      <c r="F674">
        <v>2</v>
      </c>
      <c r="G674">
        <v>1199.98</v>
      </c>
      <c r="H674" t="s">
        <v>18</v>
      </c>
      <c r="I674" t="s">
        <v>15</v>
      </c>
      <c r="J674" t="s">
        <v>27</v>
      </c>
      <c r="K674" t="s">
        <v>28</v>
      </c>
      <c r="L674" t="s">
        <v>1966</v>
      </c>
    </row>
    <row r="675" spans="1:12" x14ac:dyDescent="0.3">
      <c r="A675">
        <v>238</v>
      </c>
      <c r="B675" t="s">
        <v>418</v>
      </c>
      <c r="C675" t="s">
        <v>310</v>
      </c>
      <c r="D675" t="s">
        <v>26</v>
      </c>
      <c r="E675" s="1">
        <v>42516</v>
      </c>
      <c r="F675">
        <v>1</v>
      </c>
      <c r="G675">
        <v>3999.99</v>
      </c>
      <c r="H675" t="s">
        <v>56</v>
      </c>
      <c r="I675" t="s">
        <v>22</v>
      </c>
      <c r="J675" t="s">
        <v>27</v>
      </c>
      <c r="K675" t="s">
        <v>28</v>
      </c>
      <c r="L675" t="s">
        <v>1968</v>
      </c>
    </row>
    <row r="676" spans="1:12" x14ac:dyDescent="0.3">
      <c r="A676">
        <v>239</v>
      </c>
      <c r="B676" t="s">
        <v>419</v>
      </c>
      <c r="C676" t="s">
        <v>229</v>
      </c>
      <c r="D676" t="s">
        <v>108</v>
      </c>
      <c r="E676" s="1">
        <v>42517</v>
      </c>
      <c r="F676">
        <v>2</v>
      </c>
      <c r="G676">
        <v>539.98</v>
      </c>
      <c r="H676" t="s">
        <v>66</v>
      </c>
      <c r="I676" t="s">
        <v>53</v>
      </c>
      <c r="J676" t="s">
        <v>109</v>
      </c>
      <c r="K676" t="s">
        <v>179</v>
      </c>
      <c r="L676" t="s">
        <v>1966</v>
      </c>
    </row>
    <row r="677" spans="1:12" x14ac:dyDescent="0.3">
      <c r="A677">
        <v>239</v>
      </c>
      <c r="B677" t="s">
        <v>419</v>
      </c>
      <c r="C677" t="s">
        <v>229</v>
      </c>
      <c r="D677" t="s">
        <v>108</v>
      </c>
      <c r="E677" s="1">
        <v>42517</v>
      </c>
      <c r="F677">
        <v>2</v>
      </c>
      <c r="G677">
        <v>1199.98</v>
      </c>
      <c r="H677" t="s">
        <v>14</v>
      </c>
      <c r="I677" t="s">
        <v>15</v>
      </c>
      <c r="J677" t="s">
        <v>109</v>
      </c>
      <c r="K677" t="s">
        <v>179</v>
      </c>
      <c r="L677" t="s">
        <v>1966</v>
      </c>
    </row>
    <row r="678" spans="1:12" x14ac:dyDescent="0.3">
      <c r="A678">
        <v>239</v>
      </c>
      <c r="B678" t="s">
        <v>419</v>
      </c>
      <c r="C678" t="s">
        <v>229</v>
      </c>
      <c r="D678" t="s">
        <v>108</v>
      </c>
      <c r="E678" s="1">
        <v>42517</v>
      </c>
      <c r="F678">
        <v>1</v>
      </c>
      <c r="G678">
        <v>449</v>
      </c>
      <c r="H678" t="s">
        <v>44</v>
      </c>
      <c r="I678" t="s">
        <v>15</v>
      </c>
      <c r="J678" t="s">
        <v>109</v>
      </c>
      <c r="K678" t="s">
        <v>179</v>
      </c>
      <c r="L678" t="s">
        <v>1976</v>
      </c>
    </row>
    <row r="679" spans="1:12" x14ac:dyDescent="0.3">
      <c r="A679">
        <v>239</v>
      </c>
      <c r="B679" t="s">
        <v>419</v>
      </c>
      <c r="C679" t="s">
        <v>229</v>
      </c>
      <c r="D679" t="s">
        <v>108</v>
      </c>
      <c r="E679" s="1">
        <v>42517</v>
      </c>
      <c r="F679">
        <v>2</v>
      </c>
      <c r="G679">
        <v>5799.98</v>
      </c>
      <c r="H679" t="s">
        <v>21</v>
      </c>
      <c r="I679" t="s">
        <v>22</v>
      </c>
      <c r="J679" t="s">
        <v>109</v>
      </c>
      <c r="K679" t="s">
        <v>179</v>
      </c>
      <c r="L679" t="s">
        <v>1968</v>
      </c>
    </row>
    <row r="680" spans="1:12" x14ac:dyDescent="0.3">
      <c r="A680">
        <v>240</v>
      </c>
      <c r="B680" t="s">
        <v>420</v>
      </c>
      <c r="C680" t="s">
        <v>155</v>
      </c>
      <c r="D680" t="s">
        <v>26</v>
      </c>
      <c r="E680" s="1">
        <v>42517</v>
      </c>
      <c r="F680">
        <v>1</v>
      </c>
      <c r="G680">
        <v>1320.99</v>
      </c>
      <c r="H680" t="s">
        <v>77</v>
      </c>
      <c r="I680" t="s">
        <v>22</v>
      </c>
      <c r="J680" t="s">
        <v>27</v>
      </c>
      <c r="K680" t="s">
        <v>28</v>
      </c>
      <c r="L680" t="s">
        <v>1970</v>
      </c>
    </row>
    <row r="681" spans="1:12" x14ac:dyDescent="0.3">
      <c r="A681">
        <v>240</v>
      </c>
      <c r="B681" t="s">
        <v>420</v>
      </c>
      <c r="C681" t="s">
        <v>155</v>
      </c>
      <c r="D681" t="s">
        <v>26</v>
      </c>
      <c r="E681" s="1">
        <v>42517</v>
      </c>
      <c r="F681">
        <v>2</v>
      </c>
      <c r="G681">
        <v>898</v>
      </c>
      <c r="H681" t="s">
        <v>44</v>
      </c>
      <c r="I681" t="s">
        <v>15</v>
      </c>
      <c r="J681" t="s">
        <v>27</v>
      </c>
      <c r="K681" t="s">
        <v>28</v>
      </c>
      <c r="L681" t="s">
        <v>1976</v>
      </c>
    </row>
    <row r="682" spans="1:12" x14ac:dyDescent="0.3">
      <c r="A682">
        <v>240</v>
      </c>
      <c r="B682" t="s">
        <v>420</v>
      </c>
      <c r="C682" t="s">
        <v>155</v>
      </c>
      <c r="D682" t="s">
        <v>26</v>
      </c>
      <c r="E682" s="1">
        <v>42517</v>
      </c>
      <c r="F682">
        <v>1</v>
      </c>
      <c r="G682">
        <v>2999.99</v>
      </c>
      <c r="H682" t="s">
        <v>45</v>
      </c>
      <c r="I682" t="s">
        <v>46</v>
      </c>
      <c r="J682" t="s">
        <v>27</v>
      </c>
      <c r="K682" t="s">
        <v>28</v>
      </c>
      <c r="L682" t="s">
        <v>1968</v>
      </c>
    </row>
    <row r="683" spans="1:12" x14ac:dyDescent="0.3">
      <c r="A683">
        <v>240</v>
      </c>
      <c r="B683" t="s">
        <v>420</v>
      </c>
      <c r="C683" t="s">
        <v>155</v>
      </c>
      <c r="D683" t="s">
        <v>26</v>
      </c>
      <c r="E683" s="1">
        <v>42517</v>
      </c>
      <c r="F683">
        <v>1</v>
      </c>
      <c r="G683">
        <v>1799.99</v>
      </c>
      <c r="H683" t="s">
        <v>23</v>
      </c>
      <c r="I683" t="s">
        <v>22</v>
      </c>
      <c r="J683" t="s">
        <v>27</v>
      </c>
      <c r="K683" t="s">
        <v>28</v>
      </c>
      <c r="L683" t="s">
        <v>1968</v>
      </c>
    </row>
    <row r="684" spans="1:12" x14ac:dyDescent="0.3">
      <c r="A684">
        <v>241</v>
      </c>
      <c r="B684" t="s">
        <v>421</v>
      </c>
      <c r="C684" t="s">
        <v>123</v>
      </c>
      <c r="D684" t="s">
        <v>26</v>
      </c>
      <c r="E684" s="1">
        <v>42517</v>
      </c>
      <c r="F684">
        <v>1</v>
      </c>
      <c r="G684">
        <v>3999.99</v>
      </c>
      <c r="H684" t="s">
        <v>56</v>
      </c>
      <c r="I684" t="s">
        <v>22</v>
      </c>
      <c r="J684" t="s">
        <v>27</v>
      </c>
      <c r="K684" t="s">
        <v>31</v>
      </c>
      <c r="L684" t="s">
        <v>1968</v>
      </c>
    </row>
    <row r="685" spans="1:12" x14ac:dyDescent="0.3">
      <c r="A685">
        <v>242</v>
      </c>
      <c r="B685" t="s">
        <v>422</v>
      </c>
      <c r="C685" t="s">
        <v>423</v>
      </c>
      <c r="D685" t="s">
        <v>26</v>
      </c>
      <c r="E685" s="1">
        <v>42517</v>
      </c>
      <c r="F685">
        <v>1</v>
      </c>
      <c r="G685">
        <v>999.99</v>
      </c>
      <c r="H685" t="s">
        <v>32</v>
      </c>
      <c r="I685" t="s">
        <v>22</v>
      </c>
      <c r="J685" t="s">
        <v>27</v>
      </c>
      <c r="K685" t="s">
        <v>31</v>
      </c>
      <c r="L685" t="s">
        <v>1967</v>
      </c>
    </row>
    <row r="686" spans="1:12" x14ac:dyDescent="0.3">
      <c r="A686">
        <v>243</v>
      </c>
      <c r="B686" t="s">
        <v>424</v>
      </c>
      <c r="C686" t="s">
        <v>229</v>
      </c>
      <c r="D686" t="s">
        <v>108</v>
      </c>
      <c r="E686" s="1">
        <v>42517</v>
      </c>
      <c r="F686">
        <v>2</v>
      </c>
      <c r="G686">
        <v>999.98</v>
      </c>
      <c r="H686" t="s">
        <v>80</v>
      </c>
      <c r="I686" t="s">
        <v>39</v>
      </c>
      <c r="J686" t="s">
        <v>109</v>
      </c>
      <c r="K686" t="s">
        <v>110</v>
      </c>
      <c r="L686" t="s">
        <v>1966</v>
      </c>
    </row>
    <row r="687" spans="1:12" x14ac:dyDescent="0.3">
      <c r="A687">
        <v>243</v>
      </c>
      <c r="B687" t="s">
        <v>424</v>
      </c>
      <c r="C687" t="s">
        <v>229</v>
      </c>
      <c r="D687" t="s">
        <v>108</v>
      </c>
      <c r="E687" s="1">
        <v>42517</v>
      </c>
      <c r="F687">
        <v>2</v>
      </c>
      <c r="G687">
        <v>898</v>
      </c>
      <c r="H687" t="s">
        <v>99</v>
      </c>
      <c r="I687" t="s">
        <v>15</v>
      </c>
      <c r="J687" t="s">
        <v>109</v>
      </c>
      <c r="K687" t="s">
        <v>110</v>
      </c>
      <c r="L687" t="s">
        <v>1976</v>
      </c>
    </row>
    <row r="688" spans="1:12" x14ac:dyDescent="0.3">
      <c r="A688">
        <v>243</v>
      </c>
      <c r="B688" t="s">
        <v>424</v>
      </c>
      <c r="C688" t="s">
        <v>229</v>
      </c>
      <c r="D688" t="s">
        <v>108</v>
      </c>
      <c r="E688" s="1">
        <v>42517</v>
      </c>
      <c r="F688">
        <v>2</v>
      </c>
      <c r="G688">
        <v>7999.98</v>
      </c>
      <c r="H688" t="s">
        <v>56</v>
      </c>
      <c r="I688" t="s">
        <v>22</v>
      </c>
      <c r="J688" t="s">
        <v>109</v>
      </c>
      <c r="K688" t="s">
        <v>110</v>
      </c>
      <c r="L688" t="s">
        <v>1968</v>
      </c>
    </row>
    <row r="689" spans="1:12" x14ac:dyDescent="0.3">
      <c r="A689">
        <v>244</v>
      </c>
      <c r="B689" t="s">
        <v>425</v>
      </c>
      <c r="C689" t="s">
        <v>426</v>
      </c>
      <c r="D689" t="s">
        <v>26</v>
      </c>
      <c r="E689" s="1">
        <v>42518</v>
      </c>
      <c r="F689">
        <v>1</v>
      </c>
      <c r="G689">
        <v>269.99</v>
      </c>
      <c r="H689" t="s">
        <v>52</v>
      </c>
      <c r="I689" t="s">
        <v>53</v>
      </c>
      <c r="J689" t="s">
        <v>27</v>
      </c>
      <c r="K689" t="s">
        <v>28</v>
      </c>
      <c r="L689" t="s">
        <v>1966</v>
      </c>
    </row>
    <row r="690" spans="1:12" x14ac:dyDescent="0.3">
      <c r="A690">
        <v>244</v>
      </c>
      <c r="B690" t="s">
        <v>425</v>
      </c>
      <c r="C690" t="s">
        <v>426</v>
      </c>
      <c r="D690" t="s">
        <v>26</v>
      </c>
      <c r="E690" s="1">
        <v>42518</v>
      </c>
      <c r="F690">
        <v>1</v>
      </c>
      <c r="G690">
        <v>499.99</v>
      </c>
      <c r="H690" t="s">
        <v>80</v>
      </c>
      <c r="I690" t="s">
        <v>39</v>
      </c>
      <c r="J690" t="s">
        <v>27</v>
      </c>
      <c r="K690" t="s">
        <v>28</v>
      </c>
      <c r="L690" t="s">
        <v>1966</v>
      </c>
    </row>
    <row r="691" spans="1:12" x14ac:dyDescent="0.3">
      <c r="A691">
        <v>244</v>
      </c>
      <c r="B691" t="s">
        <v>425</v>
      </c>
      <c r="C691" t="s">
        <v>426</v>
      </c>
      <c r="D691" t="s">
        <v>26</v>
      </c>
      <c r="E691" s="1">
        <v>42518</v>
      </c>
      <c r="F691">
        <v>1</v>
      </c>
      <c r="G691">
        <v>449</v>
      </c>
      <c r="H691" t="s">
        <v>99</v>
      </c>
      <c r="I691" t="s">
        <v>15</v>
      </c>
      <c r="J691" t="s">
        <v>27</v>
      </c>
      <c r="K691" t="s">
        <v>28</v>
      </c>
      <c r="L691" t="s">
        <v>1976</v>
      </c>
    </row>
    <row r="692" spans="1:12" x14ac:dyDescent="0.3">
      <c r="A692">
        <v>245</v>
      </c>
      <c r="B692" t="s">
        <v>427</v>
      </c>
      <c r="C692" t="s">
        <v>30</v>
      </c>
      <c r="D692" t="s">
        <v>26</v>
      </c>
      <c r="E692" s="1">
        <v>42519</v>
      </c>
      <c r="F692">
        <v>2</v>
      </c>
      <c r="G692">
        <v>3098</v>
      </c>
      <c r="H692" t="s">
        <v>19</v>
      </c>
      <c r="I692" t="s">
        <v>20</v>
      </c>
      <c r="J692" t="s">
        <v>27</v>
      </c>
      <c r="K692" t="s">
        <v>31</v>
      </c>
      <c r="L692" t="s">
        <v>1967</v>
      </c>
    </row>
    <row r="693" spans="1:12" x14ac:dyDescent="0.3">
      <c r="A693">
        <v>245</v>
      </c>
      <c r="B693" t="s">
        <v>427</v>
      </c>
      <c r="C693" t="s">
        <v>30</v>
      </c>
      <c r="D693" t="s">
        <v>26</v>
      </c>
      <c r="E693" s="1">
        <v>42519</v>
      </c>
      <c r="F693">
        <v>1</v>
      </c>
      <c r="G693">
        <v>1799.99</v>
      </c>
      <c r="H693" t="s">
        <v>23</v>
      </c>
      <c r="I693" t="s">
        <v>22</v>
      </c>
      <c r="J693" t="s">
        <v>27</v>
      </c>
      <c r="K693" t="s">
        <v>31</v>
      </c>
      <c r="L693" t="s">
        <v>1968</v>
      </c>
    </row>
    <row r="694" spans="1:12" x14ac:dyDescent="0.3">
      <c r="A694">
        <v>246</v>
      </c>
      <c r="B694" t="s">
        <v>428</v>
      </c>
      <c r="C694" t="s">
        <v>337</v>
      </c>
      <c r="D694" t="s">
        <v>26</v>
      </c>
      <c r="E694" s="1">
        <v>42520</v>
      </c>
      <c r="F694">
        <v>2</v>
      </c>
      <c r="G694">
        <v>858</v>
      </c>
      <c r="H694" t="s">
        <v>40</v>
      </c>
      <c r="I694" t="s">
        <v>15</v>
      </c>
      <c r="J694" t="s">
        <v>27</v>
      </c>
      <c r="K694" t="s">
        <v>28</v>
      </c>
      <c r="L694" t="s">
        <v>1976</v>
      </c>
    </row>
    <row r="695" spans="1:12" x14ac:dyDescent="0.3">
      <c r="A695">
        <v>247</v>
      </c>
      <c r="B695" t="s">
        <v>429</v>
      </c>
      <c r="C695" t="s">
        <v>194</v>
      </c>
      <c r="D695" t="s">
        <v>13</v>
      </c>
      <c r="E695" s="1">
        <v>42520</v>
      </c>
      <c r="F695">
        <v>1</v>
      </c>
      <c r="G695">
        <v>499.99</v>
      </c>
      <c r="H695" t="s">
        <v>80</v>
      </c>
      <c r="I695" t="s">
        <v>39</v>
      </c>
      <c r="J695" t="s">
        <v>16</v>
      </c>
      <c r="K695" t="s">
        <v>36</v>
      </c>
      <c r="L695" t="s">
        <v>1966</v>
      </c>
    </row>
    <row r="696" spans="1:12" x14ac:dyDescent="0.3">
      <c r="A696">
        <v>247</v>
      </c>
      <c r="B696" t="s">
        <v>429</v>
      </c>
      <c r="C696" t="s">
        <v>194</v>
      </c>
      <c r="D696" t="s">
        <v>13</v>
      </c>
      <c r="E696" s="1">
        <v>42520</v>
      </c>
      <c r="F696">
        <v>1</v>
      </c>
      <c r="G696">
        <v>999.99</v>
      </c>
      <c r="H696" t="s">
        <v>32</v>
      </c>
      <c r="I696" t="s">
        <v>22</v>
      </c>
      <c r="J696" t="s">
        <v>16</v>
      </c>
      <c r="K696" t="s">
        <v>36</v>
      </c>
      <c r="L696" t="s">
        <v>1967</v>
      </c>
    </row>
    <row r="697" spans="1:12" x14ac:dyDescent="0.3">
      <c r="A697">
        <v>248</v>
      </c>
      <c r="B697" t="s">
        <v>430</v>
      </c>
      <c r="C697" t="s">
        <v>188</v>
      </c>
      <c r="D697" t="s">
        <v>26</v>
      </c>
      <c r="E697" s="1">
        <v>42520</v>
      </c>
      <c r="F697">
        <v>1</v>
      </c>
      <c r="G697">
        <v>269.99</v>
      </c>
      <c r="H697" t="s">
        <v>66</v>
      </c>
      <c r="I697" t="s">
        <v>15</v>
      </c>
      <c r="J697" t="s">
        <v>27</v>
      </c>
      <c r="K697" t="s">
        <v>31</v>
      </c>
      <c r="L697" t="s">
        <v>1966</v>
      </c>
    </row>
    <row r="698" spans="1:12" x14ac:dyDescent="0.3">
      <c r="A698">
        <v>248</v>
      </c>
      <c r="B698" t="s">
        <v>430</v>
      </c>
      <c r="C698" t="s">
        <v>188</v>
      </c>
      <c r="D698" t="s">
        <v>26</v>
      </c>
      <c r="E698" s="1">
        <v>42520</v>
      </c>
      <c r="F698">
        <v>2</v>
      </c>
      <c r="G698">
        <v>1199.98</v>
      </c>
      <c r="H698" t="s">
        <v>14</v>
      </c>
      <c r="I698" t="s">
        <v>39</v>
      </c>
      <c r="J698" t="s">
        <v>27</v>
      </c>
      <c r="K698" t="s">
        <v>31</v>
      </c>
      <c r="L698" t="s">
        <v>1966</v>
      </c>
    </row>
    <row r="699" spans="1:12" x14ac:dyDescent="0.3">
      <c r="A699">
        <v>248</v>
      </c>
      <c r="B699" t="s">
        <v>430</v>
      </c>
      <c r="C699" t="s">
        <v>188</v>
      </c>
      <c r="D699" t="s">
        <v>26</v>
      </c>
      <c r="E699" s="1">
        <v>42520</v>
      </c>
      <c r="F699">
        <v>1</v>
      </c>
      <c r="G699">
        <v>429</v>
      </c>
      <c r="H699" t="s">
        <v>40</v>
      </c>
      <c r="I699" t="s">
        <v>15</v>
      </c>
      <c r="J699" t="s">
        <v>27</v>
      </c>
      <c r="K699" t="s">
        <v>31</v>
      </c>
      <c r="L699" t="s">
        <v>1976</v>
      </c>
    </row>
    <row r="700" spans="1:12" x14ac:dyDescent="0.3">
      <c r="A700">
        <v>248</v>
      </c>
      <c r="B700" t="s">
        <v>430</v>
      </c>
      <c r="C700" t="s">
        <v>188</v>
      </c>
      <c r="D700" t="s">
        <v>26</v>
      </c>
      <c r="E700" s="1">
        <v>42520</v>
      </c>
      <c r="F700">
        <v>1</v>
      </c>
      <c r="G700">
        <v>2999.99</v>
      </c>
      <c r="H700" t="s">
        <v>45</v>
      </c>
      <c r="I700" t="s">
        <v>46</v>
      </c>
      <c r="J700" t="s">
        <v>27</v>
      </c>
      <c r="K700" t="s">
        <v>31</v>
      </c>
      <c r="L700" t="s">
        <v>1968</v>
      </c>
    </row>
    <row r="701" spans="1:12" x14ac:dyDescent="0.3">
      <c r="A701">
        <v>249</v>
      </c>
      <c r="B701" t="s">
        <v>431</v>
      </c>
      <c r="C701" t="s">
        <v>432</v>
      </c>
      <c r="D701" t="s">
        <v>26</v>
      </c>
      <c r="E701" s="1">
        <v>42522</v>
      </c>
      <c r="F701">
        <v>1</v>
      </c>
      <c r="G701">
        <v>269.99</v>
      </c>
      <c r="H701" t="s">
        <v>52</v>
      </c>
      <c r="I701" t="s">
        <v>53</v>
      </c>
      <c r="J701" t="s">
        <v>27</v>
      </c>
      <c r="K701" t="s">
        <v>28</v>
      </c>
      <c r="L701" t="s">
        <v>1966</v>
      </c>
    </row>
    <row r="702" spans="1:12" x14ac:dyDescent="0.3">
      <c r="A702">
        <v>249</v>
      </c>
      <c r="B702" t="s">
        <v>431</v>
      </c>
      <c r="C702" t="s">
        <v>432</v>
      </c>
      <c r="D702" t="s">
        <v>26</v>
      </c>
      <c r="E702" s="1">
        <v>42522</v>
      </c>
      <c r="F702">
        <v>2</v>
      </c>
      <c r="G702">
        <v>898</v>
      </c>
      <c r="H702" t="s">
        <v>44</v>
      </c>
      <c r="I702" t="s">
        <v>15</v>
      </c>
      <c r="J702" t="s">
        <v>27</v>
      </c>
      <c r="K702" t="s">
        <v>28</v>
      </c>
      <c r="L702" t="s">
        <v>1976</v>
      </c>
    </row>
    <row r="703" spans="1:12" x14ac:dyDescent="0.3">
      <c r="A703">
        <v>249</v>
      </c>
      <c r="B703" t="s">
        <v>431</v>
      </c>
      <c r="C703" t="s">
        <v>432</v>
      </c>
      <c r="D703" t="s">
        <v>26</v>
      </c>
      <c r="E703" s="1">
        <v>42522</v>
      </c>
      <c r="F703">
        <v>2</v>
      </c>
      <c r="G703">
        <v>7999.98</v>
      </c>
      <c r="H703" t="s">
        <v>56</v>
      </c>
      <c r="I703" t="s">
        <v>22</v>
      </c>
      <c r="J703" t="s">
        <v>27</v>
      </c>
      <c r="K703" t="s">
        <v>28</v>
      </c>
      <c r="L703" t="s">
        <v>1968</v>
      </c>
    </row>
    <row r="704" spans="1:12" x14ac:dyDescent="0.3">
      <c r="A704">
        <v>250</v>
      </c>
      <c r="B704" t="s">
        <v>433</v>
      </c>
      <c r="C704" t="s">
        <v>434</v>
      </c>
      <c r="D704" t="s">
        <v>26</v>
      </c>
      <c r="E704" s="1">
        <v>42522</v>
      </c>
      <c r="F704">
        <v>2</v>
      </c>
      <c r="G704">
        <v>858</v>
      </c>
      <c r="H704" t="s">
        <v>40</v>
      </c>
      <c r="I704" t="s">
        <v>15</v>
      </c>
      <c r="J704" t="s">
        <v>27</v>
      </c>
      <c r="K704" t="s">
        <v>31</v>
      </c>
      <c r="L704" t="s">
        <v>1976</v>
      </c>
    </row>
    <row r="705" spans="1:12" x14ac:dyDescent="0.3">
      <c r="A705">
        <v>250</v>
      </c>
      <c r="B705" t="s">
        <v>433</v>
      </c>
      <c r="C705" t="s">
        <v>434</v>
      </c>
      <c r="D705" t="s">
        <v>26</v>
      </c>
      <c r="E705" s="1">
        <v>42522</v>
      </c>
      <c r="F705">
        <v>2</v>
      </c>
      <c r="G705">
        <v>3361.98</v>
      </c>
      <c r="H705" t="s">
        <v>63</v>
      </c>
      <c r="I705" t="s">
        <v>20</v>
      </c>
      <c r="J705" t="s">
        <v>27</v>
      </c>
      <c r="K705" t="s">
        <v>31</v>
      </c>
      <c r="L705" t="s">
        <v>1967</v>
      </c>
    </row>
    <row r="706" spans="1:12" x14ac:dyDescent="0.3">
      <c r="A706">
        <v>251</v>
      </c>
      <c r="B706" t="s">
        <v>435</v>
      </c>
      <c r="C706" t="s">
        <v>261</v>
      </c>
      <c r="D706" t="s">
        <v>26</v>
      </c>
      <c r="E706" s="1">
        <v>42522</v>
      </c>
      <c r="F706">
        <v>2</v>
      </c>
      <c r="G706">
        <v>539.98</v>
      </c>
      <c r="H706" t="s">
        <v>52</v>
      </c>
      <c r="I706" t="s">
        <v>53</v>
      </c>
      <c r="J706" t="s">
        <v>27</v>
      </c>
      <c r="K706" t="s">
        <v>31</v>
      </c>
      <c r="L706" t="s">
        <v>1966</v>
      </c>
    </row>
    <row r="707" spans="1:12" x14ac:dyDescent="0.3">
      <c r="A707">
        <v>251</v>
      </c>
      <c r="B707" t="s">
        <v>435</v>
      </c>
      <c r="C707" t="s">
        <v>261</v>
      </c>
      <c r="D707" t="s">
        <v>26</v>
      </c>
      <c r="E707" s="1">
        <v>42522</v>
      </c>
      <c r="F707">
        <v>2</v>
      </c>
      <c r="G707">
        <v>599.98</v>
      </c>
      <c r="H707" t="s">
        <v>72</v>
      </c>
      <c r="I707" t="s">
        <v>53</v>
      </c>
      <c r="J707" t="s">
        <v>27</v>
      </c>
      <c r="K707" t="s">
        <v>31</v>
      </c>
      <c r="L707" t="s">
        <v>1966</v>
      </c>
    </row>
    <row r="708" spans="1:12" x14ac:dyDescent="0.3">
      <c r="A708">
        <v>252</v>
      </c>
      <c r="B708" t="s">
        <v>436</v>
      </c>
      <c r="C708" t="s">
        <v>437</v>
      </c>
      <c r="D708" t="s">
        <v>108</v>
      </c>
      <c r="E708" s="1">
        <v>42522</v>
      </c>
      <c r="F708">
        <v>1</v>
      </c>
      <c r="G708">
        <v>449</v>
      </c>
      <c r="H708" t="s">
        <v>99</v>
      </c>
      <c r="I708" t="s">
        <v>15</v>
      </c>
      <c r="J708" t="s">
        <v>109</v>
      </c>
      <c r="K708" t="s">
        <v>110</v>
      </c>
      <c r="L708" t="s">
        <v>1976</v>
      </c>
    </row>
    <row r="709" spans="1:12" x14ac:dyDescent="0.3">
      <c r="A709">
        <v>252</v>
      </c>
      <c r="B709" t="s">
        <v>436</v>
      </c>
      <c r="C709" t="s">
        <v>437</v>
      </c>
      <c r="D709" t="s">
        <v>108</v>
      </c>
      <c r="E709" s="1">
        <v>42522</v>
      </c>
      <c r="F709">
        <v>2</v>
      </c>
      <c r="G709">
        <v>3361.98</v>
      </c>
      <c r="H709" t="s">
        <v>63</v>
      </c>
      <c r="I709" t="s">
        <v>20</v>
      </c>
      <c r="J709" t="s">
        <v>109</v>
      </c>
      <c r="K709" t="s">
        <v>110</v>
      </c>
      <c r="L709" t="s">
        <v>1967</v>
      </c>
    </row>
    <row r="710" spans="1:12" x14ac:dyDescent="0.3">
      <c r="A710">
        <v>252</v>
      </c>
      <c r="B710" t="s">
        <v>436</v>
      </c>
      <c r="C710" t="s">
        <v>437</v>
      </c>
      <c r="D710" t="s">
        <v>108</v>
      </c>
      <c r="E710" s="1">
        <v>42522</v>
      </c>
      <c r="F710">
        <v>1</v>
      </c>
      <c r="G710">
        <v>2899.99</v>
      </c>
      <c r="H710" t="s">
        <v>21</v>
      </c>
      <c r="I710" t="s">
        <v>22</v>
      </c>
      <c r="J710" t="s">
        <v>109</v>
      </c>
      <c r="K710" t="s">
        <v>110</v>
      </c>
      <c r="L710" t="s">
        <v>1968</v>
      </c>
    </row>
    <row r="711" spans="1:12" x14ac:dyDescent="0.3">
      <c r="A711">
        <v>253</v>
      </c>
      <c r="B711" t="s">
        <v>438</v>
      </c>
      <c r="C711" t="s">
        <v>192</v>
      </c>
      <c r="D711" t="s">
        <v>26</v>
      </c>
      <c r="E711" s="1">
        <v>42523</v>
      </c>
      <c r="F711">
        <v>2</v>
      </c>
      <c r="G711">
        <v>3361.98</v>
      </c>
      <c r="H711" t="s">
        <v>63</v>
      </c>
      <c r="I711" t="s">
        <v>20</v>
      </c>
      <c r="J711" t="s">
        <v>27</v>
      </c>
      <c r="K711" t="s">
        <v>28</v>
      </c>
      <c r="L711" t="s">
        <v>1967</v>
      </c>
    </row>
    <row r="712" spans="1:12" x14ac:dyDescent="0.3">
      <c r="A712">
        <v>254</v>
      </c>
      <c r="B712" t="s">
        <v>439</v>
      </c>
      <c r="C712" t="s">
        <v>263</v>
      </c>
      <c r="D712" t="s">
        <v>26</v>
      </c>
      <c r="E712" s="1">
        <v>42524</v>
      </c>
      <c r="F712">
        <v>1</v>
      </c>
      <c r="G712">
        <v>549.99</v>
      </c>
      <c r="H712" t="s">
        <v>43</v>
      </c>
      <c r="I712" t="s">
        <v>15</v>
      </c>
      <c r="J712" t="s">
        <v>27</v>
      </c>
      <c r="K712" t="s">
        <v>31</v>
      </c>
      <c r="L712" t="s">
        <v>1966</v>
      </c>
    </row>
    <row r="713" spans="1:12" x14ac:dyDescent="0.3">
      <c r="A713">
        <v>254</v>
      </c>
      <c r="B713" t="s">
        <v>439</v>
      </c>
      <c r="C713" t="s">
        <v>263</v>
      </c>
      <c r="D713" t="s">
        <v>26</v>
      </c>
      <c r="E713" s="1">
        <v>42524</v>
      </c>
      <c r="F713">
        <v>2</v>
      </c>
      <c r="G713">
        <v>939.98</v>
      </c>
      <c r="H713" t="s">
        <v>69</v>
      </c>
      <c r="I713" t="s">
        <v>22</v>
      </c>
      <c r="J713" t="s">
        <v>27</v>
      </c>
      <c r="K713" t="s">
        <v>31</v>
      </c>
      <c r="L713" t="s">
        <v>1967</v>
      </c>
    </row>
    <row r="714" spans="1:12" x14ac:dyDescent="0.3">
      <c r="A714">
        <v>254</v>
      </c>
      <c r="B714" t="s">
        <v>439</v>
      </c>
      <c r="C714" t="s">
        <v>263</v>
      </c>
      <c r="D714" t="s">
        <v>26</v>
      </c>
      <c r="E714" s="1">
        <v>42524</v>
      </c>
      <c r="F714">
        <v>1</v>
      </c>
      <c r="G714">
        <v>999.99</v>
      </c>
      <c r="H714" t="s">
        <v>32</v>
      </c>
      <c r="I714" t="s">
        <v>22</v>
      </c>
      <c r="J714" t="s">
        <v>27</v>
      </c>
      <c r="K714" t="s">
        <v>31</v>
      </c>
      <c r="L714" t="s">
        <v>1967</v>
      </c>
    </row>
    <row r="715" spans="1:12" x14ac:dyDescent="0.3">
      <c r="A715">
        <v>255</v>
      </c>
      <c r="B715" t="s">
        <v>440</v>
      </c>
      <c r="C715" t="s">
        <v>134</v>
      </c>
      <c r="D715" t="s">
        <v>26</v>
      </c>
      <c r="E715" s="1">
        <v>42524</v>
      </c>
      <c r="F715">
        <v>1</v>
      </c>
      <c r="G715">
        <v>269.99</v>
      </c>
      <c r="H715" t="s">
        <v>66</v>
      </c>
      <c r="I715" t="s">
        <v>53</v>
      </c>
      <c r="J715" t="s">
        <v>27</v>
      </c>
      <c r="K715" t="s">
        <v>31</v>
      </c>
      <c r="L715" t="s">
        <v>1966</v>
      </c>
    </row>
    <row r="716" spans="1:12" x14ac:dyDescent="0.3">
      <c r="A716">
        <v>255</v>
      </c>
      <c r="B716" t="s">
        <v>440</v>
      </c>
      <c r="C716" t="s">
        <v>134</v>
      </c>
      <c r="D716" t="s">
        <v>26</v>
      </c>
      <c r="E716" s="1">
        <v>42524</v>
      </c>
      <c r="F716">
        <v>1</v>
      </c>
      <c r="G716">
        <v>269.99</v>
      </c>
      <c r="H716" t="s">
        <v>52</v>
      </c>
      <c r="I716" t="s">
        <v>15</v>
      </c>
      <c r="J716" t="s">
        <v>27</v>
      </c>
      <c r="K716" t="s">
        <v>31</v>
      </c>
      <c r="L716" t="s">
        <v>1966</v>
      </c>
    </row>
    <row r="717" spans="1:12" x14ac:dyDescent="0.3">
      <c r="A717">
        <v>255</v>
      </c>
      <c r="B717" t="s">
        <v>440</v>
      </c>
      <c r="C717" t="s">
        <v>134</v>
      </c>
      <c r="D717" t="s">
        <v>26</v>
      </c>
      <c r="E717" s="1">
        <v>42524</v>
      </c>
      <c r="F717">
        <v>2</v>
      </c>
      <c r="G717">
        <v>2641.98</v>
      </c>
      <c r="H717" t="s">
        <v>77</v>
      </c>
      <c r="I717" t="s">
        <v>22</v>
      </c>
      <c r="J717" t="s">
        <v>27</v>
      </c>
      <c r="K717" t="s">
        <v>31</v>
      </c>
      <c r="L717" t="s">
        <v>1970</v>
      </c>
    </row>
    <row r="718" spans="1:12" x14ac:dyDescent="0.3">
      <c r="A718">
        <v>255</v>
      </c>
      <c r="B718" t="s">
        <v>440</v>
      </c>
      <c r="C718" t="s">
        <v>134</v>
      </c>
      <c r="D718" t="s">
        <v>26</v>
      </c>
      <c r="E718" s="1">
        <v>42524</v>
      </c>
      <c r="F718">
        <v>2</v>
      </c>
      <c r="G718">
        <v>1499.98</v>
      </c>
      <c r="H718" t="s">
        <v>35</v>
      </c>
      <c r="I718" t="s">
        <v>22</v>
      </c>
      <c r="J718" t="s">
        <v>27</v>
      </c>
      <c r="K718" t="s">
        <v>31</v>
      </c>
      <c r="L718" t="s">
        <v>1969</v>
      </c>
    </row>
    <row r="719" spans="1:12" x14ac:dyDescent="0.3">
      <c r="A719">
        <v>256</v>
      </c>
      <c r="B719" t="s">
        <v>441</v>
      </c>
      <c r="C719" t="s">
        <v>123</v>
      </c>
      <c r="D719" t="s">
        <v>26</v>
      </c>
      <c r="E719" s="1">
        <v>42525</v>
      </c>
      <c r="F719">
        <v>1</v>
      </c>
      <c r="G719">
        <v>269.99</v>
      </c>
      <c r="H719" t="s">
        <v>66</v>
      </c>
      <c r="I719" t="s">
        <v>53</v>
      </c>
      <c r="J719" t="s">
        <v>27</v>
      </c>
      <c r="K719" t="s">
        <v>31</v>
      </c>
      <c r="L719" t="s">
        <v>1966</v>
      </c>
    </row>
    <row r="720" spans="1:12" x14ac:dyDescent="0.3">
      <c r="A720">
        <v>256</v>
      </c>
      <c r="B720" t="s">
        <v>441</v>
      </c>
      <c r="C720" t="s">
        <v>123</v>
      </c>
      <c r="D720" t="s">
        <v>26</v>
      </c>
      <c r="E720" s="1">
        <v>42525</v>
      </c>
      <c r="F720">
        <v>1</v>
      </c>
      <c r="G720">
        <v>1680.99</v>
      </c>
      <c r="H720" t="s">
        <v>63</v>
      </c>
      <c r="I720" t="s">
        <v>20</v>
      </c>
      <c r="J720" t="s">
        <v>27</v>
      </c>
      <c r="K720" t="s">
        <v>31</v>
      </c>
      <c r="L720" t="s">
        <v>1967</v>
      </c>
    </row>
    <row r="721" spans="1:12" x14ac:dyDescent="0.3">
      <c r="A721">
        <v>257</v>
      </c>
      <c r="B721" t="s">
        <v>442</v>
      </c>
      <c r="C721" t="s">
        <v>443</v>
      </c>
      <c r="D721" t="s">
        <v>13</v>
      </c>
      <c r="E721" s="1">
        <v>42526</v>
      </c>
      <c r="F721">
        <v>2</v>
      </c>
      <c r="G721">
        <v>539.98</v>
      </c>
      <c r="H721" t="s">
        <v>66</v>
      </c>
      <c r="I721" t="s">
        <v>15</v>
      </c>
      <c r="J721" t="s">
        <v>16</v>
      </c>
      <c r="K721" t="s">
        <v>36</v>
      </c>
      <c r="L721" t="s">
        <v>1966</v>
      </c>
    </row>
    <row r="722" spans="1:12" x14ac:dyDescent="0.3">
      <c r="A722">
        <v>257</v>
      </c>
      <c r="B722" t="s">
        <v>442</v>
      </c>
      <c r="C722" t="s">
        <v>443</v>
      </c>
      <c r="D722" t="s">
        <v>13</v>
      </c>
      <c r="E722" s="1">
        <v>42526</v>
      </c>
      <c r="F722">
        <v>1</v>
      </c>
      <c r="G722">
        <v>529.99</v>
      </c>
      <c r="H722" t="s">
        <v>49</v>
      </c>
      <c r="I722" t="s">
        <v>15</v>
      </c>
      <c r="J722" t="s">
        <v>16</v>
      </c>
      <c r="K722" t="s">
        <v>36</v>
      </c>
      <c r="L722" t="s">
        <v>1966</v>
      </c>
    </row>
    <row r="723" spans="1:12" x14ac:dyDescent="0.3">
      <c r="A723">
        <v>257</v>
      </c>
      <c r="B723" t="s">
        <v>442</v>
      </c>
      <c r="C723" t="s">
        <v>443</v>
      </c>
      <c r="D723" t="s">
        <v>13</v>
      </c>
      <c r="E723" s="1">
        <v>42526</v>
      </c>
      <c r="F723">
        <v>2</v>
      </c>
      <c r="G723">
        <v>3098</v>
      </c>
      <c r="H723" t="s">
        <v>19</v>
      </c>
      <c r="I723" t="s">
        <v>20</v>
      </c>
      <c r="J723" t="s">
        <v>16</v>
      </c>
      <c r="K723" t="s">
        <v>36</v>
      </c>
      <c r="L723" t="s">
        <v>1967</v>
      </c>
    </row>
    <row r="724" spans="1:12" x14ac:dyDescent="0.3">
      <c r="A724">
        <v>257</v>
      </c>
      <c r="B724" t="s">
        <v>442</v>
      </c>
      <c r="C724" t="s">
        <v>443</v>
      </c>
      <c r="D724" t="s">
        <v>13</v>
      </c>
      <c r="E724" s="1">
        <v>42526</v>
      </c>
      <c r="F724">
        <v>2</v>
      </c>
      <c r="G724">
        <v>3599.98</v>
      </c>
      <c r="H724" t="s">
        <v>23</v>
      </c>
      <c r="I724" t="s">
        <v>22</v>
      </c>
      <c r="J724" t="s">
        <v>16</v>
      </c>
      <c r="K724" t="s">
        <v>36</v>
      </c>
      <c r="L724" t="s">
        <v>1968</v>
      </c>
    </row>
    <row r="725" spans="1:12" x14ac:dyDescent="0.3">
      <c r="A725">
        <v>258</v>
      </c>
      <c r="B725" t="s">
        <v>444</v>
      </c>
      <c r="C725" t="s">
        <v>137</v>
      </c>
      <c r="D725" t="s">
        <v>26</v>
      </c>
      <c r="E725" s="1">
        <v>42527</v>
      </c>
      <c r="F725">
        <v>1</v>
      </c>
      <c r="G725">
        <v>449</v>
      </c>
      <c r="H725" t="s">
        <v>44</v>
      </c>
      <c r="I725" t="s">
        <v>15</v>
      </c>
      <c r="J725" t="s">
        <v>27</v>
      </c>
      <c r="K725" t="s">
        <v>31</v>
      </c>
      <c r="L725" t="s">
        <v>1976</v>
      </c>
    </row>
    <row r="726" spans="1:12" x14ac:dyDescent="0.3">
      <c r="A726">
        <v>258</v>
      </c>
      <c r="B726" t="s">
        <v>444</v>
      </c>
      <c r="C726" t="s">
        <v>137</v>
      </c>
      <c r="D726" t="s">
        <v>26</v>
      </c>
      <c r="E726" s="1">
        <v>42527</v>
      </c>
      <c r="F726">
        <v>1</v>
      </c>
      <c r="G726">
        <v>449</v>
      </c>
      <c r="H726" t="s">
        <v>99</v>
      </c>
      <c r="I726" t="s">
        <v>15</v>
      </c>
      <c r="J726" t="s">
        <v>27</v>
      </c>
      <c r="K726" t="s">
        <v>31</v>
      </c>
      <c r="L726" t="s">
        <v>1976</v>
      </c>
    </row>
    <row r="727" spans="1:12" x14ac:dyDescent="0.3">
      <c r="A727">
        <v>258</v>
      </c>
      <c r="B727" t="s">
        <v>444</v>
      </c>
      <c r="C727" t="s">
        <v>137</v>
      </c>
      <c r="D727" t="s">
        <v>26</v>
      </c>
      <c r="E727" s="1">
        <v>42527</v>
      </c>
      <c r="F727">
        <v>1</v>
      </c>
      <c r="G727">
        <v>2899.99</v>
      </c>
      <c r="H727" t="s">
        <v>21</v>
      </c>
      <c r="I727" t="s">
        <v>22</v>
      </c>
      <c r="J727" t="s">
        <v>27</v>
      </c>
      <c r="K727" t="s">
        <v>31</v>
      </c>
      <c r="L727" t="s">
        <v>1968</v>
      </c>
    </row>
    <row r="728" spans="1:12" x14ac:dyDescent="0.3">
      <c r="A728">
        <v>258</v>
      </c>
      <c r="B728" t="s">
        <v>444</v>
      </c>
      <c r="C728" t="s">
        <v>137</v>
      </c>
      <c r="D728" t="s">
        <v>26</v>
      </c>
      <c r="E728" s="1">
        <v>42527</v>
      </c>
      <c r="F728">
        <v>2</v>
      </c>
      <c r="G728">
        <v>3599.98</v>
      </c>
      <c r="H728" t="s">
        <v>23</v>
      </c>
      <c r="I728" t="s">
        <v>22</v>
      </c>
      <c r="J728" t="s">
        <v>27</v>
      </c>
      <c r="K728" t="s">
        <v>31</v>
      </c>
      <c r="L728" t="s">
        <v>1968</v>
      </c>
    </row>
    <row r="729" spans="1:12" x14ac:dyDescent="0.3">
      <c r="A729">
        <v>259</v>
      </c>
      <c r="B729" t="s">
        <v>445</v>
      </c>
      <c r="C729" t="s">
        <v>94</v>
      </c>
      <c r="D729" t="s">
        <v>26</v>
      </c>
      <c r="E729" s="1">
        <v>42527</v>
      </c>
      <c r="F729">
        <v>1</v>
      </c>
      <c r="G729">
        <v>599.99</v>
      </c>
      <c r="H729" t="s">
        <v>14</v>
      </c>
      <c r="I729" t="s">
        <v>39</v>
      </c>
      <c r="J729" t="s">
        <v>27</v>
      </c>
      <c r="K729" t="s">
        <v>31</v>
      </c>
      <c r="L729" t="s">
        <v>1966</v>
      </c>
    </row>
    <row r="730" spans="1:12" x14ac:dyDescent="0.3">
      <c r="A730">
        <v>259</v>
      </c>
      <c r="B730" t="s">
        <v>445</v>
      </c>
      <c r="C730" t="s">
        <v>94</v>
      </c>
      <c r="D730" t="s">
        <v>26</v>
      </c>
      <c r="E730" s="1">
        <v>42527</v>
      </c>
      <c r="F730">
        <v>2</v>
      </c>
      <c r="G730">
        <v>1499.98</v>
      </c>
      <c r="H730" t="s">
        <v>35</v>
      </c>
      <c r="I730" t="s">
        <v>22</v>
      </c>
      <c r="J730" t="s">
        <v>27</v>
      </c>
      <c r="K730" t="s">
        <v>31</v>
      </c>
      <c r="L730" t="s">
        <v>1969</v>
      </c>
    </row>
    <row r="731" spans="1:12" x14ac:dyDescent="0.3">
      <c r="A731">
        <v>259</v>
      </c>
      <c r="B731" t="s">
        <v>445</v>
      </c>
      <c r="C731" t="s">
        <v>94</v>
      </c>
      <c r="D731" t="s">
        <v>26</v>
      </c>
      <c r="E731" s="1">
        <v>42527</v>
      </c>
      <c r="F731">
        <v>2</v>
      </c>
      <c r="G731">
        <v>939.98</v>
      </c>
      <c r="H731" t="s">
        <v>69</v>
      </c>
      <c r="I731" t="s">
        <v>22</v>
      </c>
      <c r="J731" t="s">
        <v>27</v>
      </c>
      <c r="K731" t="s">
        <v>31</v>
      </c>
      <c r="L731" t="s">
        <v>1967</v>
      </c>
    </row>
    <row r="732" spans="1:12" x14ac:dyDescent="0.3">
      <c r="A732">
        <v>259</v>
      </c>
      <c r="B732" t="s">
        <v>445</v>
      </c>
      <c r="C732" t="s">
        <v>94</v>
      </c>
      <c r="D732" t="s">
        <v>26</v>
      </c>
      <c r="E732" s="1">
        <v>42527</v>
      </c>
      <c r="F732">
        <v>1</v>
      </c>
      <c r="G732">
        <v>2899.99</v>
      </c>
      <c r="H732" t="s">
        <v>21</v>
      </c>
      <c r="I732" t="s">
        <v>22</v>
      </c>
      <c r="J732" t="s">
        <v>27</v>
      </c>
      <c r="K732" t="s">
        <v>31</v>
      </c>
      <c r="L732" t="s">
        <v>1968</v>
      </c>
    </row>
    <row r="733" spans="1:12" x14ac:dyDescent="0.3">
      <c r="A733">
        <v>260</v>
      </c>
      <c r="B733" t="s">
        <v>446</v>
      </c>
      <c r="C733" t="s">
        <v>159</v>
      </c>
      <c r="D733" t="s">
        <v>26</v>
      </c>
      <c r="E733" s="1">
        <v>42527</v>
      </c>
      <c r="F733">
        <v>2</v>
      </c>
      <c r="G733">
        <v>599.98</v>
      </c>
      <c r="H733" t="s">
        <v>72</v>
      </c>
      <c r="I733" t="s">
        <v>53</v>
      </c>
      <c r="J733" t="s">
        <v>27</v>
      </c>
      <c r="K733" t="s">
        <v>28</v>
      </c>
      <c r="L733" t="s">
        <v>1966</v>
      </c>
    </row>
    <row r="734" spans="1:12" x14ac:dyDescent="0.3">
      <c r="A734">
        <v>260</v>
      </c>
      <c r="B734" t="s">
        <v>446</v>
      </c>
      <c r="C734" t="s">
        <v>159</v>
      </c>
      <c r="D734" t="s">
        <v>26</v>
      </c>
      <c r="E734" s="1">
        <v>42527</v>
      </c>
      <c r="F734">
        <v>2</v>
      </c>
      <c r="G734">
        <v>1099.98</v>
      </c>
      <c r="H734" t="s">
        <v>43</v>
      </c>
      <c r="I734" t="s">
        <v>39</v>
      </c>
      <c r="J734" t="s">
        <v>27</v>
      </c>
      <c r="K734" t="s">
        <v>28</v>
      </c>
      <c r="L734" t="s">
        <v>1966</v>
      </c>
    </row>
    <row r="735" spans="1:12" x14ac:dyDescent="0.3">
      <c r="A735">
        <v>260</v>
      </c>
      <c r="B735" t="s">
        <v>446</v>
      </c>
      <c r="C735" t="s">
        <v>159</v>
      </c>
      <c r="D735" t="s">
        <v>26</v>
      </c>
      <c r="E735" s="1">
        <v>42527</v>
      </c>
      <c r="F735">
        <v>1</v>
      </c>
      <c r="G735">
        <v>1549</v>
      </c>
      <c r="H735" t="s">
        <v>19</v>
      </c>
      <c r="I735" t="s">
        <v>20</v>
      </c>
      <c r="J735" t="s">
        <v>27</v>
      </c>
      <c r="K735" t="s">
        <v>28</v>
      </c>
      <c r="L735" t="s">
        <v>1967</v>
      </c>
    </row>
    <row r="736" spans="1:12" x14ac:dyDescent="0.3">
      <c r="A736">
        <v>261</v>
      </c>
      <c r="B736" t="s">
        <v>447</v>
      </c>
      <c r="C736" t="s">
        <v>448</v>
      </c>
      <c r="D736" t="s">
        <v>13</v>
      </c>
      <c r="E736" s="1">
        <v>42529</v>
      </c>
      <c r="F736">
        <v>1</v>
      </c>
      <c r="G736">
        <v>269.99</v>
      </c>
      <c r="H736" t="s">
        <v>52</v>
      </c>
      <c r="I736" t="s">
        <v>15</v>
      </c>
      <c r="J736" t="s">
        <v>16</v>
      </c>
      <c r="K736" t="s">
        <v>17</v>
      </c>
      <c r="L736" t="s">
        <v>1966</v>
      </c>
    </row>
    <row r="737" spans="1:12" x14ac:dyDescent="0.3">
      <c r="A737">
        <v>261</v>
      </c>
      <c r="B737" t="s">
        <v>447</v>
      </c>
      <c r="C737" t="s">
        <v>448</v>
      </c>
      <c r="D737" t="s">
        <v>13</v>
      </c>
      <c r="E737" s="1">
        <v>42529</v>
      </c>
      <c r="F737">
        <v>2</v>
      </c>
      <c r="G737">
        <v>1199.98</v>
      </c>
      <c r="H737" t="s">
        <v>14</v>
      </c>
      <c r="I737" t="s">
        <v>15</v>
      </c>
      <c r="J737" t="s">
        <v>16</v>
      </c>
      <c r="K737" t="s">
        <v>17</v>
      </c>
      <c r="L737" t="s">
        <v>1966</v>
      </c>
    </row>
    <row r="738" spans="1:12" x14ac:dyDescent="0.3">
      <c r="A738">
        <v>261</v>
      </c>
      <c r="B738" t="s">
        <v>447</v>
      </c>
      <c r="C738" t="s">
        <v>448</v>
      </c>
      <c r="D738" t="s">
        <v>13</v>
      </c>
      <c r="E738" s="1">
        <v>42529</v>
      </c>
      <c r="F738">
        <v>2</v>
      </c>
      <c r="G738">
        <v>858</v>
      </c>
      <c r="H738" t="s">
        <v>40</v>
      </c>
      <c r="I738" t="s">
        <v>15</v>
      </c>
      <c r="J738" t="s">
        <v>16</v>
      </c>
      <c r="K738" t="s">
        <v>17</v>
      </c>
      <c r="L738" t="s">
        <v>1976</v>
      </c>
    </row>
    <row r="739" spans="1:12" x14ac:dyDescent="0.3">
      <c r="A739">
        <v>262</v>
      </c>
      <c r="B739" t="s">
        <v>449</v>
      </c>
      <c r="C739" t="s">
        <v>107</v>
      </c>
      <c r="D739" t="s">
        <v>108</v>
      </c>
      <c r="E739" s="1">
        <v>42529</v>
      </c>
      <c r="F739">
        <v>1</v>
      </c>
      <c r="G739">
        <v>749.99</v>
      </c>
      <c r="H739" t="s">
        <v>35</v>
      </c>
      <c r="I739" t="s">
        <v>22</v>
      </c>
      <c r="J739" t="s">
        <v>109</v>
      </c>
      <c r="K739" t="s">
        <v>179</v>
      </c>
      <c r="L739" t="s">
        <v>1969</v>
      </c>
    </row>
    <row r="740" spans="1:12" x14ac:dyDescent="0.3">
      <c r="A740">
        <v>262</v>
      </c>
      <c r="B740" t="s">
        <v>449</v>
      </c>
      <c r="C740" t="s">
        <v>107</v>
      </c>
      <c r="D740" t="s">
        <v>108</v>
      </c>
      <c r="E740" s="1">
        <v>42529</v>
      </c>
      <c r="F740">
        <v>2</v>
      </c>
      <c r="G740">
        <v>5999.98</v>
      </c>
      <c r="H740" t="s">
        <v>45</v>
      </c>
      <c r="I740" t="s">
        <v>46</v>
      </c>
      <c r="J740" t="s">
        <v>109</v>
      </c>
      <c r="K740" t="s">
        <v>179</v>
      </c>
      <c r="L740" t="s">
        <v>1968</v>
      </c>
    </row>
    <row r="741" spans="1:12" x14ac:dyDescent="0.3">
      <c r="A741">
        <v>263</v>
      </c>
      <c r="B741" t="s">
        <v>450</v>
      </c>
      <c r="C741" t="s">
        <v>159</v>
      </c>
      <c r="D741" t="s">
        <v>26</v>
      </c>
      <c r="E741" s="1">
        <v>42530</v>
      </c>
      <c r="F741">
        <v>2</v>
      </c>
      <c r="G741">
        <v>1499.98</v>
      </c>
      <c r="H741" t="s">
        <v>35</v>
      </c>
      <c r="I741" t="s">
        <v>22</v>
      </c>
      <c r="J741" t="s">
        <v>27</v>
      </c>
      <c r="K741" t="s">
        <v>28</v>
      </c>
      <c r="L741" t="s">
        <v>1969</v>
      </c>
    </row>
    <row r="742" spans="1:12" x14ac:dyDescent="0.3">
      <c r="A742">
        <v>263</v>
      </c>
      <c r="B742" t="s">
        <v>450</v>
      </c>
      <c r="C742" t="s">
        <v>159</v>
      </c>
      <c r="D742" t="s">
        <v>26</v>
      </c>
      <c r="E742" s="1">
        <v>42530</v>
      </c>
      <c r="F742">
        <v>1</v>
      </c>
      <c r="G742">
        <v>999.99</v>
      </c>
      <c r="H742" t="s">
        <v>32</v>
      </c>
      <c r="I742" t="s">
        <v>22</v>
      </c>
      <c r="J742" t="s">
        <v>27</v>
      </c>
      <c r="K742" t="s">
        <v>28</v>
      </c>
      <c r="L742" t="s">
        <v>1967</v>
      </c>
    </row>
    <row r="743" spans="1:12" x14ac:dyDescent="0.3">
      <c r="A743">
        <v>263</v>
      </c>
      <c r="B743" t="s">
        <v>450</v>
      </c>
      <c r="C743" t="s">
        <v>159</v>
      </c>
      <c r="D743" t="s">
        <v>26</v>
      </c>
      <c r="E743" s="1">
        <v>42530</v>
      </c>
      <c r="F743">
        <v>1</v>
      </c>
      <c r="G743">
        <v>2999.99</v>
      </c>
      <c r="H743" t="s">
        <v>45</v>
      </c>
      <c r="I743" t="s">
        <v>46</v>
      </c>
      <c r="J743" t="s">
        <v>27</v>
      </c>
      <c r="K743" t="s">
        <v>28</v>
      </c>
      <c r="L743" t="s">
        <v>1968</v>
      </c>
    </row>
    <row r="744" spans="1:12" x14ac:dyDescent="0.3">
      <c r="A744">
        <v>264</v>
      </c>
      <c r="B744" t="s">
        <v>451</v>
      </c>
      <c r="C744" t="s">
        <v>452</v>
      </c>
      <c r="D744" t="s">
        <v>13</v>
      </c>
      <c r="E744" s="1">
        <v>42531</v>
      </c>
      <c r="F744">
        <v>2</v>
      </c>
      <c r="G744">
        <v>1059.98</v>
      </c>
      <c r="H744" t="s">
        <v>49</v>
      </c>
      <c r="I744" t="s">
        <v>15</v>
      </c>
      <c r="J744" t="s">
        <v>16</v>
      </c>
      <c r="K744" t="s">
        <v>36</v>
      </c>
      <c r="L744" t="s">
        <v>1966</v>
      </c>
    </row>
    <row r="745" spans="1:12" x14ac:dyDescent="0.3">
      <c r="A745">
        <v>264</v>
      </c>
      <c r="B745" t="s">
        <v>451</v>
      </c>
      <c r="C745" t="s">
        <v>452</v>
      </c>
      <c r="D745" t="s">
        <v>13</v>
      </c>
      <c r="E745" s="1">
        <v>42531</v>
      </c>
      <c r="F745">
        <v>2</v>
      </c>
      <c r="G745">
        <v>1099.98</v>
      </c>
      <c r="H745" t="s">
        <v>43</v>
      </c>
      <c r="I745" t="s">
        <v>39</v>
      </c>
      <c r="J745" t="s">
        <v>16</v>
      </c>
      <c r="K745" t="s">
        <v>36</v>
      </c>
      <c r="L745" t="s">
        <v>1966</v>
      </c>
    </row>
    <row r="746" spans="1:12" x14ac:dyDescent="0.3">
      <c r="A746">
        <v>264</v>
      </c>
      <c r="B746" t="s">
        <v>451</v>
      </c>
      <c r="C746" t="s">
        <v>452</v>
      </c>
      <c r="D746" t="s">
        <v>13</v>
      </c>
      <c r="E746" s="1">
        <v>42531</v>
      </c>
      <c r="F746">
        <v>1</v>
      </c>
      <c r="G746">
        <v>1549</v>
      </c>
      <c r="H746" t="s">
        <v>19</v>
      </c>
      <c r="I746" t="s">
        <v>20</v>
      </c>
      <c r="J746" t="s">
        <v>16</v>
      </c>
      <c r="K746" t="s">
        <v>36</v>
      </c>
      <c r="L746" t="s">
        <v>1967</v>
      </c>
    </row>
    <row r="747" spans="1:12" x14ac:dyDescent="0.3">
      <c r="A747">
        <v>264</v>
      </c>
      <c r="B747" t="s">
        <v>451</v>
      </c>
      <c r="C747" t="s">
        <v>452</v>
      </c>
      <c r="D747" t="s">
        <v>13</v>
      </c>
      <c r="E747" s="1">
        <v>42531</v>
      </c>
      <c r="F747">
        <v>2</v>
      </c>
      <c r="G747">
        <v>1999.98</v>
      </c>
      <c r="H747" t="s">
        <v>32</v>
      </c>
      <c r="I747" t="s">
        <v>22</v>
      </c>
      <c r="J747" t="s">
        <v>16</v>
      </c>
      <c r="K747" t="s">
        <v>36</v>
      </c>
      <c r="L747" t="s">
        <v>1967</v>
      </c>
    </row>
    <row r="748" spans="1:12" x14ac:dyDescent="0.3">
      <c r="A748">
        <v>265</v>
      </c>
      <c r="B748" t="s">
        <v>453</v>
      </c>
      <c r="C748" t="s">
        <v>103</v>
      </c>
      <c r="D748" t="s">
        <v>26</v>
      </c>
      <c r="E748" s="1">
        <v>42531</v>
      </c>
      <c r="F748">
        <v>2</v>
      </c>
      <c r="G748">
        <v>5999.98</v>
      </c>
      <c r="H748" t="s">
        <v>45</v>
      </c>
      <c r="I748" t="s">
        <v>46</v>
      </c>
      <c r="J748" t="s">
        <v>27</v>
      </c>
      <c r="K748" t="s">
        <v>31</v>
      </c>
      <c r="L748" t="s">
        <v>1968</v>
      </c>
    </row>
    <row r="749" spans="1:12" x14ac:dyDescent="0.3">
      <c r="A749">
        <v>266</v>
      </c>
      <c r="B749" t="s">
        <v>454</v>
      </c>
      <c r="C749" t="s">
        <v>285</v>
      </c>
      <c r="D749" t="s">
        <v>26</v>
      </c>
      <c r="E749" s="1">
        <v>42531</v>
      </c>
      <c r="F749">
        <v>1</v>
      </c>
      <c r="G749">
        <v>499.99</v>
      </c>
      <c r="H749" t="s">
        <v>80</v>
      </c>
      <c r="I749" t="s">
        <v>39</v>
      </c>
      <c r="J749" t="s">
        <v>27</v>
      </c>
      <c r="K749" t="s">
        <v>31</v>
      </c>
      <c r="L749" t="s">
        <v>1966</v>
      </c>
    </row>
    <row r="750" spans="1:12" x14ac:dyDescent="0.3">
      <c r="A750">
        <v>266</v>
      </c>
      <c r="B750" t="s">
        <v>454</v>
      </c>
      <c r="C750" t="s">
        <v>285</v>
      </c>
      <c r="D750" t="s">
        <v>26</v>
      </c>
      <c r="E750" s="1">
        <v>42531</v>
      </c>
      <c r="F750">
        <v>1</v>
      </c>
      <c r="G750">
        <v>449</v>
      </c>
      <c r="H750" t="s">
        <v>99</v>
      </c>
      <c r="I750" t="s">
        <v>15</v>
      </c>
      <c r="J750" t="s">
        <v>27</v>
      </c>
      <c r="K750" t="s">
        <v>31</v>
      </c>
      <c r="L750" t="s">
        <v>1976</v>
      </c>
    </row>
    <row r="751" spans="1:12" x14ac:dyDescent="0.3">
      <c r="A751">
        <v>266</v>
      </c>
      <c r="B751" t="s">
        <v>454</v>
      </c>
      <c r="C751" t="s">
        <v>285</v>
      </c>
      <c r="D751" t="s">
        <v>26</v>
      </c>
      <c r="E751" s="1">
        <v>42531</v>
      </c>
      <c r="F751">
        <v>2</v>
      </c>
      <c r="G751">
        <v>939.98</v>
      </c>
      <c r="H751" t="s">
        <v>69</v>
      </c>
      <c r="I751" t="s">
        <v>22</v>
      </c>
      <c r="J751" t="s">
        <v>27</v>
      </c>
      <c r="K751" t="s">
        <v>31</v>
      </c>
      <c r="L751" t="s">
        <v>1967</v>
      </c>
    </row>
    <row r="752" spans="1:12" x14ac:dyDescent="0.3">
      <c r="A752">
        <v>267</v>
      </c>
      <c r="B752" t="s">
        <v>455</v>
      </c>
      <c r="C752" t="s">
        <v>456</v>
      </c>
      <c r="D752" t="s">
        <v>13</v>
      </c>
      <c r="E752" s="1">
        <v>42532</v>
      </c>
      <c r="F752">
        <v>1</v>
      </c>
      <c r="G752">
        <v>269.99</v>
      </c>
      <c r="H752" t="s">
        <v>66</v>
      </c>
      <c r="I752" t="s">
        <v>53</v>
      </c>
      <c r="J752" t="s">
        <v>16</v>
      </c>
      <c r="K752" t="s">
        <v>36</v>
      </c>
      <c r="L752" t="s">
        <v>1966</v>
      </c>
    </row>
    <row r="753" spans="1:12" x14ac:dyDescent="0.3">
      <c r="A753">
        <v>267</v>
      </c>
      <c r="B753" t="s">
        <v>455</v>
      </c>
      <c r="C753" t="s">
        <v>456</v>
      </c>
      <c r="D753" t="s">
        <v>13</v>
      </c>
      <c r="E753" s="1">
        <v>42532</v>
      </c>
      <c r="F753">
        <v>2</v>
      </c>
      <c r="G753">
        <v>539.98</v>
      </c>
      <c r="H753" t="s">
        <v>52</v>
      </c>
      <c r="I753" t="s">
        <v>53</v>
      </c>
      <c r="J753" t="s">
        <v>16</v>
      </c>
      <c r="K753" t="s">
        <v>36</v>
      </c>
      <c r="L753" t="s">
        <v>1966</v>
      </c>
    </row>
    <row r="754" spans="1:12" x14ac:dyDescent="0.3">
      <c r="A754">
        <v>267</v>
      </c>
      <c r="B754" t="s">
        <v>455</v>
      </c>
      <c r="C754" t="s">
        <v>456</v>
      </c>
      <c r="D754" t="s">
        <v>13</v>
      </c>
      <c r="E754" s="1">
        <v>42532</v>
      </c>
      <c r="F754">
        <v>2</v>
      </c>
      <c r="G754">
        <v>599.98</v>
      </c>
      <c r="H754" t="s">
        <v>72</v>
      </c>
      <c r="I754" t="s">
        <v>53</v>
      </c>
      <c r="J754" t="s">
        <v>16</v>
      </c>
      <c r="K754" t="s">
        <v>36</v>
      </c>
      <c r="L754" t="s">
        <v>1966</v>
      </c>
    </row>
    <row r="755" spans="1:12" x14ac:dyDescent="0.3">
      <c r="A755">
        <v>267</v>
      </c>
      <c r="B755" t="s">
        <v>455</v>
      </c>
      <c r="C755" t="s">
        <v>456</v>
      </c>
      <c r="D755" t="s">
        <v>13</v>
      </c>
      <c r="E755" s="1">
        <v>42532</v>
      </c>
      <c r="F755">
        <v>1</v>
      </c>
      <c r="G755">
        <v>549.99</v>
      </c>
      <c r="H755" t="s">
        <v>43</v>
      </c>
      <c r="I755" t="s">
        <v>39</v>
      </c>
      <c r="J755" t="s">
        <v>16</v>
      </c>
      <c r="K755" t="s">
        <v>36</v>
      </c>
      <c r="L755" t="s">
        <v>1966</v>
      </c>
    </row>
    <row r="756" spans="1:12" x14ac:dyDescent="0.3">
      <c r="A756">
        <v>267</v>
      </c>
      <c r="B756" t="s">
        <v>455</v>
      </c>
      <c r="C756" t="s">
        <v>456</v>
      </c>
      <c r="D756" t="s">
        <v>13</v>
      </c>
      <c r="E756" s="1">
        <v>42532</v>
      </c>
      <c r="F756">
        <v>2</v>
      </c>
      <c r="G756">
        <v>7999.98</v>
      </c>
      <c r="H756" t="s">
        <v>56</v>
      </c>
      <c r="I756" t="s">
        <v>22</v>
      </c>
      <c r="J756" t="s">
        <v>16</v>
      </c>
      <c r="K756" t="s">
        <v>36</v>
      </c>
      <c r="L756" t="s">
        <v>1968</v>
      </c>
    </row>
    <row r="757" spans="1:12" x14ac:dyDescent="0.3">
      <c r="A757">
        <v>268</v>
      </c>
      <c r="B757" t="s">
        <v>457</v>
      </c>
      <c r="C757" t="s">
        <v>443</v>
      </c>
      <c r="D757" t="s">
        <v>13</v>
      </c>
      <c r="E757" s="1">
        <v>42532</v>
      </c>
      <c r="F757">
        <v>2</v>
      </c>
      <c r="G757">
        <v>939.98</v>
      </c>
      <c r="H757" t="s">
        <v>69</v>
      </c>
      <c r="I757" t="s">
        <v>22</v>
      </c>
      <c r="J757" t="s">
        <v>16</v>
      </c>
      <c r="K757" t="s">
        <v>36</v>
      </c>
      <c r="L757" t="s">
        <v>1967</v>
      </c>
    </row>
    <row r="758" spans="1:12" x14ac:dyDescent="0.3">
      <c r="A758">
        <v>268</v>
      </c>
      <c r="B758" t="s">
        <v>457</v>
      </c>
      <c r="C758" t="s">
        <v>443</v>
      </c>
      <c r="D758" t="s">
        <v>13</v>
      </c>
      <c r="E758" s="1">
        <v>42532</v>
      </c>
      <c r="F758">
        <v>1</v>
      </c>
      <c r="G758">
        <v>2999.99</v>
      </c>
      <c r="H758" t="s">
        <v>45</v>
      </c>
      <c r="I758" t="s">
        <v>46</v>
      </c>
      <c r="J758" t="s">
        <v>16</v>
      </c>
      <c r="K758" t="s">
        <v>36</v>
      </c>
      <c r="L758" t="s">
        <v>1968</v>
      </c>
    </row>
    <row r="759" spans="1:12" x14ac:dyDescent="0.3">
      <c r="A759">
        <v>268</v>
      </c>
      <c r="B759" t="s">
        <v>457</v>
      </c>
      <c r="C759" t="s">
        <v>443</v>
      </c>
      <c r="D759" t="s">
        <v>13</v>
      </c>
      <c r="E759" s="1">
        <v>42532</v>
      </c>
      <c r="F759">
        <v>1</v>
      </c>
      <c r="G759">
        <v>3999.99</v>
      </c>
      <c r="H759" t="s">
        <v>56</v>
      </c>
      <c r="I759" t="s">
        <v>22</v>
      </c>
      <c r="J759" t="s">
        <v>16</v>
      </c>
      <c r="K759" t="s">
        <v>36</v>
      </c>
      <c r="L759" t="s">
        <v>1968</v>
      </c>
    </row>
    <row r="760" spans="1:12" x14ac:dyDescent="0.3">
      <c r="A760">
        <v>269</v>
      </c>
      <c r="B760" t="s">
        <v>458</v>
      </c>
      <c r="C760" t="s">
        <v>113</v>
      </c>
      <c r="D760" t="s">
        <v>26</v>
      </c>
      <c r="E760" s="1">
        <v>42533</v>
      </c>
      <c r="F760">
        <v>2</v>
      </c>
      <c r="G760">
        <v>599.98</v>
      </c>
      <c r="H760" t="s">
        <v>72</v>
      </c>
      <c r="I760" t="s">
        <v>53</v>
      </c>
      <c r="J760" t="s">
        <v>27</v>
      </c>
      <c r="K760" t="s">
        <v>28</v>
      </c>
      <c r="L760" t="s">
        <v>1966</v>
      </c>
    </row>
    <row r="761" spans="1:12" x14ac:dyDescent="0.3">
      <c r="A761">
        <v>269</v>
      </c>
      <c r="B761" t="s">
        <v>458</v>
      </c>
      <c r="C761" t="s">
        <v>113</v>
      </c>
      <c r="D761" t="s">
        <v>26</v>
      </c>
      <c r="E761" s="1">
        <v>42533</v>
      </c>
      <c r="F761">
        <v>1</v>
      </c>
      <c r="G761">
        <v>1320.99</v>
      </c>
      <c r="H761" t="s">
        <v>77</v>
      </c>
      <c r="I761" t="s">
        <v>22</v>
      </c>
      <c r="J761" t="s">
        <v>27</v>
      </c>
      <c r="K761" t="s">
        <v>28</v>
      </c>
      <c r="L761" t="s">
        <v>1970</v>
      </c>
    </row>
    <row r="762" spans="1:12" x14ac:dyDescent="0.3">
      <c r="A762">
        <v>269</v>
      </c>
      <c r="B762" t="s">
        <v>458</v>
      </c>
      <c r="C762" t="s">
        <v>113</v>
      </c>
      <c r="D762" t="s">
        <v>26</v>
      </c>
      <c r="E762" s="1">
        <v>42533</v>
      </c>
      <c r="F762">
        <v>1</v>
      </c>
      <c r="G762">
        <v>449</v>
      </c>
      <c r="H762" t="s">
        <v>44</v>
      </c>
      <c r="I762" t="s">
        <v>15</v>
      </c>
      <c r="J762" t="s">
        <v>27</v>
      </c>
      <c r="K762" t="s">
        <v>28</v>
      </c>
      <c r="L762" t="s">
        <v>1976</v>
      </c>
    </row>
    <row r="763" spans="1:12" x14ac:dyDescent="0.3">
      <c r="A763">
        <v>269</v>
      </c>
      <c r="B763" t="s">
        <v>458</v>
      </c>
      <c r="C763" t="s">
        <v>113</v>
      </c>
      <c r="D763" t="s">
        <v>26</v>
      </c>
      <c r="E763" s="1">
        <v>42533</v>
      </c>
      <c r="F763">
        <v>1</v>
      </c>
      <c r="G763">
        <v>999.99</v>
      </c>
      <c r="H763" t="s">
        <v>32</v>
      </c>
      <c r="I763" t="s">
        <v>22</v>
      </c>
      <c r="J763" t="s">
        <v>27</v>
      </c>
      <c r="K763" t="s">
        <v>28</v>
      </c>
      <c r="L763" t="s">
        <v>1967</v>
      </c>
    </row>
    <row r="764" spans="1:12" x14ac:dyDescent="0.3">
      <c r="A764">
        <v>270</v>
      </c>
      <c r="B764" t="s">
        <v>459</v>
      </c>
      <c r="C764" t="s">
        <v>153</v>
      </c>
      <c r="D764" t="s">
        <v>26</v>
      </c>
      <c r="E764" s="1">
        <v>42533</v>
      </c>
      <c r="F764">
        <v>1</v>
      </c>
      <c r="G764">
        <v>529.99</v>
      </c>
      <c r="H764" t="s">
        <v>49</v>
      </c>
      <c r="I764" t="s">
        <v>15</v>
      </c>
      <c r="J764" t="s">
        <v>27</v>
      </c>
      <c r="K764" t="s">
        <v>31</v>
      </c>
      <c r="L764" t="s">
        <v>1966</v>
      </c>
    </row>
    <row r="765" spans="1:12" x14ac:dyDescent="0.3">
      <c r="A765">
        <v>270</v>
      </c>
      <c r="B765" t="s">
        <v>459</v>
      </c>
      <c r="C765" t="s">
        <v>153</v>
      </c>
      <c r="D765" t="s">
        <v>26</v>
      </c>
      <c r="E765" s="1">
        <v>42533</v>
      </c>
      <c r="F765">
        <v>2</v>
      </c>
      <c r="G765">
        <v>999.98</v>
      </c>
      <c r="H765" t="s">
        <v>80</v>
      </c>
      <c r="I765" t="s">
        <v>39</v>
      </c>
      <c r="J765" t="s">
        <v>27</v>
      </c>
      <c r="K765" t="s">
        <v>31</v>
      </c>
      <c r="L765" t="s">
        <v>1966</v>
      </c>
    </row>
    <row r="766" spans="1:12" x14ac:dyDescent="0.3">
      <c r="A766">
        <v>271</v>
      </c>
      <c r="B766" t="s">
        <v>460</v>
      </c>
      <c r="C766" t="s">
        <v>461</v>
      </c>
      <c r="D766" t="s">
        <v>26</v>
      </c>
      <c r="E766" s="1">
        <v>42534</v>
      </c>
      <c r="F766">
        <v>1</v>
      </c>
      <c r="G766">
        <v>269.99</v>
      </c>
      <c r="H766" t="s">
        <v>66</v>
      </c>
      <c r="I766" t="s">
        <v>15</v>
      </c>
      <c r="J766" t="s">
        <v>27</v>
      </c>
      <c r="K766" t="s">
        <v>31</v>
      </c>
      <c r="L766" t="s">
        <v>1966</v>
      </c>
    </row>
    <row r="767" spans="1:12" x14ac:dyDescent="0.3">
      <c r="A767">
        <v>271</v>
      </c>
      <c r="B767" t="s">
        <v>460</v>
      </c>
      <c r="C767" t="s">
        <v>461</v>
      </c>
      <c r="D767" t="s">
        <v>26</v>
      </c>
      <c r="E767" s="1">
        <v>42534</v>
      </c>
      <c r="F767">
        <v>2</v>
      </c>
      <c r="G767">
        <v>939.98</v>
      </c>
      <c r="H767" t="s">
        <v>69</v>
      </c>
      <c r="I767" t="s">
        <v>22</v>
      </c>
      <c r="J767" t="s">
        <v>27</v>
      </c>
      <c r="K767" t="s">
        <v>31</v>
      </c>
      <c r="L767" t="s">
        <v>1967</v>
      </c>
    </row>
    <row r="768" spans="1:12" x14ac:dyDescent="0.3">
      <c r="A768">
        <v>271</v>
      </c>
      <c r="B768" t="s">
        <v>460</v>
      </c>
      <c r="C768" t="s">
        <v>461</v>
      </c>
      <c r="D768" t="s">
        <v>26</v>
      </c>
      <c r="E768" s="1">
        <v>42534</v>
      </c>
      <c r="F768">
        <v>2</v>
      </c>
      <c r="G768">
        <v>3361.98</v>
      </c>
      <c r="H768" t="s">
        <v>63</v>
      </c>
      <c r="I768" t="s">
        <v>20</v>
      </c>
      <c r="J768" t="s">
        <v>27</v>
      </c>
      <c r="K768" t="s">
        <v>31</v>
      </c>
      <c r="L768" t="s">
        <v>1967</v>
      </c>
    </row>
    <row r="769" spans="1:12" x14ac:dyDescent="0.3">
      <c r="A769">
        <v>271</v>
      </c>
      <c r="B769" t="s">
        <v>460</v>
      </c>
      <c r="C769" t="s">
        <v>461</v>
      </c>
      <c r="D769" t="s">
        <v>26</v>
      </c>
      <c r="E769" s="1">
        <v>42534</v>
      </c>
      <c r="F769">
        <v>2</v>
      </c>
      <c r="G769">
        <v>7999.98</v>
      </c>
      <c r="H769" t="s">
        <v>56</v>
      </c>
      <c r="I769" t="s">
        <v>22</v>
      </c>
      <c r="J769" t="s">
        <v>27</v>
      </c>
      <c r="K769" t="s">
        <v>31</v>
      </c>
      <c r="L769" t="s">
        <v>1968</v>
      </c>
    </row>
    <row r="770" spans="1:12" x14ac:dyDescent="0.3">
      <c r="A770">
        <v>272</v>
      </c>
      <c r="B770" t="s">
        <v>462</v>
      </c>
      <c r="C770" t="s">
        <v>408</v>
      </c>
      <c r="D770" t="s">
        <v>26</v>
      </c>
      <c r="E770" s="1">
        <v>42536</v>
      </c>
      <c r="F770">
        <v>2</v>
      </c>
      <c r="G770">
        <v>1499.98</v>
      </c>
      <c r="H770" t="s">
        <v>35</v>
      </c>
      <c r="I770" t="s">
        <v>22</v>
      </c>
      <c r="J770" t="s">
        <v>27</v>
      </c>
      <c r="K770" t="s">
        <v>31</v>
      </c>
      <c r="L770" t="s">
        <v>1969</v>
      </c>
    </row>
    <row r="771" spans="1:12" x14ac:dyDescent="0.3">
      <c r="A771">
        <v>272</v>
      </c>
      <c r="B771" t="s">
        <v>462</v>
      </c>
      <c r="C771" t="s">
        <v>408</v>
      </c>
      <c r="D771" t="s">
        <v>26</v>
      </c>
      <c r="E771" s="1">
        <v>42536</v>
      </c>
      <c r="F771">
        <v>1</v>
      </c>
      <c r="G771">
        <v>1680.99</v>
      </c>
      <c r="H771" t="s">
        <v>63</v>
      </c>
      <c r="I771" t="s">
        <v>20</v>
      </c>
      <c r="J771" t="s">
        <v>27</v>
      </c>
      <c r="K771" t="s">
        <v>31</v>
      </c>
      <c r="L771" t="s">
        <v>1967</v>
      </c>
    </row>
    <row r="772" spans="1:12" x14ac:dyDescent="0.3">
      <c r="A772">
        <v>273</v>
      </c>
      <c r="B772" t="s">
        <v>463</v>
      </c>
      <c r="C772" t="s">
        <v>464</v>
      </c>
      <c r="D772" t="s">
        <v>26</v>
      </c>
      <c r="E772" s="1">
        <v>42537</v>
      </c>
      <c r="F772">
        <v>1</v>
      </c>
      <c r="G772">
        <v>269.99</v>
      </c>
      <c r="H772" t="s">
        <v>66</v>
      </c>
      <c r="I772" t="s">
        <v>53</v>
      </c>
      <c r="J772" t="s">
        <v>27</v>
      </c>
      <c r="K772" t="s">
        <v>31</v>
      </c>
      <c r="L772" t="s">
        <v>1966</v>
      </c>
    </row>
    <row r="773" spans="1:12" x14ac:dyDescent="0.3">
      <c r="A773">
        <v>274</v>
      </c>
      <c r="B773" t="s">
        <v>465</v>
      </c>
      <c r="C773" t="s">
        <v>259</v>
      </c>
      <c r="D773" t="s">
        <v>26</v>
      </c>
      <c r="E773" s="1">
        <v>42538</v>
      </c>
      <c r="F773">
        <v>2</v>
      </c>
      <c r="G773">
        <v>999.98</v>
      </c>
      <c r="H773" t="s">
        <v>80</v>
      </c>
      <c r="I773" t="s">
        <v>39</v>
      </c>
      <c r="J773" t="s">
        <v>27</v>
      </c>
      <c r="K773" t="s">
        <v>31</v>
      </c>
      <c r="L773" t="s">
        <v>1966</v>
      </c>
    </row>
    <row r="774" spans="1:12" x14ac:dyDescent="0.3">
      <c r="A774">
        <v>274</v>
      </c>
      <c r="B774" t="s">
        <v>465</v>
      </c>
      <c r="C774" t="s">
        <v>259</v>
      </c>
      <c r="D774" t="s">
        <v>26</v>
      </c>
      <c r="E774" s="1">
        <v>42538</v>
      </c>
      <c r="F774">
        <v>2</v>
      </c>
      <c r="G774">
        <v>3361.98</v>
      </c>
      <c r="H774" t="s">
        <v>63</v>
      </c>
      <c r="I774" t="s">
        <v>20</v>
      </c>
      <c r="J774" t="s">
        <v>27</v>
      </c>
      <c r="K774" t="s">
        <v>31</v>
      </c>
      <c r="L774" t="s">
        <v>1967</v>
      </c>
    </row>
    <row r="775" spans="1:12" x14ac:dyDescent="0.3">
      <c r="A775">
        <v>274</v>
      </c>
      <c r="B775" t="s">
        <v>465</v>
      </c>
      <c r="C775" t="s">
        <v>259</v>
      </c>
      <c r="D775" t="s">
        <v>26</v>
      </c>
      <c r="E775" s="1">
        <v>42538</v>
      </c>
      <c r="F775">
        <v>2</v>
      </c>
      <c r="G775">
        <v>5999.98</v>
      </c>
      <c r="H775" t="s">
        <v>45</v>
      </c>
      <c r="I775" t="s">
        <v>46</v>
      </c>
      <c r="J775" t="s">
        <v>27</v>
      </c>
      <c r="K775" t="s">
        <v>31</v>
      </c>
      <c r="L775" t="s">
        <v>1968</v>
      </c>
    </row>
    <row r="776" spans="1:12" x14ac:dyDescent="0.3">
      <c r="A776">
        <v>275</v>
      </c>
      <c r="B776" t="s">
        <v>466</v>
      </c>
      <c r="C776" t="s">
        <v>153</v>
      </c>
      <c r="D776" t="s">
        <v>26</v>
      </c>
      <c r="E776" s="1">
        <v>42538</v>
      </c>
      <c r="F776">
        <v>1</v>
      </c>
      <c r="G776">
        <v>499.99</v>
      </c>
      <c r="H776" t="s">
        <v>80</v>
      </c>
      <c r="I776" t="s">
        <v>39</v>
      </c>
      <c r="J776" t="s">
        <v>27</v>
      </c>
      <c r="K776" t="s">
        <v>31</v>
      </c>
      <c r="L776" t="s">
        <v>1966</v>
      </c>
    </row>
    <row r="777" spans="1:12" x14ac:dyDescent="0.3">
      <c r="A777">
        <v>275</v>
      </c>
      <c r="B777" t="s">
        <v>466</v>
      </c>
      <c r="C777" t="s">
        <v>153</v>
      </c>
      <c r="D777" t="s">
        <v>26</v>
      </c>
      <c r="E777" s="1">
        <v>42538</v>
      </c>
      <c r="F777">
        <v>1</v>
      </c>
      <c r="G777">
        <v>449</v>
      </c>
      <c r="H777" t="s">
        <v>44</v>
      </c>
      <c r="I777" t="s">
        <v>15</v>
      </c>
      <c r="J777" t="s">
        <v>27</v>
      </c>
      <c r="K777" t="s">
        <v>31</v>
      </c>
      <c r="L777" t="s">
        <v>1976</v>
      </c>
    </row>
    <row r="778" spans="1:12" x14ac:dyDescent="0.3">
      <c r="A778">
        <v>275</v>
      </c>
      <c r="B778" t="s">
        <v>466</v>
      </c>
      <c r="C778" t="s">
        <v>153</v>
      </c>
      <c r="D778" t="s">
        <v>26</v>
      </c>
      <c r="E778" s="1">
        <v>42538</v>
      </c>
      <c r="F778">
        <v>2</v>
      </c>
      <c r="G778">
        <v>7999.98</v>
      </c>
      <c r="H778" t="s">
        <v>56</v>
      </c>
      <c r="I778" t="s">
        <v>22</v>
      </c>
      <c r="J778" t="s">
        <v>27</v>
      </c>
      <c r="K778" t="s">
        <v>31</v>
      </c>
      <c r="L778" t="s">
        <v>1968</v>
      </c>
    </row>
    <row r="779" spans="1:12" x14ac:dyDescent="0.3">
      <c r="A779">
        <v>276</v>
      </c>
      <c r="B779" t="s">
        <v>467</v>
      </c>
      <c r="C779" t="s">
        <v>468</v>
      </c>
      <c r="D779" t="s">
        <v>26</v>
      </c>
      <c r="E779" s="1">
        <v>42539</v>
      </c>
      <c r="F779">
        <v>1</v>
      </c>
      <c r="G779">
        <v>429</v>
      </c>
      <c r="H779" t="s">
        <v>40</v>
      </c>
      <c r="I779" t="s">
        <v>15</v>
      </c>
      <c r="J779" t="s">
        <v>27</v>
      </c>
      <c r="K779" t="s">
        <v>28</v>
      </c>
      <c r="L779" t="s">
        <v>1976</v>
      </c>
    </row>
    <row r="780" spans="1:12" x14ac:dyDescent="0.3">
      <c r="A780">
        <v>276</v>
      </c>
      <c r="B780" t="s">
        <v>467</v>
      </c>
      <c r="C780" t="s">
        <v>468</v>
      </c>
      <c r="D780" t="s">
        <v>26</v>
      </c>
      <c r="E780" s="1">
        <v>42539</v>
      </c>
      <c r="F780">
        <v>2</v>
      </c>
      <c r="G780">
        <v>1999.98</v>
      </c>
      <c r="H780" t="s">
        <v>32</v>
      </c>
      <c r="I780" t="s">
        <v>22</v>
      </c>
      <c r="J780" t="s">
        <v>27</v>
      </c>
      <c r="K780" t="s">
        <v>28</v>
      </c>
      <c r="L780" t="s">
        <v>1967</v>
      </c>
    </row>
    <row r="781" spans="1:12" x14ac:dyDescent="0.3">
      <c r="A781">
        <v>276</v>
      </c>
      <c r="B781" t="s">
        <v>467</v>
      </c>
      <c r="C781" t="s">
        <v>468</v>
      </c>
      <c r="D781" t="s">
        <v>26</v>
      </c>
      <c r="E781" s="1">
        <v>42539</v>
      </c>
      <c r="F781">
        <v>2</v>
      </c>
      <c r="G781">
        <v>5999.98</v>
      </c>
      <c r="H781" t="s">
        <v>45</v>
      </c>
      <c r="I781" t="s">
        <v>46</v>
      </c>
      <c r="J781" t="s">
        <v>27</v>
      </c>
      <c r="K781" t="s">
        <v>28</v>
      </c>
      <c r="L781" t="s">
        <v>1968</v>
      </c>
    </row>
    <row r="782" spans="1:12" x14ac:dyDescent="0.3">
      <c r="A782">
        <v>277</v>
      </c>
      <c r="B782" t="s">
        <v>469</v>
      </c>
      <c r="C782" t="s">
        <v>289</v>
      </c>
      <c r="D782" t="s">
        <v>26</v>
      </c>
      <c r="E782" s="1">
        <v>42540</v>
      </c>
      <c r="F782">
        <v>2</v>
      </c>
      <c r="G782">
        <v>539.98</v>
      </c>
      <c r="H782" t="s">
        <v>66</v>
      </c>
      <c r="I782" t="s">
        <v>15</v>
      </c>
      <c r="J782" t="s">
        <v>27</v>
      </c>
      <c r="K782" t="s">
        <v>31</v>
      </c>
      <c r="L782" t="s">
        <v>1966</v>
      </c>
    </row>
    <row r="783" spans="1:12" x14ac:dyDescent="0.3">
      <c r="A783">
        <v>277</v>
      </c>
      <c r="B783" t="s">
        <v>469</v>
      </c>
      <c r="C783" t="s">
        <v>289</v>
      </c>
      <c r="D783" t="s">
        <v>26</v>
      </c>
      <c r="E783" s="1">
        <v>42540</v>
      </c>
      <c r="F783">
        <v>2</v>
      </c>
      <c r="G783">
        <v>1199.98</v>
      </c>
      <c r="H783" t="s">
        <v>18</v>
      </c>
      <c r="I783" t="s">
        <v>15</v>
      </c>
      <c r="J783" t="s">
        <v>27</v>
      </c>
      <c r="K783" t="s">
        <v>31</v>
      </c>
      <c r="L783" t="s">
        <v>1966</v>
      </c>
    </row>
    <row r="784" spans="1:12" x14ac:dyDescent="0.3">
      <c r="A784">
        <v>277</v>
      </c>
      <c r="B784" t="s">
        <v>469</v>
      </c>
      <c r="C784" t="s">
        <v>289</v>
      </c>
      <c r="D784" t="s">
        <v>26</v>
      </c>
      <c r="E784" s="1">
        <v>42540</v>
      </c>
      <c r="F784">
        <v>2</v>
      </c>
      <c r="G784">
        <v>939.98</v>
      </c>
      <c r="H784" t="s">
        <v>69</v>
      </c>
      <c r="I784" t="s">
        <v>22</v>
      </c>
      <c r="J784" t="s">
        <v>27</v>
      </c>
      <c r="K784" t="s">
        <v>31</v>
      </c>
      <c r="L784" t="s">
        <v>1967</v>
      </c>
    </row>
    <row r="785" spans="1:12" x14ac:dyDescent="0.3">
      <c r="A785">
        <v>278</v>
      </c>
      <c r="B785" t="s">
        <v>470</v>
      </c>
      <c r="C785" t="s">
        <v>215</v>
      </c>
      <c r="D785" t="s">
        <v>13</v>
      </c>
      <c r="E785" s="1">
        <v>42541</v>
      </c>
      <c r="F785">
        <v>1</v>
      </c>
      <c r="G785">
        <v>269.99</v>
      </c>
      <c r="H785" t="s">
        <v>66</v>
      </c>
      <c r="I785" t="s">
        <v>15</v>
      </c>
      <c r="J785" t="s">
        <v>16</v>
      </c>
      <c r="K785" t="s">
        <v>36</v>
      </c>
      <c r="L785" t="s">
        <v>1966</v>
      </c>
    </row>
    <row r="786" spans="1:12" x14ac:dyDescent="0.3">
      <c r="A786">
        <v>278</v>
      </c>
      <c r="B786" t="s">
        <v>470</v>
      </c>
      <c r="C786" t="s">
        <v>215</v>
      </c>
      <c r="D786" t="s">
        <v>13</v>
      </c>
      <c r="E786" s="1">
        <v>42541</v>
      </c>
      <c r="F786">
        <v>1</v>
      </c>
      <c r="G786">
        <v>599.99</v>
      </c>
      <c r="H786" t="s">
        <v>14</v>
      </c>
      <c r="I786" t="s">
        <v>15</v>
      </c>
      <c r="J786" t="s">
        <v>16</v>
      </c>
      <c r="K786" t="s">
        <v>36</v>
      </c>
      <c r="L786" t="s">
        <v>1966</v>
      </c>
    </row>
    <row r="787" spans="1:12" x14ac:dyDescent="0.3">
      <c r="A787">
        <v>278</v>
      </c>
      <c r="B787" t="s">
        <v>470</v>
      </c>
      <c r="C787" t="s">
        <v>215</v>
      </c>
      <c r="D787" t="s">
        <v>13</v>
      </c>
      <c r="E787" s="1">
        <v>42541</v>
      </c>
      <c r="F787">
        <v>2</v>
      </c>
      <c r="G787">
        <v>898</v>
      </c>
      <c r="H787" t="s">
        <v>99</v>
      </c>
      <c r="I787" t="s">
        <v>15</v>
      </c>
      <c r="J787" t="s">
        <v>16</v>
      </c>
      <c r="K787" t="s">
        <v>36</v>
      </c>
      <c r="L787" t="s">
        <v>1976</v>
      </c>
    </row>
    <row r="788" spans="1:12" x14ac:dyDescent="0.3">
      <c r="A788">
        <v>278</v>
      </c>
      <c r="B788" t="s">
        <v>470</v>
      </c>
      <c r="C788" t="s">
        <v>215</v>
      </c>
      <c r="D788" t="s">
        <v>13</v>
      </c>
      <c r="E788" s="1">
        <v>42541</v>
      </c>
      <c r="F788">
        <v>2</v>
      </c>
      <c r="G788">
        <v>3361.98</v>
      </c>
      <c r="H788" t="s">
        <v>63</v>
      </c>
      <c r="I788" t="s">
        <v>20</v>
      </c>
      <c r="J788" t="s">
        <v>16</v>
      </c>
      <c r="K788" t="s">
        <v>36</v>
      </c>
      <c r="L788" t="s">
        <v>1967</v>
      </c>
    </row>
    <row r="789" spans="1:12" x14ac:dyDescent="0.3">
      <c r="A789">
        <v>279</v>
      </c>
      <c r="B789" t="s">
        <v>471</v>
      </c>
      <c r="C789" t="s">
        <v>86</v>
      </c>
      <c r="D789" t="s">
        <v>26</v>
      </c>
      <c r="E789" s="1">
        <v>42542</v>
      </c>
      <c r="F789">
        <v>1</v>
      </c>
      <c r="G789">
        <v>499.99</v>
      </c>
      <c r="H789" t="s">
        <v>80</v>
      </c>
      <c r="I789" t="s">
        <v>39</v>
      </c>
      <c r="J789" t="s">
        <v>27</v>
      </c>
      <c r="K789" t="s">
        <v>28</v>
      </c>
      <c r="L789" t="s">
        <v>1966</v>
      </c>
    </row>
    <row r="790" spans="1:12" x14ac:dyDescent="0.3">
      <c r="A790">
        <v>280</v>
      </c>
      <c r="B790" t="s">
        <v>472</v>
      </c>
      <c r="C790" t="s">
        <v>473</v>
      </c>
      <c r="D790" t="s">
        <v>26</v>
      </c>
      <c r="E790" s="1">
        <v>42542</v>
      </c>
      <c r="F790">
        <v>1</v>
      </c>
      <c r="G790">
        <v>269.99</v>
      </c>
      <c r="H790" t="s">
        <v>66</v>
      </c>
      <c r="I790" t="s">
        <v>15</v>
      </c>
      <c r="J790" t="s">
        <v>27</v>
      </c>
      <c r="K790" t="s">
        <v>31</v>
      </c>
      <c r="L790" t="s">
        <v>1966</v>
      </c>
    </row>
    <row r="791" spans="1:12" x14ac:dyDescent="0.3">
      <c r="A791">
        <v>280</v>
      </c>
      <c r="B791" t="s">
        <v>472</v>
      </c>
      <c r="C791" t="s">
        <v>473</v>
      </c>
      <c r="D791" t="s">
        <v>26</v>
      </c>
      <c r="E791" s="1">
        <v>42542</v>
      </c>
      <c r="F791">
        <v>1</v>
      </c>
      <c r="G791">
        <v>499.99</v>
      </c>
      <c r="H791" t="s">
        <v>80</v>
      </c>
      <c r="I791" t="s">
        <v>39</v>
      </c>
      <c r="J791" t="s">
        <v>27</v>
      </c>
      <c r="K791" t="s">
        <v>31</v>
      </c>
      <c r="L791" t="s">
        <v>1966</v>
      </c>
    </row>
    <row r="792" spans="1:12" x14ac:dyDescent="0.3">
      <c r="A792">
        <v>280</v>
      </c>
      <c r="B792" t="s">
        <v>472</v>
      </c>
      <c r="C792" t="s">
        <v>473</v>
      </c>
      <c r="D792" t="s">
        <v>26</v>
      </c>
      <c r="E792" s="1">
        <v>42542</v>
      </c>
      <c r="F792">
        <v>2</v>
      </c>
      <c r="G792">
        <v>1199.98</v>
      </c>
      <c r="H792" t="s">
        <v>14</v>
      </c>
      <c r="I792" t="s">
        <v>39</v>
      </c>
      <c r="J792" t="s">
        <v>27</v>
      </c>
      <c r="K792" t="s">
        <v>31</v>
      </c>
      <c r="L792" t="s">
        <v>1966</v>
      </c>
    </row>
    <row r="793" spans="1:12" x14ac:dyDescent="0.3">
      <c r="A793">
        <v>281</v>
      </c>
      <c r="B793" t="s">
        <v>474</v>
      </c>
      <c r="C793" t="s">
        <v>223</v>
      </c>
      <c r="D793" t="s">
        <v>26</v>
      </c>
      <c r="E793" s="1">
        <v>42542</v>
      </c>
      <c r="F793">
        <v>1</v>
      </c>
      <c r="G793">
        <v>269.99</v>
      </c>
      <c r="H793" t="s">
        <v>52</v>
      </c>
      <c r="I793" t="s">
        <v>53</v>
      </c>
      <c r="J793" t="s">
        <v>27</v>
      </c>
      <c r="K793" t="s">
        <v>31</v>
      </c>
      <c r="L793" t="s">
        <v>1966</v>
      </c>
    </row>
    <row r="794" spans="1:12" x14ac:dyDescent="0.3">
      <c r="A794">
        <v>281</v>
      </c>
      <c r="B794" t="s">
        <v>474</v>
      </c>
      <c r="C794" t="s">
        <v>223</v>
      </c>
      <c r="D794" t="s">
        <v>26</v>
      </c>
      <c r="E794" s="1">
        <v>42542</v>
      </c>
      <c r="F794">
        <v>2</v>
      </c>
      <c r="G794">
        <v>539.98</v>
      </c>
      <c r="H794" t="s">
        <v>52</v>
      </c>
      <c r="I794" t="s">
        <v>15</v>
      </c>
      <c r="J794" t="s">
        <v>27</v>
      </c>
      <c r="K794" t="s">
        <v>31</v>
      </c>
      <c r="L794" t="s">
        <v>1966</v>
      </c>
    </row>
    <row r="795" spans="1:12" x14ac:dyDescent="0.3">
      <c r="A795">
        <v>281</v>
      </c>
      <c r="B795" t="s">
        <v>474</v>
      </c>
      <c r="C795" t="s">
        <v>223</v>
      </c>
      <c r="D795" t="s">
        <v>26</v>
      </c>
      <c r="E795" s="1">
        <v>42542</v>
      </c>
      <c r="F795">
        <v>2</v>
      </c>
      <c r="G795">
        <v>7999.98</v>
      </c>
      <c r="H795" t="s">
        <v>56</v>
      </c>
      <c r="I795" t="s">
        <v>22</v>
      </c>
      <c r="J795" t="s">
        <v>27</v>
      </c>
      <c r="K795" t="s">
        <v>31</v>
      </c>
      <c r="L795" t="s">
        <v>1968</v>
      </c>
    </row>
    <row r="796" spans="1:12" x14ac:dyDescent="0.3">
      <c r="A796">
        <v>282</v>
      </c>
      <c r="B796" t="s">
        <v>475</v>
      </c>
      <c r="C796" t="s">
        <v>437</v>
      </c>
      <c r="D796" t="s">
        <v>108</v>
      </c>
      <c r="E796" s="1">
        <v>42543</v>
      </c>
      <c r="F796">
        <v>2</v>
      </c>
      <c r="G796">
        <v>1199.98</v>
      </c>
      <c r="H796" t="s">
        <v>14</v>
      </c>
      <c r="I796" t="s">
        <v>15</v>
      </c>
      <c r="J796" t="s">
        <v>109</v>
      </c>
      <c r="K796" t="s">
        <v>179</v>
      </c>
      <c r="L796" t="s">
        <v>1966</v>
      </c>
    </row>
    <row r="797" spans="1:12" x14ac:dyDescent="0.3">
      <c r="A797">
        <v>282</v>
      </c>
      <c r="B797" t="s">
        <v>475</v>
      </c>
      <c r="C797" t="s">
        <v>437</v>
      </c>
      <c r="D797" t="s">
        <v>108</v>
      </c>
      <c r="E797" s="1">
        <v>42543</v>
      </c>
      <c r="F797">
        <v>1</v>
      </c>
      <c r="G797">
        <v>599.99</v>
      </c>
      <c r="H797" t="s">
        <v>18</v>
      </c>
      <c r="I797" t="s">
        <v>15</v>
      </c>
      <c r="J797" t="s">
        <v>109</v>
      </c>
      <c r="K797" t="s">
        <v>179</v>
      </c>
      <c r="L797" t="s">
        <v>1966</v>
      </c>
    </row>
    <row r="798" spans="1:12" x14ac:dyDescent="0.3">
      <c r="A798">
        <v>282</v>
      </c>
      <c r="B798" t="s">
        <v>475</v>
      </c>
      <c r="C798" t="s">
        <v>437</v>
      </c>
      <c r="D798" t="s">
        <v>108</v>
      </c>
      <c r="E798" s="1">
        <v>42543</v>
      </c>
      <c r="F798">
        <v>2</v>
      </c>
      <c r="G798">
        <v>1999.98</v>
      </c>
      <c r="H798" t="s">
        <v>32</v>
      </c>
      <c r="I798" t="s">
        <v>22</v>
      </c>
      <c r="J798" t="s">
        <v>109</v>
      </c>
      <c r="K798" t="s">
        <v>179</v>
      </c>
      <c r="L798" t="s">
        <v>1967</v>
      </c>
    </row>
    <row r="799" spans="1:12" x14ac:dyDescent="0.3">
      <c r="A799">
        <v>282</v>
      </c>
      <c r="B799" t="s">
        <v>475</v>
      </c>
      <c r="C799" t="s">
        <v>437</v>
      </c>
      <c r="D799" t="s">
        <v>108</v>
      </c>
      <c r="E799" s="1">
        <v>42543</v>
      </c>
      <c r="F799">
        <v>2</v>
      </c>
      <c r="G799">
        <v>7999.98</v>
      </c>
      <c r="H799" t="s">
        <v>56</v>
      </c>
      <c r="I799" t="s">
        <v>22</v>
      </c>
      <c r="J799" t="s">
        <v>109</v>
      </c>
      <c r="K799" t="s">
        <v>179</v>
      </c>
      <c r="L799" t="s">
        <v>1968</v>
      </c>
    </row>
    <row r="800" spans="1:12" x14ac:dyDescent="0.3">
      <c r="A800">
        <v>283</v>
      </c>
      <c r="B800" t="s">
        <v>476</v>
      </c>
      <c r="C800" t="s">
        <v>477</v>
      </c>
      <c r="D800" t="s">
        <v>13</v>
      </c>
      <c r="E800" s="1">
        <v>42544</v>
      </c>
      <c r="F800">
        <v>2</v>
      </c>
      <c r="G800">
        <v>1199.98</v>
      </c>
      <c r="H800" t="s">
        <v>14</v>
      </c>
      <c r="I800" t="s">
        <v>15</v>
      </c>
      <c r="J800" t="s">
        <v>16</v>
      </c>
      <c r="K800" t="s">
        <v>17</v>
      </c>
      <c r="L800" t="s">
        <v>1966</v>
      </c>
    </row>
    <row r="801" spans="1:12" x14ac:dyDescent="0.3">
      <c r="A801">
        <v>283</v>
      </c>
      <c r="B801" t="s">
        <v>476</v>
      </c>
      <c r="C801" t="s">
        <v>477</v>
      </c>
      <c r="D801" t="s">
        <v>13</v>
      </c>
      <c r="E801" s="1">
        <v>42544</v>
      </c>
      <c r="F801">
        <v>1</v>
      </c>
      <c r="G801">
        <v>2999.99</v>
      </c>
      <c r="H801" t="s">
        <v>45</v>
      </c>
      <c r="I801" t="s">
        <v>46</v>
      </c>
      <c r="J801" t="s">
        <v>16</v>
      </c>
      <c r="K801" t="s">
        <v>17</v>
      </c>
      <c r="L801" t="s">
        <v>1968</v>
      </c>
    </row>
    <row r="802" spans="1:12" x14ac:dyDescent="0.3">
      <c r="A802">
        <v>284</v>
      </c>
      <c r="B802" t="s">
        <v>478</v>
      </c>
      <c r="C802" t="s">
        <v>30</v>
      </c>
      <c r="D802" t="s">
        <v>26</v>
      </c>
      <c r="E802" s="1">
        <v>42544</v>
      </c>
      <c r="F802">
        <v>2</v>
      </c>
      <c r="G802">
        <v>1099.98</v>
      </c>
      <c r="H802" t="s">
        <v>43</v>
      </c>
      <c r="I802" t="s">
        <v>39</v>
      </c>
      <c r="J802" t="s">
        <v>27</v>
      </c>
      <c r="K802" t="s">
        <v>31</v>
      </c>
      <c r="L802" t="s">
        <v>1966</v>
      </c>
    </row>
    <row r="803" spans="1:12" x14ac:dyDescent="0.3">
      <c r="A803">
        <v>284</v>
      </c>
      <c r="B803" t="s">
        <v>478</v>
      </c>
      <c r="C803" t="s">
        <v>30</v>
      </c>
      <c r="D803" t="s">
        <v>26</v>
      </c>
      <c r="E803" s="1">
        <v>42544</v>
      </c>
      <c r="F803">
        <v>1</v>
      </c>
      <c r="G803">
        <v>599.99</v>
      </c>
      <c r="H803" t="s">
        <v>18</v>
      </c>
      <c r="I803" t="s">
        <v>15</v>
      </c>
      <c r="J803" t="s">
        <v>27</v>
      </c>
      <c r="K803" t="s">
        <v>31</v>
      </c>
      <c r="L803" t="s">
        <v>1966</v>
      </c>
    </row>
    <row r="804" spans="1:12" x14ac:dyDescent="0.3">
      <c r="A804">
        <v>285</v>
      </c>
      <c r="B804" t="s">
        <v>479</v>
      </c>
      <c r="C804" t="s">
        <v>391</v>
      </c>
      <c r="D804" t="s">
        <v>13</v>
      </c>
      <c r="E804" s="1">
        <v>42546</v>
      </c>
      <c r="F804">
        <v>1</v>
      </c>
      <c r="G804">
        <v>549.99</v>
      </c>
      <c r="H804" t="s">
        <v>43</v>
      </c>
      <c r="I804" t="s">
        <v>15</v>
      </c>
      <c r="J804" t="s">
        <v>16</v>
      </c>
      <c r="K804" t="s">
        <v>17</v>
      </c>
      <c r="L804" t="s">
        <v>1966</v>
      </c>
    </row>
    <row r="805" spans="1:12" x14ac:dyDescent="0.3">
      <c r="A805">
        <v>285</v>
      </c>
      <c r="B805" t="s">
        <v>479</v>
      </c>
      <c r="C805" t="s">
        <v>391</v>
      </c>
      <c r="D805" t="s">
        <v>13</v>
      </c>
      <c r="E805" s="1">
        <v>42546</v>
      </c>
      <c r="F805">
        <v>2</v>
      </c>
      <c r="G805">
        <v>1199.98</v>
      </c>
      <c r="H805" t="s">
        <v>14</v>
      </c>
      <c r="I805" t="s">
        <v>15</v>
      </c>
      <c r="J805" t="s">
        <v>16</v>
      </c>
      <c r="K805" t="s">
        <v>17</v>
      </c>
      <c r="L805" t="s">
        <v>1966</v>
      </c>
    </row>
    <row r="806" spans="1:12" x14ac:dyDescent="0.3">
      <c r="A806">
        <v>285</v>
      </c>
      <c r="B806" t="s">
        <v>479</v>
      </c>
      <c r="C806" t="s">
        <v>391</v>
      </c>
      <c r="D806" t="s">
        <v>13</v>
      </c>
      <c r="E806" s="1">
        <v>42546</v>
      </c>
      <c r="F806">
        <v>1</v>
      </c>
      <c r="G806">
        <v>749.99</v>
      </c>
      <c r="H806" t="s">
        <v>35</v>
      </c>
      <c r="I806" t="s">
        <v>22</v>
      </c>
      <c r="J806" t="s">
        <v>16</v>
      </c>
      <c r="K806" t="s">
        <v>17</v>
      </c>
      <c r="L806" t="s">
        <v>1969</v>
      </c>
    </row>
    <row r="807" spans="1:12" x14ac:dyDescent="0.3">
      <c r="A807">
        <v>286</v>
      </c>
      <c r="B807" t="s">
        <v>480</v>
      </c>
      <c r="C807" t="s">
        <v>221</v>
      </c>
      <c r="D807" t="s">
        <v>26</v>
      </c>
      <c r="E807" s="1">
        <v>42546</v>
      </c>
      <c r="F807">
        <v>2</v>
      </c>
      <c r="G807">
        <v>539.98</v>
      </c>
      <c r="H807" t="s">
        <v>66</v>
      </c>
      <c r="I807" t="s">
        <v>53</v>
      </c>
      <c r="J807" t="s">
        <v>27</v>
      </c>
      <c r="K807" t="s">
        <v>28</v>
      </c>
      <c r="L807" t="s">
        <v>1966</v>
      </c>
    </row>
    <row r="808" spans="1:12" x14ac:dyDescent="0.3">
      <c r="A808">
        <v>286</v>
      </c>
      <c r="B808" t="s">
        <v>480</v>
      </c>
      <c r="C808" t="s">
        <v>221</v>
      </c>
      <c r="D808" t="s">
        <v>26</v>
      </c>
      <c r="E808" s="1">
        <v>42546</v>
      </c>
      <c r="F808">
        <v>2</v>
      </c>
      <c r="G808">
        <v>1199.98</v>
      </c>
      <c r="H808" t="s">
        <v>14</v>
      </c>
      <c r="I808" t="s">
        <v>39</v>
      </c>
      <c r="J808" t="s">
        <v>27</v>
      </c>
      <c r="K808" t="s">
        <v>28</v>
      </c>
      <c r="L808" t="s">
        <v>1966</v>
      </c>
    </row>
    <row r="809" spans="1:12" x14ac:dyDescent="0.3">
      <c r="A809">
        <v>286</v>
      </c>
      <c r="B809" t="s">
        <v>480</v>
      </c>
      <c r="C809" t="s">
        <v>221</v>
      </c>
      <c r="D809" t="s">
        <v>26</v>
      </c>
      <c r="E809" s="1">
        <v>42546</v>
      </c>
      <c r="F809">
        <v>2</v>
      </c>
      <c r="G809">
        <v>1199.98</v>
      </c>
      <c r="H809" t="s">
        <v>14</v>
      </c>
      <c r="I809" t="s">
        <v>15</v>
      </c>
      <c r="J809" t="s">
        <v>27</v>
      </c>
      <c r="K809" t="s">
        <v>28</v>
      </c>
      <c r="L809" t="s">
        <v>1966</v>
      </c>
    </row>
    <row r="810" spans="1:12" x14ac:dyDescent="0.3">
      <c r="A810">
        <v>286</v>
      </c>
      <c r="B810" t="s">
        <v>480</v>
      </c>
      <c r="C810" t="s">
        <v>221</v>
      </c>
      <c r="D810" t="s">
        <v>26</v>
      </c>
      <c r="E810" s="1">
        <v>42546</v>
      </c>
      <c r="F810">
        <v>1</v>
      </c>
      <c r="G810">
        <v>3999.99</v>
      </c>
      <c r="H810" t="s">
        <v>56</v>
      </c>
      <c r="I810" t="s">
        <v>22</v>
      </c>
      <c r="J810" t="s">
        <v>27</v>
      </c>
      <c r="K810" t="s">
        <v>28</v>
      </c>
      <c r="L810" t="s">
        <v>1968</v>
      </c>
    </row>
    <row r="811" spans="1:12" x14ac:dyDescent="0.3">
      <c r="A811">
        <v>287</v>
      </c>
      <c r="B811" t="s">
        <v>481</v>
      </c>
      <c r="C811" t="s">
        <v>393</v>
      </c>
      <c r="D811" t="s">
        <v>26</v>
      </c>
      <c r="E811" s="1">
        <v>42546</v>
      </c>
      <c r="F811">
        <v>1</v>
      </c>
      <c r="G811">
        <v>599.99</v>
      </c>
      <c r="H811" t="s">
        <v>18</v>
      </c>
      <c r="I811" t="s">
        <v>15</v>
      </c>
      <c r="J811" t="s">
        <v>27</v>
      </c>
      <c r="K811" t="s">
        <v>28</v>
      </c>
      <c r="L811" t="s">
        <v>1966</v>
      </c>
    </row>
    <row r="812" spans="1:12" x14ac:dyDescent="0.3">
      <c r="A812">
        <v>287</v>
      </c>
      <c r="B812" t="s">
        <v>481</v>
      </c>
      <c r="C812" t="s">
        <v>393</v>
      </c>
      <c r="D812" t="s">
        <v>26</v>
      </c>
      <c r="E812" s="1">
        <v>42546</v>
      </c>
      <c r="F812">
        <v>1</v>
      </c>
      <c r="G812">
        <v>1320.99</v>
      </c>
      <c r="H812" t="s">
        <v>77</v>
      </c>
      <c r="I812" t="s">
        <v>22</v>
      </c>
      <c r="J812" t="s">
        <v>27</v>
      </c>
      <c r="K812" t="s">
        <v>28</v>
      </c>
      <c r="L812" t="s">
        <v>1970</v>
      </c>
    </row>
    <row r="813" spans="1:12" x14ac:dyDescent="0.3">
      <c r="A813">
        <v>287</v>
      </c>
      <c r="B813" t="s">
        <v>481</v>
      </c>
      <c r="C813" t="s">
        <v>393</v>
      </c>
      <c r="D813" t="s">
        <v>26</v>
      </c>
      <c r="E813" s="1">
        <v>42546</v>
      </c>
      <c r="F813">
        <v>1</v>
      </c>
      <c r="G813">
        <v>749.99</v>
      </c>
      <c r="H813" t="s">
        <v>35</v>
      </c>
      <c r="I813" t="s">
        <v>22</v>
      </c>
      <c r="J813" t="s">
        <v>27</v>
      </c>
      <c r="K813" t="s">
        <v>28</v>
      </c>
      <c r="L813" t="s">
        <v>1969</v>
      </c>
    </row>
    <row r="814" spans="1:12" x14ac:dyDescent="0.3">
      <c r="A814">
        <v>287</v>
      </c>
      <c r="B814" t="s">
        <v>481</v>
      </c>
      <c r="C814" t="s">
        <v>393</v>
      </c>
      <c r="D814" t="s">
        <v>26</v>
      </c>
      <c r="E814" s="1">
        <v>42546</v>
      </c>
      <c r="F814">
        <v>1</v>
      </c>
      <c r="G814">
        <v>1549</v>
      </c>
      <c r="H814" t="s">
        <v>19</v>
      </c>
      <c r="I814" t="s">
        <v>20</v>
      </c>
      <c r="J814" t="s">
        <v>27</v>
      </c>
      <c r="K814" t="s">
        <v>28</v>
      </c>
      <c r="L814" t="s">
        <v>1967</v>
      </c>
    </row>
    <row r="815" spans="1:12" x14ac:dyDescent="0.3">
      <c r="A815">
        <v>288</v>
      </c>
      <c r="B815" t="s">
        <v>482</v>
      </c>
      <c r="C815" t="s">
        <v>105</v>
      </c>
      <c r="D815" t="s">
        <v>26</v>
      </c>
      <c r="E815" s="1">
        <v>42546</v>
      </c>
      <c r="F815">
        <v>1</v>
      </c>
      <c r="G815">
        <v>1549</v>
      </c>
      <c r="H815" t="s">
        <v>19</v>
      </c>
      <c r="I815" t="s">
        <v>20</v>
      </c>
      <c r="J815" t="s">
        <v>27</v>
      </c>
      <c r="K815" t="s">
        <v>28</v>
      </c>
      <c r="L815" t="s">
        <v>1967</v>
      </c>
    </row>
    <row r="816" spans="1:12" x14ac:dyDescent="0.3">
      <c r="A816">
        <v>288</v>
      </c>
      <c r="B816" t="s">
        <v>482</v>
      </c>
      <c r="C816" t="s">
        <v>105</v>
      </c>
      <c r="D816" t="s">
        <v>26</v>
      </c>
      <c r="E816" s="1">
        <v>42546</v>
      </c>
      <c r="F816">
        <v>1</v>
      </c>
      <c r="G816">
        <v>2899.99</v>
      </c>
      <c r="H816" t="s">
        <v>21</v>
      </c>
      <c r="I816" t="s">
        <v>22</v>
      </c>
      <c r="J816" t="s">
        <v>27</v>
      </c>
      <c r="K816" t="s">
        <v>28</v>
      </c>
      <c r="L816" t="s">
        <v>1968</v>
      </c>
    </row>
    <row r="817" spans="1:12" x14ac:dyDescent="0.3">
      <c r="A817">
        <v>288</v>
      </c>
      <c r="B817" t="s">
        <v>482</v>
      </c>
      <c r="C817" t="s">
        <v>105</v>
      </c>
      <c r="D817" t="s">
        <v>26</v>
      </c>
      <c r="E817" s="1">
        <v>42546</v>
      </c>
      <c r="F817">
        <v>2</v>
      </c>
      <c r="G817">
        <v>7999.98</v>
      </c>
      <c r="H817" t="s">
        <v>56</v>
      </c>
      <c r="I817" t="s">
        <v>22</v>
      </c>
      <c r="J817" t="s">
        <v>27</v>
      </c>
      <c r="K817" t="s">
        <v>28</v>
      </c>
      <c r="L817" t="s">
        <v>1968</v>
      </c>
    </row>
    <row r="818" spans="1:12" x14ac:dyDescent="0.3">
      <c r="A818">
        <v>289</v>
      </c>
      <c r="B818" t="s">
        <v>483</v>
      </c>
      <c r="C818" t="s">
        <v>484</v>
      </c>
      <c r="D818" t="s">
        <v>26</v>
      </c>
      <c r="E818" s="1">
        <v>42548</v>
      </c>
      <c r="F818">
        <v>1</v>
      </c>
      <c r="G818">
        <v>269.99</v>
      </c>
      <c r="H818" t="s">
        <v>66</v>
      </c>
      <c r="I818" t="s">
        <v>15</v>
      </c>
      <c r="J818" t="s">
        <v>27</v>
      </c>
      <c r="K818" t="s">
        <v>28</v>
      </c>
      <c r="L818" t="s">
        <v>1966</v>
      </c>
    </row>
    <row r="819" spans="1:12" x14ac:dyDescent="0.3">
      <c r="A819">
        <v>289</v>
      </c>
      <c r="B819" t="s">
        <v>483</v>
      </c>
      <c r="C819" t="s">
        <v>484</v>
      </c>
      <c r="D819" t="s">
        <v>26</v>
      </c>
      <c r="E819" s="1">
        <v>42548</v>
      </c>
      <c r="F819">
        <v>1</v>
      </c>
      <c r="G819">
        <v>549.99</v>
      </c>
      <c r="H819" t="s">
        <v>43</v>
      </c>
      <c r="I819" t="s">
        <v>39</v>
      </c>
      <c r="J819" t="s">
        <v>27</v>
      </c>
      <c r="K819" t="s">
        <v>28</v>
      </c>
      <c r="L819" t="s">
        <v>1966</v>
      </c>
    </row>
    <row r="820" spans="1:12" x14ac:dyDescent="0.3">
      <c r="A820">
        <v>289</v>
      </c>
      <c r="B820" t="s">
        <v>483</v>
      </c>
      <c r="C820" t="s">
        <v>484</v>
      </c>
      <c r="D820" t="s">
        <v>26</v>
      </c>
      <c r="E820" s="1">
        <v>42548</v>
      </c>
      <c r="F820">
        <v>1</v>
      </c>
      <c r="G820">
        <v>429</v>
      </c>
      <c r="H820" t="s">
        <v>40</v>
      </c>
      <c r="I820" t="s">
        <v>15</v>
      </c>
      <c r="J820" t="s">
        <v>27</v>
      </c>
      <c r="K820" t="s">
        <v>28</v>
      </c>
      <c r="L820" t="s">
        <v>1976</v>
      </c>
    </row>
    <row r="821" spans="1:12" x14ac:dyDescent="0.3">
      <c r="A821">
        <v>290</v>
      </c>
      <c r="B821" t="s">
        <v>485</v>
      </c>
      <c r="C821" t="s">
        <v>231</v>
      </c>
      <c r="D821" t="s">
        <v>26</v>
      </c>
      <c r="E821" s="1">
        <v>42549</v>
      </c>
      <c r="F821">
        <v>1</v>
      </c>
      <c r="G821">
        <v>269.99</v>
      </c>
      <c r="H821" t="s">
        <v>66</v>
      </c>
      <c r="I821" t="s">
        <v>53</v>
      </c>
      <c r="J821" t="s">
        <v>27</v>
      </c>
      <c r="K821" t="s">
        <v>28</v>
      </c>
      <c r="L821" t="s">
        <v>1966</v>
      </c>
    </row>
    <row r="822" spans="1:12" x14ac:dyDescent="0.3">
      <c r="A822">
        <v>290</v>
      </c>
      <c r="B822" t="s">
        <v>485</v>
      </c>
      <c r="C822" t="s">
        <v>231</v>
      </c>
      <c r="D822" t="s">
        <v>26</v>
      </c>
      <c r="E822" s="1">
        <v>42549</v>
      </c>
      <c r="F822">
        <v>2</v>
      </c>
      <c r="G822">
        <v>2641.98</v>
      </c>
      <c r="H822" t="s">
        <v>77</v>
      </c>
      <c r="I822" t="s">
        <v>22</v>
      </c>
      <c r="J822" t="s">
        <v>27</v>
      </c>
      <c r="K822" t="s">
        <v>28</v>
      </c>
      <c r="L822" t="s">
        <v>1970</v>
      </c>
    </row>
    <row r="823" spans="1:12" x14ac:dyDescent="0.3">
      <c r="A823">
        <v>290</v>
      </c>
      <c r="B823" t="s">
        <v>485</v>
      </c>
      <c r="C823" t="s">
        <v>231</v>
      </c>
      <c r="D823" t="s">
        <v>26</v>
      </c>
      <c r="E823" s="1">
        <v>42549</v>
      </c>
      <c r="F823">
        <v>2</v>
      </c>
      <c r="G823">
        <v>1499.98</v>
      </c>
      <c r="H823" t="s">
        <v>35</v>
      </c>
      <c r="I823" t="s">
        <v>22</v>
      </c>
      <c r="J823" t="s">
        <v>27</v>
      </c>
      <c r="K823" t="s">
        <v>28</v>
      </c>
      <c r="L823" t="s">
        <v>1969</v>
      </c>
    </row>
    <row r="824" spans="1:12" x14ac:dyDescent="0.3">
      <c r="A824">
        <v>291</v>
      </c>
      <c r="B824" t="s">
        <v>486</v>
      </c>
      <c r="C824" t="s">
        <v>487</v>
      </c>
      <c r="D824" t="s">
        <v>26</v>
      </c>
      <c r="E824" s="1">
        <v>42550</v>
      </c>
      <c r="F824">
        <v>2</v>
      </c>
      <c r="G824">
        <v>539.98</v>
      </c>
      <c r="H824" t="s">
        <v>66</v>
      </c>
      <c r="I824" t="s">
        <v>53</v>
      </c>
      <c r="J824" t="s">
        <v>27</v>
      </c>
      <c r="K824" t="s">
        <v>28</v>
      </c>
      <c r="L824" t="s">
        <v>1966</v>
      </c>
    </row>
    <row r="825" spans="1:12" x14ac:dyDescent="0.3">
      <c r="A825">
        <v>291</v>
      </c>
      <c r="B825" t="s">
        <v>486</v>
      </c>
      <c r="C825" t="s">
        <v>487</v>
      </c>
      <c r="D825" t="s">
        <v>26</v>
      </c>
      <c r="E825" s="1">
        <v>42550</v>
      </c>
      <c r="F825">
        <v>2</v>
      </c>
      <c r="G825">
        <v>939.98</v>
      </c>
      <c r="H825" t="s">
        <v>69</v>
      </c>
      <c r="I825" t="s">
        <v>22</v>
      </c>
      <c r="J825" t="s">
        <v>27</v>
      </c>
      <c r="K825" t="s">
        <v>28</v>
      </c>
      <c r="L825" t="s">
        <v>1967</v>
      </c>
    </row>
    <row r="826" spans="1:12" x14ac:dyDescent="0.3">
      <c r="A826">
        <v>292</v>
      </c>
      <c r="B826" t="s">
        <v>488</v>
      </c>
      <c r="C826" t="s">
        <v>314</v>
      </c>
      <c r="D826" t="s">
        <v>108</v>
      </c>
      <c r="E826" s="1">
        <v>42550</v>
      </c>
      <c r="F826">
        <v>2</v>
      </c>
      <c r="G826">
        <v>898</v>
      </c>
      <c r="H826" t="s">
        <v>44</v>
      </c>
      <c r="I826" t="s">
        <v>15</v>
      </c>
      <c r="J826" t="s">
        <v>109</v>
      </c>
      <c r="K826" t="s">
        <v>179</v>
      </c>
      <c r="L826" t="s">
        <v>1976</v>
      </c>
    </row>
    <row r="827" spans="1:12" x14ac:dyDescent="0.3">
      <c r="A827">
        <v>292</v>
      </c>
      <c r="B827" t="s">
        <v>488</v>
      </c>
      <c r="C827" t="s">
        <v>314</v>
      </c>
      <c r="D827" t="s">
        <v>108</v>
      </c>
      <c r="E827" s="1">
        <v>42550</v>
      </c>
      <c r="F827">
        <v>2</v>
      </c>
      <c r="G827">
        <v>3098</v>
      </c>
      <c r="H827" t="s">
        <v>19</v>
      </c>
      <c r="I827" t="s">
        <v>20</v>
      </c>
      <c r="J827" t="s">
        <v>109</v>
      </c>
      <c r="K827" t="s">
        <v>179</v>
      </c>
      <c r="L827" t="s">
        <v>1967</v>
      </c>
    </row>
    <row r="828" spans="1:12" x14ac:dyDescent="0.3">
      <c r="A828">
        <v>292</v>
      </c>
      <c r="B828" t="s">
        <v>488</v>
      </c>
      <c r="C828" t="s">
        <v>314</v>
      </c>
      <c r="D828" t="s">
        <v>108</v>
      </c>
      <c r="E828" s="1">
        <v>42550</v>
      </c>
      <c r="F828">
        <v>1</v>
      </c>
      <c r="G828">
        <v>2899.99</v>
      </c>
      <c r="H828" t="s">
        <v>21</v>
      </c>
      <c r="I828" t="s">
        <v>22</v>
      </c>
      <c r="J828" t="s">
        <v>109</v>
      </c>
      <c r="K828" t="s">
        <v>179</v>
      </c>
      <c r="L828" t="s">
        <v>1968</v>
      </c>
    </row>
    <row r="829" spans="1:12" x14ac:dyDescent="0.3">
      <c r="A829">
        <v>293</v>
      </c>
      <c r="B829" t="s">
        <v>489</v>
      </c>
      <c r="C829" t="s">
        <v>468</v>
      </c>
      <c r="D829" t="s">
        <v>26</v>
      </c>
      <c r="E829" s="1">
        <v>42551</v>
      </c>
      <c r="F829">
        <v>2</v>
      </c>
      <c r="G829">
        <v>898</v>
      </c>
      <c r="H829" t="s">
        <v>99</v>
      </c>
      <c r="I829" t="s">
        <v>15</v>
      </c>
      <c r="J829" t="s">
        <v>27</v>
      </c>
      <c r="K829" t="s">
        <v>31</v>
      </c>
      <c r="L829" t="s">
        <v>1976</v>
      </c>
    </row>
    <row r="830" spans="1:12" x14ac:dyDescent="0.3">
      <c r="A830">
        <v>293</v>
      </c>
      <c r="B830" t="s">
        <v>489</v>
      </c>
      <c r="C830" t="s">
        <v>468</v>
      </c>
      <c r="D830" t="s">
        <v>26</v>
      </c>
      <c r="E830" s="1">
        <v>42551</v>
      </c>
      <c r="F830">
        <v>1</v>
      </c>
      <c r="G830">
        <v>469.99</v>
      </c>
      <c r="H830" t="s">
        <v>69</v>
      </c>
      <c r="I830" t="s">
        <v>22</v>
      </c>
      <c r="J830" t="s">
        <v>27</v>
      </c>
      <c r="K830" t="s">
        <v>31</v>
      </c>
      <c r="L830" t="s">
        <v>1967</v>
      </c>
    </row>
    <row r="831" spans="1:12" x14ac:dyDescent="0.3">
      <c r="A831">
        <v>294</v>
      </c>
      <c r="B831" t="s">
        <v>490</v>
      </c>
      <c r="C831" t="s">
        <v>38</v>
      </c>
      <c r="D831" t="s">
        <v>26</v>
      </c>
      <c r="E831" s="1">
        <v>42552</v>
      </c>
      <c r="F831">
        <v>1</v>
      </c>
      <c r="G831">
        <v>269.99</v>
      </c>
      <c r="H831" t="s">
        <v>52</v>
      </c>
      <c r="I831" t="s">
        <v>15</v>
      </c>
      <c r="J831" t="s">
        <v>27</v>
      </c>
      <c r="K831" t="s">
        <v>31</v>
      </c>
      <c r="L831" t="s">
        <v>1966</v>
      </c>
    </row>
    <row r="832" spans="1:12" x14ac:dyDescent="0.3">
      <c r="A832">
        <v>294</v>
      </c>
      <c r="B832" t="s">
        <v>490</v>
      </c>
      <c r="C832" t="s">
        <v>38</v>
      </c>
      <c r="D832" t="s">
        <v>26</v>
      </c>
      <c r="E832" s="1">
        <v>42552</v>
      </c>
      <c r="F832">
        <v>2</v>
      </c>
      <c r="G832">
        <v>999.98</v>
      </c>
      <c r="H832" t="s">
        <v>80</v>
      </c>
      <c r="I832" t="s">
        <v>39</v>
      </c>
      <c r="J832" t="s">
        <v>27</v>
      </c>
      <c r="K832" t="s">
        <v>31</v>
      </c>
      <c r="L832" t="s">
        <v>1966</v>
      </c>
    </row>
    <row r="833" spans="1:12" x14ac:dyDescent="0.3">
      <c r="A833">
        <v>294</v>
      </c>
      <c r="B833" t="s">
        <v>490</v>
      </c>
      <c r="C833" t="s">
        <v>38</v>
      </c>
      <c r="D833" t="s">
        <v>26</v>
      </c>
      <c r="E833" s="1">
        <v>42552</v>
      </c>
      <c r="F833">
        <v>1</v>
      </c>
      <c r="G833">
        <v>449</v>
      </c>
      <c r="H833" t="s">
        <v>44</v>
      </c>
      <c r="I833" t="s">
        <v>15</v>
      </c>
      <c r="J833" t="s">
        <v>27</v>
      </c>
      <c r="K833" t="s">
        <v>31</v>
      </c>
      <c r="L833" t="s">
        <v>1976</v>
      </c>
    </row>
    <row r="834" spans="1:12" x14ac:dyDescent="0.3">
      <c r="A834">
        <v>294</v>
      </c>
      <c r="B834" t="s">
        <v>490</v>
      </c>
      <c r="C834" t="s">
        <v>38</v>
      </c>
      <c r="D834" t="s">
        <v>26</v>
      </c>
      <c r="E834" s="1">
        <v>42552</v>
      </c>
      <c r="F834">
        <v>2</v>
      </c>
      <c r="G834">
        <v>7999.98</v>
      </c>
      <c r="H834" t="s">
        <v>56</v>
      </c>
      <c r="I834" t="s">
        <v>22</v>
      </c>
      <c r="J834" t="s">
        <v>27</v>
      </c>
      <c r="K834" t="s">
        <v>31</v>
      </c>
      <c r="L834" t="s">
        <v>1968</v>
      </c>
    </row>
    <row r="835" spans="1:12" x14ac:dyDescent="0.3">
      <c r="A835">
        <v>295</v>
      </c>
      <c r="B835" t="s">
        <v>491</v>
      </c>
      <c r="C835" t="s">
        <v>492</v>
      </c>
      <c r="D835" t="s">
        <v>26</v>
      </c>
      <c r="E835" s="1">
        <v>42552</v>
      </c>
      <c r="F835">
        <v>2</v>
      </c>
      <c r="G835">
        <v>539.98</v>
      </c>
      <c r="H835" t="s">
        <v>52</v>
      </c>
      <c r="I835" t="s">
        <v>53</v>
      </c>
      <c r="J835" t="s">
        <v>27</v>
      </c>
      <c r="K835" t="s">
        <v>31</v>
      </c>
      <c r="L835" t="s">
        <v>1966</v>
      </c>
    </row>
    <row r="836" spans="1:12" x14ac:dyDescent="0.3">
      <c r="A836">
        <v>296</v>
      </c>
      <c r="B836" t="s">
        <v>493</v>
      </c>
      <c r="C836" t="s">
        <v>123</v>
      </c>
      <c r="D836" t="s">
        <v>26</v>
      </c>
      <c r="E836" s="1">
        <v>42555</v>
      </c>
      <c r="F836">
        <v>2</v>
      </c>
      <c r="G836">
        <v>1099.98</v>
      </c>
      <c r="H836" t="s">
        <v>43</v>
      </c>
      <c r="I836" t="s">
        <v>15</v>
      </c>
      <c r="J836" t="s">
        <v>27</v>
      </c>
      <c r="K836" t="s">
        <v>28</v>
      </c>
      <c r="L836" t="s">
        <v>1966</v>
      </c>
    </row>
    <row r="837" spans="1:12" x14ac:dyDescent="0.3">
      <c r="A837">
        <v>296</v>
      </c>
      <c r="B837" t="s">
        <v>493</v>
      </c>
      <c r="C837" t="s">
        <v>123</v>
      </c>
      <c r="D837" t="s">
        <v>26</v>
      </c>
      <c r="E837" s="1">
        <v>42555</v>
      </c>
      <c r="F837">
        <v>2</v>
      </c>
      <c r="G837">
        <v>999.98</v>
      </c>
      <c r="H837" t="s">
        <v>80</v>
      </c>
      <c r="I837" t="s">
        <v>39</v>
      </c>
      <c r="J837" t="s">
        <v>27</v>
      </c>
      <c r="K837" t="s">
        <v>28</v>
      </c>
      <c r="L837" t="s">
        <v>1966</v>
      </c>
    </row>
    <row r="838" spans="1:12" x14ac:dyDescent="0.3">
      <c r="A838">
        <v>296</v>
      </c>
      <c r="B838" t="s">
        <v>493</v>
      </c>
      <c r="C838" t="s">
        <v>123</v>
      </c>
      <c r="D838" t="s">
        <v>26</v>
      </c>
      <c r="E838" s="1">
        <v>42555</v>
      </c>
      <c r="F838">
        <v>2</v>
      </c>
      <c r="G838">
        <v>3361.98</v>
      </c>
      <c r="H838" t="s">
        <v>63</v>
      </c>
      <c r="I838" t="s">
        <v>20</v>
      </c>
      <c r="J838" t="s">
        <v>27</v>
      </c>
      <c r="K838" t="s">
        <v>28</v>
      </c>
      <c r="L838" t="s">
        <v>1967</v>
      </c>
    </row>
    <row r="839" spans="1:12" x14ac:dyDescent="0.3">
      <c r="A839">
        <v>296</v>
      </c>
      <c r="B839" t="s">
        <v>493</v>
      </c>
      <c r="C839" t="s">
        <v>123</v>
      </c>
      <c r="D839" t="s">
        <v>26</v>
      </c>
      <c r="E839" s="1">
        <v>42555</v>
      </c>
      <c r="F839">
        <v>1</v>
      </c>
      <c r="G839">
        <v>2999.99</v>
      </c>
      <c r="H839" t="s">
        <v>45</v>
      </c>
      <c r="I839" t="s">
        <v>46</v>
      </c>
      <c r="J839" t="s">
        <v>27</v>
      </c>
      <c r="K839" t="s">
        <v>28</v>
      </c>
      <c r="L839" t="s">
        <v>1968</v>
      </c>
    </row>
    <row r="840" spans="1:12" x14ac:dyDescent="0.3">
      <c r="A840">
        <v>297</v>
      </c>
      <c r="B840" t="s">
        <v>494</v>
      </c>
      <c r="C840" t="s">
        <v>142</v>
      </c>
      <c r="D840" t="s">
        <v>26</v>
      </c>
      <c r="E840" s="1">
        <v>42555</v>
      </c>
      <c r="F840">
        <v>2</v>
      </c>
      <c r="G840">
        <v>5799.98</v>
      </c>
      <c r="H840" t="s">
        <v>21</v>
      </c>
      <c r="I840" t="s">
        <v>22</v>
      </c>
      <c r="J840" t="s">
        <v>27</v>
      </c>
      <c r="K840" t="s">
        <v>31</v>
      </c>
      <c r="L840" t="s">
        <v>1968</v>
      </c>
    </row>
    <row r="841" spans="1:12" x14ac:dyDescent="0.3">
      <c r="A841">
        <v>298</v>
      </c>
      <c r="B841" t="s">
        <v>495</v>
      </c>
      <c r="C841" t="s">
        <v>229</v>
      </c>
      <c r="D841" t="s">
        <v>108</v>
      </c>
      <c r="E841" s="1">
        <v>42555</v>
      </c>
      <c r="F841">
        <v>1</v>
      </c>
      <c r="G841">
        <v>269.99</v>
      </c>
      <c r="H841" t="s">
        <v>52</v>
      </c>
      <c r="I841" t="s">
        <v>53</v>
      </c>
      <c r="J841" t="s">
        <v>109</v>
      </c>
      <c r="K841" t="s">
        <v>179</v>
      </c>
      <c r="L841" t="s">
        <v>1966</v>
      </c>
    </row>
    <row r="842" spans="1:12" x14ac:dyDescent="0.3">
      <c r="A842">
        <v>298</v>
      </c>
      <c r="B842" t="s">
        <v>495</v>
      </c>
      <c r="C842" t="s">
        <v>229</v>
      </c>
      <c r="D842" t="s">
        <v>108</v>
      </c>
      <c r="E842" s="1">
        <v>42555</v>
      </c>
      <c r="F842">
        <v>2</v>
      </c>
      <c r="G842">
        <v>539.98</v>
      </c>
      <c r="H842" t="s">
        <v>52</v>
      </c>
      <c r="I842" t="s">
        <v>15</v>
      </c>
      <c r="J842" t="s">
        <v>109</v>
      </c>
      <c r="K842" t="s">
        <v>179</v>
      </c>
      <c r="L842" t="s">
        <v>1966</v>
      </c>
    </row>
    <row r="843" spans="1:12" x14ac:dyDescent="0.3">
      <c r="A843">
        <v>298</v>
      </c>
      <c r="B843" t="s">
        <v>495</v>
      </c>
      <c r="C843" t="s">
        <v>229</v>
      </c>
      <c r="D843" t="s">
        <v>108</v>
      </c>
      <c r="E843" s="1">
        <v>42555</v>
      </c>
      <c r="F843">
        <v>1</v>
      </c>
      <c r="G843">
        <v>299.99</v>
      </c>
      <c r="H843" t="s">
        <v>72</v>
      </c>
      <c r="I843" t="s">
        <v>53</v>
      </c>
      <c r="J843" t="s">
        <v>109</v>
      </c>
      <c r="K843" t="s">
        <v>179</v>
      </c>
      <c r="L843" t="s">
        <v>1966</v>
      </c>
    </row>
    <row r="844" spans="1:12" x14ac:dyDescent="0.3">
      <c r="A844">
        <v>298</v>
      </c>
      <c r="B844" t="s">
        <v>495</v>
      </c>
      <c r="C844" t="s">
        <v>229</v>
      </c>
      <c r="D844" t="s">
        <v>108</v>
      </c>
      <c r="E844" s="1">
        <v>42555</v>
      </c>
      <c r="F844">
        <v>2</v>
      </c>
      <c r="G844">
        <v>939.98</v>
      </c>
      <c r="H844" t="s">
        <v>69</v>
      </c>
      <c r="I844" t="s">
        <v>22</v>
      </c>
      <c r="J844" t="s">
        <v>109</v>
      </c>
      <c r="K844" t="s">
        <v>179</v>
      </c>
      <c r="L844" t="s">
        <v>1967</v>
      </c>
    </row>
    <row r="845" spans="1:12" x14ac:dyDescent="0.3">
      <c r="A845">
        <v>298</v>
      </c>
      <c r="B845" t="s">
        <v>495</v>
      </c>
      <c r="C845" t="s">
        <v>229</v>
      </c>
      <c r="D845" t="s">
        <v>108</v>
      </c>
      <c r="E845" s="1">
        <v>42555</v>
      </c>
      <c r="F845">
        <v>1</v>
      </c>
      <c r="G845">
        <v>2999.99</v>
      </c>
      <c r="H845" t="s">
        <v>45</v>
      </c>
      <c r="I845" t="s">
        <v>46</v>
      </c>
      <c r="J845" t="s">
        <v>109</v>
      </c>
      <c r="K845" t="s">
        <v>179</v>
      </c>
      <c r="L845" t="s">
        <v>1968</v>
      </c>
    </row>
    <row r="846" spans="1:12" x14ac:dyDescent="0.3">
      <c r="A846">
        <v>299</v>
      </c>
      <c r="B846" t="s">
        <v>496</v>
      </c>
      <c r="C846" t="s">
        <v>497</v>
      </c>
      <c r="D846" t="s">
        <v>26</v>
      </c>
      <c r="E846" s="1">
        <v>42556</v>
      </c>
      <c r="F846">
        <v>2</v>
      </c>
      <c r="G846">
        <v>3098</v>
      </c>
      <c r="H846" t="s">
        <v>19</v>
      </c>
      <c r="I846" t="s">
        <v>20</v>
      </c>
      <c r="J846" t="s">
        <v>27</v>
      </c>
      <c r="K846" t="s">
        <v>28</v>
      </c>
      <c r="L846" t="s">
        <v>1967</v>
      </c>
    </row>
    <row r="847" spans="1:12" x14ac:dyDescent="0.3">
      <c r="A847">
        <v>299</v>
      </c>
      <c r="B847" t="s">
        <v>496</v>
      </c>
      <c r="C847" t="s">
        <v>497</v>
      </c>
      <c r="D847" t="s">
        <v>26</v>
      </c>
      <c r="E847" s="1">
        <v>42556</v>
      </c>
      <c r="F847">
        <v>2</v>
      </c>
      <c r="G847">
        <v>3361.98</v>
      </c>
      <c r="H847" t="s">
        <v>63</v>
      </c>
      <c r="I847" t="s">
        <v>20</v>
      </c>
      <c r="J847" t="s">
        <v>27</v>
      </c>
      <c r="K847" t="s">
        <v>28</v>
      </c>
      <c r="L847" t="s">
        <v>1967</v>
      </c>
    </row>
    <row r="848" spans="1:12" x14ac:dyDescent="0.3">
      <c r="A848">
        <v>300</v>
      </c>
      <c r="B848" t="s">
        <v>498</v>
      </c>
      <c r="C848" t="s">
        <v>86</v>
      </c>
      <c r="D848" t="s">
        <v>26</v>
      </c>
      <c r="E848" s="1">
        <v>42556</v>
      </c>
      <c r="F848">
        <v>2</v>
      </c>
      <c r="G848">
        <v>1199.98</v>
      </c>
      <c r="H848" t="s">
        <v>14</v>
      </c>
      <c r="I848" t="s">
        <v>15</v>
      </c>
      <c r="J848" t="s">
        <v>27</v>
      </c>
      <c r="K848" t="s">
        <v>28</v>
      </c>
      <c r="L848" t="s">
        <v>1966</v>
      </c>
    </row>
    <row r="849" spans="1:12" x14ac:dyDescent="0.3">
      <c r="A849">
        <v>300</v>
      </c>
      <c r="B849" t="s">
        <v>498</v>
      </c>
      <c r="C849" t="s">
        <v>86</v>
      </c>
      <c r="D849" t="s">
        <v>26</v>
      </c>
      <c r="E849" s="1">
        <v>42556</v>
      </c>
      <c r="F849">
        <v>1</v>
      </c>
      <c r="G849">
        <v>1549</v>
      </c>
      <c r="H849" t="s">
        <v>19</v>
      </c>
      <c r="I849" t="s">
        <v>20</v>
      </c>
      <c r="J849" t="s">
        <v>27</v>
      </c>
      <c r="K849" t="s">
        <v>28</v>
      </c>
      <c r="L849" t="s">
        <v>1967</v>
      </c>
    </row>
    <row r="850" spans="1:12" x14ac:dyDescent="0.3">
      <c r="A850">
        <v>300</v>
      </c>
      <c r="B850" t="s">
        <v>498</v>
      </c>
      <c r="C850" t="s">
        <v>86</v>
      </c>
      <c r="D850" t="s">
        <v>26</v>
      </c>
      <c r="E850" s="1">
        <v>42556</v>
      </c>
      <c r="F850">
        <v>2</v>
      </c>
      <c r="G850">
        <v>3361.98</v>
      </c>
      <c r="H850" t="s">
        <v>63</v>
      </c>
      <c r="I850" t="s">
        <v>20</v>
      </c>
      <c r="J850" t="s">
        <v>27</v>
      </c>
      <c r="K850" t="s">
        <v>28</v>
      </c>
      <c r="L850" t="s">
        <v>1967</v>
      </c>
    </row>
    <row r="851" spans="1:12" x14ac:dyDescent="0.3">
      <c r="A851">
        <v>300</v>
      </c>
      <c r="B851" t="s">
        <v>498</v>
      </c>
      <c r="C851" t="s">
        <v>86</v>
      </c>
      <c r="D851" t="s">
        <v>26</v>
      </c>
      <c r="E851" s="1">
        <v>42556</v>
      </c>
      <c r="F851">
        <v>2</v>
      </c>
      <c r="G851">
        <v>5999.98</v>
      </c>
      <c r="H851" t="s">
        <v>45</v>
      </c>
      <c r="I851" t="s">
        <v>46</v>
      </c>
      <c r="J851" t="s">
        <v>27</v>
      </c>
      <c r="K851" t="s">
        <v>28</v>
      </c>
      <c r="L851" t="s">
        <v>1968</v>
      </c>
    </row>
    <row r="852" spans="1:12" x14ac:dyDescent="0.3">
      <c r="A852">
        <v>301</v>
      </c>
      <c r="B852" t="s">
        <v>428</v>
      </c>
      <c r="C852" t="s">
        <v>337</v>
      </c>
      <c r="D852" t="s">
        <v>26</v>
      </c>
      <c r="E852" s="1">
        <v>42557</v>
      </c>
      <c r="F852">
        <v>1</v>
      </c>
      <c r="G852">
        <v>269.99</v>
      </c>
      <c r="H852" t="s">
        <v>52</v>
      </c>
      <c r="I852" t="s">
        <v>53</v>
      </c>
      <c r="J852" t="s">
        <v>27</v>
      </c>
      <c r="K852" t="s">
        <v>28</v>
      </c>
      <c r="L852" t="s">
        <v>1966</v>
      </c>
    </row>
    <row r="853" spans="1:12" x14ac:dyDescent="0.3">
      <c r="A853">
        <v>301</v>
      </c>
      <c r="B853" t="s">
        <v>428</v>
      </c>
      <c r="C853" t="s">
        <v>337</v>
      </c>
      <c r="D853" t="s">
        <v>26</v>
      </c>
      <c r="E853" s="1">
        <v>42557</v>
      </c>
      <c r="F853">
        <v>1</v>
      </c>
      <c r="G853">
        <v>469.99</v>
      </c>
      <c r="H853" t="s">
        <v>69</v>
      </c>
      <c r="I853" t="s">
        <v>22</v>
      </c>
      <c r="J853" t="s">
        <v>27</v>
      </c>
      <c r="K853" t="s">
        <v>28</v>
      </c>
      <c r="L853" t="s">
        <v>1967</v>
      </c>
    </row>
    <row r="854" spans="1:12" x14ac:dyDescent="0.3">
      <c r="A854">
        <v>302</v>
      </c>
      <c r="B854" t="s">
        <v>499</v>
      </c>
      <c r="C854" t="s">
        <v>319</v>
      </c>
      <c r="D854" t="s">
        <v>26</v>
      </c>
      <c r="E854" s="1">
        <v>42557</v>
      </c>
      <c r="F854">
        <v>2</v>
      </c>
      <c r="G854">
        <v>1099.98</v>
      </c>
      <c r="H854" t="s">
        <v>43</v>
      </c>
      <c r="I854" t="s">
        <v>39</v>
      </c>
      <c r="J854" t="s">
        <v>27</v>
      </c>
      <c r="K854" t="s">
        <v>28</v>
      </c>
      <c r="L854" t="s">
        <v>1966</v>
      </c>
    </row>
    <row r="855" spans="1:12" x14ac:dyDescent="0.3">
      <c r="A855">
        <v>302</v>
      </c>
      <c r="B855" t="s">
        <v>499</v>
      </c>
      <c r="C855" t="s">
        <v>319</v>
      </c>
      <c r="D855" t="s">
        <v>26</v>
      </c>
      <c r="E855" s="1">
        <v>42557</v>
      </c>
      <c r="F855">
        <v>2</v>
      </c>
      <c r="G855">
        <v>898</v>
      </c>
      <c r="H855" t="s">
        <v>44</v>
      </c>
      <c r="I855" t="s">
        <v>15</v>
      </c>
      <c r="J855" t="s">
        <v>27</v>
      </c>
      <c r="K855" t="s">
        <v>28</v>
      </c>
      <c r="L855" t="s">
        <v>1976</v>
      </c>
    </row>
    <row r="856" spans="1:12" x14ac:dyDescent="0.3">
      <c r="A856">
        <v>302</v>
      </c>
      <c r="B856" t="s">
        <v>499</v>
      </c>
      <c r="C856" t="s">
        <v>319</v>
      </c>
      <c r="D856" t="s">
        <v>26</v>
      </c>
      <c r="E856" s="1">
        <v>42557</v>
      </c>
      <c r="F856">
        <v>2</v>
      </c>
      <c r="G856">
        <v>1499.98</v>
      </c>
      <c r="H856" t="s">
        <v>35</v>
      </c>
      <c r="I856" t="s">
        <v>22</v>
      </c>
      <c r="J856" t="s">
        <v>27</v>
      </c>
      <c r="K856" t="s">
        <v>28</v>
      </c>
      <c r="L856" t="s">
        <v>1969</v>
      </c>
    </row>
    <row r="857" spans="1:12" x14ac:dyDescent="0.3">
      <c r="A857">
        <v>303</v>
      </c>
      <c r="B857" t="s">
        <v>500</v>
      </c>
      <c r="C857" t="s">
        <v>132</v>
      </c>
      <c r="D857" t="s">
        <v>26</v>
      </c>
      <c r="E857" s="1">
        <v>42558</v>
      </c>
      <c r="F857">
        <v>2</v>
      </c>
      <c r="G857">
        <v>1099.98</v>
      </c>
      <c r="H857" t="s">
        <v>43</v>
      </c>
      <c r="I857" t="s">
        <v>39</v>
      </c>
      <c r="J857" t="s">
        <v>27</v>
      </c>
      <c r="K857" t="s">
        <v>31</v>
      </c>
      <c r="L857" t="s">
        <v>1966</v>
      </c>
    </row>
    <row r="858" spans="1:12" x14ac:dyDescent="0.3">
      <c r="A858">
        <v>303</v>
      </c>
      <c r="B858" t="s">
        <v>500</v>
      </c>
      <c r="C858" t="s">
        <v>132</v>
      </c>
      <c r="D858" t="s">
        <v>26</v>
      </c>
      <c r="E858" s="1">
        <v>42558</v>
      </c>
      <c r="F858">
        <v>2</v>
      </c>
      <c r="G858">
        <v>3599.98</v>
      </c>
      <c r="H858" t="s">
        <v>23</v>
      </c>
      <c r="I858" t="s">
        <v>22</v>
      </c>
      <c r="J858" t="s">
        <v>27</v>
      </c>
      <c r="K858" t="s">
        <v>31</v>
      </c>
      <c r="L858" t="s">
        <v>1968</v>
      </c>
    </row>
    <row r="859" spans="1:12" x14ac:dyDescent="0.3">
      <c r="A859">
        <v>304</v>
      </c>
      <c r="B859" t="s">
        <v>501</v>
      </c>
      <c r="C859" t="s">
        <v>502</v>
      </c>
      <c r="D859" t="s">
        <v>26</v>
      </c>
      <c r="E859" s="1">
        <v>42558</v>
      </c>
      <c r="F859">
        <v>1</v>
      </c>
      <c r="G859">
        <v>599.99</v>
      </c>
      <c r="H859" t="s">
        <v>18</v>
      </c>
      <c r="I859" t="s">
        <v>15</v>
      </c>
      <c r="J859" t="s">
        <v>27</v>
      </c>
      <c r="K859" t="s">
        <v>28</v>
      </c>
      <c r="L859" t="s">
        <v>1966</v>
      </c>
    </row>
    <row r="860" spans="1:12" x14ac:dyDescent="0.3">
      <c r="A860">
        <v>304</v>
      </c>
      <c r="B860" t="s">
        <v>501</v>
      </c>
      <c r="C860" t="s">
        <v>502</v>
      </c>
      <c r="D860" t="s">
        <v>26</v>
      </c>
      <c r="E860" s="1">
        <v>42558</v>
      </c>
      <c r="F860">
        <v>1</v>
      </c>
      <c r="G860">
        <v>1549</v>
      </c>
      <c r="H860" t="s">
        <v>19</v>
      </c>
      <c r="I860" t="s">
        <v>20</v>
      </c>
      <c r="J860" t="s">
        <v>27</v>
      </c>
      <c r="K860" t="s">
        <v>28</v>
      </c>
      <c r="L860" t="s">
        <v>1967</v>
      </c>
    </row>
    <row r="861" spans="1:12" x14ac:dyDescent="0.3">
      <c r="A861">
        <v>304</v>
      </c>
      <c r="B861" t="s">
        <v>501</v>
      </c>
      <c r="C861" t="s">
        <v>502</v>
      </c>
      <c r="D861" t="s">
        <v>26</v>
      </c>
      <c r="E861" s="1">
        <v>42558</v>
      </c>
      <c r="F861">
        <v>2</v>
      </c>
      <c r="G861">
        <v>7999.98</v>
      </c>
      <c r="H861" t="s">
        <v>56</v>
      </c>
      <c r="I861" t="s">
        <v>22</v>
      </c>
      <c r="J861" t="s">
        <v>27</v>
      </c>
      <c r="K861" t="s">
        <v>28</v>
      </c>
      <c r="L861" t="s">
        <v>1968</v>
      </c>
    </row>
    <row r="862" spans="1:12" x14ac:dyDescent="0.3">
      <c r="A862">
        <v>305</v>
      </c>
      <c r="B862" t="s">
        <v>503</v>
      </c>
      <c r="C862" t="s">
        <v>434</v>
      </c>
      <c r="D862" t="s">
        <v>26</v>
      </c>
      <c r="E862" s="1">
        <v>42558</v>
      </c>
      <c r="F862">
        <v>1</v>
      </c>
      <c r="G862">
        <v>469.99</v>
      </c>
      <c r="H862" t="s">
        <v>69</v>
      </c>
      <c r="I862" t="s">
        <v>22</v>
      </c>
      <c r="J862" t="s">
        <v>27</v>
      </c>
      <c r="K862" t="s">
        <v>31</v>
      </c>
      <c r="L862" t="s">
        <v>1967</v>
      </c>
    </row>
    <row r="863" spans="1:12" x14ac:dyDescent="0.3">
      <c r="A863">
        <v>305</v>
      </c>
      <c r="B863" t="s">
        <v>503</v>
      </c>
      <c r="C863" t="s">
        <v>434</v>
      </c>
      <c r="D863" t="s">
        <v>26</v>
      </c>
      <c r="E863" s="1">
        <v>42558</v>
      </c>
      <c r="F863">
        <v>1</v>
      </c>
      <c r="G863">
        <v>1549</v>
      </c>
      <c r="H863" t="s">
        <v>19</v>
      </c>
      <c r="I863" t="s">
        <v>20</v>
      </c>
      <c r="J863" t="s">
        <v>27</v>
      </c>
      <c r="K863" t="s">
        <v>31</v>
      </c>
      <c r="L863" t="s">
        <v>1967</v>
      </c>
    </row>
    <row r="864" spans="1:12" x14ac:dyDescent="0.3">
      <c r="A864">
        <v>305</v>
      </c>
      <c r="B864" t="s">
        <v>503</v>
      </c>
      <c r="C864" t="s">
        <v>434</v>
      </c>
      <c r="D864" t="s">
        <v>26</v>
      </c>
      <c r="E864" s="1">
        <v>42558</v>
      </c>
      <c r="F864">
        <v>2</v>
      </c>
      <c r="G864">
        <v>1999.98</v>
      </c>
      <c r="H864" t="s">
        <v>32</v>
      </c>
      <c r="I864" t="s">
        <v>22</v>
      </c>
      <c r="J864" t="s">
        <v>27</v>
      </c>
      <c r="K864" t="s">
        <v>31</v>
      </c>
      <c r="L864" t="s">
        <v>1967</v>
      </c>
    </row>
    <row r="865" spans="1:12" x14ac:dyDescent="0.3">
      <c r="A865">
        <v>306</v>
      </c>
      <c r="B865" t="s">
        <v>504</v>
      </c>
      <c r="C865" t="s">
        <v>38</v>
      </c>
      <c r="D865" t="s">
        <v>26</v>
      </c>
      <c r="E865" s="1">
        <v>42560</v>
      </c>
      <c r="F865">
        <v>1</v>
      </c>
      <c r="G865">
        <v>269.99</v>
      </c>
      <c r="H865" t="s">
        <v>52</v>
      </c>
      <c r="I865" t="s">
        <v>53</v>
      </c>
      <c r="J865" t="s">
        <v>27</v>
      </c>
      <c r="K865" t="s">
        <v>31</v>
      </c>
      <c r="L865" t="s">
        <v>1966</v>
      </c>
    </row>
    <row r="866" spans="1:12" x14ac:dyDescent="0.3">
      <c r="A866">
        <v>306</v>
      </c>
      <c r="B866" t="s">
        <v>504</v>
      </c>
      <c r="C866" t="s">
        <v>38</v>
      </c>
      <c r="D866" t="s">
        <v>26</v>
      </c>
      <c r="E866" s="1">
        <v>42560</v>
      </c>
      <c r="F866">
        <v>1</v>
      </c>
      <c r="G866">
        <v>1549</v>
      </c>
      <c r="H866" t="s">
        <v>19</v>
      </c>
      <c r="I866" t="s">
        <v>20</v>
      </c>
      <c r="J866" t="s">
        <v>27</v>
      </c>
      <c r="K866" t="s">
        <v>31</v>
      </c>
      <c r="L866" t="s">
        <v>1967</v>
      </c>
    </row>
    <row r="867" spans="1:12" x14ac:dyDescent="0.3">
      <c r="A867">
        <v>307</v>
      </c>
      <c r="B867" t="s">
        <v>505</v>
      </c>
      <c r="C867" t="s">
        <v>142</v>
      </c>
      <c r="D867" t="s">
        <v>26</v>
      </c>
      <c r="E867" s="1">
        <v>42560</v>
      </c>
      <c r="F867">
        <v>2</v>
      </c>
      <c r="G867">
        <v>1059.98</v>
      </c>
      <c r="H867" t="s">
        <v>49</v>
      </c>
      <c r="I867" t="s">
        <v>15</v>
      </c>
      <c r="J867" t="s">
        <v>27</v>
      </c>
      <c r="K867" t="s">
        <v>28</v>
      </c>
      <c r="L867" t="s">
        <v>1966</v>
      </c>
    </row>
    <row r="868" spans="1:12" x14ac:dyDescent="0.3">
      <c r="A868">
        <v>308</v>
      </c>
      <c r="B868" t="s">
        <v>506</v>
      </c>
      <c r="C868" t="s">
        <v>119</v>
      </c>
      <c r="D868" t="s">
        <v>26</v>
      </c>
      <c r="E868" s="1">
        <v>42562</v>
      </c>
      <c r="F868">
        <v>1</v>
      </c>
      <c r="G868">
        <v>269.99</v>
      </c>
      <c r="H868" t="s">
        <v>52</v>
      </c>
      <c r="I868" t="s">
        <v>15</v>
      </c>
      <c r="J868" t="s">
        <v>27</v>
      </c>
      <c r="K868" t="s">
        <v>28</v>
      </c>
      <c r="L868" t="s">
        <v>1966</v>
      </c>
    </row>
    <row r="869" spans="1:12" x14ac:dyDescent="0.3">
      <c r="A869">
        <v>308</v>
      </c>
      <c r="B869" t="s">
        <v>506</v>
      </c>
      <c r="C869" t="s">
        <v>119</v>
      </c>
      <c r="D869" t="s">
        <v>26</v>
      </c>
      <c r="E869" s="1">
        <v>42562</v>
      </c>
      <c r="F869">
        <v>2</v>
      </c>
      <c r="G869">
        <v>898</v>
      </c>
      <c r="H869" t="s">
        <v>44</v>
      </c>
      <c r="I869" t="s">
        <v>15</v>
      </c>
      <c r="J869" t="s">
        <v>27</v>
      </c>
      <c r="K869" t="s">
        <v>28</v>
      </c>
      <c r="L869" t="s">
        <v>1976</v>
      </c>
    </row>
    <row r="870" spans="1:12" x14ac:dyDescent="0.3">
      <c r="A870">
        <v>308</v>
      </c>
      <c r="B870" t="s">
        <v>506</v>
      </c>
      <c r="C870" t="s">
        <v>119</v>
      </c>
      <c r="D870" t="s">
        <v>26</v>
      </c>
      <c r="E870" s="1">
        <v>42562</v>
      </c>
      <c r="F870">
        <v>1</v>
      </c>
      <c r="G870">
        <v>3999.99</v>
      </c>
      <c r="H870" t="s">
        <v>56</v>
      </c>
      <c r="I870" t="s">
        <v>22</v>
      </c>
      <c r="J870" t="s">
        <v>27</v>
      </c>
      <c r="K870" t="s">
        <v>28</v>
      </c>
      <c r="L870" t="s">
        <v>1968</v>
      </c>
    </row>
    <row r="871" spans="1:12" x14ac:dyDescent="0.3">
      <c r="A871">
        <v>309</v>
      </c>
      <c r="B871" t="s">
        <v>507</v>
      </c>
      <c r="C871" t="s">
        <v>337</v>
      </c>
      <c r="D871" t="s">
        <v>26</v>
      </c>
      <c r="E871" s="1">
        <v>42562</v>
      </c>
      <c r="F871">
        <v>1</v>
      </c>
      <c r="G871">
        <v>549.99</v>
      </c>
      <c r="H871" t="s">
        <v>43</v>
      </c>
      <c r="I871" t="s">
        <v>15</v>
      </c>
      <c r="J871" t="s">
        <v>27</v>
      </c>
      <c r="K871" t="s">
        <v>28</v>
      </c>
      <c r="L871" t="s">
        <v>1966</v>
      </c>
    </row>
    <row r="872" spans="1:12" x14ac:dyDescent="0.3">
      <c r="A872">
        <v>309</v>
      </c>
      <c r="B872" t="s">
        <v>507</v>
      </c>
      <c r="C872" t="s">
        <v>337</v>
      </c>
      <c r="D872" t="s">
        <v>26</v>
      </c>
      <c r="E872" s="1">
        <v>42562</v>
      </c>
      <c r="F872">
        <v>1</v>
      </c>
      <c r="G872">
        <v>999.99</v>
      </c>
      <c r="H872" t="s">
        <v>32</v>
      </c>
      <c r="I872" t="s">
        <v>22</v>
      </c>
      <c r="J872" t="s">
        <v>27</v>
      </c>
      <c r="K872" t="s">
        <v>28</v>
      </c>
      <c r="L872" t="s">
        <v>1967</v>
      </c>
    </row>
    <row r="873" spans="1:12" x14ac:dyDescent="0.3">
      <c r="A873">
        <v>310</v>
      </c>
      <c r="B873" t="s">
        <v>508</v>
      </c>
      <c r="C873" t="s">
        <v>34</v>
      </c>
      <c r="D873" t="s">
        <v>13</v>
      </c>
      <c r="E873" s="1">
        <v>42563</v>
      </c>
      <c r="F873">
        <v>2</v>
      </c>
      <c r="G873">
        <v>539.98</v>
      </c>
      <c r="H873" t="s">
        <v>52</v>
      </c>
      <c r="I873" t="s">
        <v>15</v>
      </c>
      <c r="J873" t="s">
        <v>16</v>
      </c>
      <c r="K873" t="s">
        <v>17</v>
      </c>
      <c r="L873" t="s">
        <v>1966</v>
      </c>
    </row>
    <row r="874" spans="1:12" x14ac:dyDescent="0.3">
      <c r="A874">
        <v>310</v>
      </c>
      <c r="B874" t="s">
        <v>508</v>
      </c>
      <c r="C874" t="s">
        <v>34</v>
      </c>
      <c r="D874" t="s">
        <v>13</v>
      </c>
      <c r="E874" s="1">
        <v>42563</v>
      </c>
      <c r="F874">
        <v>2</v>
      </c>
      <c r="G874">
        <v>2641.98</v>
      </c>
      <c r="H874" t="s">
        <v>77</v>
      </c>
      <c r="I874" t="s">
        <v>22</v>
      </c>
      <c r="J874" t="s">
        <v>16</v>
      </c>
      <c r="K874" t="s">
        <v>17</v>
      </c>
      <c r="L874" t="s">
        <v>1970</v>
      </c>
    </row>
    <row r="875" spans="1:12" x14ac:dyDescent="0.3">
      <c r="A875">
        <v>310</v>
      </c>
      <c r="B875" t="s">
        <v>508</v>
      </c>
      <c r="C875" t="s">
        <v>34</v>
      </c>
      <c r="D875" t="s">
        <v>13</v>
      </c>
      <c r="E875" s="1">
        <v>42563</v>
      </c>
      <c r="F875">
        <v>1</v>
      </c>
      <c r="G875">
        <v>1799.99</v>
      </c>
      <c r="H875" t="s">
        <v>23</v>
      </c>
      <c r="I875" t="s">
        <v>22</v>
      </c>
      <c r="J875" t="s">
        <v>16</v>
      </c>
      <c r="K875" t="s">
        <v>17</v>
      </c>
      <c r="L875" t="s">
        <v>1968</v>
      </c>
    </row>
    <row r="876" spans="1:12" x14ac:dyDescent="0.3">
      <c r="A876">
        <v>310</v>
      </c>
      <c r="B876" t="s">
        <v>508</v>
      </c>
      <c r="C876" t="s">
        <v>34</v>
      </c>
      <c r="D876" t="s">
        <v>13</v>
      </c>
      <c r="E876" s="1">
        <v>42563</v>
      </c>
      <c r="F876">
        <v>2</v>
      </c>
      <c r="G876">
        <v>7999.98</v>
      </c>
      <c r="H876" t="s">
        <v>56</v>
      </c>
      <c r="I876" t="s">
        <v>22</v>
      </c>
      <c r="J876" t="s">
        <v>16</v>
      </c>
      <c r="K876" t="s">
        <v>17</v>
      </c>
      <c r="L876" t="s">
        <v>1968</v>
      </c>
    </row>
    <row r="877" spans="1:12" x14ac:dyDescent="0.3">
      <c r="A877">
        <v>311</v>
      </c>
      <c r="B877" t="s">
        <v>509</v>
      </c>
      <c r="C877" t="s">
        <v>379</v>
      </c>
      <c r="D877" t="s">
        <v>26</v>
      </c>
      <c r="E877" s="1">
        <v>42563</v>
      </c>
      <c r="F877">
        <v>2</v>
      </c>
      <c r="G877">
        <v>2641.98</v>
      </c>
      <c r="H877" t="s">
        <v>77</v>
      </c>
      <c r="I877" t="s">
        <v>22</v>
      </c>
      <c r="J877" t="s">
        <v>27</v>
      </c>
      <c r="K877" t="s">
        <v>28</v>
      </c>
      <c r="L877" t="s">
        <v>1970</v>
      </c>
    </row>
    <row r="878" spans="1:12" x14ac:dyDescent="0.3">
      <c r="A878">
        <v>311</v>
      </c>
      <c r="B878" t="s">
        <v>509</v>
      </c>
      <c r="C878" t="s">
        <v>379</v>
      </c>
      <c r="D878" t="s">
        <v>26</v>
      </c>
      <c r="E878" s="1">
        <v>42563</v>
      </c>
      <c r="F878">
        <v>2</v>
      </c>
      <c r="G878">
        <v>858</v>
      </c>
      <c r="H878" t="s">
        <v>40</v>
      </c>
      <c r="I878" t="s">
        <v>15</v>
      </c>
      <c r="J878" t="s">
        <v>27</v>
      </c>
      <c r="K878" t="s">
        <v>28</v>
      </c>
      <c r="L878" t="s">
        <v>1976</v>
      </c>
    </row>
    <row r="879" spans="1:12" x14ac:dyDescent="0.3">
      <c r="A879">
        <v>312</v>
      </c>
      <c r="B879" t="s">
        <v>510</v>
      </c>
      <c r="C879" t="s">
        <v>461</v>
      </c>
      <c r="D879" t="s">
        <v>26</v>
      </c>
      <c r="E879" s="1">
        <v>42564</v>
      </c>
      <c r="F879">
        <v>2</v>
      </c>
      <c r="G879">
        <v>539.98</v>
      </c>
      <c r="H879" t="s">
        <v>52</v>
      </c>
      <c r="I879" t="s">
        <v>15</v>
      </c>
      <c r="J879" t="s">
        <v>27</v>
      </c>
      <c r="K879" t="s">
        <v>28</v>
      </c>
      <c r="L879" t="s">
        <v>1966</v>
      </c>
    </row>
    <row r="880" spans="1:12" x14ac:dyDescent="0.3">
      <c r="A880">
        <v>312</v>
      </c>
      <c r="B880" t="s">
        <v>510</v>
      </c>
      <c r="C880" t="s">
        <v>461</v>
      </c>
      <c r="D880" t="s">
        <v>26</v>
      </c>
      <c r="E880" s="1">
        <v>42564</v>
      </c>
      <c r="F880">
        <v>2</v>
      </c>
      <c r="G880">
        <v>1099.98</v>
      </c>
      <c r="H880" t="s">
        <v>43</v>
      </c>
      <c r="I880" t="s">
        <v>39</v>
      </c>
      <c r="J880" t="s">
        <v>27</v>
      </c>
      <c r="K880" t="s">
        <v>28</v>
      </c>
      <c r="L880" t="s">
        <v>1966</v>
      </c>
    </row>
    <row r="881" spans="1:12" x14ac:dyDescent="0.3">
      <c r="A881">
        <v>312</v>
      </c>
      <c r="B881" t="s">
        <v>510</v>
      </c>
      <c r="C881" t="s">
        <v>461</v>
      </c>
      <c r="D881" t="s">
        <v>26</v>
      </c>
      <c r="E881" s="1">
        <v>42564</v>
      </c>
      <c r="F881">
        <v>2</v>
      </c>
      <c r="G881">
        <v>1199.98</v>
      </c>
      <c r="H881" t="s">
        <v>14</v>
      </c>
      <c r="I881" t="s">
        <v>15</v>
      </c>
      <c r="J881" t="s">
        <v>27</v>
      </c>
      <c r="K881" t="s">
        <v>28</v>
      </c>
      <c r="L881" t="s">
        <v>1966</v>
      </c>
    </row>
    <row r="882" spans="1:12" x14ac:dyDescent="0.3">
      <c r="A882">
        <v>313</v>
      </c>
      <c r="B882" t="s">
        <v>511</v>
      </c>
      <c r="C882" t="s">
        <v>371</v>
      </c>
      <c r="D882" t="s">
        <v>108</v>
      </c>
      <c r="E882" s="1">
        <v>42565</v>
      </c>
      <c r="F882">
        <v>2</v>
      </c>
      <c r="G882">
        <v>3098</v>
      </c>
      <c r="H882" t="s">
        <v>19</v>
      </c>
      <c r="I882" t="s">
        <v>20</v>
      </c>
      <c r="J882" t="s">
        <v>109</v>
      </c>
      <c r="K882" t="s">
        <v>179</v>
      </c>
      <c r="L882" t="s">
        <v>1967</v>
      </c>
    </row>
    <row r="883" spans="1:12" x14ac:dyDescent="0.3">
      <c r="A883">
        <v>313</v>
      </c>
      <c r="B883" t="s">
        <v>511</v>
      </c>
      <c r="C883" t="s">
        <v>371</v>
      </c>
      <c r="D883" t="s">
        <v>108</v>
      </c>
      <c r="E883" s="1">
        <v>42565</v>
      </c>
      <c r="F883">
        <v>1</v>
      </c>
      <c r="G883">
        <v>2899.99</v>
      </c>
      <c r="H883" t="s">
        <v>21</v>
      </c>
      <c r="I883" t="s">
        <v>22</v>
      </c>
      <c r="J883" t="s">
        <v>109</v>
      </c>
      <c r="K883" t="s">
        <v>179</v>
      </c>
      <c r="L883" t="s">
        <v>1968</v>
      </c>
    </row>
    <row r="884" spans="1:12" x14ac:dyDescent="0.3">
      <c r="A884">
        <v>314</v>
      </c>
      <c r="B884" t="s">
        <v>512</v>
      </c>
      <c r="C884" t="s">
        <v>146</v>
      </c>
      <c r="D884" t="s">
        <v>26</v>
      </c>
      <c r="E884" s="1">
        <v>42566</v>
      </c>
      <c r="F884">
        <v>2</v>
      </c>
      <c r="G884">
        <v>539.98</v>
      </c>
      <c r="H884" t="s">
        <v>52</v>
      </c>
      <c r="I884" t="s">
        <v>53</v>
      </c>
      <c r="J884" t="s">
        <v>27</v>
      </c>
      <c r="K884" t="s">
        <v>31</v>
      </c>
      <c r="L884" t="s">
        <v>1966</v>
      </c>
    </row>
    <row r="885" spans="1:12" x14ac:dyDescent="0.3">
      <c r="A885">
        <v>314</v>
      </c>
      <c r="B885" t="s">
        <v>512</v>
      </c>
      <c r="C885" t="s">
        <v>146</v>
      </c>
      <c r="D885" t="s">
        <v>26</v>
      </c>
      <c r="E885" s="1">
        <v>42566</v>
      </c>
      <c r="F885">
        <v>1</v>
      </c>
      <c r="G885">
        <v>1320.99</v>
      </c>
      <c r="H885" t="s">
        <v>77</v>
      </c>
      <c r="I885" t="s">
        <v>22</v>
      </c>
      <c r="J885" t="s">
        <v>27</v>
      </c>
      <c r="K885" t="s">
        <v>31</v>
      </c>
      <c r="L885" t="s">
        <v>1970</v>
      </c>
    </row>
    <row r="886" spans="1:12" x14ac:dyDescent="0.3">
      <c r="A886">
        <v>314</v>
      </c>
      <c r="B886" t="s">
        <v>512</v>
      </c>
      <c r="C886" t="s">
        <v>146</v>
      </c>
      <c r="D886" t="s">
        <v>26</v>
      </c>
      <c r="E886" s="1">
        <v>42566</v>
      </c>
      <c r="F886">
        <v>1</v>
      </c>
      <c r="G886">
        <v>2999.99</v>
      </c>
      <c r="H886" t="s">
        <v>45</v>
      </c>
      <c r="I886" t="s">
        <v>46</v>
      </c>
      <c r="J886" t="s">
        <v>27</v>
      </c>
      <c r="K886" t="s">
        <v>31</v>
      </c>
      <c r="L886" t="s">
        <v>1968</v>
      </c>
    </row>
    <row r="887" spans="1:12" x14ac:dyDescent="0.3">
      <c r="A887">
        <v>314</v>
      </c>
      <c r="B887" t="s">
        <v>512</v>
      </c>
      <c r="C887" t="s">
        <v>146</v>
      </c>
      <c r="D887" t="s">
        <v>26</v>
      </c>
      <c r="E887" s="1">
        <v>42566</v>
      </c>
      <c r="F887">
        <v>2</v>
      </c>
      <c r="G887">
        <v>7999.98</v>
      </c>
      <c r="H887" t="s">
        <v>56</v>
      </c>
      <c r="I887" t="s">
        <v>22</v>
      </c>
      <c r="J887" t="s">
        <v>27</v>
      </c>
      <c r="K887" t="s">
        <v>31</v>
      </c>
      <c r="L887" t="s">
        <v>1968</v>
      </c>
    </row>
    <row r="888" spans="1:12" x14ac:dyDescent="0.3">
      <c r="A888">
        <v>315</v>
      </c>
      <c r="B888" t="s">
        <v>513</v>
      </c>
      <c r="C888" t="s">
        <v>261</v>
      </c>
      <c r="D888" t="s">
        <v>26</v>
      </c>
      <c r="E888" s="1">
        <v>42567</v>
      </c>
      <c r="F888">
        <v>1</v>
      </c>
      <c r="G888">
        <v>1680.99</v>
      </c>
      <c r="H888" t="s">
        <v>63</v>
      </c>
      <c r="I888" t="s">
        <v>20</v>
      </c>
      <c r="J888" t="s">
        <v>27</v>
      </c>
      <c r="K888" t="s">
        <v>28</v>
      </c>
      <c r="L888" t="s">
        <v>1967</v>
      </c>
    </row>
    <row r="889" spans="1:12" x14ac:dyDescent="0.3">
      <c r="A889">
        <v>315</v>
      </c>
      <c r="B889" t="s">
        <v>513</v>
      </c>
      <c r="C889" t="s">
        <v>261</v>
      </c>
      <c r="D889" t="s">
        <v>26</v>
      </c>
      <c r="E889" s="1">
        <v>42567</v>
      </c>
      <c r="F889">
        <v>1</v>
      </c>
      <c r="G889">
        <v>2999.99</v>
      </c>
      <c r="H889" t="s">
        <v>45</v>
      </c>
      <c r="I889" t="s">
        <v>46</v>
      </c>
      <c r="J889" t="s">
        <v>27</v>
      </c>
      <c r="K889" t="s">
        <v>28</v>
      </c>
      <c r="L889" t="s">
        <v>1968</v>
      </c>
    </row>
    <row r="890" spans="1:12" x14ac:dyDescent="0.3">
      <c r="A890">
        <v>316</v>
      </c>
      <c r="B890" t="s">
        <v>514</v>
      </c>
      <c r="C890" t="s">
        <v>132</v>
      </c>
      <c r="D890" t="s">
        <v>26</v>
      </c>
      <c r="E890" s="1">
        <v>42568</v>
      </c>
      <c r="F890">
        <v>2</v>
      </c>
      <c r="G890">
        <v>1199.98</v>
      </c>
      <c r="H890" t="s">
        <v>14</v>
      </c>
      <c r="I890" t="s">
        <v>15</v>
      </c>
      <c r="J890" t="s">
        <v>27</v>
      </c>
      <c r="K890" t="s">
        <v>31</v>
      </c>
      <c r="L890" t="s">
        <v>1966</v>
      </c>
    </row>
    <row r="891" spans="1:12" x14ac:dyDescent="0.3">
      <c r="A891">
        <v>316</v>
      </c>
      <c r="B891" t="s">
        <v>514</v>
      </c>
      <c r="C891" t="s">
        <v>132</v>
      </c>
      <c r="D891" t="s">
        <v>26</v>
      </c>
      <c r="E891" s="1">
        <v>42568</v>
      </c>
      <c r="F891">
        <v>1</v>
      </c>
      <c r="G891">
        <v>599.99</v>
      </c>
      <c r="H891" t="s">
        <v>18</v>
      </c>
      <c r="I891" t="s">
        <v>15</v>
      </c>
      <c r="J891" t="s">
        <v>27</v>
      </c>
      <c r="K891" t="s">
        <v>31</v>
      </c>
      <c r="L891" t="s">
        <v>1966</v>
      </c>
    </row>
    <row r="892" spans="1:12" x14ac:dyDescent="0.3">
      <c r="A892">
        <v>316</v>
      </c>
      <c r="B892" t="s">
        <v>514</v>
      </c>
      <c r="C892" t="s">
        <v>132</v>
      </c>
      <c r="D892" t="s">
        <v>26</v>
      </c>
      <c r="E892" s="1">
        <v>42568</v>
      </c>
      <c r="F892">
        <v>1</v>
      </c>
      <c r="G892">
        <v>429</v>
      </c>
      <c r="H892" t="s">
        <v>40</v>
      </c>
      <c r="I892" t="s">
        <v>15</v>
      </c>
      <c r="J892" t="s">
        <v>27</v>
      </c>
      <c r="K892" t="s">
        <v>31</v>
      </c>
      <c r="L892" t="s">
        <v>1976</v>
      </c>
    </row>
    <row r="893" spans="1:12" x14ac:dyDescent="0.3">
      <c r="A893">
        <v>316</v>
      </c>
      <c r="B893" t="s">
        <v>514</v>
      </c>
      <c r="C893" t="s">
        <v>132</v>
      </c>
      <c r="D893" t="s">
        <v>26</v>
      </c>
      <c r="E893" s="1">
        <v>42568</v>
      </c>
      <c r="F893">
        <v>1</v>
      </c>
      <c r="G893">
        <v>449</v>
      </c>
      <c r="H893" t="s">
        <v>99</v>
      </c>
      <c r="I893" t="s">
        <v>15</v>
      </c>
      <c r="J893" t="s">
        <v>27</v>
      </c>
      <c r="K893" t="s">
        <v>31</v>
      </c>
      <c r="L893" t="s">
        <v>1976</v>
      </c>
    </row>
    <row r="894" spans="1:12" x14ac:dyDescent="0.3">
      <c r="A894">
        <v>316</v>
      </c>
      <c r="B894" t="s">
        <v>514</v>
      </c>
      <c r="C894" t="s">
        <v>132</v>
      </c>
      <c r="D894" t="s">
        <v>26</v>
      </c>
      <c r="E894" s="1">
        <v>42568</v>
      </c>
      <c r="F894">
        <v>2</v>
      </c>
      <c r="G894">
        <v>1499.98</v>
      </c>
      <c r="H894" t="s">
        <v>35</v>
      </c>
      <c r="I894" t="s">
        <v>22</v>
      </c>
      <c r="J894" t="s">
        <v>27</v>
      </c>
      <c r="K894" t="s">
        <v>31</v>
      </c>
      <c r="L894" t="s">
        <v>1969</v>
      </c>
    </row>
    <row r="895" spans="1:12" x14ac:dyDescent="0.3">
      <c r="A895">
        <v>317</v>
      </c>
      <c r="B895" t="s">
        <v>515</v>
      </c>
      <c r="C895" t="s">
        <v>159</v>
      </c>
      <c r="D895" t="s">
        <v>26</v>
      </c>
      <c r="E895" s="1">
        <v>42568</v>
      </c>
      <c r="F895">
        <v>2</v>
      </c>
      <c r="G895">
        <v>539.98</v>
      </c>
      <c r="H895" t="s">
        <v>66</v>
      </c>
      <c r="I895" t="s">
        <v>15</v>
      </c>
      <c r="J895" t="s">
        <v>27</v>
      </c>
      <c r="K895" t="s">
        <v>31</v>
      </c>
      <c r="L895" t="s">
        <v>1966</v>
      </c>
    </row>
    <row r="896" spans="1:12" x14ac:dyDescent="0.3">
      <c r="A896">
        <v>317</v>
      </c>
      <c r="B896" t="s">
        <v>515</v>
      </c>
      <c r="C896" t="s">
        <v>159</v>
      </c>
      <c r="D896" t="s">
        <v>26</v>
      </c>
      <c r="E896" s="1">
        <v>42568</v>
      </c>
      <c r="F896">
        <v>1</v>
      </c>
      <c r="G896">
        <v>269.99</v>
      </c>
      <c r="H896" t="s">
        <v>52</v>
      </c>
      <c r="I896" t="s">
        <v>53</v>
      </c>
      <c r="J896" t="s">
        <v>27</v>
      </c>
      <c r="K896" t="s">
        <v>31</v>
      </c>
      <c r="L896" t="s">
        <v>1966</v>
      </c>
    </row>
    <row r="897" spans="1:12" x14ac:dyDescent="0.3">
      <c r="A897">
        <v>317</v>
      </c>
      <c r="B897" t="s">
        <v>515</v>
      </c>
      <c r="C897" t="s">
        <v>159</v>
      </c>
      <c r="D897" t="s">
        <v>26</v>
      </c>
      <c r="E897" s="1">
        <v>42568</v>
      </c>
      <c r="F897">
        <v>1</v>
      </c>
      <c r="G897">
        <v>529.99</v>
      </c>
      <c r="H897" t="s">
        <v>49</v>
      </c>
      <c r="I897" t="s">
        <v>15</v>
      </c>
      <c r="J897" t="s">
        <v>27</v>
      </c>
      <c r="K897" t="s">
        <v>31</v>
      </c>
      <c r="L897" t="s">
        <v>1966</v>
      </c>
    </row>
    <row r="898" spans="1:12" x14ac:dyDescent="0.3">
      <c r="A898">
        <v>317</v>
      </c>
      <c r="B898" t="s">
        <v>515</v>
      </c>
      <c r="C898" t="s">
        <v>159</v>
      </c>
      <c r="D898" t="s">
        <v>26</v>
      </c>
      <c r="E898" s="1">
        <v>42568</v>
      </c>
      <c r="F898">
        <v>1</v>
      </c>
      <c r="G898">
        <v>1549</v>
      </c>
      <c r="H898" t="s">
        <v>19</v>
      </c>
      <c r="I898" t="s">
        <v>20</v>
      </c>
      <c r="J898" t="s">
        <v>27</v>
      </c>
      <c r="K898" t="s">
        <v>31</v>
      </c>
      <c r="L898" t="s">
        <v>1967</v>
      </c>
    </row>
    <row r="899" spans="1:12" x14ac:dyDescent="0.3">
      <c r="A899">
        <v>318</v>
      </c>
      <c r="B899" t="s">
        <v>516</v>
      </c>
      <c r="C899" t="s">
        <v>517</v>
      </c>
      <c r="D899" t="s">
        <v>26</v>
      </c>
      <c r="E899" s="1">
        <v>42568</v>
      </c>
      <c r="F899">
        <v>2</v>
      </c>
      <c r="G899">
        <v>539.98</v>
      </c>
      <c r="H899" t="s">
        <v>66</v>
      </c>
      <c r="I899" t="s">
        <v>15</v>
      </c>
      <c r="J899" t="s">
        <v>27</v>
      </c>
      <c r="K899" t="s">
        <v>31</v>
      </c>
      <c r="L899" t="s">
        <v>1966</v>
      </c>
    </row>
    <row r="900" spans="1:12" x14ac:dyDescent="0.3">
      <c r="A900">
        <v>318</v>
      </c>
      <c r="B900" t="s">
        <v>516</v>
      </c>
      <c r="C900" t="s">
        <v>517</v>
      </c>
      <c r="D900" t="s">
        <v>26</v>
      </c>
      <c r="E900" s="1">
        <v>42568</v>
      </c>
      <c r="F900">
        <v>2</v>
      </c>
      <c r="G900">
        <v>999.98</v>
      </c>
      <c r="H900" t="s">
        <v>80</v>
      </c>
      <c r="I900" t="s">
        <v>39</v>
      </c>
      <c r="J900" t="s">
        <v>27</v>
      </c>
      <c r="K900" t="s">
        <v>31</v>
      </c>
      <c r="L900" t="s">
        <v>1966</v>
      </c>
    </row>
    <row r="901" spans="1:12" x14ac:dyDescent="0.3">
      <c r="A901">
        <v>318</v>
      </c>
      <c r="B901" t="s">
        <v>516</v>
      </c>
      <c r="C901" t="s">
        <v>517</v>
      </c>
      <c r="D901" t="s">
        <v>26</v>
      </c>
      <c r="E901" s="1">
        <v>42568</v>
      </c>
      <c r="F901">
        <v>1</v>
      </c>
      <c r="G901">
        <v>2999.99</v>
      </c>
      <c r="H901" t="s">
        <v>45</v>
      </c>
      <c r="I901" t="s">
        <v>46</v>
      </c>
      <c r="J901" t="s">
        <v>27</v>
      </c>
      <c r="K901" t="s">
        <v>31</v>
      </c>
      <c r="L901" t="s">
        <v>1968</v>
      </c>
    </row>
    <row r="902" spans="1:12" x14ac:dyDescent="0.3">
      <c r="A902">
        <v>319</v>
      </c>
      <c r="B902" t="s">
        <v>518</v>
      </c>
      <c r="C902" t="s">
        <v>137</v>
      </c>
      <c r="D902" t="s">
        <v>26</v>
      </c>
      <c r="E902" s="1">
        <v>42569</v>
      </c>
      <c r="F902">
        <v>1</v>
      </c>
      <c r="G902">
        <v>269.99</v>
      </c>
      <c r="H902" t="s">
        <v>66</v>
      </c>
      <c r="I902" t="s">
        <v>53</v>
      </c>
      <c r="J902" t="s">
        <v>27</v>
      </c>
      <c r="K902" t="s">
        <v>28</v>
      </c>
      <c r="L902" t="s">
        <v>1966</v>
      </c>
    </row>
    <row r="903" spans="1:12" x14ac:dyDescent="0.3">
      <c r="A903">
        <v>319</v>
      </c>
      <c r="B903" t="s">
        <v>518</v>
      </c>
      <c r="C903" t="s">
        <v>137</v>
      </c>
      <c r="D903" t="s">
        <v>26</v>
      </c>
      <c r="E903" s="1">
        <v>42569</v>
      </c>
      <c r="F903">
        <v>1</v>
      </c>
      <c r="G903">
        <v>299.99</v>
      </c>
      <c r="H903" t="s">
        <v>72</v>
      </c>
      <c r="I903" t="s">
        <v>53</v>
      </c>
      <c r="J903" t="s">
        <v>27</v>
      </c>
      <c r="K903" t="s">
        <v>28</v>
      </c>
      <c r="L903" t="s">
        <v>1966</v>
      </c>
    </row>
    <row r="904" spans="1:12" x14ac:dyDescent="0.3">
      <c r="A904">
        <v>319</v>
      </c>
      <c r="B904" t="s">
        <v>518</v>
      </c>
      <c r="C904" t="s">
        <v>137</v>
      </c>
      <c r="D904" t="s">
        <v>26</v>
      </c>
      <c r="E904" s="1">
        <v>42569</v>
      </c>
      <c r="F904">
        <v>2</v>
      </c>
      <c r="G904">
        <v>1059.98</v>
      </c>
      <c r="H904" t="s">
        <v>49</v>
      </c>
      <c r="I904" t="s">
        <v>15</v>
      </c>
      <c r="J904" t="s">
        <v>27</v>
      </c>
      <c r="K904" t="s">
        <v>28</v>
      </c>
      <c r="L904" t="s">
        <v>1966</v>
      </c>
    </row>
    <row r="905" spans="1:12" x14ac:dyDescent="0.3">
      <c r="A905">
        <v>319</v>
      </c>
      <c r="B905" t="s">
        <v>518</v>
      </c>
      <c r="C905" t="s">
        <v>137</v>
      </c>
      <c r="D905" t="s">
        <v>26</v>
      </c>
      <c r="E905" s="1">
        <v>42569</v>
      </c>
      <c r="F905">
        <v>1</v>
      </c>
      <c r="G905">
        <v>1680.99</v>
      </c>
      <c r="H905" t="s">
        <v>63</v>
      </c>
      <c r="I905" t="s">
        <v>20</v>
      </c>
      <c r="J905" t="s">
        <v>27</v>
      </c>
      <c r="K905" t="s">
        <v>28</v>
      </c>
      <c r="L905" t="s">
        <v>1967</v>
      </c>
    </row>
    <row r="906" spans="1:12" x14ac:dyDescent="0.3">
      <c r="A906">
        <v>320</v>
      </c>
      <c r="B906" t="s">
        <v>519</v>
      </c>
      <c r="C906" t="s">
        <v>520</v>
      </c>
      <c r="D906" t="s">
        <v>13</v>
      </c>
      <c r="E906" s="1">
        <v>42570</v>
      </c>
      <c r="F906">
        <v>1</v>
      </c>
      <c r="G906">
        <v>749.99</v>
      </c>
      <c r="H906" t="s">
        <v>35</v>
      </c>
      <c r="I906" t="s">
        <v>22</v>
      </c>
      <c r="J906" t="s">
        <v>16</v>
      </c>
      <c r="K906" t="s">
        <v>17</v>
      </c>
      <c r="L906" t="s">
        <v>1969</v>
      </c>
    </row>
    <row r="907" spans="1:12" x14ac:dyDescent="0.3">
      <c r="A907">
        <v>321</v>
      </c>
      <c r="B907" t="s">
        <v>521</v>
      </c>
      <c r="C907" t="s">
        <v>119</v>
      </c>
      <c r="D907" t="s">
        <v>26</v>
      </c>
      <c r="E907" s="1">
        <v>42570</v>
      </c>
      <c r="F907">
        <v>2</v>
      </c>
      <c r="G907">
        <v>599.98</v>
      </c>
      <c r="H907" t="s">
        <v>72</v>
      </c>
      <c r="I907" t="s">
        <v>53</v>
      </c>
      <c r="J907" t="s">
        <v>27</v>
      </c>
      <c r="K907" t="s">
        <v>28</v>
      </c>
      <c r="L907" t="s">
        <v>1966</v>
      </c>
    </row>
    <row r="908" spans="1:12" x14ac:dyDescent="0.3">
      <c r="A908">
        <v>321</v>
      </c>
      <c r="B908" t="s">
        <v>521</v>
      </c>
      <c r="C908" t="s">
        <v>119</v>
      </c>
      <c r="D908" t="s">
        <v>26</v>
      </c>
      <c r="E908" s="1">
        <v>42570</v>
      </c>
      <c r="F908">
        <v>2</v>
      </c>
      <c r="G908">
        <v>1099.98</v>
      </c>
      <c r="H908" t="s">
        <v>43</v>
      </c>
      <c r="I908" t="s">
        <v>15</v>
      </c>
      <c r="J908" t="s">
        <v>27</v>
      </c>
      <c r="K908" t="s">
        <v>28</v>
      </c>
      <c r="L908" t="s">
        <v>1966</v>
      </c>
    </row>
    <row r="909" spans="1:12" x14ac:dyDescent="0.3">
      <c r="A909">
        <v>321</v>
      </c>
      <c r="B909" t="s">
        <v>521</v>
      </c>
      <c r="C909" t="s">
        <v>119</v>
      </c>
      <c r="D909" t="s">
        <v>26</v>
      </c>
      <c r="E909" s="1">
        <v>42570</v>
      </c>
      <c r="F909">
        <v>1</v>
      </c>
      <c r="G909">
        <v>599.99</v>
      </c>
      <c r="H909" t="s">
        <v>14</v>
      </c>
      <c r="I909" t="s">
        <v>39</v>
      </c>
      <c r="J909" t="s">
        <v>27</v>
      </c>
      <c r="K909" t="s">
        <v>28</v>
      </c>
      <c r="L909" t="s">
        <v>1966</v>
      </c>
    </row>
    <row r="910" spans="1:12" x14ac:dyDescent="0.3">
      <c r="A910">
        <v>321</v>
      </c>
      <c r="B910" t="s">
        <v>521</v>
      </c>
      <c r="C910" t="s">
        <v>119</v>
      </c>
      <c r="D910" t="s">
        <v>26</v>
      </c>
      <c r="E910" s="1">
        <v>42570</v>
      </c>
      <c r="F910">
        <v>2</v>
      </c>
      <c r="G910">
        <v>5799.98</v>
      </c>
      <c r="H910" t="s">
        <v>21</v>
      </c>
      <c r="I910" t="s">
        <v>22</v>
      </c>
      <c r="J910" t="s">
        <v>27</v>
      </c>
      <c r="K910" t="s">
        <v>28</v>
      </c>
      <c r="L910" t="s">
        <v>1968</v>
      </c>
    </row>
    <row r="911" spans="1:12" x14ac:dyDescent="0.3">
      <c r="A911">
        <v>322</v>
      </c>
      <c r="B911" t="s">
        <v>522</v>
      </c>
      <c r="C911" t="s">
        <v>177</v>
      </c>
      <c r="D911" t="s">
        <v>26</v>
      </c>
      <c r="E911" s="1">
        <v>42570</v>
      </c>
      <c r="F911">
        <v>1</v>
      </c>
      <c r="G911">
        <v>269.99</v>
      </c>
      <c r="H911" t="s">
        <v>66</v>
      </c>
      <c r="I911" t="s">
        <v>53</v>
      </c>
      <c r="J911" t="s">
        <v>27</v>
      </c>
      <c r="K911" t="s">
        <v>28</v>
      </c>
      <c r="L911" t="s">
        <v>1966</v>
      </c>
    </row>
    <row r="912" spans="1:12" x14ac:dyDescent="0.3">
      <c r="A912">
        <v>322</v>
      </c>
      <c r="B912" t="s">
        <v>522</v>
      </c>
      <c r="C912" t="s">
        <v>177</v>
      </c>
      <c r="D912" t="s">
        <v>26</v>
      </c>
      <c r="E912" s="1">
        <v>42570</v>
      </c>
      <c r="F912">
        <v>2</v>
      </c>
      <c r="G912">
        <v>539.98</v>
      </c>
      <c r="H912" t="s">
        <v>66</v>
      </c>
      <c r="I912" t="s">
        <v>15</v>
      </c>
      <c r="J912" t="s">
        <v>27</v>
      </c>
      <c r="K912" t="s">
        <v>28</v>
      </c>
      <c r="L912" t="s">
        <v>1966</v>
      </c>
    </row>
    <row r="913" spans="1:12" x14ac:dyDescent="0.3">
      <c r="A913">
        <v>323</v>
      </c>
      <c r="B913" t="s">
        <v>523</v>
      </c>
      <c r="C913" t="s">
        <v>92</v>
      </c>
      <c r="D913" t="s">
        <v>26</v>
      </c>
      <c r="E913" s="1">
        <v>42570</v>
      </c>
      <c r="F913">
        <v>2</v>
      </c>
      <c r="G913">
        <v>539.98</v>
      </c>
      <c r="H913" t="s">
        <v>66</v>
      </c>
      <c r="I913" t="s">
        <v>15</v>
      </c>
      <c r="J913" t="s">
        <v>27</v>
      </c>
      <c r="K913" t="s">
        <v>28</v>
      </c>
      <c r="L913" t="s">
        <v>1966</v>
      </c>
    </row>
    <row r="914" spans="1:12" x14ac:dyDescent="0.3">
      <c r="A914">
        <v>323</v>
      </c>
      <c r="B914" t="s">
        <v>523</v>
      </c>
      <c r="C914" t="s">
        <v>92</v>
      </c>
      <c r="D914" t="s">
        <v>26</v>
      </c>
      <c r="E914" s="1">
        <v>42570</v>
      </c>
      <c r="F914">
        <v>2</v>
      </c>
      <c r="G914">
        <v>1199.98</v>
      </c>
      <c r="H914" t="s">
        <v>14</v>
      </c>
      <c r="I914" t="s">
        <v>39</v>
      </c>
      <c r="J914" t="s">
        <v>27</v>
      </c>
      <c r="K914" t="s">
        <v>28</v>
      </c>
      <c r="L914" t="s">
        <v>1966</v>
      </c>
    </row>
    <row r="915" spans="1:12" x14ac:dyDescent="0.3">
      <c r="A915">
        <v>324</v>
      </c>
      <c r="B915" t="s">
        <v>524</v>
      </c>
      <c r="C915" t="s">
        <v>245</v>
      </c>
      <c r="D915" t="s">
        <v>26</v>
      </c>
      <c r="E915" s="1">
        <v>42571</v>
      </c>
      <c r="F915">
        <v>2</v>
      </c>
      <c r="G915">
        <v>539.98</v>
      </c>
      <c r="H915" t="s">
        <v>52</v>
      </c>
      <c r="I915" t="s">
        <v>53</v>
      </c>
      <c r="J915" t="s">
        <v>27</v>
      </c>
      <c r="K915" t="s">
        <v>28</v>
      </c>
      <c r="L915" t="s">
        <v>1966</v>
      </c>
    </row>
    <row r="916" spans="1:12" x14ac:dyDescent="0.3">
      <c r="A916">
        <v>324</v>
      </c>
      <c r="B916" t="s">
        <v>524</v>
      </c>
      <c r="C916" t="s">
        <v>245</v>
      </c>
      <c r="D916" t="s">
        <v>26</v>
      </c>
      <c r="E916" s="1">
        <v>42571</v>
      </c>
      <c r="F916">
        <v>1</v>
      </c>
      <c r="G916">
        <v>549.99</v>
      </c>
      <c r="H916" t="s">
        <v>43</v>
      </c>
      <c r="I916" t="s">
        <v>15</v>
      </c>
      <c r="J916" t="s">
        <v>27</v>
      </c>
      <c r="K916" t="s">
        <v>28</v>
      </c>
      <c r="L916" t="s">
        <v>1966</v>
      </c>
    </row>
    <row r="917" spans="1:12" x14ac:dyDescent="0.3">
      <c r="A917">
        <v>324</v>
      </c>
      <c r="B917" t="s">
        <v>524</v>
      </c>
      <c r="C917" t="s">
        <v>245</v>
      </c>
      <c r="D917" t="s">
        <v>26</v>
      </c>
      <c r="E917" s="1">
        <v>42571</v>
      </c>
      <c r="F917">
        <v>1</v>
      </c>
      <c r="G917">
        <v>429</v>
      </c>
      <c r="H917" t="s">
        <v>40</v>
      </c>
      <c r="I917" t="s">
        <v>15</v>
      </c>
      <c r="J917" t="s">
        <v>27</v>
      </c>
      <c r="K917" t="s">
        <v>28</v>
      </c>
      <c r="L917" t="s">
        <v>1976</v>
      </c>
    </row>
    <row r="918" spans="1:12" x14ac:dyDescent="0.3">
      <c r="A918">
        <v>324</v>
      </c>
      <c r="B918" t="s">
        <v>524</v>
      </c>
      <c r="C918" t="s">
        <v>245</v>
      </c>
      <c r="D918" t="s">
        <v>26</v>
      </c>
      <c r="E918" s="1">
        <v>42571</v>
      </c>
      <c r="F918">
        <v>1</v>
      </c>
      <c r="G918">
        <v>449</v>
      </c>
      <c r="H918" t="s">
        <v>99</v>
      </c>
      <c r="I918" t="s">
        <v>15</v>
      </c>
      <c r="J918" t="s">
        <v>27</v>
      </c>
      <c r="K918" t="s">
        <v>28</v>
      </c>
      <c r="L918" t="s">
        <v>1976</v>
      </c>
    </row>
    <row r="919" spans="1:12" x14ac:dyDescent="0.3">
      <c r="A919">
        <v>324</v>
      </c>
      <c r="B919" t="s">
        <v>524</v>
      </c>
      <c r="C919" t="s">
        <v>245</v>
      </c>
      <c r="D919" t="s">
        <v>26</v>
      </c>
      <c r="E919" s="1">
        <v>42571</v>
      </c>
      <c r="F919">
        <v>2</v>
      </c>
      <c r="G919">
        <v>1499.98</v>
      </c>
      <c r="H919" t="s">
        <v>35</v>
      </c>
      <c r="I919" t="s">
        <v>22</v>
      </c>
      <c r="J919" t="s">
        <v>27</v>
      </c>
      <c r="K919" t="s">
        <v>28</v>
      </c>
      <c r="L919" t="s">
        <v>1969</v>
      </c>
    </row>
    <row r="920" spans="1:12" x14ac:dyDescent="0.3">
      <c r="A920">
        <v>325</v>
      </c>
      <c r="B920" t="s">
        <v>525</v>
      </c>
      <c r="C920" t="s">
        <v>146</v>
      </c>
      <c r="D920" t="s">
        <v>26</v>
      </c>
      <c r="E920" s="1">
        <v>42571</v>
      </c>
      <c r="F920">
        <v>1</v>
      </c>
      <c r="G920">
        <v>549.99</v>
      </c>
      <c r="H920" t="s">
        <v>43</v>
      </c>
      <c r="I920" t="s">
        <v>15</v>
      </c>
      <c r="J920" t="s">
        <v>27</v>
      </c>
      <c r="K920" t="s">
        <v>28</v>
      </c>
      <c r="L920" t="s">
        <v>1966</v>
      </c>
    </row>
    <row r="921" spans="1:12" x14ac:dyDescent="0.3">
      <c r="A921">
        <v>325</v>
      </c>
      <c r="B921" t="s">
        <v>525</v>
      </c>
      <c r="C921" t="s">
        <v>146</v>
      </c>
      <c r="D921" t="s">
        <v>26</v>
      </c>
      <c r="E921" s="1">
        <v>42571</v>
      </c>
      <c r="F921">
        <v>2</v>
      </c>
      <c r="G921">
        <v>939.98</v>
      </c>
      <c r="H921" t="s">
        <v>69</v>
      </c>
      <c r="I921" t="s">
        <v>22</v>
      </c>
      <c r="J921" t="s">
        <v>27</v>
      </c>
      <c r="K921" t="s">
        <v>28</v>
      </c>
      <c r="L921" t="s">
        <v>1967</v>
      </c>
    </row>
    <row r="922" spans="1:12" x14ac:dyDescent="0.3">
      <c r="A922">
        <v>325</v>
      </c>
      <c r="B922" t="s">
        <v>525</v>
      </c>
      <c r="C922" t="s">
        <v>146</v>
      </c>
      <c r="D922" t="s">
        <v>26</v>
      </c>
      <c r="E922" s="1">
        <v>42571</v>
      </c>
      <c r="F922">
        <v>1</v>
      </c>
      <c r="G922">
        <v>3999.99</v>
      </c>
      <c r="H922" t="s">
        <v>56</v>
      </c>
      <c r="I922" t="s">
        <v>22</v>
      </c>
      <c r="J922" t="s">
        <v>27</v>
      </c>
      <c r="K922" t="s">
        <v>28</v>
      </c>
      <c r="L922" t="s">
        <v>1968</v>
      </c>
    </row>
    <row r="923" spans="1:12" x14ac:dyDescent="0.3">
      <c r="A923">
        <v>326</v>
      </c>
      <c r="B923" t="s">
        <v>526</v>
      </c>
      <c r="C923" t="s">
        <v>229</v>
      </c>
      <c r="D923" t="s">
        <v>108</v>
      </c>
      <c r="E923" s="1">
        <v>42571</v>
      </c>
      <c r="F923">
        <v>1</v>
      </c>
      <c r="G923">
        <v>299.99</v>
      </c>
      <c r="H923" t="s">
        <v>72</v>
      </c>
      <c r="I923" t="s">
        <v>53</v>
      </c>
      <c r="J923" t="s">
        <v>109</v>
      </c>
      <c r="K923" t="s">
        <v>179</v>
      </c>
      <c r="L923" t="s">
        <v>1966</v>
      </c>
    </row>
    <row r="924" spans="1:12" x14ac:dyDescent="0.3">
      <c r="A924">
        <v>326</v>
      </c>
      <c r="B924" t="s">
        <v>526</v>
      </c>
      <c r="C924" t="s">
        <v>229</v>
      </c>
      <c r="D924" t="s">
        <v>108</v>
      </c>
      <c r="E924" s="1">
        <v>42571</v>
      </c>
      <c r="F924">
        <v>1</v>
      </c>
      <c r="G924">
        <v>549.99</v>
      </c>
      <c r="H924" t="s">
        <v>43</v>
      </c>
      <c r="I924" t="s">
        <v>15</v>
      </c>
      <c r="J924" t="s">
        <v>109</v>
      </c>
      <c r="K924" t="s">
        <v>179</v>
      </c>
      <c r="L924" t="s">
        <v>1966</v>
      </c>
    </row>
    <row r="925" spans="1:12" x14ac:dyDescent="0.3">
      <c r="A925">
        <v>327</v>
      </c>
      <c r="B925" t="s">
        <v>527</v>
      </c>
      <c r="C925" t="s">
        <v>337</v>
      </c>
      <c r="D925" t="s">
        <v>26</v>
      </c>
      <c r="E925" s="1">
        <v>42572</v>
      </c>
      <c r="F925">
        <v>1</v>
      </c>
      <c r="G925">
        <v>269.99</v>
      </c>
      <c r="H925" t="s">
        <v>66</v>
      </c>
      <c r="I925" t="s">
        <v>15</v>
      </c>
      <c r="J925" t="s">
        <v>27</v>
      </c>
      <c r="K925" t="s">
        <v>28</v>
      </c>
      <c r="L925" t="s">
        <v>1966</v>
      </c>
    </row>
    <row r="926" spans="1:12" x14ac:dyDescent="0.3">
      <c r="A926">
        <v>327</v>
      </c>
      <c r="B926" t="s">
        <v>527</v>
      </c>
      <c r="C926" t="s">
        <v>337</v>
      </c>
      <c r="D926" t="s">
        <v>26</v>
      </c>
      <c r="E926" s="1">
        <v>42572</v>
      </c>
      <c r="F926">
        <v>2</v>
      </c>
      <c r="G926">
        <v>1099.98</v>
      </c>
      <c r="H926" t="s">
        <v>43</v>
      </c>
      <c r="I926" t="s">
        <v>15</v>
      </c>
      <c r="J926" t="s">
        <v>27</v>
      </c>
      <c r="K926" t="s">
        <v>28</v>
      </c>
      <c r="L926" t="s">
        <v>1966</v>
      </c>
    </row>
    <row r="927" spans="1:12" x14ac:dyDescent="0.3">
      <c r="A927">
        <v>327</v>
      </c>
      <c r="B927" t="s">
        <v>527</v>
      </c>
      <c r="C927" t="s">
        <v>337</v>
      </c>
      <c r="D927" t="s">
        <v>26</v>
      </c>
      <c r="E927" s="1">
        <v>42572</v>
      </c>
      <c r="F927">
        <v>1</v>
      </c>
      <c r="G927">
        <v>2899.99</v>
      </c>
      <c r="H927" t="s">
        <v>21</v>
      </c>
      <c r="I927" t="s">
        <v>22</v>
      </c>
      <c r="J927" t="s">
        <v>27</v>
      </c>
      <c r="K927" t="s">
        <v>28</v>
      </c>
      <c r="L927" t="s">
        <v>1968</v>
      </c>
    </row>
    <row r="928" spans="1:12" x14ac:dyDescent="0.3">
      <c r="A928">
        <v>328</v>
      </c>
      <c r="B928" t="s">
        <v>528</v>
      </c>
      <c r="C928" t="s">
        <v>367</v>
      </c>
      <c r="D928" t="s">
        <v>26</v>
      </c>
      <c r="E928" s="1">
        <v>42574</v>
      </c>
      <c r="F928">
        <v>2</v>
      </c>
      <c r="G928">
        <v>939.98</v>
      </c>
      <c r="H928" t="s">
        <v>69</v>
      </c>
      <c r="I928" t="s">
        <v>22</v>
      </c>
      <c r="J928" t="s">
        <v>27</v>
      </c>
      <c r="K928" t="s">
        <v>28</v>
      </c>
      <c r="L928" t="s">
        <v>1967</v>
      </c>
    </row>
    <row r="929" spans="1:12" x14ac:dyDescent="0.3">
      <c r="A929">
        <v>329</v>
      </c>
      <c r="B929" t="s">
        <v>529</v>
      </c>
      <c r="C929" t="s">
        <v>134</v>
      </c>
      <c r="D929" t="s">
        <v>26</v>
      </c>
      <c r="E929" s="1">
        <v>42575</v>
      </c>
      <c r="F929">
        <v>2</v>
      </c>
      <c r="G929">
        <v>539.98</v>
      </c>
      <c r="H929" t="s">
        <v>52</v>
      </c>
      <c r="I929" t="s">
        <v>15</v>
      </c>
      <c r="J929" t="s">
        <v>27</v>
      </c>
      <c r="K929" t="s">
        <v>28</v>
      </c>
      <c r="L929" t="s">
        <v>1966</v>
      </c>
    </row>
    <row r="930" spans="1:12" x14ac:dyDescent="0.3">
      <c r="A930">
        <v>329</v>
      </c>
      <c r="B930" t="s">
        <v>529</v>
      </c>
      <c r="C930" t="s">
        <v>134</v>
      </c>
      <c r="D930" t="s">
        <v>26</v>
      </c>
      <c r="E930" s="1">
        <v>42575</v>
      </c>
      <c r="F930">
        <v>1</v>
      </c>
      <c r="G930">
        <v>299.99</v>
      </c>
      <c r="H930" t="s">
        <v>72</v>
      </c>
      <c r="I930" t="s">
        <v>53</v>
      </c>
      <c r="J930" t="s">
        <v>27</v>
      </c>
      <c r="K930" t="s">
        <v>28</v>
      </c>
      <c r="L930" t="s">
        <v>1966</v>
      </c>
    </row>
    <row r="931" spans="1:12" x14ac:dyDescent="0.3">
      <c r="A931">
        <v>329</v>
      </c>
      <c r="B931" t="s">
        <v>529</v>
      </c>
      <c r="C931" t="s">
        <v>134</v>
      </c>
      <c r="D931" t="s">
        <v>26</v>
      </c>
      <c r="E931" s="1">
        <v>42575</v>
      </c>
      <c r="F931">
        <v>2</v>
      </c>
      <c r="G931">
        <v>1199.98</v>
      </c>
      <c r="H931" t="s">
        <v>14</v>
      </c>
      <c r="I931" t="s">
        <v>39</v>
      </c>
      <c r="J931" t="s">
        <v>27</v>
      </c>
      <c r="K931" t="s">
        <v>28</v>
      </c>
      <c r="L931" t="s">
        <v>1966</v>
      </c>
    </row>
    <row r="932" spans="1:12" x14ac:dyDescent="0.3">
      <c r="A932">
        <v>329</v>
      </c>
      <c r="B932" t="s">
        <v>529</v>
      </c>
      <c r="C932" t="s">
        <v>134</v>
      </c>
      <c r="D932" t="s">
        <v>26</v>
      </c>
      <c r="E932" s="1">
        <v>42575</v>
      </c>
      <c r="F932">
        <v>1</v>
      </c>
      <c r="G932">
        <v>429</v>
      </c>
      <c r="H932" t="s">
        <v>40</v>
      </c>
      <c r="I932" t="s">
        <v>15</v>
      </c>
      <c r="J932" t="s">
        <v>27</v>
      </c>
      <c r="K932" t="s">
        <v>28</v>
      </c>
      <c r="L932" t="s">
        <v>1976</v>
      </c>
    </row>
    <row r="933" spans="1:12" x14ac:dyDescent="0.3">
      <c r="A933">
        <v>329</v>
      </c>
      <c r="B933" t="s">
        <v>529</v>
      </c>
      <c r="C933" t="s">
        <v>134</v>
      </c>
      <c r="D933" t="s">
        <v>26</v>
      </c>
      <c r="E933" s="1">
        <v>42575</v>
      </c>
      <c r="F933">
        <v>2</v>
      </c>
      <c r="G933">
        <v>3599.98</v>
      </c>
      <c r="H933" t="s">
        <v>23</v>
      </c>
      <c r="I933" t="s">
        <v>22</v>
      </c>
      <c r="J933" t="s">
        <v>27</v>
      </c>
      <c r="K933" t="s">
        <v>28</v>
      </c>
      <c r="L933" t="s">
        <v>1968</v>
      </c>
    </row>
    <row r="934" spans="1:12" x14ac:dyDescent="0.3">
      <c r="A934">
        <v>330</v>
      </c>
      <c r="B934" t="s">
        <v>530</v>
      </c>
      <c r="C934" t="s">
        <v>169</v>
      </c>
      <c r="D934" t="s">
        <v>26</v>
      </c>
      <c r="E934" s="1">
        <v>42575</v>
      </c>
      <c r="F934">
        <v>2</v>
      </c>
      <c r="G934">
        <v>539.98</v>
      </c>
      <c r="H934" t="s">
        <v>66</v>
      </c>
      <c r="I934" t="s">
        <v>53</v>
      </c>
      <c r="J934" t="s">
        <v>27</v>
      </c>
      <c r="K934" t="s">
        <v>28</v>
      </c>
      <c r="L934" t="s">
        <v>1966</v>
      </c>
    </row>
    <row r="935" spans="1:12" x14ac:dyDescent="0.3">
      <c r="A935">
        <v>331</v>
      </c>
      <c r="B935" t="s">
        <v>531</v>
      </c>
      <c r="C935" t="s">
        <v>410</v>
      </c>
      <c r="D935" t="s">
        <v>26</v>
      </c>
      <c r="E935" s="1">
        <v>42575</v>
      </c>
      <c r="F935">
        <v>2</v>
      </c>
      <c r="G935">
        <v>858</v>
      </c>
      <c r="H935" t="s">
        <v>40</v>
      </c>
      <c r="I935" t="s">
        <v>15</v>
      </c>
      <c r="J935" t="s">
        <v>27</v>
      </c>
      <c r="K935" t="s">
        <v>28</v>
      </c>
      <c r="L935" t="s">
        <v>1976</v>
      </c>
    </row>
    <row r="936" spans="1:12" x14ac:dyDescent="0.3">
      <c r="A936">
        <v>332</v>
      </c>
      <c r="B936" t="s">
        <v>532</v>
      </c>
      <c r="C936" t="s">
        <v>533</v>
      </c>
      <c r="D936" t="s">
        <v>26</v>
      </c>
      <c r="E936" s="1">
        <v>42575</v>
      </c>
      <c r="F936">
        <v>2</v>
      </c>
      <c r="G936">
        <v>898</v>
      </c>
      <c r="H936" t="s">
        <v>44</v>
      </c>
      <c r="I936" t="s">
        <v>15</v>
      </c>
      <c r="J936" t="s">
        <v>27</v>
      </c>
      <c r="K936" t="s">
        <v>31</v>
      </c>
      <c r="L936" t="s">
        <v>1976</v>
      </c>
    </row>
    <row r="937" spans="1:12" x14ac:dyDescent="0.3">
      <c r="A937">
        <v>333</v>
      </c>
      <c r="B937" t="s">
        <v>534</v>
      </c>
      <c r="C937" t="s">
        <v>535</v>
      </c>
      <c r="D937" t="s">
        <v>26</v>
      </c>
      <c r="E937" s="1">
        <v>42576</v>
      </c>
      <c r="F937">
        <v>2</v>
      </c>
      <c r="G937">
        <v>898</v>
      </c>
      <c r="H937" t="s">
        <v>44</v>
      </c>
      <c r="I937" t="s">
        <v>15</v>
      </c>
      <c r="J937" t="s">
        <v>27</v>
      </c>
      <c r="K937" t="s">
        <v>28</v>
      </c>
      <c r="L937" t="s">
        <v>1976</v>
      </c>
    </row>
    <row r="938" spans="1:12" x14ac:dyDescent="0.3">
      <c r="A938">
        <v>333</v>
      </c>
      <c r="B938" t="s">
        <v>534</v>
      </c>
      <c r="C938" t="s">
        <v>535</v>
      </c>
      <c r="D938" t="s">
        <v>26</v>
      </c>
      <c r="E938" s="1">
        <v>42576</v>
      </c>
      <c r="F938">
        <v>1</v>
      </c>
      <c r="G938">
        <v>999.99</v>
      </c>
      <c r="H938" t="s">
        <v>32</v>
      </c>
      <c r="I938" t="s">
        <v>22</v>
      </c>
      <c r="J938" t="s">
        <v>27</v>
      </c>
      <c r="K938" t="s">
        <v>28</v>
      </c>
      <c r="L938" t="s">
        <v>1967</v>
      </c>
    </row>
    <row r="939" spans="1:12" x14ac:dyDescent="0.3">
      <c r="A939">
        <v>333</v>
      </c>
      <c r="B939" t="s">
        <v>534</v>
      </c>
      <c r="C939" t="s">
        <v>535</v>
      </c>
      <c r="D939" t="s">
        <v>26</v>
      </c>
      <c r="E939" s="1">
        <v>42576</v>
      </c>
      <c r="F939">
        <v>2</v>
      </c>
      <c r="G939">
        <v>3599.98</v>
      </c>
      <c r="H939" t="s">
        <v>23</v>
      </c>
      <c r="I939" t="s">
        <v>22</v>
      </c>
      <c r="J939" t="s">
        <v>27</v>
      </c>
      <c r="K939" t="s">
        <v>28</v>
      </c>
      <c r="L939" t="s">
        <v>1968</v>
      </c>
    </row>
    <row r="940" spans="1:12" x14ac:dyDescent="0.3">
      <c r="A940">
        <v>334</v>
      </c>
      <c r="B940" t="s">
        <v>536</v>
      </c>
      <c r="C940" t="s">
        <v>363</v>
      </c>
      <c r="D940" t="s">
        <v>26</v>
      </c>
      <c r="E940" s="1">
        <v>42576</v>
      </c>
      <c r="F940">
        <v>2</v>
      </c>
      <c r="G940">
        <v>1199.98</v>
      </c>
      <c r="H940" t="s">
        <v>14</v>
      </c>
      <c r="I940" t="s">
        <v>15</v>
      </c>
      <c r="J940" t="s">
        <v>27</v>
      </c>
      <c r="K940" t="s">
        <v>31</v>
      </c>
      <c r="L940" t="s">
        <v>1966</v>
      </c>
    </row>
    <row r="941" spans="1:12" x14ac:dyDescent="0.3">
      <c r="A941">
        <v>334</v>
      </c>
      <c r="B941" t="s">
        <v>536</v>
      </c>
      <c r="C941" t="s">
        <v>363</v>
      </c>
      <c r="D941" t="s">
        <v>26</v>
      </c>
      <c r="E941" s="1">
        <v>42576</v>
      </c>
      <c r="F941">
        <v>2</v>
      </c>
      <c r="G941">
        <v>1999.98</v>
      </c>
      <c r="H941" t="s">
        <v>32</v>
      </c>
      <c r="I941" t="s">
        <v>22</v>
      </c>
      <c r="J941" t="s">
        <v>27</v>
      </c>
      <c r="K941" t="s">
        <v>31</v>
      </c>
      <c r="L941" t="s">
        <v>1967</v>
      </c>
    </row>
    <row r="942" spans="1:12" x14ac:dyDescent="0.3">
      <c r="A942">
        <v>334</v>
      </c>
      <c r="B942" t="s">
        <v>536</v>
      </c>
      <c r="C942" t="s">
        <v>363</v>
      </c>
      <c r="D942" t="s">
        <v>26</v>
      </c>
      <c r="E942" s="1">
        <v>42576</v>
      </c>
      <c r="F942">
        <v>1</v>
      </c>
      <c r="G942">
        <v>2999.99</v>
      </c>
      <c r="H942" t="s">
        <v>45</v>
      </c>
      <c r="I942" t="s">
        <v>46</v>
      </c>
      <c r="J942" t="s">
        <v>27</v>
      </c>
      <c r="K942" t="s">
        <v>31</v>
      </c>
      <c r="L942" t="s">
        <v>1968</v>
      </c>
    </row>
    <row r="943" spans="1:12" x14ac:dyDescent="0.3">
      <c r="A943">
        <v>335</v>
      </c>
      <c r="B943" t="s">
        <v>537</v>
      </c>
      <c r="C943" t="s">
        <v>538</v>
      </c>
      <c r="D943" t="s">
        <v>26</v>
      </c>
      <c r="E943" s="1">
        <v>42576</v>
      </c>
      <c r="F943">
        <v>1</v>
      </c>
      <c r="G943">
        <v>269.99</v>
      </c>
      <c r="H943" t="s">
        <v>66</v>
      </c>
      <c r="I943" t="s">
        <v>53</v>
      </c>
      <c r="J943" t="s">
        <v>27</v>
      </c>
      <c r="K943" t="s">
        <v>28</v>
      </c>
      <c r="L943" t="s">
        <v>1966</v>
      </c>
    </row>
    <row r="944" spans="1:12" x14ac:dyDescent="0.3">
      <c r="A944">
        <v>335</v>
      </c>
      <c r="B944" t="s">
        <v>537</v>
      </c>
      <c r="C944" t="s">
        <v>538</v>
      </c>
      <c r="D944" t="s">
        <v>26</v>
      </c>
      <c r="E944" s="1">
        <v>42576</v>
      </c>
      <c r="F944">
        <v>2</v>
      </c>
      <c r="G944">
        <v>1499.98</v>
      </c>
      <c r="H944" t="s">
        <v>35</v>
      </c>
      <c r="I944" t="s">
        <v>22</v>
      </c>
      <c r="J944" t="s">
        <v>27</v>
      </c>
      <c r="K944" t="s">
        <v>28</v>
      </c>
      <c r="L944" t="s">
        <v>1969</v>
      </c>
    </row>
    <row r="945" spans="1:12" x14ac:dyDescent="0.3">
      <c r="A945">
        <v>335</v>
      </c>
      <c r="B945" t="s">
        <v>537</v>
      </c>
      <c r="C945" t="s">
        <v>538</v>
      </c>
      <c r="D945" t="s">
        <v>26</v>
      </c>
      <c r="E945" s="1">
        <v>42576</v>
      </c>
      <c r="F945">
        <v>1</v>
      </c>
      <c r="G945">
        <v>469.99</v>
      </c>
      <c r="H945" t="s">
        <v>69</v>
      </c>
      <c r="I945" t="s">
        <v>22</v>
      </c>
      <c r="J945" t="s">
        <v>27</v>
      </c>
      <c r="K945" t="s">
        <v>28</v>
      </c>
      <c r="L945" t="s">
        <v>1967</v>
      </c>
    </row>
    <row r="946" spans="1:12" x14ac:dyDescent="0.3">
      <c r="A946">
        <v>336</v>
      </c>
      <c r="B946" t="s">
        <v>539</v>
      </c>
      <c r="C946" t="s">
        <v>205</v>
      </c>
      <c r="D946" t="s">
        <v>26</v>
      </c>
      <c r="E946" s="1">
        <v>42577</v>
      </c>
      <c r="F946">
        <v>1</v>
      </c>
      <c r="G946">
        <v>549.99</v>
      </c>
      <c r="H946" t="s">
        <v>43</v>
      </c>
      <c r="I946" t="s">
        <v>15</v>
      </c>
      <c r="J946" t="s">
        <v>27</v>
      </c>
      <c r="K946" t="s">
        <v>31</v>
      </c>
      <c r="L946" t="s">
        <v>1966</v>
      </c>
    </row>
    <row r="947" spans="1:12" x14ac:dyDescent="0.3">
      <c r="A947">
        <v>336</v>
      </c>
      <c r="B947" t="s">
        <v>539</v>
      </c>
      <c r="C947" t="s">
        <v>205</v>
      </c>
      <c r="D947" t="s">
        <v>26</v>
      </c>
      <c r="E947" s="1">
        <v>42577</v>
      </c>
      <c r="F947">
        <v>1</v>
      </c>
      <c r="G947">
        <v>2899.99</v>
      </c>
      <c r="H947" t="s">
        <v>21</v>
      </c>
      <c r="I947" t="s">
        <v>22</v>
      </c>
      <c r="J947" t="s">
        <v>27</v>
      </c>
      <c r="K947" t="s">
        <v>31</v>
      </c>
      <c r="L947" t="s">
        <v>1968</v>
      </c>
    </row>
    <row r="948" spans="1:12" x14ac:dyDescent="0.3">
      <c r="A948">
        <v>337</v>
      </c>
      <c r="B948" t="s">
        <v>540</v>
      </c>
      <c r="C948" t="s">
        <v>150</v>
      </c>
      <c r="D948" t="s">
        <v>26</v>
      </c>
      <c r="E948" s="1">
        <v>42577</v>
      </c>
      <c r="F948">
        <v>1</v>
      </c>
      <c r="G948">
        <v>449</v>
      </c>
      <c r="H948" t="s">
        <v>44</v>
      </c>
      <c r="I948" t="s">
        <v>15</v>
      </c>
      <c r="J948" t="s">
        <v>27</v>
      </c>
      <c r="K948" t="s">
        <v>31</v>
      </c>
      <c r="L948" t="s">
        <v>1976</v>
      </c>
    </row>
    <row r="949" spans="1:12" x14ac:dyDescent="0.3">
      <c r="A949">
        <v>337</v>
      </c>
      <c r="B949" t="s">
        <v>540</v>
      </c>
      <c r="C949" t="s">
        <v>150</v>
      </c>
      <c r="D949" t="s">
        <v>26</v>
      </c>
      <c r="E949" s="1">
        <v>42577</v>
      </c>
      <c r="F949">
        <v>1</v>
      </c>
      <c r="G949">
        <v>2899.99</v>
      </c>
      <c r="H949" t="s">
        <v>21</v>
      </c>
      <c r="I949" t="s">
        <v>22</v>
      </c>
      <c r="J949" t="s">
        <v>27</v>
      </c>
      <c r="K949" t="s">
        <v>31</v>
      </c>
      <c r="L949" t="s">
        <v>1968</v>
      </c>
    </row>
    <row r="950" spans="1:12" x14ac:dyDescent="0.3">
      <c r="A950">
        <v>338</v>
      </c>
      <c r="B950" t="s">
        <v>541</v>
      </c>
      <c r="C950" t="s">
        <v>194</v>
      </c>
      <c r="D950" t="s">
        <v>13</v>
      </c>
      <c r="E950" s="1">
        <v>42579</v>
      </c>
      <c r="F950">
        <v>1</v>
      </c>
      <c r="G950">
        <v>269.99</v>
      </c>
      <c r="H950" t="s">
        <v>52</v>
      </c>
      <c r="I950" t="s">
        <v>53</v>
      </c>
      <c r="J950" t="s">
        <v>16</v>
      </c>
      <c r="K950" t="s">
        <v>36</v>
      </c>
      <c r="L950" t="s">
        <v>1966</v>
      </c>
    </row>
    <row r="951" spans="1:12" x14ac:dyDescent="0.3">
      <c r="A951">
        <v>338</v>
      </c>
      <c r="B951" t="s">
        <v>541</v>
      </c>
      <c r="C951" t="s">
        <v>194</v>
      </c>
      <c r="D951" t="s">
        <v>13</v>
      </c>
      <c r="E951" s="1">
        <v>42579</v>
      </c>
      <c r="F951">
        <v>2</v>
      </c>
      <c r="G951">
        <v>939.98</v>
      </c>
      <c r="H951" t="s">
        <v>69</v>
      </c>
      <c r="I951" t="s">
        <v>22</v>
      </c>
      <c r="J951" t="s">
        <v>16</v>
      </c>
      <c r="K951" t="s">
        <v>36</v>
      </c>
      <c r="L951" t="s">
        <v>1967</v>
      </c>
    </row>
    <row r="952" spans="1:12" x14ac:dyDescent="0.3">
      <c r="A952">
        <v>338</v>
      </c>
      <c r="B952" t="s">
        <v>541</v>
      </c>
      <c r="C952" t="s">
        <v>194</v>
      </c>
      <c r="D952" t="s">
        <v>13</v>
      </c>
      <c r="E952" s="1">
        <v>42579</v>
      </c>
      <c r="F952">
        <v>1</v>
      </c>
      <c r="G952">
        <v>1549</v>
      </c>
      <c r="H952" t="s">
        <v>19</v>
      </c>
      <c r="I952" t="s">
        <v>20</v>
      </c>
      <c r="J952" t="s">
        <v>16</v>
      </c>
      <c r="K952" t="s">
        <v>36</v>
      </c>
      <c r="L952" t="s">
        <v>1967</v>
      </c>
    </row>
    <row r="953" spans="1:12" x14ac:dyDescent="0.3">
      <c r="A953">
        <v>338</v>
      </c>
      <c r="B953" t="s">
        <v>541</v>
      </c>
      <c r="C953" t="s">
        <v>194</v>
      </c>
      <c r="D953" t="s">
        <v>13</v>
      </c>
      <c r="E953" s="1">
        <v>42579</v>
      </c>
      <c r="F953">
        <v>2</v>
      </c>
      <c r="G953">
        <v>3361.98</v>
      </c>
      <c r="H953" t="s">
        <v>63</v>
      </c>
      <c r="I953" t="s">
        <v>20</v>
      </c>
      <c r="J953" t="s">
        <v>16</v>
      </c>
      <c r="K953" t="s">
        <v>36</v>
      </c>
      <c r="L953" t="s">
        <v>1967</v>
      </c>
    </row>
    <row r="954" spans="1:12" x14ac:dyDescent="0.3">
      <c r="A954">
        <v>338</v>
      </c>
      <c r="B954" t="s">
        <v>541</v>
      </c>
      <c r="C954" t="s">
        <v>194</v>
      </c>
      <c r="D954" t="s">
        <v>13</v>
      </c>
      <c r="E954" s="1">
        <v>42579</v>
      </c>
      <c r="F954">
        <v>1</v>
      </c>
      <c r="G954">
        <v>2999.99</v>
      </c>
      <c r="H954" t="s">
        <v>45</v>
      </c>
      <c r="I954" t="s">
        <v>46</v>
      </c>
      <c r="J954" t="s">
        <v>16</v>
      </c>
      <c r="K954" t="s">
        <v>36</v>
      </c>
      <c r="L954" t="s">
        <v>1968</v>
      </c>
    </row>
    <row r="955" spans="1:12" x14ac:dyDescent="0.3">
      <c r="A955">
        <v>339</v>
      </c>
      <c r="B955" t="s">
        <v>542</v>
      </c>
      <c r="C955" t="s">
        <v>117</v>
      </c>
      <c r="D955" t="s">
        <v>26</v>
      </c>
      <c r="E955" s="1">
        <v>42579</v>
      </c>
      <c r="F955">
        <v>1</v>
      </c>
      <c r="G955">
        <v>269.99</v>
      </c>
      <c r="H955" t="s">
        <v>66</v>
      </c>
      <c r="I955" t="s">
        <v>15</v>
      </c>
      <c r="J955" t="s">
        <v>27</v>
      </c>
      <c r="K955" t="s">
        <v>31</v>
      </c>
      <c r="L955" t="s">
        <v>1966</v>
      </c>
    </row>
    <row r="956" spans="1:12" x14ac:dyDescent="0.3">
      <c r="A956">
        <v>339</v>
      </c>
      <c r="B956" t="s">
        <v>542</v>
      </c>
      <c r="C956" t="s">
        <v>117</v>
      </c>
      <c r="D956" t="s">
        <v>26</v>
      </c>
      <c r="E956" s="1">
        <v>42579</v>
      </c>
      <c r="F956">
        <v>2</v>
      </c>
      <c r="G956">
        <v>1059.98</v>
      </c>
      <c r="H956" t="s">
        <v>49</v>
      </c>
      <c r="I956" t="s">
        <v>15</v>
      </c>
      <c r="J956" t="s">
        <v>27</v>
      </c>
      <c r="K956" t="s">
        <v>31</v>
      </c>
      <c r="L956" t="s">
        <v>1966</v>
      </c>
    </row>
    <row r="957" spans="1:12" x14ac:dyDescent="0.3">
      <c r="A957">
        <v>340</v>
      </c>
      <c r="B957" t="s">
        <v>543</v>
      </c>
      <c r="C957" t="s">
        <v>155</v>
      </c>
      <c r="D957" t="s">
        <v>26</v>
      </c>
      <c r="E957" s="1">
        <v>42580</v>
      </c>
      <c r="F957">
        <v>2</v>
      </c>
      <c r="G957">
        <v>539.98</v>
      </c>
      <c r="H957" t="s">
        <v>66</v>
      </c>
      <c r="I957" t="s">
        <v>15</v>
      </c>
      <c r="J957" t="s">
        <v>27</v>
      </c>
      <c r="K957" t="s">
        <v>31</v>
      </c>
      <c r="L957" t="s">
        <v>1966</v>
      </c>
    </row>
    <row r="958" spans="1:12" x14ac:dyDescent="0.3">
      <c r="A958">
        <v>340</v>
      </c>
      <c r="B958" t="s">
        <v>543</v>
      </c>
      <c r="C958" t="s">
        <v>155</v>
      </c>
      <c r="D958" t="s">
        <v>26</v>
      </c>
      <c r="E958" s="1">
        <v>42580</v>
      </c>
      <c r="F958">
        <v>1</v>
      </c>
      <c r="G958">
        <v>549.99</v>
      </c>
      <c r="H958" t="s">
        <v>43</v>
      </c>
      <c r="I958" t="s">
        <v>39</v>
      </c>
      <c r="J958" t="s">
        <v>27</v>
      </c>
      <c r="K958" t="s">
        <v>31</v>
      </c>
      <c r="L958" t="s">
        <v>1966</v>
      </c>
    </row>
    <row r="959" spans="1:12" x14ac:dyDescent="0.3">
      <c r="A959">
        <v>340</v>
      </c>
      <c r="B959" t="s">
        <v>543</v>
      </c>
      <c r="C959" t="s">
        <v>155</v>
      </c>
      <c r="D959" t="s">
        <v>26</v>
      </c>
      <c r="E959" s="1">
        <v>42580</v>
      </c>
      <c r="F959">
        <v>2</v>
      </c>
      <c r="G959">
        <v>1099.98</v>
      </c>
      <c r="H959" t="s">
        <v>43</v>
      </c>
      <c r="I959" t="s">
        <v>15</v>
      </c>
      <c r="J959" t="s">
        <v>27</v>
      </c>
      <c r="K959" t="s">
        <v>31</v>
      </c>
      <c r="L959" t="s">
        <v>1966</v>
      </c>
    </row>
    <row r="960" spans="1:12" x14ac:dyDescent="0.3">
      <c r="A960">
        <v>340</v>
      </c>
      <c r="B960" t="s">
        <v>543</v>
      </c>
      <c r="C960" t="s">
        <v>155</v>
      </c>
      <c r="D960" t="s">
        <v>26</v>
      </c>
      <c r="E960" s="1">
        <v>42580</v>
      </c>
      <c r="F960">
        <v>2</v>
      </c>
      <c r="G960">
        <v>3098</v>
      </c>
      <c r="H960" t="s">
        <v>19</v>
      </c>
      <c r="I960" t="s">
        <v>20</v>
      </c>
      <c r="J960" t="s">
        <v>27</v>
      </c>
      <c r="K960" t="s">
        <v>31</v>
      </c>
      <c r="L960" t="s">
        <v>1967</v>
      </c>
    </row>
    <row r="961" spans="1:12" x14ac:dyDescent="0.3">
      <c r="A961">
        <v>340</v>
      </c>
      <c r="B961" t="s">
        <v>543</v>
      </c>
      <c r="C961" t="s">
        <v>155</v>
      </c>
      <c r="D961" t="s">
        <v>26</v>
      </c>
      <c r="E961" s="1">
        <v>42580</v>
      </c>
      <c r="F961">
        <v>1</v>
      </c>
      <c r="G961">
        <v>1680.99</v>
      </c>
      <c r="H961" t="s">
        <v>63</v>
      </c>
      <c r="I961" t="s">
        <v>20</v>
      </c>
      <c r="J961" t="s">
        <v>27</v>
      </c>
      <c r="K961" t="s">
        <v>31</v>
      </c>
      <c r="L961" t="s">
        <v>1967</v>
      </c>
    </row>
    <row r="962" spans="1:12" x14ac:dyDescent="0.3">
      <c r="A962">
        <v>341</v>
      </c>
      <c r="B962" t="s">
        <v>544</v>
      </c>
      <c r="C962" t="s">
        <v>545</v>
      </c>
      <c r="D962" t="s">
        <v>13</v>
      </c>
      <c r="E962" s="1">
        <v>42582</v>
      </c>
      <c r="F962">
        <v>2</v>
      </c>
      <c r="G962">
        <v>599.98</v>
      </c>
      <c r="H962" t="s">
        <v>72</v>
      </c>
      <c r="I962" t="s">
        <v>53</v>
      </c>
      <c r="J962" t="s">
        <v>16</v>
      </c>
      <c r="K962" t="s">
        <v>36</v>
      </c>
      <c r="L962" t="s">
        <v>1966</v>
      </c>
    </row>
    <row r="963" spans="1:12" x14ac:dyDescent="0.3">
      <c r="A963">
        <v>342</v>
      </c>
      <c r="B963" t="s">
        <v>546</v>
      </c>
      <c r="C963" t="s">
        <v>432</v>
      </c>
      <c r="D963" t="s">
        <v>26</v>
      </c>
      <c r="E963" s="1">
        <v>42582</v>
      </c>
      <c r="F963">
        <v>1</v>
      </c>
      <c r="G963">
        <v>599.99</v>
      </c>
      <c r="H963" t="s">
        <v>14</v>
      </c>
      <c r="I963" t="s">
        <v>39</v>
      </c>
      <c r="J963" t="s">
        <v>27</v>
      </c>
      <c r="K963" t="s">
        <v>31</v>
      </c>
      <c r="L963" t="s">
        <v>1966</v>
      </c>
    </row>
    <row r="964" spans="1:12" x14ac:dyDescent="0.3">
      <c r="A964">
        <v>342</v>
      </c>
      <c r="B964" t="s">
        <v>546</v>
      </c>
      <c r="C964" t="s">
        <v>432</v>
      </c>
      <c r="D964" t="s">
        <v>26</v>
      </c>
      <c r="E964" s="1">
        <v>42582</v>
      </c>
      <c r="F964">
        <v>2</v>
      </c>
      <c r="G964">
        <v>1199.98</v>
      </c>
      <c r="H964" t="s">
        <v>14</v>
      </c>
      <c r="I964" t="s">
        <v>15</v>
      </c>
      <c r="J964" t="s">
        <v>27</v>
      </c>
      <c r="K964" t="s">
        <v>31</v>
      </c>
      <c r="L964" t="s">
        <v>1966</v>
      </c>
    </row>
    <row r="965" spans="1:12" x14ac:dyDescent="0.3">
      <c r="A965">
        <v>342</v>
      </c>
      <c r="B965" t="s">
        <v>546</v>
      </c>
      <c r="C965" t="s">
        <v>432</v>
      </c>
      <c r="D965" t="s">
        <v>26</v>
      </c>
      <c r="E965" s="1">
        <v>42582</v>
      </c>
      <c r="F965">
        <v>1</v>
      </c>
      <c r="G965">
        <v>2999.99</v>
      </c>
      <c r="H965" t="s">
        <v>45</v>
      </c>
      <c r="I965" t="s">
        <v>46</v>
      </c>
      <c r="J965" t="s">
        <v>27</v>
      </c>
      <c r="K965" t="s">
        <v>31</v>
      </c>
      <c r="L965" t="s">
        <v>1968</v>
      </c>
    </row>
    <row r="966" spans="1:12" x14ac:dyDescent="0.3">
      <c r="A966">
        <v>343</v>
      </c>
      <c r="B966" t="s">
        <v>547</v>
      </c>
      <c r="C966" t="s">
        <v>235</v>
      </c>
      <c r="D966" t="s">
        <v>26</v>
      </c>
      <c r="E966" s="1">
        <v>42582</v>
      </c>
      <c r="F966">
        <v>1</v>
      </c>
      <c r="G966">
        <v>499.99</v>
      </c>
      <c r="H966" t="s">
        <v>80</v>
      </c>
      <c r="I966" t="s">
        <v>39</v>
      </c>
      <c r="J966" t="s">
        <v>27</v>
      </c>
      <c r="K966" t="s">
        <v>31</v>
      </c>
      <c r="L966" t="s">
        <v>1966</v>
      </c>
    </row>
    <row r="967" spans="1:12" x14ac:dyDescent="0.3">
      <c r="A967">
        <v>343</v>
      </c>
      <c r="B967" t="s">
        <v>547</v>
      </c>
      <c r="C967" t="s">
        <v>235</v>
      </c>
      <c r="D967" t="s">
        <v>26</v>
      </c>
      <c r="E967" s="1">
        <v>42582</v>
      </c>
      <c r="F967">
        <v>2</v>
      </c>
      <c r="G967">
        <v>1199.98</v>
      </c>
      <c r="H967" t="s">
        <v>18</v>
      </c>
      <c r="I967" t="s">
        <v>15</v>
      </c>
      <c r="J967" t="s">
        <v>27</v>
      </c>
      <c r="K967" t="s">
        <v>31</v>
      </c>
      <c r="L967" t="s">
        <v>1966</v>
      </c>
    </row>
    <row r="968" spans="1:12" x14ac:dyDescent="0.3">
      <c r="A968">
        <v>343</v>
      </c>
      <c r="B968" t="s">
        <v>547</v>
      </c>
      <c r="C968" t="s">
        <v>235</v>
      </c>
      <c r="D968" t="s">
        <v>26</v>
      </c>
      <c r="E968" s="1">
        <v>42582</v>
      </c>
      <c r="F968">
        <v>2</v>
      </c>
      <c r="G968">
        <v>2641.98</v>
      </c>
      <c r="H968" t="s">
        <v>77</v>
      </c>
      <c r="I968" t="s">
        <v>22</v>
      </c>
      <c r="J968" t="s">
        <v>27</v>
      </c>
      <c r="K968" t="s">
        <v>31</v>
      </c>
      <c r="L968" t="s">
        <v>1970</v>
      </c>
    </row>
    <row r="969" spans="1:12" x14ac:dyDescent="0.3">
      <c r="A969">
        <v>343</v>
      </c>
      <c r="B969" t="s">
        <v>547</v>
      </c>
      <c r="C969" t="s">
        <v>235</v>
      </c>
      <c r="D969" t="s">
        <v>26</v>
      </c>
      <c r="E969" s="1">
        <v>42582</v>
      </c>
      <c r="F969">
        <v>1</v>
      </c>
      <c r="G969">
        <v>1549</v>
      </c>
      <c r="H969" t="s">
        <v>19</v>
      </c>
      <c r="I969" t="s">
        <v>20</v>
      </c>
      <c r="J969" t="s">
        <v>27</v>
      </c>
      <c r="K969" t="s">
        <v>31</v>
      </c>
      <c r="L969" t="s">
        <v>1967</v>
      </c>
    </row>
    <row r="970" spans="1:12" x14ac:dyDescent="0.3">
      <c r="A970">
        <v>344</v>
      </c>
      <c r="B970" t="s">
        <v>548</v>
      </c>
      <c r="C970" t="s">
        <v>549</v>
      </c>
      <c r="D970" t="s">
        <v>26</v>
      </c>
      <c r="E970" s="1">
        <v>42583</v>
      </c>
      <c r="F970">
        <v>1</v>
      </c>
      <c r="G970">
        <v>269.99</v>
      </c>
      <c r="H970" t="s">
        <v>52</v>
      </c>
      <c r="I970" t="s">
        <v>53</v>
      </c>
      <c r="J970" t="s">
        <v>27</v>
      </c>
      <c r="K970" t="s">
        <v>28</v>
      </c>
      <c r="L970" t="s">
        <v>1966</v>
      </c>
    </row>
    <row r="971" spans="1:12" x14ac:dyDescent="0.3">
      <c r="A971">
        <v>344</v>
      </c>
      <c r="B971" t="s">
        <v>548</v>
      </c>
      <c r="C971" t="s">
        <v>549</v>
      </c>
      <c r="D971" t="s">
        <v>26</v>
      </c>
      <c r="E971" s="1">
        <v>42583</v>
      </c>
      <c r="F971">
        <v>1</v>
      </c>
      <c r="G971">
        <v>269.99</v>
      </c>
      <c r="H971" t="s">
        <v>52</v>
      </c>
      <c r="I971" t="s">
        <v>15</v>
      </c>
      <c r="J971" t="s">
        <v>27</v>
      </c>
      <c r="K971" t="s">
        <v>28</v>
      </c>
      <c r="L971" t="s">
        <v>1966</v>
      </c>
    </row>
    <row r="972" spans="1:12" x14ac:dyDescent="0.3">
      <c r="A972">
        <v>344</v>
      </c>
      <c r="B972" t="s">
        <v>548</v>
      </c>
      <c r="C972" t="s">
        <v>549</v>
      </c>
      <c r="D972" t="s">
        <v>26</v>
      </c>
      <c r="E972" s="1">
        <v>42583</v>
      </c>
      <c r="F972">
        <v>2</v>
      </c>
      <c r="G972">
        <v>898</v>
      </c>
      <c r="H972" t="s">
        <v>44</v>
      </c>
      <c r="I972" t="s">
        <v>15</v>
      </c>
      <c r="J972" t="s">
        <v>27</v>
      </c>
      <c r="K972" t="s">
        <v>28</v>
      </c>
      <c r="L972" t="s">
        <v>1976</v>
      </c>
    </row>
    <row r="973" spans="1:12" x14ac:dyDescent="0.3">
      <c r="A973">
        <v>345</v>
      </c>
      <c r="B973" t="s">
        <v>550</v>
      </c>
      <c r="C973" t="s">
        <v>551</v>
      </c>
      <c r="D973" t="s">
        <v>26</v>
      </c>
      <c r="E973" s="1">
        <v>42583</v>
      </c>
      <c r="F973">
        <v>2</v>
      </c>
      <c r="G973">
        <v>1099.98</v>
      </c>
      <c r="H973" t="s">
        <v>43</v>
      </c>
      <c r="I973" t="s">
        <v>39</v>
      </c>
      <c r="J973" t="s">
        <v>27</v>
      </c>
      <c r="K973" t="s">
        <v>28</v>
      </c>
      <c r="L973" t="s">
        <v>1966</v>
      </c>
    </row>
    <row r="974" spans="1:12" x14ac:dyDescent="0.3">
      <c r="A974">
        <v>345</v>
      </c>
      <c r="B974" t="s">
        <v>550</v>
      </c>
      <c r="C974" t="s">
        <v>551</v>
      </c>
      <c r="D974" t="s">
        <v>26</v>
      </c>
      <c r="E974" s="1">
        <v>42583</v>
      </c>
      <c r="F974">
        <v>2</v>
      </c>
      <c r="G974">
        <v>898</v>
      </c>
      <c r="H974" t="s">
        <v>44</v>
      </c>
      <c r="I974" t="s">
        <v>15</v>
      </c>
      <c r="J974" t="s">
        <v>27</v>
      </c>
      <c r="K974" t="s">
        <v>28</v>
      </c>
      <c r="L974" t="s">
        <v>1976</v>
      </c>
    </row>
    <row r="975" spans="1:12" x14ac:dyDescent="0.3">
      <c r="A975">
        <v>346</v>
      </c>
      <c r="B975" t="s">
        <v>552</v>
      </c>
      <c r="C975" t="s">
        <v>553</v>
      </c>
      <c r="D975" t="s">
        <v>108</v>
      </c>
      <c r="E975" s="1">
        <v>42583</v>
      </c>
      <c r="F975">
        <v>1</v>
      </c>
      <c r="G975">
        <v>269.99</v>
      </c>
      <c r="H975" t="s">
        <v>66</v>
      </c>
      <c r="I975" t="s">
        <v>53</v>
      </c>
      <c r="J975" t="s">
        <v>109</v>
      </c>
      <c r="K975" t="s">
        <v>179</v>
      </c>
      <c r="L975" t="s">
        <v>1966</v>
      </c>
    </row>
    <row r="976" spans="1:12" x14ac:dyDescent="0.3">
      <c r="A976">
        <v>346</v>
      </c>
      <c r="B976" t="s">
        <v>552</v>
      </c>
      <c r="C976" t="s">
        <v>553</v>
      </c>
      <c r="D976" t="s">
        <v>108</v>
      </c>
      <c r="E976" s="1">
        <v>42583</v>
      </c>
      <c r="F976">
        <v>1</v>
      </c>
      <c r="G976">
        <v>269.99</v>
      </c>
      <c r="H976" t="s">
        <v>66</v>
      </c>
      <c r="I976" t="s">
        <v>15</v>
      </c>
      <c r="J976" t="s">
        <v>109</v>
      </c>
      <c r="K976" t="s">
        <v>179</v>
      </c>
      <c r="L976" t="s">
        <v>1966</v>
      </c>
    </row>
    <row r="977" spans="1:12" x14ac:dyDescent="0.3">
      <c r="A977">
        <v>346</v>
      </c>
      <c r="B977" t="s">
        <v>552</v>
      </c>
      <c r="C977" t="s">
        <v>553</v>
      </c>
      <c r="D977" t="s">
        <v>108</v>
      </c>
      <c r="E977" s="1">
        <v>42583</v>
      </c>
      <c r="F977">
        <v>1</v>
      </c>
      <c r="G977">
        <v>299.99</v>
      </c>
      <c r="H977" t="s">
        <v>72</v>
      </c>
      <c r="I977" t="s">
        <v>53</v>
      </c>
      <c r="J977" t="s">
        <v>109</v>
      </c>
      <c r="K977" t="s">
        <v>179</v>
      </c>
      <c r="L977" t="s">
        <v>1966</v>
      </c>
    </row>
    <row r="978" spans="1:12" x14ac:dyDescent="0.3">
      <c r="A978">
        <v>346</v>
      </c>
      <c r="B978" t="s">
        <v>552</v>
      </c>
      <c r="C978" t="s">
        <v>553</v>
      </c>
      <c r="D978" t="s">
        <v>108</v>
      </c>
      <c r="E978" s="1">
        <v>42583</v>
      </c>
      <c r="F978">
        <v>1</v>
      </c>
      <c r="G978">
        <v>529.99</v>
      </c>
      <c r="H978" t="s">
        <v>49</v>
      </c>
      <c r="I978" t="s">
        <v>15</v>
      </c>
      <c r="J978" t="s">
        <v>109</v>
      </c>
      <c r="K978" t="s">
        <v>179</v>
      </c>
      <c r="L978" t="s">
        <v>1966</v>
      </c>
    </row>
    <row r="979" spans="1:12" x14ac:dyDescent="0.3">
      <c r="A979">
        <v>346</v>
      </c>
      <c r="B979" t="s">
        <v>552</v>
      </c>
      <c r="C979" t="s">
        <v>553</v>
      </c>
      <c r="D979" t="s">
        <v>108</v>
      </c>
      <c r="E979" s="1">
        <v>42583</v>
      </c>
      <c r="F979">
        <v>2</v>
      </c>
      <c r="G979">
        <v>898</v>
      </c>
      <c r="H979" t="s">
        <v>44</v>
      </c>
      <c r="I979" t="s">
        <v>15</v>
      </c>
      <c r="J979" t="s">
        <v>109</v>
      </c>
      <c r="K979" t="s">
        <v>179</v>
      </c>
      <c r="L979" t="s">
        <v>1976</v>
      </c>
    </row>
    <row r="980" spans="1:12" x14ac:dyDescent="0.3">
      <c r="A980">
        <v>347</v>
      </c>
      <c r="B980" t="s">
        <v>554</v>
      </c>
      <c r="C980" t="s">
        <v>250</v>
      </c>
      <c r="D980" t="s">
        <v>26</v>
      </c>
      <c r="E980" s="1">
        <v>42584</v>
      </c>
      <c r="F980">
        <v>1</v>
      </c>
      <c r="G980">
        <v>299.99</v>
      </c>
      <c r="H980" t="s">
        <v>72</v>
      </c>
      <c r="I980" t="s">
        <v>53</v>
      </c>
      <c r="J980" t="s">
        <v>27</v>
      </c>
      <c r="K980" t="s">
        <v>28</v>
      </c>
      <c r="L980" t="s">
        <v>1966</v>
      </c>
    </row>
    <row r="981" spans="1:12" x14ac:dyDescent="0.3">
      <c r="A981">
        <v>348</v>
      </c>
      <c r="B981" t="s">
        <v>555</v>
      </c>
      <c r="C981" t="s">
        <v>229</v>
      </c>
      <c r="D981" t="s">
        <v>108</v>
      </c>
      <c r="E981" s="1">
        <v>42584</v>
      </c>
      <c r="F981">
        <v>2</v>
      </c>
      <c r="G981">
        <v>1059.98</v>
      </c>
      <c r="H981" t="s">
        <v>49</v>
      </c>
      <c r="I981" t="s">
        <v>15</v>
      </c>
      <c r="J981" t="s">
        <v>109</v>
      </c>
      <c r="K981" t="s">
        <v>179</v>
      </c>
      <c r="L981" t="s">
        <v>1966</v>
      </c>
    </row>
    <row r="982" spans="1:12" x14ac:dyDescent="0.3">
      <c r="A982">
        <v>348</v>
      </c>
      <c r="B982" t="s">
        <v>555</v>
      </c>
      <c r="C982" t="s">
        <v>229</v>
      </c>
      <c r="D982" t="s">
        <v>108</v>
      </c>
      <c r="E982" s="1">
        <v>42584</v>
      </c>
      <c r="F982">
        <v>2</v>
      </c>
      <c r="G982">
        <v>2641.98</v>
      </c>
      <c r="H982" t="s">
        <v>77</v>
      </c>
      <c r="I982" t="s">
        <v>22</v>
      </c>
      <c r="J982" t="s">
        <v>109</v>
      </c>
      <c r="K982" t="s">
        <v>179</v>
      </c>
      <c r="L982" t="s">
        <v>1970</v>
      </c>
    </row>
    <row r="983" spans="1:12" x14ac:dyDescent="0.3">
      <c r="A983">
        <v>349</v>
      </c>
      <c r="B983" t="s">
        <v>556</v>
      </c>
      <c r="C983" t="s">
        <v>68</v>
      </c>
      <c r="D983" t="s">
        <v>13</v>
      </c>
      <c r="E983" s="1">
        <v>42585</v>
      </c>
      <c r="F983">
        <v>2</v>
      </c>
      <c r="G983">
        <v>1199.98</v>
      </c>
      <c r="H983" t="s">
        <v>18</v>
      </c>
      <c r="I983" t="s">
        <v>15</v>
      </c>
      <c r="J983" t="s">
        <v>16</v>
      </c>
      <c r="K983" t="s">
        <v>36</v>
      </c>
      <c r="L983" t="s">
        <v>1966</v>
      </c>
    </row>
    <row r="984" spans="1:12" x14ac:dyDescent="0.3">
      <c r="A984">
        <v>350</v>
      </c>
      <c r="B984" t="s">
        <v>321</v>
      </c>
      <c r="C984" t="s">
        <v>322</v>
      </c>
      <c r="D984" t="s">
        <v>13</v>
      </c>
      <c r="E984" s="1">
        <v>42585</v>
      </c>
      <c r="F984">
        <v>1</v>
      </c>
      <c r="G984">
        <v>599.99</v>
      </c>
      <c r="H984" t="s">
        <v>18</v>
      </c>
      <c r="I984" t="s">
        <v>15</v>
      </c>
      <c r="J984" t="s">
        <v>16</v>
      </c>
      <c r="K984" t="s">
        <v>36</v>
      </c>
      <c r="L984" t="s">
        <v>1966</v>
      </c>
    </row>
    <row r="985" spans="1:12" x14ac:dyDescent="0.3">
      <c r="A985">
        <v>350</v>
      </c>
      <c r="B985" t="s">
        <v>321</v>
      </c>
      <c r="C985" t="s">
        <v>322</v>
      </c>
      <c r="D985" t="s">
        <v>13</v>
      </c>
      <c r="E985" s="1">
        <v>42585</v>
      </c>
      <c r="F985">
        <v>2</v>
      </c>
      <c r="G985">
        <v>939.98</v>
      </c>
      <c r="H985" t="s">
        <v>69</v>
      </c>
      <c r="I985" t="s">
        <v>22</v>
      </c>
      <c r="J985" t="s">
        <v>16</v>
      </c>
      <c r="K985" t="s">
        <v>36</v>
      </c>
      <c r="L985" t="s">
        <v>1967</v>
      </c>
    </row>
    <row r="986" spans="1:12" x14ac:dyDescent="0.3">
      <c r="A986">
        <v>350</v>
      </c>
      <c r="B986" t="s">
        <v>321</v>
      </c>
      <c r="C986" t="s">
        <v>322</v>
      </c>
      <c r="D986" t="s">
        <v>13</v>
      </c>
      <c r="E986" s="1">
        <v>42585</v>
      </c>
      <c r="F986">
        <v>1</v>
      </c>
      <c r="G986">
        <v>999.99</v>
      </c>
      <c r="H986" t="s">
        <v>32</v>
      </c>
      <c r="I986" t="s">
        <v>22</v>
      </c>
      <c r="J986" t="s">
        <v>16</v>
      </c>
      <c r="K986" t="s">
        <v>36</v>
      </c>
      <c r="L986" t="s">
        <v>1967</v>
      </c>
    </row>
    <row r="987" spans="1:12" x14ac:dyDescent="0.3">
      <c r="A987">
        <v>351</v>
      </c>
      <c r="B987" t="s">
        <v>557</v>
      </c>
      <c r="C987" t="s">
        <v>558</v>
      </c>
      <c r="D987" t="s">
        <v>13</v>
      </c>
      <c r="E987" s="1">
        <v>42585</v>
      </c>
      <c r="F987">
        <v>2</v>
      </c>
      <c r="G987">
        <v>539.98</v>
      </c>
      <c r="H987" t="s">
        <v>52</v>
      </c>
      <c r="I987" t="s">
        <v>53</v>
      </c>
      <c r="J987" t="s">
        <v>16</v>
      </c>
      <c r="K987" t="s">
        <v>17</v>
      </c>
      <c r="L987" t="s">
        <v>1966</v>
      </c>
    </row>
    <row r="988" spans="1:12" x14ac:dyDescent="0.3">
      <c r="A988">
        <v>351</v>
      </c>
      <c r="B988" t="s">
        <v>557</v>
      </c>
      <c r="C988" t="s">
        <v>558</v>
      </c>
      <c r="D988" t="s">
        <v>13</v>
      </c>
      <c r="E988" s="1">
        <v>42585</v>
      </c>
      <c r="F988">
        <v>2</v>
      </c>
      <c r="G988">
        <v>1099.98</v>
      </c>
      <c r="H988" t="s">
        <v>43</v>
      </c>
      <c r="I988" t="s">
        <v>39</v>
      </c>
      <c r="J988" t="s">
        <v>16</v>
      </c>
      <c r="K988" t="s">
        <v>17</v>
      </c>
      <c r="L988" t="s">
        <v>1966</v>
      </c>
    </row>
    <row r="989" spans="1:12" x14ac:dyDescent="0.3">
      <c r="A989">
        <v>351</v>
      </c>
      <c r="B989" t="s">
        <v>557</v>
      </c>
      <c r="C989" t="s">
        <v>558</v>
      </c>
      <c r="D989" t="s">
        <v>13</v>
      </c>
      <c r="E989" s="1">
        <v>42585</v>
      </c>
      <c r="F989">
        <v>1</v>
      </c>
      <c r="G989">
        <v>599.99</v>
      </c>
      <c r="H989" t="s">
        <v>18</v>
      </c>
      <c r="I989" t="s">
        <v>15</v>
      </c>
      <c r="J989" t="s">
        <v>16</v>
      </c>
      <c r="K989" t="s">
        <v>17</v>
      </c>
      <c r="L989" t="s">
        <v>1966</v>
      </c>
    </row>
    <row r="990" spans="1:12" x14ac:dyDescent="0.3">
      <c r="A990">
        <v>351</v>
      </c>
      <c r="B990" t="s">
        <v>557</v>
      </c>
      <c r="C990" t="s">
        <v>558</v>
      </c>
      <c r="D990" t="s">
        <v>13</v>
      </c>
      <c r="E990" s="1">
        <v>42585</v>
      </c>
      <c r="F990">
        <v>2</v>
      </c>
      <c r="G990">
        <v>5799.98</v>
      </c>
      <c r="H990" t="s">
        <v>21</v>
      </c>
      <c r="I990" t="s">
        <v>22</v>
      </c>
      <c r="J990" t="s">
        <v>16</v>
      </c>
      <c r="K990" t="s">
        <v>17</v>
      </c>
      <c r="L990" t="s">
        <v>1968</v>
      </c>
    </row>
    <row r="991" spans="1:12" x14ac:dyDescent="0.3">
      <c r="A991">
        <v>352</v>
      </c>
      <c r="B991" t="s">
        <v>559</v>
      </c>
      <c r="C991" t="s">
        <v>259</v>
      </c>
      <c r="D991" t="s">
        <v>26</v>
      </c>
      <c r="E991" s="1">
        <v>42585</v>
      </c>
      <c r="F991">
        <v>1</v>
      </c>
      <c r="G991">
        <v>269.99</v>
      </c>
      <c r="H991" t="s">
        <v>52</v>
      </c>
      <c r="I991" t="s">
        <v>15</v>
      </c>
      <c r="J991" t="s">
        <v>27</v>
      </c>
      <c r="K991" t="s">
        <v>31</v>
      </c>
      <c r="L991" t="s">
        <v>1966</v>
      </c>
    </row>
    <row r="992" spans="1:12" x14ac:dyDescent="0.3">
      <c r="A992">
        <v>352</v>
      </c>
      <c r="B992" t="s">
        <v>559</v>
      </c>
      <c r="C992" t="s">
        <v>259</v>
      </c>
      <c r="D992" t="s">
        <v>26</v>
      </c>
      <c r="E992" s="1">
        <v>42585</v>
      </c>
      <c r="F992">
        <v>1</v>
      </c>
      <c r="G992">
        <v>1680.99</v>
      </c>
      <c r="H992" t="s">
        <v>63</v>
      </c>
      <c r="I992" t="s">
        <v>20</v>
      </c>
      <c r="J992" t="s">
        <v>27</v>
      </c>
      <c r="K992" t="s">
        <v>31</v>
      </c>
      <c r="L992" t="s">
        <v>1967</v>
      </c>
    </row>
    <row r="993" spans="1:12" x14ac:dyDescent="0.3">
      <c r="A993">
        <v>353</v>
      </c>
      <c r="B993" t="s">
        <v>560</v>
      </c>
      <c r="C993" t="s">
        <v>561</v>
      </c>
      <c r="D993" t="s">
        <v>26</v>
      </c>
      <c r="E993" s="1">
        <v>42585</v>
      </c>
      <c r="F993">
        <v>2</v>
      </c>
      <c r="G993">
        <v>1499.98</v>
      </c>
      <c r="H993" t="s">
        <v>35</v>
      </c>
      <c r="I993" t="s">
        <v>22</v>
      </c>
      <c r="J993" t="s">
        <v>27</v>
      </c>
      <c r="K993" t="s">
        <v>31</v>
      </c>
      <c r="L993" t="s">
        <v>1969</v>
      </c>
    </row>
    <row r="994" spans="1:12" x14ac:dyDescent="0.3">
      <c r="A994">
        <v>354</v>
      </c>
      <c r="B994" t="s">
        <v>562</v>
      </c>
      <c r="C994" t="s">
        <v>225</v>
      </c>
      <c r="D994" t="s">
        <v>108</v>
      </c>
      <c r="E994" s="1">
        <v>42585</v>
      </c>
      <c r="F994">
        <v>1</v>
      </c>
      <c r="G994">
        <v>269.99</v>
      </c>
      <c r="H994" t="s">
        <v>66</v>
      </c>
      <c r="I994" t="s">
        <v>53</v>
      </c>
      <c r="J994" t="s">
        <v>109</v>
      </c>
      <c r="K994" t="s">
        <v>110</v>
      </c>
      <c r="L994" t="s">
        <v>1966</v>
      </c>
    </row>
    <row r="995" spans="1:12" x14ac:dyDescent="0.3">
      <c r="A995">
        <v>354</v>
      </c>
      <c r="B995" t="s">
        <v>562</v>
      </c>
      <c r="C995" t="s">
        <v>225</v>
      </c>
      <c r="D995" t="s">
        <v>108</v>
      </c>
      <c r="E995" s="1">
        <v>42585</v>
      </c>
      <c r="F995">
        <v>1</v>
      </c>
      <c r="G995">
        <v>449</v>
      </c>
      <c r="H995" t="s">
        <v>99</v>
      </c>
      <c r="I995" t="s">
        <v>15</v>
      </c>
      <c r="J995" t="s">
        <v>109</v>
      </c>
      <c r="K995" t="s">
        <v>110</v>
      </c>
      <c r="L995" t="s">
        <v>1976</v>
      </c>
    </row>
    <row r="996" spans="1:12" x14ac:dyDescent="0.3">
      <c r="A996">
        <v>355</v>
      </c>
      <c r="B996" t="s">
        <v>563</v>
      </c>
      <c r="C996" t="s">
        <v>437</v>
      </c>
      <c r="D996" t="s">
        <v>108</v>
      </c>
      <c r="E996" s="1">
        <v>42585</v>
      </c>
      <c r="F996">
        <v>2</v>
      </c>
      <c r="G996">
        <v>539.98</v>
      </c>
      <c r="H996" t="s">
        <v>52</v>
      </c>
      <c r="I996" t="s">
        <v>15</v>
      </c>
      <c r="J996" t="s">
        <v>109</v>
      </c>
      <c r="K996" t="s">
        <v>110</v>
      </c>
      <c r="L996" t="s">
        <v>1966</v>
      </c>
    </row>
    <row r="997" spans="1:12" x14ac:dyDescent="0.3">
      <c r="A997">
        <v>355</v>
      </c>
      <c r="B997" t="s">
        <v>563</v>
      </c>
      <c r="C997" t="s">
        <v>437</v>
      </c>
      <c r="D997" t="s">
        <v>108</v>
      </c>
      <c r="E997" s="1">
        <v>42585</v>
      </c>
      <c r="F997">
        <v>1</v>
      </c>
      <c r="G997">
        <v>599.99</v>
      </c>
      <c r="H997" t="s">
        <v>14</v>
      </c>
      <c r="I997" t="s">
        <v>15</v>
      </c>
      <c r="J997" t="s">
        <v>109</v>
      </c>
      <c r="K997" t="s">
        <v>110</v>
      </c>
      <c r="L997" t="s">
        <v>1966</v>
      </c>
    </row>
    <row r="998" spans="1:12" x14ac:dyDescent="0.3">
      <c r="A998">
        <v>356</v>
      </c>
      <c r="B998" t="s">
        <v>564</v>
      </c>
      <c r="C998" t="s">
        <v>565</v>
      </c>
      <c r="D998" t="s">
        <v>26</v>
      </c>
      <c r="E998" s="1">
        <v>42586</v>
      </c>
      <c r="F998">
        <v>1</v>
      </c>
      <c r="G998">
        <v>269.99</v>
      </c>
      <c r="H998" t="s">
        <v>66</v>
      </c>
      <c r="I998" t="s">
        <v>15</v>
      </c>
      <c r="J998" t="s">
        <v>27</v>
      </c>
      <c r="K998" t="s">
        <v>28</v>
      </c>
      <c r="L998" t="s">
        <v>1966</v>
      </c>
    </row>
    <row r="999" spans="1:12" x14ac:dyDescent="0.3">
      <c r="A999">
        <v>356</v>
      </c>
      <c r="B999" t="s">
        <v>564</v>
      </c>
      <c r="C999" t="s">
        <v>565</v>
      </c>
      <c r="D999" t="s">
        <v>26</v>
      </c>
      <c r="E999" s="1">
        <v>42586</v>
      </c>
      <c r="F999">
        <v>2</v>
      </c>
      <c r="G999">
        <v>599.98</v>
      </c>
      <c r="H999" t="s">
        <v>72</v>
      </c>
      <c r="I999" t="s">
        <v>53</v>
      </c>
      <c r="J999" t="s">
        <v>27</v>
      </c>
      <c r="K999" t="s">
        <v>28</v>
      </c>
      <c r="L999" t="s">
        <v>1966</v>
      </c>
    </row>
    <row r="1000" spans="1:12" x14ac:dyDescent="0.3">
      <c r="A1000">
        <v>356</v>
      </c>
      <c r="B1000" t="s">
        <v>564</v>
      </c>
      <c r="C1000" t="s">
        <v>565</v>
      </c>
      <c r="D1000" t="s">
        <v>26</v>
      </c>
      <c r="E1000" s="1">
        <v>42586</v>
      </c>
      <c r="F1000">
        <v>1</v>
      </c>
      <c r="G1000">
        <v>2899.99</v>
      </c>
      <c r="H1000" t="s">
        <v>21</v>
      </c>
      <c r="I1000" t="s">
        <v>22</v>
      </c>
      <c r="J1000" t="s">
        <v>27</v>
      </c>
      <c r="K1000" t="s">
        <v>28</v>
      </c>
      <c r="L1000" t="s">
        <v>1968</v>
      </c>
    </row>
    <row r="1001" spans="1:12" x14ac:dyDescent="0.3">
      <c r="A1001">
        <v>357</v>
      </c>
      <c r="B1001" t="s">
        <v>566</v>
      </c>
      <c r="C1001" t="s">
        <v>567</v>
      </c>
      <c r="D1001" t="s">
        <v>108</v>
      </c>
      <c r="E1001" s="1">
        <v>42587</v>
      </c>
      <c r="F1001">
        <v>2</v>
      </c>
      <c r="G1001">
        <v>539.98</v>
      </c>
      <c r="H1001" t="s">
        <v>66</v>
      </c>
      <c r="I1001" t="s">
        <v>53</v>
      </c>
      <c r="J1001" t="s">
        <v>109</v>
      </c>
      <c r="K1001" t="s">
        <v>110</v>
      </c>
      <c r="L1001" t="s">
        <v>1966</v>
      </c>
    </row>
    <row r="1002" spans="1:12" x14ac:dyDescent="0.3">
      <c r="A1002">
        <v>357</v>
      </c>
      <c r="B1002" t="s">
        <v>566</v>
      </c>
      <c r="C1002" t="s">
        <v>567</v>
      </c>
      <c r="D1002" t="s">
        <v>108</v>
      </c>
      <c r="E1002" s="1">
        <v>42587</v>
      </c>
      <c r="F1002">
        <v>1</v>
      </c>
      <c r="G1002">
        <v>549.99</v>
      </c>
      <c r="H1002" t="s">
        <v>43</v>
      </c>
      <c r="I1002" t="s">
        <v>39</v>
      </c>
      <c r="J1002" t="s">
        <v>109</v>
      </c>
      <c r="K1002" t="s">
        <v>110</v>
      </c>
      <c r="L1002" t="s">
        <v>1966</v>
      </c>
    </row>
    <row r="1003" spans="1:12" x14ac:dyDescent="0.3">
      <c r="A1003">
        <v>357</v>
      </c>
      <c r="B1003" t="s">
        <v>566</v>
      </c>
      <c r="C1003" t="s">
        <v>567</v>
      </c>
      <c r="D1003" t="s">
        <v>108</v>
      </c>
      <c r="E1003" s="1">
        <v>42587</v>
      </c>
      <c r="F1003">
        <v>2</v>
      </c>
      <c r="G1003">
        <v>858</v>
      </c>
      <c r="H1003" t="s">
        <v>40</v>
      </c>
      <c r="I1003" t="s">
        <v>15</v>
      </c>
      <c r="J1003" t="s">
        <v>109</v>
      </c>
      <c r="K1003" t="s">
        <v>110</v>
      </c>
      <c r="L1003" t="s">
        <v>1976</v>
      </c>
    </row>
    <row r="1004" spans="1:12" x14ac:dyDescent="0.3">
      <c r="A1004">
        <v>357</v>
      </c>
      <c r="B1004" t="s">
        <v>566</v>
      </c>
      <c r="C1004" t="s">
        <v>567</v>
      </c>
      <c r="D1004" t="s">
        <v>108</v>
      </c>
      <c r="E1004" s="1">
        <v>42587</v>
      </c>
      <c r="F1004">
        <v>1</v>
      </c>
      <c r="G1004">
        <v>2999.99</v>
      </c>
      <c r="H1004" t="s">
        <v>45</v>
      </c>
      <c r="I1004" t="s">
        <v>46</v>
      </c>
      <c r="J1004" t="s">
        <v>109</v>
      </c>
      <c r="K1004" t="s">
        <v>110</v>
      </c>
      <c r="L1004" t="s">
        <v>1968</v>
      </c>
    </row>
    <row r="1005" spans="1:12" x14ac:dyDescent="0.3">
      <c r="A1005">
        <v>358</v>
      </c>
      <c r="B1005" t="s">
        <v>568</v>
      </c>
      <c r="C1005" t="s">
        <v>492</v>
      </c>
      <c r="D1005" t="s">
        <v>26</v>
      </c>
      <c r="E1005" s="1">
        <v>42587</v>
      </c>
      <c r="F1005">
        <v>2</v>
      </c>
      <c r="G1005">
        <v>539.98</v>
      </c>
      <c r="H1005" t="s">
        <v>66</v>
      </c>
      <c r="I1005" t="s">
        <v>53</v>
      </c>
      <c r="J1005" t="s">
        <v>27</v>
      </c>
      <c r="K1005" t="s">
        <v>31</v>
      </c>
      <c r="L1005" t="s">
        <v>1966</v>
      </c>
    </row>
    <row r="1006" spans="1:12" x14ac:dyDescent="0.3">
      <c r="A1006">
        <v>358</v>
      </c>
      <c r="B1006" t="s">
        <v>568</v>
      </c>
      <c r="C1006" t="s">
        <v>492</v>
      </c>
      <c r="D1006" t="s">
        <v>26</v>
      </c>
      <c r="E1006" s="1">
        <v>42587</v>
      </c>
      <c r="F1006">
        <v>2</v>
      </c>
      <c r="G1006">
        <v>898</v>
      </c>
      <c r="H1006" t="s">
        <v>44</v>
      </c>
      <c r="I1006" t="s">
        <v>15</v>
      </c>
      <c r="J1006" t="s">
        <v>27</v>
      </c>
      <c r="K1006" t="s">
        <v>31</v>
      </c>
      <c r="L1006" t="s">
        <v>1976</v>
      </c>
    </row>
    <row r="1007" spans="1:12" x14ac:dyDescent="0.3">
      <c r="A1007">
        <v>358</v>
      </c>
      <c r="B1007" t="s">
        <v>568</v>
      </c>
      <c r="C1007" t="s">
        <v>492</v>
      </c>
      <c r="D1007" t="s">
        <v>26</v>
      </c>
      <c r="E1007" s="1">
        <v>42587</v>
      </c>
      <c r="F1007">
        <v>2</v>
      </c>
      <c r="G1007">
        <v>939.98</v>
      </c>
      <c r="H1007" t="s">
        <v>69</v>
      </c>
      <c r="I1007" t="s">
        <v>22</v>
      </c>
      <c r="J1007" t="s">
        <v>27</v>
      </c>
      <c r="K1007" t="s">
        <v>31</v>
      </c>
      <c r="L1007" t="s">
        <v>1967</v>
      </c>
    </row>
    <row r="1008" spans="1:12" x14ac:dyDescent="0.3">
      <c r="A1008">
        <v>358</v>
      </c>
      <c r="B1008" t="s">
        <v>568</v>
      </c>
      <c r="C1008" t="s">
        <v>492</v>
      </c>
      <c r="D1008" t="s">
        <v>26</v>
      </c>
      <c r="E1008" s="1">
        <v>42587</v>
      </c>
      <c r="F1008">
        <v>2</v>
      </c>
      <c r="G1008">
        <v>3599.98</v>
      </c>
      <c r="H1008" t="s">
        <v>23</v>
      </c>
      <c r="I1008" t="s">
        <v>22</v>
      </c>
      <c r="J1008" t="s">
        <v>27</v>
      </c>
      <c r="K1008" t="s">
        <v>31</v>
      </c>
      <c r="L1008" t="s">
        <v>1968</v>
      </c>
    </row>
    <row r="1009" spans="1:12" x14ac:dyDescent="0.3">
      <c r="A1009">
        <v>359</v>
      </c>
      <c r="B1009" t="s">
        <v>569</v>
      </c>
      <c r="C1009" t="s">
        <v>188</v>
      </c>
      <c r="D1009" t="s">
        <v>26</v>
      </c>
      <c r="E1009" s="1">
        <v>42589</v>
      </c>
      <c r="F1009">
        <v>2</v>
      </c>
      <c r="G1009">
        <v>1059.98</v>
      </c>
      <c r="H1009" t="s">
        <v>49</v>
      </c>
      <c r="I1009" t="s">
        <v>15</v>
      </c>
      <c r="J1009" t="s">
        <v>27</v>
      </c>
      <c r="K1009" t="s">
        <v>31</v>
      </c>
      <c r="L1009" t="s">
        <v>1966</v>
      </c>
    </row>
    <row r="1010" spans="1:12" x14ac:dyDescent="0.3">
      <c r="A1010">
        <v>359</v>
      </c>
      <c r="B1010" t="s">
        <v>569</v>
      </c>
      <c r="C1010" t="s">
        <v>188</v>
      </c>
      <c r="D1010" t="s">
        <v>26</v>
      </c>
      <c r="E1010" s="1">
        <v>42589</v>
      </c>
      <c r="F1010">
        <v>2</v>
      </c>
      <c r="G1010">
        <v>5999.98</v>
      </c>
      <c r="H1010" t="s">
        <v>45</v>
      </c>
      <c r="I1010" t="s">
        <v>46</v>
      </c>
      <c r="J1010" t="s">
        <v>27</v>
      </c>
      <c r="K1010" t="s">
        <v>31</v>
      </c>
      <c r="L1010" t="s">
        <v>1968</v>
      </c>
    </row>
    <row r="1011" spans="1:12" x14ac:dyDescent="0.3">
      <c r="A1011">
        <v>359</v>
      </c>
      <c r="B1011" t="s">
        <v>569</v>
      </c>
      <c r="C1011" t="s">
        <v>188</v>
      </c>
      <c r="D1011" t="s">
        <v>26</v>
      </c>
      <c r="E1011" s="1">
        <v>42589</v>
      </c>
      <c r="F1011">
        <v>2</v>
      </c>
      <c r="G1011">
        <v>7999.98</v>
      </c>
      <c r="H1011" t="s">
        <v>56</v>
      </c>
      <c r="I1011" t="s">
        <v>22</v>
      </c>
      <c r="J1011" t="s">
        <v>27</v>
      </c>
      <c r="K1011" t="s">
        <v>31</v>
      </c>
      <c r="L1011" t="s">
        <v>1968</v>
      </c>
    </row>
    <row r="1012" spans="1:12" x14ac:dyDescent="0.3">
      <c r="A1012">
        <v>360</v>
      </c>
      <c r="B1012" t="s">
        <v>570</v>
      </c>
      <c r="C1012" t="s">
        <v>417</v>
      </c>
      <c r="D1012" t="s">
        <v>26</v>
      </c>
      <c r="E1012" s="1">
        <v>42589</v>
      </c>
      <c r="F1012">
        <v>2</v>
      </c>
      <c r="G1012">
        <v>539.98</v>
      </c>
      <c r="H1012" t="s">
        <v>66</v>
      </c>
      <c r="I1012" t="s">
        <v>15</v>
      </c>
      <c r="J1012" t="s">
        <v>27</v>
      </c>
      <c r="K1012" t="s">
        <v>28</v>
      </c>
      <c r="L1012" t="s">
        <v>1966</v>
      </c>
    </row>
    <row r="1013" spans="1:12" x14ac:dyDescent="0.3">
      <c r="A1013">
        <v>360</v>
      </c>
      <c r="B1013" t="s">
        <v>570</v>
      </c>
      <c r="C1013" t="s">
        <v>417</v>
      </c>
      <c r="D1013" t="s">
        <v>26</v>
      </c>
      <c r="E1013" s="1">
        <v>42589</v>
      </c>
      <c r="F1013">
        <v>1</v>
      </c>
      <c r="G1013">
        <v>499.99</v>
      </c>
      <c r="H1013" t="s">
        <v>80</v>
      </c>
      <c r="I1013" t="s">
        <v>39</v>
      </c>
      <c r="J1013" t="s">
        <v>27</v>
      </c>
      <c r="K1013" t="s">
        <v>28</v>
      </c>
      <c r="L1013" t="s">
        <v>1966</v>
      </c>
    </row>
    <row r="1014" spans="1:12" x14ac:dyDescent="0.3">
      <c r="A1014">
        <v>360</v>
      </c>
      <c r="B1014" t="s">
        <v>570</v>
      </c>
      <c r="C1014" t="s">
        <v>417</v>
      </c>
      <c r="D1014" t="s">
        <v>26</v>
      </c>
      <c r="E1014" s="1">
        <v>42589</v>
      </c>
      <c r="F1014">
        <v>1</v>
      </c>
      <c r="G1014">
        <v>599.99</v>
      </c>
      <c r="H1014" t="s">
        <v>14</v>
      </c>
      <c r="I1014" t="s">
        <v>39</v>
      </c>
      <c r="J1014" t="s">
        <v>27</v>
      </c>
      <c r="K1014" t="s">
        <v>28</v>
      </c>
      <c r="L1014" t="s">
        <v>1966</v>
      </c>
    </row>
    <row r="1015" spans="1:12" x14ac:dyDescent="0.3">
      <c r="A1015">
        <v>360</v>
      </c>
      <c r="B1015" t="s">
        <v>570</v>
      </c>
      <c r="C1015" t="s">
        <v>417</v>
      </c>
      <c r="D1015" t="s">
        <v>26</v>
      </c>
      <c r="E1015" s="1">
        <v>42589</v>
      </c>
      <c r="F1015">
        <v>2</v>
      </c>
      <c r="G1015">
        <v>7999.98</v>
      </c>
      <c r="H1015" t="s">
        <v>56</v>
      </c>
      <c r="I1015" t="s">
        <v>22</v>
      </c>
      <c r="J1015" t="s">
        <v>27</v>
      </c>
      <c r="K1015" t="s">
        <v>28</v>
      </c>
      <c r="L1015" t="s">
        <v>1968</v>
      </c>
    </row>
    <row r="1016" spans="1:12" x14ac:dyDescent="0.3">
      <c r="A1016">
        <v>361</v>
      </c>
      <c r="B1016" t="s">
        <v>571</v>
      </c>
      <c r="C1016" t="s">
        <v>551</v>
      </c>
      <c r="D1016" t="s">
        <v>26</v>
      </c>
      <c r="E1016" s="1">
        <v>42590</v>
      </c>
      <c r="F1016">
        <v>2</v>
      </c>
      <c r="G1016">
        <v>1099.98</v>
      </c>
      <c r="H1016" t="s">
        <v>43</v>
      </c>
      <c r="I1016" t="s">
        <v>39</v>
      </c>
      <c r="J1016" t="s">
        <v>27</v>
      </c>
      <c r="K1016" t="s">
        <v>28</v>
      </c>
      <c r="L1016" t="s">
        <v>1966</v>
      </c>
    </row>
    <row r="1017" spans="1:12" x14ac:dyDescent="0.3">
      <c r="A1017">
        <v>361</v>
      </c>
      <c r="B1017" t="s">
        <v>571</v>
      </c>
      <c r="C1017" t="s">
        <v>551</v>
      </c>
      <c r="D1017" t="s">
        <v>26</v>
      </c>
      <c r="E1017" s="1">
        <v>42590</v>
      </c>
      <c r="F1017">
        <v>2</v>
      </c>
      <c r="G1017">
        <v>939.98</v>
      </c>
      <c r="H1017" t="s">
        <v>69</v>
      </c>
      <c r="I1017" t="s">
        <v>22</v>
      </c>
      <c r="J1017" t="s">
        <v>27</v>
      </c>
      <c r="K1017" t="s">
        <v>28</v>
      </c>
      <c r="L1017" t="s">
        <v>1967</v>
      </c>
    </row>
    <row r="1018" spans="1:12" x14ac:dyDescent="0.3">
      <c r="A1018">
        <v>361</v>
      </c>
      <c r="B1018" t="s">
        <v>571</v>
      </c>
      <c r="C1018" t="s">
        <v>551</v>
      </c>
      <c r="D1018" t="s">
        <v>26</v>
      </c>
      <c r="E1018" s="1">
        <v>42590</v>
      </c>
      <c r="F1018">
        <v>1</v>
      </c>
      <c r="G1018">
        <v>1680.99</v>
      </c>
      <c r="H1018" t="s">
        <v>63</v>
      </c>
      <c r="I1018" t="s">
        <v>20</v>
      </c>
      <c r="J1018" t="s">
        <v>27</v>
      </c>
      <c r="K1018" t="s">
        <v>28</v>
      </c>
      <c r="L1018" t="s">
        <v>1967</v>
      </c>
    </row>
    <row r="1019" spans="1:12" x14ac:dyDescent="0.3">
      <c r="A1019">
        <v>362</v>
      </c>
      <c r="B1019" t="s">
        <v>572</v>
      </c>
      <c r="C1019" t="s">
        <v>391</v>
      </c>
      <c r="D1019" t="s">
        <v>13</v>
      </c>
      <c r="E1019" s="1">
        <v>42591</v>
      </c>
      <c r="F1019">
        <v>1</v>
      </c>
      <c r="G1019">
        <v>749.99</v>
      </c>
      <c r="H1019" t="s">
        <v>35</v>
      </c>
      <c r="I1019" t="s">
        <v>22</v>
      </c>
      <c r="J1019" t="s">
        <v>16</v>
      </c>
      <c r="K1019" t="s">
        <v>17</v>
      </c>
      <c r="L1019" t="s">
        <v>1969</v>
      </c>
    </row>
    <row r="1020" spans="1:12" x14ac:dyDescent="0.3">
      <c r="A1020">
        <v>363</v>
      </c>
      <c r="B1020" t="s">
        <v>573</v>
      </c>
      <c r="C1020" t="s">
        <v>271</v>
      </c>
      <c r="D1020" t="s">
        <v>108</v>
      </c>
      <c r="E1020" s="1">
        <v>42593</v>
      </c>
      <c r="F1020">
        <v>2</v>
      </c>
      <c r="G1020">
        <v>539.98</v>
      </c>
      <c r="H1020" t="s">
        <v>66</v>
      </c>
      <c r="I1020" t="s">
        <v>53</v>
      </c>
      <c r="J1020" t="s">
        <v>109</v>
      </c>
      <c r="K1020" t="s">
        <v>110</v>
      </c>
      <c r="L1020" t="s">
        <v>1966</v>
      </c>
    </row>
    <row r="1021" spans="1:12" x14ac:dyDescent="0.3">
      <c r="A1021">
        <v>363</v>
      </c>
      <c r="B1021" t="s">
        <v>573</v>
      </c>
      <c r="C1021" t="s">
        <v>271</v>
      </c>
      <c r="D1021" t="s">
        <v>108</v>
      </c>
      <c r="E1021" s="1">
        <v>42593</v>
      </c>
      <c r="F1021">
        <v>1</v>
      </c>
      <c r="G1021">
        <v>269.99</v>
      </c>
      <c r="H1021" t="s">
        <v>52</v>
      </c>
      <c r="I1021" t="s">
        <v>15</v>
      </c>
      <c r="J1021" t="s">
        <v>109</v>
      </c>
      <c r="K1021" t="s">
        <v>110</v>
      </c>
      <c r="L1021" t="s">
        <v>1966</v>
      </c>
    </row>
    <row r="1022" spans="1:12" x14ac:dyDescent="0.3">
      <c r="A1022">
        <v>363</v>
      </c>
      <c r="B1022" t="s">
        <v>573</v>
      </c>
      <c r="C1022" t="s">
        <v>271</v>
      </c>
      <c r="D1022" t="s">
        <v>108</v>
      </c>
      <c r="E1022" s="1">
        <v>42593</v>
      </c>
      <c r="F1022">
        <v>1</v>
      </c>
      <c r="G1022">
        <v>529.99</v>
      </c>
      <c r="H1022" t="s">
        <v>49</v>
      </c>
      <c r="I1022" t="s">
        <v>15</v>
      </c>
      <c r="J1022" t="s">
        <v>109</v>
      </c>
      <c r="K1022" t="s">
        <v>110</v>
      </c>
      <c r="L1022" t="s">
        <v>1966</v>
      </c>
    </row>
    <row r="1023" spans="1:12" x14ac:dyDescent="0.3">
      <c r="A1023">
        <v>363</v>
      </c>
      <c r="B1023" t="s">
        <v>573</v>
      </c>
      <c r="C1023" t="s">
        <v>271</v>
      </c>
      <c r="D1023" t="s">
        <v>108</v>
      </c>
      <c r="E1023" s="1">
        <v>42593</v>
      </c>
      <c r="F1023">
        <v>1</v>
      </c>
      <c r="G1023">
        <v>599.99</v>
      </c>
      <c r="H1023" t="s">
        <v>18</v>
      </c>
      <c r="I1023" t="s">
        <v>15</v>
      </c>
      <c r="J1023" t="s">
        <v>109</v>
      </c>
      <c r="K1023" t="s">
        <v>110</v>
      </c>
      <c r="L1023" t="s">
        <v>1966</v>
      </c>
    </row>
    <row r="1024" spans="1:12" x14ac:dyDescent="0.3">
      <c r="A1024">
        <v>364</v>
      </c>
      <c r="B1024" t="s">
        <v>574</v>
      </c>
      <c r="C1024" t="s">
        <v>38</v>
      </c>
      <c r="D1024" t="s">
        <v>26</v>
      </c>
      <c r="E1024" s="1">
        <v>42594</v>
      </c>
      <c r="F1024">
        <v>2</v>
      </c>
      <c r="G1024">
        <v>999.98</v>
      </c>
      <c r="H1024" t="s">
        <v>80</v>
      </c>
      <c r="I1024" t="s">
        <v>39</v>
      </c>
      <c r="J1024" t="s">
        <v>27</v>
      </c>
      <c r="K1024" t="s">
        <v>28</v>
      </c>
      <c r="L1024" t="s">
        <v>1966</v>
      </c>
    </row>
    <row r="1025" spans="1:12" x14ac:dyDescent="0.3">
      <c r="A1025">
        <v>365</v>
      </c>
      <c r="B1025" t="s">
        <v>575</v>
      </c>
      <c r="C1025" t="s">
        <v>123</v>
      </c>
      <c r="D1025" t="s">
        <v>26</v>
      </c>
      <c r="E1025" s="1">
        <v>42595</v>
      </c>
      <c r="F1025">
        <v>2</v>
      </c>
      <c r="G1025">
        <v>1099.98</v>
      </c>
      <c r="H1025" t="s">
        <v>43</v>
      </c>
      <c r="I1025" t="s">
        <v>39</v>
      </c>
      <c r="J1025" t="s">
        <v>27</v>
      </c>
      <c r="K1025" t="s">
        <v>28</v>
      </c>
      <c r="L1025" t="s">
        <v>1966</v>
      </c>
    </row>
    <row r="1026" spans="1:12" x14ac:dyDescent="0.3">
      <c r="A1026">
        <v>366</v>
      </c>
      <c r="B1026" t="s">
        <v>576</v>
      </c>
      <c r="C1026" t="s">
        <v>437</v>
      </c>
      <c r="D1026" t="s">
        <v>108</v>
      </c>
      <c r="E1026" s="1">
        <v>42595</v>
      </c>
      <c r="F1026">
        <v>1</v>
      </c>
      <c r="G1026">
        <v>269.99</v>
      </c>
      <c r="H1026" t="s">
        <v>66</v>
      </c>
      <c r="I1026" t="s">
        <v>53</v>
      </c>
      <c r="J1026" t="s">
        <v>109</v>
      </c>
      <c r="K1026" t="s">
        <v>179</v>
      </c>
      <c r="L1026" t="s">
        <v>1966</v>
      </c>
    </row>
    <row r="1027" spans="1:12" x14ac:dyDescent="0.3">
      <c r="A1027">
        <v>366</v>
      </c>
      <c r="B1027" t="s">
        <v>576</v>
      </c>
      <c r="C1027" t="s">
        <v>437</v>
      </c>
      <c r="D1027" t="s">
        <v>108</v>
      </c>
      <c r="E1027" s="1">
        <v>42595</v>
      </c>
      <c r="F1027">
        <v>2</v>
      </c>
      <c r="G1027">
        <v>1199.98</v>
      </c>
      <c r="H1027" t="s">
        <v>14</v>
      </c>
      <c r="I1027" t="s">
        <v>15</v>
      </c>
      <c r="J1027" t="s">
        <v>109</v>
      </c>
      <c r="K1027" t="s">
        <v>179</v>
      </c>
      <c r="L1027" t="s">
        <v>1966</v>
      </c>
    </row>
    <row r="1028" spans="1:12" x14ac:dyDescent="0.3">
      <c r="A1028">
        <v>366</v>
      </c>
      <c r="B1028" t="s">
        <v>576</v>
      </c>
      <c r="C1028" t="s">
        <v>437</v>
      </c>
      <c r="D1028" t="s">
        <v>108</v>
      </c>
      <c r="E1028" s="1">
        <v>42595</v>
      </c>
      <c r="F1028">
        <v>1</v>
      </c>
      <c r="G1028">
        <v>2899.99</v>
      </c>
      <c r="H1028" t="s">
        <v>21</v>
      </c>
      <c r="I1028" t="s">
        <v>22</v>
      </c>
      <c r="J1028" t="s">
        <v>109</v>
      </c>
      <c r="K1028" t="s">
        <v>179</v>
      </c>
      <c r="L1028" t="s">
        <v>1968</v>
      </c>
    </row>
    <row r="1029" spans="1:12" x14ac:dyDescent="0.3">
      <c r="A1029">
        <v>367</v>
      </c>
      <c r="B1029" t="s">
        <v>577</v>
      </c>
      <c r="C1029" t="s">
        <v>393</v>
      </c>
      <c r="D1029" t="s">
        <v>26</v>
      </c>
      <c r="E1029" s="1">
        <v>42596</v>
      </c>
      <c r="F1029">
        <v>1</v>
      </c>
      <c r="G1029">
        <v>269.99</v>
      </c>
      <c r="H1029" t="s">
        <v>52</v>
      </c>
      <c r="I1029" t="s">
        <v>15</v>
      </c>
      <c r="J1029" t="s">
        <v>27</v>
      </c>
      <c r="K1029" t="s">
        <v>31</v>
      </c>
      <c r="L1029" t="s">
        <v>1966</v>
      </c>
    </row>
    <row r="1030" spans="1:12" x14ac:dyDescent="0.3">
      <c r="A1030">
        <v>367</v>
      </c>
      <c r="B1030" t="s">
        <v>577</v>
      </c>
      <c r="C1030" t="s">
        <v>393</v>
      </c>
      <c r="D1030" t="s">
        <v>26</v>
      </c>
      <c r="E1030" s="1">
        <v>42596</v>
      </c>
      <c r="F1030">
        <v>2</v>
      </c>
      <c r="G1030">
        <v>1199.98</v>
      </c>
      <c r="H1030" t="s">
        <v>14</v>
      </c>
      <c r="I1030" t="s">
        <v>39</v>
      </c>
      <c r="J1030" t="s">
        <v>27</v>
      </c>
      <c r="K1030" t="s">
        <v>31</v>
      </c>
      <c r="L1030" t="s">
        <v>1966</v>
      </c>
    </row>
    <row r="1031" spans="1:12" x14ac:dyDescent="0.3">
      <c r="A1031">
        <v>367</v>
      </c>
      <c r="B1031" t="s">
        <v>577</v>
      </c>
      <c r="C1031" t="s">
        <v>393</v>
      </c>
      <c r="D1031" t="s">
        <v>26</v>
      </c>
      <c r="E1031" s="1">
        <v>42596</v>
      </c>
      <c r="F1031">
        <v>2</v>
      </c>
      <c r="G1031">
        <v>3098</v>
      </c>
      <c r="H1031" t="s">
        <v>19</v>
      </c>
      <c r="I1031" t="s">
        <v>20</v>
      </c>
      <c r="J1031" t="s">
        <v>27</v>
      </c>
      <c r="K1031" t="s">
        <v>31</v>
      </c>
      <c r="L1031" t="s">
        <v>1967</v>
      </c>
    </row>
    <row r="1032" spans="1:12" x14ac:dyDescent="0.3">
      <c r="A1032">
        <v>368</v>
      </c>
      <c r="B1032" t="s">
        <v>578</v>
      </c>
      <c r="C1032" t="s">
        <v>561</v>
      </c>
      <c r="D1032" t="s">
        <v>26</v>
      </c>
      <c r="E1032" s="1">
        <v>42596</v>
      </c>
      <c r="F1032">
        <v>2</v>
      </c>
      <c r="G1032">
        <v>539.98</v>
      </c>
      <c r="H1032" t="s">
        <v>66</v>
      </c>
      <c r="I1032" t="s">
        <v>53</v>
      </c>
      <c r="J1032" t="s">
        <v>27</v>
      </c>
      <c r="K1032" t="s">
        <v>31</v>
      </c>
      <c r="L1032" t="s">
        <v>1966</v>
      </c>
    </row>
    <row r="1033" spans="1:12" x14ac:dyDescent="0.3">
      <c r="A1033">
        <v>368</v>
      </c>
      <c r="B1033" t="s">
        <v>578</v>
      </c>
      <c r="C1033" t="s">
        <v>561</v>
      </c>
      <c r="D1033" t="s">
        <v>26</v>
      </c>
      <c r="E1033" s="1">
        <v>42596</v>
      </c>
      <c r="F1033">
        <v>1</v>
      </c>
      <c r="G1033">
        <v>1320.99</v>
      </c>
      <c r="H1033" t="s">
        <v>77</v>
      </c>
      <c r="I1033" t="s">
        <v>22</v>
      </c>
      <c r="J1033" t="s">
        <v>27</v>
      </c>
      <c r="K1033" t="s">
        <v>31</v>
      </c>
      <c r="L1033" t="s">
        <v>1970</v>
      </c>
    </row>
    <row r="1034" spans="1:12" x14ac:dyDescent="0.3">
      <c r="A1034">
        <v>368</v>
      </c>
      <c r="B1034" t="s">
        <v>578</v>
      </c>
      <c r="C1034" t="s">
        <v>561</v>
      </c>
      <c r="D1034" t="s">
        <v>26</v>
      </c>
      <c r="E1034" s="1">
        <v>42596</v>
      </c>
      <c r="F1034">
        <v>1</v>
      </c>
      <c r="G1034">
        <v>449</v>
      </c>
      <c r="H1034" t="s">
        <v>99</v>
      </c>
      <c r="I1034" t="s">
        <v>15</v>
      </c>
      <c r="J1034" t="s">
        <v>27</v>
      </c>
      <c r="K1034" t="s">
        <v>31</v>
      </c>
      <c r="L1034" t="s">
        <v>1976</v>
      </c>
    </row>
    <row r="1035" spans="1:12" x14ac:dyDescent="0.3">
      <c r="A1035">
        <v>368</v>
      </c>
      <c r="B1035" t="s">
        <v>578</v>
      </c>
      <c r="C1035" t="s">
        <v>561</v>
      </c>
      <c r="D1035" t="s">
        <v>26</v>
      </c>
      <c r="E1035" s="1">
        <v>42596</v>
      </c>
      <c r="F1035">
        <v>2</v>
      </c>
      <c r="G1035">
        <v>3098</v>
      </c>
      <c r="H1035" t="s">
        <v>19</v>
      </c>
      <c r="I1035" t="s">
        <v>20</v>
      </c>
      <c r="J1035" t="s">
        <v>27</v>
      </c>
      <c r="K1035" t="s">
        <v>31</v>
      </c>
      <c r="L1035" t="s">
        <v>1967</v>
      </c>
    </row>
    <row r="1036" spans="1:12" x14ac:dyDescent="0.3">
      <c r="A1036">
        <v>369</v>
      </c>
      <c r="B1036" t="s">
        <v>579</v>
      </c>
      <c r="C1036" t="s">
        <v>190</v>
      </c>
      <c r="D1036" t="s">
        <v>13</v>
      </c>
      <c r="E1036" s="1">
        <v>42597</v>
      </c>
      <c r="F1036">
        <v>2</v>
      </c>
      <c r="G1036">
        <v>3098</v>
      </c>
      <c r="H1036" t="s">
        <v>19</v>
      </c>
      <c r="I1036" t="s">
        <v>20</v>
      </c>
      <c r="J1036" t="s">
        <v>16</v>
      </c>
      <c r="K1036" t="s">
        <v>36</v>
      </c>
      <c r="L1036" t="s">
        <v>1967</v>
      </c>
    </row>
    <row r="1037" spans="1:12" x14ac:dyDescent="0.3">
      <c r="A1037">
        <v>370</v>
      </c>
      <c r="B1037" t="s">
        <v>580</v>
      </c>
      <c r="C1037" t="s">
        <v>269</v>
      </c>
      <c r="D1037" t="s">
        <v>26</v>
      </c>
      <c r="E1037" s="1">
        <v>42597</v>
      </c>
      <c r="F1037">
        <v>2</v>
      </c>
      <c r="G1037">
        <v>999.98</v>
      </c>
      <c r="H1037" t="s">
        <v>80</v>
      </c>
      <c r="I1037" t="s">
        <v>39</v>
      </c>
      <c r="J1037" t="s">
        <v>27</v>
      </c>
      <c r="K1037" t="s">
        <v>31</v>
      </c>
      <c r="L1037" t="s">
        <v>1966</v>
      </c>
    </row>
    <row r="1038" spans="1:12" x14ac:dyDescent="0.3">
      <c r="A1038">
        <v>370</v>
      </c>
      <c r="B1038" t="s">
        <v>580</v>
      </c>
      <c r="C1038" t="s">
        <v>269</v>
      </c>
      <c r="D1038" t="s">
        <v>26</v>
      </c>
      <c r="E1038" s="1">
        <v>42597</v>
      </c>
      <c r="F1038">
        <v>2</v>
      </c>
      <c r="G1038">
        <v>5799.98</v>
      </c>
      <c r="H1038" t="s">
        <v>21</v>
      </c>
      <c r="I1038" t="s">
        <v>22</v>
      </c>
      <c r="J1038" t="s">
        <v>27</v>
      </c>
      <c r="K1038" t="s">
        <v>31</v>
      </c>
      <c r="L1038" t="s">
        <v>1968</v>
      </c>
    </row>
    <row r="1039" spans="1:12" x14ac:dyDescent="0.3">
      <c r="A1039">
        <v>371</v>
      </c>
      <c r="B1039" t="s">
        <v>581</v>
      </c>
      <c r="C1039" t="s">
        <v>549</v>
      </c>
      <c r="D1039" t="s">
        <v>26</v>
      </c>
      <c r="E1039" s="1">
        <v>42597</v>
      </c>
      <c r="F1039">
        <v>1</v>
      </c>
      <c r="G1039">
        <v>269.99</v>
      </c>
      <c r="H1039" t="s">
        <v>52</v>
      </c>
      <c r="I1039" t="s">
        <v>15</v>
      </c>
      <c r="J1039" t="s">
        <v>27</v>
      </c>
      <c r="K1039" t="s">
        <v>31</v>
      </c>
      <c r="L1039" t="s">
        <v>1966</v>
      </c>
    </row>
    <row r="1040" spans="1:12" x14ac:dyDescent="0.3">
      <c r="A1040">
        <v>371</v>
      </c>
      <c r="B1040" t="s">
        <v>581</v>
      </c>
      <c r="C1040" t="s">
        <v>549</v>
      </c>
      <c r="D1040" t="s">
        <v>26</v>
      </c>
      <c r="E1040" s="1">
        <v>42597</v>
      </c>
      <c r="F1040">
        <v>1</v>
      </c>
      <c r="G1040">
        <v>549.99</v>
      </c>
      <c r="H1040" t="s">
        <v>43</v>
      </c>
      <c r="I1040" t="s">
        <v>15</v>
      </c>
      <c r="J1040" t="s">
        <v>27</v>
      </c>
      <c r="K1040" t="s">
        <v>31</v>
      </c>
      <c r="L1040" t="s">
        <v>1966</v>
      </c>
    </row>
    <row r="1041" spans="1:12" x14ac:dyDescent="0.3">
      <c r="A1041">
        <v>372</v>
      </c>
      <c r="B1041" t="s">
        <v>582</v>
      </c>
      <c r="C1041" t="s">
        <v>583</v>
      </c>
      <c r="D1041" t="s">
        <v>26</v>
      </c>
      <c r="E1041" s="1">
        <v>42598</v>
      </c>
      <c r="F1041">
        <v>2</v>
      </c>
      <c r="G1041">
        <v>539.98</v>
      </c>
      <c r="H1041" t="s">
        <v>52</v>
      </c>
      <c r="I1041" t="s">
        <v>15</v>
      </c>
      <c r="J1041" t="s">
        <v>27</v>
      </c>
      <c r="K1041" t="s">
        <v>28</v>
      </c>
      <c r="L1041" t="s">
        <v>1966</v>
      </c>
    </row>
    <row r="1042" spans="1:12" x14ac:dyDescent="0.3">
      <c r="A1042">
        <v>372</v>
      </c>
      <c r="B1042" t="s">
        <v>582</v>
      </c>
      <c r="C1042" t="s">
        <v>583</v>
      </c>
      <c r="D1042" t="s">
        <v>26</v>
      </c>
      <c r="E1042" s="1">
        <v>42598</v>
      </c>
      <c r="F1042">
        <v>1</v>
      </c>
      <c r="G1042">
        <v>1320.99</v>
      </c>
      <c r="H1042" t="s">
        <v>77</v>
      </c>
      <c r="I1042" t="s">
        <v>22</v>
      </c>
      <c r="J1042" t="s">
        <v>27</v>
      </c>
      <c r="K1042" t="s">
        <v>28</v>
      </c>
      <c r="L1042" t="s">
        <v>1970</v>
      </c>
    </row>
    <row r="1043" spans="1:12" x14ac:dyDescent="0.3">
      <c r="A1043">
        <v>372</v>
      </c>
      <c r="B1043" t="s">
        <v>582</v>
      </c>
      <c r="C1043" t="s">
        <v>583</v>
      </c>
      <c r="D1043" t="s">
        <v>26</v>
      </c>
      <c r="E1043" s="1">
        <v>42598</v>
      </c>
      <c r="F1043">
        <v>1</v>
      </c>
      <c r="G1043">
        <v>1680.99</v>
      </c>
      <c r="H1043" t="s">
        <v>63</v>
      </c>
      <c r="I1043" t="s">
        <v>20</v>
      </c>
      <c r="J1043" t="s">
        <v>27</v>
      </c>
      <c r="K1043" t="s">
        <v>28</v>
      </c>
      <c r="L1043" t="s">
        <v>1967</v>
      </c>
    </row>
    <row r="1044" spans="1:12" x14ac:dyDescent="0.3">
      <c r="A1044">
        <v>373</v>
      </c>
      <c r="B1044" t="s">
        <v>584</v>
      </c>
      <c r="C1044" t="s">
        <v>538</v>
      </c>
      <c r="D1044" t="s">
        <v>26</v>
      </c>
      <c r="E1044" s="1">
        <v>42598</v>
      </c>
      <c r="F1044">
        <v>1</v>
      </c>
      <c r="G1044">
        <v>269.99</v>
      </c>
      <c r="H1044" t="s">
        <v>66</v>
      </c>
      <c r="I1044" t="s">
        <v>15</v>
      </c>
      <c r="J1044" t="s">
        <v>27</v>
      </c>
      <c r="K1044" t="s">
        <v>31</v>
      </c>
      <c r="L1044" t="s">
        <v>1966</v>
      </c>
    </row>
    <row r="1045" spans="1:12" x14ac:dyDescent="0.3">
      <c r="A1045">
        <v>373</v>
      </c>
      <c r="B1045" t="s">
        <v>584</v>
      </c>
      <c r="C1045" t="s">
        <v>538</v>
      </c>
      <c r="D1045" t="s">
        <v>26</v>
      </c>
      <c r="E1045" s="1">
        <v>42598</v>
      </c>
      <c r="F1045">
        <v>1</v>
      </c>
      <c r="G1045">
        <v>269.99</v>
      </c>
      <c r="H1045" t="s">
        <v>52</v>
      </c>
      <c r="I1045" t="s">
        <v>53</v>
      </c>
      <c r="J1045" t="s">
        <v>27</v>
      </c>
      <c r="K1045" t="s">
        <v>31</v>
      </c>
      <c r="L1045" t="s">
        <v>1966</v>
      </c>
    </row>
    <row r="1046" spans="1:12" x14ac:dyDescent="0.3">
      <c r="A1046">
        <v>373</v>
      </c>
      <c r="B1046" t="s">
        <v>584</v>
      </c>
      <c r="C1046" t="s">
        <v>538</v>
      </c>
      <c r="D1046" t="s">
        <v>26</v>
      </c>
      <c r="E1046" s="1">
        <v>42598</v>
      </c>
      <c r="F1046">
        <v>1</v>
      </c>
      <c r="G1046">
        <v>549.99</v>
      </c>
      <c r="H1046" t="s">
        <v>43</v>
      </c>
      <c r="I1046" t="s">
        <v>15</v>
      </c>
      <c r="J1046" t="s">
        <v>27</v>
      </c>
      <c r="K1046" t="s">
        <v>31</v>
      </c>
      <c r="L1046" t="s">
        <v>1966</v>
      </c>
    </row>
    <row r="1047" spans="1:12" x14ac:dyDescent="0.3">
      <c r="A1047">
        <v>373</v>
      </c>
      <c r="B1047" t="s">
        <v>584</v>
      </c>
      <c r="C1047" t="s">
        <v>538</v>
      </c>
      <c r="D1047" t="s">
        <v>26</v>
      </c>
      <c r="E1047" s="1">
        <v>42598</v>
      </c>
      <c r="F1047">
        <v>2</v>
      </c>
      <c r="G1047">
        <v>898</v>
      </c>
      <c r="H1047" t="s">
        <v>99</v>
      </c>
      <c r="I1047" t="s">
        <v>15</v>
      </c>
      <c r="J1047" t="s">
        <v>27</v>
      </c>
      <c r="K1047" t="s">
        <v>31</v>
      </c>
      <c r="L1047" t="s">
        <v>1976</v>
      </c>
    </row>
    <row r="1048" spans="1:12" x14ac:dyDescent="0.3">
      <c r="A1048">
        <v>373</v>
      </c>
      <c r="B1048" t="s">
        <v>584</v>
      </c>
      <c r="C1048" t="s">
        <v>538</v>
      </c>
      <c r="D1048" t="s">
        <v>26</v>
      </c>
      <c r="E1048" s="1">
        <v>42598</v>
      </c>
      <c r="F1048">
        <v>2</v>
      </c>
      <c r="G1048">
        <v>3599.98</v>
      </c>
      <c r="H1048" t="s">
        <v>23</v>
      </c>
      <c r="I1048" t="s">
        <v>22</v>
      </c>
      <c r="J1048" t="s">
        <v>27</v>
      </c>
      <c r="K1048" t="s">
        <v>31</v>
      </c>
      <c r="L1048" t="s">
        <v>1968</v>
      </c>
    </row>
    <row r="1049" spans="1:12" x14ac:dyDescent="0.3">
      <c r="A1049">
        <v>374</v>
      </c>
      <c r="B1049" t="s">
        <v>585</v>
      </c>
      <c r="C1049" t="s">
        <v>34</v>
      </c>
      <c r="D1049" t="s">
        <v>13</v>
      </c>
      <c r="E1049" s="1">
        <v>42599</v>
      </c>
      <c r="F1049">
        <v>1</v>
      </c>
      <c r="G1049">
        <v>1549</v>
      </c>
      <c r="H1049" t="s">
        <v>19</v>
      </c>
      <c r="I1049" t="s">
        <v>20</v>
      </c>
      <c r="J1049" t="s">
        <v>16</v>
      </c>
      <c r="K1049" t="s">
        <v>17</v>
      </c>
      <c r="L1049" t="s">
        <v>1967</v>
      </c>
    </row>
    <row r="1050" spans="1:12" x14ac:dyDescent="0.3">
      <c r="A1050">
        <v>374</v>
      </c>
      <c r="B1050" t="s">
        <v>585</v>
      </c>
      <c r="C1050" t="s">
        <v>34</v>
      </c>
      <c r="D1050" t="s">
        <v>13</v>
      </c>
      <c r="E1050" s="1">
        <v>42599</v>
      </c>
      <c r="F1050">
        <v>1</v>
      </c>
      <c r="G1050">
        <v>3999.99</v>
      </c>
      <c r="H1050" t="s">
        <v>56</v>
      </c>
      <c r="I1050" t="s">
        <v>22</v>
      </c>
      <c r="J1050" t="s">
        <v>16</v>
      </c>
      <c r="K1050" t="s">
        <v>17</v>
      </c>
      <c r="L1050" t="s">
        <v>1968</v>
      </c>
    </row>
    <row r="1051" spans="1:12" x14ac:dyDescent="0.3">
      <c r="A1051">
        <v>375</v>
      </c>
      <c r="B1051" t="s">
        <v>586</v>
      </c>
      <c r="C1051" t="s">
        <v>103</v>
      </c>
      <c r="D1051" t="s">
        <v>26</v>
      </c>
      <c r="E1051" s="1">
        <v>42599</v>
      </c>
      <c r="F1051">
        <v>2</v>
      </c>
      <c r="G1051">
        <v>539.98</v>
      </c>
      <c r="H1051" t="s">
        <v>66</v>
      </c>
      <c r="I1051" t="s">
        <v>53</v>
      </c>
      <c r="J1051" t="s">
        <v>27</v>
      </c>
      <c r="K1051" t="s">
        <v>31</v>
      </c>
      <c r="L1051" t="s">
        <v>1966</v>
      </c>
    </row>
    <row r="1052" spans="1:12" x14ac:dyDescent="0.3">
      <c r="A1052">
        <v>375</v>
      </c>
      <c r="B1052" t="s">
        <v>586</v>
      </c>
      <c r="C1052" t="s">
        <v>103</v>
      </c>
      <c r="D1052" t="s">
        <v>26</v>
      </c>
      <c r="E1052" s="1">
        <v>42599</v>
      </c>
      <c r="F1052">
        <v>2</v>
      </c>
      <c r="G1052">
        <v>1099.98</v>
      </c>
      <c r="H1052" t="s">
        <v>43</v>
      </c>
      <c r="I1052" t="s">
        <v>15</v>
      </c>
      <c r="J1052" t="s">
        <v>27</v>
      </c>
      <c r="K1052" t="s">
        <v>31</v>
      </c>
      <c r="L1052" t="s">
        <v>1966</v>
      </c>
    </row>
    <row r="1053" spans="1:12" x14ac:dyDescent="0.3">
      <c r="A1053">
        <v>375</v>
      </c>
      <c r="B1053" t="s">
        <v>586</v>
      </c>
      <c r="C1053" t="s">
        <v>103</v>
      </c>
      <c r="D1053" t="s">
        <v>26</v>
      </c>
      <c r="E1053" s="1">
        <v>42599</v>
      </c>
      <c r="F1053">
        <v>2</v>
      </c>
      <c r="G1053">
        <v>1499.98</v>
      </c>
      <c r="H1053" t="s">
        <v>35</v>
      </c>
      <c r="I1053" t="s">
        <v>22</v>
      </c>
      <c r="J1053" t="s">
        <v>27</v>
      </c>
      <c r="K1053" t="s">
        <v>31</v>
      </c>
      <c r="L1053" t="s">
        <v>1969</v>
      </c>
    </row>
    <row r="1054" spans="1:12" x14ac:dyDescent="0.3">
      <c r="A1054">
        <v>375</v>
      </c>
      <c r="B1054" t="s">
        <v>586</v>
      </c>
      <c r="C1054" t="s">
        <v>103</v>
      </c>
      <c r="D1054" t="s">
        <v>26</v>
      </c>
      <c r="E1054" s="1">
        <v>42599</v>
      </c>
      <c r="F1054">
        <v>2</v>
      </c>
      <c r="G1054">
        <v>5799.98</v>
      </c>
      <c r="H1054" t="s">
        <v>21</v>
      </c>
      <c r="I1054" t="s">
        <v>22</v>
      </c>
      <c r="J1054" t="s">
        <v>27</v>
      </c>
      <c r="K1054" t="s">
        <v>31</v>
      </c>
      <c r="L1054" t="s">
        <v>1968</v>
      </c>
    </row>
    <row r="1055" spans="1:12" x14ac:dyDescent="0.3">
      <c r="A1055">
        <v>376</v>
      </c>
      <c r="B1055" t="s">
        <v>587</v>
      </c>
      <c r="C1055" t="s">
        <v>375</v>
      </c>
      <c r="D1055" t="s">
        <v>26</v>
      </c>
      <c r="E1055" s="1">
        <v>42599</v>
      </c>
      <c r="F1055">
        <v>2</v>
      </c>
      <c r="G1055">
        <v>599.98</v>
      </c>
      <c r="H1055" t="s">
        <v>72</v>
      </c>
      <c r="I1055" t="s">
        <v>53</v>
      </c>
      <c r="J1055" t="s">
        <v>27</v>
      </c>
      <c r="K1055" t="s">
        <v>28</v>
      </c>
      <c r="L1055" t="s">
        <v>1966</v>
      </c>
    </row>
    <row r="1056" spans="1:12" x14ac:dyDescent="0.3">
      <c r="A1056">
        <v>376</v>
      </c>
      <c r="B1056" t="s">
        <v>587</v>
      </c>
      <c r="C1056" t="s">
        <v>375</v>
      </c>
      <c r="D1056" t="s">
        <v>26</v>
      </c>
      <c r="E1056" s="1">
        <v>42599</v>
      </c>
      <c r="F1056">
        <v>2</v>
      </c>
      <c r="G1056">
        <v>1499.98</v>
      </c>
      <c r="H1056" t="s">
        <v>35</v>
      </c>
      <c r="I1056" t="s">
        <v>22</v>
      </c>
      <c r="J1056" t="s">
        <v>27</v>
      </c>
      <c r="K1056" t="s">
        <v>28</v>
      </c>
      <c r="L1056" t="s">
        <v>1969</v>
      </c>
    </row>
    <row r="1057" spans="1:12" x14ac:dyDescent="0.3">
      <c r="A1057">
        <v>377</v>
      </c>
      <c r="B1057" t="s">
        <v>588</v>
      </c>
      <c r="C1057" t="s">
        <v>589</v>
      </c>
      <c r="D1057" t="s">
        <v>26</v>
      </c>
      <c r="E1057" s="1">
        <v>42599</v>
      </c>
      <c r="F1057">
        <v>1</v>
      </c>
      <c r="G1057">
        <v>269.99</v>
      </c>
      <c r="H1057" t="s">
        <v>52</v>
      </c>
      <c r="I1057" t="s">
        <v>15</v>
      </c>
      <c r="J1057" t="s">
        <v>27</v>
      </c>
      <c r="K1057" t="s">
        <v>28</v>
      </c>
      <c r="L1057" t="s">
        <v>1966</v>
      </c>
    </row>
    <row r="1058" spans="1:12" x14ac:dyDescent="0.3">
      <c r="A1058">
        <v>377</v>
      </c>
      <c r="B1058" t="s">
        <v>588</v>
      </c>
      <c r="C1058" t="s">
        <v>589</v>
      </c>
      <c r="D1058" t="s">
        <v>26</v>
      </c>
      <c r="E1058" s="1">
        <v>42599</v>
      </c>
      <c r="F1058">
        <v>1</v>
      </c>
      <c r="G1058">
        <v>1799.99</v>
      </c>
      <c r="H1058" t="s">
        <v>23</v>
      </c>
      <c r="I1058" t="s">
        <v>22</v>
      </c>
      <c r="J1058" t="s">
        <v>27</v>
      </c>
      <c r="K1058" t="s">
        <v>28</v>
      </c>
      <c r="L1058" t="s">
        <v>1968</v>
      </c>
    </row>
    <row r="1059" spans="1:12" x14ac:dyDescent="0.3">
      <c r="A1059">
        <v>378</v>
      </c>
      <c r="B1059" t="s">
        <v>590</v>
      </c>
      <c r="C1059" t="s">
        <v>237</v>
      </c>
      <c r="D1059" t="s">
        <v>108</v>
      </c>
      <c r="E1059" s="1">
        <v>42599</v>
      </c>
      <c r="F1059">
        <v>2</v>
      </c>
      <c r="G1059">
        <v>1199.98</v>
      </c>
      <c r="H1059" t="s">
        <v>14</v>
      </c>
      <c r="I1059" t="s">
        <v>39</v>
      </c>
      <c r="J1059" t="s">
        <v>109</v>
      </c>
      <c r="K1059" t="s">
        <v>179</v>
      </c>
      <c r="L1059" t="s">
        <v>1966</v>
      </c>
    </row>
    <row r="1060" spans="1:12" x14ac:dyDescent="0.3">
      <c r="A1060">
        <v>379</v>
      </c>
      <c r="B1060" t="s">
        <v>591</v>
      </c>
      <c r="C1060" t="s">
        <v>375</v>
      </c>
      <c r="D1060" t="s">
        <v>26</v>
      </c>
      <c r="E1060" s="1">
        <v>42600</v>
      </c>
      <c r="F1060">
        <v>1</v>
      </c>
      <c r="G1060">
        <v>599.99</v>
      </c>
      <c r="H1060" t="s">
        <v>14</v>
      </c>
      <c r="I1060" t="s">
        <v>15</v>
      </c>
      <c r="J1060" t="s">
        <v>27</v>
      </c>
      <c r="K1060" t="s">
        <v>31</v>
      </c>
      <c r="L1060" t="s">
        <v>1966</v>
      </c>
    </row>
    <row r="1061" spans="1:12" x14ac:dyDescent="0.3">
      <c r="A1061">
        <v>379</v>
      </c>
      <c r="B1061" t="s">
        <v>591</v>
      </c>
      <c r="C1061" t="s">
        <v>375</v>
      </c>
      <c r="D1061" t="s">
        <v>26</v>
      </c>
      <c r="E1061" s="1">
        <v>42600</v>
      </c>
      <c r="F1061">
        <v>1</v>
      </c>
      <c r="G1061">
        <v>2999.99</v>
      </c>
      <c r="H1061" t="s">
        <v>45</v>
      </c>
      <c r="I1061" t="s">
        <v>46</v>
      </c>
      <c r="J1061" t="s">
        <v>27</v>
      </c>
      <c r="K1061" t="s">
        <v>31</v>
      </c>
      <c r="L1061" t="s">
        <v>1968</v>
      </c>
    </row>
    <row r="1062" spans="1:12" x14ac:dyDescent="0.3">
      <c r="A1062">
        <v>380</v>
      </c>
      <c r="B1062" t="s">
        <v>592</v>
      </c>
      <c r="C1062" t="s">
        <v>285</v>
      </c>
      <c r="D1062" t="s">
        <v>26</v>
      </c>
      <c r="E1062" s="1">
        <v>42601</v>
      </c>
      <c r="F1062">
        <v>1</v>
      </c>
      <c r="G1062">
        <v>599.99</v>
      </c>
      <c r="H1062" t="s">
        <v>14</v>
      </c>
      <c r="I1062" t="s">
        <v>15</v>
      </c>
      <c r="J1062" t="s">
        <v>27</v>
      </c>
      <c r="K1062" t="s">
        <v>31</v>
      </c>
      <c r="L1062" t="s">
        <v>1966</v>
      </c>
    </row>
    <row r="1063" spans="1:12" x14ac:dyDescent="0.3">
      <c r="A1063">
        <v>380</v>
      </c>
      <c r="B1063" t="s">
        <v>592</v>
      </c>
      <c r="C1063" t="s">
        <v>285</v>
      </c>
      <c r="D1063" t="s">
        <v>26</v>
      </c>
      <c r="E1063" s="1">
        <v>42601</v>
      </c>
      <c r="F1063">
        <v>2</v>
      </c>
      <c r="G1063">
        <v>3361.98</v>
      </c>
      <c r="H1063" t="s">
        <v>63</v>
      </c>
      <c r="I1063" t="s">
        <v>20</v>
      </c>
      <c r="J1063" t="s">
        <v>27</v>
      </c>
      <c r="K1063" t="s">
        <v>31</v>
      </c>
      <c r="L1063" t="s">
        <v>1967</v>
      </c>
    </row>
    <row r="1064" spans="1:12" x14ac:dyDescent="0.3">
      <c r="A1064">
        <v>381</v>
      </c>
      <c r="B1064" t="s">
        <v>593</v>
      </c>
      <c r="C1064" t="s">
        <v>594</v>
      </c>
      <c r="D1064" t="s">
        <v>26</v>
      </c>
      <c r="E1064" s="1">
        <v>42601</v>
      </c>
      <c r="F1064">
        <v>2</v>
      </c>
      <c r="G1064">
        <v>539.98</v>
      </c>
      <c r="H1064" t="s">
        <v>66</v>
      </c>
      <c r="I1064" t="s">
        <v>53</v>
      </c>
      <c r="J1064" t="s">
        <v>27</v>
      </c>
      <c r="K1064" t="s">
        <v>31</v>
      </c>
      <c r="L1064" t="s">
        <v>1966</v>
      </c>
    </row>
    <row r="1065" spans="1:12" x14ac:dyDescent="0.3">
      <c r="A1065">
        <v>382</v>
      </c>
      <c r="B1065" t="s">
        <v>595</v>
      </c>
      <c r="C1065" t="s">
        <v>177</v>
      </c>
      <c r="D1065" t="s">
        <v>26</v>
      </c>
      <c r="E1065" s="1">
        <v>42602</v>
      </c>
      <c r="F1065">
        <v>1</v>
      </c>
      <c r="G1065">
        <v>269.99</v>
      </c>
      <c r="H1065" t="s">
        <v>66</v>
      </c>
      <c r="I1065" t="s">
        <v>15</v>
      </c>
      <c r="J1065" t="s">
        <v>27</v>
      </c>
      <c r="K1065" t="s">
        <v>28</v>
      </c>
      <c r="L1065" t="s">
        <v>1966</v>
      </c>
    </row>
    <row r="1066" spans="1:12" x14ac:dyDescent="0.3">
      <c r="A1066">
        <v>382</v>
      </c>
      <c r="B1066" t="s">
        <v>595</v>
      </c>
      <c r="C1066" t="s">
        <v>177</v>
      </c>
      <c r="D1066" t="s">
        <v>26</v>
      </c>
      <c r="E1066" s="1">
        <v>42602</v>
      </c>
      <c r="F1066">
        <v>1</v>
      </c>
      <c r="G1066">
        <v>2999.99</v>
      </c>
      <c r="H1066" t="s">
        <v>45</v>
      </c>
      <c r="I1066" t="s">
        <v>46</v>
      </c>
      <c r="J1066" t="s">
        <v>27</v>
      </c>
      <c r="K1066" t="s">
        <v>28</v>
      </c>
      <c r="L1066" t="s">
        <v>1968</v>
      </c>
    </row>
    <row r="1067" spans="1:12" x14ac:dyDescent="0.3">
      <c r="A1067">
        <v>382</v>
      </c>
      <c r="B1067" t="s">
        <v>595</v>
      </c>
      <c r="C1067" t="s">
        <v>177</v>
      </c>
      <c r="D1067" t="s">
        <v>26</v>
      </c>
      <c r="E1067" s="1">
        <v>42602</v>
      </c>
      <c r="F1067">
        <v>1</v>
      </c>
      <c r="G1067">
        <v>1799.99</v>
      </c>
      <c r="H1067" t="s">
        <v>23</v>
      </c>
      <c r="I1067" t="s">
        <v>22</v>
      </c>
      <c r="J1067" t="s">
        <v>27</v>
      </c>
      <c r="K1067" t="s">
        <v>28</v>
      </c>
      <c r="L1067" t="s">
        <v>1968</v>
      </c>
    </row>
    <row r="1068" spans="1:12" x14ac:dyDescent="0.3">
      <c r="A1068">
        <v>383</v>
      </c>
      <c r="B1068" t="s">
        <v>596</v>
      </c>
      <c r="C1068" t="s">
        <v>461</v>
      </c>
      <c r="D1068" t="s">
        <v>26</v>
      </c>
      <c r="E1068" s="1">
        <v>42602</v>
      </c>
      <c r="F1068">
        <v>2</v>
      </c>
      <c r="G1068">
        <v>539.98</v>
      </c>
      <c r="H1068" t="s">
        <v>66</v>
      </c>
      <c r="I1068" t="s">
        <v>53</v>
      </c>
      <c r="J1068" t="s">
        <v>27</v>
      </c>
      <c r="K1068" t="s">
        <v>31</v>
      </c>
      <c r="L1068" t="s">
        <v>1966</v>
      </c>
    </row>
    <row r="1069" spans="1:12" x14ac:dyDescent="0.3">
      <c r="A1069">
        <v>383</v>
      </c>
      <c r="B1069" t="s">
        <v>596</v>
      </c>
      <c r="C1069" t="s">
        <v>461</v>
      </c>
      <c r="D1069" t="s">
        <v>26</v>
      </c>
      <c r="E1069" s="1">
        <v>42602</v>
      </c>
      <c r="F1069">
        <v>1</v>
      </c>
      <c r="G1069">
        <v>269.99</v>
      </c>
      <c r="H1069" t="s">
        <v>66</v>
      </c>
      <c r="I1069" t="s">
        <v>15</v>
      </c>
      <c r="J1069" t="s">
        <v>27</v>
      </c>
      <c r="K1069" t="s">
        <v>31</v>
      </c>
      <c r="L1069" t="s">
        <v>1966</v>
      </c>
    </row>
    <row r="1070" spans="1:12" x14ac:dyDescent="0.3">
      <c r="A1070">
        <v>383</v>
      </c>
      <c r="B1070" t="s">
        <v>596</v>
      </c>
      <c r="C1070" t="s">
        <v>461</v>
      </c>
      <c r="D1070" t="s">
        <v>26</v>
      </c>
      <c r="E1070" s="1">
        <v>42602</v>
      </c>
      <c r="F1070">
        <v>2</v>
      </c>
      <c r="G1070">
        <v>539.98</v>
      </c>
      <c r="H1070" t="s">
        <v>52</v>
      </c>
      <c r="I1070" t="s">
        <v>53</v>
      </c>
      <c r="J1070" t="s">
        <v>27</v>
      </c>
      <c r="K1070" t="s">
        <v>31</v>
      </c>
      <c r="L1070" t="s">
        <v>1966</v>
      </c>
    </row>
    <row r="1071" spans="1:12" x14ac:dyDescent="0.3">
      <c r="A1071">
        <v>383</v>
      </c>
      <c r="B1071" t="s">
        <v>596</v>
      </c>
      <c r="C1071" t="s">
        <v>461</v>
      </c>
      <c r="D1071" t="s">
        <v>26</v>
      </c>
      <c r="E1071" s="1">
        <v>42602</v>
      </c>
      <c r="F1071">
        <v>1</v>
      </c>
      <c r="G1071">
        <v>269.99</v>
      </c>
      <c r="H1071" t="s">
        <v>52</v>
      </c>
      <c r="I1071" t="s">
        <v>15</v>
      </c>
      <c r="J1071" t="s">
        <v>27</v>
      </c>
      <c r="K1071" t="s">
        <v>31</v>
      </c>
      <c r="L1071" t="s">
        <v>1966</v>
      </c>
    </row>
    <row r="1072" spans="1:12" x14ac:dyDescent="0.3">
      <c r="A1072">
        <v>383</v>
      </c>
      <c r="B1072" t="s">
        <v>596</v>
      </c>
      <c r="C1072" t="s">
        <v>461</v>
      </c>
      <c r="D1072" t="s">
        <v>26</v>
      </c>
      <c r="E1072" s="1">
        <v>42602</v>
      </c>
      <c r="F1072">
        <v>1</v>
      </c>
      <c r="G1072">
        <v>449</v>
      </c>
      <c r="H1072" t="s">
        <v>99</v>
      </c>
      <c r="I1072" t="s">
        <v>15</v>
      </c>
      <c r="J1072" t="s">
        <v>27</v>
      </c>
      <c r="K1072" t="s">
        <v>31</v>
      </c>
      <c r="L1072" t="s">
        <v>1976</v>
      </c>
    </row>
    <row r="1073" spans="1:12" x14ac:dyDescent="0.3">
      <c r="A1073">
        <v>384</v>
      </c>
      <c r="B1073" t="s">
        <v>597</v>
      </c>
      <c r="C1073" t="s">
        <v>48</v>
      </c>
      <c r="D1073" t="s">
        <v>26</v>
      </c>
      <c r="E1073" s="1">
        <v>42602</v>
      </c>
      <c r="F1073">
        <v>2</v>
      </c>
      <c r="G1073">
        <v>539.98</v>
      </c>
      <c r="H1073" t="s">
        <v>66</v>
      </c>
      <c r="I1073" t="s">
        <v>53</v>
      </c>
      <c r="J1073" t="s">
        <v>27</v>
      </c>
      <c r="K1073" t="s">
        <v>31</v>
      </c>
      <c r="L1073" t="s">
        <v>1966</v>
      </c>
    </row>
    <row r="1074" spans="1:12" x14ac:dyDescent="0.3">
      <c r="A1074">
        <v>384</v>
      </c>
      <c r="B1074" t="s">
        <v>597</v>
      </c>
      <c r="C1074" t="s">
        <v>48</v>
      </c>
      <c r="D1074" t="s">
        <v>26</v>
      </c>
      <c r="E1074" s="1">
        <v>42602</v>
      </c>
      <c r="F1074">
        <v>1</v>
      </c>
      <c r="G1074">
        <v>529.99</v>
      </c>
      <c r="H1074" t="s">
        <v>49</v>
      </c>
      <c r="I1074" t="s">
        <v>15</v>
      </c>
      <c r="J1074" t="s">
        <v>27</v>
      </c>
      <c r="K1074" t="s">
        <v>31</v>
      </c>
      <c r="L1074" t="s">
        <v>1966</v>
      </c>
    </row>
    <row r="1075" spans="1:12" x14ac:dyDescent="0.3">
      <c r="A1075">
        <v>384</v>
      </c>
      <c r="B1075" t="s">
        <v>597</v>
      </c>
      <c r="C1075" t="s">
        <v>48</v>
      </c>
      <c r="D1075" t="s">
        <v>26</v>
      </c>
      <c r="E1075" s="1">
        <v>42602</v>
      </c>
      <c r="F1075">
        <v>1</v>
      </c>
      <c r="G1075">
        <v>599.99</v>
      </c>
      <c r="H1075" t="s">
        <v>18</v>
      </c>
      <c r="I1075" t="s">
        <v>15</v>
      </c>
      <c r="J1075" t="s">
        <v>27</v>
      </c>
      <c r="K1075" t="s">
        <v>31</v>
      </c>
      <c r="L1075" t="s">
        <v>1966</v>
      </c>
    </row>
    <row r="1076" spans="1:12" x14ac:dyDescent="0.3">
      <c r="A1076">
        <v>384</v>
      </c>
      <c r="B1076" t="s">
        <v>597</v>
      </c>
      <c r="C1076" t="s">
        <v>48</v>
      </c>
      <c r="D1076" t="s">
        <v>26</v>
      </c>
      <c r="E1076" s="1">
        <v>42602</v>
      </c>
      <c r="F1076">
        <v>1</v>
      </c>
      <c r="G1076">
        <v>2899.99</v>
      </c>
      <c r="H1076" t="s">
        <v>21</v>
      </c>
      <c r="I1076" t="s">
        <v>22</v>
      </c>
      <c r="J1076" t="s">
        <v>27</v>
      </c>
      <c r="K1076" t="s">
        <v>31</v>
      </c>
      <c r="L1076" t="s">
        <v>1968</v>
      </c>
    </row>
    <row r="1077" spans="1:12" x14ac:dyDescent="0.3">
      <c r="A1077">
        <v>384</v>
      </c>
      <c r="B1077" t="s">
        <v>597</v>
      </c>
      <c r="C1077" t="s">
        <v>48</v>
      </c>
      <c r="D1077" t="s">
        <v>26</v>
      </c>
      <c r="E1077" s="1">
        <v>42602</v>
      </c>
      <c r="F1077">
        <v>1</v>
      </c>
      <c r="G1077">
        <v>1799.99</v>
      </c>
      <c r="H1077" t="s">
        <v>23</v>
      </c>
      <c r="I1077" t="s">
        <v>22</v>
      </c>
      <c r="J1077" t="s">
        <v>27</v>
      </c>
      <c r="K1077" t="s">
        <v>31</v>
      </c>
      <c r="L1077" t="s">
        <v>1968</v>
      </c>
    </row>
    <row r="1078" spans="1:12" x14ac:dyDescent="0.3">
      <c r="A1078">
        <v>385</v>
      </c>
      <c r="B1078" t="s">
        <v>598</v>
      </c>
      <c r="C1078" t="s">
        <v>517</v>
      </c>
      <c r="D1078" t="s">
        <v>26</v>
      </c>
      <c r="E1078" s="1">
        <v>42602</v>
      </c>
      <c r="F1078">
        <v>1</v>
      </c>
      <c r="G1078">
        <v>269.99</v>
      </c>
      <c r="H1078" t="s">
        <v>66</v>
      </c>
      <c r="I1078" t="s">
        <v>53</v>
      </c>
      <c r="J1078" t="s">
        <v>27</v>
      </c>
      <c r="K1078" t="s">
        <v>31</v>
      </c>
      <c r="L1078" t="s">
        <v>1966</v>
      </c>
    </row>
    <row r="1079" spans="1:12" x14ac:dyDescent="0.3">
      <c r="A1079">
        <v>385</v>
      </c>
      <c r="B1079" t="s">
        <v>598</v>
      </c>
      <c r="C1079" t="s">
        <v>517</v>
      </c>
      <c r="D1079" t="s">
        <v>26</v>
      </c>
      <c r="E1079" s="1">
        <v>42602</v>
      </c>
      <c r="F1079">
        <v>2</v>
      </c>
      <c r="G1079">
        <v>1199.98</v>
      </c>
      <c r="H1079" t="s">
        <v>14</v>
      </c>
      <c r="I1079" t="s">
        <v>39</v>
      </c>
      <c r="J1079" t="s">
        <v>27</v>
      </c>
      <c r="K1079" t="s">
        <v>31</v>
      </c>
      <c r="L1079" t="s">
        <v>1966</v>
      </c>
    </row>
    <row r="1080" spans="1:12" x14ac:dyDescent="0.3">
      <c r="A1080">
        <v>385</v>
      </c>
      <c r="B1080" t="s">
        <v>598</v>
      </c>
      <c r="C1080" t="s">
        <v>517</v>
      </c>
      <c r="D1080" t="s">
        <v>26</v>
      </c>
      <c r="E1080" s="1">
        <v>42602</v>
      </c>
      <c r="F1080">
        <v>2</v>
      </c>
      <c r="G1080">
        <v>7999.98</v>
      </c>
      <c r="H1080" t="s">
        <v>56</v>
      </c>
      <c r="I1080" t="s">
        <v>22</v>
      </c>
      <c r="J1080" t="s">
        <v>27</v>
      </c>
      <c r="K1080" t="s">
        <v>31</v>
      </c>
      <c r="L1080" t="s">
        <v>1968</v>
      </c>
    </row>
    <row r="1081" spans="1:12" x14ac:dyDescent="0.3">
      <c r="A1081">
        <v>386</v>
      </c>
      <c r="B1081" t="s">
        <v>599</v>
      </c>
      <c r="C1081" t="s">
        <v>103</v>
      </c>
      <c r="D1081" t="s">
        <v>26</v>
      </c>
      <c r="E1081" s="1">
        <v>42602</v>
      </c>
      <c r="F1081">
        <v>2</v>
      </c>
      <c r="G1081">
        <v>1199.98</v>
      </c>
      <c r="H1081" t="s">
        <v>14</v>
      </c>
      <c r="I1081" t="s">
        <v>15</v>
      </c>
      <c r="J1081" t="s">
        <v>27</v>
      </c>
      <c r="K1081" t="s">
        <v>28</v>
      </c>
      <c r="L1081" t="s">
        <v>1966</v>
      </c>
    </row>
    <row r="1082" spans="1:12" x14ac:dyDescent="0.3">
      <c r="A1082">
        <v>386</v>
      </c>
      <c r="B1082" t="s">
        <v>599</v>
      </c>
      <c r="C1082" t="s">
        <v>103</v>
      </c>
      <c r="D1082" t="s">
        <v>26</v>
      </c>
      <c r="E1082" s="1">
        <v>42602</v>
      </c>
      <c r="F1082">
        <v>2</v>
      </c>
      <c r="G1082">
        <v>1999.98</v>
      </c>
      <c r="H1082" t="s">
        <v>32</v>
      </c>
      <c r="I1082" t="s">
        <v>22</v>
      </c>
      <c r="J1082" t="s">
        <v>27</v>
      </c>
      <c r="K1082" t="s">
        <v>28</v>
      </c>
      <c r="L1082" t="s">
        <v>1967</v>
      </c>
    </row>
    <row r="1083" spans="1:12" x14ac:dyDescent="0.3">
      <c r="A1083">
        <v>386</v>
      </c>
      <c r="B1083" t="s">
        <v>599</v>
      </c>
      <c r="C1083" t="s">
        <v>103</v>
      </c>
      <c r="D1083" t="s">
        <v>26</v>
      </c>
      <c r="E1083" s="1">
        <v>42602</v>
      </c>
      <c r="F1083">
        <v>1</v>
      </c>
      <c r="G1083">
        <v>1799.99</v>
      </c>
      <c r="H1083" t="s">
        <v>23</v>
      </c>
      <c r="I1083" t="s">
        <v>22</v>
      </c>
      <c r="J1083" t="s">
        <v>27</v>
      </c>
      <c r="K1083" t="s">
        <v>28</v>
      </c>
      <c r="L1083" t="s">
        <v>1968</v>
      </c>
    </row>
    <row r="1084" spans="1:12" x14ac:dyDescent="0.3">
      <c r="A1084">
        <v>387</v>
      </c>
      <c r="B1084" t="s">
        <v>600</v>
      </c>
      <c r="C1084" t="s">
        <v>601</v>
      </c>
      <c r="D1084" t="s">
        <v>108</v>
      </c>
      <c r="E1084" s="1">
        <v>42602</v>
      </c>
      <c r="F1084">
        <v>1</v>
      </c>
      <c r="G1084">
        <v>449</v>
      </c>
      <c r="H1084" t="s">
        <v>44</v>
      </c>
      <c r="I1084" t="s">
        <v>15</v>
      </c>
      <c r="J1084" t="s">
        <v>109</v>
      </c>
      <c r="K1084" t="s">
        <v>110</v>
      </c>
      <c r="L1084" t="s">
        <v>1976</v>
      </c>
    </row>
    <row r="1085" spans="1:12" x14ac:dyDescent="0.3">
      <c r="A1085">
        <v>388</v>
      </c>
      <c r="B1085" t="s">
        <v>602</v>
      </c>
      <c r="C1085" t="s">
        <v>229</v>
      </c>
      <c r="D1085" t="s">
        <v>108</v>
      </c>
      <c r="E1085" s="1">
        <v>42603</v>
      </c>
      <c r="F1085">
        <v>2</v>
      </c>
      <c r="G1085">
        <v>539.98</v>
      </c>
      <c r="H1085" t="s">
        <v>66</v>
      </c>
      <c r="I1085" t="s">
        <v>15</v>
      </c>
      <c r="J1085" t="s">
        <v>109</v>
      </c>
      <c r="K1085" t="s">
        <v>110</v>
      </c>
      <c r="L1085" t="s">
        <v>1966</v>
      </c>
    </row>
    <row r="1086" spans="1:12" x14ac:dyDescent="0.3">
      <c r="A1086">
        <v>388</v>
      </c>
      <c r="B1086" t="s">
        <v>602</v>
      </c>
      <c r="C1086" t="s">
        <v>229</v>
      </c>
      <c r="D1086" t="s">
        <v>108</v>
      </c>
      <c r="E1086" s="1">
        <v>42603</v>
      </c>
      <c r="F1086">
        <v>2</v>
      </c>
      <c r="G1086">
        <v>898</v>
      </c>
      <c r="H1086" t="s">
        <v>99</v>
      </c>
      <c r="I1086" t="s">
        <v>15</v>
      </c>
      <c r="J1086" t="s">
        <v>109</v>
      </c>
      <c r="K1086" t="s">
        <v>110</v>
      </c>
      <c r="L1086" t="s">
        <v>1976</v>
      </c>
    </row>
    <row r="1087" spans="1:12" x14ac:dyDescent="0.3">
      <c r="A1087">
        <v>388</v>
      </c>
      <c r="B1087" t="s">
        <v>602</v>
      </c>
      <c r="C1087" t="s">
        <v>229</v>
      </c>
      <c r="D1087" t="s">
        <v>108</v>
      </c>
      <c r="E1087" s="1">
        <v>42603</v>
      </c>
      <c r="F1087">
        <v>1</v>
      </c>
      <c r="G1087">
        <v>749.99</v>
      </c>
      <c r="H1087" t="s">
        <v>35</v>
      </c>
      <c r="I1087" t="s">
        <v>22</v>
      </c>
      <c r="J1087" t="s">
        <v>109</v>
      </c>
      <c r="K1087" t="s">
        <v>110</v>
      </c>
      <c r="L1087" t="s">
        <v>1969</v>
      </c>
    </row>
    <row r="1088" spans="1:12" x14ac:dyDescent="0.3">
      <c r="A1088">
        <v>388</v>
      </c>
      <c r="B1088" t="s">
        <v>602</v>
      </c>
      <c r="C1088" t="s">
        <v>229</v>
      </c>
      <c r="D1088" t="s">
        <v>108</v>
      </c>
      <c r="E1088" s="1">
        <v>42603</v>
      </c>
      <c r="F1088">
        <v>1</v>
      </c>
      <c r="G1088">
        <v>1680.99</v>
      </c>
      <c r="H1088" t="s">
        <v>63</v>
      </c>
      <c r="I1088" t="s">
        <v>20</v>
      </c>
      <c r="J1088" t="s">
        <v>109</v>
      </c>
      <c r="K1088" t="s">
        <v>110</v>
      </c>
      <c r="L1088" t="s">
        <v>1967</v>
      </c>
    </row>
    <row r="1089" spans="1:12" x14ac:dyDescent="0.3">
      <c r="A1089">
        <v>389</v>
      </c>
      <c r="B1089" t="s">
        <v>603</v>
      </c>
      <c r="C1089" t="s">
        <v>190</v>
      </c>
      <c r="D1089" t="s">
        <v>13</v>
      </c>
      <c r="E1089" s="1">
        <v>42604</v>
      </c>
      <c r="F1089">
        <v>2</v>
      </c>
      <c r="G1089">
        <v>1059.98</v>
      </c>
      <c r="H1089" t="s">
        <v>49</v>
      </c>
      <c r="I1089" t="s">
        <v>15</v>
      </c>
      <c r="J1089" t="s">
        <v>16</v>
      </c>
      <c r="K1089" t="s">
        <v>36</v>
      </c>
      <c r="L1089" t="s">
        <v>1966</v>
      </c>
    </row>
    <row r="1090" spans="1:12" x14ac:dyDescent="0.3">
      <c r="A1090">
        <v>389</v>
      </c>
      <c r="B1090" t="s">
        <v>603</v>
      </c>
      <c r="C1090" t="s">
        <v>190</v>
      </c>
      <c r="D1090" t="s">
        <v>13</v>
      </c>
      <c r="E1090" s="1">
        <v>42604</v>
      </c>
      <c r="F1090">
        <v>1</v>
      </c>
      <c r="G1090">
        <v>1320.99</v>
      </c>
      <c r="H1090" t="s">
        <v>77</v>
      </c>
      <c r="I1090" t="s">
        <v>22</v>
      </c>
      <c r="J1090" t="s">
        <v>16</v>
      </c>
      <c r="K1090" t="s">
        <v>36</v>
      </c>
      <c r="L1090" t="s">
        <v>1970</v>
      </c>
    </row>
    <row r="1091" spans="1:12" x14ac:dyDescent="0.3">
      <c r="A1091">
        <v>389</v>
      </c>
      <c r="B1091" t="s">
        <v>603</v>
      </c>
      <c r="C1091" t="s">
        <v>190</v>
      </c>
      <c r="D1091" t="s">
        <v>13</v>
      </c>
      <c r="E1091" s="1">
        <v>42604</v>
      </c>
      <c r="F1091">
        <v>1</v>
      </c>
      <c r="G1091">
        <v>749.99</v>
      </c>
      <c r="H1091" t="s">
        <v>35</v>
      </c>
      <c r="I1091" t="s">
        <v>22</v>
      </c>
      <c r="J1091" t="s">
        <v>16</v>
      </c>
      <c r="K1091" t="s">
        <v>36</v>
      </c>
      <c r="L1091" t="s">
        <v>1969</v>
      </c>
    </row>
    <row r="1092" spans="1:12" x14ac:dyDescent="0.3">
      <c r="A1092">
        <v>389</v>
      </c>
      <c r="B1092" t="s">
        <v>603</v>
      </c>
      <c r="C1092" t="s">
        <v>190</v>
      </c>
      <c r="D1092" t="s">
        <v>13</v>
      </c>
      <c r="E1092" s="1">
        <v>42604</v>
      </c>
      <c r="F1092">
        <v>2</v>
      </c>
      <c r="G1092">
        <v>3098</v>
      </c>
      <c r="H1092" t="s">
        <v>19</v>
      </c>
      <c r="I1092" t="s">
        <v>20</v>
      </c>
      <c r="J1092" t="s">
        <v>16</v>
      </c>
      <c r="K1092" t="s">
        <v>36</v>
      </c>
      <c r="L1092" t="s">
        <v>1967</v>
      </c>
    </row>
    <row r="1093" spans="1:12" x14ac:dyDescent="0.3">
      <c r="A1093">
        <v>389</v>
      </c>
      <c r="B1093" t="s">
        <v>603</v>
      </c>
      <c r="C1093" t="s">
        <v>190</v>
      </c>
      <c r="D1093" t="s">
        <v>13</v>
      </c>
      <c r="E1093" s="1">
        <v>42604</v>
      </c>
      <c r="F1093">
        <v>1</v>
      </c>
      <c r="G1093">
        <v>2999.99</v>
      </c>
      <c r="H1093" t="s">
        <v>45</v>
      </c>
      <c r="I1093" t="s">
        <v>46</v>
      </c>
      <c r="J1093" t="s">
        <v>16</v>
      </c>
      <c r="K1093" t="s">
        <v>36</v>
      </c>
      <c r="L1093" t="s">
        <v>1968</v>
      </c>
    </row>
    <row r="1094" spans="1:12" x14ac:dyDescent="0.3">
      <c r="A1094">
        <v>390</v>
      </c>
      <c r="B1094" t="s">
        <v>604</v>
      </c>
      <c r="C1094" t="s">
        <v>553</v>
      </c>
      <c r="D1094" t="s">
        <v>108</v>
      </c>
      <c r="E1094" s="1">
        <v>42604</v>
      </c>
      <c r="F1094">
        <v>1</v>
      </c>
      <c r="G1094">
        <v>299.99</v>
      </c>
      <c r="H1094" t="s">
        <v>72</v>
      </c>
      <c r="I1094" t="s">
        <v>53</v>
      </c>
      <c r="J1094" t="s">
        <v>109</v>
      </c>
      <c r="K1094" t="s">
        <v>179</v>
      </c>
      <c r="L1094" t="s">
        <v>1966</v>
      </c>
    </row>
    <row r="1095" spans="1:12" x14ac:dyDescent="0.3">
      <c r="A1095">
        <v>390</v>
      </c>
      <c r="B1095" t="s">
        <v>604</v>
      </c>
      <c r="C1095" t="s">
        <v>553</v>
      </c>
      <c r="D1095" t="s">
        <v>108</v>
      </c>
      <c r="E1095" s="1">
        <v>42604</v>
      </c>
      <c r="F1095">
        <v>1</v>
      </c>
      <c r="G1095">
        <v>2999.99</v>
      </c>
      <c r="H1095" t="s">
        <v>45</v>
      </c>
      <c r="I1095" t="s">
        <v>46</v>
      </c>
      <c r="J1095" t="s">
        <v>109</v>
      </c>
      <c r="K1095" t="s">
        <v>179</v>
      </c>
      <c r="L1095" t="s">
        <v>1968</v>
      </c>
    </row>
    <row r="1096" spans="1:12" x14ac:dyDescent="0.3">
      <c r="A1096">
        <v>390</v>
      </c>
      <c r="B1096" t="s">
        <v>604</v>
      </c>
      <c r="C1096" t="s">
        <v>553</v>
      </c>
      <c r="D1096" t="s">
        <v>108</v>
      </c>
      <c r="E1096" s="1">
        <v>42604</v>
      </c>
      <c r="F1096">
        <v>2</v>
      </c>
      <c r="G1096">
        <v>7999.98</v>
      </c>
      <c r="H1096" t="s">
        <v>56</v>
      </c>
      <c r="I1096" t="s">
        <v>22</v>
      </c>
      <c r="J1096" t="s">
        <v>109</v>
      </c>
      <c r="K1096" t="s">
        <v>179</v>
      </c>
      <c r="L1096" t="s">
        <v>1968</v>
      </c>
    </row>
    <row r="1097" spans="1:12" x14ac:dyDescent="0.3">
      <c r="A1097">
        <v>391</v>
      </c>
      <c r="B1097" t="s">
        <v>605</v>
      </c>
      <c r="C1097" t="s">
        <v>371</v>
      </c>
      <c r="D1097" t="s">
        <v>108</v>
      </c>
      <c r="E1097" s="1">
        <v>42605</v>
      </c>
      <c r="F1097">
        <v>2</v>
      </c>
      <c r="G1097">
        <v>1099.98</v>
      </c>
      <c r="H1097" t="s">
        <v>43</v>
      </c>
      <c r="I1097" t="s">
        <v>39</v>
      </c>
      <c r="J1097" t="s">
        <v>109</v>
      </c>
      <c r="K1097" t="s">
        <v>179</v>
      </c>
      <c r="L1097" t="s">
        <v>1966</v>
      </c>
    </row>
    <row r="1098" spans="1:12" x14ac:dyDescent="0.3">
      <c r="A1098">
        <v>391</v>
      </c>
      <c r="B1098" t="s">
        <v>605</v>
      </c>
      <c r="C1098" t="s">
        <v>371</v>
      </c>
      <c r="D1098" t="s">
        <v>108</v>
      </c>
      <c r="E1098" s="1">
        <v>42605</v>
      </c>
      <c r="F1098">
        <v>2</v>
      </c>
      <c r="G1098">
        <v>2641.98</v>
      </c>
      <c r="H1098" t="s">
        <v>77</v>
      </c>
      <c r="I1098" t="s">
        <v>22</v>
      </c>
      <c r="J1098" t="s">
        <v>109</v>
      </c>
      <c r="K1098" t="s">
        <v>179</v>
      </c>
      <c r="L1098" t="s">
        <v>1970</v>
      </c>
    </row>
    <row r="1099" spans="1:12" x14ac:dyDescent="0.3">
      <c r="A1099">
        <v>391</v>
      </c>
      <c r="B1099" t="s">
        <v>605</v>
      </c>
      <c r="C1099" t="s">
        <v>371</v>
      </c>
      <c r="D1099" t="s">
        <v>108</v>
      </c>
      <c r="E1099" s="1">
        <v>42605</v>
      </c>
      <c r="F1099">
        <v>1</v>
      </c>
      <c r="G1099">
        <v>1799.99</v>
      </c>
      <c r="H1099" t="s">
        <v>23</v>
      </c>
      <c r="I1099" t="s">
        <v>22</v>
      </c>
      <c r="J1099" t="s">
        <v>109</v>
      </c>
      <c r="K1099" t="s">
        <v>179</v>
      </c>
      <c r="L1099" t="s">
        <v>1968</v>
      </c>
    </row>
    <row r="1100" spans="1:12" x14ac:dyDescent="0.3">
      <c r="A1100">
        <v>392</v>
      </c>
      <c r="B1100" t="s">
        <v>606</v>
      </c>
      <c r="C1100" t="s">
        <v>607</v>
      </c>
      <c r="D1100" t="s">
        <v>13</v>
      </c>
      <c r="E1100" s="1">
        <v>42605</v>
      </c>
      <c r="F1100">
        <v>2</v>
      </c>
      <c r="G1100">
        <v>539.98</v>
      </c>
      <c r="H1100" t="s">
        <v>52</v>
      </c>
      <c r="I1100" t="s">
        <v>15</v>
      </c>
      <c r="J1100" t="s">
        <v>16</v>
      </c>
      <c r="K1100" t="s">
        <v>36</v>
      </c>
      <c r="L1100" t="s">
        <v>1966</v>
      </c>
    </row>
    <row r="1101" spans="1:12" x14ac:dyDescent="0.3">
      <c r="A1101">
        <v>392</v>
      </c>
      <c r="B1101" t="s">
        <v>606</v>
      </c>
      <c r="C1101" t="s">
        <v>607</v>
      </c>
      <c r="D1101" t="s">
        <v>13</v>
      </c>
      <c r="E1101" s="1">
        <v>42605</v>
      </c>
      <c r="F1101">
        <v>2</v>
      </c>
      <c r="G1101">
        <v>1999.98</v>
      </c>
      <c r="H1101" t="s">
        <v>32</v>
      </c>
      <c r="I1101" t="s">
        <v>22</v>
      </c>
      <c r="J1101" t="s">
        <v>16</v>
      </c>
      <c r="K1101" t="s">
        <v>36</v>
      </c>
      <c r="L1101" t="s">
        <v>1967</v>
      </c>
    </row>
    <row r="1102" spans="1:12" x14ac:dyDescent="0.3">
      <c r="A1102">
        <v>393</v>
      </c>
      <c r="B1102" t="s">
        <v>608</v>
      </c>
      <c r="C1102" t="s">
        <v>248</v>
      </c>
      <c r="D1102" t="s">
        <v>26</v>
      </c>
      <c r="E1102" s="1">
        <v>42607</v>
      </c>
      <c r="F1102">
        <v>2</v>
      </c>
      <c r="G1102">
        <v>939.98</v>
      </c>
      <c r="H1102" t="s">
        <v>69</v>
      </c>
      <c r="I1102" t="s">
        <v>22</v>
      </c>
      <c r="J1102" t="s">
        <v>27</v>
      </c>
      <c r="K1102" t="s">
        <v>28</v>
      </c>
      <c r="L1102" t="s">
        <v>1967</v>
      </c>
    </row>
    <row r="1103" spans="1:12" x14ac:dyDescent="0.3">
      <c r="A1103">
        <v>394</v>
      </c>
      <c r="B1103" t="s">
        <v>609</v>
      </c>
      <c r="C1103" t="s">
        <v>322</v>
      </c>
      <c r="D1103" t="s">
        <v>13</v>
      </c>
      <c r="E1103" s="1">
        <v>42608</v>
      </c>
      <c r="F1103">
        <v>2</v>
      </c>
      <c r="G1103">
        <v>539.98</v>
      </c>
      <c r="H1103" t="s">
        <v>52</v>
      </c>
      <c r="I1103" t="s">
        <v>15</v>
      </c>
      <c r="J1103" t="s">
        <v>16</v>
      </c>
      <c r="K1103" t="s">
        <v>36</v>
      </c>
      <c r="L1103" t="s">
        <v>1966</v>
      </c>
    </row>
    <row r="1104" spans="1:12" x14ac:dyDescent="0.3">
      <c r="A1104">
        <v>394</v>
      </c>
      <c r="B1104" t="s">
        <v>609</v>
      </c>
      <c r="C1104" t="s">
        <v>322</v>
      </c>
      <c r="D1104" t="s">
        <v>13</v>
      </c>
      <c r="E1104" s="1">
        <v>42608</v>
      </c>
      <c r="F1104">
        <v>1</v>
      </c>
      <c r="G1104">
        <v>299.99</v>
      </c>
      <c r="H1104" t="s">
        <v>72</v>
      </c>
      <c r="I1104" t="s">
        <v>53</v>
      </c>
      <c r="J1104" t="s">
        <v>16</v>
      </c>
      <c r="K1104" t="s">
        <v>36</v>
      </c>
      <c r="L1104" t="s">
        <v>1966</v>
      </c>
    </row>
    <row r="1105" spans="1:12" x14ac:dyDescent="0.3">
      <c r="A1105">
        <v>394</v>
      </c>
      <c r="B1105" t="s">
        <v>609</v>
      </c>
      <c r="C1105" t="s">
        <v>322</v>
      </c>
      <c r="D1105" t="s">
        <v>13</v>
      </c>
      <c r="E1105" s="1">
        <v>42608</v>
      </c>
      <c r="F1105">
        <v>1</v>
      </c>
      <c r="G1105">
        <v>599.99</v>
      </c>
      <c r="H1105" t="s">
        <v>14</v>
      </c>
      <c r="I1105" t="s">
        <v>15</v>
      </c>
      <c r="J1105" t="s">
        <v>16</v>
      </c>
      <c r="K1105" t="s">
        <v>36</v>
      </c>
      <c r="L1105" t="s">
        <v>1966</v>
      </c>
    </row>
    <row r="1106" spans="1:12" x14ac:dyDescent="0.3">
      <c r="A1106">
        <v>395</v>
      </c>
      <c r="B1106" t="s">
        <v>610</v>
      </c>
      <c r="C1106" t="s">
        <v>533</v>
      </c>
      <c r="D1106" t="s">
        <v>26</v>
      </c>
      <c r="E1106" s="1">
        <v>42608</v>
      </c>
      <c r="F1106">
        <v>1</v>
      </c>
      <c r="G1106">
        <v>269.99</v>
      </c>
      <c r="H1106" t="s">
        <v>52</v>
      </c>
      <c r="I1106" t="s">
        <v>15</v>
      </c>
      <c r="J1106" t="s">
        <v>27</v>
      </c>
      <c r="K1106" t="s">
        <v>28</v>
      </c>
      <c r="L1106" t="s">
        <v>1966</v>
      </c>
    </row>
    <row r="1107" spans="1:12" x14ac:dyDescent="0.3">
      <c r="A1107">
        <v>396</v>
      </c>
      <c r="B1107" t="s">
        <v>611</v>
      </c>
      <c r="C1107" t="s">
        <v>192</v>
      </c>
      <c r="D1107" t="s">
        <v>26</v>
      </c>
      <c r="E1107" s="1">
        <v>42609</v>
      </c>
      <c r="F1107">
        <v>1</v>
      </c>
      <c r="G1107">
        <v>549.99</v>
      </c>
      <c r="H1107" t="s">
        <v>43</v>
      </c>
      <c r="I1107" t="s">
        <v>15</v>
      </c>
      <c r="J1107" t="s">
        <v>27</v>
      </c>
      <c r="K1107" t="s">
        <v>28</v>
      </c>
      <c r="L1107" t="s">
        <v>1966</v>
      </c>
    </row>
    <row r="1108" spans="1:12" x14ac:dyDescent="0.3">
      <c r="A1108">
        <v>396</v>
      </c>
      <c r="B1108" t="s">
        <v>611</v>
      </c>
      <c r="C1108" t="s">
        <v>192</v>
      </c>
      <c r="D1108" t="s">
        <v>26</v>
      </c>
      <c r="E1108" s="1">
        <v>42609</v>
      </c>
      <c r="F1108">
        <v>2</v>
      </c>
      <c r="G1108">
        <v>999.98</v>
      </c>
      <c r="H1108" t="s">
        <v>80</v>
      </c>
      <c r="I1108" t="s">
        <v>39</v>
      </c>
      <c r="J1108" t="s">
        <v>27</v>
      </c>
      <c r="K1108" t="s">
        <v>28</v>
      </c>
      <c r="L1108" t="s">
        <v>1966</v>
      </c>
    </row>
    <row r="1109" spans="1:12" x14ac:dyDescent="0.3">
      <c r="A1109">
        <v>396</v>
      </c>
      <c r="B1109" t="s">
        <v>611</v>
      </c>
      <c r="C1109" t="s">
        <v>192</v>
      </c>
      <c r="D1109" t="s">
        <v>26</v>
      </c>
      <c r="E1109" s="1">
        <v>42609</v>
      </c>
      <c r="F1109">
        <v>1</v>
      </c>
      <c r="G1109">
        <v>1320.99</v>
      </c>
      <c r="H1109" t="s">
        <v>77</v>
      </c>
      <c r="I1109" t="s">
        <v>22</v>
      </c>
      <c r="J1109" t="s">
        <v>27</v>
      </c>
      <c r="K1109" t="s">
        <v>28</v>
      </c>
      <c r="L1109" t="s">
        <v>1970</v>
      </c>
    </row>
    <row r="1110" spans="1:12" x14ac:dyDescent="0.3">
      <c r="A1110">
        <v>397</v>
      </c>
      <c r="B1110" t="s">
        <v>612</v>
      </c>
      <c r="C1110" t="s">
        <v>221</v>
      </c>
      <c r="D1110" t="s">
        <v>26</v>
      </c>
      <c r="E1110" s="1">
        <v>42610</v>
      </c>
      <c r="F1110">
        <v>1</v>
      </c>
      <c r="G1110">
        <v>3999.99</v>
      </c>
      <c r="H1110" t="s">
        <v>56</v>
      </c>
      <c r="I1110" t="s">
        <v>22</v>
      </c>
      <c r="J1110" t="s">
        <v>27</v>
      </c>
      <c r="K1110" t="s">
        <v>31</v>
      </c>
      <c r="L1110" t="s">
        <v>1968</v>
      </c>
    </row>
    <row r="1111" spans="1:12" x14ac:dyDescent="0.3">
      <c r="A1111">
        <v>398</v>
      </c>
      <c r="B1111" t="s">
        <v>613</v>
      </c>
      <c r="C1111" t="s">
        <v>448</v>
      </c>
      <c r="D1111" t="s">
        <v>13</v>
      </c>
      <c r="E1111" s="1">
        <v>42611</v>
      </c>
      <c r="F1111">
        <v>1</v>
      </c>
      <c r="G1111">
        <v>499.99</v>
      </c>
      <c r="H1111" t="s">
        <v>80</v>
      </c>
      <c r="I1111" t="s">
        <v>39</v>
      </c>
      <c r="J1111" t="s">
        <v>16</v>
      </c>
      <c r="K1111" t="s">
        <v>17</v>
      </c>
      <c r="L1111" t="s">
        <v>1966</v>
      </c>
    </row>
    <row r="1112" spans="1:12" x14ac:dyDescent="0.3">
      <c r="A1112">
        <v>398</v>
      </c>
      <c r="B1112" t="s">
        <v>613</v>
      </c>
      <c r="C1112" t="s">
        <v>448</v>
      </c>
      <c r="D1112" t="s">
        <v>13</v>
      </c>
      <c r="E1112" s="1">
        <v>42611</v>
      </c>
      <c r="F1112">
        <v>1</v>
      </c>
      <c r="G1112">
        <v>429</v>
      </c>
      <c r="H1112" t="s">
        <v>40</v>
      </c>
      <c r="I1112" t="s">
        <v>15</v>
      </c>
      <c r="J1112" t="s">
        <v>16</v>
      </c>
      <c r="K1112" t="s">
        <v>17</v>
      </c>
      <c r="L1112" t="s">
        <v>1976</v>
      </c>
    </row>
    <row r="1113" spans="1:12" x14ac:dyDescent="0.3">
      <c r="A1113">
        <v>398</v>
      </c>
      <c r="B1113" t="s">
        <v>613</v>
      </c>
      <c r="C1113" t="s">
        <v>448</v>
      </c>
      <c r="D1113" t="s">
        <v>13</v>
      </c>
      <c r="E1113" s="1">
        <v>42611</v>
      </c>
      <c r="F1113">
        <v>2</v>
      </c>
      <c r="G1113">
        <v>898</v>
      </c>
      <c r="H1113" t="s">
        <v>44</v>
      </c>
      <c r="I1113" t="s">
        <v>15</v>
      </c>
      <c r="J1113" t="s">
        <v>16</v>
      </c>
      <c r="K1113" t="s">
        <v>17</v>
      </c>
      <c r="L1113" t="s">
        <v>1976</v>
      </c>
    </row>
    <row r="1114" spans="1:12" x14ac:dyDescent="0.3">
      <c r="A1114">
        <v>398</v>
      </c>
      <c r="B1114" t="s">
        <v>613</v>
      </c>
      <c r="C1114" t="s">
        <v>448</v>
      </c>
      <c r="D1114" t="s">
        <v>13</v>
      </c>
      <c r="E1114" s="1">
        <v>42611</v>
      </c>
      <c r="F1114">
        <v>2</v>
      </c>
      <c r="G1114">
        <v>3599.98</v>
      </c>
      <c r="H1114" t="s">
        <v>23</v>
      </c>
      <c r="I1114" t="s">
        <v>22</v>
      </c>
      <c r="J1114" t="s">
        <v>16</v>
      </c>
      <c r="K1114" t="s">
        <v>17</v>
      </c>
      <c r="L1114" t="s">
        <v>1968</v>
      </c>
    </row>
    <row r="1115" spans="1:12" x14ac:dyDescent="0.3">
      <c r="A1115">
        <v>399</v>
      </c>
      <c r="B1115" t="s">
        <v>614</v>
      </c>
      <c r="C1115" t="s">
        <v>289</v>
      </c>
      <c r="D1115" t="s">
        <v>26</v>
      </c>
      <c r="E1115" s="1">
        <v>42611</v>
      </c>
      <c r="F1115">
        <v>1</v>
      </c>
      <c r="G1115">
        <v>269.99</v>
      </c>
      <c r="H1115" t="s">
        <v>52</v>
      </c>
      <c r="I1115" t="s">
        <v>15</v>
      </c>
      <c r="J1115" t="s">
        <v>27</v>
      </c>
      <c r="K1115" t="s">
        <v>31</v>
      </c>
      <c r="L1115" t="s">
        <v>1966</v>
      </c>
    </row>
    <row r="1116" spans="1:12" x14ac:dyDescent="0.3">
      <c r="A1116">
        <v>399</v>
      </c>
      <c r="B1116" t="s">
        <v>614</v>
      </c>
      <c r="C1116" t="s">
        <v>289</v>
      </c>
      <c r="D1116" t="s">
        <v>26</v>
      </c>
      <c r="E1116" s="1">
        <v>42611</v>
      </c>
      <c r="F1116">
        <v>1</v>
      </c>
      <c r="G1116">
        <v>499.99</v>
      </c>
      <c r="H1116" t="s">
        <v>80</v>
      </c>
      <c r="I1116" t="s">
        <v>39</v>
      </c>
      <c r="J1116" t="s">
        <v>27</v>
      </c>
      <c r="K1116" t="s">
        <v>31</v>
      </c>
      <c r="L1116" t="s">
        <v>1966</v>
      </c>
    </row>
    <row r="1117" spans="1:12" x14ac:dyDescent="0.3">
      <c r="A1117">
        <v>399</v>
      </c>
      <c r="B1117" t="s">
        <v>614</v>
      </c>
      <c r="C1117" t="s">
        <v>289</v>
      </c>
      <c r="D1117" t="s">
        <v>26</v>
      </c>
      <c r="E1117" s="1">
        <v>42611</v>
      </c>
      <c r="F1117">
        <v>2</v>
      </c>
      <c r="G1117">
        <v>3361.98</v>
      </c>
      <c r="H1117" t="s">
        <v>63</v>
      </c>
      <c r="I1117" t="s">
        <v>20</v>
      </c>
      <c r="J1117" t="s">
        <v>27</v>
      </c>
      <c r="K1117" t="s">
        <v>31</v>
      </c>
      <c r="L1117" t="s">
        <v>1967</v>
      </c>
    </row>
    <row r="1118" spans="1:12" x14ac:dyDescent="0.3">
      <c r="A1118">
        <v>400</v>
      </c>
      <c r="B1118" t="s">
        <v>615</v>
      </c>
      <c r="C1118" t="s">
        <v>307</v>
      </c>
      <c r="D1118" t="s">
        <v>26</v>
      </c>
      <c r="E1118" s="1">
        <v>42611</v>
      </c>
      <c r="F1118">
        <v>2</v>
      </c>
      <c r="G1118">
        <v>1099.98</v>
      </c>
      <c r="H1118" t="s">
        <v>43</v>
      </c>
      <c r="I1118" t="s">
        <v>39</v>
      </c>
      <c r="J1118" t="s">
        <v>27</v>
      </c>
      <c r="K1118" t="s">
        <v>28</v>
      </c>
      <c r="L1118" t="s">
        <v>1966</v>
      </c>
    </row>
    <row r="1119" spans="1:12" x14ac:dyDescent="0.3">
      <c r="A1119">
        <v>400</v>
      </c>
      <c r="B1119" t="s">
        <v>615</v>
      </c>
      <c r="C1119" t="s">
        <v>307</v>
      </c>
      <c r="D1119" t="s">
        <v>26</v>
      </c>
      <c r="E1119" s="1">
        <v>42611</v>
      </c>
      <c r="F1119">
        <v>2</v>
      </c>
      <c r="G1119">
        <v>1999.98</v>
      </c>
      <c r="H1119" t="s">
        <v>32</v>
      </c>
      <c r="I1119" t="s">
        <v>22</v>
      </c>
      <c r="J1119" t="s">
        <v>27</v>
      </c>
      <c r="K1119" t="s">
        <v>28</v>
      </c>
      <c r="L1119" t="s">
        <v>1967</v>
      </c>
    </row>
    <row r="1120" spans="1:12" x14ac:dyDescent="0.3">
      <c r="A1120">
        <v>400</v>
      </c>
      <c r="B1120" t="s">
        <v>615</v>
      </c>
      <c r="C1120" t="s">
        <v>307</v>
      </c>
      <c r="D1120" t="s">
        <v>26</v>
      </c>
      <c r="E1120" s="1">
        <v>42611</v>
      </c>
      <c r="F1120">
        <v>1</v>
      </c>
      <c r="G1120">
        <v>2999.99</v>
      </c>
      <c r="H1120" t="s">
        <v>45</v>
      </c>
      <c r="I1120" t="s">
        <v>46</v>
      </c>
      <c r="J1120" t="s">
        <v>27</v>
      </c>
      <c r="K1120" t="s">
        <v>28</v>
      </c>
      <c r="L1120" t="s">
        <v>1968</v>
      </c>
    </row>
    <row r="1121" spans="1:12" x14ac:dyDescent="0.3">
      <c r="A1121">
        <v>401</v>
      </c>
      <c r="B1121" t="s">
        <v>616</v>
      </c>
      <c r="C1121" t="s">
        <v>484</v>
      </c>
      <c r="D1121" t="s">
        <v>26</v>
      </c>
      <c r="E1121" s="1">
        <v>42612</v>
      </c>
      <c r="F1121">
        <v>1</v>
      </c>
      <c r="G1121">
        <v>299.99</v>
      </c>
      <c r="H1121" t="s">
        <v>72</v>
      </c>
      <c r="I1121" t="s">
        <v>53</v>
      </c>
      <c r="J1121" t="s">
        <v>27</v>
      </c>
      <c r="K1121" t="s">
        <v>28</v>
      </c>
      <c r="L1121" t="s">
        <v>1966</v>
      </c>
    </row>
    <row r="1122" spans="1:12" x14ac:dyDescent="0.3">
      <c r="A1122">
        <v>401</v>
      </c>
      <c r="B1122" t="s">
        <v>616</v>
      </c>
      <c r="C1122" t="s">
        <v>484</v>
      </c>
      <c r="D1122" t="s">
        <v>26</v>
      </c>
      <c r="E1122" s="1">
        <v>42612</v>
      </c>
      <c r="F1122">
        <v>2</v>
      </c>
      <c r="G1122">
        <v>3098</v>
      </c>
      <c r="H1122" t="s">
        <v>19</v>
      </c>
      <c r="I1122" t="s">
        <v>20</v>
      </c>
      <c r="J1122" t="s">
        <v>27</v>
      </c>
      <c r="K1122" t="s">
        <v>28</v>
      </c>
      <c r="L1122" t="s">
        <v>1967</v>
      </c>
    </row>
    <row r="1123" spans="1:12" x14ac:dyDescent="0.3">
      <c r="A1123">
        <v>402</v>
      </c>
      <c r="B1123" t="s">
        <v>617</v>
      </c>
      <c r="C1123" t="s">
        <v>310</v>
      </c>
      <c r="D1123" t="s">
        <v>26</v>
      </c>
      <c r="E1123" s="1">
        <v>42612</v>
      </c>
      <c r="F1123">
        <v>1</v>
      </c>
      <c r="G1123">
        <v>599.99</v>
      </c>
      <c r="H1123" t="s">
        <v>14</v>
      </c>
      <c r="I1123" t="s">
        <v>39</v>
      </c>
      <c r="J1123" t="s">
        <v>27</v>
      </c>
      <c r="K1123" t="s">
        <v>28</v>
      </c>
      <c r="L1123" t="s">
        <v>1966</v>
      </c>
    </row>
    <row r="1124" spans="1:12" x14ac:dyDescent="0.3">
      <c r="A1124">
        <v>402</v>
      </c>
      <c r="B1124" t="s">
        <v>617</v>
      </c>
      <c r="C1124" t="s">
        <v>310</v>
      </c>
      <c r="D1124" t="s">
        <v>26</v>
      </c>
      <c r="E1124" s="1">
        <v>42612</v>
      </c>
      <c r="F1124">
        <v>1</v>
      </c>
      <c r="G1124">
        <v>1320.99</v>
      </c>
      <c r="H1124" t="s">
        <v>77</v>
      </c>
      <c r="I1124" t="s">
        <v>22</v>
      </c>
      <c r="J1124" t="s">
        <v>27</v>
      </c>
      <c r="K1124" t="s">
        <v>28</v>
      </c>
      <c r="L1124" t="s">
        <v>1970</v>
      </c>
    </row>
    <row r="1125" spans="1:12" x14ac:dyDescent="0.3">
      <c r="A1125">
        <v>402</v>
      </c>
      <c r="B1125" t="s">
        <v>617</v>
      </c>
      <c r="C1125" t="s">
        <v>310</v>
      </c>
      <c r="D1125" t="s">
        <v>26</v>
      </c>
      <c r="E1125" s="1">
        <v>42612</v>
      </c>
      <c r="F1125">
        <v>2</v>
      </c>
      <c r="G1125">
        <v>939.98</v>
      </c>
      <c r="H1125" t="s">
        <v>69</v>
      </c>
      <c r="I1125" t="s">
        <v>22</v>
      </c>
      <c r="J1125" t="s">
        <v>27</v>
      </c>
      <c r="K1125" t="s">
        <v>28</v>
      </c>
      <c r="L1125" t="s">
        <v>1967</v>
      </c>
    </row>
    <row r="1126" spans="1:12" x14ac:dyDescent="0.3">
      <c r="A1126">
        <v>403</v>
      </c>
      <c r="B1126" t="s">
        <v>618</v>
      </c>
      <c r="C1126" t="s">
        <v>456</v>
      </c>
      <c r="D1126" t="s">
        <v>13</v>
      </c>
      <c r="E1126" s="1">
        <v>42613</v>
      </c>
      <c r="F1126">
        <v>2</v>
      </c>
      <c r="G1126">
        <v>539.98</v>
      </c>
      <c r="H1126" t="s">
        <v>52</v>
      </c>
      <c r="I1126" t="s">
        <v>53</v>
      </c>
      <c r="J1126" t="s">
        <v>16</v>
      </c>
      <c r="K1126" t="s">
        <v>36</v>
      </c>
      <c r="L1126" t="s">
        <v>1966</v>
      </c>
    </row>
    <row r="1127" spans="1:12" x14ac:dyDescent="0.3">
      <c r="A1127">
        <v>403</v>
      </c>
      <c r="B1127" t="s">
        <v>618</v>
      </c>
      <c r="C1127" t="s">
        <v>456</v>
      </c>
      <c r="D1127" t="s">
        <v>13</v>
      </c>
      <c r="E1127" s="1">
        <v>42613</v>
      </c>
      <c r="F1127">
        <v>1</v>
      </c>
      <c r="G1127">
        <v>549.99</v>
      </c>
      <c r="H1127" t="s">
        <v>43</v>
      </c>
      <c r="I1127" t="s">
        <v>39</v>
      </c>
      <c r="J1127" t="s">
        <v>16</v>
      </c>
      <c r="K1127" t="s">
        <v>36</v>
      </c>
      <c r="L1127" t="s">
        <v>1966</v>
      </c>
    </row>
    <row r="1128" spans="1:12" x14ac:dyDescent="0.3">
      <c r="A1128">
        <v>403</v>
      </c>
      <c r="B1128" t="s">
        <v>618</v>
      </c>
      <c r="C1128" t="s">
        <v>456</v>
      </c>
      <c r="D1128" t="s">
        <v>13</v>
      </c>
      <c r="E1128" s="1">
        <v>42613</v>
      </c>
      <c r="F1128">
        <v>2</v>
      </c>
      <c r="G1128">
        <v>1099.98</v>
      </c>
      <c r="H1128" t="s">
        <v>43</v>
      </c>
      <c r="I1128" t="s">
        <v>15</v>
      </c>
      <c r="J1128" t="s">
        <v>16</v>
      </c>
      <c r="K1128" t="s">
        <v>36</v>
      </c>
      <c r="L1128" t="s">
        <v>1966</v>
      </c>
    </row>
    <row r="1129" spans="1:12" x14ac:dyDescent="0.3">
      <c r="A1129">
        <v>403</v>
      </c>
      <c r="B1129" t="s">
        <v>618</v>
      </c>
      <c r="C1129" t="s">
        <v>456</v>
      </c>
      <c r="D1129" t="s">
        <v>13</v>
      </c>
      <c r="E1129" s="1">
        <v>42613</v>
      </c>
      <c r="F1129">
        <v>2</v>
      </c>
      <c r="G1129">
        <v>7999.98</v>
      </c>
      <c r="H1129" t="s">
        <v>56</v>
      </c>
      <c r="I1129" t="s">
        <v>22</v>
      </c>
      <c r="J1129" t="s">
        <v>16</v>
      </c>
      <c r="K1129" t="s">
        <v>36</v>
      </c>
      <c r="L1129" t="s">
        <v>1968</v>
      </c>
    </row>
    <row r="1130" spans="1:12" x14ac:dyDescent="0.3">
      <c r="A1130">
        <v>404</v>
      </c>
      <c r="B1130" t="s">
        <v>619</v>
      </c>
      <c r="C1130" t="s">
        <v>65</v>
      </c>
      <c r="D1130" t="s">
        <v>26</v>
      </c>
      <c r="E1130" s="1">
        <v>42613</v>
      </c>
      <c r="F1130">
        <v>2</v>
      </c>
      <c r="G1130">
        <v>999.98</v>
      </c>
      <c r="H1130" t="s">
        <v>80</v>
      </c>
      <c r="I1130" t="s">
        <v>39</v>
      </c>
      <c r="J1130" t="s">
        <v>27</v>
      </c>
      <c r="K1130" t="s">
        <v>31</v>
      </c>
      <c r="L1130" t="s">
        <v>1966</v>
      </c>
    </row>
    <row r="1131" spans="1:12" x14ac:dyDescent="0.3">
      <c r="A1131">
        <v>404</v>
      </c>
      <c r="B1131" t="s">
        <v>619</v>
      </c>
      <c r="C1131" t="s">
        <v>65</v>
      </c>
      <c r="D1131" t="s">
        <v>26</v>
      </c>
      <c r="E1131" s="1">
        <v>42613</v>
      </c>
      <c r="F1131">
        <v>2</v>
      </c>
      <c r="G1131">
        <v>1199.98</v>
      </c>
      <c r="H1131" t="s">
        <v>14</v>
      </c>
      <c r="I1131" t="s">
        <v>15</v>
      </c>
      <c r="J1131" t="s">
        <v>27</v>
      </c>
      <c r="K1131" t="s">
        <v>31</v>
      </c>
      <c r="L1131" t="s">
        <v>1966</v>
      </c>
    </row>
    <row r="1132" spans="1:12" x14ac:dyDescent="0.3">
      <c r="A1132">
        <v>404</v>
      </c>
      <c r="B1132" t="s">
        <v>619</v>
      </c>
      <c r="C1132" t="s">
        <v>65</v>
      </c>
      <c r="D1132" t="s">
        <v>26</v>
      </c>
      <c r="E1132" s="1">
        <v>42613</v>
      </c>
      <c r="F1132">
        <v>1</v>
      </c>
      <c r="G1132">
        <v>2999.99</v>
      </c>
      <c r="H1132" t="s">
        <v>45</v>
      </c>
      <c r="I1132" t="s">
        <v>46</v>
      </c>
      <c r="J1132" t="s">
        <v>27</v>
      </c>
      <c r="K1132" t="s">
        <v>31</v>
      </c>
      <c r="L1132" t="s">
        <v>1968</v>
      </c>
    </row>
    <row r="1133" spans="1:12" x14ac:dyDescent="0.3">
      <c r="A1133">
        <v>405</v>
      </c>
      <c r="B1133" t="s">
        <v>620</v>
      </c>
      <c r="C1133" t="s">
        <v>261</v>
      </c>
      <c r="D1133" t="s">
        <v>26</v>
      </c>
      <c r="E1133" s="1">
        <v>42613</v>
      </c>
      <c r="F1133">
        <v>2</v>
      </c>
      <c r="G1133">
        <v>539.98</v>
      </c>
      <c r="H1133" t="s">
        <v>52</v>
      </c>
      <c r="I1133" t="s">
        <v>15</v>
      </c>
      <c r="J1133" t="s">
        <v>27</v>
      </c>
      <c r="K1133" t="s">
        <v>28</v>
      </c>
      <c r="L1133" t="s">
        <v>1966</v>
      </c>
    </row>
    <row r="1134" spans="1:12" x14ac:dyDescent="0.3">
      <c r="A1134">
        <v>405</v>
      </c>
      <c r="B1134" t="s">
        <v>620</v>
      </c>
      <c r="C1134" t="s">
        <v>261</v>
      </c>
      <c r="D1134" t="s">
        <v>26</v>
      </c>
      <c r="E1134" s="1">
        <v>42613</v>
      </c>
      <c r="F1134">
        <v>2</v>
      </c>
      <c r="G1134">
        <v>3098</v>
      </c>
      <c r="H1134" t="s">
        <v>19</v>
      </c>
      <c r="I1134" t="s">
        <v>20</v>
      </c>
      <c r="J1134" t="s">
        <v>27</v>
      </c>
      <c r="K1134" t="s">
        <v>28</v>
      </c>
      <c r="L1134" t="s">
        <v>1967</v>
      </c>
    </row>
    <row r="1135" spans="1:12" x14ac:dyDescent="0.3">
      <c r="A1135">
        <v>405</v>
      </c>
      <c r="B1135" t="s">
        <v>620</v>
      </c>
      <c r="C1135" t="s">
        <v>261</v>
      </c>
      <c r="D1135" t="s">
        <v>26</v>
      </c>
      <c r="E1135" s="1">
        <v>42613</v>
      </c>
      <c r="F1135">
        <v>2</v>
      </c>
      <c r="G1135">
        <v>1999.98</v>
      </c>
      <c r="H1135" t="s">
        <v>32</v>
      </c>
      <c r="I1135" t="s">
        <v>22</v>
      </c>
      <c r="J1135" t="s">
        <v>27</v>
      </c>
      <c r="K1135" t="s">
        <v>28</v>
      </c>
      <c r="L1135" t="s">
        <v>1967</v>
      </c>
    </row>
    <row r="1136" spans="1:12" x14ac:dyDescent="0.3">
      <c r="A1136">
        <v>406</v>
      </c>
      <c r="B1136" t="s">
        <v>621</v>
      </c>
      <c r="C1136" t="s">
        <v>565</v>
      </c>
      <c r="D1136" t="s">
        <v>26</v>
      </c>
      <c r="E1136" s="1">
        <v>42613</v>
      </c>
      <c r="F1136">
        <v>1</v>
      </c>
      <c r="G1136">
        <v>2899.99</v>
      </c>
      <c r="H1136" t="s">
        <v>21</v>
      </c>
      <c r="I1136" t="s">
        <v>22</v>
      </c>
      <c r="J1136" t="s">
        <v>27</v>
      </c>
      <c r="K1136" t="s">
        <v>31</v>
      </c>
      <c r="L1136" t="s">
        <v>1968</v>
      </c>
    </row>
    <row r="1137" spans="1:12" x14ac:dyDescent="0.3">
      <c r="A1137">
        <v>407</v>
      </c>
      <c r="B1137" t="s">
        <v>622</v>
      </c>
      <c r="C1137" t="s">
        <v>623</v>
      </c>
      <c r="D1137" t="s">
        <v>108</v>
      </c>
      <c r="E1137" s="1">
        <v>42614</v>
      </c>
      <c r="F1137">
        <v>1</v>
      </c>
      <c r="G1137">
        <v>599.99</v>
      </c>
      <c r="H1137" t="s">
        <v>18</v>
      </c>
      <c r="I1137" t="s">
        <v>15</v>
      </c>
      <c r="J1137" t="s">
        <v>109</v>
      </c>
      <c r="K1137" t="s">
        <v>110</v>
      </c>
      <c r="L1137" t="s">
        <v>1966</v>
      </c>
    </row>
    <row r="1138" spans="1:12" x14ac:dyDescent="0.3">
      <c r="A1138">
        <v>407</v>
      </c>
      <c r="B1138" t="s">
        <v>622</v>
      </c>
      <c r="C1138" t="s">
        <v>623</v>
      </c>
      <c r="D1138" t="s">
        <v>108</v>
      </c>
      <c r="E1138" s="1">
        <v>42614</v>
      </c>
      <c r="F1138">
        <v>1</v>
      </c>
      <c r="G1138">
        <v>1320.99</v>
      </c>
      <c r="H1138" t="s">
        <v>77</v>
      </c>
      <c r="I1138" t="s">
        <v>22</v>
      </c>
      <c r="J1138" t="s">
        <v>109</v>
      </c>
      <c r="K1138" t="s">
        <v>110</v>
      </c>
      <c r="L1138" t="s">
        <v>1970</v>
      </c>
    </row>
    <row r="1139" spans="1:12" x14ac:dyDescent="0.3">
      <c r="A1139">
        <v>408</v>
      </c>
      <c r="B1139" t="s">
        <v>624</v>
      </c>
      <c r="C1139" t="s">
        <v>76</v>
      </c>
      <c r="D1139" t="s">
        <v>13</v>
      </c>
      <c r="E1139" s="1">
        <v>42614</v>
      </c>
      <c r="F1139">
        <v>2</v>
      </c>
      <c r="G1139">
        <v>858</v>
      </c>
      <c r="H1139" t="s">
        <v>40</v>
      </c>
      <c r="I1139" t="s">
        <v>15</v>
      </c>
      <c r="J1139" t="s">
        <v>16</v>
      </c>
      <c r="K1139" t="s">
        <v>17</v>
      </c>
      <c r="L1139" t="s">
        <v>1976</v>
      </c>
    </row>
    <row r="1140" spans="1:12" x14ac:dyDescent="0.3">
      <c r="A1140">
        <v>408</v>
      </c>
      <c r="B1140" t="s">
        <v>624</v>
      </c>
      <c r="C1140" t="s">
        <v>76</v>
      </c>
      <c r="D1140" t="s">
        <v>13</v>
      </c>
      <c r="E1140" s="1">
        <v>42614</v>
      </c>
      <c r="F1140">
        <v>1</v>
      </c>
      <c r="G1140">
        <v>449</v>
      </c>
      <c r="H1140" t="s">
        <v>44</v>
      </c>
      <c r="I1140" t="s">
        <v>15</v>
      </c>
      <c r="J1140" t="s">
        <v>16</v>
      </c>
      <c r="K1140" t="s">
        <v>17</v>
      </c>
      <c r="L1140" t="s">
        <v>1976</v>
      </c>
    </row>
    <row r="1141" spans="1:12" x14ac:dyDescent="0.3">
      <c r="A1141">
        <v>408</v>
      </c>
      <c r="B1141" t="s">
        <v>624</v>
      </c>
      <c r="C1141" t="s">
        <v>76</v>
      </c>
      <c r="D1141" t="s">
        <v>13</v>
      </c>
      <c r="E1141" s="1">
        <v>42614</v>
      </c>
      <c r="F1141">
        <v>2</v>
      </c>
      <c r="G1141">
        <v>1499.98</v>
      </c>
      <c r="H1141" t="s">
        <v>35</v>
      </c>
      <c r="I1141" t="s">
        <v>22</v>
      </c>
      <c r="J1141" t="s">
        <v>16</v>
      </c>
      <c r="K1141" t="s">
        <v>17</v>
      </c>
      <c r="L1141" t="s">
        <v>1969</v>
      </c>
    </row>
    <row r="1142" spans="1:12" x14ac:dyDescent="0.3">
      <c r="A1142">
        <v>408</v>
      </c>
      <c r="B1142" t="s">
        <v>624</v>
      </c>
      <c r="C1142" t="s">
        <v>76</v>
      </c>
      <c r="D1142" t="s">
        <v>13</v>
      </c>
      <c r="E1142" s="1">
        <v>42614</v>
      </c>
      <c r="F1142">
        <v>1</v>
      </c>
      <c r="G1142">
        <v>999.99</v>
      </c>
      <c r="H1142" t="s">
        <v>32</v>
      </c>
      <c r="I1142" t="s">
        <v>22</v>
      </c>
      <c r="J1142" t="s">
        <v>16</v>
      </c>
      <c r="K1142" t="s">
        <v>17</v>
      </c>
      <c r="L1142" t="s">
        <v>1967</v>
      </c>
    </row>
    <row r="1143" spans="1:12" x14ac:dyDescent="0.3">
      <c r="A1143">
        <v>409</v>
      </c>
      <c r="B1143" t="s">
        <v>625</v>
      </c>
      <c r="C1143" t="s">
        <v>240</v>
      </c>
      <c r="D1143" t="s">
        <v>26</v>
      </c>
      <c r="E1143" s="1">
        <v>42614</v>
      </c>
      <c r="F1143">
        <v>1</v>
      </c>
      <c r="G1143">
        <v>269.99</v>
      </c>
      <c r="H1143" t="s">
        <v>66</v>
      </c>
      <c r="I1143" t="s">
        <v>53</v>
      </c>
      <c r="J1143" t="s">
        <v>27</v>
      </c>
      <c r="K1143" t="s">
        <v>31</v>
      </c>
      <c r="L1143" t="s">
        <v>1966</v>
      </c>
    </row>
    <row r="1144" spans="1:12" x14ac:dyDescent="0.3">
      <c r="A1144">
        <v>409</v>
      </c>
      <c r="B1144" t="s">
        <v>625</v>
      </c>
      <c r="C1144" t="s">
        <v>240</v>
      </c>
      <c r="D1144" t="s">
        <v>26</v>
      </c>
      <c r="E1144" s="1">
        <v>42614</v>
      </c>
      <c r="F1144">
        <v>1</v>
      </c>
      <c r="G1144">
        <v>529.99</v>
      </c>
      <c r="H1144" t="s">
        <v>49</v>
      </c>
      <c r="I1144" t="s">
        <v>15</v>
      </c>
      <c r="J1144" t="s">
        <v>27</v>
      </c>
      <c r="K1144" t="s">
        <v>31</v>
      </c>
      <c r="L1144" t="s">
        <v>1966</v>
      </c>
    </row>
    <row r="1145" spans="1:12" x14ac:dyDescent="0.3">
      <c r="A1145">
        <v>409</v>
      </c>
      <c r="B1145" t="s">
        <v>625</v>
      </c>
      <c r="C1145" t="s">
        <v>240</v>
      </c>
      <c r="D1145" t="s">
        <v>26</v>
      </c>
      <c r="E1145" s="1">
        <v>42614</v>
      </c>
      <c r="F1145">
        <v>2</v>
      </c>
      <c r="G1145">
        <v>1199.98</v>
      </c>
      <c r="H1145" t="s">
        <v>14</v>
      </c>
      <c r="I1145" t="s">
        <v>15</v>
      </c>
      <c r="J1145" t="s">
        <v>27</v>
      </c>
      <c r="K1145" t="s">
        <v>31</v>
      </c>
      <c r="L1145" t="s">
        <v>1966</v>
      </c>
    </row>
    <row r="1146" spans="1:12" x14ac:dyDescent="0.3">
      <c r="A1146">
        <v>410</v>
      </c>
      <c r="B1146" t="s">
        <v>626</v>
      </c>
      <c r="C1146" t="s">
        <v>213</v>
      </c>
      <c r="D1146" t="s">
        <v>26</v>
      </c>
      <c r="E1146" s="1">
        <v>42614</v>
      </c>
      <c r="F1146">
        <v>2</v>
      </c>
      <c r="G1146">
        <v>1099.98</v>
      </c>
      <c r="H1146" t="s">
        <v>43</v>
      </c>
      <c r="I1146" t="s">
        <v>39</v>
      </c>
      <c r="J1146" t="s">
        <v>27</v>
      </c>
      <c r="K1146" t="s">
        <v>28</v>
      </c>
      <c r="L1146" t="s">
        <v>1966</v>
      </c>
    </row>
    <row r="1147" spans="1:12" x14ac:dyDescent="0.3">
      <c r="A1147">
        <v>410</v>
      </c>
      <c r="B1147" t="s">
        <v>626</v>
      </c>
      <c r="C1147" t="s">
        <v>213</v>
      </c>
      <c r="D1147" t="s">
        <v>26</v>
      </c>
      <c r="E1147" s="1">
        <v>42614</v>
      </c>
      <c r="F1147">
        <v>1</v>
      </c>
      <c r="G1147">
        <v>499.99</v>
      </c>
      <c r="H1147" t="s">
        <v>80</v>
      </c>
      <c r="I1147" t="s">
        <v>39</v>
      </c>
      <c r="J1147" t="s">
        <v>27</v>
      </c>
      <c r="K1147" t="s">
        <v>28</v>
      </c>
      <c r="L1147" t="s">
        <v>1966</v>
      </c>
    </row>
    <row r="1148" spans="1:12" x14ac:dyDescent="0.3">
      <c r="A1148">
        <v>410</v>
      </c>
      <c r="B1148" t="s">
        <v>626</v>
      </c>
      <c r="C1148" t="s">
        <v>213</v>
      </c>
      <c r="D1148" t="s">
        <v>26</v>
      </c>
      <c r="E1148" s="1">
        <v>42614</v>
      </c>
      <c r="F1148">
        <v>2</v>
      </c>
      <c r="G1148">
        <v>5999.98</v>
      </c>
      <c r="H1148" t="s">
        <v>45</v>
      </c>
      <c r="I1148" t="s">
        <v>46</v>
      </c>
      <c r="J1148" t="s">
        <v>27</v>
      </c>
      <c r="K1148" t="s">
        <v>28</v>
      </c>
      <c r="L1148" t="s">
        <v>1968</v>
      </c>
    </row>
    <row r="1149" spans="1:12" x14ac:dyDescent="0.3">
      <c r="A1149">
        <v>411</v>
      </c>
      <c r="B1149" t="s">
        <v>627</v>
      </c>
      <c r="C1149" t="s">
        <v>317</v>
      </c>
      <c r="D1149" t="s">
        <v>13</v>
      </c>
      <c r="E1149" s="1">
        <v>42615</v>
      </c>
      <c r="F1149">
        <v>2</v>
      </c>
      <c r="G1149">
        <v>1199.98</v>
      </c>
      <c r="H1149" t="s">
        <v>14</v>
      </c>
      <c r="I1149" t="s">
        <v>39</v>
      </c>
      <c r="J1149" t="s">
        <v>16</v>
      </c>
      <c r="K1149" t="s">
        <v>36</v>
      </c>
      <c r="L1149" t="s">
        <v>1966</v>
      </c>
    </row>
    <row r="1150" spans="1:12" x14ac:dyDescent="0.3">
      <c r="A1150">
        <v>411</v>
      </c>
      <c r="B1150" t="s">
        <v>627</v>
      </c>
      <c r="C1150" t="s">
        <v>317</v>
      </c>
      <c r="D1150" t="s">
        <v>13</v>
      </c>
      <c r="E1150" s="1">
        <v>42615</v>
      </c>
      <c r="F1150">
        <v>1</v>
      </c>
      <c r="G1150">
        <v>749.99</v>
      </c>
      <c r="H1150" t="s">
        <v>35</v>
      </c>
      <c r="I1150" t="s">
        <v>22</v>
      </c>
      <c r="J1150" t="s">
        <v>16</v>
      </c>
      <c r="K1150" t="s">
        <v>36</v>
      </c>
      <c r="L1150" t="s">
        <v>1969</v>
      </c>
    </row>
    <row r="1151" spans="1:12" x14ac:dyDescent="0.3">
      <c r="A1151">
        <v>412</v>
      </c>
      <c r="B1151" t="s">
        <v>628</v>
      </c>
      <c r="C1151" t="s">
        <v>74</v>
      </c>
      <c r="D1151" t="s">
        <v>13</v>
      </c>
      <c r="E1151" s="1">
        <v>42615</v>
      </c>
      <c r="F1151">
        <v>1</v>
      </c>
      <c r="G1151">
        <v>549.99</v>
      </c>
      <c r="H1151" t="s">
        <v>43</v>
      </c>
      <c r="I1151" t="s">
        <v>39</v>
      </c>
      <c r="J1151" t="s">
        <v>16</v>
      </c>
      <c r="K1151" t="s">
        <v>36</v>
      </c>
      <c r="L1151" t="s">
        <v>1966</v>
      </c>
    </row>
    <row r="1152" spans="1:12" x14ac:dyDescent="0.3">
      <c r="A1152">
        <v>412</v>
      </c>
      <c r="B1152" t="s">
        <v>628</v>
      </c>
      <c r="C1152" t="s">
        <v>74</v>
      </c>
      <c r="D1152" t="s">
        <v>13</v>
      </c>
      <c r="E1152" s="1">
        <v>42615</v>
      </c>
      <c r="F1152">
        <v>1</v>
      </c>
      <c r="G1152">
        <v>429</v>
      </c>
      <c r="H1152" t="s">
        <v>40</v>
      </c>
      <c r="I1152" t="s">
        <v>15</v>
      </c>
      <c r="J1152" t="s">
        <v>16</v>
      </c>
      <c r="K1152" t="s">
        <v>36</v>
      </c>
      <c r="L1152" t="s">
        <v>1976</v>
      </c>
    </row>
    <row r="1153" spans="1:12" x14ac:dyDescent="0.3">
      <c r="A1153">
        <v>412</v>
      </c>
      <c r="B1153" t="s">
        <v>628</v>
      </c>
      <c r="C1153" t="s">
        <v>74</v>
      </c>
      <c r="D1153" t="s">
        <v>13</v>
      </c>
      <c r="E1153" s="1">
        <v>42615</v>
      </c>
      <c r="F1153">
        <v>1</v>
      </c>
      <c r="G1153">
        <v>3999.99</v>
      </c>
      <c r="H1153" t="s">
        <v>56</v>
      </c>
      <c r="I1153" t="s">
        <v>22</v>
      </c>
      <c r="J1153" t="s">
        <v>16</v>
      </c>
      <c r="K1153" t="s">
        <v>36</v>
      </c>
      <c r="L1153" t="s">
        <v>1968</v>
      </c>
    </row>
    <row r="1154" spans="1:12" x14ac:dyDescent="0.3">
      <c r="A1154">
        <v>413</v>
      </c>
      <c r="B1154" t="s">
        <v>629</v>
      </c>
      <c r="C1154" t="s">
        <v>150</v>
      </c>
      <c r="D1154" t="s">
        <v>26</v>
      </c>
      <c r="E1154" s="1">
        <v>42615</v>
      </c>
      <c r="F1154">
        <v>1</v>
      </c>
      <c r="G1154">
        <v>499.99</v>
      </c>
      <c r="H1154" t="s">
        <v>80</v>
      </c>
      <c r="I1154" t="s">
        <v>39</v>
      </c>
      <c r="J1154" t="s">
        <v>27</v>
      </c>
      <c r="K1154" t="s">
        <v>28</v>
      </c>
      <c r="L1154" t="s">
        <v>1966</v>
      </c>
    </row>
    <row r="1155" spans="1:12" x14ac:dyDescent="0.3">
      <c r="A1155">
        <v>413</v>
      </c>
      <c r="B1155" t="s">
        <v>629</v>
      </c>
      <c r="C1155" t="s">
        <v>150</v>
      </c>
      <c r="D1155" t="s">
        <v>26</v>
      </c>
      <c r="E1155" s="1">
        <v>42615</v>
      </c>
      <c r="F1155">
        <v>1</v>
      </c>
      <c r="G1155">
        <v>2999.99</v>
      </c>
      <c r="H1155" t="s">
        <v>45</v>
      </c>
      <c r="I1155" t="s">
        <v>46</v>
      </c>
      <c r="J1155" t="s">
        <v>27</v>
      </c>
      <c r="K1155" t="s">
        <v>28</v>
      </c>
      <c r="L1155" t="s">
        <v>1968</v>
      </c>
    </row>
    <row r="1156" spans="1:12" x14ac:dyDescent="0.3">
      <c r="A1156">
        <v>413</v>
      </c>
      <c r="B1156" t="s">
        <v>629</v>
      </c>
      <c r="C1156" t="s">
        <v>150</v>
      </c>
      <c r="D1156" t="s">
        <v>26</v>
      </c>
      <c r="E1156" s="1">
        <v>42615</v>
      </c>
      <c r="F1156">
        <v>2</v>
      </c>
      <c r="G1156">
        <v>3599.98</v>
      </c>
      <c r="H1156" t="s">
        <v>23</v>
      </c>
      <c r="I1156" t="s">
        <v>22</v>
      </c>
      <c r="J1156" t="s">
        <v>27</v>
      </c>
      <c r="K1156" t="s">
        <v>28</v>
      </c>
      <c r="L1156" t="s">
        <v>1968</v>
      </c>
    </row>
    <row r="1157" spans="1:12" x14ac:dyDescent="0.3">
      <c r="A1157">
        <v>414</v>
      </c>
      <c r="B1157" t="s">
        <v>630</v>
      </c>
      <c r="C1157" t="s">
        <v>468</v>
      </c>
      <c r="D1157" t="s">
        <v>26</v>
      </c>
      <c r="E1157" s="1">
        <v>42616</v>
      </c>
      <c r="F1157">
        <v>2</v>
      </c>
      <c r="G1157">
        <v>5799.98</v>
      </c>
      <c r="H1157" t="s">
        <v>21</v>
      </c>
      <c r="I1157" t="s">
        <v>22</v>
      </c>
      <c r="J1157" t="s">
        <v>27</v>
      </c>
      <c r="K1157" t="s">
        <v>31</v>
      </c>
      <c r="L1157" t="s">
        <v>1968</v>
      </c>
    </row>
    <row r="1158" spans="1:12" x14ac:dyDescent="0.3">
      <c r="A1158">
        <v>415</v>
      </c>
      <c r="B1158" t="s">
        <v>631</v>
      </c>
      <c r="C1158" t="s">
        <v>632</v>
      </c>
      <c r="D1158" t="s">
        <v>26</v>
      </c>
      <c r="E1158" s="1">
        <v>42616</v>
      </c>
      <c r="F1158">
        <v>2</v>
      </c>
      <c r="G1158">
        <v>599.98</v>
      </c>
      <c r="H1158" t="s">
        <v>72</v>
      </c>
      <c r="I1158" t="s">
        <v>53</v>
      </c>
      <c r="J1158" t="s">
        <v>27</v>
      </c>
      <c r="K1158" t="s">
        <v>31</v>
      </c>
      <c r="L1158" t="s">
        <v>1966</v>
      </c>
    </row>
    <row r="1159" spans="1:12" x14ac:dyDescent="0.3">
      <c r="A1159">
        <v>415</v>
      </c>
      <c r="B1159" t="s">
        <v>631</v>
      </c>
      <c r="C1159" t="s">
        <v>632</v>
      </c>
      <c r="D1159" t="s">
        <v>26</v>
      </c>
      <c r="E1159" s="1">
        <v>42616</v>
      </c>
      <c r="F1159">
        <v>1</v>
      </c>
      <c r="G1159">
        <v>1320.99</v>
      </c>
      <c r="H1159" t="s">
        <v>77</v>
      </c>
      <c r="I1159" t="s">
        <v>22</v>
      </c>
      <c r="J1159" t="s">
        <v>27</v>
      </c>
      <c r="K1159" t="s">
        <v>31</v>
      </c>
      <c r="L1159" t="s">
        <v>1970</v>
      </c>
    </row>
    <row r="1160" spans="1:12" x14ac:dyDescent="0.3">
      <c r="A1160">
        <v>415</v>
      </c>
      <c r="B1160" t="s">
        <v>631</v>
      </c>
      <c r="C1160" t="s">
        <v>632</v>
      </c>
      <c r="D1160" t="s">
        <v>26</v>
      </c>
      <c r="E1160" s="1">
        <v>42616</v>
      </c>
      <c r="F1160">
        <v>2</v>
      </c>
      <c r="G1160">
        <v>939.98</v>
      </c>
      <c r="H1160" t="s">
        <v>69</v>
      </c>
      <c r="I1160" t="s">
        <v>22</v>
      </c>
      <c r="J1160" t="s">
        <v>27</v>
      </c>
      <c r="K1160" t="s">
        <v>31</v>
      </c>
      <c r="L1160" t="s">
        <v>1967</v>
      </c>
    </row>
    <row r="1161" spans="1:12" x14ac:dyDescent="0.3">
      <c r="A1161">
        <v>415</v>
      </c>
      <c r="B1161" t="s">
        <v>631</v>
      </c>
      <c r="C1161" t="s">
        <v>632</v>
      </c>
      <c r="D1161" t="s">
        <v>26</v>
      </c>
      <c r="E1161" s="1">
        <v>42616</v>
      </c>
      <c r="F1161">
        <v>1</v>
      </c>
      <c r="G1161">
        <v>999.99</v>
      </c>
      <c r="H1161" t="s">
        <v>32</v>
      </c>
      <c r="I1161" t="s">
        <v>22</v>
      </c>
      <c r="J1161" t="s">
        <v>27</v>
      </c>
      <c r="K1161" t="s">
        <v>31</v>
      </c>
      <c r="L1161" t="s">
        <v>1967</v>
      </c>
    </row>
    <row r="1162" spans="1:12" x14ac:dyDescent="0.3">
      <c r="A1162">
        <v>416</v>
      </c>
      <c r="B1162" t="s">
        <v>633</v>
      </c>
      <c r="C1162" t="s">
        <v>157</v>
      </c>
      <c r="D1162" t="s">
        <v>26</v>
      </c>
      <c r="E1162" s="1">
        <v>42616</v>
      </c>
      <c r="F1162">
        <v>1</v>
      </c>
      <c r="G1162">
        <v>269.99</v>
      </c>
      <c r="H1162" t="s">
        <v>52</v>
      </c>
      <c r="I1162" t="s">
        <v>53</v>
      </c>
      <c r="J1162" t="s">
        <v>27</v>
      </c>
      <c r="K1162" t="s">
        <v>31</v>
      </c>
      <c r="L1162" t="s">
        <v>1966</v>
      </c>
    </row>
    <row r="1163" spans="1:12" x14ac:dyDescent="0.3">
      <c r="A1163">
        <v>416</v>
      </c>
      <c r="B1163" t="s">
        <v>633</v>
      </c>
      <c r="C1163" t="s">
        <v>157</v>
      </c>
      <c r="D1163" t="s">
        <v>26</v>
      </c>
      <c r="E1163" s="1">
        <v>42616</v>
      </c>
      <c r="F1163">
        <v>1</v>
      </c>
      <c r="G1163">
        <v>269.99</v>
      </c>
      <c r="H1163" t="s">
        <v>52</v>
      </c>
      <c r="I1163" t="s">
        <v>15</v>
      </c>
      <c r="J1163" t="s">
        <v>27</v>
      </c>
      <c r="K1163" t="s">
        <v>31</v>
      </c>
      <c r="L1163" t="s">
        <v>1966</v>
      </c>
    </row>
    <row r="1164" spans="1:12" x14ac:dyDescent="0.3">
      <c r="A1164">
        <v>416</v>
      </c>
      <c r="B1164" t="s">
        <v>633</v>
      </c>
      <c r="C1164" t="s">
        <v>157</v>
      </c>
      <c r="D1164" t="s">
        <v>26</v>
      </c>
      <c r="E1164" s="1">
        <v>42616</v>
      </c>
      <c r="F1164">
        <v>1</v>
      </c>
      <c r="G1164">
        <v>549.99</v>
      </c>
      <c r="H1164" t="s">
        <v>43</v>
      </c>
      <c r="I1164" t="s">
        <v>39</v>
      </c>
      <c r="J1164" t="s">
        <v>27</v>
      </c>
      <c r="K1164" t="s">
        <v>31</v>
      </c>
      <c r="L1164" t="s">
        <v>1966</v>
      </c>
    </row>
    <row r="1165" spans="1:12" x14ac:dyDescent="0.3">
      <c r="A1165">
        <v>417</v>
      </c>
      <c r="B1165" t="s">
        <v>634</v>
      </c>
      <c r="C1165" t="s">
        <v>76</v>
      </c>
      <c r="D1165" t="s">
        <v>13</v>
      </c>
      <c r="E1165" s="1">
        <v>42617</v>
      </c>
      <c r="F1165">
        <v>2</v>
      </c>
      <c r="G1165">
        <v>1199.98</v>
      </c>
      <c r="H1165" t="s">
        <v>14</v>
      </c>
      <c r="I1165" t="s">
        <v>39</v>
      </c>
      <c r="J1165" t="s">
        <v>16</v>
      </c>
      <c r="K1165" t="s">
        <v>36</v>
      </c>
      <c r="L1165" t="s">
        <v>1966</v>
      </c>
    </row>
    <row r="1166" spans="1:12" x14ac:dyDescent="0.3">
      <c r="A1166">
        <v>417</v>
      </c>
      <c r="B1166" t="s">
        <v>634</v>
      </c>
      <c r="C1166" t="s">
        <v>76</v>
      </c>
      <c r="D1166" t="s">
        <v>13</v>
      </c>
      <c r="E1166" s="1">
        <v>42617</v>
      </c>
      <c r="F1166">
        <v>2</v>
      </c>
      <c r="G1166">
        <v>939.98</v>
      </c>
      <c r="H1166" t="s">
        <v>69</v>
      </c>
      <c r="I1166" t="s">
        <v>22</v>
      </c>
      <c r="J1166" t="s">
        <v>16</v>
      </c>
      <c r="K1166" t="s">
        <v>36</v>
      </c>
      <c r="L1166" t="s">
        <v>1967</v>
      </c>
    </row>
    <row r="1167" spans="1:12" x14ac:dyDescent="0.3">
      <c r="A1167">
        <v>418</v>
      </c>
      <c r="B1167" t="s">
        <v>635</v>
      </c>
      <c r="C1167" t="s">
        <v>382</v>
      </c>
      <c r="D1167" t="s">
        <v>26</v>
      </c>
      <c r="E1167" s="1">
        <v>42617</v>
      </c>
      <c r="F1167">
        <v>1</v>
      </c>
      <c r="G1167">
        <v>549.99</v>
      </c>
      <c r="H1167" t="s">
        <v>43</v>
      </c>
      <c r="I1167" t="s">
        <v>15</v>
      </c>
      <c r="J1167" t="s">
        <v>27</v>
      </c>
      <c r="K1167" t="s">
        <v>28</v>
      </c>
      <c r="L1167" t="s">
        <v>1966</v>
      </c>
    </row>
    <row r="1168" spans="1:12" x14ac:dyDescent="0.3">
      <c r="A1168">
        <v>418</v>
      </c>
      <c r="B1168" t="s">
        <v>635</v>
      </c>
      <c r="C1168" t="s">
        <v>382</v>
      </c>
      <c r="D1168" t="s">
        <v>26</v>
      </c>
      <c r="E1168" s="1">
        <v>42617</v>
      </c>
      <c r="F1168">
        <v>1</v>
      </c>
      <c r="G1168">
        <v>599.99</v>
      </c>
      <c r="H1168" t="s">
        <v>18</v>
      </c>
      <c r="I1168" t="s">
        <v>15</v>
      </c>
      <c r="J1168" t="s">
        <v>27</v>
      </c>
      <c r="K1168" t="s">
        <v>28</v>
      </c>
      <c r="L1168" t="s">
        <v>1966</v>
      </c>
    </row>
    <row r="1169" spans="1:12" x14ac:dyDescent="0.3">
      <c r="A1169">
        <v>419</v>
      </c>
      <c r="B1169" t="s">
        <v>566</v>
      </c>
      <c r="C1169" t="s">
        <v>567</v>
      </c>
      <c r="D1169" t="s">
        <v>108</v>
      </c>
      <c r="E1169" s="1">
        <v>42617</v>
      </c>
      <c r="F1169">
        <v>1</v>
      </c>
      <c r="G1169">
        <v>2999.99</v>
      </c>
      <c r="H1169" t="s">
        <v>45</v>
      </c>
      <c r="I1169" t="s">
        <v>46</v>
      </c>
      <c r="J1169" t="s">
        <v>109</v>
      </c>
      <c r="K1169" t="s">
        <v>110</v>
      </c>
      <c r="L1169" t="s">
        <v>1968</v>
      </c>
    </row>
    <row r="1170" spans="1:12" x14ac:dyDescent="0.3">
      <c r="A1170">
        <v>420</v>
      </c>
      <c r="B1170" t="s">
        <v>636</v>
      </c>
      <c r="C1170" t="s">
        <v>607</v>
      </c>
      <c r="D1170" t="s">
        <v>13</v>
      </c>
      <c r="E1170" s="1">
        <v>42618</v>
      </c>
      <c r="F1170">
        <v>2</v>
      </c>
      <c r="G1170">
        <v>1059.98</v>
      </c>
      <c r="H1170" t="s">
        <v>49</v>
      </c>
      <c r="I1170" t="s">
        <v>15</v>
      </c>
      <c r="J1170" t="s">
        <v>16</v>
      </c>
      <c r="K1170" t="s">
        <v>36</v>
      </c>
      <c r="L1170" t="s">
        <v>1966</v>
      </c>
    </row>
    <row r="1171" spans="1:12" x14ac:dyDescent="0.3">
      <c r="A1171">
        <v>420</v>
      </c>
      <c r="B1171" t="s">
        <v>636</v>
      </c>
      <c r="C1171" t="s">
        <v>607</v>
      </c>
      <c r="D1171" t="s">
        <v>13</v>
      </c>
      <c r="E1171" s="1">
        <v>42618</v>
      </c>
      <c r="F1171">
        <v>2</v>
      </c>
      <c r="G1171">
        <v>858</v>
      </c>
      <c r="H1171" t="s">
        <v>40</v>
      </c>
      <c r="I1171" t="s">
        <v>15</v>
      </c>
      <c r="J1171" t="s">
        <v>16</v>
      </c>
      <c r="K1171" t="s">
        <v>36</v>
      </c>
      <c r="L1171" t="s">
        <v>1976</v>
      </c>
    </row>
    <row r="1172" spans="1:12" x14ac:dyDescent="0.3">
      <c r="A1172">
        <v>420</v>
      </c>
      <c r="B1172" t="s">
        <v>636</v>
      </c>
      <c r="C1172" t="s">
        <v>607</v>
      </c>
      <c r="D1172" t="s">
        <v>13</v>
      </c>
      <c r="E1172" s="1">
        <v>42618</v>
      </c>
      <c r="F1172">
        <v>2</v>
      </c>
      <c r="G1172">
        <v>1999.98</v>
      </c>
      <c r="H1172" t="s">
        <v>32</v>
      </c>
      <c r="I1172" t="s">
        <v>22</v>
      </c>
      <c r="J1172" t="s">
        <v>16</v>
      </c>
      <c r="K1172" t="s">
        <v>36</v>
      </c>
      <c r="L1172" t="s">
        <v>1967</v>
      </c>
    </row>
    <row r="1173" spans="1:12" x14ac:dyDescent="0.3">
      <c r="A1173">
        <v>421</v>
      </c>
      <c r="B1173" t="s">
        <v>637</v>
      </c>
      <c r="C1173" t="s">
        <v>74</v>
      </c>
      <c r="D1173" t="s">
        <v>13</v>
      </c>
      <c r="E1173" s="1">
        <v>42618</v>
      </c>
      <c r="F1173">
        <v>2</v>
      </c>
      <c r="G1173">
        <v>599.98</v>
      </c>
      <c r="H1173" t="s">
        <v>72</v>
      </c>
      <c r="I1173" t="s">
        <v>53</v>
      </c>
      <c r="J1173" t="s">
        <v>16</v>
      </c>
      <c r="K1173" t="s">
        <v>36</v>
      </c>
      <c r="L1173" t="s">
        <v>1966</v>
      </c>
    </row>
    <row r="1174" spans="1:12" x14ac:dyDescent="0.3">
      <c r="A1174">
        <v>421</v>
      </c>
      <c r="B1174" t="s">
        <v>637</v>
      </c>
      <c r="C1174" t="s">
        <v>74</v>
      </c>
      <c r="D1174" t="s">
        <v>13</v>
      </c>
      <c r="E1174" s="1">
        <v>42618</v>
      </c>
      <c r="F1174">
        <v>2</v>
      </c>
      <c r="G1174">
        <v>1199.98</v>
      </c>
      <c r="H1174" t="s">
        <v>18</v>
      </c>
      <c r="I1174" t="s">
        <v>15</v>
      </c>
      <c r="J1174" t="s">
        <v>16</v>
      </c>
      <c r="K1174" t="s">
        <v>36</v>
      </c>
      <c r="L1174" t="s">
        <v>1966</v>
      </c>
    </row>
    <row r="1175" spans="1:12" x14ac:dyDescent="0.3">
      <c r="A1175">
        <v>421</v>
      </c>
      <c r="B1175" t="s">
        <v>637</v>
      </c>
      <c r="C1175" t="s">
        <v>74</v>
      </c>
      <c r="D1175" t="s">
        <v>13</v>
      </c>
      <c r="E1175" s="1">
        <v>42618</v>
      </c>
      <c r="F1175">
        <v>2</v>
      </c>
      <c r="G1175">
        <v>939.98</v>
      </c>
      <c r="H1175" t="s">
        <v>69</v>
      </c>
      <c r="I1175" t="s">
        <v>22</v>
      </c>
      <c r="J1175" t="s">
        <v>16</v>
      </c>
      <c r="K1175" t="s">
        <v>36</v>
      </c>
      <c r="L1175" t="s">
        <v>1967</v>
      </c>
    </row>
    <row r="1176" spans="1:12" x14ac:dyDescent="0.3">
      <c r="A1176">
        <v>421</v>
      </c>
      <c r="B1176" t="s">
        <v>637</v>
      </c>
      <c r="C1176" t="s">
        <v>74</v>
      </c>
      <c r="D1176" t="s">
        <v>13</v>
      </c>
      <c r="E1176" s="1">
        <v>42618</v>
      </c>
      <c r="F1176">
        <v>2</v>
      </c>
      <c r="G1176">
        <v>1999.98</v>
      </c>
      <c r="H1176" t="s">
        <v>32</v>
      </c>
      <c r="I1176" t="s">
        <v>22</v>
      </c>
      <c r="J1176" t="s">
        <v>16</v>
      </c>
      <c r="K1176" t="s">
        <v>36</v>
      </c>
      <c r="L1176" t="s">
        <v>1967</v>
      </c>
    </row>
    <row r="1177" spans="1:12" x14ac:dyDescent="0.3">
      <c r="A1177">
        <v>421</v>
      </c>
      <c r="B1177" t="s">
        <v>637</v>
      </c>
      <c r="C1177" t="s">
        <v>74</v>
      </c>
      <c r="D1177" t="s">
        <v>13</v>
      </c>
      <c r="E1177" s="1">
        <v>42618</v>
      </c>
      <c r="F1177">
        <v>1</v>
      </c>
      <c r="G1177">
        <v>2899.99</v>
      </c>
      <c r="H1177" t="s">
        <v>21</v>
      </c>
      <c r="I1177" t="s">
        <v>22</v>
      </c>
      <c r="J1177" t="s">
        <v>16</v>
      </c>
      <c r="K1177" t="s">
        <v>36</v>
      </c>
      <c r="L1177" t="s">
        <v>1968</v>
      </c>
    </row>
    <row r="1178" spans="1:12" x14ac:dyDescent="0.3">
      <c r="A1178">
        <v>422</v>
      </c>
      <c r="B1178" t="s">
        <v>638</v>
      </c>
      <c r="C1178" t="s">
        <v>423</v>
      </c>
      <c r="D1178" t="s">
        <v>26</v>
      </c>
      <c r="E1178" s="1">
        <v>42619</v>
      </c>
      <c r="F1178">
        <v>2</v>
      </c>
      <c r="G1178">
        <v>1199.98</v>
      </c>
      <c r="H1178" t="s">
        <v>18</v>
      </c>
      <c r="I1178" t="s">
        <v>15</v>
      </c>
      <c r="J1178" t="s">
        <v>27</v>
      </c>
      <c r="K1178" t="s">
        <v>28</v>
      </c>
      <c r="L1178" t="s">
        <v>1966</v>
      </c>
    </row>
    <row r="1179" spans="1:12" x14ac:dyDescent="0.3">
      <c r="A1179">
        <v>423</v>
      </c>
      <c r="B1179" t="s">
        <v>639</v>
      </c>
      <c r="C1179" t="s">
        <v>410</v>
      </c>
      <c r="D1179" t="s">
        <v>26</v>
      </c>
      <c r="E1179" s="1">
        <v>42619</v>
      </c>
      <c r="F1179">
        <v>2</v>
      </c>
      <c r="G1179">
        <v>599.98</v>
      </c>
      <c r="H1179" t="s">
        <v>72</v>
      </c>
      <c r="I1179" t="s">
        <v>53</v>
      </c>
      <c r="J1179" t="s">
        <v>27</v>
      </c>
      <c r="K1179" t="s">
        <v>31</v>
      </c>
      <c r="L1179" t="s">
        <v>1966</v>
      </c>
    </row>
    <row r="1180" spans="1:12" x14ac:dyDescent="0.3">
      <c r="A1180">
        <v>423</v>
      </c>
      <c r="B1180" t="s">
        <v>639</v>
      </c>
      <c r="C1180" t="s">
        <v>410</v>
      </c>
      <c r="D1180" t="s">
        <v>26</v>
      </c>
      <c r="E1180" s="1">
        <v>42619</v>
      </c>
      <c r="F1180">
        <v>1</v>
      </c>
      <c r="G1180">
        <v>429</v>
      </c>
      <c r="H1180" t="s">
        <v>40</v>
      </c>
      <c r="I1180" t="s">
        <v>15</v>
      </c>
      <c r="J1180" t="s">
        <v>27</v>
      </c>
      <c r="K1180" t="s">
        <v>31</v>
      </c>
      <c r="L1180" t="s">
        <v>1976</v>
      </c>
    </row>
    <row r="1181" spans="1:12" x14ac:dyDescent="0.3">
      <c r="A1181">
        <v>423</v>
      </c>
      <c r="B1181" t="s">
        <v>639</v>
      </c>
      <c r="C1181" t="s">
        <v>410</v>
      </c>
      <c r="D1181" t="s">
        <v>26</v>
      </c>
      <c r="E1181" s="1">
        <v>42619</v>
      </c>
      <c r="F1181">
        <v>1</v>
      </c>
      <c r="G1181">
        <v>749.99</v>
      </c>
      <c r="H1181" t="s">
        <v>35</v>
      </c>
      <c r="I1181" t="s">
        <v>22</v>
      </c>
      <c r="J1181" t="s">
        <v>27</v>
      </c>
      <c r="K1181" t="s">
        <v>31</v>
      </c>
      <c r="L1181" t="s">
        <v>1969</v>
      </c>
    </row>
    <row r="1182" spans="1:12" x14ac:dyDescent="0.3">
      <c r="A1182">
        <v>423</v>
      </c>
      <c r="B1182" t="s">
        <v>639</v>
      </c>
      <c r="C1182" t="s">
        <v>410</v>
      </c>
      <c r="D1182" t="s">
        <v>26</v>
      </c>
      <c r="E1182" s="1">
        <v>42619</v>
      </c>
      <c r="F1182">
        <v>2</v>
      </c>
      <c r="G1182">
        <v>3599.98</v>
      </c>
      <c r="H1182" t="s">
        <v>23</v>
      </c>
      <c r="I1182" t="s">
        <v>22</v>
      </c>
      <c r="J1182" t="s">
        <v>27</v>
      </c>
      <c r="K1182" t="s">
        <v>31</v>
      </c>
      <c r="L1182" t="s">
        <v>1968</v>
      </c>
    </row>
    <row r="1183" spans="1:12" x14ac:dyDescent="0.3">
      <c r="A1183">
        <v>424</v>
      </c>
      <c r="B1183" t="s">
        <v>640</v>
      </c>
      <c r="C1183" t="s">
        <v>452</v>
      </c>
      <c r="D1183" t="s">
        <v>13</v>
      </c>
      <c r="E1183" s="1">
        <v>42621</v>
      </c>
      <c r="F1183">
        <v>1</v>
      </c>
      <c r="G1183">
        <v>269.99</v>
      </c>
      <c r="H1183" t="s">
        <v>52</v>
      </c>
      <c r="I1183" t="s">
        <v>53</v>
      </c>
      <c r="J1183" t="s">
        <v>16</v>
      </c>
      <c r="K1183" t="s">
        <v>36</v>
      </c>
      <c r="L1183" t="s">
        <v>1966</v>
      </c>
    </row>
    <row r="1184" spans="1:12" x14ac:dyDescent="0.3">
      <c r="A1184">
        <v>424</v>
      </c>
      <c r="B1184" t="s">
        <v>640</v>
      </c>
      <c r="C1184" t="s">
        <v>452</v>
      </c>
      <c r="D1184" t="s">
        <v>13</v>
      </c>
      <c r="E1184" s="1">
        <v>42621</v>
      </c>
      <c r="F1184">
        <v>1</v>
      </c>
      <c r="G1184">
        <v>469.99</v>
      </c>
      <c r="H1184" t="s">
        <v>69</v>
      </c>
      <c r="I1184" t="s">
        <v>22</v>
      </c>
      <c r="J1184" t="s">
        <v>16</v>
      </c>
      <c r="K1184" t="s">
        <v>36</v>
      </c>
      <c r="L1184" t="s">
        <v>1967</v>
      </c>
    </row>
    <row r="1185" spans="1:12" x14ac:dyDescent="0.3">
      <c r="A1185">
        <v>425</v>
      </c>
      <c r="B1185" t="s">
        <v>641</v>
      </c>
      <c r="C1185" t="s">
        <v>356</v>
      </c>
      <c r="D1185" t="s">
        <v>26</v>
      </c>
      <c r="E1185" s="1">
        <v>42621</v>
      </c>
      <c r="F1185">
        <v>2</v>
      </c>
      <c r="G1185">
        <v>539.98</v>
      </c>
      <c r="H1185" t="s">
        <v>66</v>
      </c>
      <c r="I1185" t="s">
        <v>53</v>
      </c>
      <c r="J1185" t="s">
        <v>27</v>
      </c>
      <c r="K1185" t="s">
        <v>28</v>
      </c>
      <c r="L1185" t="s">
        <v>1966</v>
      </c>
    </row>
    <row r="1186" spans="1:12" x14ac:dyDescent="0.3">
      <c r="A1186">
        <v>425</v>
      </c>
      <c r="B1186" t="s">
        <v>641</v>
      </c>
      <c r="C1186" t="s">
        <v>356</v>
      </c>
      <c r="D1186" t="s">
        <v>26</v>
      </c>
      <c r="E1186" s="1">
        <v>42621</v>
      </c>
      <c r="F1186">
        <v>1</v>
      </c>
      <c r="G1186">
        <v>449</v>
      </c>
      <c r="H1186" t="s">
        <v>99</v>
      </c>
      <c r="I1186" t="s">
        <v>15</v>
      </c>
      <c r="J1186" t="s">
        <v>27</v>
      </c>
      <c r="K1186" t="s">
        <v>28</v>
      </c>
      <c r="L1186" t="s">
        <v>1976</v>
      </c>
    </row>
    <row r="1187" spans="1:12" x14ac:dyDescent="0.3">
      <c r="A1187">
        <v>425</v>
      </c>
      <c r="B1187" t="s">
        <v>641</v>
      </c>
      <c r="C1187" t="s">
        <v>356</v>
      </c>
      <c r="D1187" t="s">
        <v>26</v>
      </c>
      <c r="E1187" s="1">
        <v>42621</v>
      </c>
      <c r="F1187">
        <v>1</v>
      </c>
      <c r="G1187">
        <v>469.99</v>
      </c>
      <c r="H1187" t="s">
        <v>69</v>
      </c>
      <c r="I1187" t="s">
        <v>22</v>
      </c>
      <c r="J1187" t="s">
        <v>27</v>
      </c>
      <c r="K1187" t="s">
        <v>28</v>
      </c>
      <c r="L1187" t="s">
        <v>1967</v>
      </c>
    </row>
    <row r="1188" spans="1:12" x14ac:dyDescent="0.3">
      <c r="A1188">
        <v>426</v>
      </c>
      <c r="B1188" t="s">
        <v>642</v>
      </c>
      <c r="C1188" t="s">
        <v>337</v>
      </c>
      <c r="D1188" t="s">
        <v>26</v>
      </c>
      <c r="E1188" s="1">
        <v>42621</v>
      </c>
      <c r="F1188">
        <v>2</v>
      </c>
      <c r="G1188">
        <v>599.98</v>
      </c>
      <c r="H1188" t="s">
        <v>72</v>
      </c>
      <c r="I1188" t="s">
        <v>53</v>
      </c>
      <c r="J1188" t="s">
        <v>27</v>
      </c>
      <c r="K1188" t="s">
        <v>28</v>
      </c>
      <c r="L1188" t="s">
        <v>1966</v>
      </c>
    </row>
    <row r="1189" spans="1:12" x14ac:dyDescent="0.3">
      <c r="A1189">
        <v>426</v>
      </c>
      <c r="B1189" t="s">
        <v>642</v>
      </c>
      <c r="C1189" t="s">
        <v>337</v>
      </c>
      <c r="D1189" t="s">
        <v>26</v>
      </c>
      <c r="E1189" s="1">
        <v>42621</v>
      </c>
      <c r="F1189">
        <v>1</v>
      </c>
      <c r="G1189">
        <v>1549</v>
      </c>
      <c r="H1189" t="s">
        <v>19</v>
      </c>
      <c r="I1189" t="s">
        <v>20</v>
      </c>
      <c r="J1189" t="s">
        <v>27</v>
      </c>
      <c r="K1189" t="s">
        <v>28</v>
      </c>
      <c r="L1189" t="s">
        <v>1967</v>
      </c>
    </row>
    <row r="1190" spans="1:12" x14ac:dyDescent="0.3">
      <c r="A1190">
        <v>427</v>
      </c>
      <c r="B1190" t="s">
        <v>643</v>
      </c>
      <c r="C1190" t="s">
        <v>34</v>
      </c>
      <c r="D1190" t="s">
        <v>13</v>
      </c>
      <c r="E1190" s="1">
        <v>42622</v>
      </c>
      <c r="F1190">
        <v>2</v>
      </c>
      <c r="G1190">
        <v>1059.98</v>
      </c>
      <c r="H1190" t="s">
        <v>49</v>
      </c>
      <c r="I1190" t="s">
        <v>15</v>
      </c>
      <c r="J1190" t="s">
        <v>16</v>
      </c>
      <c r="K1190" t="s">
        <v>17</v>
      </c>
      <c r="L1190" t="s">
        <v>1966</v>
      </c>
    </row>
    <row r="1191" spans="1:12" x14ac:dyDescent="0.3">
      <c r="A1191">
        <v>427</v>
      </c>
      <c r="B1191" t="s">
        <v>643</v>
      </c>
      <c r="C1191" t="s">
        <v>34</v>
      </c>
      <c r="D1191" t="s">
        <v>13</v>
      </c>
      <c r="E1191" s="1">
        <v>42622</v>
      </c>
      <c r="F1191">
        <v>2</v>
      </c>
      <c r="G1191">
        <v>1099.98</v>
      </c>
      <c r="H1191" t="s">
        <v>43</v>
      </c>
      <c r="I1191" t="s">
        <v>15</v>
      </c>
      <c r="J1191" t="s">
        <v>16</v>
      </c>
      <c r="K1191" t="s">
        <v>17</v>
      </c>
      <c r="L1191" t="s">
        <v>1966</v>
      </c>
    </row>
    <row r="1192" spans="1:12" x14ac:dyDescent="0.3">
      <c r="A1192">
        <v>427</v>
      </c>
      <c r="B1192" t="s">
        <v>643</v>
      </c>
      <c r="C1192" t="s">
        <v>34</v>
      </c>
      <c r="D1192" t="s">
        <v>13</v>
      </c>
      <c r="E1192" s="1">
        <v>42622</v>
      </c>
      <c r="F1192">
        <v>2</v>
      </c>
      <c r="G1192">
        <v>1199.98</v>
      </c>
      <c r="H1192" t="s">
        <v>14</v>
      </c>
      <c r="I1192" t="s">
        <v>39</v>
      </c>
      <c r="J1192" t="s">
        <v>16</v>
      </c>
      <c r="K1192" t="s">
        <v>17</v>
      </c>
      <c r="L1192" t="s">
        <v>1966</v>
      </c>
    </row>
    <row r="1193" spans="1:12" x14ac:dyDescent="0.3">
      <c r="A1193">
        <v>428</v>
      </c>
      <c r="B1193" t="s">
        <v>644</v>
      </c>
      <c r="C1193" t="s">
        <v>132</v>
      </c>
      <c r="D1193" t="s">
        <v>26</v>
      </c>
      <c r="E1193" s="1">
        <v>42622</v>
      </c>
      <c r="F1193">
        <v>1</v>
      </c>
      <c r="G1193">
        <v>269.99</v>
      </c>
      <c r="H1193" t="s">
        <v>52</v>
      </c>
      <c r="I1193" t="s">
        <v>15</v>
      </c>
      <c r="J1193" t="s">
        <v>27</v>
      </c>
      <c r="K1193" t="s">
        <v>28</v>
      </c>
      <c r="L1193" t="s">
        <v>1966</v>
      </c>
    </row>
    <row r="1194" spans="1:12" x14ac:dyDescent="0.3">
      <c r="A1194">
        <v>428</v>
      </c>
      <c r="B1194" t="s">
        <v>644</v>
      </c>
      <c r="C1194" t="s">
        <v>132</v>
      </c>
      <c r="D1194" t="s">
        <v>26</v>
      </c>
      <c r="E1194" s="1">
        <v>42622</v>
      </c>
      <c r="F1194">
        <v>2</v>
      </c>
      <c r="G1194">
        <v>2641.98</v>
      </c>
      <c r="H1194" t="s">
        <v>77</v>
      </c>
      <c r="I1194" t="s">
        <v>22</v>
      </c>
      <c r="J1194" t="s">
        <v>27</v>
      </c>
      <c r="K1194" t="s">
        <v>28</v>
      </c>
      <c r="L1194" t="s">
        <v>1970</v>
      </c>
    </row>
    <row r="1195" spans="1:12" x14ac:dyDescent="0.3">
      <c r="A1195">
        <v>429</v>
      </c>
      <c r="B1195" t="s">
        <v>645</v>
      </c>
      <c r="C1195" t="s">
        <v>371</v>
      </c>
      <c r="D1195" t="s">
        <v>108</v>
      </c>
      <c r="E1195" s="1">
        <v>42623</v>
      </c>
      <c r="F1195">
        <v>2</v>
      </c>
      <c r="G1195">
        <v>2641.98</v>
      </c>
      <c r="H1195" t="s">
        <v>77</v>
      </c>
      <c r="I1195" t="s">
        <v>22</v>
      </c>
      <c r="J1195" t="s">
        <v>109</v>
      </c>
      <c r="K1195" t="s">
        <v>110</v>
      </c>
      <c r="L1195" t="s">
        <v>1970</v>
      </c>
    </row>
    <row r="1196" spans="1:12" x14ac:dyDescent="0.3">
      <c r="A1196">
        <v>429</v>
      </c>
      <c r="B1196" t="s">
        <v>645</v>
      </c>
      <c r="C1196" t="s">
        <v>371</v>
      </c>
      <c r="D1196" t="s">
        <v>108</v>
      </c>
      <c r="E1196" s="1">
        <v>42623</v>
      </c>
      <c r="F1196">
        <v>1</v>
      </c>
      <c r="G1196">
        <v>749.99</v>
      </c>
      <c r="H1196" t="s">
        <v>35</v>
      </c>
      <c r="I1196" t="s">
        <v>22</v>
      </c>
      <c r="J1196" t="s">
        <v>109</v>
      </c>
      <c r="K1196" t="s">
        <v>110</v>
      </c>
      <c r="L1196" t="s">
        <v>1969</v>
      </c>
    </row>
    <row r="1197" spans="1:12" x14ac:dyDescent="0.3">
      <c r="A1197">
        <v>429</v>
      </c>
      <c r="B1197" t="s">
        <v>645</v>
      </c>
      <c r="C1197" t="s">
        <v>371</v>
      </c>
      <c r="D1197" t="s">
        <v>108</v>
      </c>
      <c r="E1197" s="1">
        <v>42623</v>
      </c>
      <c r="F1197">
        <v>1</v>
      </c>
      <c r="G1197">
        <v>469.99</v>
      </c>
      <c r="H1197" t="s">
        <v>69</v>
      </c>
      <c r="I1197" t="s">
        <v>22</v>
      </c>
      <c r="J1197" t="s">
        <v>109</v>
      </c>
      <c r="K1197" t="s">
        <v>110</v>
      </c>
      <c r="L1197" t="s">
        <v>1967</v>
      </c>
    </row>
    <row r="1198" spans="1:12" x14ac:dyDescent="0.3">
      <c r="A1198">
        <v>429</v>
      </c>
      <c r="B1198" t="s">
        <v>645</v>
      </c>
      <c r="C1198" t="s">
        <v>371</v>
      </c>
      <c r="D1198" t="s">
        <v>108</v>
      </c>
      <c r="E1198" s="1">
        <v>42623</v>
      </c>
      <c r="F1198">
        <v>1</v>
      </c>
      <c r="G1198">
        <v>1680.99</v>
      </c>
      <c r="H1198" t="s">
        <v>63</v>
      </c>
      <c r="I1198" t="s">
        <v>20</v>
      </c>
      <c r="J1198" t="s">
        <v>109</v>
      </c>
      <c r="K1198" t="s">
        <v>110</v>
      </c>
      <c r="L1198" t="s">
        <v>1967</v>
      </c>
    </row>
    <row r="1199" spans="1:12" x14ac:dyDescent="0.3">
      <c r="A1199">
        <v>429</v>
      </c>
      <c r="B1199" t="s">
        <v>645</v>
      </c>
      <c r="C1199" t="s">
        <v>371</v>
      </c>
      <c r="D1199" t="s">
        <v>108</v>
      </c>
      <c r="E1199" s="1">
        <v>42623</v>
      </c>
      <c r="F1199">
        <v>2</v>
      </c>
      <c r="G1199">
        <v>5799.98</v>
      </c>
      <c r="H1199" t="s">
        <v>21</v>
      </c>
      <c r="I1199" t="s">
        <v>22</v>
      </c>
      <c r="J1199" t="s">
        <v>109</v>
      </c>
      <c r="K1199" t="s">
        <v>110</v>
      </c>
      <c r="L1199" t="s">
        <v>1968</v>
      </c>
    </row>
    <row r="1200" spans="1:12" x14ac:dyDescent="0.3">
      <c r="A1200">
        <v>430</v>
      </c>
      <c r="B1200" t="s">
        <v>646</v>
      </c>
      <c r="C1200" t="s">
        <v>319</v>
      </c>
      <c r="D1200" t="s">
        <v>26</v>
      </c>
      <c r="E1200" s="1">
        <v>42624</v>
      </c>
      <c r="F1200">
        <v>2</v>
      </c>
      <c r="G1200">
        <v>539.98</v>
      </c>
      <c r="H1200" t="s">
        <v>66</v>
      </c>
      <c r="I1200" t="s">
        <v>15</v>
      </c>
      <c r="J1200" t="s">
        <v>27</v>
      </c>
      <c r="K1200" t="s">
        <v>28</v>
      </c>
      <c r="L1200" t="s">
        <v>1966</v>
      </c>
    </row>
    <row r="1201" spans="1:12" x14ac:dyDescent="0.3">
      <c r="A1201">
        <v>430</v>
      </c>
      <c r="B1201" t="s">
        <v>646</v>
      </c>
      <c r="C1201" t="s">
        <v>319</v>
      </c>
      <c r="D1201" t="s">
        <v>26</v>
      </c>
      <c r="E1201" s="1">
        <v>42624</v>
      </c>
      <c r="F1201">
        <v>2</v>
      </c>
      <c r="G1201">
        <v>539.98</v>
      </c>
      <c r="H1201" t="s">
        <v>52</v>
      </c>
      <c r="I1201" t="s">
        <v>53</v>
      </c>
      <c r="J1201" t="s">
        <v>27</v>
      </c>
      <c r="K1201" t="s">
        <v>28</v>
      </c>
      <c r="L1201" t="s">
        <v>1966</v>
      </c>
    </row>
    <row r="1202" spans="1:12" x14ac:dyDescent="0.3">
      <c r="A1202">
        <v>430</v>
      </c>
      <c r="B1202" t="s">
        <v>646</v>
      </c>
      <c r="C1202" t="s">
        <v>319</v>
      </c>
      <c r="D1202" t="s">
        <v>26</v>
      </c>
      <c r="E1202" s="1">
        <v>42624</v>
      </c>
      <c r="F1202">
        <v>1</v>
      </c>
      <c r="G1202">
        <v>1680.99</v>
      </c>
      <c r="H1202" t="s">
        <v>63</v>
      </c>
      <c r="I1202" t="s">
        <v>20</v>
      </c>
      <c r="J1202" t="s">
        <v>27</v>
      </c>
      <c r="K1202" t="s">
        <v>28</v>
      </c>
      <c r="L1202" t="s">
        <v>1967</v>
      </c>
    </row>
    <row r="1203" spans="1:12" x14ac:dyDescent="0.3">
      <c r="A1203">
        <v>430</v>
      </c>
      <c r="B1203" t="s">
        <v>646</v>
      </c>
      <c r="C1203" t="s">
        <v>319</v>
      </c>
      <c r="D1203" t="s">
        <v>26</v>
      </c>
      <c r="E1203" s="1">
        <v>42624</v>
      </c>
      <c r="F1203">
        <v>2</v>
      </c>
      <c r="G1203">
        <v>5799.98</v>
      </c>
      <c r="H1203" t="s">
        <v>21</v>
      </c>
      <c r="I1203" t="s">
        <v>22</v>
      </c>
      <c r="J1203" t="s">
        <v>27</v>
      </c>
      <c r="K1203" t="s">
        <v>28</v>
      </c>
      <c r="L1203" t="s">
        <v>1968</v>
      </c>
    </row>
    <row r="1204" spans="1:12" x14ac:dyDescent="0.3">
      <c r="A1204">
        <v>430</v>
      </c>
      <c r="B1204" t="s">
        <v>646</v>
      </c>
      <c r="C1204" t="s">
        <v>319</v>
      </c>
      <c r="D1204" t="s">
        <v>26</v>
      </c>
      <c r="E1204" s="1">
        <v>42624</v>
      </c>
      <c r="F1204">
        <v>1</v>
      </c>
      <c r="G1204">
        <v>1799.99</v>
      </c>
      <c r="H1204" t="s">
        <v>23</v>
      </c>
      <c r="I1204" t="s">
        <v>22</v>
      </c>
      <c r="J1204" t="s">
        <v>27</v>
      </c>
      <c r="K1204" t="s">
        <v>28</v>
      </c>
      <c r="L1204" t="s">
        <v>1968</v>
      </c>
    </row>
    <row r="1205" spans="1:12" x14ac:dyDescent="0.3">
      <c r="A1205">
        <v>431</v>
      </c>
      <c r="B1205" t="s">
        <v>647</v>
      </c>
      <c r="C1205" t="s">
        <v>58</v>
      </c>
      <c r="D1205" t="s">
        <v>26</v>
      </c>
      <c r="E1205" s="1">
        <v>42624</v>
      </c>
      <c r="F1205">
        <v>2</v>
      </c>
      <c r="G1205">
        <v>539.98</v>
      </c>
      <c r="H1205" t="s">
        <v>66</v>
      </c>
      <c r="I1205" t="s">
        <v>15</v>
      </c>
      <c r="J1205" t="s">
        <v>27</v>
      </c>
      <c r="K1205" t="s">
        <v>28</v>
      </c>
      <c r="L1205" t="s">
        <v>1966</v>
      </c>
    </row>
    <row r="1206" spans="1:12" x14ac:dyDescent="0.3">
      <c r="A1206">
        <v>431</v>
      </c>
      <c r="B1206" t="s">
        <v>647</v>
      </c>
      <c r="C1206" t="s">
        <v>58</v>
      </c>
      <c r="D1206" t="s">
        <v>26</v>
      </c>
      <c r="E1206" s="1">
        <v>42624</v>
      </c>
      <c r="F1206">
        <v>2</v>
      </c>
      <c r="G1206">
        <v>539.98</v>
      </c>
      <c r="H1206" t="s">
        <v>52</v>
      </c>
      <c r="I1206" t="s">
        <v>15</v>
      </c>
      <c r="J1206" t="s">
        <v>27</v>
      </c>
      <c r="K1206" t="s">
        <v>28</v>
      </c>
      <c r="L1206" t="s">
        <v>1966</v>
      </c>
    </row>
    <row r="1207" spans="1:12" x14ac:dyDescent="0.3">
      <c r="A1207">
        <v>431</v>
      </c>
      <c r="B1207" t="s">
        <v>647</v>
      </c>
      <c r="C1207" t="s">
        <v>58</v>
      </c>
      <c r="D1207" t="s">
        <v>26</v>
      </c>
      <c r="E1207" s="1">
        <v>42624</v>
      </c>
      <c r="F1207">
        <v>1</v>
      </c>
      <c r="G1207">
        <v>449</v>
      </c>
      <c r="H1207" t="s">
        <v>44</v>
      </c>
      <c r="I1207" t="s">
        <v>15</v>
      </c>
      <c r="J1207" t="s">
        <v>27</v>
      </c>
      <c r="K1207" t="s">
        <v>28</v>
      </c>
      <c r="L1207" t="s">
        <v>1976</v>
      </c>
    </row>
    <row r="1208" spans="1:12" x14ac:dyDescent="0.3">
      <c r="A1208">
        <v>431</v>
      </c>
      <c r="B1208" t="s">
        <v>647</v>
      </c>
      <c r="C1208" t="s">
        <v>58</v>
      </c>
      <c r="D1208" t="s">
        <v>26</v>
      </c>
      <c r="E1208" s="1">
        <v>42624</v>
      </c>
      <c r="F1208">
        <v>1</v>
      </c>
      <c r="G1208">
        <v>449</v>
      </c>
      <c r="H1208" t="s">
        <v>99</v>
      </c>
      <c r="I1208" t="s">
        <v>15</v>
      </c>
      <c r="J1208" t="s">
        <v>27</v>
      </c>
      <c r="K1208" t="s">
        <v>28</v>
      </c>
      <c r="L1208" t="s">
        <v>1976</v>
      </c>
    </row>
    <row r="1209" spans="1:12" x14ac:dyDescent="0.3">
      <c r="A1209">
        <v>431</v>
      </c>
      <c r="B1209" t="s">
        <v>647</v>
      </c>
      <c r="C1209" t="s">
        <v>58</v>
      </c>
      <c r="D1209" t="s">
        <v>26</v>
      </c>
      <c r="E1209" s="1">
        <v>42624</v>
      </c>
      <c r="F1209">
        <v>1</v>
      </c>
      <c r="G1209">
        <v>469.99</v>
      </c>
      <c r="H1209" t="s">
        <v>69</v>
      </c>
      <c r="I1209" t="s">
        <v>22</v>
      </c>
      <c r="J1209" t="s">
        <v>27</v>
      </c>
      <c r="K1209" t="s">
        <v>28</v>
      </c>
      <c r="L1209" t="s">
        <v>1967</v>
      </c>
    </row>
    <row r="1210" spans="1:12" x14ac:dyDescent="0.3">
      <c r="A1210">
        <v>432</v>
      </c>
      <c r="B1210" t="s">
        <v>648</v>
      </c>
      <c r="C1210" t="s">
        <v>340</v>
      </c>
      <c r="D1210" t="s">
        <v>13</v>
      </c>
      <c r="E1210" s="1">
        <v>42625</v>
      </c>
      <c r="F1210">
        <v>2</v>
      </c>
      <c r="G1210">
        <v>3098</v>
      </c>
      <c r="H1210" t="s">
        <v>19</v>
      </c>
      <c r="I1210" t="s">
        <v>20</v>
      </c>
      <c r="J1210" t="s">
        <v>16</v>
      </c>
      <c r="K1210" t="s">
        <v>17</v>
      </c>
      <c r="L1210" t="s">
        <v>1967</v>
      </c>
    </row>
    <row r="1211" spans="1:12" x14ac:dyDescent="0.3">
      <c r="A1211">
        <v>432</v>
      </c>
      <c r="B1211" t="s">
        <v>648</v>
      </c>
      <c r="C1211" t="s">
        <v>340</v>
      </c>
      <c r="D1211" t="s">
        <v>13</v>
      </c>
      <c r="E1211" s="1">
        <v>42625</v>
      </c>
      <c r="F1211">
        <v>2</v>
      </c>
      <c r="G1211">
        <v>7999.98</v>
      </c>
      <c r="H1211" t="s">
        <v>56</v>
      </c>
      <c r="I1211" t="s">
        <v>22</v>
      </c>
      <c r="J1211" t="s">
        <v>16</v>
      </c>
      <c r="K1211" t="s">
        <v>17</v>
      </c>
      <c r="L1211" t="s">
        <v>1968</v>
      </c>
    </row>
    <row r="1212" spans="1:12" x14ac:dyDescent="0.3">
      <c r="A1212">
        <v>433</v>
      </c>
      <c r="B1212" t="s">
        <v>649</v>
      </c>
      <c r="C1212" t="s">
        <v>71</v>
      </c>
      <c r="D1212" t="s">
        <v>26</v>
      </c>
      <c r="E1212" s="1">
        <v>42625</v>
      </c>
      <c r="F1212">
        <v>1</v>
      </c>
      <c r="G1212">
        <v>549.99</v>
      </c>
      <c r="H1212" t="s">
        <v>43</v>
      </c>
      <c r="I1212" t="s">
        <v>39</v>
      </c>
      <c r="J1212" t="s">
        <v>27</v>
      </c>
      <c r="K1212" t="s">
        <v>28</v>
      </c>
      <c r="L1212" t="s">
        <v>1966</v>
      </c>
    </row>
    <row r="1213" spans="1:12" x14ac:dyDescent="0.3">
      <c r="A1213">
        <v>433</v>
      </c>
      <c r="B1213" t="s">
        <v>649</v>
      </c>
      <c r="C1213" t="s">
        <v>71</v>
      </c>
      <c r="D1213" t="s">
        <v>26</v>
      </c>
      <c r="E1213" s="1">
        <v>42625</v>
      </c>
      <c r="F1213">
        <v>1</v>
      </c>
      <c r="G1213">
        <v>469.99</v>
      </c>
      <c r="H1213" t="s">
        <v>69</v>
      </c>
      <c r="I1213" t="s">
        <v>22</v>
      </c>
      <c r="J1213" t="s">
        <v>27</v>
      </c>
      <c r="K1213" t="s">
        <v>28</v>
      </c>
      <c r="L1213" t="s">
        <v>1967</v>
      </c>
    </row>
    <row r="1214" spans="1:12" x14ac:dyDescent="0.3">
      <c r="A1214">
        <v>433</v>
      </c>
      <c r="B1214" t="s">
        <v>649</v>
      </c>
      <c r="C1214" t="s">
        <v>71</v>
      </c>
      <c r="D1214" t="s">
        <v>26</v>
      </c>
      <c r="E1214" s="1">
        <v>42625</v>
      </c>
      <c r="F1214">
        <v>1</v>
      </c>
      <c r="G1214">
        <v>1549</v>
      </c>
      <c r="H1214" t="s">
        <v>19</v>
      </c>
      <c r="I1214" t="s">
        <v>20</v>
      </c>
      <c r="J1214" t="s">
        <v>27</v>
      </c>
      <c r="K1214" t="s">
        <v>28</v>
      </c>
      <c r="L1214" t="s">
        <v>1967</v>
      </c>
    </row>
    <row r="1215" spans="1:12" x14ac:dyDescent="0.3">
      <c r="A1215">
        <v>433</v>
      </c>
      <c r="B1215" t="s">
        <v>649</v>
      </c>
      <c r="C1215" t="s">
        <v>71</v>
      </c>
      <c r="D1215" t="s">
        <v>26</v>
      </c>
      <c r="E1215" s="1">
        <v>42625</v>
      </c>
      <c r="F1215">
        <v>1</v>
      </c>
      <c r="G1215">
        <v>2899.99</v>
      </c>
      <c r="H1215" t="s">
        <v>21</v>
      </c>
      <c r="I1215" t="s">
        <v>22</v>
      </c>
      <c r="J1215" t="s">
        <v>27</v>
      </c>
      <c r="K1215" t="s">
        <v>28</v>
      </c>
      <c r="L1215" t="s">
        <v>1968</v>
      </c>
    </row>
    <row r="1216" spans="1:12" x14ac:dyDescent="0.3">
      <c r="A1216">
        <v>434</v>
      </c>
      <c r="B1216" t="s">
        <v>650</v>
      </c>
      <c r="C1216" t="s">
        <v>305</v>
      </c>
      <c r="D1216" t="s">
        <v>26</v>
      </c>
      <c r="E1216" s="1">
        <v>42626</v>
      </c>
      <c r="F1216">
        <v>1</v>
      </c>
      <c r="G1216">
        <v>269.99</v>
      </c>
      <c r="H1216" t="s">
        <v>66</v>
      </c>
      <c r="I1216" t="s">
        <v>53</v>
      </c>
      <c r="J1216" t="s">
        <v>27</v>
      </c>
      <c r="K1216" t="s">
        <v>28</v>
      </c>
      <c r="L1216" t="s">
        <v>1966</v>
      </c>
    </row>
    <row r="1217" spans="1:12" x14ac:dyDescent="0.3">
      <c r="A1217">
        <v>434</v>
      </c>
      <c r="B1217" t="s">
        <v>650</v>
      </c>
      <c r="C1217" t="s">
        <v>305</v>
      </c>
      <c r="D1217" t="s">
        <v>26</v>
      </c>
      <c r="E1217" s="1">
        <v>42626</v>
      </c>
      <c r="F1217">
        <v>1</v>
      </c>
      <c r="G1217">
        <v>599.99</v>
      </c>
      <c r="H1217" t="s">
        <v>18</v>
      </c>
      <c r="I1217" t="s">
        <v>15</v>
      </c>
      <c r="J1217" t="s">
        <v>27</v>
      </c>
      <c r="K1217" t="s">
        <v>28</v>
      </c>
      <c r="L1217" t="s">
        <v>1966</v>
      </c>
    </row>
    <row r="1218" spans="1:12" x14ac:dyDescent="0.3">
      <c r="A1218">
        <v>434</v>
      </c>
      <c r="B1218" t="s">
        <v>650</v>
      </c>
      <c r="C1218" t="s">
        <v>305</v>
      </c>
      <c r="D1218" t="s">
        <v>26</v>
      </c>
      <c r="E1218" s="1">
        <v>42626</v>
      </c>
      <c r="F1218">
        <v>2</v>
      </c>
      <c r="G1218">
        <v>898</v>
      </c>
      <c r="H1218" t="s">
        <v>44</v>
      </c>
      <c r="I1218" t="s">
        <v>15</v>
      </c>
      <c r="J1218" t="s">
        <v>27</v>
      </c>
      <c r="K1218" t="s">
        <v>28</v>
      </c>
      <c r="L1218" t="s">
        <v>1976</v>
      </c>
    </row>
    <row r="1219" spans="1:12" x14ac:dyDescent="0.3">
      <c r="A1219">
        <v>434</v>
      </c>
      <c r="B1219" t="s">
        <v>650</v>
      </c>
      <c r="C1219" t="s">
        <v>305</v>
      </c>
      <c r="D1219" t="s">
        <v>26</v>
      </c>
      <c r="E1219" s="1">
        <v>42626</v>
      </c>
      <c r="F1219">
        <v>2</v>
      </c>
      <c r="G1219">
        <v>3361.98</v>
      </c>
      <c r="H1219" t="s">
        <v>63</v>
      </c>
      <c r="I1219" t="s">
        <v>20</v>
      </c>
      <c r="J1219" t="s">
        <v>27</v>
      </c>
      <c r="K1219" t="s">
        <v>28</v>
      </c>
      <c r="L1219" t="s">
        <v>1967</v>
      </c>
    </row>
    <row r="1220" spans="1:12" x14ac:dyDescent="0.3">
      <c r="A1220">
        <v>434</v>
      </c>
      <c r="B1220" t="s">
        <v>650</v>
      </c>
      <c r="C1220" t="s">
        <v>305</v>
      </c>
      <c r="D1220" t="s">
        <v>26</v>
      </c>
      <c r="E1220" s="1">
        <v>42626</v>
      </c>
      <c r="F1220">
        <v>1</v>
      </c>
      <c r="G1220">
        <v>2999.99</v>
      </c>
      <c r="H1220" t="s">
        <v>45</v>
      </c>
      <c r="I1220" t="s">
        <v>46</v>
      </c>
      <c r="J1220" t="s">
        <v>27</v>
      </c>
      <c r="K1220" t="s">
        <v>28</v>
      </c>
      <c r="L1220" t="s">
        <v>1968</v>
      </c>
    </row>
    <row r="1221" spans="1:12" x14ac:dyDescent="0.3">
      <c r="A1221">
        <v>435</v>
      </c>
      <c r="B1221" t="s">
        <v>622</v>
      </c>
      <c r="C1221" t="s">
        <v>623</v>
      </c>
      <c r="D1221" t="s">
        <v>108</v>
      </c>
      <c r="E1221" s="1">
        <v>42627</v>
      </c>
      <c r="F1221">
        <v>1</v>
      </c>
      <c r="G1221">
        <v>269.99</v>
      </c>
      <c r="H1221" t="s">
        <v>52</v>
      </c>
      <c r="I1221" t="s">
        <v>53</v>
      </c>
      <c r="J1221" t="s">
        <v>109</v>
      </c>
      <c r="K1221" t="s">
        <v>179</v>
      </c>
      <c r="L1221" t="s">
        <v>1966</v>
      </c>
    </row>
    <row r="1222" spans="1:12" x14ac:dyDescent="0.3">
      <c r="A1222">
        <v>435</v>
      </c>
      <c r="B1222" t="s">
        <v>622</v>
      </c>
      <c r="C1222" t="s">
        <v>623</v>
      </c>
      <c r="D1222" t="s">
        <v>108</v>
      </c>
      <c r="E1222" s="1">
        <v>42627</v>
      </c>
      <c r="F1222">
        <v>1</v>
      </c>
      <c r="G1222">
        <v>449</v>
      </c>
      <c r="H1222" t="s">
        <v>44</v>
      </c>
      <c r="I1222" t="s">
        <v>15</v>
      </c>
      <c r="J1222" t="s">
        <v>109</v>
      </c>
      <c r="K1222" t="s">
        <v>179</v>
      </c>
      <c r="L1222" t="s">
        <v>1976</v>
      </c>
    </row>
    <row r="1223" spans="1:12" x14ac:dyDescent="0.3">
      <c r="A1223">
        <v>435</v>
      </c>
      <c r="B1223" t="s">
        <v>622</v>
      </c>
      <c r="C1223" t="s">
        <v>623</v>
      </c>
      <c r="D1223" t="s">
        <v>108</v>
      </c>
      <c r="E1223" s="1">
        <v>42627</v>
      </c>
      <c r="F1223">
        <v>1</v>
      </c>
      <c r="G1223">
        <v>2999.99</v>
      </c>
      <c r="H1223" t="s">
        <v>45</v>
      </c>
      <c r="I1223" t="s">
        <v>46</v>
      </c>
      <c r="J1223" t="s">
        <v>109</v>
      </c>
      <c r="K1223" t="s">
        <v>179</v>
      </c>
      <c r="L1223" t="s">
        <v>1968</v>
      </c>
    </row>
    <row r="1224" spans="1:12" x14ac:dyDescent="0.3">
      <c r="A1224">
        <v>436</v>
      </c>
      <c r="B1224" t="s">
        <v>651</v>
      </c>
      <c r="C1224" t="s">
        <v>184</v>
      </c>
      <c r="D1224" t="s">
        <v>26</v>
      </c>
      <c r="E1224" s="1">
        <v>42629</v>
      </c>
      <c r="F1224">
        <v>1</v>
      </c>
      <c r="G1224">
        <v>299.99</v>
      </c>
      <c r="H1224" t="s">
        <v>72</v>
      </c>
      <c r="I1224" t="s">
        <v>53</v>
      </c>
      <c r="J1224" t="s">
        <v>27</v>
      </c>
      <c r="K1224" t="s">
        <v>31</v>
      </c>
      <c r="L1224" t="s">
        <v>1966</v>
      </c>
    </row>
    <row r="1225" spans="1:12" x14ac:dyDescent="0.3">
      <c r="A1225">
        <v>436</v>
      </c>
      <c r="B1225" t="s">
        <v>651</v>
      </c>
      <c r="C1225" t="s">
        <v>184</v>
      </c>
      <c r="D1225" t="s">
        <v>26</v>
      </c>
      <c r="E1225" s="1">
        <v>42629</v>
      </c>
      <c r="F1225">
        <v>1</v>
      </c>
      <c r="G1225">
        <v>999.99</v>
      </c>
      <c r="H1225" t="s">
        <v>32</v>
      </c>
      <c r="I1225" t="s">
        <v>22</v>
      </c>
      <c r="J1225" t="s">
        <v>27</v>
      </c>
      <c r="K1225" t="s">
        <v>31</v>
      </c>
      <c r="L1225" t="s">
        <v>1967</v>
      </c>
    </row>
    <row r="1226" spans="1:12" x14ac:dyDescent="0.3">
      <c r="A1226">
        <v>437</v>
      </c>
      <c r="B1226" t="s">
        <v>652</v>
      </c>
      <c r="C1226" t="s">
        <v>137</v>
      </c>
      <c r="D1226" t="s">
        <v>26</v>
      </c>
      <c r="E1226" s="1">
        <v>42629</v>
      </c>
      <c r="F1226">
        <v>1</v>
      </c>
      <c r="G1226">
        <v>1549</v>
      </c>
      <c r="H1226" t="s">
        <v>19</v>
      </c>
      <c r="I1226" t="s">
        <v>20</v>
      </c>
      <c r="J1226" t="s">
        <v>27</v>
      </c>
      <c r="K1226" t="s">
        <v>31</v>
      </c>
      <c r="L1226" t="s">
        <v>1967</v>
      </c>
    </row>
    <row r="1227" spans="1:12" x14ac:dyDescent="0.3">
      <c r="A1227">
        <v>437</v>
      </c>
      <c r="B1227" t="s">
        <v>652</v>
      </c>
      <c r="C1227" t="s">
        <v>137</v>
      </c>
      <c r="D1227" t="s">
        <v>26</v>
      </c>
      <c r="E1227" s="1">
        <v>42629</v>
      </c>
      <c r="F1227">
        <v>1</v>
      </c>
      <c r="G1227">
        <v>999.99</v>
      </c>
      <c r="H1227" t="s">
        <v>32</v>
      </c>
      <c r="I1227" t="s">
        <v>22</v>
      </c>
      <c r="J1227" t="s">
        <v>27</v>
      </c>
      <c r="K1227" t="s">
        <v>31</v>
      </c>
      <c r="L1227" t="s">
        <v>1967</v>
      </c>
    </row>
    <row r="1228" spans="1:12" x14ac:dyDescent="0.3">
      <c r="A1228">
        <v>437</v>
      </c>
      <c r="B1228" t="s">
        <v>652</v>
      </c>
      <c r="C1228" t="s">
        <v>137</v>
      </c>
      <c r="D1228" t="s">
        <v>26</v>
      </c>
      <c r="E1228" s="1">
        <v>42629</v>
      </c>
      <c r="F1228">
        <v>2</v>
      </c>
      <c r="G1228">
        <v>3599.98</v>
      </c>
      <c r="H1228" t="s">
        <v>23</v>
      </c>
      <c r="I1228" t="s">
        <v>22</v>
      </c>
      <c r="J1228" t="s">
        <v>27</v>
      </c>
      <c r="K1228" t="s">
        <v>31</v>
      </c>
      <c r="L1228" t="s">
        <v>1968</v>
      </c>
    </row>
    <row r="1229" spans="1:12" x14ac:dyDescent="0.3">
      <c r="A1229">
        <v>438</v>
      </c>
      <c r="B1229" t="s">
        <v>653</v>
      </c>
      <c r="C1229" t="s">
        <v>601</v>
      </c>
      <c r="D1229" t="s">
        <v>108</v>
      </c>
      <c r="E1229" s="1">
        <v>42629</v>
      </c>
      <c r="F1229">
        <v>2</v>
      </c>
      <c r="G1229">
        <v>539.98</v>
      </c>
      <c r="H1229" t="s">
        <v>66</v>
      </c>
      <c r="I1229" t="s">
        <v>15</v>
      </c>
      <c r="J1229" t="s">
        <v>109</v>
      </c>
      <c r="K1229" t="s">
        <v>110</v>
      </c>
      <c r="L1229" t="s">
        <v>1966</v>
      </c>
    </row>
    <row r="1230" spans="1:12" x14ac:dyDescent="0.3">
      <c r="A1230">
        <v>438</v>
      </c>
      <c r="B1230" t="s">
        <v>653</v>
      </c>
      <c r="C1230" t="s">
        <v>601</v>
      </c>
      <c r="D1230" t="s">
        <v>108</v>
      </c>
      <c r="E1230" s="1">
        <v>42629</v>
      </c>
      <c r="F1230">
        <v>1</v>
      </c>
      <c r="G1230">
        <v>269.99</v>
      </c>
      <c r="H1230" t="s">
        <v>52</v>
      </c>
      <c r="I1230" t="s">
        <v>53</v>
      </c>
      <c r="J1230" t="s">
        <v>109</v>
      </c>
      <c r="K1230" t="s">
        <v>110</v>
      </c>
      <c r="L1230" t="s">
        <v>1966</v>
      </c>
    </row>
    <row r="1231" spans="1:12" x14ac:dyDescent="0.3">
      <c r="A1231">
        <v>438</v>
      </c>
      <c r="B1231" t="s">
        <v>653</v>
      </c>
      <c r="C1231" t="s">
        <v>601</v>
      </c>
      <c r="D1231" t="s">
        <v>108</v>
      </c>
      <c r="E1231" s="1">
        <v>42629</v>
      </c>
      <c r="F1231">
        <v>1</v>
      </c>
      <c r="G1231">
        <v>2899.99</v>
      </c>
      <c r="H1231" t="s">
        <v>21</v>
      </c>
      <c r="I1231" t="s">
        <v>22</v>
      </c>
      <c r="J1231" t="s">
        <v>109</v>
      </c>
      <c r="K1231" t="s">
        <v>110</v>
      </c>
      <c r="L1231" t="s">
        <v>1968</v>
      </c>
    </row>
    <row r="1232" spans="1:12" x14ac:dyDescent="0.3">
      <c r="A1232">
        <v>438</v>
      </c>
      <c r="B1232" t="s">
        <v>653</v>
      </c>
      <c r="C1232" t="s">
        <v>601</v>
      </c>
      <c r="D1232" t="s">
        <v>108</v>
      </c>
      <c r="E1232" s="1">
        <v>42629</v>
      </c>
      <c r="F1232">
        <v>2</v>
      </c>
      <c r="G1232">
        <v>3599.98</v>
      </c>
      <c r="H1232" t="s">
        <v>23</v>
      </c>
      <c r="I1232" t="s">
        <v>22</v>
      </c>
      <c r="J1232" t="s">
        <v>109</v>
      </c>
      <c r="K1232" t="s">
        <v>110</v>
      </c>
      <c r="L1232" t="s">
        <v>1968</v>
      </c>
    </row>
    <row r="1233" spans="1:12" x14ac:dyDescent="0.3">
      <c r="A1233">
        <v>439</v>
      </c>
      <c r="B1233" t="s">
        <v>654</v>
      </c>
      <c r="C1233" t="s">
        <v>487</v>
      </c>
      <c r="D1233" t="s">
        <v>26</v>
      </c>
      <c r="E1233" s="1">
        <v>42630</v>
      </c>
      <c r="F1233">
        <v>2</v>
      </c>
      <c r="G1233">
        <v>939.98</v>
      </c>
      <c r="H1233" t="s">
        <v>69</v>
      </c>
      <c r="I1233" t="s">
        <v>22</v>
      </c>
      <c r="J1233" t="s">
        <v>27</v>
      </c>
      <c r="K1233" t="s">
        <v>28</v>
      </c>
      <c r="L1233" t="s">
        <v>1967</v>
      </c>
    </row>
    <row r="1234" spans="1:12" x14ac:dyDescent="0.3">
      <c r="A1234">
        <v>439</v>
      </c>
      <c r="B1234" t="s">
        <v>654</v>
      </c>
      <c r="C1234" t="s">
        <v>487</v>
      </c>
      <c r="D1234" t="s">
        <v>26</v>
      </c>
      <c r="E1234" s="1">
        <v>42630</v>
      </c>
      <c r="F1234">
        <v>2</v>
      </c>
      <c r="G1234">
        <v>7999.98</v>
      </c>
      <c r="H1234" t="s">
        <v>56</v>
      </c>
      <c r="I1234" t="s">
        <v>22</v>
      </c>
      <c r="J1234" t="s">
        <v>27</v>
      </c>
      <c r="K1234" t="s">
        <v>28</v>
      </c>
      <c r="L1234" t="s">
        <v>1968</v>
      </c>
    </row>
    <row r="1235" spans="1:12" x14ac:dyDescent="0.3">
      <c r="A1235">
        <v>440</v>
      </c>
      <c r="B1235" t="s">
        <v>655</v>
      </c>
      <c r="C1235" t="s">
        <v>184</v>
      </c>
      <c r="D1235" t="s">
        <v>26</v>
      </c>
      <c r="E1235" s="1">
        <v>42630</v>
      </c>
      <c r="F1235">
        <v>2</v>
      </c>
      <c r="G1235">
        <v>898</v>
      </c>
      <c r="H1235" t="s">
        <v>99</v>
      </c>
      <c r="I1235" t="s">
        <v>15</v>
      </c>
      <c r="J1235" t="s">
        <v>27</v>
      </c>
      <c r="K1235" t="s">
        <v>31</v>
      </c>
      <c r="L1235" t="s">
        <v>1976</v>
      </c>
    </row>
    <row r="1236" spans="1:12" x14ac:dyDescent="0.3">
      <c r="A1236">
        <v>440</v>
      </c>
      <c r="B1236" t="s">
        <v>655</v>
      </c>
      <c r="C1236" t="s">
        <v>184</v>
      </c>
      <c r="D1236" t="s">
        <v>26</v>
      </c>
      <c r="E1236" s="1">
        <v>42630</v>
      </c>
      <c r="F1236">
        <v>2</v>
      </c>
      <c r="G1236">
        <v>5799.98</v>
      </c>
      <c r="H1236" t="s">
        <v>21</v>
      </c>
      <c r="I1236" t="s">
        <v>22</v>
      </c>
      <c r="J1236" t="s">
        <v>27</v>
      </c>
      <c r="K1236" t="s">
        <v>31</v>
      </c>
      <c r="L1236" t="s">
        <v>1968</v>
      </c>
    </row>
    <row r="1237" spans="1:12" x14ac:dyDescent="0.3">
      <c r="A1237">
        <v>441</v>
      </c>
      <c r="B1237" t="s">
        <v>656</v>
      </c>
      <c r="C1237" t="s">
        <v>303</v>
      </c>
      <c r="D1237" t="s">
        <v>13</v>
      </c>
      <c r="E1237" s="1">
        <v>42631</v>
      </c>
      <c r="F1237">
        <v>1</v>
      </c>
      <c r="G1237">
        <v>529.99</v>
      </c>
      <c r="H1237" t="s">
        <v>49</v>
      </c>
      <c r="I1237" t="s">
        <v>15</v>
      </c>
      <c r="J1237" t="s">
        <v>16</v>
      </c>
      <c r="K1237" t="s">
        <v>17</v>
      </c>
      <c r="L1237" t="s">
        <v>1966</v>
      </c>
    </row>
    <row r="1238" spans="1:12" x14ac:dyDescent="0.3">
      <c r="A1238">
        <v>441</v>
      </c>
      <c r="B1238" t="s">
        <v>656</v>
      </c>
      <c r="C1238" t="s">
        <v>303</v>
      </c>
      <c r="D1238" t="s">
        <v>13</v>
      </c>
      <c r="E1238" s="1">
        <v>42631</v>
      </c>
      <c r="F1238">
        <v>1</v>
      </c>
      <c r="G1238">
        <v>549.99</v>
      </c>
      <c r="H1238" t="s">
        <v>43</v>
      </c>
      <c r="I1238" t="s">
        <v>15</v>
      </c>
      <c r="J1238" t="s">
        <v>16</v>
      </c>
      <c r="K1238" t="s">
        <v>17</v>
      </c>
      <c r="L1238" t="s">
        <v>1966</v>
      </c>
    </row>
    <row r="1239" spans="1:12" x14ac:dyDescent="0.3">
      <c r="A1239">
        <v>442</v>
      </c>
      <c r="B1239" t="s">
        <v>657</v>
      </c>
      <c r="C1239" t="s">
        <v>101</v>
      </c>
      <c r="D1239" t="s">
        <v>26</v>
      </c>
      <c r="E1239" s="1">
        <v>42631</v>
      </c>
      <c r="F1239">
        <v>2</v>
      </c>
      <c r="G1239">
        <v>1199.98</v>
      </c>
      <c r="H1239" t="s">
        <v>14</v>
      </c>
      <c r="I1239" t="s">
        <v>39</v>
      </c>
      <c r="J1239" t="s">
        <v>27</v>
      </c>
      <c r="K1239" t="s">
        <v>31</v>
      </c>
      <c r="L1239" t="s">
        <v>1966</v>
      </c>
    </row>
    <row r="1240" spans="1:12" x14ac:dyDescent="0.3">
      <c r="A1240">
        <v>442</v>
      </c>
      <c r="B1240" t="s">
        <v>657</v>
      </c>
      <c r="C1240" t="s">
        <v>101</v>
      </c>
      <c r="D1240" t="s">
        <v>26</v>
      </c>
      <c r="E1240" s="1">
        <v>42631</v>
      </c>
      <c r="F1240">
        <v>2</v>
      </c>
      <c r="G1240">
        <v>1199.98</v>
      </c>
      <c r="H1240" t="s">
        <v>14</v>
      </c>
      <c r="I1240" t="s">
        <v>15</v>
      </c>
      <c r="J1240" t="s">
        <v>27</v>
      </c>
      <c r="K1240" t="s">
        <v>31</v>
      </c>
      <c r="L1240" t="s">
        <v>1966</v>
      </c>
    </row>
    <row r="1241" spans="1:12" x14ac:dyDescent="0.3">
      <c r="A1241">
        <v>442</v>
      </c>
      <c r="B1241" t="s">
        <v>657</v>
      </c>
      <c r="C1241" t="s">
        <v>101</v>
      </c>
      <c r="D1241" t="s">
        <v>26</v>
      </c>
      <c r="E1241" s="1">
        <v>42631</v>
      </c>
      <c r="F1241">
        <v>2</v>
      </c>
      <c r="G1241">
        <v>939.98</v>
      </c>
      <c r="H1241" t="s">
        <v>69</v>
      </c>
      <c r="I1241" t="s">
        <v>22</v>
      </c>
      <c r="J1241" t="s">
        <v>27</v>
      </c>
      <c r="K1241" t="s">
        <v>31</v>
      </c>
      <c r="L1241" t="s">
        <v>1967</v>
      </c>
    </row>
    <row r="1242" spans="1:12" x14ac:dyDescent="0.3">
      <c r="A1242">
        <v>443</v>
      </c>
      <c r="B1242" t="s">
        <v>658</v>
      </c>
      <c r="C1242" t="s">
        <v>261</v>
      </c>
      <c r="D1242" t="s">
        <v>26</v>
      </c>
      <c r="E1242" s="1">
        <v>42631</v>
      </c>
      <c r="F1242">
        <v>1</v>
      </c>
      <c r="G1242">
        <v>599.99</v>
      </c>
      <c r="H1242" t="s">
        <v>14</v>
      </c>
      <c r="I1242" t="s">
        <v>39</v>
      </c>
      <c r="J1242" t="s">
        <v>27</v>
      </c>
      <c r="K1242" t="s">
        <v>28</v>
      </c>
      <c r="L1242" t="s">
        <v>1966</v>
      </c>
    </row>
    <row r="1243" spans="1:12" x14ac:dyDescent="0.3">
      <c r="A1243">
        <v>443</v>
      </c>
      <c r="B1243" t="s">
        <v>658</v>
      </c>
      <c r="C1243" t="s">
        <v>261</v>
      </c>
      <c r="D1243" t="s">
        <v>26</v>
      </c>
      <c r="E1243" s="1">
        <v>42631</v>
      </c>
      <c r="F1243">
        <v>1</v>
      </c>
      <c r="G1243">
        <v>1320.99</v>
      </c>
      <c r="H1243" t="s">
        <v>77</v>
      </c>
      <c r="I1243" t="s">
        <v>22</v>
      </c>
      <c r="J1243" t="s">
        <v>27</v>
      </c>
      <c r="K1243" t="s">
        <v>28</v>
      </c>
      <c r="L1243" t="s">
        <v>1970</v>
      </c>
    </row>
    <row r="1244" spans="1:12" x14ac:dyDescent="0.3">
      <c r="A1244">
        <v>444</v>
      </c>
      <c r="B1244" t="s">
        <v>556</v>
      </c>
      <c r="C1244" t="s">
        <v>68</v>
      </c>
      <c r="D1244" t="s">
        <v>13</v>
      </c>
      <c r="E1244" s="1">
        <v>42632</v>
      </c>
      <c r="F1244">
        <v>1</v>
      </c>
      <c r="G1244">
        <v>269.99</v>
      </c>
      <c r="H1244" t="s">
        <v>52</v>
      </c>
      <c r="I1244" t="s">
        <v>53</v>
      </c>
      <c r="J1244" t="s">
        <v>16</v>
      </c>
      <c r="K1244" t="s">
        <v>17</v>
      </c>
      <c r="L1244" t="s">
        <v>1966</v>
      </c>
    </row>
    <row r="1245" spans="1:12" x14ac:dyDescent="0.3">
      <c r="A1245">
        <v>444</v>
      </c>
      <c r="B1245" t="s">
        <v>556</v>
      </c>
      <c r="C1245" t="s">
        <v>68</v>
      </c>
      <c r="D1245" t="s">
        <v>13</v>
      </c>
      <c r="E1245" s="1">
        <v>42632</v>
      </c>
      <c r="F1245">
        <v>2</v>
      </c>
      <c r="G1245">
        <v>1059.98</v>
      </c>
      <c r="H1245" t="s">
        <v>49</v>
      </c>
      <c r="I1245" t="s">
        <v>15</v>
      </c>
      <c r="J1245" t="s">
        <v>16</v>
      </c>
      <c r="K1245" t="s">
        <v>17</v>
      </c>
      <c r="L1245" t="s">
        <v>1966</v>
      </c>
    </row>
    <row r="1246" spans="1:12" x14ac:dyDescent="0.3">
      <c r="A1246">
        <v>444</v>
      </c>
      <c r="B1246" t="s">
        <v>556</v>
      </c>
      <c r="C1246" t="s">
        <v>68</v>
      </c>
      <c r="D1246" t="s">
        <v>13</v>
      </c>
      <c r="E1246" s="1">
        <v>42632</v>
      </c>
      <c r="F1246">
        <v>1</v>
      </c>
      <c r="G1246">
        <v>599.99</v>
      </c>
      <c r="H1246" t="s">
        <v>14</v>
      </c>
      <c r="I1246" t="s">
        <v>15</v>
      </c>
      <c r="J1246" t="s">
        <v>16</v>
      </c>
      <c r="K1246" t="s">
        <v>17</v>
      </c>
      <c r="L1246" t="s">
        <v>1966</v>
      </c>
    </row>
    <row r="1247" spans="1:12" x14ac:dyDescent="0.3">
      <c r="A1247">
        <v>444</v>
      </c>
      <c r="B1247" t="s">
        <v>556</v>
      </c>
      <c r="C1247" t="s">
        <v>68</v>
      </c>
      <c r="D1247" t="s">
        <v>13</v>
      </c>
      <c r="E1247" s="1">
        <v>42632</v>
      </c>
      <c r="F1247">
        <v>2</v>
      </c>
      <c r="G1247">
        <v>1199.98</v>
      </c>
      <c r="H1247" t="s">
        <v>18</v>
      </c>
      <c r="I1247" t="s">
        <v>15</v>
      </c>
      <c r="J1247" t="s">
        <v>16</v>
      </c>
      <c r="K1247" t="s">
        <v>17</v>
      </c>
      <c r="L1247" t="s">
        <v>1966</v>
      </c>
    </row>
    <row r="1248" spans="1:12" x14ac:dyDescent="0.3">
      <c r="A1248">
        <v>444</v>
      </c>
      <c r="B1248" t="s">
        <v>556</v>
      </c>
      <c r="C1248" t="s">
        <v>68</v>
      </c>
      <c r="D1248" t="s">
        <v>13</v>
      </c>
      <c r="E1248" s="1">
        <v>42632</v>
      </c>
      <c r="F1248">
        <v>2</v>
      </c>
      <c r="G1248">
        <v>3098</v>
      </c>
      <c r="H1248" t="s">
        <v>19</v>
      </c>
      <c r="I1248" t="s">
        <v>20</v>
      </c>
      <c r="J1248" t="s">
        <v>16</v>
      </c>
      <c r="K1248" t="s">
        <v>17</v>
      </c>
      <c r="L1248" t="s">
        <v>1967</v>
      </c>
    </row>
    <row r="1249" spans="1:12" x14ac:dyDescent="0.3">
      <c r="A1249">
        <v>445</v>
      </c>
      <c r="B1249" t="s">
        <v>659</v>
      </c>
      <c r="C1249" t="s">
        <v>235</v>
      </c>
      <c r="D1249" t="s">
        <v>26</v>
      </c>
      <c r="E1249" s="1">
        <v>42632</v>
      </c>
      <c r="F1249">
        <v>1</v>
      </c>
      <c r="G1249">
        <v>299.99</v>
      </c>
      <c r="H1249" t="s">
        <v>72</v>
      </c>
      <c r="I1249" t="s">
        <v>53</v>
      </c>
      <c r="J1249" t="s">
        <v>27</v>
      </c>
      <c r="K1249" t="s">
        <v>28</v>
      </c>
      <c r="L1249" t="s">
        <v>1966</v>
      </c>
    </row>
    <row r="1250" spans="1:12" x14ac:dyDescent="0.3">
      <c r="A1250">
        <v>445</v>
      </c>
      <c r="B1250" t="s">
        <v>659</v>
      </c>
      <c r="C1250" t="s">
        <v>235</v>
      </c>
      <c r="D1250" t="s">
        <v>26</v>
      </c>
      <c r="E1250" s="1">
        <v>42632</v>
      </c>
      <c r="F1250">
        <v>1</v>
      </c>
      <c r="G1250">
        <v>599.99</v>
      </c>
      <c r="H1250" t="s">
        <v>14</v>
      </c>
      <c r="I1250" t="s">
        <v>15</v>
      </c>
      <c r="J1250" t="s">
        <v>27</v>
      </c>
      <c r="K1250" t="s">
        <v>28</v>
      </c>
      <c r="L1250" t="s">
        <v>1966</v>
      </c>
    </row>
    <row r="1251" spans="1:12" x14ac:dyDescent="0.3">
      <c r="A1251">
        <v>445</v>
      </c>
      <c r="B1251" t="s">
        <v>659</v>
      </c>
      <c r="C1251" t="s">
        <v>235</v>
      </c>
      <c r="D1251" t="s">
        <v>26</v>
      </c>
      <c r="E1251" s="1">
        <v>42632</v>
      </c>
      <c r="F1251">
        <v>1</v>
      </c>
      <c r="G1251">
        <v>3999.99</v>
      </c>
      <c r="H1251" t="s">
        <v>56</v>
      </c>
      <c r="I1251" t="s">
        <v>22</v>
      </c>
      <c r="J1251" t="s">
        <v>27</v>
      </c>
      <c r="K1251" t="s">
        <v>28</v>
      </c>
      <c r="L1251" t="s">
        <v>1968</v>
      </c>
    </row>
    <row r="1252" spans="1:12" x14ac:dyDescent="0.3">
      <c r="A1252">
        <v>446</v>
      </c>
      <c r="B1252" t="s">
        <v>660</v>
      </c>
      <c r="C1252" t="s">
        <v>235</v>
      </c>
      <c r="D1252" t="s">
        <v>26</v>
      </c>
      <c r="E1252" s="1">
        <v>42632</v>
      </c>
      <c r="F1252">
        <v>1</v>
      </c>
      <c r="G1252">
        <v>269.99</v>
      </c>
      <c r="H1252" t="s">
        <v>52</v>
      </c>
      <c r="I1252" t="s">
        <v>53</v>
      </c>
      <c r="J1252" t="s">
        <v>27</v>
      </c>
      <c r="K1252" t="s">
        <v>31</v>
      </c>
      <c r="L1252" t="s">
        <v>1966</v>
      </c>
    </row>
    <row r="1253" spans="1:12" x14ac:dyDescent="0.3">
      <c r="A1253">
        <v>446</v>
      </c>
      <c r="B1253" t="s">
        <v>660</v>
      </c>
      <c r="C1253" t="s">
        <v>235</v>
      </c>
      <c r="D1253" t="s">
        <v>26</v>
      </c>
      <c r="E1253" s="1">
        <v>42632</v>
      </c>
      <c r="F1253">
        <v>2</v>
      </c>
      <c r="G1253">
        <v>1199.98</v>
      </c>
      <c r="H1253" t="s">
        <v>14</v>
      </c>
      <c r="I1253" t="s">
        <v>15</v>
      </c>
      <c r="J1253" t="s">
        <v>27</v>
      </c>
      <c r="K1253" t="s">
        <v>31</v>
      </c>
      <c r="L1253" t="s">
        <v>1966</v>
      </c>
    </row>
    <row r="1254" spans="1:12" x14ac:dyDescent="0.3">
      <c r="A1254">
        <v>447</v>
      </c>
      <c r="B1254" t="s">
        <v>661</v>
      </c>
      <c r="C1254" t="s">
        <v>601</v>
      </c>
      <c r="D1254" t="s">
        <v>108</v>
      </c>
      <c r="E1254" s="1">
        <v>42633</v>
      </c>
      <c r="F1254">
        <v>1</v>
      </c>
      <c r="G1254">
        <v>999.99</v>
      </c>
      <c r="H1254" t="s">
        <v>32</v>
      </c>
      <c r="I1254" t="s">
        <v>22</v>
      </c>
      <c r="J1254" t="s">
        <v>109</v>
      </c>
      <c r="K1254" t="s">
        <v>110</v>
      </c>
      <c r="L1254" t="s">
        <v>1967</v>
      </c>
    </row>
    <row r="1255" spans="1:12" x14ac:dyDescent="0.3">
      <c r="A1255">
        <v>447</v>
      </c>
      <c r="B1255" t="s">
        <v>661</v>
      </c>
      <c r="C1255" t="s">
        <v>601</v>
      </c>
      <c r="D1255" t="s">
        <v>108</v>
      </c>
      <c r="E1255" s="1">
        <v>42633</v>
      </c>
      <c r="F1255">
        <v>2</v>
      </c>
      <c r="G1255">
        <v>5799.98</v>
      </c>
      <c r="H1255" t="s">
        <v>21</v>
      </c>
      <c r="I1255" t="s">
        <v>22</v>
      </c>
      <c r="J1255" t="s">
        <v>109</v>
      </c>
      <c r="K1255" t="s">
        <v>110</v>
      </c>
      <c r="L1255" t="s">
        <v>1968</v>
      </c>
    </row>
    <row r="1256" spans="1:12" x14ac:dyDescent="0.3">
      <c r="A1256">
        <v>447</v>
      </c>
      <c r="B1256" t="s">
        <v>661</v>
      </c>
      <c r="C1256" t="s">
        <v>601</v>
      </c>
      <c r="D1256" t="s">
        <v>108</v>
      </c>
      <c r="E1256" s="1">
        <v>42633</v>
      </c>
      <c r="F1256">
        <v>1</v>
      </c>
      <c r="G1256">
        <v>1799.99</v>
      </c>
      <c r="H1256" t="s">
        <v>23</v>
      </c>
      <c r="I1256" t="s">
        <v>22</v>
      </c>
      <c r="J1256" t="s">
        <v>109</v>
      </c>
      <c r="K1256" t="s">
        <v>110</v>
      </c>
      <c r="L1256" t="s">
        <v>1968</v>
      </c>
    </row>
    <row r="1257" spans="1:12" x14ac:dyDescent="0.3">
      <c r="A1257">
        <v>448</v>
      </c>
      <c r="B1257" t="s">
        <v>662</v>
      </c>
      <c r="C1257" t="s">
        <v>337</v>
      </c>
      <c r="D1257" t="s">
        <v>26</v>
      </c>
      <c r="E1257" s="1">
        <v>42634</v>
      </c>
      <c r="F1257">
        <v>2</v>
      </c>
      <c r="G1257">
        <v>539.98</v>
      </c>
      <c r="H1257" t="s">
        <v>66</v>
      </c>
      <c r="I1257" t="s">
        <v>15</v>
      </c>
      <c r="J1257" t="s">
        <v>27</v>
      </c>
      <c r="K1257" t="s">
        <v>28</v>
      </c>
      <c r="L1257" t="s">
        <v>1966</v>
      </c>
    </row>
    <row r="1258" spans="1:12" x14ac:dyDescent="0.3">
      <c r="A1258">
        <v>448</v>
      </c>
      <c r="B1258" t="s">
        <v>662</v>
      </c>
      <c r="C1258" t="s">
        <v>337</v>
      </c>
      <c r="D1258" t="s">
        <v>26</v>
      </c>
      <c r="E1258" s="1">
        <v>42634</v>
      </c>
      <c r="F1258">
        <v>2</v>
      </c>
      <c r="G1258">
        <v>939.98</v>
      </c>
      <c r="H1258" t="s">
        <v>69</v>
      </c>
      <c r="I1258" t="s">
        <v>22</v>
      </c>
      <c r="J1258" t="s">
        <v>27</v>
      </c>
      <c r="K1258" t="s">
        <v>28</v>
      </c>
      <c r="L1258" t="s">
        <v>1967</v>
      </c>
    </row>
    <row r="1259" spans="1:12" x14ac:dyDescent="0.3">
      <c r="A1259">
        <v>449</v>
      </c>
      <c r="B1259" t="s">
        <v>663</v>
      </c>
      <c r="C1259" t="s">
        <v>664</v>
      </c>
      <c r="D1259" t="s">
        <v>26</v>
      </c>
      <c r="E1259" s="1">
        <v>42634</v>
      </c>
      <c r="F1259">
        <v>2</v>
      </c>
      <c r="G1259">
        <v>1199.98</v>
      </c>
      <c r="H1259" t="s">
        <v>14</v>
      </c>
      <c r="I1259" t="s">
        <v>39</v>
      </c>
      <c r="J1259" t="s">
        <v>27</v>
      </c>
      <c r="K1259" t="s">
        <v>31</v>
      </c>
      <c r="L1259" t="s">
        <v>1966</v>
      </c>
    </row>
    <row r="1260" spans="1:12" x14ac:dyDescent="0.3">
      <c r="A1260">
        <v>449</v>
      </c>
      <c r="B1260" t="s">
        <v>663</v>
      </c>
      <c r="C1260" t="s">
        <v>664</v>
      </c>
      <c r="D1260" t="s">
        <v>26</v>
      </c>
      <c r="E1260" s="1">
        <v>42634</v>
      </c>
      <c r="F1260">
        <v>2</v>
      </c>
      <c r="G1260">
        <v>858</v>
      </c>
      <c r="H1260" t="s">
        <v>40</v>
      </c>
      <c r="I1260" t="s">
        <v>15</v>
      </c>
      <c r="J1260" t="s">
        <v>27</v>
      </c>
      <c r="K1260" t="s">
        <v>31</v>
      </c>
      <c r="L1260" t="s">
        <v>1976</v>
      </c>
    </row>
    <row r="1261" spans="1:12" x14ac:dyDescent="0.3">
      <c r="A1261">
        <v>449</v>
      </c>
      <c r="B1261" t="s">
        <v>663</v>
      </c>
      <c r="C1261" t="s">
        <v>664</v>
      </c>
      <c r="D1261" t="s">
        <v>26</v>
      </c>
      <c r="E1261" s="1">
        <v>42634</v>
      </c>
      <c r="F1261">
        <v>1</v>
      </c>
      <c r="G1261">
        <v>749.99</v>
      </c>
      <c r="H1261" t="s">
        <v>35</v>
      </c>
      <c r="I1261" t="s">
        <v>22</v>
      </c>
      <c r="J1261" t="s">
        <v>27</v>
      </c>
      <c r="K1261" t="s">
        <v>31</v>
      </c>
      <c r="L1261" t="s">
        <v>1969</v>
      </c>
    </row>
    <row r="1262" spans="1:12" x14ac:dyDescent="0.3">
      <c r="A1262">
        <v>449</v>
      </c>
      <c r="B1262" t="s">
        <v>663</v>
      </c>
      <c r="C1262" t="s">
        <v>664</v>
      </c>
      <c r="D1262" t="s">
        <v>26</v>
      </c>
      <c r="E1262" s="1">
        <v>42634</v>
      </c>
      <c r="F1262">
        <v>2</v>
      </c>
      <c r="G1262">
        <v>7999.98</v>
      </c>
      <c r="H1262" t="s">
        <v>56</v>
      </c>
      <c r="I1262" t="s">
        <v>22</v>
      </c>
      <c r="J1262" t="s">
        <v>27</v>
      </c>
      <c r="K1262" t="s">
        <v>31</v>
      </c>
      <c r="L1262" t="s">
        <v>1968</v>
      </c>
    </row>
    <row r="1263" spans="1:12" x14ac:dyDescent="0.3">
      <c r="A1263">
        <v>450</v>
      </c>
      <c r="B1263" t="s">
        <v>665</v>
      </c>
      <c r="C1263" t="s">
        <v>319</v>
      </c>
      <c r="D1263" t="s">
        <v>26</v>
      </c>
      <c r="E1263" s="1">
        <v>42634</v>
      </c>
      <c r="F1263">
        <v>1</v>
      </c>
      <c r="G1263">
        <v>549.99</v>
      </c>
      <c r="H1263" t="s">
        <v>43</v>
      </c>
      <c r="I1263" t="s">
        <v>39</v>
      </c>
      <c r="J1263" t="s">
        <v>27</v>
      </c>
      <c r="K1263" t="s">
        <v>31</v>
      </c>
      <c r="L1263" t="s">
        <v>1966</v>
      </c>
    </row>
    <row r="1264" spans="1:12" x14ac:dyDescent="0.3">
      <c r="A1264">
        <v>450</v>
      </c>
      <c r="B1264" t="s">
        <v>665</v>
      </c>
      <c r="C1264" t="s">
        <v>319</v>
      </c>
      <c r="D1264" t="s">
        <v>26</v>
      </c>
      <c r="E1264" s="1">
        <v>42634</v>
      </c>
      <c r="F1264">
        <v>1</v>
      </c>
      <c r="G1264">
        <v>549.99</v>
      </c>
      <c r="H1264" t="s">
        <v>43</v>
      </c>
      <c r="I1264" t="s">
        <v>15</v>
      </c>
      <c r="J1264" t="s">
        <v>27</v>
      </c>
      <c r="K1264" t="s">
        <v>31</v>
      </c>
      <c r="L1264" t="s">
        <v>1966</v>
      </c>
    </row>
    <row r="1265" spans="1:12" x14ac:dyDescent="0.3">
      <c r="A1265">
        <v>450</v>
      </c>
      <c r="B1265" t="s">
        <v>665</v>
      </c>
      <c r="C1265" t="s">
        <v>319</v>
      </c>
      <c r="D1265" t="s">
        <v>26</v>
      </c>
      <c r="E1265" s="1">
        <v>42634</v>
      </c>
      <c r="F1265">
        <v>1</v>
      </c>
      <c r="G1265">
        <v>1320.99</v>
      </c>
      <c r="H1265" t="s">
        <v>77</v>
      </c>
      <c r="I1265" t="s">
        <v>22</v>
      </c>
      <c r="J1265" t="s">
        <v>27</v>
      </c>
      <c r="K1265" t="s">
        <v>31</v>
      </c>
      <c r="L1265" t="s">
        <v>1970</v>
      </c>
    </row>
    <row r="1266" spans="1:12" x14ac:dyDescent="0.3">
      <c r="A1266">
        <v>451</v>
      </c>
      <c r="B1266" t="s">
        <v>666</v>
      </c>
      <c r="C1266" t="s">
        <v>125</v>
      </c>
      <c r="D1266" t="s">
        <v>26</v>
      </c>
      <c r="E1266" s="1">
        <v>42634</v>
      </c>
      <c r="F1266">
        <v>2</v>
      </c>
      <c r="G1266">
        <v>539.98</v>
      </c>
      <c r="H1266" t="s">
        <v>52</v>
      </c>
      <c r="I1266" t="s">
        <v>15</v>
      </c>
      <c r="J1266" t="s">
        <v>27</v>
      </c>
      <c r="K1266" t="s">
        <v>31</v>
      </c>
      <c r="L1266" t="s">
        <v>1966</v>
      </c>
    </row>
    <row r="1267" spans="1:12" x14ac:dyDescent="0.3">
      <c r="A1267">
        <v>452</v>
      </c>
      <c r="B1267" t="s">
        <v>667</v>
      </c>
      <c r="C1267" t="s">
        <v>94</v>
      </c>
      <c r="D1267" t="s">
        <v>26</v>
      </c>
      <c r="E1267" s="1">
        <v>42635</v>
      </c>
      <c r="F1267">
        <v>1</v>
      </c>
      <c r="G1267">
        <v>599.99</v>
      </c>
      <c r="H1267" t="s">
        <v>14</v>
      </c>
      <c r="I1267" t="s">
        <v>15</v>
      </c>
      <c r="J1267" t="s">
        <v>27</v>
      </c>
      <c r="K1267" t="s">
        <v>31</v>
      </c>
      <c r="L1267" t="s">
        <v>1966</v>
      </c>
    </row>
    <row r="1268" spans="1:12" x14ac:dyDescent="0.3">
      <c r="A1268">
        <v>452</v>
      </c>
      <c r="B1268" t="s">
        <v>667</v>
      </c>
      <c r="C1268" t="s">
        <v>94</v>
      </c>
      <c r="D1268" t="s">
        <v>26</v>
      </c>
      <c r="E1268" s="1">
        <v>42635</v>
      </c>
      <c r="F1268">
        <v>1</v>
      </c>
      <c r="G1268">
        <v>1680.99</v>
      </c>
      <c r="H1268" t="s">
        <v>63</v>
      </c>
      <c r="I1268" t="s">
        <v>20</v>
      </c>
      <c r="J1268" t="s">
        <v>27</v>
      </c>
      <c r="K1268" t="s">
        <v>31</v>
      </c>
      <c r="L1268" t="s">
        <v>1967</v>
      </c>
    </row>
    <row r="1269" spans="1:12" x14ac:dyDescent="0.3">
      <c r="A1269">
        <v>452</v>
      </c>
      <c r="B1269" t="s">
        <v>667</v>
      </c>
      <c r="C1269" t="s">
        <v>94</v>
      </c>
      <c r="D1269" t="s">
        <v>26</v>
      </c>
      <c r="E1269" s="1">
        <v>42635</v>
      </c>
      <c r="F1269">
        <v>1</v>
      </c>
      <c r="G1269">
        <v>1799.99</v>
      </c>
      <c r="H1269" t="s">
        <v>23</v>
      </c>
      <c r="I1269" t="s">
        <v>22</v>
      </c>
      <c r="J1269" t="s">
        <v>27</v>
      </c>
      <c r="K1269" t="s">
        <v>31</v>
      </c>
      <c r="L1269" t="s">
        <v>1968</v>
      </c>
    </row>
    <row r="1270" spans="1:12" x14ac:dyDescent="0.3">
      <c r="A1270">
        <v>452</v>
      </c>
      <c r="B1270" t="s">
        <v>667</v>
      </c>
      <c r="C1270" t="s">
        <v>94</v>
      </c>
      <c r="D1270" t="s">
        <v>26</v>
      </c>
      <c r="E1270" s="1">
        <v>42635</v>
      </c>
      <c r="F1270">
        <v>2</v>
      </c>
      <c r="G1270">
        <v>7999.98</v>
      </c>
      <c r="H1270" t="s">
        <v>56</v>
      </c>
      <c r="I1270" t="s">
        <v>22</v>
      </c>
      <c r="J1270" t="s">
        <v>27</v>
      </c>
      <c r="K1270" t="s">
        <v>31</v>
      </c>
      <c r="L1270" t="s">
        <v>1968</v>
      </c>
    </row>
    <row r="1271" spans="1:12" x14ac:dyDescent="0.3">
      <c r="A1271">
        <v>453</v>
      </c>
      <c r="B1271" t="s">
        <v>668</v>
      </c>
      <c r="C1271" t="s">
        <v>561</v>
      </c>
      <c r="D1271" t="s">
        <v>26</v>
      </c>
      <c r="E1271" s="1">
        <v>42635</v>
      </c>
      <c r="F1271">
        <v>1</v>
      </c>
      <c r="G1271">
        <v>299.99</v>
      </c>
      <c r="H1271" t="s">
        <v>72</v>
      </c>
      <c r="I1271" t="s">
        <v>53</v>
      </c>
      <c r="J1271" t="s">
        <v>27</v>
      </c>
      <c r="K1271" t="s">
        <v>31</v>
      </c>
      <c r="L1271" t="s">
        <v>1966</v>
      </c>
    </row>
    <row r="1272" spans="1:12" x14ac:dyDescent="0.3">
      <c r="A1272">
        <v>453</v>
      </c>
      <c r="B1272" t="s">
        <v>668</v>
      </c>
      <c r="C1272" t="s">
        <v>561</v>
      </c>
      <c r="D1272" t="s">
        <v>26</v>
      </c>
      <c r="E1272" s="1">
        <v>42635</v>
      </c>
      <c r="F1272">
        <v>2</v>
      </c>
      <c r="G1272">
        <v>1199.98</v>
      </c>
      <c r="H1272" t="s">
        <v>18</v>
      </c>
      <c r="I1272" t="s">
        <v>15</v>
      </c>
      <c r="J1272" t="s">
        <v>27</v>
      </c>
      <c r="K1272" t="s">
        <v>31</v>
      </c>
      <c r="L1272" t="s">
        <v>1966</v>
      </c>
    </row>
    <row r="1273" spans="1:12" x14ac:dyDescent="0.3">
      <c r="A1273">
        <v>453</v>
      </c>
      <c r="B1273" t="s">
        <v>668</v>
      </c>
      <c r="C1273" t="s">
        <v>561</v>
      </c>
      <c r="D1273" t="s">
        <v>26</v>
      </c>
      <c r="E1273" s="1">
        <v>42635</v>
      </c>
      <c r="F1273">
        <v>1</v>
      </c>
      <c r="G1273">
        <v>2899.99</v>
      </c>
      <c r="H1273" t="s">
        <v>21</v>
      </c>
      <c r="I1273" t="s">
        <v>22</v>
      </c>
      <c r="J1273" t="s">
        <v>27</v>
      </c>
      <c r="K1273" t="s">
        <v>31</v>
      </c>
      <c r="L1273" t="s">
        <v>1968</v>
      </c>
    </row>
    <row r="1274" spans="1:12" x14ac:dyDescent="0.3">
      <c r="A1274">
        <v>454</v>
      </c>
      <c r="B1274" t="s">
        <v>669</v>
      </c>
      <c r="C1274" t="s">
        <v>484</v>
      </c>
      <c r="D1274" t="s">
        <v>26</v>
      </c>
      <c r="E1274" s="1">
        <v>42636</v>
      </c>
      <c r="F1274">
        <v>2</v>
      </c>
      <c r="G1274">
        <v>539.98</v>
      </c>
      <c r="H1274" t="s">
        <v>66</v>
      </c>
      <c r="I1274" t="s">
        <v>15</v>
      </c>
      <c r="J1274" t="s">
        <v>27</v>
      </c>
      <c r="K1274" t="s">
        <v>28</v>
      </c>
      <c r="L1274" t="s">
        <v>1966</v>
      </c>
    </row>
    <row r="1275" spans="1:12" x14ac:dyDescent="0.3">
      <c r="A1275">
        <v>454</v>
      </c>
      <c r="B1275" t="s">
        <v>669</v>
      </c>
      <c r="C1275" t="s">
        <v>484</v>
      </c>
      <c r="D1275" t="s">
        <v>26</v>
      </c>
      <c r="E1275" s="1">
        <v>42636</v>
      </c>
      <c r="F1275">
        <v>2</v>
      </c>
      <c r="G1275">
        <v>1099.98</v>
      </c>
      <c r="H1275" t="s">
        <v>43</v>
      </c>
      <c r="I1275" t="s">
        <v>39</v>
      </c>
      <c r="J1275" t="s">
        <v>27</v>
      </c>
      <c r="K1275" t="s">
        <v>28</v>
      </c>
      <c r="L1275" t="s">
        <v>1966</v>
      </c>
    </row>
    <row r="1276" spans="1:12" x14ac:dyDescent="0.3">
      <c r="A1276">
        <v>454</v>
      </c>
      <c r="B1276" t="s">
        <v>669</v>
      </c>
      <c r="C1276" t="s">
        <v>484</v>
      </c>
      <c r="D1276" t="s">
        <v>26</v>
      </c>
      <c r="E1276" s="1">
        <v>42636</v>
      </c>
      <c r="F1276">
        <v>2</v>
      </c>
      <c r="G1276">
        <v>999.98</v>
      </c>
      <c r="H1276" t="s">
        <v>80</v>
      </c>
      <c r="I1276" t="s">
        <v>39</v>
      </c>
      <c r="J1276" t="s">
        <v>27</v>
      </c>
      <c r="K1276" t="s">
        <v>28</v>
      </c>
      <c r="L1276" t="s">
        <v>1966</v>
      </c>
    </row>
    <row r="1277" spans="1:12" x14ac:dyDescent="0.3">
      <c r="A1277">
        <v>455</v>
      </c>
      <c r="B1277" t="s">
        <v>670</v>
      </c>
      <c r="C1277" t="s">
        <v>365</v>
      </c>
      <c r="D1277" t="s">
        <v>26</v>
      </c>
      <c r="E1277" s="1">
        <v>42636</v>
      </c>
      <c r="F1277">
        <v>1</v>
      </c>
      <c r="G1277">
        <v>2999.99</v>
      </c>
      <c r="H1277" t="s">
        <v>45</v>
      </c>
      <c r="I1277" t="s">
        <v>46</v>
      </c>
      <c r="J1277" t="s">
        <v>27</v>
      </c>
      <c r="K1277" t="s">
        <v>31</v>
      </c>
      <c r="L1277" t="s">
        <v>1968</v>
      </c>
    </row>
    <row r="1278" spans="1:12" x14ac:dyDescent="0.3">
      <c r="A1278">
        <v>456</v>
      </c>
      <c r="B1278" t="s">
        <v>671</v>
      </c>
      <c r="C1278" t="s">
        <v>271</v>
      </c>
      <c r="D1278" t="s">
        <v>108</v>
      </c>
      <c r="E1278" s="1">
        <v>42636</v>
      </c>
      <c r="F1278">
        <v>1</v>
      </c>
      <c r="G1278">
        <v>299.99</v>
      </c>
      <c r="H1278" t="s">
        <v>72</v>
      </c>
      <c r="I1278" t="s">
        <v>53</v>
      </c>
      <c r="J1278" t="s">
        <v>109</v>
      </c>
      <c r="K1278" t="s">
        <v>179</v>
      </c>
      <c r="L1278" t="s">
        <v>1966</v>
      </c>
    </row>
    <row r="1279" spans="1:12" x14ac:dyDescent="0.3">
      <c r="A1279">
        <v>456</v>
      </c>
      <c r="B1279" t="s">
        <v>671</v>
      </c>
      <c r="C1279" t="s">
        <v>271</v>
      </c>
      <c r="D1279" t="s">
        <v>108</v>
      </c>
      <c r="E1279" s="1">
        <v>42636</v>
      </c>
      <c r="F1279">
        <v>2</v>
      </c>
      <c r="G1279">
        <v>858</v>
      </c>
      <c r="H1279" t="s">
        <v>40</v>
      </c>
      <c r="I1279" t="s">
        <v>15</v>
      </c>
      <c r="J1279" t="s">
        <v>109</v>
      </c>
      <c r="K1279" t="s">
        <v>179</v>
      </c>
      <c r="L1279" t="s">
        <v>1976</v>
      </c>
    </row>
    <row r="1280" spans="1:12" x14ac:dyDescent="0.3">
      <c r="A1280">
        <v>457</v>
      </c>
      <c r="B1280" t="s">
        <v>672</v>
      </c>
      <c r="C1280" t="s">
        <v>82</v>
      </c>
      <c r="D1280" t="s">
        <v>13</v>
      </c>
      <c r="E1280" s="1">
        <v>42637</v>
      </c>
      <c r="F1280">
        <v>2</v>
      </c>
      <c r="G1280">
        <v>1099.98</v>
      </c>
      <c r="H1280" t="s">
        <v>43</v>
      </c>
      <c r="I1280" t="s">
        <v>39</v>
      </c>
      <c r="J1280" t="s">
        <v>16</v>
      </c>
      <c r="K1280" t="s">
        <v>36</v>
      </c>
      <c r="L1280" t="s">
        <v>1966</v>
      </c>
    </row>
    <row r="1281" spans="1:12" x14ac:dyDescent="0.3">
      <c r="A1281">
        <v>457</v>
      </c>
      <c r="B1281" t="s">
        <v>672</v>
      </c>
      <c r="C1281" t="s">
        <v>82</v>
      </c>
      <c r="D1281" t="s">
        <v>13</v>
      </c>
      <c r="E1281" s="1">
        <v>42637</v>
      </c>
      <c r="F1281">
        <v>1</v>
      </c>
      <c r="G1281">
        <v>429</v>
      </c>
      <c r="H1281" t="s">
        <v>40</v>
      </c>
      <c r="I1281" t="s">
        <v>15</v>
      </c>
      <c r="J1281" t="s">
        <v>16</v>
      </c>
      <c r="K1281" t="s">
        <v>36</v>
      </c>
      <c r="L1281" t="s">
        <v>1976</v>
      </c>
    </row>
    <row r="1282" spans="1:12" x14ac:dyDescent="0.3">
      <c r="A1282">
        <v>457</v>
      </c>
      <c r="B1282" t="s">
        <v>672</v>
      </c>
      <c r="C1282" t="s">
        <v>82</v>
      </c>
      <c r="D1282" t="s">
        <v>13</v>
      </c>
      <c r="E1282" s="1">
        <v>42637</v>
      </c>
      <c r="F1282">
        <v>1</v>
      </c>
      <c r="G1282">
        <v>749.99</v>
      </c>
      <c r="H1282" t="s">
        <v>35</v>
      </c>
      <c r="I1282" t="s">
        <v>22</v>
      </c>
      <c r="J1282" t="s">
        <v>16</v>
      </c>
      <c r="K1282" t="s">
        <v>36</v>
      </c>
      <c r="L1282" t="s">
        <v>1969</v>
      </c>
    </row>
    <row r="1283" spans="1:12" x14ac:dyDescent="0.3">
      <c r="A1283">
        <v>457</v>
      </c>
      <c r="B1283" t="s">
        <v>672</v>
      </c>
      <c r="C1283" t="s">
        <v>82</v>
      </c>
      <c r="D1283" t="s">
        <v>13</v>
      </c>
      <c r="E1283" s="1">
        <v>42637</v>
      </c>
      <c r="F1283">
        <v>2</v>
      </c>
      <c r="G1283">
        <v>7999.98</v>
      </c>
      <c r="H1283" t="s">
        <v>56</v>
      </c>
      <c r="I1283" t="s">
        <v>22</v>
      </c>
      <c r="J1283" t="s">
        <v>16</v>
      </c>
      <c r="K1283" t="s">
        <v>36</v>
      </c>
      <c r="L1283" t="s">
        <v>1968</v>
      </c>
    </row>
    <row r="1284" spans="1:12" x14ac:dyDescent="0.3">
      <c r="A1284">
        <v>458</v>
      </c>
      <c r="B1284" t="s">
        <v>673</v>
      </c>
      <c r="C1284" t="s">
        <v>130</v>
      </c>
      <c r="D1284" t="s">
        <v>26</v>
      </c>
      <c r="E1284" s="1">
        <v>42638</v>
      </c>
      <c r="F1284">
        <v>2</v>
      </c>
      <c r="G1284">
        <v>539.98</v>
      </c>
      <c r="H1284" t="s">
        <v>66</v>
      </c>
      <c r="I1284" t="s">
        <v>53</v>
      </c>
      <c r="J1284" t="s">
        <v>27</v>
      </c>
      <c r="K1284" t="s">
        <v>28</v>
      </c>
      <c r="L1284" t="s">
        <v>1966</v>
      </c>
    </row>
    <row r="1285" spans="1:12" x14ac:dyDescent="0.3">
      <c r="A1285">
        <v>458</v>
      </c>
      <c r="B1285" t="s">
        <v>673</v>
      </c>
      <c r="C1285" t="s">
        <v>130</v>
      </c>
      <c r="D1285" t="s">
        <v>26</v>
      </c>
      <c r="E1285" s="1">
        <v>42638</v>
      </c>
      <c r="F1285">
        <v>1</v>
      </c>
      <c r="G1285">
        <v>549.99</v>
      </c>
      <c r="H1285" t="s">
        <v>43</v>
      </c>
      <c r="I1285" t="s">
        <v>39</v>
      </c>
      <c r="J1285" t="s">
        <v>27</v>
      </c>
      <c r="K1285" t="s">
        <v>28</v>
      </c>
      <c r="L1285" t="s">
        <v>1966</v>
      </c>
    </row>
    <row r="1286" spans="1:12" x14ac:dyDescent="0.3">
      <c r="A1286">
        <v>458</v>
      </c>
      <c r="B1286" t="s">
        <v>673</v>
      </c>
      <c r="C1286" t="s">
        <v>130</v>
      </c>
      <c r="D1286" t="s">
        <v>26</v>
      </c>
      <c r="E1286" s="1">
        <v>42638</v>
      </c>
      <c r="F1286">
        <v>1</v>
      </c>
      <c r="G1286">
        <v>749.99</v>
      </c>
      <c r="H1286" t="s">
        <v>35</v>
      </c>
      <c r="I1286" t="s">
        <v>22</v>
      </c>
      <c r="J1286" t="s">
        <v>27</v>
      </c>
      <c r="K1286" t="s">
        <v>28</v>
      </c>
      <c r="L1286" t="s">
        <v>1969</v>
      </c>
    </row>
    <row r="1287" spans="1:12" x14ac:dyDescent="0.3">
      <c r="A1287">
        <v>458</v>
      </c>
      <c r="B1287" t="s">
        <v>673</v>
      </c>
      <c r="C1287" t="s">
        <v>130</v>
      </c>
      <c r="D1287" t="s">
        <v>26</v>
      </c>
      <c r="E1287" s="1">
        <v>42638</v>
      </c>
      <c r="F1287">
        <v>1</v>
      </c>
      <c r="G1287">
        <v>1680.99</v>
      </c>
      <c r="H1287" t="s">
        <v>63</v>
      </c>
      <c r="I1287" t="s">
        <v>20</v>
      </c>
      <c r="J1287" t="s">
        <v>27</v>
      </c>
      <c r="K1287" t="s">
        <v>28</v>
      </c>
      <c r="L1287" t="s">
        <v>1967</v>
      </c>
    </row>
    <row r="1288" spans="1:12" x14ac:dyDescent="0.3">
      <c r="A1288">
        <v>458</v>
      </c>
      <c r="B1288" t="s">
        <v>673</v>
      </c>
      <c r="C1288" t="s">
        <v>130</v>
      </c>
      <c r="D1288" t="s">
        <v>26</v>
      </c>
      <c r="E1288" s="1">
        <v>42638</v>
      </c>
      <c r="F1288">
        <v>2</v>
      </c>
      <c r="G1288">
        <v>1999.98</v>
      </c>
      <c r="H1288" t="s">
        <v>32</v>
      </c>
      <c r="I1288" t="s">
        <v>22</v>
      </c>
      <c r="J1288" t="s">
        <v>27</v>
      </c>
      <c r="K1288" t="s">
        <v>28</v>
      </c>
      <c r="L1288" t="s">
        <v>1967</v>
      </c>
    </row>
    <row r="1289" spans="1:12" x14ac:dyDescent="0.3">
      <c r="A1289">
        <v>459</v>
      </c>
      <c r="B1289" t="s">
        <v>674</v>
      </c>
      <c r="C1289" t="s">
        <v>356</v>
      </c>
      <c r="D1289" t="s">
        <v>26</v>
      </c>
      <c r="E1289" s="1">
        <v>42638</v>
      </c>
      <c r="F1289">
        <v>1</v>
      </c>
      <c r="G1289">
        <v>1680.99</v>
      </c>
      <c r="H1289" t="s">
        <v>63</v>
      </c>
      <c r="I1289" t="s">
        <v>20</v>
      </c>
      <c r="J1289" t="s">
        <v>27</v>
      </c>
      <c r="K1289" t="s">
        <v>28</v>
      </c>
      <c r="L1289" t="s">
        <v>1967</v>
      </c>
    </row>
    <row r="1290" spans="1:12" x14ac:dyDescent="0.3">
      <c r="A1290">
        <v>460</v>
      </c>
      <c r="B1290" t="s">
        <v>675</v>
      </c>
      <c r="C1290" t="s">
        <v>314</v>
      </c>
      <c r="D1290" t="s">
        <v>108</v>
      </c>
      <c r="E1290" s="1">
        <v>42638</v>
      </c>
      <c r="F1290">
        <v>2</v>
      </c>
      <c r="G1290">
        <v>539.98</v>
      </c>
      <c r="H1290" t="s">
        <v>52</v>
      </c>
      <c r="I1290" t="s">
        <v>53</v>
      </c>
      <c r="J1290" t="s">
        <v>109</v>
      </c>
      <c r="K1290" t="s">
        <v>110</v>
      </c>
      <c r="L1290" t="s">
        <v>1966</v>
      </c>
    </row>
    <row r="1291" spans="1:12" x14ac:dyDescent="0.3">
      <c r="A1291">
        <v>460</v>
      </c>
      <c r="B1291" t="s">
        <v>675</v>
      </c>
      <c r="C1291" t="s">
        <v>314</v>
      </c>
      <c r="D1291" t="s">
        <v>108</v>
      </c>
      <c r="E1291" s="1">
        <v>42638</v>
      </c>
      <c r="F1291">
        <v>2</v>
      </c>
      <c r="G1291">
        <v>898</v>
      </c>
      <c r="H1291" t="s">
        <v>44</v>
      </c>
      <c r="I1291" t="s">
        <v>15</v>
      </c>
      <c r="J1291" t="s">
        <v>109</v>
      </c>
      <c r="K1291" t="s">
        <v>110</v>
      </c>
      <c r="L1291" t="s">
        <v>1976</v>
      </c>
    </row>
    <row r="1292" spans="1:12" x14ac:dyDescent="0.3">
      <c r="A1292">
        <v>460</v>
      </c>
      <c r="B1292" t="s">
        <v>675</v>
      </c>
      <c r="C1292" t="s">
        <v>314</v>
      </c>
      <c r="D1292" t="s">
        <v>108</v>
      </c>
      <c r="E1292" s="1">
        <v>42638</v>
      </c>
      <c r="F1292">
        <v>1</v>
      </c>
      <c r="G1292">
        <v>449</v>
      </c>
      <c r="H1292" t="s">
        <v>99</v>
      </c>
      <c r="I1292" t="s">
        <v>15</v>
      </c>
      <c r="J1292" t="s">
        <v>109</v>
      </c>
      <c r="K1292" t="s">
        <v>110</v>
      </c>
      <c r="L1292" t="s">
        <v>1976</v>
      </c>
    </row>
    <row r="1293" spans="1:12" x14ac:dyDescent="0.3">
      <c r="A1293">
        <v>460</v>
      </c>
      <c r="B1293" t="s">
        <v>675</v>
      </c>
      <c r="C1293" t="s">
        <v>314</v>
      </c>
      <c r="D1293" t="s">
        <v>108</v>
      </c>
      <c r="E1293" s="1">
        <v>42638</v>
      </c>
      <c r="F1293">
        <v>1</v>
      </c>
      <c r="G1293">
        <v>2899.99</v>
      </c>
      <c r="H1293" t="s">
        <v>21</v>
      </c>
      <c r="I1293" t="s">
        <v>22</v>
      </c>
      <c r="J1293" t="s">
        <v>109</v>
      </c>
      <c r="K1293" t="s">
        <v>110</v>
      </c>
      <c r="L1293" t="s">
        <v>1968</v>
      </c>
    </row>
    <row r="1294" spans="1:12" x14ac:dyDescent="0.3">
      <c r="A1294">
        <v>461</v>
      </c>
      <c r="B1294" t="s">
        <v>676</v>
      </c>
      <c r="C1294" t="s">
        <v>235</v>
      </c>
      <c r="D1294" t="s">
        <v>26</v>
      </c>
      <c r="E1294" s="1">
        <v>42639</v>
      </c>
      <c r="F1294">
        <v>1</v>
      </c>
      <c r="G1294">
        <v>549.99</v>
      </c>
      <c r="H1294" t="s">
        <v>43</v>
      </c>
      <c r="I1294" t="s">
        <v>39</v>
      </c>
      <c r="J1294" t="s">
        <v>27</v>
      </c>
      <c r="K1294" t="s">
        <v>31</v>
      </c>
      <c r="L1294" t="s">
        <v>1966</v>
      </c>
    </row>
    <row r="1295" spans="1:12" x14ac:dyDescent="0.3">
      <c r="A1295">
        <v>461</v>
      </c>
      <c r="B1295" t="s">
        <v>676</v>
      </c>
      <c r="C1295" t="s">
        <v>235</v>
      </c>
      <c r="D1295" t="s">
        <v>26</v>
      </c>
      <c r="E1295" s="1">
        <v>42639</v>
      </c>
      <c r="F1295">
        <v>1</v>
      </c>
      <c r="G1295">
        <v>599.99</v>
      </c>
      <c r="H1295" t="s">
        <v>14</v>
      </c>
      <c r="I1295" t="s">
        <v>15</v>
      </c>
      <c r="J1295" t="s">
        <v>27</v>
      </c>
      <c r="K1295" t="s">
        <v>31</v>
      </c>
      <c r="L1295" t="s">
        <v>1966</v>
      </c>
    </row>
    <row r="1296" spans="1:12" x14ac:dyDescent="0.3">
      <c r="A1296">
        <v>461</v>
      </c>
      <c r="B1296" t="s">
        <v>676</v>
      </c>
      <c r="C1296" t="s">
        <v>235</v>
      </c>
      <c r="D1296" t="s">
        <v>26</v>
      </c>
      <c r="E1296" s="1">
        <v>42639</v>
      </c>
      <c r="F1296">
        <v>2</v>
      </c>
      <c r="G1296">
        <v>898</v>
      </c>
      <c r="H1296" t="s">
        <v>44</v>
      </c>
      <c r="I1296" t="s">
        <v>15</v>
      </c>
      <c r="J1296" t="s">
        <v>27</v>
      </c>
      <c r="K1296" t="s">
        <v>31</v>
      </c>
      <c r="L1296" t="s">
        <v>1976</v>
      </c>
    </row>
    <row r="1297" spans="1:12" x14ac:dyDescent="0.3">
      <c r="A1297">
        <v>461</v>
      </c>
      <c r="B1297" t="s">
        <v>676</v>
      </c>
      <c r="C1297" t="s">
        <v>235</v>
      </c>
      <c r="D1297" t="s">
        <v>26</v>
      </c>
      <c r="E1297" s="1">
        <v>42639</v>
      </c>
      <c r="F1297">
        <v>1</v>
      </c>
      <c r="G1297">
        <v>2899.99</v>
      </c>
      <c r="H1297" t="s">
        <v>21</v>
      </c>
      <c r="I1297" t="s">
        <v>22</v>
      </c>
      <c r="J1297" t="s">
        <v>27</v>
      </c>
      <c r="K1297" t="s">
        <v>31</v>
      </c>
      <c r="L1297" t="s">
        <v>1968</v>
      </c>
    </row>
    <row r="1298" spans="1:12" x14ac:dyDescent="0.3">
      <c r="A1298">
        <v>461</v>
      </c>
      <c r="B1298" t="s">
        <v>676</v>
      </c>
      <c r="C1298" t="s">
        <v>235</v>
      </c>
      <c r="D1298" t="s">
        <v>26</v>
      </c>
      <c r="E1298" s="1">
        <v>42639</v>
      </c>
      <c r="F1298">
        <v>2</v>
      </c>
      <c r="G1298">
        <v>3599.98</v>
      </c>
      <c r="H1298" t="s">
        <v>23</v>
      </c>
      <c r="I1298" t="s">
        <v>22</v>
      </c>
      <c r="J1298" t="s">
        <v>27</v>
      </c>
      <c r="K1298" t="s">
        <v>31</v>
      </c>
      <c r="L1298" t="s">
        <v>1968</v>
      </c>
    </row>
    <row r="1299" spans="1:12" x14ac:dyDescent="0.3">
      <c r="A1299">
        <v>462</v>
      </c>
      <c r="B1299" t="s">
        <v>677</v>
      </c>
      <c r="C1299" t="s">
        <v>253</v>
      </c>
      <c r="D1299" t="s">
        <v>26</v>
      </c>
      <c r="E1299" s="1">
        <v>42640</v>
      </c>
      <c r="F1299">
        <v>2</v>
      </c>
      <c r="G1299">
        <v>1099.98</v>
      </c>
      <c r="H1299" t="s">
        <v>43</v>
      </c>
      <c r="I1299" t="s">
        <v>15</v>
      </c>
      <c r="J1299" t="s">
        <v>27</v>
      </c>
      <c r="K1299" t="s">
        <v>28</v>
      </c>
      <c r="L1299" t="s">
        <v>1966</v>
      </c>
    </row>
    <row r="1300" spans="1:12" x14ac:dyDescent="0.3">
      <c r="A1300">
        <v>463</v>
      </c>
      <c r="B1300" t="s">
        <v>678</v>
      </c>
      <c r="C1300" t="s">
        <v>144</v>
      </c>
      <c r="D1300" t="s">
        <v>108</v>
      </c>
      <c r="E1300" s="1">
        <v>42640</v>
      </c>
      <c r="F1300">
        <v>2</v>
      </c>
      <c r="G1300">
        <v>539.98</v>
      </c>
      <c r="H1300" t="s">
        <v>66</v>
      </c>
      <c r="I1300" t="s">
        <v>15</v>
      </c>
      <c r="J1300" t="s">
        <v>109</v>
      </c>
      <c r="K1300" t="s">
        <v>110</v>
      </c>
      <c r="L1300" t="s">
        <v>1966</v>
      </c>
    </row>
    <row r="1301" spans="1:12" x14ac:dyDescent="0.3">
      <c r="A1301">
        <v>464</v>
      </c>
      <c r="B1301" t="s">
        <v>679</v>
      </c>
      <c r="C1301" t="s">
        <v>307</v>
      </c>
      <c r="D1301" t="s">
        <v>26</v>
      </c>
      <c r="E1301" s="1">
        <v>42641</v>
      </c>
      <c r="F1301">
        <v>1</v>
      </c>
      <c r="G1301">
        <v>3999.99</v>
      </c>
      <c r="H1301" t="s">
        <v>56</v>
      </c>
      <c r="I1301" t="s">
        <v>22</v>
      </c>
      <c r="J1301" t="s">
        <v>27</v>
      </c>
      <c r="K1301" t="s">
        <v>31</v>
      </c>
      <c r="L1301" t="s">
        <v>1968</v>
      </c>
    </row>
    <row r="1302" spans="1:12" x14ac:dyDescent="0.3">
      <c r="A1302">
        <v>465</v>
      </c>
      <c r="B1302" t="s">
        <v>680</v>
      </c>
      <c r="C1302" t="s">
        <v>205</v>
      </c>
      <c r="D1302" t="s">
        <v>26</v>
      </c>
      <c r="E1302" s="1">
        <v>42641</v>
      </c>
      <c r="F1302">
        <v>2</v>
      </c>
      <c r="G1302">
        <v>999.98</v>
      </c>
      <c r="H1302" t="s">
        <v>80</v>
      </c>
      <c r="I1302" t="s">
        <v>39</v>
      </c>
      <c r="J1302" t="s">
        <v>27</v>
      </c>
      <c r="K1302" t="s">
        <v>28</v>
      </c>
      <c r="L1302" t="s">
        <v>1966</v>
      </c>
    </row>
    <row r="1303" spans="1:12" x14ac:dyDescent="0.3">
      <c r="A1303">
        <v>465</v>
      </c>
      <c r="B1303" t="s">
        <v>680</v>
      </c>
      <c r="C1303" t="s">
        <v>205</v>
      </c>
      <c r="D1303" t="s">
        <v>26</v>
      </c>
      <c r="E1303" s="1">
        <v>42641</v>
      </c>
      <c r="F1303">
        <v>2</v>
      </c>
      <c r="G1303">
        <v>939.98</v>
      </c>
      <c r="H1303" t="s">
        <v>69</v>
      </c>
      <c r="I1303" t="s">
        <v>22</v>
      </c>
      <c r="J1303" t="s">
        <v>27</v>
      </c>
      <c r="K1303" t="s">
        <v>28</v>
      </c>
      <c r="L1303" t="s">
        <v>1967</v>
      </c>
    </row>
    <row r="1304" spans="1:12" x14ac:dyDescent="0.3">
      <c r="A1304">
        <v>466</v>
      </c>
      <c r="B1304" t="s">
        <v>681</v>
      </c>
      <c r="C1304" t="s">
        <v>682</v>
      </c>
      <c r="D1304" t="s">
        <v>26</v>
      </c>
      <c r="E1304" s="1">
        <v>42641</v>
      </c>
      <c r="F1304">
        <v>1</v>
      </c>
      <c r="G1304">
        <v>529.99</v>
      </c>
      <c r="H1304" t="s">
        <v>49</v>
      </c>
      <c r="I1304" t="s">
        <v>15</v>
      </c>
      <c r="J1304" t="s">
        <v>27</v>
      </c>
      <c r="K1304" t="s">
        <v>31</v>
      </c>
      <c r="L1304" t="s">
        <v>1966</v>
      </c>
    </row>
    <row r="1305" spans="1:12" x14ac:dyDescent="0.3">
      <c r="A1305">
        <v>466</v>
      </c>
      <c r="B1305" t="s">
        <v>681</v>
      </c>
      <c r="C1305" t="s">
        <v>682</v>
      </c>
      <c r="D1305" t="s">
        <v>26</v>
      </c>
      <c r="E1305" s="1">
        <v>42641</v>
      </c>
      <c r="F1305">
        <v>1</v>
      </c>
      <c r="G1305">
        <v>1320.99</v>
      </c>
      <c r="H1305" t="s">
        <v>77</v>
      </c>
      <c r="I1305" t="s">
        <v>22</v>
      </c>
      <c r="J1305" t="s">
        <v>27</v>
      </c>
      <c r="K1305" t="s">
        <v>31</v>
      </c>
      <c r="L1305" t="s">
        <v>1970</v>
      </c>
    </row>
    <row r="1306" spans="1:12" x14ac:dyDescent="0.3">
      <c r="A1306">
        <v>466</v>
      </c>
      <c r="B1306" t="s">
        <v>681</v>
      </c>
      <c r="C1306" t="s">
        <v>682</v>
      </c>
      <c r="D1306" t="s">
        <v>26</v>
      </c>
      <c r="E1306" s="1">
        <v>42641</v>
      </c>
      <c r="F1306">
        <v>2</v>
      </c>
      <c r="G1306">
        <v>898</v>
      </c>
      <c r="H1306" t="s">
        <v>99</v>
      </c>
      <c r="I1306" t="s">
        <v>15</v>
      </c>
      <c r="J1306" t="s">
        <v>27</v>
      </c>
      <c r="K1306" t="s">
        <v>31</v>
      </c>
      <c r="L1306" t="s">
        <v>1976</v>
      </c>
    </row>
    <row r="1307" spans="1:12" x14ac:dyDescent="0.3">
      <c r="A1307">
        <v>466</v>
      </c>
      <c r="B1307" t="s">
        <v>681</v>
      </c>
      <c r="C1307" t="s">
        <v>682</v>
      </c>
      <c r="D1307" t="s">
        <v>26</v>
      </c>
      <c r="E1307" s="1">
        <v>42641</v>
      </c>
      <c r="F1307">
        <v>1</v>
      </c>
      <c r="G1307">
        <v>469.99</v>
      </c>
      <c r="H1307" t="s">
        <v>69</v>
      </c>
      <c r="I1307" t="s">
        <v>22</v>
      </c>
      <c r="J1307" t="s">
        <v>27</v>
      </c>
      <c r="K1307" t="s">
        <v>31</v>
      </c>
      <c r="L1307" t="s">
        <v>1967</v>
      </c>
    </row>
    <row r="1308" spans="1:12" x14ac:dyDescent="0.3">
      <c r="A1308">
        <v>466</v>
      </c>
      <c r="B1308" t="s">
        <v>681</v>
      </c>
      <c r="C1308" t="s">
        <v>682</v>
      </c>
      <c r="D1308" t="s">
        <v>26</v>
      </c>
      <c r="E1308" s="1">
        <v>42641</v>
      </c>
      <c r="F1308">
        <v>2</v>
      </c>
      <c r="G1308">
        <v>7999.98</v>
      </c>
      <c r="H1308" t="s">
        <v>56</v>
      </c>
      <c r="I1308" t="s">
        <v>22</v>
      </c>
      <c r="J1308" t="s">
        <v>27</v>
      </c>
      <c r="K1308" t="s">
        <v>31</v>
      </c>
      <c r="L1308" t="s">
        <v>1968</v>
      </c>
    </row>
    <row r="1309" spans="1:12" x14ac:dyDescent="0.3">
      <c r="A1309">
        <v>467</v>
      </c>
      <c r="B1309" t="s">
        <v>683</v>
      </c>
      <c r="C1309" t="s">
        <v>567</v>
      </c>
      <c r="D1309" t="s">
        <v>108</v>
      </c>
      <c r="E1309" s="1">
        <v>42641</v>
      </c>
      <c r="F1309">
        <v>2</v>
      </c>
      <c r="G1309">
        <v>539.98</v>
      </c>
      <c r="H1309" t="s">
        <v>52</v>
      </c>
      <c r="I1309" t="s">
        <v>53</v>
      </c>
      <c r="J1309" t="s">
        <v>109</v>
      </c>
      <c r="K1309" t="s">
        <v>110</v>
      </c>
      <c r="L1309" t="s">
        <v>1966</v>
      </c>
    </row>
    <row r="1310" spans="1:12" x14ac:dyDescent="0.3">
      <c r="A1310">
        <v>467</v>
      </c>
      <c r="B1310" t="s">
        <v>683</v>
      </c>
      <c r="C1310" t="s">
        <v>567</v>
      </c>
      <c r="D1310" t="s">
        <v>108</v>
      </c>
      <c r="E1310" s="1">
        <v>42641</v>
      </c>
      <c r="F1310">
        <v>2</v>
      </c>
      <c r="G1310">
        <v>858</v>
      </c>
      <c r="H1310" t="s">
        <v>40</v>
      </c>
      <c r="I1310" t="s">
        <v>15</v>
      </c>
      <c r="J1310" t="s">
        <v>109</v>
      </c>
      <c r="K1310" t="s">
        <v>110</v>
      </c>
      <c r="L1310" t="s">
        <v>1976</v>
      </c>
    </row>
    <row r="1311" spans="1:12" x14ac:dyDescent="0.3">
      <c r="A1311">
        <v>467</v>
      </c>
      <c r="B1311" t="s">
        <v>683</v>
      </c>
      <c r="C1311" t="s">
        <v>567</v>
      </c>
      <c r="D1311" t="s">
        <v>108</v>
      </c>
      <c r="E1311" s="1">
        <v>42641</v>
      </c>
      <c r="F1311">
        <v>1</v>
      </c>
      <c r="G1311">
        <v>449</v>
      </c>
      <c r="H1311" t="s">
        <v>99</v>
      </c>
      <c r="I1311" t="s">
        <v>15</v>
      </c>
      <c r="J1311" t="s">
        <v>109</v>
      </c>
      <c r="K1311" t="s">
        <v>110</v>
      </c>
      <c r="L1311" t="s">
        <v>1976</v>
      </c>
    </row>
    <row r="1312" spans="1:12" x14ac:dyDescent="0.3">
      <c r="A1312">
        <v>467</v>
      </c>
      <c r="B1312" t="s">
        <v>683</v>
      </c>
      <c r="C1312" t="s">
        <v>567</v>
      </c>
      <c r="D1312" t="s">
        <v>108</v>
      </c>
      <c r="E1312" s="1">
        <v>42641</v>
      </c>
      <c r="F1312">
        <v>1</v>
      </c>
      <c r="G1312">
        <v>1549</v>
      </c>
      <c r="H1312" t="s">
        <v>19</v>
      </c>
      <c r="I1312" t="s">
        <v>20</v>
      </c>
      <c r="J1312" t="s">
        <v>109</v>
      </c>
      <c r="K1312" t="s">
        <v>110</v>
      </c>
      <c r="L1312" t="s">
        <v>1967</v>
      </c>
    </row>
    <row r="1313" spans="1:12" x14ac:dyDescent="0.3">
      <c r="A1313">
        <v>467</v>
      </c>
      <c r="B1313" t="s">
        <v>683</v>
      </c>
      <c r="C1313" t="s">
        <v>567</v>
      </c>
      <c r="D1313" t="s">
        <v>108</v>
      </c>
      <c r="E1313" s="1">
        <v>42641</v>
      </c>
      <c r="F1313">
        <v>1</v>
      </c>
      <c r="G1313">
        <v>1680.99</v>
      </c>
      <c r="H1313" t="s">
        <v>63</v>
      </c>
      <c r="I1313" t="s">
        <v>20</v>
      </c>
      <c r="J1313" t="s">
        <v>109</v>
      </c>
      <c r="K1313" t="s">
        <v>110</v>
      </c>
      <c r="L1313" t="s">
        <v>1967</v>
      </c>
    </row>
    <row r="1314" spans="1:12" x14ac:dyDescent="0.3">
      <c r="A1314">
        <v>468</v>
      </c>
      <c r="B1314" t="s">
        <v>684</v>
      </c>
      <c r="C1314" t="s">
        <v>211</v>
      </c>
      <c r="D1314" t="s">
        <v>13</v>
      </c>
      <c r="E1314" s="1">
        <v>42642</v>
      </c>
      <c r="F1314">
        <v>1</v>
      </c>
      <c r="G1314">
        <v>499.99</v>
      </c>
      <c r="H1314" t="s">
        <v>80</v>
      </c>
      <c r="I1314" t="s">
        <v>39</v>
      </c>
      <c r="J1314" t="s">
        <v>16</v>
      </c>
      <c r="K1314" t="s">
        <v>36</v>
      </c>
      <c r="L1314" t="s">
        <v>1966</v>
      </c>
    </row>
    <row r="1315" spans="1:12" x14ac:dyDescent="0.3">
      <c r="A1315">
        <v>468</v>
      </c>
      <c r="B1315" t="s">
        <v>684</v>
      </c>
      <c r="C1315" t="s">
        <v>211</v>
      </c>
      <c r="D1315" t="s">
        <v>13</v>
      </c>
      <c r="E1315" s="1">
        <v>42642</v>
      </c>
      <c r="F1315">
        <v>1</v>
      </c>
      <c r="G1315">
        <v>449</v>
      </c>
      <c r="H1315" t="s">
        <v>99</v>
      </c>
      <c r="I1315" t="s">
        <v>15</v>
      </c>
      <c r="J1315" t="s">
        <v>16</v>
      </c>
      <c r="K1315" t="s">
        <v>36</v>
      </c>
      <c r="L1315" t="s">
        <v>1976</v>
      </c>
    </row>
    <row r="1316" spans="1:12" x14ac:dyDescent="0.3">
      <c r="A1316">
        <v>468</v>
      </c>
      <c r="B1316" t="s">
        <v>684</v>
      </c>
      <c r="C1316" t="s">
        <v>211</v>
      </c>
      <c r="D1316" t="s">
        <v>13</v>
      </c>
      <c r="E1316" s="1">
        <v>42642</v>
      </c>
      <c r="F1316">
        <v>2</v>
      </c>
      <c r="G1316">
        <v>3098</v>
      </c>
      <c r="H1316" t="s">
        <v>19</v>
      </c>
      <c r="I1316" t="s">
        <v>20</v>
      </c>
      <c r="J1316" t="s">
        <v>16</v>
      </c>
      <c r="K1316" t="s">
        <v>36</v>
      </c>
      <c r="L1316" t="s">
        <v>1967</v>
      </c>
    </row>
    <row r="1317" spans="1:12" x14ac:dyDescent="0.3">
      <c r="A1317">
        <v>468</v>
      </c>
      <c r="B1317" t="s">
        <v>684</v>
      </c>
      <c r="C1317" t="s">
        <v>211</v>
      </c>
      <c r="D1317" t="s">
        <v>13</v>
      </c>
      <c r="E1317" s="1">
        <v>42642</v>
      </c>
      <c r="F1317">
        <v>2</v>
      </c>
      <c r="G1317">
        <v>5999.98</v>
      </c>
      <c r="H1317" t="s">
        <v>45</v>
      </c>
      <c r="I1317" t="s">
        <v>46</v>
      </c>
      <c r="J1317" t="s">
        <v>16</v>
      </c>
      <c r="K1317" t="s">
        <v>36</v>
      </c>
      <c r="L1317" t="s">
        <v>1968</v>
      </c>
    </row>
    <row r="1318" spans="1:12" x14ac:dyDescent="0.3">
      <c r="A1318">
        <v>469</v>
      </c>
      <c r="B1318" t="s">
        <v>685</v>
      </c>
      <c r="C1318" t="s">
        <v>103</v>
      </c>
      <c r="D1318" t="s">
        <v>26</v>
      </c>
      <c r="E1318" s="1">
        <v>42642</v>
      </c>
      <c r="F1318">
        <v>2</v>
      </c>
      <c r="G1318">
        <v>1059.98</v>
      </c>
      <c r="H1318" t="s">
        <v>49</v>
      </c>
      <c r="I1318" t="s">
        <v>15</v>
      </c>
      <c r="J1318" t="s">
        <v>27</v>
      </c>
      <c r="K1318" t="s">
        <v>31</v>
      </c>
      <c r="L1318" t="s">
        <v>1966</v>
      </c>
    </row>
    <row r="1319" spans="1:12" x14ac:dyDescent="0.3">
      <c r="A1319">
        <v>469</v>
      </c>
      <c r="B1319" t="s">
        <v>685</v>
      </c>
      <c r="C1319" t="s">
        <v>103</v>
      </c>
      <c r="D1319" t="s">
        <v>26</v>
      </c>
      <c r="E1319" s="1">
        <v>42642</v>
      </c>
      <c r="F1319">
        <v>1</v>
      </c>
      <c r="G1319">
        <v>2899.99</v>
      </c>
      <c r="H1319" t="s">
        <v>21</v>
      </c>
      <c r="I1319" t="s">
        <v>22</v>
      </c>
      <c r="J1319" t="s">
        <v>27</v>
      </c>
      <c r="K1319" t="s">
        <v>31</v>
      </c>
      <c r="L1319" t="s">
        <v>1968</v>
      </c>
    </row>
    <row r="1320" spans="1:12" x14ac:dyDescent="0.3">
      <c r="A1320">
        <v>469</v>
      </c>
      <c r="B1320" t="s">
        <v>685</v>
      </c>
      <c r="C1320" t="s">
        <v>103</v>
      </c>
      <c r="D1320" t="s">
        <v>26</v>
      </c>
      <c r="E1320" s="1">
        <v>42642</v>
      </c>
      <c r="F1320">
        <v>2</v>
      </c>
      <c r="G1320">
        <v>3599.98</v>
      </c>
      <c r="H1320" t="s">
        <v>23</v>
      </c>
      <c r="I1320" t="s">
        <v>22</v>
      </c>
      <c r="J1320" t="s">
        <v>27</v>
      </c>
      <c r="K1320" t="s">
        <v>31</v>
      </c>
      <c r="L1320" t="s">
        <v>1968</v>
      </c>
    </row>
    <row r="1321" spans="1:12" x14ac:dyDescent="0.3">
      <c r="A1321">
        <v>470</v>
      </c>
      <c r="B1321" t="s">
        <v>686</v>
      </c>
      <c r="C1321" t="s">
        <v>190</v>
      </c>
      <c r="D1321" t="s">
        <v>13</v>
      </c>
      <c r="E1321" s="1">
        <v>42643</v>
      </c>
      <c r="F1321">
        <v>1</v>
      </c>
      <c r="G1321">
        <v>269.99</v>
      </c>
      <c r="H1321" t="s">
        <v>66</v>
      </c>
      <c r="I1321" t="s">
        <v>15</v>
      </c>
      <c r="J1321" t="s">
        <v>16</v>
      </c>
      <c r="K1321" t="s">
        <v>36</v>
      </c>
      <c r="L1321" t="s">
        <v>1966</v>
      </c>
    </row>
    <row r="1322" spans="1:12" x14ac:dyDescent="0.3">
      <c r="A1322">
        <v>470</v>
      </c>
      <c r="B1322" t="s">
        <v>686</v>
      </c>
      <c r="C1322" t="s">
        <v>190</v>
      </c>
      <c r="D1322" t="s">
        <v>13</v>
      </c>
      <c r="E1322" s="1">
        <v>42643</v>
      </c>
      <c r="F1322">
        <v>1</v>
      </c>
      <c r="G1322">
        <v>449</v>
      </c>
      <c r="H1322" t="s">
        <v>44</v>
      </c>
      <c r="I1322" t="s">
        <v>15</v>
      </c>
      <c r="J1322" t="s">
        <v>16</v>
      </c>
      <c r="K1322" t="s">
        <v>36</v>
      </c>
      <c r="L1322" t="s">
        <v>1976</v>
      </c>
    </row>
    <row r="1323" spans="1:12" x14ac:dyDescent="0.3">
      <c r="A1323">
        <v>470</v>
      </c>
      <c r="B1323" t="s">
        <v>686</v>
      </c>
      <c r="C1323" t="s">
        <v>190</v>
      </c>
      <c r="D1323" t="s">
        <v>13</v>
      </c>
      <c r="E1323" s="1">
        <v>42643</v>
      </c>
      <c r="F1323">
        <v>2</v>
      </c>
      <c r="G1323">
        <v>3599.98</v>
      </c>
      <c r="H1323" t="s">
        <v>23</v>
      </c>
      <c r="I1323" t="s">
        <v>22</v>
      </c>
      <c r="J1323" t="s">
        <v>16</v>
      </c>
      <c r="K1323" t="s">
        <v>36</v>
      </c>
      <c r="L1323" t="s">
        <v>1968</v>
      </c>
    </row>
    <row r="1324" spans="1:12" x14ac:dyDescent="0.3">
      <c r="A1324">
        <v>471</v>
      </c>
      <c r="B1324" t="s">
        <v>687</v>
      </c>
      <c r="C1324" t="s">
        <v>62</v>
      </c>
      <c r="D1324" t="s">
        <v>13</v>
      </c>
      <c r="E1324" s="1">
        <v>42643</v>
      </c>
      <c r="F1324">
        <v>2</v>
      </c>
      <c r="G1324">
        <v>539.98</v>
      </c>
      <c r="H1324" t="s">
        <v>66</v>
      </c>
      <c r="I1324" t="s">
        <v>15</v>
      </c>
      <c r="J1324" t="s">
        <v>16</v>
      </c>
      <c r="K1324" t="s">
        <v>36</v>
      </c>
      <c r="L1324" t="s">
        <v>1966</v>
      </c>
    </row>
    <row r="1325" spans="1:12" x14ac:dyDescent="0.3">
      <c r="A1325">
        <v>471</v>
      </c>
      <c r="B1325" t="s">
        <v>687</v>
      </c>
      <c r="C1325" t="s">
        <v>62</v>
      </c>
      <c r="D1325" t="s">
        <v>13</v>
      </c>
      <c r="E1325" s="1">
        <v>42643</v>
      </c>
      <c r="F1325">
        <v>1</v>
      </c>
      <c r="G1325">
        <v>269.99</v>
      </c>
      <c r="H1325" t="s">
        <v>52</v>
      </c>
      <c r="I1325" t="s">
        <v>15</v>
      </c>
      <c r="J1325" t="s">
        <v>16</v>
      </c>
      <c r="K1325" t="s">
        <v>36</v>
      </c>
      <c r="L1325" t="s">
        <v>1966</v>
      </c>
    </row>
    <row r="1326" spans="1:12" x14ac:dyDescent="0.3">
      <c r="A1326">
        <v>472</v>
      </c>
      <c r="B1326" t="s">
        <v>688</v>
      </c>
      <c r="C1326" t="s">
        <v>219</v>
      </c>
      <c r="D1326" t="s">
        <v>26</v>
      </c>
      <c r="E1326" s="1">
        <v>42643</v>
      </c>
      <c r="F1326">
        <v>2</v>
      </c>
      <c r="G1326">
        <v>539.98</v>
      </c>
      <c r="H1326" t="s">
        <v>66</v>
      </c>
      <c r="I1326" t="s">
        <v>53</v>
      </c>
      <c r="J1326" t="s">
        <v>27</v>
      </c>
      <c r="K1326" t="s">
        <v>31</v>
      </c>
      <c r="L1326" t="s">
        <v>1966</v>
      </c>
    </row>
    <row r="1327" spans="1:12" x14ac:dyDescent="0.3">
      <c r="A1327">
        <v>472</v>
      </c>
      <c r="B1327" t="s">
        <v>688</v>
      </c>
      <c r="C1327" t="s">
        <v>219</v>
      </c>
      <c r="D1327" t="s">
        <v>26</v>
      </c>
      <c r="E1327" s="1">
        <v>42643</v>
      </c>
      <c r="F1327">
        <v>1</v>
      </c>
      <c r="G1327">
        <v>529.99</v>
      </c>
      <c r="H1327" t="s">
        <v>49</v>
      </c>
      <c r="I1327" t="s">
        <v>15</v>
      </c>
      <c r="J1327" t="s">
        <v>27</v>
      </c>
      <c r="K1327" t="s">
        <v>31</v>
      </c>
      <c r="L1327" t="s">
        <v>1966</v>
      </c>
    </row>
    <row r="1328" spans="1:12" x14ac:dyDescent="0.3">
      <c r="A1328">
        <v>473</v>
      </c>
      <c r="B1328" t="s">
        <v>689</v>
      </c>
      <c r="C1328" t="s">
        <v>123</v>
      </c>
      <c r="D1328" t="s">
        <v>26</v>
      </c>
      <c r="E1328" s="1">
        <v>42643</v>
      </c>
      <c r="F1328">
        <v>1</v>
      </c>
      <c r="G1328">
        <v>599.99</v>
      </c>
      <c r="H1328" t="s">
        <v>14</v>
      </c>
      <c r="I1328" t="s">
        <v>39</v>
      </c>
      <c r="J1328" t="s">
        <v>27</v>
      </c>
      <c r="K1328" t="s">
        <v>31</v>
      </c>
      <c r="L1328" t="s">
        <v>1966</v>
      </c>
    </row>
    <row r="1329" spans="1:12" x14ac:dyDescent="0.3">
      <c r="A1329">
        <v>474</v>
      </c>
      <c r="B1329" t="s">
        <v>690</v>
      </c>
      <c r="C1329" t="s">
        <v>256</v>
      </c>
      <c r="D1329" t="s">
        <v>13</v>
      </c>
      <c r="E1329" s="1">
        <v>42644</v>
      </c>
      <c r="F1329">
        <v>2</v>
      </c>
      <c r="G1329">
        <v>898</v>
      </c>
      <c r="H1329" t="s">
        <v>99</v>
      </c>
      <c r="I1329" t="s">
        <v>15</v>
      </c>
      <c r="J1329" t="s">
        <v>16</v>
      </c>
      <c r="K1329" t="s">
        <v>36</v>
      </c>
      <c r="L1329" t="s">
        <v>1976</v>
      </c>
    </row>
    <row r="1330" spans="1:12" x14ac:dyDescent="0.3">
      <c r="A1330">
        <v>474</v>
      </c>
      <c r="B1330" t="s">
        <v>690</v>
      </c>
      <c r="C1330" t="s">
        <v>256</v>
      </c>
      <c r="D1330" t="s">
        <v>13</v>
      </c>
      <c r="E1330" s="1">
        <v>42644</v>
      </c>
      <c r="F1330">
        <v>1</v>
      </c>
      <c r="G1330">
        <v>1680.99</v>
      </c>
      <c r="H1330" t="s">
        <v>63</v>
      </c>
      <c r="I1330" t="s">
        <v>20</v>
      </c>
      <c r="J1330" t="s">
        <v>16</v>
      </c>
      <c r="K1330" t="s">
        <v>36</v>
      </c>
      <c r="L1330" t="s">
        <v>1967</v>
      </c>
    </row>
    <row r="1331" spans="1:12" x14ac:dyDescent="0.3">
      <c r="A1331">
        <v>475</v>
      </c>
      <c r="B1331" t="s">
        <v>691</v>
      </c>
      <c r="C1331" t="s">
        <v>269</v>
      </c>
      <c r="D1331" t="s">
        <v>26</v>
      </c>
      <c r="E1331" s="1">
        <v>42644</v>
      </c>
      <c r="F1331">
        <v>1</v>
      </c>
      <c r="G1331">
        <v>499.99</v>
      </c>
      <c r="H1331" t="s">
        <v>80</v>
      </c>
      <c r="I1331" t="s">
        <v>39</v>
      </c>
      <c r="J1331" t="s">
        <v>27</v>
      </c>
      <c r="K1331" t="s">
        <v>31</v>
      </c>
      <c r="L1331" t="s">
        <v>1966</v>
      </c>
    </row>
    <row r="1332" spans="1:12" x14ac:dyDescent="0.3">
      <c r="A1332">
        <v>475</v>
      </c>
      <c r="B1332" t="s">
        <v>691</v>
      </c>
      <c r="C1332" t="s">
        <v>269</v>
      </c>
      <c r="D1332" t="s">
        <v>26</v>
      </c>
      <c r="E1332" s="1">
        <v>42644</v>
      </c>
      <c r="F1332">
        <v>2</v>
      </c>
      <c r="G1332">
        <v>1199.98</v>
      </c>
      <c r="H1332" t="s">
        <v>14</v>
      </c>
      <c r="I1332" t="s">
        <v>39</v>
      </c>
      <c r="J1332" t="s">
        <v>27</v>
      </c>
      <c r="K1332" t="s">
        <v>31</v>
      </c>
      <c r="L1332" t="s">
        <v>1966</v>
      </c>
    </row>
    <row r="1333" spans="1:12" x14ac:dyDescent="0.3">
      <c r="A1333">
        <v>475</v>
      </c>
      <c r="B1333" t="s">
        <v>691</v>
      </c>
      <c r="C1333" t="s">
        <v>269</v>
      </c>
      <c r="D1333" t="s">
        <v>26</v>
      </c>
      <c r="E1333" s="1">
        <v>42644</v>
      </c>
      <c r="F1333">
        <v>2</v>
      </c>
      <c r="G1333">
        <v>858</v>
      </c>
      <c r="H1333" t="s">
        <v>40</v>
      </c>
      <c r="I1333" t="s">
        <v>15</v>
      </c>
      <c r="J1333" t="s">
        <v>27</v>
      </c>
      <c r="K1333" t="s">
        <v>31</v>
      </c>
      <c r="L1333" t="s">
        <v>1976</v>
      </c>
    </row>
    <row r="1334" spans="1:12" x14ac:dyDescent="0.3">
      <c r="A1334">
        <v>476</v>
      </c>
      <c r="B1334" t="s">
        <v>692</v>
      </c>
      <c r="C1334" t="s">
        <v>289</v>
      </c>
      <c r="D1334" t="s">
        <v>26</v>
      </c>
      <c r="E1334" s="1">
        <v>42644</v>
      </c>
      <c r="F1334">
        <v>2</v>
      </c>
      <c r="G1334">
        <v>539.98</v>
      </c>
      <c r="H1334" t="s">
        <v>52</v>
      </c>
      <c r="I1334" t="s">
        <v>53</v>
      </c>
      <c r="J1334" t="s">
        <v>27</v>
      </c>
      <c r="K1334" t="s">
        <v>28</v>
      </c>
      <c r="L1334" t="s">
        <v>1966</v>
      </c>
    </row>
    <row r="1335" spans="1:12" x14ac:dyDescent="0.3">
      <c r="A1335">
        <v>476</v>
      </c>
      <c r="B1335" t="s">
        <v>692</v>
      </c>
      <c r="C1335" t="s">
        <v>289</v>
      </c>
      <c r="D1335" t="s">
        <v>26</v>
      </c>
      <c r="E1335" s="1">
        <v>42644</v>
      </c>
      <c r="F1335">
        <v>2</v>
      </c>
      <c r="G1335">
        <v>1199.98</v>
      </c>
      <c r="H1335" t="s">
        <v>18</v>
      </c>
      <c r="I1335" t="s">
        <v>15</v>
      </c>
      <c r="J1335" t="s">
        <v>27</v>
      </c>
      <c r="K1335" t="s">
        <v>28</v>
      </c>
      <c r="L1335" t="s">
        <v>1966</v>
      </c>
    </row>
    <row r="1336" spans="1:12" x14ac:dyDescent="0.3">
      <c r="A1336">
        <v>476</v>
      </c>
      <c r="B1336" t="s">
        <v>692</v>
      </c>
      <c r="C1336" t="s">
        <v>289</v>
      </c>
      <c r="D1336" t="s">
        <v>26</v>
      </c>
      <c r="E1336" s="1">
        <v>42644</v>
      </c>
      <c r="F1336">
        <v>2</v>
      </c>
      <c r="G1336">
        <v>3361.98</v>
      </c>
      <c r="H1336" t="s">
        <v>63</v>
      </c>
      <c r="I1336" t="s">
        <v>20</v>
      </c>
      <c r="J1336" t="s">
        <v>27</v>
      </c>
      <c r="K1336" t="s">
        <v>28</v>
      </c>
      <c r="L1336" t="s">
        <v>1967</v>
      </c>
    </row>
    <row r="1337" spans="1:12" x14ac:dyDescent="0.3">
      <c r="A1337">
        <v>476</v>
      </c>
      <c r="B1337" t="s">
        <v>692</v>
      </c>
      <c r="C1337" t="s">
        <v>289</v>
      </c>
      <c r="D1337" t="s">
        <v>26</v>
      </c>
      <c r="E1337" s="1">
        <v>42644</v>
      </c>
      <c r="F1337">
        <v>2</v>
      </c>
      <c r="G1337">
        <v>5799.98</v>
      </c>
      <c r="H1337" t="s">
        <v>21</v>
      </c>
      <c r="I1337" t="s">
        <v>22</v>
      </c>
      <c r="J1337" t="s">
        <v>27</v>
      </c>
      <c r="K1337" t="s">
        <v>28</v>
      </c>
      <c r="L1337" t="s">
        <v>1968</v>
      </c>
    </row>
    <row r="1338" spans="1:12" x14ac:dyDescent="0.3">
      <c r="A1338">
        <v>477</v>
      </c>
      <c r="B1338" t="s">
        <v>693</v>
      </c>
      <c r="C1338" t="s">
        <v>84</v>
      </c>
      <c r="D1338" t="s">
        <v>13</v>
      </c>
      <c r="E1338" s="1">
        <v>42645</v>
      </c>
      <c r="F1338">
        <v>1</v>
      </c>
      <c r="G1338">
        <v>469.99</v>
      </c>
      <c r="H1338" t="s">
        <v>69</v>
      </c>
      <c r="I1338" t="s">
        <v>22</v>
      </c>
      <c r="J1338" t="s">
        <v>16</v>
      </c>
      <c r="K1338" t="s">
        <v>17</v>
      </c>
      <c r="L1338" t="s">
        <v>1967</v>
      </c>
    </row>
    <row r="1339" spans="1:12" x14ac:dyDescent="0.3">
      <c r="A1339">
        <v>477</v>
      </c>
      <c r="B1339" t="s">
        <v>693</v>
      </c>
      <c r="C1339" t="s">
        <v>84</v>
      </c>
      <c r="D1339" t="s">
        <v>13</v>
      </c>
      <c r="E1339" s="1">
        <v>42645</v>
      </c>
      <c r="F1339">
        <v>1</v>
      </c>
      <c r="G1339">
        <v>1549</v>
      </c>
      <c r="H1339" t="s">
        <v>19</v>
      </c>
      <c r="I1339" t="s">
        <v>20</v>
      </c>
      <c r="J1339" t="s">
        <v>16</v>
      </c>
      <c r="K1339" t="s">
        <v>17</v>
      </c>
      <c r="L1339" t="s">
        <v>1967</v>
      </c>
    </row>
    <row r="1340" spans="1:12" x14ac:dyDescent="0.3">
      <c r="A1340">
        <v>478</v>
      </c>
      <c r="B1340" t="s">
        <v>694</v>
      </c>
      <c r="C1340" t="s">
        <v>695</v>
      </c>
      <c r="D1340" t="s">
        <v>26</v>
      </c>
      <c r="E1340" s="1">
        <v>42645</v>
      </c>
      <c r="F1340">
        <v>2</v>
      </c>
      <c r="G1340">
        <v>539.98</v>
      </c>
      <c r="H1340" t="s">
        <v>66</v>
      </c>
      <c r="I1340" t="s">
        <v>53</v>
      </c>
      <c r="J1340" t="s">
        <v>27</v>
      </c>
      <c r="K1340" t="s">
        <v>31</v>
      </c>
      <c r="L1340" t="s">
        <v>1966</v>
      </c>
    </row>
    <row r="1341" spans="1:12" x14ac:dyDescent="0.3">
      <c r="A1341">
        <v>479</v>
      </c>
      <c r="B1341" t="s">
        <v>696</v>
      </c>
      <c r="C1341" t="s">
        <v>159</v>
      </c>
      <c r="D1341" t="s">
        <v>26</v>
      </c>
      <c r="E1341" s="1">
        <v>42646</v>
      </c>
      <c r="F1341">
        <v>1</v>
      </c>
      <c r="G1341">
        <v>269.99</v>
      </c>
      <c r="H1341" t="s">
        <v>66</v>
      </c>
      <c r="I1341" t="s">
        <v>53</v>
      </c>
      <c r="J1341" t="s">
        <v>27</v>
      </c>
      <c r="K1341" t="s">
        <v>28</v>
      </c>
      <c r="L1341" t="s">
        <v>1966</v>
      </c>
    </row>
    <row r="1342" spans="1:12" x14ac:dyDescent="0.3">
      <c r="A1342">
        <v>479</v>
      </c>
      <c r="B1342" t="s">
        <v>696</v>
      </c>
      <c r="C1342" t="s">
        <v>159</v>
      </c>
      <c r="D1342" t="s">
        <v>26</v>
      </c>
      <c r="E1342" s="1">
        <v>42646</v>
      </c>
      <c r="F1342">
        <v>1</v>
      </c>
      <c r="G1342">
        <v>549.99</v>
      </c>
      <c r="H1342" t="s">
        <v>43</v>
      </c>
      <c r="I1342" t="s">
        <v>15</v>
      </c>
      <c r="J1342" t="s">
        <v>27</v>
      </c>
      <c r="K1342" t="s">
        <v>28</v>
      </c>
      <c r="L1342" t="s">
        <v>1966</v>
      </c>
    </row>
    <row r="1343" spans="1:12" x14ac:dyDescent="0.3">
      <c r="A1343">
        <v>479</v>
      </c>
      <c r="B1343" t="s">
        <v>696</v>
      </c>
      <c r="C1343" t="s">
        <v>159</v>
      </c>
      <c r="D1343" t="s">
        <v>26</v>
      </c>
      <c r="E1343" s="1">
        <v>42646</v>
      </c>
      <c r="F1343">
        <v>1</v>
      </c>
      <c r="G1343">
        <v>599.99</v>
      </c>
      <c r="H1343" t="s">
        <v>14</v>
      </c>
      <c r="I1343" t="s">
        <v>39</v>
      </c>
      <c r="J1343" t="s">
        <v>27</v>
      </c>
      <c r="K1343" t="s">
        <v>28</v>
      </c>
      <c r="L1343" t="s">
        <v>1966</v>
      </c>
    </row>
    <row r="1344" spans="1:12" x14ac:dyDescent="0.3">
      <c r="A1344">
        <v>479</v>
      </c>
      <c r="B1344" t="s">
        <v>696</v>
      </c>
      <c r="C1344" t="s">
        <v>159</v>
      </c>
      <c r="D1344" t="s">
        <v>26</v>
      </c>
      <c r="E1344" s="1">
        <v>42646</v>
      </c>
      <c r="F1344">
        <v>1</v>
      </c>
      <c r="G1344">
        <v>1549</v>
      </c>
      <c r="H1344" t="s">
        <v>19</v>
      </c>
      <c r="I1344" t="s">
        <v>20</v>
      </c>
      <c r="J1344" t="s">
        <v>27</v>
      </c>
      <c r="K1344" t="s">
        <v>28</v>
      </c>
      <c r="L1344" t="s">
        <v>1967</v>
      </c>
    </row>
    <row r="1345" spans="1:12" x14ac:dyDescent="0.3">
      <c r="A1345">
        <v>479</v>
      </c>
      <c r="B1345" t="s">
        <v>696</v>
      </c>
      <c r="C1345" t="s">
        <v>159</v>
      </c>
      <c r="D1345" t="s">
        <v>26</v>
      </c>
      <c r="E1345" s="1">
        <v>42646</v>
      </c>
      <c r="F1345">
        <v>1</v>
      </c>
      <c r="G1345">
        <v>3999.99</v>
      </c>
      <c r="H1345" t="s">
        <v>56</v>
      </c>
      <c r="I1345" t="s">
        <v>22</v>
      </c>
      <c r="J1345" t="s">
        <v>27</v>
      </c>
      <c r="K1345" t="s">
        <v>28</v>
      </c>
      <c r="L1345" t="s">
        <v>1968</v>
      </c>
    </row>
    <row r="1346" spans="1:12" x14ac:dyDescent="0.3">
      <c r="A1346">
        <v>480</v>
      </c>
      <c r="B1346" t="s">
        <v>697</v>
      </c>
      <c r="C1346" t="s">
        <v>90</v>
      </c>
      <c r="D1346" t="s">
        <v>13</v>
      </c>
      <c r="E1346" s="1">
        <v>42647</v>
      </c>
      <c r="F1346">
        <v>2</v>
      </c>
      <c r="G1346">
        <v>599.98</v>
      </c>
      <c r="H1346" t="s">
        <v>72</v>
      </c>
      <c r="I1346" t="s">
        <v>53</v>
      </c>
      <c r="J1346" t="s">
        <v>16</v>
      </c>
      <c r="K1346" t="s">
        <v>36</v>
      </c>
      <c r="L1346" t="s">
        <v>1966</v>
      </c>
    </row>
    <row r="1347" spans="1:12" x14ac:dyDescent="0.3">
      <c r="A1347">
        <v>480</v>
      </c>
      <c r="B1347" t="s">
        <v>697</v>
      </c>
      <c r="C1347" t="s">
        <v>90</v>
      </c>
      <c r="D1347" t="s">
        <v>13</v>
      </c>
      <c r="E1347" s="1">
        <v>42647</v>
      </c>
      <c r="F1347">
        <v>1</v>
      </c>
      <c r="G1347">
        <v>529.99</v>
      </c>
      <c r="H1347" t="s">
        <v>49</v>
      </c>
      <c r="I1347" t="s">
        <v>15</v>
      </c>
      <c r="J1347" t="s">
        <v>16</v>
      </c>
      <c r="K1347" t="s">
        <v>36</v>
      </c>
      <c r="L1347" t="s">
        <v>1966</v>
      </c>
    </row>
    <row r="1348" spans="1:12" x14ac:dyDescent="0.3">
      <c r="A1348">
        <v>480</v>
      </c>
      <c r="B1348" t="s">
        <v>697</v>
      </c>
      <c r="C1348" t="s">
        <v>90</v>
      </c>
      <c r="D1348" t="s">
        <v>13</v>
      </c>
      <c r="E1348" s="1">
        <v>42647</v>
      </c>
      <c r="F1348">
        <v>1</v>
      </c>
      <c r="G1348">
        <v>2899.99</v>
      </c>
      <c r="H1348" t="s">
        <v>21</v>
      </c>
      <c r="I1348" t="s">
        <v>22</v>
      </c>
      <c r="J1348" t="s">
        <v>16</v>
      </c>
      <c r="K1348" t="s">
        <v>36</v>
      </c>
      <c r="L1348" t="s">
        <v>1968</v>
      </c>
    </row>
    <row r="1349" spans="1:12" x14ac:dyDescent="0.3">
      <c r="A1349">
        <v>481</v>
      </c>
      <c r="B1349" t="s">
        <v>698</v>
      </c>
      <c r="C1349" t="s">
        <v>208</v>
      </c>
      <c r="D1349" t="s">
        <v>108</v>
      </c>
      <c r="E1349" s="1">
        <v>42647</v>
      </c>
      <c r="F1349">
        <v>2</v>
      </c>
      <c r="G1349">
        <v>539.98</v>
      </c>
      <c r="H1349" t="s">
        <v>66</v>
      </c>
      <c r="I1349" t="s">
        <v>15</v>
      </c>
      <c r="J1349" t="s">
        <v>109</v>
      </c>
      <c r="K1349" t="s">
        <v>179</v>
      </c>
      <c r="L1349" t="s">
        <v>1966</v>
      </c>
    </row>
    <row r="1350" spans="1:12" x14ac:dyDescent="0.3">
      <c r="A1350">
        <v>481</v>
      </c>
      <c r="B1350" t="s">
        <v>698</v>
      </c>
      <c r="C1350" t="s">
        <v>208</v>
      </c>
      <c r="D1350" t="s">
        <v>108</v>
      </c>
      <c r="E1350" s="1">
        <v>42647</v>
      </c>
      <c r="F1350">
        <v>2</v>
      </c>
      <c r="G1350">
        <v>1199.98</v>
      </c>
      <c r="H1350" t="s">
        <v>14</v>
      </c>
      <c r="I1350" t="s">
        <v>15</v>
      </c>
      <c r="J1350" t="s">
        <v>109</v>
      </c>
      <c r="K1350" t="s">
        <v>179</v>
      </c>
      <c r="L1350" t="s">
        <v>1966</v>
      </c>
    </row>
    <row r="1351" spans="1:12" x14ac:dyDescent="0.3">
      <c r="A1351">
        <v>481</v>
      </c>
      <c r="B1351" t="s">
        <v>698</v>
      </c>
      <c r="C1351" t="s">
        <v>208</v>
      </c>
      <c r="D1351" t="s">
        <v>108</v>
      </c>
      <c r="E1351" s="1">
        <v>42647</v>
      </c>
      <c r="F1351">
        <v>2</v>
      </c>
      <c r="G1351">
        <v>5999.98</v>
      </c>
      <c r="H1351" t="s">
        <v>45</v>
      </c>
      <c r="I1351" t="s">
        <v>46</v>
      </c>
      <c r="J1351" t="s">
        <v>109</v>
      </c>
      <c r="K1351" t="s">
        <v>179</v>
      </c>
      <c r="L1351" t="s">
        <v>1968</v>
      </c>
    </row>
    <row r="1352" spans="1:12" x14ac:dyDescent="0.3">
      <c r="A1352">
        <v>482</v>
      </c>
      <c r="B1352" t="s">
        <v>699</v>
      </c>
      <c r="C1352" t="s">
        <v>583</v>
      </c>
      <c r="D1352" t="s">
        <v>26</v>
      </c>
      <c r="E1352" s="1">
        <v>42648</v>
      </c>
      <c r="F1352">
        <v>1</v>
      </c>
      <c r="G1352">
        <v>269.99</v>
      </c>
      <c r="H1352" t="s">
        <v>66</v>
      </c>
      <c r="I1352" t="s">
        <v>15</v>
      </c>
      <c r="J1352" t="s">
        <v>27</v>
      </c>
      <c r="K1352" t="s">
        <v>28</v>
      </c>
      <c r="L1352" t="s">
        <v>1966</v>
      </c>
    </row>
    <row r="1353" spans="1:12" x14ac:dyDescent="0.3">
      <c r="A1353">
        <v>482</v>
      </c>
      <c r="B1353" t="s">
        <v>699</v>
      </c>
      <c r="C1353" t="s">
        <v>583</v>
      </c>
      <c r="D1353" t="s">
        <v>26</v>
      </c>
      <c r="E1353" s="1">
        <v>42648</v>
      </c>
      <c r="F1353">
        <v>1</v>
      </c>
      <c r="G1353">
        <v>269.99</v>
      </c>
      <c r="H1353" t="s">
        <v>52</v>
      </c>
      <c r="I1353" t="s">
        <v>15</v>
      </c>
      <c r="J1353" t="s">
        <v>27</v>
      </c>
      <c r="K1353" t="s">
        <v>28</v>
      </c>
      <c r="L1353" t="s">
        <v>1966</v>
      </c>
    </row>
    <row r="1354" spans="1:12" x14ac:dyDescent="0.3">
      <c r="A1354">
        <v>483</v>
      </c>
      <c r="B1354" t="s">
        <v>700</v>
      </c>
      <c r="C1354" t="s">
        <v>317</v>
      </c>
      <c r="D1354" t="s">
        <v>13</v>
      </c>
      <c r="E1354" s="1">
        <v>42649</v>
      </c>
      <c r="F1354">
        <v>1</v>
      </c>
      <c r="G1354">
        <v>429</v>
      </c>
      <c r="H1354" t="s">
        <v>40</v>
      </c>
      <c r="I1354" t="s">
        <v>15</v>
      </c>
      <c r="J1354" t="s">
        <v>16</v>
      </c>
      <c r="K1354" t="s">
        <v>17</v>
      </c>
      <c r="L1354" t="s">
        <v>1976</v>
      </c>
    </row>
    <row r="1355" spans="1:12" x14ac:dyDescent="0.3">
      <c r="A1355">
        <v>484</v>
      </c>
      <c r="B1355" t="s">
        <v>701</v>
      </c>
      <c r="C1355" t="s">
        <v>164</v>
      </c>
      <c r="D1355" t="s">
        <v>26</v>
      </c>
      <c r="E1355" s="1">
        <v>42649</v>
      </c>
      <c r="F1355">
        <v>1</v>
      </c>
      <c r="G1355">
        <v>549.99</v>
      </c>
      <c r="H1355" t="s">
        <v>43</v>
      </c>
      <c r="I1355" t="s">
        <v>39</v>
      </c>
      <c r="J1355" t="s">
        <v>27</v>
      </c>
      <c r="K1355" t="s">
        <v>31</v>
      </c>
      <c r="L1355" t="s">
        <v>1966</v>
      </c>
    </row>
    <row r="1356" spans="1:12" x14ac:dyDescent="0.3">
      <c r="A1356">
        <v>484</v>
      </c>
      <c r="B1356" t="s">
        <v>701</v>
      </c>
      <c r="C1356" t="s">
        <v>164</v>
      </c>
      <c r="D1356" t="s">
        <v>26</v>
      </c>
      <c r="E1356" s="1">
        <v>42649</v>
      </c>
      <c r="F1356">
        <v>1</v>
      </c>
      <c r="G1356">
        <v>469.99</v>
      </c>
      <c r="H1356" t="s">
        <v>69</v>
      </c>
      <c r="I1356" t="s">
        <v>22</v>
      </c>
      <c r="J1356" t="s">
        <v>27</v>
      </c>
      <c r="K1356" t="s">
        <v>31</v>
      </c>
      <c r="L1356" t="s">
        <v>1967</v>
      </c>
    </row>
    <row r="1357" spans="1:12" x14ac:dyDescent="0.3">
      <c r="A1357">
        <v>484</v>
      </c>
      <c r="B1357" t="s">
        <v>701</v>
      </c>
      <c r="C1357" t="s">
        <v>164</v>
      </c>
      <c r="D1357" t="s">
        <v>26</v>
      </c>
      <c r="E1357" s="1">
        <v>42649</v>
      </c>
      <c r="F1357">
        <v>2</v>
      </c>
      <c r="G1357">
        <v>5999.98</v>
      </c>
      <c r="H1357" t="s">
        <v>45</v>
      </c>
      <c r="I1357" t="s">
        <v>46</v>
      </c>
      <c r="J1357" t="s">
        <v>27</v>
      </c>
      <c r="K1357" t="s">
        <v>31</v>
      </c>
      <c r="L1357" t="s">
        <v>1968</v>
      </c>
    </row>
    <row r="1358" spans="1:12" x14ac:dyDescent="0.3">
      <c r="A1358">
        <v>484</v>
      </c>
      <c r="B1358" t="s">
        <v>701</v>
      </c>
      <c r="C1358" t="s">
        <v>164</v>
      </c>
      <c r="D1358" t="s">
        <v>26</v>
      </c>
      <c r="E1358" s="1">
        <v>42649</v>
      </c>
      <c r="F1358">
        <v>2</v>
      </c>
      <c r="G1358">
        <v>3599.98</v>
      </c>
      <c r="H1358" t="s">
        <v>23</v>
      </c>
      <c r="I1358" t="s">
        <v>22</v>
      </c>
      <c r="J1358" t="s">
        <v>27</v>
      </c>
      <c r="K1358" t="s">
        <v>31</v>
      </c>
      <c r="L1358" t="s">
        <v>1968</v>
      </c>
    </row>
    <row r="1359" spans="1:12" x14ac:dyDescent="0.3">
      <c r="A1359">
        <v>485</v>
      </c>
      <c r="B1359" t="s">
        <v>702</v>
      </c>
      <c r="C1359" t="s">
        <v>468</v>
      </c>
      <c r="D1359" t="s">
        <v>26</v>
      </c>
      <c r="E1359" s="1">
        <v>42649</v>
      </c>
      <c r="F1359">
        <v>1</v>
      </c>
      <c r="G1359">
        <v>269.99</v>
      </c>
      <c r="H1359" t="s">
        <v>66</v>
      </c>
      <c r="I1359" t="s">
        <v>15</v>
      </c>
      <c r="J1359" t="s">
        <v>27</v>
      </c>
      <c r="K1359" t="s">
        <v>31</v>
      </c>
      <c r="L1359" t="s">
        <v>1966</v>
      </c>
    </row>
    <row r="1360" spans="1:12" x14ac:dyDescent="0.3">
      <c r="A1360">
        <v>485</v>
      </c>
      <c r="B1360" t="s">
        <v>702</v>
      </c>
      <c r="C1360" t="s">
        <v>468</v>
      </c>
      <c r="D1360" t="s">
        <v>26</v>
      </c>
      <c r="E1360" s="1">
        <v>42649</v>
      </c>
      <c r="F1360">
        <v>2</v>
      </c>
      <c r="G1360">
        <v>1199.98</v>
      </c>
      <c r="H1360" t="s">
        <v>14</v>
      </c>
      <c r="I1360" t="s">
        <v>39</v>
      </c>
      <c r="J1360" t="s">
        <v>27</v>
      </c>
      <c r="K1360" t="s">
        <v>31</v>
      </c>
      <c r="L1360" t="s">
        <v>1966</v>
      </c>
    </row>
    <row r="1361" spans="1:12" x14ac:dyDescent="0.3">
      <c r="A1361">
        <v>486</v>
      </c>
      <c r="B1361" t="s">
        <v>703</v>
      </c>
      <c r="C1361" t="s">
        <v>248</v>
      </c>
      <c r="D1361" t="s">
        <v>26</v>
      </c>
      <c r="E1361" s="1">
        <v>42649</v>
      </c>
      <c r="F1361">
        <v>2</v>
      </c>
      <c r="G1361">
        <v>599.98</v>
      </c>
      <c r="H1361" t="s">
        <v>72</v>
      </c>
      <c r="I1361" t="s">
        <v>53</v>
      </c>
      <c r="J1361" t="s">
        <v>27</v>
      </c>
      <c r="K1361" t="s">
        <v>31</v>
      </c>
      <c r="L1361" t="s">
        <v>1966</v>
      </c>
    </row>
    <row r="1362" spans="1:12" x14ac:dyDescent="0.3">
      <c r="A1362">
        <v>486</v>
      </c>
      <c r="B1362" t="s">
        <v>703</v>
      </c>
      <c r="C1362" t="s">
        <v>248</v>
      </c>
      <c r="D1362" t="s">
        <v>26</v>
      </c>
      <c r="E1362" s="1">
        <v>42649</v>
      </c>
      <c r="F1362">
        <v>1</v>
      </c>
      <c r="G1362">
        <v>2999.99</v>
      </c>
      <c r="H1362" t="s">
        <v>45</v>
      </c>
      <c r="I1362" t="s">
        <v>46</v>
      </c>
      <c r="J1362" t="s">
        <v>27</v>
      </c>
      <c r="K1362" t="s">
        <v>31</v>
      </c>
      <c r="L1362" t="s">
        <v>1968</v>
      </c>
    </row>
    <row r="1363" spans="1:12" x14ac:dyDescent="0.3">
      <c r="A1363">
        <v>487</v>
      </c>
      <c r="B1363" t="s">
        <v>704</v>
      </c>
      <c r="C1363" t="s">
        <v>423</v>
      </c>
      <c r="D1363" t="s">
        <v>26</v>
      </c>
      <c r="E1363" s="1">
        <v>42649</v>
      </c>
      <c r="F1363">
        <v>1</v>
      </c>
      <c r="G1363">
        <v>469.99</v>
      </c>
      <c r="H1363" t="s">
        <v>69</v>
      </c>
      <c r="I1363" t="s">
        <v>22</v>
      </c>
      <c r="J1363" t="s">
        <v>27</v>
      </c>
      <c r="K1363" t="s">
        <v>28</v>
      </c>
      <c r="L1363" t="s">
        <v>1967</v>
      </c>
    </row>
    <row r="1364" spans="1:12" x14ac:dyDescent="0.3">
      <c r="A1364">
        <v>488</v>
      </c>
      <c r="B1364" t="s">
        <v>705</v>
      </c>
      <c r="C1364" t="s">
        <v>410</v>
      </c>
      <c r="D1364" t="s">
        <v>26</v>
      </c>
      <c r="E1364" s="1">
        <v>42649</v>
      </c>
      <c r="F1364">
        <v>2</v>
      </c>
      <c r="G1364">
        <v>539.98</v>
      </c>
      <c r="H1364" t="s">
        <v>66</v>
      </c>
      <c r="I1364" t="s">
        <v>15</v>
      </c>
      <c r="J1364" t="s">
        <v>27</v>
      </c>
      <c r="K1364" t="s">
        <v>28</v>
      </c>
      <c r="L1364" t="s">
        <v>1966</v>
      </c>
    </row>
    <row r="1365" spans="1:12" x14ac:dyDescent="0.3">
      <c r="A1365">
        <v>488</v>
      </c>
      <c r="B1365" t="s">
        <v>705</v>
      </c>
      <c r="C1365" t="s">
        <v>410</v>
      </c>
      <c r="D1365" t="s">
        <v>26</v>
      </c>
      <c r="E1365" s="1">
        <v>42649</v>
      </c>
      <c r="F1365">
        <v>1</v>
      </c>
      <c r="G1365">
        <v>269.99</v>
      </c>
      <c r="H1365" t="s">
        <v>52</v>
      </c>
      <c r="I1365" t="s">
        <v>53</v>
      </c>
      <c r="J1365" t="s">
        <v>27</v>
      </c>
      <c r="K1365" t="s">
        <v>28</v>
      </c>
      <c r="L1365" t="s">
        <v>1966</v>
      </c>
    </row>
    <row r="1366" spans="1:12" x14ac:dyDescent="0.3">
      <c r="A1366">
        <v>488</v>
      </c>
      <c r="B1366" t="s">
        <v>705</v>
      </c>
      <c r="C1366" t="s">
        <v>410</v>
      </c>
      <c r="D1366" t="s">
        <v>26</v>
      </c>
      <c r="E1366" s="1">
        <v>42649</v>
      </c>
      <c r="F1366">
        <v>2</v>
      </c>
      <c r="G1366">
        <v>599.98</v>
      </c>
      <c r="H1366" t="s">
        <v>72</v>
      </c>
      <c r="I1366" t="s">
        <v>53</v>
      </c>
      <c r="J1366" t="s">
        <v>27</v>
      </c>
      <c r="K1366" t="s">
        <v>28</v>
      </c>
      <c r="L1366" t="s">
        <v>1966</v>
      </c>
    </row>
    <row r="1367" spans="1:12" x14ac:dyDescent="0.3">
      <c r="A1367">
        <v>489</v>
      </c>
      <c r="B1367" t="s">
        <v>706</v>
      </c>
      <c r="C1367" t="s">
        <v>237</v>
      </c>
      <c r="D1367" t="s">
        <v>108</v>
      </c>
      <c r="E1367" s="1">
        <v>42649</v>
      </c>
      <c r="F1367">
        <v>2</v>
      </c>
      <c r="G1367">
        <v>3599.98</v>
      </c>
      <c r="H1367" t="s">
        <v>23</v>
      </c>
      <c r="I1367" t="s">
        <v>22</v>
      </c>
      <c r="J1367" t="s">
        <v>109</v>
      </c>
      <c r="K1367" t="s">
        <v>110</v>
      </c>
      <c r="L1367" t="s">
        <v>1968</v>
      </c>
    </row>
    <row r="1368" spans="1:12" x14ac:dyDescent="0.3">
      <c r="A1368">
        <v>490</v>
      </c>
      <c r="B1368" t="s">
        <v>707</v>
      </c>
      <c r="C1368" t="s">
        <v>197</v>
      </c>
      <c r="D1368" t="s">
        <v>26</v>
      </c>
      <c r="E1368" s="1">
        <v>42650</v>
      </c>
      <c r="F1368">
        <v>2</v>
      </c>
      <c r="G1368">
        <v>539.98</v>
      </c>
      <c r="H1368" t="s">
        <v>66</v>
      </c>
      <c r="I1368" t="s">
        <v>15</v>
      </c>
      <c r="J1368" t="s">
        <v>27</v>
      </c>
      <c r="K1368" t="s">
        <v>28</v>
      </c>
      <c r="L1368" t="s">
        <v>1966</v>
      </c>
    </row>
    <row r="1369" spans="1:12" x14ac:dyDescent="0.3">
      <c r="A1369">
        <v>490</v>
      </c>
      <c r="B1369" t="s">
        <v>707</v>
      </c>
      <c r="C1369" t="s">
        <v>197</v>
      </c>
      <c r="D1369" t="s">
        <v>26</v>
      </c>
      <c r="E1369" s="1">
        <v>42650</v>
      </c>
      <c r="F1369">
        <v>1</v>
      </c>
      <c r="G1369">
        <v>269.99</v>
      </c>
      <c r="H1369" t="s">
        <v>52</v>
      </c>
      <c r="I1369" t="s">
        <v>15</v>
      </c>
      <c r="J1369" t="s">
        <v>27</v>
      </c>
      <c r="K1369" t="s">
        <v>28</v>
      </c>
      <c r="L1369" t="s">
        <v>1966</v>
      </c>
    </row>
    <row r="1370" spans="1:12" x14ac:dyDescent="0.3">
      <c r="A1370">
        <v>490</v>
      </c>
      <c r="B1370" t="s">
        <v>707</v>
      </c>
      <c r="C1370" t="s">
        <v>197</v>
      </c>
      <c r="D1370" t="s">
        <v>26</v>
      </c>
      <c r="E1370" s="1">
        <v>42650</v>
      </c>
      <c r="F1370">
        <v>1</v>
      </c>
      <c r="G1370">
        <v>299.99</v>
      </c>
      <c r="H1370" t="s">
        <v>72</v>
      </c>
      <c r="I1370" t="s">
        <v>53</v>
      </c>
      <c r="J1370" t="s">
        <v>27</v>
      </c>
      <c r="K1370" t="s">
        <v>28</v>
      </c>
      <c r="L1370" t="s">
        <v>1966</v>
      </c>
    </row>
    <row r="1371" spans="1:12" x14ac:dyDescent="0.3">
      <c r="A1371">
        <v>490</v>
      </c>
      <c r="B1371" t="s">
        <v>707</v>
      </c>
      <c r="C1371" t="s">
        <v>197</v>
      </c>
      <c r="D1371" t="s">
        <v>26</v>
      </c>
      <c r="E1371" s="1">
        <v>42650</v>
      </c>
      <c r="F1371">
        <v>1</v>
      </c>
      <c r="G1371">
        <v>549.99</v>
      </c>
      <c r="H1371" t="s">
        <v>43</v>
      </c>
      <c r="I1371" t="s">
        <v>15</v>
      </c>
      <c r="J1371" t="s">
        <v>27</v>
      </c>
      <c r="K1371" t="s">
        <v>28</v>
      </c>
      <c r="L1371" t="s">
        <v>1966</v>
      </c>
    </row>
    <row r="1372" spans="1:12" x14ac:dyDescent="0.3">
      <c r="A1372">
        <v>491</v>
      </c>
      <c r="B1372" t="s">
        <v>708</v>
      </c>
      <c r="C1372" t="s">
        <v>391</v>
      </c>
      <c r="D1372" t="s">
        <v>13</v>
      </c>
      <c r="E1372" s="1">
        <v>42651</v>
      </c>
      <c r="F1372">
        <v>2</v>
      </c>
      <c r="G1372">
        <v>539.98</v>
      </c>
      <c r="H1372" t="s">
        <v>66</v>
      </c>
      <c r="I1372" t="s">
        <v>53</v>
      </c>
      <c r="J1372" t="s">
        <v>16</v>
      </c>
      <c r="K1372" t="s">
        <v>17</v>
      </c>
      <c r="L1372" t="s">
        <v>1966</v>
      </c>
    </row>
    <row r="1373" spans="1:12" x14ac:dyDescent="0.3">
      <c r="A1373">
        <v>491</v>
      </c>
      <c r="B1373" t="s">
        <v>708</v>
      </c>
      <c r="C1373" t="s">
        <v>391</v>
      </c>
      <c r="D1373" t="s">
        <v>13</v>
      </c>
      <c r="E1373" s="1">
        <v>42651</v>
      </c>
      <c r="F1373">
        <v>2</v>
      </c>
      <c r="G1373">
        <v>1059.98</v>
      </c>
      <c r="H1373" t="s">
        <v>49</v>
      </c>
      <c r="I1373" t="s">
        <v>15</v>
      </c>
      <c r="J1373" t="s">
        <v>16</v>
      </c>
      <c r="K1373" t="s">
        <v>17</v>
      </c>
      <c r="L1373" t="s">
        <v>1966</v>
      </c>
    </row>
    <row r="1374" spans="1:12" x14ac:dyDescent="0.3">
      <c r="A1374">
        <v>491</v>
      </c>
      <c r="B1374" t="s">
        <v>708</v>
      </c>
      <c r="C1374" t="s">
        <v>391</v>
      </c>
      <c r="D1374" t="s">
        <v>13</v>
      </c>
      <c r="E1374" s="1">
        <v>42651</v>
      </c>
      <c r="F1374">
        <v>2</v>
      </c>
      <c r="G1374">
        <v>5999.98</v>
      </c>
      <c r="H1374" t="s">
        <v>45</v>
      </c>
      <c r="I1374" t="s">
        <v>46</v>
      </c>
      <c r="J1374" t="s">
        <v>16</v>
      </c>
      <c r="K1374" t="s">
        <v>17</v>
      </c>
      <c r="L1374" t="s">
        <v>1968</v>
      </c>
    </row>
    <row r="1375" spans="1:12" x14ac:dyDescent="0.3">
      <c r="A1375">
        <v>492</v>
      </c>
      <c r="B1375" t="s">
        <v>709</v>
      </c>
      <c r="C1375" t="s">
        <v>292</v>
      </c>
      <c r="D1375" t="s">
        <v>13</v>
      </c>
      <c r="E1375" s="1">
        <v>42652</v>
      </c>
      <c r="F1375">
        <v>2</v>
      </c>
      <c r="G1375">
        <v>539.98</v>
      </c>
      <c r="H1375" t="s">
        <v>52</v>
      </c>
      <c r="I1375" t="s">
        <v>53</v>
      </c>
      <c r="J1375" t="s">
        <v>16</v>
      </c>
      <c r="K1375" t="s">
        <v>17</v>
      </c>
      <c r="L1375" t="s">
        <v>1966</v>
      </c>
    </row>
    <row r="1376" spans="1:12" x14ac:dyDescent="0.3">
      <c r="A1376">
        <v>492</v>
      </c>
      <c r="B1376" t="s">
        <v>709</v>
      </c>
      <c r="C1376" t="s">
        <v>292</v>
      </c>
      <c r="D1376" t="s">
        <v>13</v>
      </c>
      <c r="E1376" s="1">
        <v>42652</v>
      </c>
      <c r="F1376">
        <v>1</v>
      </c>
      <c r="G1376">
        <v>599.99</v>
      </c>
      <c r="H1376" t="s">
        <v>14</v>
      </c>
      <c r="I1376" t="s">
        <v>39</v>
      </c>
      <c r="J1376" t="s">
        <v>16</v>
      </c>
      <c r="K1376" t="s">
        <v>17</v>
      </c>
      <c r="L1376" t="s">
        <v>1966</v>
      </c>
    </row>
    <row r="1377" spans="1:12" x14ac:dyDescent="0.3">
      <c r="A1377">
        <v>492</v>
      </c>
      <c r="B1377" t="s">
        <v>709</v>
      </c>
      <c r="C1377" t="s">
        <v>292</v>
      </c>
      <c r="D1377" t="s">
        <v>13</v>
      </c>
      <c r="E1377" s="1">
        <v>42652</v>
      </c>
      <c r="F1377">
        <v>1</v>
      </c>
      <c r="G1377">
        <v>469.99</v>
      </c>
      <c r="H1377" t="s">
        <v>69</v>
      </c>
      <c r="I1377" t="s">
        <v>22</v>
      </c>
      <c r="J1377" t="s">
        <v>16</v>
      </c>
      <c r="K1377" t="s">
        <v>17</v>
      </c>
      <c r="L1377" t="s">
        <v>1967</v>
      </c>
    </row>
    <row r="1378" spans="1:12" x14ac:dyDescent="0.3">
      <c r="A1378">
        <v>493</v>
      </c>
      <c r="B1378" t="s">
        <v>710</v>
      </c>
      <c r="C1378" t="s">
        <v>200</v>
      </c>
      <c r="D1378" t="s">
        <v>13</v>
      </c>
      <c r="E1378" s="1">
        <v>42652</v>
      </c>
      <c r="F1378">
        <v>1</v>
      </c>
      <c r="G1378">
        <v>529.99</v>
      </c>
      <c r="H1378" t="s">
        <v>49</v>
      </c>
      <c r="I1378" t="s">
        <v>15</v>
      </c>
      <c r="J1378" t="s">
        <v>16</v>
      </c>
      <c r="K1378" t="s">
        <v>36</v>
      </c>
      <c r="L1378" t="s">
        <v>1966</v>
      </c>
    </row>
    <row r="1379" spans="1:12" x14ac:dyDescent="0.3">
      <c r="A1379">
        <v>493</v>
      </c>
      <c r="B1379" t="s">
        <v>710</v>
      </c>
      <c r="C1379" t="s">
        <v>200</v>
      </c>
      <c r="D1379" t="s">
        <v>13</v>
      </c>
      <c r="E1379" s="1">
        <v>42652</v>
      </c>
      <c r="F1379">
        <v>1</v>
      </c>
      <c r="G1379">
        <v>599.99</v>
      </c>
      <c r="H1379" t="s">
        <v>14</v>
      </c>
      <c r="I1379" t="s">
        <v>39</v>
      </c>
      <c r="J1379" t="s">
        <v>16</v>
      </c>
      <c r="K1379" t="s">
        <v>36</v>
      </c>
      <c r="L1379" t="s">
        <v>1966</v>
      </c>
    </row>
    <row r="1380" spans="1:12" x14ac:dyDescent="0.3">
      <c r="A1380">
        <v>493</v>
      </c>
      <c r="B1380" t="s">
        <v>710</v>
      </c>
      <c r="C1380" t="s">
        <v>200</v>
      </c>
      <c r="D1380" t="s">
        <v>13</v>
      </c>
      <c r="E1380" s="1">
        <v>42652</v>
      </c>
      <c r="F1380">
        <v>2</v>
      </c>
      <c r="G1380">
        <v>898</v>
      </c>
      <c r="H1380" t="s">
        <v>44</v>
      </c>
      <c r="I1380" t="s">
        <v>15</v>
      </c>
      <c r="J1380" t="s">
        <v>16</v>
      </c>
      <c r="K1380" t="s">
        <v>36</v>
      </c>
      <c r="L1380" t="s">
        <v>1976</v>
      </c>
    </row>
    <row r="1381" spans="1:12" x14ac:dyDescent="0.3">
      <c r="A1381">
        <v>494</v>
      </c>
      <c r="B1381" t="s">
        <v>711</v>
      </c>
      <c r="C1381" t="s">
        <v>310</v>
      </c>
      <c r="D1381" t="s">
        <v>26</v>
      </c>
      <c r="E1381" s="1">
        <v>42652</v>
      </c>
      <c r="F1381">
        <v>1</v>
      </c>
      <c r="G1381">
        <v>299.99</v>
      </c>
      <c r="H1381" t="s">
        <v>72</v>
      </c>
      <c r="I1381" t="s">
        <v>53</v>
      </c>
      <c r="J1381" t="s">
        <v>27</v>
      </c>
      <c r="K1381" t="s">
        <v>28</v>
      </c>
      <c r="L1381" t="s">
        <v>1966</v>
      </c>
    </row>
    <row r="1382" spans="1:12" x14ac:dyDescent="0.3">
      <c r="A1382">
        <v>495</v>
      </c>
      <c r="B1382" t="s">
        <v>712</v>
      </c>
      <c r="C1382" t="s">
        <v>520</v>
      </c>
      <c r="D1382" t="s">
        <v>13</v>
      </c>
      <c r="E1382" s="1">
        <v>42653</v>
      </c>
      <c r="F1382">
        <v>1</v>
      </c>
      <c r="G1382">
        <v>269.99</v>
      </c>
      <c r="H1382" t="s">
        <v>52</v>
      </c>
      <c r="I1382" t="s">
        <v>53</v>
      </c>
      <c r="J1382" t="s">
        <v>16</v>
      </c>
      <c r="K1382" t="s">
        <v>36</v>
      </c>
      <c r="L1382" t="s">
        <v>1966</v>
      </c>
    </row>
    <row r="1383" spans="1:12" x14ac:dyDescent="0.3">
      <c r="A1383">
        <v>495</v>
      </c>
      <c r="B1383" t="s">
        <v>712</v>
      </c>
      <c r="C1383" t="s">
        <v>520</v>
      </c>
      <c r="D1383" t="s">
        <v>13</v>
      </c>
      <c r="E1383" s="1">
        <v>42653</v>
      </c>
      <c r="F1383">
        <v>1</v>
      </c>
      <c r="G1383">
        <v>2999.99</v>
      </c>
      <c r="H1383" t="s">
        <v>45</v>
      </c>
      <c r="I1383" t="s">
        <v>46</v>
      </c>
      <c r="J1383" t="s">
        <v>16</v>
      </c>
      <c r="K1383" t="s">
        <v>36</v>
      </c>
      <c r="L1383" t="s">
        <v>1968</v>
      </c>
    </row>
    <row r="1384" spans="1:12" x14ac:dyDescent="0.3">
      <c r="A1384">
        <v>496</v>
      </c>
      <c r="B1384" t="s">
        <v>713</v>
      </c>
      <c r="C1384" t="s">
        <v>375</v>
      </c>
      <c r="D1384" t="s">
        <v>26</v>
      </c>
      <c r="E1384" s="1">
        <v>42653</v>
      </c>
      <c r="F1384">
        <v>2</v>
      </c>
      <c r="G1384">
        <v>539.98</v>
      </c>
      <c r="H1384" t="s">
        <v>66</v>
      </c>
      <c r="I1384" t="s">
        <v>53</v>
      </c>
      <c r="J1384" t="s">
        <v>27</v>
      </c>
      <c r="K1384" t="s">
        <v>28</v>
      </c>
      <c r="L1384" t="s">
        <v>1966</v>
      </c>
    </row>
    <row r="1385" spans="1:12" x14ac:dyDescent="0.3">
      <c r="A1385">
        <v>496</v>
      </c>
      <c r="B1385" t="s">
        <v>713</v>
      </c>
      <c r="C1385" t="s">
        <v>375</v>
      </c>
      <c r="D1385" t="s">
        <v>26</v>
      </c>
      <c r="E1385" s="1">
        <v>42653</v>
      </c>
      <c r="F1385">
        <v>1</v>
      </c>
      <c r="G1385">
        <v>269.99</v>
      </c>
      <c r="H1385" t="s">
        <v>66</v>
      </c>
      <c r="I1385" t="s">
        <v>15</v>
      </c>
      <c r="J1385" t="s">
        <v>27</v>
      </c>
      <c r="K1385" t="s">
        <v>28</v>
      </c>
      <c r="L1385" t="s">
        <v>1966</v>
      </c>
    </row>
    <row r="1386" spans="1:12" x14ac:dyDescent="0.3">
      <c r="A1386">
        <v>496</v>
      </c>
      <c r="B1386" t="s">
        <v>713</v>
      </c>
      <c r="C1386" t="s">
        <v>375</v>
      </c>
      <c r="D1386" t="s">
        <v>26</v>
      </c>
      <c r="E1386" s="1">
        <v>42653</v>
      </c>
      <c r="F1386">
        <v>1</v>
      </c>
      <c r="G1386">
        <v>299.99</v>
      </c>
      <c r="H1386" t="s">
        <v>72</v>
      </c>
      <c r="I1386" t="s">
        <v>53</v>
      </c>
      <c r="J1386" t="s">
        <v>27</v>
      </c>
      <c r="K1386" t="s">
        <v>28</v>
      </c>
      <c r="L1386" t="s">
        <v>1966</v>
      </c>
    </row>
    <row r="1387" spans="1:12" x14ac:dyDescent="0.3">
      <c r="A1387">
        <v>497</v>
      </c>
      <c r="B1387" t="s">
        <v>714</v>
      </c>
      <c r="C1387" t="s">
        <v>583</v>
      </c>
      <c r="D1387" t="s">
        <v>26</v>
      </c>
      <c r="E1387" s="1">
        <v>42653</v>
      </c>
      <c r="F1387">
        <v>2</v>
      </c>
      <c r="G1387">
        <v>999.98</v>
      </c>
      <c r="H1387" t="s">
        <v>80</v>
      </c>
      <c r="I1387" t="s">
        <v>39</v>
      </c>
      <c r="J1387" t="s">
        <v>27</v>
      </c>
      <c r="K1387" t="s">
        <v>28</v>
      </c>
      <c r="L1387" t="s">
        <v>1966</v>
      </c>
    </row>
    <row r="1388" spans="1:12" x14ac:dyDescent="0.3">
      <c r="A1388">
        <v>498</v>
      </c>
      <c r="B1388" t="s">
        <v>715</v>
      </c>
      <c r="C1388" t="s">
        <v>517</v>
      </c>
      <c r="D1388" t="s">
        <v>26</v>
      </c>
      <c r="E1388" s="1">
        <v>42653</v>
      </c>
      <c r="F1388">
        <v>1</v>
      </c>
      <c r="G1388">
        <v>269.99</v>
      </c>
      <c r="H1388" t="s">
        <v>66</v>
      </c>
      <c r="I1388" t="s">
        <v>53</v>
      </c>
      <c r="J1388" t="s">
        <v>27</v>
      </c>
      <c r="K1388" t="s">
        <v>28</v>
      </c>
      <c r="L1388" t="s">
        <v>1966</v>
      </c>
    </row>
    <row r="1389" spans="1:12" x14ac:dyDescent="0.3">
      <c r="A1389">
        <v>498</v>
      </c>
      <c r="B1389" t="s">
        <v>715</v>
      </c>
      <c r="C1389" t="s">
        <v>517</v>
      </c>
      <c r="D1389" t="s">
        <v>26</v>
      </c>
      <c r="E1389" s="1">
        <v>42653</v>
      </c>
      <c r="F1389">
        <v>1</v>
      </c>
      <c r="G1389">
        <v>549.99</v>
      </c>
      <c r="H1389" t="s">
        <v>43</v>
      </c>
      <c r="I1389" t="s">
        <v>39</v>
      </c>
      <c r="J1389" t="s">
        <v>27</v>
      </c>
      <c r="K1389" t="s">
        <v>28</v>
      </c>
      <c r="L1389" t="s">
        <v>1966</v>
      </c>
    </row>
    <row r="1390" spans="1:12" x14ac:dyDescent="0.3">
      <c r="A1390">
        <v>498</v>
      </c>
      <c r="B1390" t="s">
        <v>715</v>
      </c>
      <c r="C1390" t="s">
        <v>517</v>
      </c>
      <c r="D1390" t="s">
        <v>26</v>
      </c>
      <c r="E1390" s="1">
        <v>42653</v>
      </c>
      <c r="F1390">
        <v>1</v>
      </c>
      <c r="G1390">
        <v>1549</v>
      </c>
      <c r="H1390" t="s">
        <v>19</v>
      </c>
      <c r="I1390" t="s">
        <v>20</v>
      </c>
      <c r="J1390" t="s">
        <v>27</v>
      </c>
      <c r="K1390" t="s">
        <v>28</v>
      </c>
      <c r="L1390" t="s">
        <v>1967</v>
      </c>
    </row>
    <row r="1391" spans="1:12" x14ac:dyDescent="0.3">
      <c r="A1391">
        <v>499</v>
      </c>
      <c r="B1391" t="s">
        <v>716</v>
      </c>
      <c r="C1391" t="s">
        <v>84</v>
      </c>
      <c r="D1391" t="s">
        <v>13</v>
      </c>
      <c r="E1391" s="1">
        <v>42654</v>
      </c>
      <c r="F1391">
        <v>2</v>
      </c>
      <c r="G1391">
        <v>539.98</v>
      </c>
      <c r="H1391" t="s">
        <v>52</v>
      </c>
      <c r="I1391" t="s">
        <v>15</v>
      </c>
      <c r="J1391" t="s">
        <v>16</v>
      </c>
      <c r="K1391" t="s">
        <v>17</v>
      </c>
      <c r="L1391" t="s">
        <v>1966</v>
      </c>
    </row>
    <row r="1392" spans="1:12" x14ac:dyDescent="0.3">
      <c r="A1392">
        <v>499</v>
      </c>
      <c r="B1392" t="s">
        <v>716</v>
      </c>
      <c r="C1392" t="s">
        <v>84</v>
      </c>
      <c r="D1392" t="s">
        <v>13</v>
      </c>
      <c r="E1392" s="1">
        <v>42654</v>
      </c>
      <c r="F1392">
        <v>1</v>
      </c>
      <c r="G1392">
        <v>529.99</v>
      </c>
      <c r="H1392" t="s">
        <v>49</v>
      </c>
      <c r="I1392" t="s">
        <v>15</v>
      </c>
      <c r="J1392" t="s">
        <v>16</v>
      </c>
      <c r="K1392" t="s">
        <v>17</v>
      </c>
      <c r="L1392" t="s">
        <v>1966</v>
      </c>
    </row>
    <row r="1393" spans="1:12" x14ac:dyDescent="0.3">
      <c r="A1393">
        <v>499</v>
      </c>
      <c r="B1393" t="s">
        <v>716</v>
      </c>
      <c r="C1393" t="s">
        <v>84</v>
      </c>
      <c r="D1393" t="s">
        <v>13</v>
      </c>
      <c r="E1393" s="1">
        <v>42654</v>
      </c>
      <c r="F1393">
        <v>2</v>
      </c>
      <c r="G1393">
        <v>1199.98</v>
      </c>
      <c r="H1393" t="s">
        <v>18</v>
      </c>
      <c r="I1393" t="s">
        <v>15</v>
      </c>
      <c r="J1393" t="s">
        <v>16</v>
      </c>
      <c r="K1393" t="s">
        <v>17</v>
      </c>
      <c r="L1393" t="s">
        <v>1966</v>
      </c>
    </row>
    <row r="1394" spans="1:12" x14ac:dyDescent="0.3">
      <c r="A1394">
        <v>499</v>
      </c>
      <c r="B1394" t="s">
        <v>716</v>
      </c>
      <c r="C1394" t="s">
        <v>84</v>
      </c>
      <c r="D1394" t="s">
        <v>13</v>
      </c>
      <c r="E1394" s="1">
        <v>42654</v>
      </c>
      <c r="F1394">
        <v>1</v>
      </c>
      <c r="G1394">
        <v>1680.99</v>
      </c>
      <c r="H1394" t="s">
        <v>63</v>
      </c>
      <c r="I1394" t="s">
        <v>20</v>
      </c>
      <c r="J1394" t="s">
        <v>16</v>
      </c>
      <c r="K1394" t="s">
        <v>17</v>
      </c>
      <c r="L1394" t="s">
        <v>1967</v>
      </c>
    </row>
    <row r="1395" spans="1:12" x14ac:dyDescent="0.3">
      <c r="A1395">
        <v>500</v>
      </c>
      <c r="B1395" t="s">
        <v>717</v>
      </c>
      <c r="C1395" t="s">
        <v>101</v>
      </c>
      <c r="D1395" t="s">
        <v>26</v>
      </c>
      <c r="E1395" s="1">
        <v>42654</v>
      </c>
      <c r="F1395">
        <v>1</v>
      </c>
      <c r="G1395">
        <v>269.99</v>
      </c>
      <c r="H1395" t="s">
        <v>52</v>
      </c>
      <c r="I1395" t="s">
        <v>15</v>
      </c>
      <c r="J1395" t="s">
        <v>27</v>
      </c>
      <c r="K1395" t="s">
        <v>28</v>
      </c>
      <c r="L1395" t="s">
        <v>1966</v>
      </c>
    </row>
    <row r="1396" spans="1:12" x14ac:dyDescent="0.3">
      <c r="A1396">
        <v>500</v>
      </c>
      <c r="B1396" t="s">
        <v>717</v>
      </c>
      <c r="C1396" t="s">
        <v>101</v>
      </c>
      <c r="D1396" t="s">
        <v>26</v>
      </c>
      <c r="E1396" s="1">
        <v>42654</v>
      </c>
      <c r="F1396">
        <v>2</v>
      </c>
      <c r="G1396">
        <v>1099.98</v>
      </c>
      <c r="H1396" t="s">
        <v>43</v>
      </c>
      <c r="I1396" t="s">
        <v>15</v>
      </c>
      <c r="J1396" t="s">
        <v>27</v>
      </c>
      <c r="K1396" t="s">
        <v>28</v>
      </c>
      <c r="L1396" t="s">
        <v>1966</v>
      </c>
    </row>
    <row r="1397" spans="1:12" x14ac:dyDescent="0.3">
      <c r="A1397">
        <v>501</v>
      </c>
      <c r="B1397" t="s">
        <v>718</v>
      </c>
      <c r="C1397" t="s">
        <v>295</v>
      </c>
      <c r="D1397" t="s">
        <v>26</v>
      </c>
      <c r="E1397" s="1">
        <v>42654</v>
      </c>
      <c r="F1397">
        <v>1</v>
      </c>
      <c r="G1397">
        <v>269.99</v>
      </c>
      <c r="H1397" t="s">
        <v>52</v>
      </c>
      <c r="I1397" t="s">
        <v>15</v>
      </c>
      <c r="J1397" t="s">
        <v>27</v>
      </c>
      <c r="K1397" t="s">
        <v>31</v>
      </c>
      <c r="L1397" t="s">
        <v>1966</v>
      </c>
    </row>
    <row r="1398" spans="1:12" x14ac:dyDescent="0.3">
      <c r="A1398">
        <v>501</v>
      </c>
      <c r="B1398" t="s">
        <v>718</v>
      </c>
      <c r="C1398" t="s">
        <v>295</v>
      </c>
      <c r="D1398" t="s">
        <v>26</v>
      </c>
      <c r="E1398" s="1">
        <v>42654</v>
      </c>
      <c r="F1398">
        <v>2</v>
      </c>
      <c r="G1398">
        <v>599.98</v>
      </c>
      <c r="H1398" t="s">
        <v>72</v>
      </c>
      <c r="I1398" t="s">
        <v>53</v>
      </c>
      <c r="J1398" t="s">
        <v>27</v>
      </c>
      <c r="K1398" t="s">
        <v>31</v>
      </c>
      <c r="L1398" t="s">
        <v>1966</v>
      </c>
    </row>
    <row r="1399" spans="1:12" x14ac:dyDescent="0.3">
      <c r="A1399">
        <v>501</v>
      </c>
      <c r="B1399" t="s">
        <v>718</v>
      </c>
      <c r="C1399" t="s">
        <v>295</v>
      </c>
      <c r="D1399" t="s">
        <v>26</v>
      </c>
      <c r="E1399" s="1">
        <v>42654</v>
      </c>
      <c r="F1399">
        <v>2</v>
      </c>
      <c r="G1399">
        <v>898</v>
      </c>
      <c r="H1399" t="s">
        <v>99</v>
      </c>
      <c r="I1399" t="s">
        <v>15</v>
      </c>
      <c r="J1399" t="s">
        <v>27</v>
      </c>
      <c r="K1399" t="s">
        <v>31</v>
      </c>
      <c r="L1399" t="s">
        <v>1976</v>
      </c>
    </row>
    <row r="1400" spans="1:12" x14ac:dyDescent="0.3">
      <c r="A1400">
        <v>501</v>
      </c>
      <c r="B1400" t="s">
        <v>718</v>
      </c>
      <c r="C1400" t="s">
        <v>295</v>
      </c>
      <c r="D1400" t="s">
        <v>26</v>
      </c>
      <c r="E1400" s="1">
        <v>42654</v>
      </c>
      <c r="F1400">
        <v>1</v>
      </c>
      <c r="G1400">
        <v>1799.99</v>
      </c>
      <c r="H1400" t="s">
        <v>23</v>
      </c>
      <c r="I1400" t="s">
        <v>22</v>
      </c>
      <c r="J1400" t="s">
        <v>27</v>
      </c>
      <c r="K1400" t="s">
        <v>31</v>
      </c>
      <c r="L1400" t="s">
        <v>1968</v>
      </c>
    </row>
    <row r="1401" spans="1:12" x14ac:dyDescent="0.3">
      <c r="A1401">
        <v>502</v>
      </c>
      <c r="B1401" t="s">
        <v>719</v>
      </c>
      <c r="C1401" t="s">
        <v>229</v>
      </c>
      <c r="D1401" t="s">
        <v>108</v>
      </c>
      <c r="E1401" s="1">
        <v>42655</v>
      </c>
      <c r="F1401">
        <v>1</v>
      </c>
      <c r="G1401">
        <v>269.99</v>
      </c>
      <c r="H1401" t="s">
        <v>66</v>
      </c>
      <c r="I1401" t="s">
        <v>15</v>
      </c>
      <c r="J1401" t="s">
        <v>109</v>
      </c>
      <c r="K1401" t="s">
        <v>179</v>
      </c>
      <c r="L1401" t="s">
        <v>1966</v>
      </c>
    </row>
    <row r="1402" spans="1:12" x14ac:dyDescent="0.3">
      <c r="A1402">
        <v>503</v>
      </c>
      <c r="B1402" t="s">
        <v>720</v>
      </c>
      <c r="C1402" t="s">
        <v>96</v>
      </c>
      <c r="D1402" t="s">
        <v>26</v>
      </c>
      <c r="E1402" s="1">
        <v>42656</v>
      </c>
      <c r="F1402">
        <v>2</v>
      </c>
      <c r="G1402">
        <v>539.98</v>
      </c>
      <c r="H1402" t="s">
        <v>66</v>
      </c>
      <c r="I1402" t="s">
        <v>15</v>
      </c>
      <c r="J1402" t="s">
        <v>27</v>
      </c>
      <c r="K1402" t="s">
        <v>28</v>
      </c>
      <c r="L1402" t="s">
        <v>1966</v>
      </c>
    </row>
    <row r="1403" spans="1:12" x14ac:dyDescent="0.3">
      <c r="A1403">
        <v>503</v>
      </c>
      <c r="B1403" t="s">
        <v>720</v>
      </c>
      <c r="C1403" t="s">
        <v>96</v>
      </c>
      <c r="D1403" t="s">
        <v>26</v>
      </c>
      <c r="E1403" s="1">
        <v>42656</v>
      </c>
      <c r="F1403">
        <v>1</v>
      </c>
      <c r="G1403">
        <v>1549</v>
      </c>
      <c r="H1403" t="s">
        <v>19</v>
      </c>
      <c r="I1403" t="s">
        <v>20</v>
      </c>
      <c r="J1403" t="s">
        <v>27</v>
      </c>
      <c r="K1403" t="s">
        <v>28</v>
      </c>
      <c r="L1403" t="s">
        <v>1967</v>
      </c>
    </row>
    <row r="1404" spans="1:12" x14ac:dyDescent="0.3">
      <c r="A1404">
        <v>504</v>
      </c>
      <c r="B1404" t="s">
        <v>721</v>
      </c>
      <c r="C1404" t="s">
        <v>34</v>
      </c>
      <c r="D1404" t="s">
        <v>13</v>
      </c>
      <c r="E1404" s="1">
        <v>42657</v>
      </c>
      <c r="F1404">
        <v>2</v>
      </c>
      <c r="G1404">
        <v>1099.98</v>
      </c>
      <c r="H1404" t="s">
        <v>43</v>
      </c>
      <c r="I1404" t="s">
        <v>39</v>
      </c>
      <c r="J1404" t="s">
        <v>16</v>
      </c>
      <c r="K1404" t="s">
        <v>17</v>
      </c>
      <c r="L1404" t="s">
        <v>1966</v>
      </c>
    </row>
    <row r="1405" spans="1:12" x14ac:dyDescent="0.3">
      <c r="A1405">
        <v>504</v>
      </c>
      <c r="B1405" t="s">
        <v>721</v>
      </c>
      <c r="C1405" t="s">
        <v>34</v>
      </c>
      <c r="D1405" t="s">
        <v>13</v>
      </c>
      <c r="E1405" s="1">
        <v>42657</v>
      </c>
      <c r="F1405">
        <v>2</v>
      </c>
      <c r="G1405">
        <v>1499.98</v>
      </c>
      <c r="H1405" t="s">
        <v>35</v>
      </c>
      <c r="I1405" t="s">
        <v>22</v>
      </c>
      <c r="J1405" t="s">
        <v>16</v>
      </c>
      <c r="K1405" t="s">
        <v>17</v>
      </c>
      <c r="L1405" t="s">
        <v>1969</v>
      </c>
    </row>
    <row r="1406" spans="1:12" x14ac:dyDescent="0.3">
      <c r="A1406">
        <v>505</v>
      </c>
      <c r="B1406" t="s">
        <v>722</v>
      </c>
      <c r="C1406" t="s">
        <v>119</v>
      </c>
      <c r="D1406" t="s">
        <v>26</v>
      </c>
      <c r="E1406" s="1">
        <v>42657</v>
      </c>
      <c r="F1406">
        <v>1</v>
      </c>
      <c r="G1406">
        <v>599.99</v>
      </c>
      <c r="H1406" t="s">
        <v>14</v>
      </c>
      <c r="I1406" t="s">
        <v>39</v>
      </c>
      <c r="J1406" t="s">
        <v>27</v>
      </c>
      <c r="K1406" t="s">
        <v>28</v>
      </c>
      <c r="L1406" t="s">
        <v>1966</v>
      </c>
    </row>
    <row r="1407" spans="1:12" x14ac:dyDescent="0.3">
      <c r="A1407">
        <v>506</v>
      </c>
      <c r="B1407" t="s">
        <v>723</v>
      </c>
      <c r="C1407" t="s">
        <v>273</v>
      </c>
      <c r="D1407" t="s">
        <v>26</v>
      </c>
      <c r="E1407" s="1">
        <v>42657</v>
      </c>
      <c r="F1407">
        <v>1</v>
      </c>
      <c r="G1407">
        <v>499.99</v>
      </c>
      <c r="H1407" t="s">
        <v>80</v>
      </c>
      <c r="I1407" t="s">
        <v>39</v>
      </c>
      <c r="J1407" t="s">
        <v>27</v>
      </c>
      <c r="K1407" t="s">
        <v>28</v>
      </c>
      <c r="L1407" t="s">
        <v>1966</v>
      </c>
    </row>
    <row r="1408" spans="1:12" x14ac:dyDescent="0.3">
      <c r="A1408">
        <v>506</v>
      </c>
      <c r="B1408" t="s">
        <v>723</v>
      </c>
      <c r="C1408" t="s">
        <v>273</v>
      </c>
      <c r="D1408" t="s">
        <v>26</v>
      </c>
      <c r="E1408" s="1">
        <v>42657</v>
      </c>
      <c r="F1408">
        <v>1</v>
      </c>
      <c r="G1408">
        <v>3999.99</v>
      </c>
      <c r="H1408" t="s">
        <v>56</v>
      </c>
      <c r="I1408" t="s">
        <v>22</v>
      </c>
      <c r="J1408" t="s">
        <v>27</v>
      </c>
      <c r="K1408" t="s">
        <v>28</v>
      </c>
      <c r="L1408" t="s">
        <v>1968</v>
      </c>
    </row>
    <row r="1409" spans="1:12" x14ac:dyDescent="0.3">
      <c r="A1409">
        <v>507</v>
      </c>
      <c r="B1409" t="s">
        <v>724</v>
      </c>
      <c r="C1409" t="s">
        <v>545</v>
      </c>
      <c r="D1409" t="s">
        <v>13</v>
      </c>
      <c r="E1409" s="1">
        <v>42658</v>
      </c>
      <c r="F1409">
        <v>2</v>
      </c>
      <c r="G1409">
        <v>539.98</v>
      </c>
      <c r="H1409" t="s">
        <v>66</v>
      </c>
      <c r="I1409" t="s">
        <v>15</v>
      </c>
      <c r="J1409" t="s">
        <v>16</v>
      </c>
      <c r="K1409" t="s">
        <v>36</v>
      </c>
      <c r="L1409" t="s">
        <v>1966</v>
      </c>
    </row>
    <row r="1410" spans="1:12" x14ac:dyDescent="0.3">
      <c r="A1410">
        <v>507</v>
      </c>
      <c r="B1410" t="s">
        <v>724</v>
      </c>
      <c r="C1410" t="s">
        <v>545</v>
      </c>
      <c r="D1410" t="s">
        <v>13</v>
      </c>
      <c r="E1410" s="1">
        <v>42658</v>
      </c>
      <c r="F1410">
        <v>2</v>
      </c>
      <c r="G1410">
        <v>1199.98</v>
      </c>
      <c r="H1410" t="s">
        <v>18</v>
      </c>
      <c r="I1410" t="s">
        <v>15</v>
      </c>
      <c r="J1410" t="s">
        <v>16</v>
      </c>
      <c r="K1410" t="s">
        <v>36</v>
      </c>
      <c r="L1410" t="s">
        <v>1966</v>
      </c>
    </row>
    <row r="1411" spans="1:12" x14ac:dyDescent="0.3">
      <c r="A1411">
        <v>507</v>
      </c>
      <c r="B1411" t="s">
        <v>724</v>
      </c>
      <c r="C1411" t="s">
        <v>545</v>
      </c>
      <c r="D1411" t="s">
        <v>13</v>
      </c>
      <c r="E1411" s="1">
        <v>42658</v>
      </c>
      <c r="F1411">
        <v>2</v>
      </c>
      <c r="G1411">
        <v>3361.98</v>
      </c>
      <c r="H1411" t="s">
        <v>63</v>
      </c>
      <c r="I1411" t="s">
        <v>20</v>
      </c>
      <c r="J1411" t="s">
        <v>16</v>
      </c>
      <c r="K1411" t="s">
        <v>36</v>
      </c>
      <c r="L1411" t="s">
        <v>1967</v>
      </c>
    </row>
    <row r="1412" spans="1:12" x14ac:dyDescent="0.3">
      <c r="A1412">
        <v>508</v>
      </c>
      <c r="B1412" t="s">
        <v>725</v>
      </c>
      <c r="C1412" t="s">
        <v>589</v>
      </c>
      <c r="D1412" t="s">
        <v>26</v>
      </c>
      <c r="E1412" s="1">
        <v>42658</v>
      </c>
      <c r="F1412">
        <v>1</v>
      </c>
      <c r="G1412">
        <v>499.99</v>
      </c>
      <c r="H1412" t="s">
        <v>80</v>
      </c>
      <c r="I1412" t="s">
        <v>39</v>
      </c>
      <c r="J1412" t="s">
        <v>27</v>
      </c>
      <c r="K1412" t="s">
        <v>28</v>
      </c>
      <c r="L1412" t="s">
        <v>1966</v>
      </c>
    </row>
    <row r="1413" spans="1:12" x14ac:dyDescent="0.3">
      <c r="A1413">
        <v>508</v>
      </c>
      <c r="B1413" t="s">
        <v>725</v>
      </c>
      <c r="C1413" t="s">
        <v>589</v>
      </c>
      <c r="D1413" t="s">
        <v>26</v>
      </c>
      <c r="E1413" s="1">
        <v>42658</v>
      </c>
      <c r="F1413">
        <v>2</v>
      </c>
      <c r="G1413">
        <v>1499.98</v>
      </c>
      <c r="H1413" t="s">
        <v>35</v>
      </c>
      <c r="I1413" t="s">
        <v>22</v>
      </c>
      <c r="J1413" t="s">
        <v>27</v>
      </c>
      <c r="K1413" t="s">
        <v>28</v>
      </c>
      <c r="L1413" t="s">
        <v>1969</v>
      </c>
    </row>
    <row r="1414" spans="1:12" x14ac:dyDescent="0.3">
      <c r="A1414">
        <v>508</v>
      </c>
      <c r="B1414" t="s">
        <v>725</v>
      </c>
      <c r="C1414" t="s">
        <v>589</v>
      </c>
      <c r="D1414" t="s">
        <v>26</v>
      </c>
      <c r="E1414" s="1">
        <v>42658</v>
      </c>
      <c r="F1414">
        <v>2</v>
      </c>
      <c r="G1414">
        <v>3098</v>
      </c>
      <c r="H1414" t="s">
        <v>19</v>
      </c>
      <c r="I1414" t="s">
        <v>20</v>
      </c>
      <c r="J1414" t="s">
        <v>27</v>
      </c>
      <c r="K1414" t="s">
        <v>28</v>
      </c>
      <c r="L1414" t="s">
        <v>1967</v>
      </c>
    </row>
    <row r="1415" spans="1:12" x14ac:dyDescent="0.3">
      <c r="A1415">
        <v>508</v>
      </c>
      <c r="B1415" t="s">
        <v>725</v>
      </c>
      <c r="C1415" t="s">
        <v>589</v>
      </c>
      <c r="D1415" t="s">
        <v>26</v>
      </c>
      <c r="E1415" s="1">
        <v>42658</v>
      </c>
      <c r="F1415">
        <v>1</v>
      </c>
      <c r="G1415">
        <v>1799.99</v>
      </c>
      <c r="H1415" t="s">
        <v>23</v>
      </c>
      <c r="I1415" t="s">
        <v>22</v>
      </c>
      <c r="J1415" t="s">
        <v>27</v>
      </c>
      <c r="K1415" t="s">
        <v>28</v>
      </c>
      <c r="L1415" t="s">
        <v>1968</v>
      </c>
    </row>
    <row r="1416" spans="1:12" x14ac:dyDescent="0.3">
      <c r="A1416">
        <v>509</v>
      </c>
      <c r="B1416" t="s">
        <v>726</v>
      </c>
      <c r="C1416" t="s">
        <v>461</v>
      </c>
      <c r="D1416" t="s">
        <v>26</v>
      </c>
      <c r="E1416" s="1">
        <v>42659</v>
      </c>
      <c r="F1416">
        <v>2</v>
      </c>
      <c r="G1416">
        <v>599.98</v>
      </c>
      <c r="H1416" t="s">
        <v>72</v>
      </c>
      <c r="I1416" t="s">
        <v>53</v>
      </c>
      <c r="J1416" t="s">
        <v>27</v>
      </c>
      <c r="K1416" t="s">
        <v>31</v>
      </c>
      <c r="L1416" t="s">
        <v>1966</v>
      </c>
    </row>
    <row r="1417" spans="1:12" x14ac:dyDescent="0.3">
      <c r="A1417">
        <v>509</v>
      </c>
      <c r="B1417" t="s">
        <v>726</v>
      </c>
      <c r="C1417" t="s">
        <v>461</v>
      </c>
      <c r="D1417" t="s">
        <v>26</v>
      </c>
      <c r="E1417" s="1">
        <v>42659</v>
      </c>
      <c r="F1417">
        <v>2</v>
      </c>
      <c r="G1417">
        <v>5799.98</v>
      </c>
      <c r="H1417" t="s">
        <v>21</v>
      </c>
      <c r="I1417" t="s">
        <v>22</v>
      </c>
      <c r="J1417" t="s">
        <v>27</v>
      </c>
      <c r="K1417" t="s">
        <v>31</v>
      </c>
      <c r="L1417" t="s">
        <v>1968</v>
      </c>
    </row>
    <row r="1418" spans="1:12" x14ac:dyDescent="0.3">
      <c r="A1418">
        <v>510</v>
      </c>
      <c r="B1418" t="s">
        <v>727</v>
      </c>
      <c r="C1418" t="s">
        <v>549</v>
      </c>
      <c r="D1418" t="s">
        <v>26</v>
      </c>
      <c r="E1418" s="1">
        <v>42660</v>
      </c>
      <c r="F1418">
        <v>1</v>
      </c>
      <c r="G1418">
        <v>429</v>
      </c>
      <c r="H1418" t="s">
        <v>40</v>
      </c>
      <c r="I1418" t="s">
        <v>15</v>
      </c>
      <c r="J1418" t="s">
        <v>27</v>
      </c>
      <c r="K1418" t="s">
        <v>31</v>
      </c>
      <c r="L1418" t="s">
        <v>1976</v>
      </c>
    </row>
    <row r="1419" spans="1:12" x14ac:dyDescent="0.3">
      <c r="A1419">
        <v>511</v>
      </c>
      <c r="B1419" t="s">
        <v>728</v>
      </c>
      <c r="C1419" t="s">
        <v>533</v>
      </c>
      <c r="D1419" t="s">
        <v>26</v>
      </c>
      <c r="E1419" s="1">
        <v>42661</v>
      </c>
      <c r="F1419">
        <v>1</v>
      </c>
      <c r="G1419">
        <v>269.99</v>
      </c>
      <c r="H1419" t="s">
        <v>66</v>
      </c>
      <c r="I1419" t="s">
        <v>15</v>
      </c>
      <c r="J1419" t="s">
        <v>27</v>
      </c>
      <c r="K1419" t="s">
        <v>31</v>
      </c>
      <c r="L1419" t="s">
        <v>1966</v>
      </c>
    </row>
    <row r="1420" spans="1:12" x14ac:dyDescent="0.3">
      <c r="A1420">
        <v>511</v>
      </c>
      <c r="B1420" t="s">
        <v>728</v>
      </c>
      <c r="C1420" t="s">
        <v>533</v>
      </c>
      <c r="D1420" t="s">
        <v>26</v>
      </c>
      <c r="E1420" s="1">
        <v>42661</v>
      </c>
      <c r="F1420">
        <v>2</v>
      </c>
      <c r="G1420">
        <v>539.98</v>
      </c>
      <c r="H1420" t="s">
        <v>52</v>
      </c>
      <c r="I1420" t="s">
        <v>53</v>
      </c>
      <c r="J1420" t="s">
        <v>27</v>
      </c>
      <c r="K1420" t="s">
        <v>31</v>
      </c>
      <c r="L1420" t="s">
        <v>1966</v>
      </c>
    </row>
    <row r="1421" spans="1:12" x14ac:dyDescent="0.3">
      <c r="A1421">
        <v>512</v>
      </c>
      <c r="B1421" t="s">
        <v>729</v>
      </c>
      <c r="C1421" t="s">
        <v>325</v>
      </c>
      <c r="D1421" t="s">
        <v>26</v>
      </c>
      <c r="E1421" s="1">
        <v>42662</v>
      </c>
      <c r="F1421">
        <v>1</v>
      </c>
      <c r="G1421">
        <v>269.99</v>
      </c>
      <c r="H1421" t="s">
        <v>66</v>
      </c>
      <c r="I1421" t="s">
        <v>53</v>
      </c>
      <c r="J1421" t="s">
        <v>27</v>
      </c>
      <c r="K1421" t="s">
        <v>31</v>
      </c>
      <c r="L1421" t="s">
        <v>1966</v>
      </c>
    </row>
    <row r="1422" spans="1:12" x14ac:dyDescent="0.3">
      <c r="A1422">
        <v>513</v>
      </c>
      <c r="B1422" t="s">
        <v>730</v>
      </c>
      <c r="C1422" t="s">
        <v>461</v>
      </c>
      <c r="D1422" t="s">
        <v>26</v>
      </c>
      <c r="E1422" s="1">
        <v>42662</v>
      </c>
      <c r="F1422">
        <v>1</v>
      </c>
      <c r="G1422">
        <v>269.99</v>
      </c>
      <c r="H1422" t="s">
        <v>66</v>
      </c>
      <c r="I1422" t="s">
        <v>15</v>
      </c>
      <c r="J1422" t="s">
        <v>27</v>
      </c>
      <c r="K1422" t="s">
        <v>28</v>
      </c>
      <c r="L1422" t="s">
        <v>1966</v>
      </c>
    </row>
    <row r="1423" spans="1:12" x14ac:dyDescent="0.3">
      <c r="A1423">
        <v>513</v>
      </c>
      <c r="B1423" t="s">
        <v>730</v>
      </c>
      <c r="C1423" t="s">
        <v>461</v>
      </c>
      <c r="D1423" t="s">
        <v>26</v>
      </c>
      <c r="E1423" s="1">
        <v>42662</v>
      </c>
      <c r="F1423">
        <v>1</v>
      </c>
      <c r="G1423">
        <v>299.99</v>
      </c>
      <c r="H1423" t="s">
        <v>72</v>
      </c>
      <c r="I1423" t="s">
        <v>53</v>
      </c>
      <c r="J1423" t="s">
        <v>27</v>
      </c>
      <c r="K1423" t="s">
        <v>28</v>
      </c>
      <c r="L1423" t="s">
        <v>1966</v>
      </c>
    </row>
    <row r="1424" spans="1:12" x14ac:dyDescent="0.3">
      <c r="A1424">
        <v>513</v>
      </c>
      <c r="B1424" t="s">
        <v>730</v>
      </c>
      <c r="C1424" t="s">
        <v>461</v>
      </c>
      <c r="D1424" t="s">
        <v>26</v>
      </c>
      <c r="E1424" s="1">
        <v>42662</v>
      </c>
      <c r="F1424">
        <v>1</v>
      </c>
      <c r="G1424">
        <v>3999.99</v>
      </c>
      <c r="H1424" t="s">
        <v>56</v>
      </c>
      <c r="I1424" t="s">
        <v>22</v>
      </c>
      <c r="J1424" t="s">
        <v>27</v>
      </c>
      <c r="K1424" t="s">
        <v>28</v>
      </c>
      <c r="L1424" t="s">
        <v>1968</v>
      </c>
    </row>
    <row r="1425" spans="1:12" x14ac:dyDescent="0.3">
      <c r="A1425">
        <v>514</v>
      </c>
      <c r="B1425" t="s">
        <v>731</v>
      </c>
      <c r="C1425" t="s">
        <v>259</v>
      </c>
      <c r="D1425" t="s">
        <v>26</v>
      </c>
      <c r="E1425" s="1">
        <v>42662</v>
      </c>
      <c r="F1425">
        <v>2</v>
      </c>
      <c r="G1425">
        <v>858</v>
      </c>
      <c r="H1425" t="s">
        <v>40</v>
      </c>
      <c r="I1425" t="s">
        <v>15</v>
      </c>
      <c r="J1425" t="s">
        <v>27</v>
      </c>
      <c r="K1425" t="s">
        <v>31</v>
      </c>
      <c r="L1425" t="s">
        <v>1976</v>
      </c>
    </row>
    <row r="1426" spans="1:12" x14ac:dyDescent="0.3">
      <c r="A1426">
        <v>514</v>
      </c>
      <c r="B1426" t="s">
        <v>731</v>
      </c>
      <c r="C1426" t="s">
        <v>259</v>
      </c>
      <c r="D1426" t="s">
        <v>26</v>
      </c>
      <c r="E1426" s="1">
        <v>42662</v>
      </c>
      <c r="F1426">
        <v>2</v>
      </c>
      <c r="G1426">
        <v>898</v>
      </c>
      <c r="H1426" t="s">
        <v>44</v>
      </c>
      <c r="I1426" t="s">
        <v>15</v>
      </c>
      <c r="J1426" t="s">
        <v>27</v>
      </c>
      <c r="K1426" t="s">
        <v>31</v>
      </c>
      <c r="L1426" t="s">
        <v>1976</v>
      </c>
    </row>
    <row r="1427" spans="1:12" x14ac:dyDescent="0.3">
      <c r="A1427">
        <v>515</v>
      </c>
      <c r="B1427" t="s">
        <v>732</v>
      </c>
      <c r="C1427" t="s">
        <v>139</v>
      </c>
      <c r="D1427" t="s">
        <v>26</v>
      </c>
      <c r="E1427" s="1">
        <v>42662</v>
      </c>
      <c r="F1427">
        <v>2</v>
      </c>
      <c r="G1427">
        <v>999.98</v>
      </c>
      <c r="H1427" t="s">
        <v>80</v>
      </c>
      <c r="I1427" t="s">
        <v>39</v>
      </c>
      <c r="J1427" t="s">
        <v>27</v>
      </c>
      <c r="K1427" t="s">
        <v>28</v>
      </c>
      <c r="L1427" t="s">
        <v>1966</v>
      </c>
    </row>
    <row r="1428" spans="1:12" x14ac:dyDescent="0.3">
      <c r="A1428">
        <v>515</v>
      </c>
      <c r="B1428" t="s">
        <v>732</v>
      </c>
      <c r="C1428" t="s">
        <v>139</v>
      </c>
      <c r="D1428" t="s">
        <v>26</v>
      </c>
      <c r="E1428" s="1">
        <v>42662</v>
      </c>
      <c r="F1428">
        <v>1</v>
      </c>
      <c r="G1428">
        <v>1320.99</v>
      </c>
      <c r="H1428" t="s">
        <v>77</v>
      </c>
      <c r="I1428" t="s">
        <v>22</v>
      </c>
      <c r="J1428" t="s">
        <v>27</v>
      </c>
      <c r="K1428" t="s">
        <v>28</v>
      </c>
      <c r="L1428" t="s">
        <v>1970</v>
      </c>
    </row>
    <row r="1429" spans="1:12" x14ac:dyDescent="0.3">
      <c r="A1429">
        <v>515</v>
      </c>
      <c r="B1429" t="s">
        <v>732</v>
      </c>
      <c r="C1429" t="s">
        <v>139</v>
      </c>
      <c r="D1429" t="s">
        <v>26</v>
      </c>
      <c r="E1429" s="1">
        <v>42662</v>
      </c>
      <c r="F1429">
        <v>2</v>
      </c>
      <c r="G1429">
        <v>939.98</v>
      </c>
      <c r="H1429" t="s">
        <v>69</v>
      </c>
      <c r="I1429" t="s">
        <v>22</v>
      </c>
      <c r="J1429" t="s">
        <v>27</v>
      </c>
      <c r="K1429" t="s">
        <v>28</v>
      </c>
      <c r="L1429" t="s">
        <v>1967</v>
      </c>
    </row>
    <row r="1430" spans="1:12" x14ac:dyDescent="0.3">
      <c r="A1430">
        <v>515</v>
      </c>
      <c r="B1430" t="s">
        <v>732</v>
      </c>
      <c r="C1430" t="s">
        <v>139</v>
      </c>
      <c r="D1430" t="s">
        <v>26</v>
      </c>
      <c r="E1430" s="1">
        <v>42662</v>
      </c>
      <c r="F1430">
        <v>1</v>
      </c>
      <c r="G1430">
        <v>1799.99</v>
      </c>
      <c r="H1430" t="s">
        <v>23</v>
      </c>
      <c r="I1430" t="s">
        <v>22</v>
      </c>
      <c r="J1430" t="s">
        <v>27</v>
      </c>
      <c r="K1430" t="s">
        <v>28</v>
      </c>
      <c r="L1430" t="s">
        <v>1968</v>
      </c>
    </row>
    <row r="1431" spans="1:12" x14ac:dyDescent="0.3">
      <c r="A1431">
        <v>516</v>
      </c>
      <c r="B1431" t="s">
        <v>733</v>
      </c>
      <c r="C1431" t="s">
        <v>103</v>
      </c>
      <c r="D1431" t="s">
        <v>26</v>
      </c>
      <c r="E1431" s="1">
        <v>42664</v>
      </c>
      <c r="F1431">
        <v>2</v>
      </c>
      <c r="G1431">
        <v>2641.98</v>
      </c>
      <c r="H1431" t="s">
        <v>77</v>
      </c>
      <c r="I1431" t="s">
        <v>22</v>
      </c>
      <c r="J1431" t="s">
        <v>27</v>
      </c>
      <c r="K1431" t="s">
        <v>28</v>
      </c>
      <c r="L1431" t="s">
        <v>1970</v>
      </c>
    </row>
    <row r="1432" spans="1:12" x14ac:dyDescent="0.3">
      <c r="A1432">
        <v>516</v>
      </c>
      <c r="B1432" t="s">
        <v>733</v>
      </c>
      <c r="C1432" t="s">
        <v>103</v>
      </c>
      <c r="D1432" t="s">
        <v>26</v>
      </c>
      <c r="E1432" s="1">
        <v>42664</v>
      </c>
      <c r="F1432">
        <v>1</v>
      </c>
      <c r="G1432">
        <v>3999.99</v>
      </c>
      <c r="H1432" t="s">
        <v>56</v>
      </c>
      <c r="I1432" t="s">
        <v>22</v>
      </c>
      <c r="J1432" t="s">
        <v>27</v>
      </c>
      <c r="K1432" t="s">
        <v>28</v>
      </c>
      <c r="L1432" t="s">
        <v>1968</v>
      </c>
    </row>
    <row r="1433" spans="1:12" x14ac:dyDescent="0.3">
      <c r="A1433">
        <v>517</v>
      </c>
      <c r="B1433" t="s">
        <v>734</v>
      </c>
      <c r="C1433" t="s">
        <v>735</v>
      </c>
      <c r="D1433" t="s">
        <v>26</v>
      </c>
      <c r="E1433" s="1">
        <v>42664</v>
      </c>
      <c r="F1433">
        <v>2</v>
      </c>
      <c r="G1433">
        <v>539.98</v>
      </c>
      <c r="H1433" t="s">
        <v>66</v>
      </c>
      <c r="I1433" t="s">
        <v>53</v>
      </c>
      <c r="J1433" t="s">
        <v>27</v>
      </c>
      <c r="K1433" t="s">
        <v>28</v>
      </c>
      <c r="L1433" t="s">
        <v>1966</v>
      </c>
    </row>
    <row r="1434" spans="1:12" x14ac:dyDescent="0.3">
      <c r="A1434">
        <v>518</v>
      </c>
      <c r="B1434" t="s">
        <v>736</v>
      </c>
      <c r="C1434" t="s">
        <v>190</v>
      </c>
      <c r="D1434" t="s">
        <v>13</v>
      </c>
      <c r="E1434" s="1">
        <v>42665</v>
      </c>
      <c r="F1434">
        <v>2</v>
      </c>
      <c r="G1434">
        <v>1059.98</v>
      </c>
      <c r="H1434" t="s">
        <v>49</v>
      </c>
      <c r="I1434" t="s">
        <v>15</v>
      </c>
      <c r="J1434" t="s">
        <v>16</v>
      </c>
      <c r="K1434" t="s">
        <v>17</v>
      </c>
      <c r="L1434" t="s">
        <v>1966</v>
      </c>
    </row>
    <row r="1435" spans="1:12" x14ac:dyDescent="0.3">
      <c r="A1435">
        <v>518</v>
      </c>
      <c r="B1435" t="s">
        <v>736</v>
      </c>
      <c r="C1435" t="s">
        <v>190</v>
      </c>
      <c r="D1435" t="s">
        <v>13</v>
      </c>
      <c r="E1435" s="1">
        <v>42665</v>
      </c>
      <c r="F1435">
        <v>2</v>
      </c>
      <c r="G1435">
        <v>999.98</v>
      </c>
      <c r="H1435" t="s">
        <v>80</v>
      </c>
      <c r="I1435" t="s">
        <v>39</v>
      </c>
      <c r="J1435" t="s">
        <v>16</v>
      </c>
      <c r="K1435" t="s">
        <v>17</v>
      </c>
      <c r="L1435" t="s">
        <v>1966</v>
      </c>
    </row>
    <row r="1436" spans="1:12" x14ac:dyDescent="0.3">
      <c r="A1436">
        <v>518</v>
      </c>
      <c r="B1436" t="s">
        <v>736</v>
      </c>
      <c r="C1436" t="s">
        <v>190</v>
      </c>
      <c r="D1436" t="s">
        <v>13</v>
      </c>
      <c r="E1436" s="1">
        <v>42665</v>
      </c>
      <c r="F1436">
        <v>2</v>
      </c>
      <c r="G1436">
        <v>1199.98</v>
      </c>
      <c r="H1436" t="s">
        <v>14</v>
      </c>
      <c r="I1436" t="s">
        <v>15</v>
      </c>
      <c r="J1436" t="s">
        <v>16</v>
      </c>
      <c r="K1436" t="s">
        <v>17</v>
      </c>
      <c r="L1436" t="s">
        <v>1966</v>
      </c>
    </row>
    <row r="1437" spans="1:12" x14ac:dyDescent="0.3">
      <c r="A1437">
        <v>518</v>
      </c>
      <c r="B1437" t="s">
        <v>736</v>
      </c>
      <c r="C1437" t="s">
        <v>190</v>
      </c>
      <c r="D1437" t="s">
        <v>13</v>
      </c>
      <c r="E1437" s="1">
        <v>42665</v>
      </c>
      <c r="F1437">
        <v>2</v>
      </c>
      <c r="G1437">
        <v>2641.98</v>
      </c>
      <c r="H1437" t="s">
        <v>77</v>
      </c>
      <c r="I1437" t="s">
        <v>22</v>
      </c>
      <c r="J1437" t="s">
        <v>16</v>
      </c>
      <c r="K1437" t="s">
        <v>17</v>
      </c>
      <c r="L1437" t="s">
        <v>1970</v>
      </c>
    </row>
    <row r="1438" spans="1:12" x14ac:dyDescent="0.3">
      <c r="A1438">
        <v>518</v>
      </c>
      <c r="B1438" t="s">
        <v>736</v>
      </c>
      <c r="C1438" t="s">
        <v>190</v>
      </c>
      <c r="D1438" t="s">
        <v>13</v>
      </c>
      <c r="E1438" s="1">
        <v>42665</v>
      </c>
      <c r="F1438">
        <v>2</v>
      </c>
      <c r="G1438">
        <v>3361.98</v>
      </c>
      <c r="H1438" t="s">
        <v>63</v>
      </c>
      <c r="I1438" t="s">
        <v>20</v>
      </c>
      <c r="J1438" t="s">
        <v>16</v>
      </c>
      <c r="K1438" t="s">
        <v>17</v>
      </c>
      <c r="L1438" t="s">
        <v>1967</v>
      </c>
    </row>
    <row r="1439" spans="1:12" x14ac:dyDescent="0.3">
      <c r="A1439">
        <v>519</v>
      </c>
      <c r="B1439" t="s">
        <v>737</v>
      </c>
      <c r="C1439" t="s">
        <v>38</v>
      </c>
      <c r="D1439" t="s">
        <v>26</v>
      </c>
      <c r="E1439" s="1">
        <v>42665</v>
      </c>
      <c r="F1439">
        <v>2</v>
      </c>
      <c r="G1439">
        <v>599.98</v>
      </c>
      <c r="H1439" t="s">
        <v>72</v>
      </c>
      <c r="I1439" t="s">
        <v>53</v>
      </c>
      <c r="J1439" t="s">
        <v>27</v>
      </c>
      <c r="K1439" t="s">
        <v>31</v>
      </c>
      <c r="L1439" t="s">
        <v>1966</v>
      </c>
    </row>
    <row r="1440" spans="1:12" x14ac:dyDescent="0.3">
      <c r="A1440">
        <v>519</v>
      </c>
      <c r="B1440" t="s">
        <v>737</v>
      </c>
      <c r="C1440" t="s">
        <v>38</v>
      </c>
      <c r="D1440" t="s">
        <v>26</v>
      </c>
      <c r="E1440" s="1">
        <v>42665</v>
      </c>
      <c r="F1440">
        <v>1</v>
      </c>
      <c r="G1440">
        <v>599.99</v>
      </c>
      <c r="H1440" t="s">
        <v>14</v>
      </c>
      <c r="I1440" t="s">
        <v>15</v>
      </c>
      <c r="J1440" t="s">
        <v>27</v>
      </c>
      <c r="K1440" t="s">
        <v>31</v>
      </c>
      <c r="L1440" t="s">
        <v>1966</v>
      </c>
    </row>
    <row r="1441" spans="1:12" x14ac:dyDescent="0.3">
      <c r="A1441">
        <v>519</v>
      </c>
      <c r="B1441" t="s">
        <v>737</v>
      </c>
      <c r="C1441" t="s">
        <v>38</v>
      </c>
      <c r="D1441" t="s">
        <v>26</v>
      </c>
      <c r="E1441" s="1">
        <v>42665</v>
      </c>
      <c r="F1441">
        <v>2</v>
      </c>
      <c r="G1441">
        <v>898</v>
      </c>
      <c r="H1441" t="s">
        <v>44</v>
      </c>
      <c r="I1441" t="s">
        <v>15</v>
      </c>
      <c r="J1441" t="s">
        <v>27</v>
      </c>
      <c r="K1441" t="s">
        <v>31</v>
      </c>
      <c r="L1441" t="s">
        <v>1976</v>
      </c>
    </row>
    <row r="1442" spans="1:12" x14ac:dyDescent="0.3">
      <c r="A1442">
        <v>519</v>
      </c>
      <c r="B1442" t="s">
        <v>737</v>
      </c>
      <c r="C1442" t="s">
        <v>38</v>
      </c>
      <c r="D1442" t="s">
        <v>26</v>
      </c>
      <c r="E1442" s="1">
        <v>42665</v>
      </c>
      <c r="F1442">
        <v>1</v>
      </c>
      <c r="G1442">
        <v>469.99</v>
      </c>
      <c r="H1442" t="s">
        <v>69</v>
      </c>
      <c r="I1442" t="s">
        <v>22</v>
      </c>
      <c r="J1442" t="s">
        <v>27</v>
      </c>
      <c r="K1442" t="s">
        <v>31</v>
      </c>
      <c r="L1442" t="s">
        <v>1967</v>
      </c>
    </row>
    <row r="1443" spans="1:12" x14ac:dyDescent="0.3">
      <c r="A1443">
        <v>519</v>
      </c>
      <c r="B1443" t="s">
        <v>737</v>
      </c>
      <c r="C1443" t="s">
        <v>38</v>
      </c>
      <c r="D1443" t="s">
        <v>26</v>
      </c>
      <c r="E1443" s="1">
        <v>42665</v>
      </c>
      <c r="F1443">
        <v>1</v>
      </c>
      <c r="G1443">
        <v>3999.99</v>
      </c>
      <c r="H1443" t="s">
        <v>56</v>
      </c>
      <c r="I1443" t="s">
        <v>22</v>
      </c>
      <c r="J1443" t="s">
        <v>27</v>
      </c>
      <c r="K1443" t="s">
        <v>31</v>
      </c>
      <c r="L1443" t="s">
        <v>1968</v>
      </c>
    </row>
    <row r="1444" spans="1:12" x14ac:dyDescent="0.3">
      <c r="A1444">
        <v>520</v>
      </c>
      <c r="B1444" t="s">
        <v>738</v>
      </c>
      <c r="C1444" t="s">
        <v>365</v>
      </c>
      <c r="D1444" t="s">
        <v>26</v>
      </c>
      <c r="E1444" s="1">
        <v>42666</v>
      </c>
      <c r="F1444">
        <v>1</v>
      </c>
      <c r="G1444">
        <v>549.99</v>
      </c>
      <c r="H1444" t="s">
        <v>43</v>
      </c>
      <c r="I1444" t="s">
        <v>39</v>
      </c>
      <c r="J1444" t="s">
        <v>27</v>
      </c>
      <c r="K1444" t="s">
        <v>31</v>
      </c>
      <c r="L1444" t="s">
        <v>1966</v>
      </c>
    </row>
    <row r="1445" spans="1:12" x14ac:dyDescent="0.3">
      <c r="A1445">
        <v>520</v>
      </c>
      <c r="B1445" t="s">
        <v>738</v>
      </c>
      <c r="C1445" t="s">
        <v>365</v>
      </c>
      <c r="D1445" t="s">
        <v>26</v>
      </c>
      <c r="E1445" s="1">
        <v>42666</v>
      </c>
      <c r="F1445">
        <v>1</v>
      </c>
      <c r="G1445">
        <v>599.99</v>
      </c>
      <c r="H1445" t="s">
        <v>14</v>
      </c>
      <c r="I1445" t="s">
        <v>39</v>
      </c>
      <c r="J1445" t="s">
        <v>27</v>
      </c>
      <c r="K1445" t="s">
        <v>31</v>
      </c>
      <c r="L1445" t="s">
        <v>1966</v>
      </c>
    </row>
    <row r="1446" spans="1:12" x14ac:dyDescent="0.3">
      <c r="A1446">
        <v>520</v>
      </c>
      <c r="B1446" t="s">
        <v>738</v>
      </c>
      <c r="C1446" t="s">
        <v>365</v>
      </c>
      <c r="D1446" t="s">
        <v>26</v>
      </c>
      <c r="E1446" s="1">
        <v>42666</v>
      </c>
      <c r="F1446">
        <v>1</v>
      </c>
      <c r="G1446">
        <v>1549</v>
      </c>
      <c r="H1446" t="s">
        <v>19</v>
      </c>
      <c r="I1446" t="s">
        <v>20</v>
      </c>
      <c r="J1446" t="s">
        <v>27</v>
      </c>
      <c r="K1446" t="s">
        <v>31</v>
      </c>
      <c r="L1446" t="s">
        <v>1967</v>
      </c>
    </row>
    <row r="1447" spans="1:12" x14ac:dyDescent="0.3">
      <c r="A1447">
        <v>521</v>
      </c>
      <c r="B1447" t="s">
        <v>739</v>
      </c>
      <c r="C1447" t="s">
        <v>664</v>
      </c>
      <c r="D1447" t="s">
        <v>26</v>
      </c>
      <c r="E1447" s="1">
        <v>42666</v>
      </c>
      <c r="F1447">
        <v>1</v>
      </c>
      <c r="G1447">
        <v>269.99</v>
      </c>
      <c r="H1447" t="s">
        <v>52</v>
      </c>
      <c r="I1447" t="s">
        <v>15</v>
      </c>
      <c r="J1447" t="s">
        <v>27</v>
      </c>
      <c r="K1447" t="s">
        <v>28</v>
      </c>
      <c r="L1447" t="s">
        <v>1966</v>
      </c>
    </row>
    <row r="1448" spans="1:12" x14ac:dyDescent="0.3">
      <c r="A1448">
        <v>521</v>
      </c>
      <c r="B1448" t="s">
        <v>739</v>
      </c>
      <c r="C1448" t="s">
        <v>664</v>
      </c>
      <c r="D1448" t="s">
        <v>26</v>
      </c>
      <c r="E1448" s="1">
        <v>42666</v>
      </c>
      <c r="F1448">
        <v>1</v>
      </c>
      <c r="G1448">
        <v>1320.99</v>
      </c>
      <c r="H1448" t="s">
        <v>77</v>
      </c>
      <c r="I1448" t="s">
        <v>22</v>
      </c>
      <c r="J1448" t="s">
        <v>27</v>
      </c>
      <c r="K1448" t="s">
        <v>28</v>
      </c>
      <c r="L1448" t="s">
        <v>1970</v>
      </c>
    </row>
    <row r="1449" spans="1:12" x14ac:dyDescent="0.3">
      <c r="A1449">
        <v>522</v>
      </c>
      <c r="B1449" t="s">
        <v>740</v>
      </c>
      <c r="C1449" t="s">
        <v>139</v>
      </c>
      <c r="D1449" t="s">
        <v>26</v>
      </c>
      <c r="E1449" s="1">
        <v>42666</v>
      </c>
      <c r="F1449">
        <v>1</v>
      </c>
      <c r="G1449">
        <v>269.99</v>
      </c>
      <c r="H1449" t="s">
        <v>66</v>
      </c>
      <c r="I1449" t="s">
        <v>53</v>
      </c>
      <c r="J1449" t="s">
        <v>27</v>
      </c>
      <c r="K1449" t="s">
        <v>31</v>
      </c>
      <c r="L1449" t="s">
        <v>1966</v>
      </c>
    </row>
    <row r="1450" spans="1:12" x14ac:dyDescent="0.3">
      <c r="A1450">
        <v>522</v>
      </c>
      <c r="B1450" t="s">
        <v>740</v>
      </c>
      <c r="C1450" t="s">
        <v>139</v>
      </c>
      <c r="D1450" t="s">
        <v>26</v>
      </c>
      <c r="E1450" s="1">
        <v>42666</v>
      </c>
      <c r="F1450">
        <v>2</v>
      </c>
      <c r="G1450">
        <v>539.98</v>
      </c>
      <c r="H1450" t="s">
        <v>52</v>
      </c>
      <c r="I1450" t="s">
        <v>53</v>
      </c>
      <c r="J1450" t="s">
        <v>27</v>
      </c>
      <c r="K1450" t="s">
        <v>31</v>
      </c>
      <c r="L1450" t="s">
        <v>1966</v>
      </c>
    </row>
    <row r="1451" spans="1:12" x14ac:dyDescent="0.3">
      <c r="A1451">
        <v>522</v>
      </c>
      <c r="B1451" t="s">
        <v>740</v>
      </c>
      <c r="C1451" t="s">
        <v>139</v>
      </c>
      <c r="D1451" t="s">
        <v>26</v>
      </c>
      <c r="E1451" s="1">
        <v>42666</v>
      </c>
      <c r="F1451">
        <v>2</v>
      </c>
      <c r="G1451">
        <v>5799.98</v>
      </c>
      <c r="H1451" t="s">
        <v>21</v>
      </c>
      <c r="I1451" t="s">
        <v>22</v>
      </c>
      <c r="J1451" t="s">
        <v>27</v>
      </c>
      <c r="K1451" t="s">
        <v>31</v>
      </c>
      <c r="L1451" t="s">
        <v>1968</v>
      </c>
    </row>
    <row r="1452" spans="1:12" x14ac:dyDescent="0.3">
      <c r="A1452">
        <v>523</v>
      </c>
      <c r="B1452" t="s">
        <v>741</v>
      </c>
      <c r="C1452" t="s">
        <v>86</v>
      </c>
      <c r="D1452" t="s">
        <v>26</v>
      </c>
      <c r="E1452" s="1">
        <v>42667</v>
      </c>
      <c r="F1452">
        <v>1</v>
      </c>
      <c r="G1452">
        <v>549.99</v>
      </c>
      <c r="H1452" t="s">
        <v>43</v>
      </c>
      <c r="I1452" t="s">
        <v>15</v>
      </c>
      <c r="J1452" t="s">
        <v>27</v>
      </c>
      <c r="K1452" t="s">
        <v>28</v>
      </c>
      <c r="L1452" t="s">
        <v>1966</v>
      </c>
    </row>
    <row r="1453" spans="1:12" x14ac:dyDescent="0.3">
      <c r="A1453">
        <v>523</v>
      </c>
      <c r="B1453" t="s">
        <v>741</v>
      </c>
      <c r="C1453" t="s">
        <v>86</v>
      </c>
      <c r="D1453" t="s">
        <v>26</v>
      </c>
      <c r="E1453" s="1">
        <v>42667</v>
      </c>
      <c r="F1453">
        <v>2</v>
      </c>
      <c r="G1453">
        <v>1199.98</v>
      </c>
      <c r="H1453" t="s">
        <v>14</v>
      </c>
      <c r="I1453" t="s">
        <v>15</v>
      </c>
      <c r="J1453" t="s">
        <v>27</v>
      </c>
      <c r="K1453" t="s">
        <v>28</v>
      </c>
      <c r="L1453" t="s">
        <v>1966</v>
      </c>
    </row>
    <row r="1454" spans="1:12" x14ac:dyDescent="0.3">
      <c r="A1454">
        <v>523</v>
      </c>
      <c r="B1454" t="s">
        <v>741</v>
      </c>
      <c r="C1454" t="s">
        <v>86</v>
      </c>
      <c r="D1454" t="s">
        <v>26</v>
      </c>
      <c r="E1454" s="1">
        <v>42667</v>
      </c>
      <c r="F1454">
        <v>1</v>
      </c>
      <c r="G1454">
        <v>599.99</v>
      </c>
      <c r="H1454" t="s">
        <v>18</v>
      </c>
      <c r="I1454" t="s">
        <v>15</v>
      </c>
      <c r="J1454" t="s">
        <v>27</v>
      </c>
      <c r="K1454" t="s">
        <v>28</v>
      </c>
      <c r="L1454" t="s">
        <v>1966</v>
      </c>
    </row>
    <row r="1455" spans="1:12" x14ac:dyDescent="0.3">
      <c r="A1455">
        <v>523</v>
      </c>
      <c r="B1455" t="s">
        <v>741</v>
      </c>
      <c r="C1455" t="s">
        <v>86</v>
      </c>
      <c r="D1455" t="s">
        <v>26</v>
      </c>
      <c r="E1455" s="1">
        <v>42667</v>
      </c>
      <c r="F1455">
        <v>2</v>
      </c>
      <c r="G1455">
        <v>2641.98</v>
      </c>
      <c r="H1455" t="s">
        <v>77</v>
      </c>
      <c r="I1455" t="s">
        <v>22</v>
      </c>
      <c r="J1455" t="s">
        <v>27</v>
      </c>
      <c r="K1455" t="s">
        <v>28</v>
      </c>
      <c r="L1455" t="s">
        <v>1970</v>
      </c>
    </row>
    <row r="1456" spans="1:12" x14ac:dyDescent="0.3">
      <c r="A1456">
        <v>524</v>
      </c>
      <c r="B1456" t="s">
        <v>742</v>
      </c>
      <c r="C1456" t="s">
        <v>194</v>
      </c>
      <c r="D1456" t="s">
        <v>13</v>
      </c>
      <c r="E1456" s="1">
        <v>42668</v>
      </c>
      <c r="F1456">
        <v>1</v>
      </c>
      <c r="G1456">
        <v>599.99</v>
      </c>
      <c r="H1456" t="s">
        <v>14</v>
      </c>
      <c r="I1456" t="s">
        <v>39</v>
      </c>
      <c r="J1456" t="s">
        <v>16</v>
      </c>
      <c r="K1456" t="s">
        <v>17</v>
      </c>
      <c r="L1456" t="s">
        <v>1966</v>
      </c>
    </row>
    <row r="1457" spans="1:12" x14ac:dyDescent="0.3">
      <c r="A1457">
        <v>524</v>
      </c>
      <c r="B1457" t="s">
        <v>742</v>
      </c>
      <c r="C1457" t="s">
        <v>194</v>
      </c>
      <c r="D1457" t="s">
        <v>13</v>
      </c>
      <c r="E1457" s="1">
        <v>42668</v>
      </c>
      <c r="F1457">
        <v>1</v>
      </c>
      <c r="G1457">
        <v>749.99</v>
      </c>
      <c r="H1457" t="s">
        <v>35</v>
      </c>
      <c r="I1457" t="s">
        <v>22</v>
      </c>
      <c r="J1457" t="s">
        <v>16</v>
      </c>
      <c r="K1457" t="s">
        <v>17</v>
      </c>
      <c r="L1457" t="s">
        <v>1969</v>
      </c>
    </row>
    <row r="1458" spans="1:12" x14ac:dyDescent="0.3">
      <c r="A1458">
        <v>524</v>
      </c>
      <c r="B1458" t="s">
        <v>742</v>
      </c>
      <c r="C1458" t="s">
        <v>194</v>
      </c>
      <c r="D1458" t="s">
        <v>13</v>
      </c>
      <c r="E1458" s="1">
        <v>42668</v>
      </c>
      <c r="F1458">
        <v>1</v>
      </c>
      <c r="G1458">
        <v>1680.99</v>
      </c>
      <c r="H1458" t="s">
        <v>63</v>
      </c>
      <c r="I1458" t="s">
        <v>20</v>
      </c>
      <c r="J1458" t="s">
        <v>16</v>
      </c>
      <c r="K1458" t="s">
        <v>17</v>
      </c>
      <c r="L1458" t="s">
        <v>1967</v>
      </c>
    </row>
    <row r="1459" spans="1:12" x14ac:dyDescent="0.3">
      <c r="A1459">
        <v>524</v>
      </c>
      <c r="B1459" t="s">
        <v>742</v>
      </c>
      <c r="C1459" t="s">
        <v>194</v>
      </c>
      <c r="D1459" t="s">
        <v>13</v>
      </c>
      <c r="E1459" s="1">
        <v>42668</v>
      </c>
      <c r="F1459">
        <v>2</v>
      </c>
      <c r="G1459">
        <v>1999.98</v>
      </c>
      <c r="H1459" t="s">
        <v>32</v>
      </c>
      <c r="I1459" t="s">
        <v>22</v>
      </c>
      <c r="J1459" t="s">
        <v>16</v>
      </c>
      <c r="K1459" t="s">
        <v>17</v>
      </c>
      <c r="L1459" t="s">
        <v>1967</v>
      </c>
    </row>
    <row r="1460" spans="1:12" x14ac:dyDescent="0.3">
      <c r="A1460">
        <v>524</v>
      </c>
      <c r="B1460" t="s">
        <v>742</v>
      </c>
      <c r="C1460" t="s">
        <v>194</v>
      </c>
      <c r="D1460" t="s">
        <v>13</v>
      </c>
      <c r="E1460" s="1">
        <v>42668</v>
      </c>
      <c r="F1460">
        <v>1</v>
      </c>
      <c r="G1460">
        <v>2999.99</v>
      </c>
      <c r="H1460" t="s">
        <v>45</v>
      </c>
      <c r="I1460" t="s">
        <v>46</v>
      </c>
      <c r="J1460" t="s">
        <v>16</v>
      </c>
      <c r="K1460" t="s">
        <v>17</v>
      </c>
      <c r="L1460" t="s">
        <v>1968</v>
      </c>
    </row>
    <row r="1461" spans="1:12" x14ac:dyDescent="0.3">
      <c r="A1461">
        <v>525</v>
      </c>
      <c r="B1461" t="s">
        <v>743</v>
      </c>
      <c r="C1461" t="s">
        <v>84</v>
      </c>
      <c r="D1461" t="s">
        <v>13</v>
      </c>
      <c r="E1461" s="1">
        <v>42669</v>
      </c>
      <c r="F1461">
        <v>2</v>
      </c>
      <c r="G1461">
        <v>939.98</v>
      </c>
      <c r="H1461" t="s">
        <v>69</v>
      </c>
      <c r="I1461" t="s">
        <v>22</v>
      </c>
      <c r="J1461" t="s">
        <v>16</v>
      </c>
      <c r="K1461" t="s">
        <v>36</v>
      </c>
      <c r="L1461" t="s">
        <v>1967</v>
      </c>
    </row>
    <row r="1462" spans="1:12" x14ac:dyDescent="0.3">
      <c r="A1462">
        <v>525</v>
      </c>
      <c r="B1462" t="s">
        <v>743</v>
      </c>
      <c r="C1462" t="s">
        <v>84</v>
      </c>
      <c r="D1462" t="s">
        <v>13</v>
      </c>
      <c r="E1462" s="1">
        <v>42669</v>
      </c>
      <c r="F1462">
        <v>1</v>
      </c>
      <c r="G1462">
        <v>1549</v>
      </c>
      <c r="H1462" t="s">
        <v>19</v>
      </c>
      <c r="I1462" t="s">
        <v>20</v>
      </c>
      <c r="J1462" t="s">
        <v>16</v>
      </c>
      <c r="K1462" t="s">
        <v>36</v>
      </c>
      <c r="L1462" t="s">
        <v>1967</v>
      </c>
    </row>
    <row r="1463" spans="1:12" x14ac:dyDescent="0.3">
      <c r="A1463">
        <v>525</v>
      </c>
      <c r="B1463" t="s">
        <v>743</v>
      </c>
      <c r="C1463" t="s">
        <v>84</v>
      </c>
      <c r="D1463" t="s">
        <v>13</v>
      </c>
      <c r="E1463" s="1">
        <v>42669</v>
      </c>
      <c r="F1463">
        <v>2</v>
      </c>
      <c r="G1463">
        <v>5999.98</v>
      </c>
      <c r="H1463" t="s">
        <v>45</v>
      </c>
      <c r="I1463" t="s">
        <v>46</v>
      </c>
      <c r="J1463" t="s">
        <v>16</v>
      </c>
      <c r="K1463" t="s">
        <v>36</v>
      </c>
      <c r="L1463" t="s">
        <v>1968</v>
      </c>
    </row>
    <row r="1464" spans="1:12" x14ac:dyDescent="0.3">
      <c r="A1464">
        <v>526</v>
      </c>
      <c r="B1464" t="s">
        <v>744</v>
      </c>
      <c r="C1464" t="s">
        <v>42</v>
      </c>
      <c r="D1464" t="s">
        <v>26</v>
      </c>
      <c r="E1464" s="1">
        <v>42669</v>
      </c>
      <c r="F1464">
        <v>1</v>
      </c>
      <c r="G1464">
        <v>269.99</v>
      </c>
      <c r="H1464" t="s">
        <v>66</v>
      </c>
      <c r="I1464" t="s">
        <v>53</v>
      </c>
      <c r="J1464" t="s">
        <v>27</v>
      </c>
      <c r="K1464" t="s">
        <v>28</v>
      </c>
      <c r="L1464" t="s">
        <v>1966</v>
      </c>
    </row>
    <row r="1465" spans="1:12" x14ac:dyDescent="0.3">
      <c r="A1465">
        <v>526</v>
      </c>
      <c r="B1465" t="s">
        <v>744</v>
      </c>
      <c r="C1465" t="s">
        <v>42</v>
      </c>
      <c r="D1465" t="s">
        <v>26</v>
      </c>
      <c r="E1465" s="1">
        <v>42669</v>
      </c>
      <c r="F1465">
        <v>1</v>
      </c>
      <c r="G1465">
        <v>529.99</v>
      </c>
      <c r="H1465" t="s">
        <v>49</v>
      </c>
      <c r="I1465" t="s">
        <v>15</v>
      </c>
      <c r="J1465" t="s">
        <v>27</v>
      </c>
      <c r="K1465" t="s">
        <v>28</v>
      </c>
      <c r="L1465" t="s">
        <v>1966</v>
      </c>
    </row>
    <row r="1466" spans="1:12" x14ac:dyDescent="0.3">
      <c r="A1466">
        <v>526</v>
      </c>
      <c r="B1466" t="s">
        <v>744</v>
      </c>
      <c r="C1466" t="s">
        <v>42</v>
      </c>
      <c r="D1466" t="s">
        <v>26</v>
      </c>
      <c r="E1466" s="1">
        <v>42669</v>
      </c>
      <c r="F1466">
        <v>2</v>
      </c>
      <c r="G1466">
        <v>1999.98</v>
      </c>
      <c r="H1466" t="s">
        <v>32</v>
      </c>
      <c r="I1466" t="s">
        <v>22</v>
      </c>
      <c r="J1466" t="s">
        <v>27</v>
      </c>
      <c r="K1466" t="s">
        <v>28</v>
      </c>
      <c r="L1466" t="s">
        <v>1967</v>
      </c>
    </row>
    <row r="1467" spans="1:12" x14ac:dyDescent="0.3">
      <c r="A1467">
        <v>526</v>
      </c>
      <c r="B1467" t="s">
        <v>744</v>
      </c>
      <c r="C1467" t="s">
        <v>42</v>
      </c>
      <c r="D1467" t="s">
        <v>26</v>
      </c>
      <c r="E1467" s="1">
        <v>42669</v>
      </c>
      <c r="F1467">
        <v>1</v>
      </c>
      <c r="G1467">
        <v>1799.99</v>
      </c>
      <c r="H1467" t="s">
        <v>23</v>
      </c>
      <c r="I1467" t="s">
        <v>22</v>
      </c>
      <c r="J1467" t="s">
        <v>27</v>
      </c>
      <c r="K1467" t="s">
        <v>28</v>
      </c>
      <c r="L1467" t="s">
        <v>1968</v>
      </c>
    </row>
    <row r="1468" spans="1:12" x14ac:dyDescent="0.3">
      <c r="A1468">
        <v>527</v>
      </c>
      <c r="B1468" t="s">
        <v>745</v>
      </c>
      <c r="C1468" t="s">
        <v>68</v>
      </c>
      <c r="D1468" t="s">
        <v>13</v>
      </c>
      <c r="E1468" s="1">
        <v>42670</v>
      </c>
      <c r="F1468">
        <v>2</v>
      </c>
      <c r="G1468">
        <v>898</v>
      </c>
      <c r="H1468" t="s">
        <v>44</v>
      </c>
      <c r="I1468" t="s">
        <v>15</v>
      </c>
      <c r="J1468" t="s">
        <v>16</v>
      </c>
      <c r="K1468" t="s">
        <v>17</v>
      </c>
      <c r="L1468" t="s">
        <v>1976</v>
      </c>
    </row>
    <row r="1469" spans="1:12" x14ac:dyDescent="0.3">
      <c r="A1469">
        <v>527</v>
      </c>
      <c r="B1469" t="s">
        <v>745</v>
      </c>
      <c r="C1469" t="s">
        <v>68</v>
      </c>
      <c r="D1469" t="s">
        <v>13</v>
      </c>
      <c r="E1469" s="1">
        <v>42670</v>
      </c>
      <c r="F1469">
        <v>1</v>
      </c>
      <c r="G1469">
        <v>449</v>
      </c>
      <c r="H1469" t="s">
        <v>99</v>
      </c>
      <c r="I1469" t="s">
        <v>15</v>
      </c>
      <c r="J1469" t="s">
        <v>16</v>
      </c>
      <c r="K1469" t="s">
        <v>17</v>
      </c>
      <c r="L1469" t="s">
        <v>1976</v>
      </c>
    </row>
    <row r="1470" spans="1:12" x14ac:dyDescent="0.3">
      <c r="A1470">
        <v>527</v>
      </c>
      <c r="B1470" t="s">
        <v>745</v>
      </c>
      <c r="C1470" t="s">
        <v>68</v>
      </c>
      <c r="D1470" t="s">
        <v>13</v>
      </c>
      <c r="E1470" s="1">
        <v>42670</v>
      </c>
      <c r="F1470">
        <v>2</v>
      </c>
      <c r="G1470">
        <v>5999.98</v>
      </c>
      <c r="H1470" t="s">
        <v>45</v>
      </c>
      <c r="I1470" t="s">
        <v>46</v>
      </c>
      <c r="J1470" t="s">
        <v>16</v>
      </c>
      <c r="K1470" t="s">
        <v>17</v>
      </c>
      <c r="L1470" t="s">
        <v>1968</v>
      </c>
    </row>
    <row r="1471" spans="1:12" x14ac:dyDescent="0.3">
      <c r="A1471">
        <v>527</v>
      </c>
      <c r="B1471" t="s">
        <v>745</v>
      </c>
      <c r="C1471" t="s">
        <v>68</v>
      </c>
      <c r="D1471" t="s">
        <v>13</v>
      </c>
      <c r="E1471" s="1">
        <v>42670</v>
      </c>
      <c r="F1471">
        <v>1</v>
      </c>
      <c r="G1471">
        <v>2899.99</v>
      </c>
      <c r="H1471" t="s">
        <v>21</v>
      </c>
      <c r="I1471" t="s">
        <v>22</v>
      </c>
      <c r="J1471" t="s">
        <v>16</v>
      </c>
      <c r="K1471" t="s">
        <v>17</v>
      </c>
      <c r="L1471" t="s">
        <v>1968</v>
      </c>
    </row>
    <row r="1472" spans="1:12" x14ac:dyDescent="0.3">
      <c r="A1472">
        <v>528</v>
      </c>
      <c r="B1472" t="s">
        <v>746</v>
      </c>
      <c r="C1472" t="s">
        <v>219</v>
      </c>
      <c r="D1472" t="s">
        <v>26</v>
      </c>
      <c r="E1472" s="1">
        <v>42671</v>
      </c>
      <c r="F1472">
        <v>2</v>
      </c>
      <c r="G1472">
        <v>539.98</v>
      </c>
      <c r="H1472" t="s">
        <v>66</v>
      </c>
      <c r="I1472" t="s">
        <v>53</v>
      </c>
      <c r="J1472" t="s">
        <v>27</v>
      </c>
      <c r="K1472" t="s">
        <v>31</v>
      </c>
      <c r="L1472" t="s">
        <v>1966</v>
      </c>
    </row>
    <row r="1473" spans="1:12" x14ac:dyDescent="0.3">
      <c r="A1473">
        <v>529</v>
      </c>
      <c r="B1473" t="s">
        <v>747</v>
      </c>
      <c r="C1473" t="s">
        <v>250</v>
      </c>
      <c r="D1473" t="s">
        <v>26</v>
      </c>
      <c r="E1473" s="1">
        <v>42671</v>
      </c>
      <c r="F1473">
        <v>2</v>
      </c>
      <c r="G1473">
        <v>1099.98</v>
      </c>
      <c r="H1473" t="s">
        <v>43</v>
      </c>
      <c r="I1473" t="s">
        <v>15</v>
      </c>
      <c r="J1473" t="s">
        <v>27</v>
      </c>
      <c r="K1473" t="s">
        <v>31</v>
      </c>
      <c r="L1473" t="s">
        <v>1966</v>
      </c>
    </row>
    <row r="1474" spans="1:12" x14ac:dyDescent="0.3">
      <c r="A1474">
        <v>530</v>
      </c>
      <c r="B1474" t="s">
        <v>748</v>
      </c>
      <c r="C1474" t="s">
        <v>363</v>
      </c>
      <c r="D1474" t="s">
        <v>26</v>
      </c>
      <c r="E1474" s="1">
        <v>42671</v>
      </c>
      <c r="F1474">
        <v>2</v>
      </c>
      <c r="G1474">
        <v>1499.98</v>
      </c>
      <c r="H1474" t="s">
        <v>35</v>
      </c>
      <c r="I1474" t="s">
        <v>22</v>
      </c>
      <c r="J1474" t="s">
        <v>27</v>
      </c>
      <c r="K1474" t="s">
        <v>28</v>
      </c>
      <c r="L1474" t="s">
        <v>1969</v>
      </c>
    </row>
    <row r="1475" spans="1:12" x14ac:dyDescent="0.3">
      <c r="A1475">
        <v>530</v>
      </c>
      <c r="B1475" t="s">
        <v>748</v>
      </c>
      <c r="C1475" t="s">
        <v>363</v>
      </c>
      <c r="D1475" t="s">
        <v>26</v>
      </c>
      <c r="E1475" s="1">
        <v>42671</v>
      </c>
      <c r="F1475">
        <v>2</v>
      </c>
      <c r="G1475">
        <v>939.98</v>
      </c>
      <c r="H1475" t="s">
        <v>69</v>
      </c>
      <c r="I1475" t="s">
        <v>22</v>
      </c>
      <c r="J1475" t="s">
        <v>27</v>
      </c>
      <c r="K1475" t="s">
        <v>28</v>
      </c>
      <c r="L1475" t="s">
        <v>1967</v>
      </c>
    </row>
    <row r="1476" spans="1:12" x14ac:dyDescent="0.3">
      <c r="A1476">
        <v>530</v>
      </c>
      <c r="B1476" t="s">
        <v>748</v>
      </c>
      <c r="C1476" t="s">
        <v>363</v>
      </c>
      <c r="D1476" t="s">
        <v>26</v>
      </c>
      <c r="E1476" s="1">
        <v>42671</v>
      </c>
      <c r="F1476">
        <v>1</v>
      </c>
      <c r="G1476">
        <v>2899.99</v>
      </c>
      <c r="H1476" t="s">
        <v>21</v>
      </c>
      <c r="I1476" t="s">
        <v>22</v>
      </c>
      <c r="J1476" t="s">
        <v>27</v>
      </c>
      <c r="K1476" t="s">
        <v>28</v>
      </c>
      <c r="L1476" t="s">
        <v>1968</v>
      </c>
    </row>
    <row r="1477" spans="1:12" x14ac:dyDescent="0.3">
      <c r="A1477">
        <v>531</v>
      </c>
      <c r="B1477" t="s">
        <v>749</v>
      </c>
      <c r="C1477" t="s">
        <v>271</v>
      </c>
      <c r="D1477" t="s">
        <v>108</v>
      </c>
      <c r="E1477" s="1">
        <v>42671</v>
      </c>
      <c r="F1477">
        <v>2</v>
      </c>
      <c r="G1477">
        <v>1099.98</v>
      </c>
      <c r="H1477" t="s">
        <v>43</v>
      </c>
      <c r="I1477" t="s">
        <v>15</v>
      </c>
      <c r="J1477" t="s">
        <v>109</v>
      </c>
      <c r="K1477" t="s">
        <v>110</v>
      </c>
      <c r="L1477" t="s">
        <v>1966</v>
      </c>
    </row>
    <row r="1478" spans="1:12" x14ac:dyDescent="0.3">
      <c r="A1478">
        <v>531</v>
      </c>
      <c r="B1478" t="s">
        <v>749</v>
      </c>
      <c r="C1478" t="s">
        <v>271</v>
      </c>
      <c r="D1478" t="s">
        <v>108</v>
      </c>
      <c r="E1478" s="1">
        <v>42671</v>
      </c>
      <c r="F1478">
        <v>1</v>
      </c>
      <c r="G1478">
        <v>499.99</v>
      </c>
      <c r="H1478" t="s">
        <v>80</v>
      </c>
      <c r="I1478" t="s">
        <v>39</v>
      </c>
      <c r="J1478" t="s">
        <v>109</v>
      </c>
      <c r="K1478" t="s">
        <v>110</v>
      </c>
      <c r="L1478" t="s">
        <v>1966</v>
      </c>
    </row>
    <row r="1479" spans="1:12" x14ac:dyDescent="0.3">
      <c r="A1479">
        <v>531</v>
      </c>
      <c r="B1479" t="s">
        <v>749</v>
      </c>
      <c r="C1479" t="s">
        <v>271</v>
      </c>
      <c r="D1479" t="s">
        <v>108</v>
      </c>
      <c r="E1479" s="1">
        <v>42671</v>
      </c>
      <c r="F1479">
        <v>1</v>
      </c>
      <c r="G1479">
        <v>469.99</v>
      </c>
      <c r="H1479" t="s">
        <v>69</v>
      </c>
      <c r="I1479" t="s">
        <v>22</v>
      </c>
      <c r="J1479" t="s">
        <v>109</v>
      </c>
      <c r="K1479" t="s">
        <v>110</v>
      </c>
      <c r="L1479" t="s">
        <v>1967</v>
      </c>
    </row>
    <row r="1480" spans="1:12" x14ac:dyDescent="0.3">
      <c r="A1480">
        <v>532</v>
      </c>
      <c r="B1480" t="s">
        <v>750</v>
      </c>
      <c r="C1480" t="s">
        <v>231</v>
      </c>
      <c r="D1480" t="s">
        <v>26</v>
      </c>
      <c r="E1480" s="1">
        <v>42672</v>
      </c>
      <c r="F1480">
        <v>1</v>
      </c>
      <c r="G1480">
        <v>549.99</v>
      </c>
      <c r="H1480" t="s">
        <v>43</v>
      </c>
      <c r="I1480" t="s">
        <v>15</v>
      </c>
      <c r="J1480" t="s">
        <v>27</v>
      </c>
      <c r="K1480" t="s">
        <v>31</v>
      </c>
      <c r="L1480" t="s">
        <v>1966</v>
      </c>
    </row>
    <row r="1481" spans="1:12" x14ac:dyDescent="0.3">
      <c r="A1481">
        <v>532</v>
      </c>
      <c r="B1481" t="s">
        <v>750</v>
      </c>
      <c r="C1481" t="s">
        <v>231</v>
      </c>
      <c r="D1481" t="s">
        <v>26</v>
      </c>
      <c r="E1481" s="1">
        <v>42672</v>
      </c>
      <c r="F1481">
        <v>2</v>
      </c>
      <c r="G1481">
        <v>1199.98</v>
      </c>
      <c r="H1481" t="s">
        <v>14</v>
      </c>
      <c r="I1481" t="s">
        <v>15</v>
      </c>
      <c r="J1481" t="s">
        <v>27</v>
      </c>
      <c r="K1481" t="s">
        <v>31</v>
      </c>
      <c r="L1481" t="s">
        <v>1966</v>
      </c>
    </row>
    <row r="1482" spans="1:12" x14ac:dyDescent="0.3">
      <c r="A1482">
        <v>532</v>
      </c>
      <c r="B1482" t="s">
        <v>750</v>
      </c>
      <c r="C1482" t="s">
        <v>231</v>
      </c>
      <c r="D1482" t="s">
        <v>26</v>
      </c>
      <c r="E1482" s="1">
        <v>42672</v>
      </c>
      <c r="F1482">
        <v>2</v>
      </c>
      <c r="G1482">
        <v>858</v>
      </c>
      <c r="H1482" t="s">
        <v>40</v>
      </c>
      <c r="I1482" t="s">
        <v>15</v>
      </c>
      <c r="J1482" t="s">
        <v>27</v>
      </c>
      <c r="K1482" t="s">
        <v>31</v>
      </c>
      <c r="L1482" t="s">
        <v>1976</v>
      </c>
    </row>
    <row r="1483" spans="1:12" x14ac:dyDescent="0.3">
      <c r="A1483">
        <v>533</v>
      </c>
      <c r="B1483" t="s">
        <v>751</v>
      </c>
      <c r="C1483" t="s">
        <v>517</v>
      </c>
      <c r="D1483" t="s">
        <v>26</v>
      </c>
      <c r="E1483" s="1">
        <v>42672</v>
      </c>
      <c r="F1483">
        <v>2</v>
      </c>
      <c r="G1483">
        <v>1099.98</v>
      </c>
      <c r="H1483" t="s">
        <v>43</v>
      </c>
      <c r="I1483" t="s">
        <v>15</v>
      </c>
      <c r="J1483" t="s">
        <v>27</v>
      </c>
      <c r="K1483" t="s">
        <v>28</v>
      </c>
      <c r="L1483" t="s">
        <v>1966</v>
      </c>
    </row>
    <row r="1484" spans="1:12" x14ac:dyDescent="0.3">
      <c r="A1484">
        <v>533</v>
      </c>
      <c r="B1484" t="s">
        <v>751</v>
      </c>
      <c r="C1484" t="s">
        <v>517</v>
      </c>
      <c r="D1484" t="s">
        <v>26</v>
      </c>
      <c r="E1484" s="1">
        <v>42672</v>
      </c>
      <c r="F1484">
        <v>1</v>
      </c>
      <c r="G1484">
        <v>499.99</v>
      </c>
      <c r="H1484" t="s">
        <v>80</v>
      </c>
      <c r="I1484" t="s">
        <v>39</v>
      </c>
      <c r="J1484" t="s">
        <v>27</v>
      </c>
      <c r="K1484" t="s">
        <v>28</v>
      </c>
      <c r="L1484" t="s">
        <v>1966</v>
      </c>
    </row>
    <row r="1485" spans="1:12" x14ac:dyDescent="0.3">
      <c r="A1485">
        <v>533</v>
      </c>
      <c r="B1485" t="s">
        <v>751</v>
      </c>
      <c r="C1485" t="s">
        <v>517</v>
      </c>
      <c r="D1485" t="s">
        <v>26</v>
      </c>
      <c r="E1485" s="1">
        <v>42672</v>
      </c>
      <c r="F1485">
        <v>1</v>
      </c>
      <c r="G1485">
        <v>1549</v>
      </c>
      <c r="H1485" t="s">
        <v>19</v>
      </c>
      <c r="I1485" t="s">
        <v>20</v>
      </c>
      <c r="J1485" t="s">
        <v>27</v>
      </c>
      <c r="K1485" t="s">
        <v>28</v>
      </c>
      <c r="L1485" t="s">
        <v>1967</v>
      </c>
    </row>
    <row r="1486" spans="1:12" x14ac:dyDescent="0.3">
      <c r="A1486">
        <v>533</v>
      </c>
      <c r="B1486" t="s">
        <v>751</v>
      </c>
      <c r="C1486" t="s">
        <v>517</v>
      </c>
      <c r="D1486" t="s">
        <v>26</v>
      </c>
      <c r="E1486" s="1">
        <v>42672</v>
      </c>
      <c r="F1486">
        <v>1</v>
      </c>
      <c r="G1486">
        <v>2899.99</v>
      </c>
      <c r="H1486" t="s">
        <v>21</v>
      </c>
      <c r="I1486" t="s">
        <v>22</v>
      </c>
      <c r="J1486" t="s">
        <v>27</v>
      </c>
      <c r="K1486" t="s">
        <v>28</v>
      </c>
      <c r="L1486" t="s">
        <v>1968</v>
      </c>
    </row>
    <row r="1487" spans="1:12" x14ac:dyDescent="0.3">
      <c r="A1487">
        <v>534</v>
      </c>
      <c r="B1487" t="s">
        <v>752</v>
      </c>
      <c r="C1487" t="s">
        <v>261</v>
      </c>
      <c r="D1487" t="s">
        <v>26</v>
      </c>
      <c r="E1487" s="1">
        <v>42672</v>
      </c>
      <c r="F1487">
        <v>2</v>
      </c>
      <c r="G1487">
        <v>539.98</v>
      </c>
      <c r="H1487" t="s">
        <v>66</v>
      </c>
      <c r="I1487" t="s">
        <v>53</v>
      </c>
      <c r="J1487" t="s">
        <v>27</v>
      </c>
      <c r="K1487" t="s">
        <v>31</v>
      </c>
      <c r="L1487" t="s">
        <v>1966</v>
      </c>
    </row>
    <row r="1488" spans="1:12" x14ac:dyDescent="0.3">
      <c r="A1488">
        <v>534</v>
      </c>
      <c r="B1488" t="s">
        <v>752</v>
      </c>
      <c r="C1488" t="s">
        <v>261</v>
      </c>
      <c r="D1488" t="s">
        <v>26</v>
      </c>
      <c r="E1488" s="1">
        <v>42672</v>
      </c>
      <c r="F1488">
        <v>2</v>
      </c>
      <c r="G1488">
        <v>1099.98</v>
      </c>
      <c r="H1488" t="s">
        <v>43</v>
      </c>
      <c r="I1488" t="s">
        <v>39</v>
      </c>
      <c r="J1488" t="s">
        <v>27</v>
      </c>
      <c r="K1488" t="s">
        <v>31</v>
      </c>
      <c r="L1488" t="s">
        <v>1966</v>
      </c>
    </row>
    <row r="1489" spans="1:12" x14ac:dyDescent="0.3">
      <c r="A1489">
        <v>534</v>
      </c>
      <c r="B1489" t="s">
        <v>752</v>
      </c>
      <c r="C1489" t="s">
        <v>261</v>
      </c>
      <c r="D1489" t="s">
        <v>26</v>
      </c>
      <c r="E1489" s="1">
        <v>42672</v>
      </c>
      <c r="F1489">
        <v>1</v>
      </c>
      <c r="G1489">
        <v>749.99</v>
      </c>
      <c r="H1489" t="s">
        <v>35</v>
      </c>
      <c r="I1489" t="s">
        <v>22</v>
      </c>
      <c r="J1489" t="s">
        <v>27</v>
      </c>
      <c r="K1489" t="s">
        <v>31</v>
      </c>
      <c r="L1489" t="s">
        <v>1969</v>
      </c>
    </row>
    <row r="1490" spans="1:12" x14ac:dyDescent="0.3">
      <c r="A1490">
        <v>534</v>
      </c>
      <c r="B1490" t="s">
        <v>752</v>
      </c>
      <c r="C1490" t="s">
        <v>261</v>
      </c>
      <c r="D1490" t="s">
        <v>26</v>
      </c>
      <c r="E1490" s="1">
        <v>42672</v>
      </c>
      <c r="F1490">
        <v>2</v>
      </c>
      <c r="G1490">
        <v>5999.98</v>
      </c>
      <c r="H1490" t="s">
        <v>45</v>
      </c>
      <c r="I1490" t="s">
        <v>46</v>
      </c>
      <c r="J1490" t="s">
        <v>27</v>
      </c>
      <c r="K1490" t="s">
        <v>31</v>
      </c>
      <c r="L1490" t="s">
        <v>1968</v>
      </c>
    </row>
    <row r="1491" spans="1:12" x14ac:dyDescent="0.3">
      <c r="A1491">
        <v>535</v>
      </c>
      <c r="B1491" t="s">
        <v>753</v>
      </c>
      <c r="C1491" t="s">
        <v>271</v>
      </c>
      <c r="D1491" t="s">
        <v>108</v>
      </c>
      <c r="E1491" s="1">
        <v>42672</v>
      </c>
      <c r="F1491">
        <v>2</v>
      </c>
      <c r="G1491">
        <v>539.98</v>
      </c>
      <c r="H1491" t="s">
        <v>52</v>
      </c>
      <c r="I1491" t="s">
        <v>53</v>
      </c>
      <c r="J1491" t="s">
        <v>109</v>
      </c>
      <c r="K1491" t="s">
        <v>179</v>
      </c>
      <c r="L1491" t="s">
        <v>1966</v>
      </c>
    </row>
    <row r="1492" spans="1:12" x14ac:dyDescent="0.3">
      <c r="A1492">
        <v>535</v>
      </c>
      <c r="B1492" t="s">
        <v>753</v>
      </c>
      <c r="C1492" t="s">
        <v>271</v>
      </c>
      <c r="D1492" t="s">
        <v>108</v>
      </c>
      <c r="E1492" s="1">
        <v>42672</v>
      </c>
      <c r="F1492">
        <v>1</v>
      </c>
      <c r="G1492">
        <v>529.99</v>
      </c>
      <c r="H1492" t="s">
        <v>49</v>
      </c>
      <c r="I1492" t="s">
        <v>15</v>
      </c>
      <c r="J1492" t="s">
        <v>109</v>
      </c>
      <c r="K1492" t="s">
        <v>179</v>
      </c>
      <c r="L1492" t="s">
        <v>1966</v>
      </c>
    </row>
    <row r="1493" spans="1:12" x14ac:dyDescent="0.3">
      <c r="A1493">
        <v>535</v>
      </c>
      <c r="B1493" t="s">
        <v>753</v>
      </c>
      <c r="C1493" t="s">
        <v>271</v>
      </c>
      <c r="D1493" t="s">
        <v>108</v>
      </c>
      <c r="E1493" s="1">
        <v>42672</v>
      </c>
      <c r="F1493">
        <v>1</v>
      </c>
      <c r="G1493">
        <v>549.99</v>
      </c>
      <c r="H1493" t="s">
        <v>43</v>
      </c>
      <c r="I1493" t="s">
        <v>39</v>
      </c>
      <c r="J1493" t="s">
        <v>109</v>
      </c>
      <c r="K1493" t="s">
        <v>179</v>
      </c>
      <c r="L1493" t="s">
        <v>1966</v>
      </c>
    </row>
    <row r="1494" spans="1:12" x14ac:dyDescent="0.3">
      <c r="A1494">
        <v>536</v>
      </c>
      <c r="B1494" t="s">
        <v>754</v>
      </c>
      <c r="C1494" t="s">
        <v>322</v>
      </c>
      <c r="D1494" t="s">
        <v>13</v>
      </c>
      <c r="E1494" s="1">
        <v>42674</v>
      </c>
      <c r="F1494">
        <v>1</v>
      </c>
      <c r="G1494">
        <v>269.99</v>
      </c>
      <c r="H1494" t="s">
        <v>52</v>
      </c>
      <c r="I1494" t="s">
        <v>53</v>
      </c>
      <c r="J1494" t="s">
        <v>16</v>
      </c>
      <c r="K1494" t="s">
        <v>36</v>
      </c>
      <c r="L1494" t="s">
        <v>1966</v>
      </c>
    </row>
    <row r="1495" spans="1:12" x14ac:dyDescent="0.3">
      <c r="A1495">
        <v>536</v>
      </c>
      <c r="B1495" t="s">
        <v>754</v>
      </c>
      <c r="C1495" t="s">
        <v>322</v>
      </c>
      <c r="D1495" t="s">
        <v>13</v>
      </c>
      <c r="E1495" s="1">
        <v>42674</v>
      </c>
      <c r="F1495">
        <v>1</v>
      </c>
      <c r="G1495">
        <v>269.99</v>
      </c>
      <c r="H1495" t="s">
        <v>52</v>
      </c>
      <c r="I1495" t="s">
        <v>15</v>
      </c>
      <c r="J1495" t="s">
        <v>16</v>
      </c>
      <c r="K1495" t="s">
        <v>36</v>
      </c>
      <c r="L1495" t="s">
        <v>1966</v>
      </c>
    </row>
    <row r="1496" spans="1:12" x14ac:dyDescent="0.3">
      <c r="A1496">
        <v>536</v>
      </c>
      <c r="B1496" t="s">
        <v>754</v>
      </c>
      <c r="C1496" t="s">
        <v>322</v>
      </c>
      <c r="D1496" t="s">
        <v>13</v>
      </c>
      <c r="E1496" s="1">
        <v>42674</v>
      </c>
      <c r="F1496">
        <v>2</v>
      </c>
      <c r="G1496">
        <v>1099.98</v>
      </c>
      <c r="H1496" t="s">
        <v>43</v>
      </c>
      <c r="I1496" t="s">
        <v>15</v>
      </c>
      <c r="J1496" t="s">
        <v>16</v>
      </c>
      <c r="K1496" t="s">
        <v>36</v>
      </c>
      <c r="L1496" t="s">
        <v>1966</v>
      </c>
    </row>
    <row r="1497" spans="1:12" x14ac:dyDescent="0.3">
      <c r="A1497">
        <v>536</v>
      </c>
      <c r="B1497" t="s">
        <v>754</v>
      </c>
      <c r="C1497" t="s">
        <v>322</v>
      </c>
      <c r="D1497" t="s">
        <v>13</v>
      </c>
      <c r="E1497" s="1">
        <v>42674</v>
      </c>
      <c r="F1497">
        <v>1</v>
      </c>
      <c r="G1497">
        <v>749.99</v>
      </c>
      <c r="H1497" t="s">
        <v>35</v>
      </c>
      <c r="I1497" t="s">
        <v>22</v>
      </c>
      <c r="J1497" t="s">
        <v>16</v>
      </c>
      <c r="K1497" t="s">
        <v>36</v>
      </c>
      <c r="L1497" t="s">
        <v>1969</v>
      </c>
    </row>
    <row r="1498" spans="1:12" x14ac:dyDescent="0.3">
      <c r="A1498">
        <v>537</v>
      </c>
      <c r="B1498" t="s">
        <v>755</v>
      </c>
      <c r="C1498" t="s">
        <v>607</v>
      </c>
      <c r="D1498" t="s">
        <v>13</v>
      </c>
      <c r="E1498" s="1">
        <v>42674</v>
      </c>
      <c r="F1498">
        <v>2</v>
      </c>
      <c r="G1498">
        <v>999.98</v>
      </c>
      <c r="H1498" t="s">
        <v>80</v>
      </c>
      <c r="I1498" t="s">
        <v>39</v>
      </c>
      <c r="J1498" t="s">
        <v>16</v>
      </c>
      <c r="K1498" t="s">
        <v>17</v>
      </c>
      <c r="L1498" t="s">
        <v>1966</v>
      </c>
    </row>
    <row r="1499" spans="1:12" x14ac:dyDescent="0.3">
      <c r="A1499">
        <v>537</v>
      </c>
      <c r="B1499" t="s">
        <v>755</v>
      </c>
      <c r="C1499" t="s">
        <v>607</v>
      </c>
      <c r="D1499" t="s">
        <v>13</v>
      </c>
      <c r="E1499" s="1">
        <v>42674</v>
      </c>
      <c r="F1499">
        <v>1</v>
      </c>
      <c r="G1499">
        <v>599.99</v>
      </c>
      <c r="H1499" t="s">
        <v>14</v>
      </c>
      <c r="I1499" t="s">
        <v>39</v>
      </c>
      <c r="J1499" t="s">
        <v>16</v>
      </c>
      <c r="K1499" t="s">
        <v>17</v>
      </c>
      <c r="L1499" t="s">
        <v>1966</v>
      </c>
    </row>
    <row r="1500" spans="1:12" x14ac:dyDescent="0.3">
      <c r="A1500">
        <v>537</v>
      </c>
      <c r="B1500" t="s">
        <v>755</v>
      </c>
      <c r="C1500" t="s">
        <v>607</v>
      </c>
      <c r="D1500" t="s">
        <v>13</v>
      </c>
      <c r="E1500" s="1">
        <v>42674</v>
      </c>
      <c r="F1500">
        <v>2</v>
      </c>
      <c r="G1500">
        <v>858</v>
      </c>
      <c r="H1500" t="s">
        <v>40</v>
      </c>
      <c r="I1500" t="s">
        <v>15</v>
      </c>
      <c r="J1500" t="s">
        <v>16</v>
      </c>
      <c r="K1500" t="s">
        <v>17</v>
      </c>
      <c r="L1500" t="s">
        <v>1976</v>
      </c>
    </row>
    <row r="1501" spans="1:12" x14ac:dyDescent="0.3">
      <c r="A1501">
        <v>537</v>
      </c>
      <c r="B1501" t="s">
        <v>755</v>
      </c>
      <c r="C1501" t="s">
        <v>607</v>
      </c>
      <c r="D1501" t="s">
        <v>13</v>
      </c>
      <c r="E1501" s="1">
        <v>42674</v>
      </c>
      <c r="F1501">
        <v>1</v>
      </c>
      <c r="G1501">
        <v>1549</v>
      </c>
      <c r="H1501" t="s">
        <v>19</v>
      </c>
      <c r="I1501" t="s">
        <v>20</v>
      </c>
      <c r="J1501" t="s">
        <v>16</v>
      </c>
      <c r="K1501" t="s">
        <v>17</v>
      </c>
      <c r="L1501" t="s">
        <v>1967</v>
      </c>
    </row>
    <row r="1502" spans="1:12" x14ac:dyDescent="0.3">
      <c r="A1502">
        <v>538</v>
      </c>
      <c r="B1502" t="s">
        <v>756</v>
      </c>
      <c r="C1502" t="s">
        <v>86</v>
      </c>
      <c r="D1502" t="s">
        <v>26</v>
      </c>
      <c r="E1502" s="1">
        <v>42676</v>
      </c>
      <c r="F1502">
        <v>2</v>
      </c>
      <c r="G1502">
        <v>1499.98</v>
      </c>
      <c r="H1502" t="s">
        <v>35</v>
      </c>
      <c r="I1502" t="s">
        <v>22</v>
      </c>
      <c r="J1502" t="s">
        <v>27</v>
      </c>
      <c r="K1502" t="s">
        <v>28</v>
      </c>
      <c r="L1502" t="s">
        <v>1969</v>
      </c>
    </row>
    <row r="1503" spans="1:12" x14ac:dyDescent="0.3">
      <c r="A1503">
        <v>539</v>
      </c>
      <c r="B1503" t="s">
        <v>757</v>
      </c>
      <c r="C1503" t="s">
        <v>682</v>
      </c>
      <c r="D1503" t="s">
        <v>26</v>
      </c>
      <c r="E1503" s="1">
        <v>42676</v>
      </c>
      <c r="F1503">
        <v>2</v>
      </c>
      <c r="G1503">
        <v>539.98</v>
      </c>
      <c r="H1503" t="s">
        <v>66</v>
      </c>
      <c r="I1503" t="s">
        <v>53</v>
      </c>
      <c r="J1503" t="s">
        <v>27</v>
      </c>
      <c r="K1503" t="s">
        <v>31</v>
      </c>
      <c r="L1503" t="s">
        <v>1966</v>
      </c>
    </row>
    <row r="1504" spans="1:12" x14ac:dyDescent="0.3">
      <c r="A1504">
        <v>539</v>
      </c>
      <c r="B1504" t="s">
        <v>757</v>
      </c>
      <c r="C1504" t="s">
        <v>682</v>
      </c>
      <c r="D1504" t="s">
        <v>26</v>
      </c>
      <c r="E1504" s="1">
        <v>42676</v>
      </c>
      <c r="F1504">
        <v>1</v>
      </c>
      <c r="G1504">
        <v>299.99</v>
      </c>
      <c r="H1504" t="s">
        <v>72</v>
      </c>
      <c r="I1504" t="s">
        <v>53</v>
      </c>
      <c r="J1504" t="s">
        <v>27</v>
      </c>
      <c r="K1504" t="s">
        <v>31</v>
      </c>
      <c r="L1504" t="s">
        <v>1966</v>
      </c>
    </row>
    <row r="1505" spans="1:12" x14ac:dyDescent="0.3">
      <c r="A1505">
        <v>539</v>
      </c>
      <c r="B1505" t="s">
        <v>757</v>
      </c>
      <c r="C1505" t="s">
        <v>682</v>
      </c>
      <c r="D1505" t="s">
        <v>26</v>
      </c>
      <c r="E1505" s="1">
        <v>42676</v>
      </c>
      <c r="F1505">
        <v>2</v>
      </c>
      <c r="G1505">
        <v>5999.98</v>
      </c>
      <c r="H1505" t="s">
        <v>45</v>
      </c>
      <c r="I1505" t="s">
        <v>46</v>
      </c>
      <c r="J1505" t="s">
        <v>27</v>
      </c>
      <c r="K1505" t="s">
        <v>31</v>
      </c>
      <c r="L1505" t="s">
        <v>1968</v>
      </c>
    </row>
    <row r="1506" spans="1:12" x14ac:dyDescent="0.3">
      <c r="A1506">
        <v>540</v>
      </c>
      <c r="B1506" t="s">
        <v>758</v>
      </c>
      <c r="C1506" t="s">
        <v>76</v>
      </c>
      <c r="D1506" t="s">
        <v>13</v>
      </c>
      <c r="E1506" s="1">
        <v>42677</v>
      </c>
      <c r="F1506">
        <v>2</v>
      </c>
      <c r="G1506">
        <v>599.98</v>
      </c>
      <c r="H1506" t="s">
        <v>72</v>
      </c>
      <c r="I1506" t="s">
        <v>53</v>
      </c>
      <c r="J1506" t="s">
        <v>16</v>
      </c>
      <c r="K1506" t="s">
        <v>36</v>
      </c>
      <c r="L1506" t="s">
        <v>1966</v>
      </c>
    </row>
    <row r="1507" spans="1:12" x14ac:dyDescent="0.3">
      <c r="A1507">
        <v>540</v>
      </c>
      <c r="B1507" t="s">
        <v>758</v>
      </c>
      <c r="C1507" t="s">
        <v>76</v>
      </c>
      <c r="D1507" t="s">
        <v>13</v>
      </c>
      <c r="E1507" s="1">
        <v>42677</v>
      </c>
      <c r="F1507">
        <v>2</v>
      </c>
      <c r="G1507">
        <v>1199.98</v>
      </c>
      <c r="H1507" t="s">
        <v>14</v>
      </c>
      <c r="I1507" t="s">
        <v>39</v>
      </c>
      <c r="J1507" t="s">
        <v>16</v>
      </c>
      <c r="K1507" t="s">
        <v>36</v>
      </c>
      <c r="L1507" t="s">
        <v>1966</v>
      </c>
    </row>
    <row r="1508" spans="1:12" x14ac:dyDescent="0.3">
      <c r="A1508">
        <v>540</v>
      </c>
      <c r="B1508" t="s">
        <v>758</v>
      </c>
      <c r="C1508" t="s">
        <v>76</v>
      </c>
      <c r="D1508" t="s">
        <v>13</v>
      </c>
      <c r="E1508" s="1">
        <v>42677</v>
      </c>
      <c r="F1508">
        <v>1</v>
      </c>
      <c r="G1508">
        <v>449</v>
      </c>
      <c r="H1508" t="s">
        <v>99</v>
      </c>
      <c r="I1508" t="s">
        <v>15</v>
      </c>
      <c r="J1508" t="s">
        <v>16</v>
      </c>
      <c r="K1508" t="s">
        <v>36</v>
      </c>
      <c r="L1508" t="s">
        <v>1976</v>
      </c>
    </row>
    <row r="1509" spans="1:12" x14ac:dyDescent="0.3">
      <c r="A1509">
        <v>541</v>
      </c>
      <c r="B1509" t="s">
        <v>759</v>
      </c>
      <c r="C1509" t="s">
        <v>322</v>
      </c>
      <c r="D1509" t="s">
        <v>13</v>
      </c>
      <c r="E1509" s="1">
        <v>42678</v>
      </c>
      <c r="F1509">
        <v>2</v>
      </c>
      <c r="G1509">
        <v>539.98</v>
      </c>
      <c r="H1509" t="s">
        <v>52</v>
      </c>
      <c r="I1509" t="s">
        <v>53</v>
      </c>
      <c r="J1509" t="s">
        <v>16</v>
      </c>
      <c r="K1509" t="s">
        <v>36</v>
      </c>
      <c r="L1509" t="s">
        <v>1966</v>
      </c>
    </row>
    <row r="1510" spans="1:12" x14ac:dyDescent="0.3">
      <c r="A1510">
        <v>542</v>
      </c>
      <c r="B1510" t="s">
        <v>760</v>
      </c>
      <c r="C1510" t="s">
        <v>365</v>
      </c>
      <c r="D1510" t="s">
        <v>26</v>
      </c>
      <c r="E1510" s="1">
        <v>42678</v>
      </c>
      <c r="F1510">
        <v>2</v>
      </c>
      <c r="G1510">
        <v>1199.98</v>
      </c>
      <c r="H1510" t="s">
        <v>14</v>
      </c>
      <c r="I1510" t="s">
        <v>15</v>
      </c>
      <c r="J1510" t="s">
        <v>27</v>
      </c>
      <c r="K1510" t="s">
        <v>31</v>
      </c>
      <c r="L1510" t="s">
        <v>1966</v>
      </c>
    </row>
    <row r="1511" spans="1:12" x14ac:dyDescent="0.3">
      <c r="A1511">
        <v>542</v>
      </c>
      <c r="B1511" t="s">
        <v>760</v>
      </c>
      <c r="C1511" t="s">
        <v>365</v>
      </c>
      <c r="D1511" t="s">
        <v>26</v>
      </c>
      <c r="E1511" s="1">
        <v>42678</v>
      </c>
      <c r="F1511">
        <v>1</v>
      </c>
      <c r="G1511">
        <v>599.99</v>
      </c>
      <c r="H1511" t="s">
        <v>18</v>
      </c>
      <c r="I1511" t="s">
        <v>15</v>
      </c>
      <c r="J1511" t="s">
        <v>27</v>
      </c>
      <c r="K1511" t="s">
        <v>31</v>
      </c>
      <c r="L1511" t="s">
        <v>1966</v>
      </c>
    </row>
    <row r="1512" spans="1:12" x14ac:dyDescent="0.3">
      <c r="A1512">
        <v>542</v>
      </c>
      <c r="B1512" t="s">
        <v>760</v>
      </c>
      <c r="C1512" t="s">
        <v>365</v>
      </c>
      <c r="D1512" t="s">
        <v>26</v>
      </c>
      <c r="E1512" s="1">
        <v>42678</v>
      </c>
      <c r="F1512">
        <v>2</v>
      </c>
      <c r="G1512">
        <v>898</v>
      </c>
      <c r="H1512" t="s">
        <v>99</v>
      </c>
      <c r="I1512" t="s">
        <v>15</v>
      </c>
      <c r="J1512" t="s">
        <v>27</v>
      </c>
      <c r="K1512" t="s">
        <v>31</v>
      </c>
      <c r="L1512" t="s">
        <v>1976</v>
      </c>
    </row>
    <row r="1513" spans="1:12" x14ac:dyDescent="0.3">
      <c r="A1513">
        <v>542</v>
      </c>
      <c r="B1513" t="s">
        <v>760</v>
      </c>
      <c r="C1513" t="s">
        <v>365</v>
      </c>
      <c r="D1513" t="s">
        <v>26</v>
      </c>
      <c r="E1513" s="1">
        <v>42678</v>
      </c>
      <c r="F1513">
        <v>1</v>
      </c>
      <c r="G1513">
        <v>2999.99</v>
      </c>
      <c r="H1513" t="s">
        <v>45</v>
      </c>
      <c r="I1513" t="s">
        <v>46</v>
      </c>
      <c r="J1513" t="s">
        <v>27</v>
      </c>
      <c r="K1513" t="s">
        <v>31</v>
      </c>
      <c r="L1513" t="s">
        <v>1968</v>
      </c>
    </row>
    <row r="1514" spans="1:12" x14ac:dyDescent="0.3">
      <c r="A1514">
        <v>543</v>
      </c>
      <c r="B1514" t="s">
        <v>761</v>
      </c>
      <c r="C1514" t="s">
        <v>250</v>
      </c>
      <c r="D1514" t="s">
        <v>26</v>
      </c>
      <c r="E1514" s="1">
        <v>42680</v>
      </c>
      <c r="F1514">
        <v>1</v>
      </c>
      <c r="G1514">
        <v>499.99</v>
      </c>
      <c r="H1514" t="s">
        <v>80</v>
      </c>
      <c r="I1514" t="s">
        <v>39</v>
      </c>
      <c r="J1514" t="s">
        <v>27</v>
      </c>
      <c r="K1514" t="s">
        <v>28</v>
      </c>
      <c r="L1514" t="s">
        <v>1966</v>
      </c>
    </row>
    <row r="1515" spans="1:12" x14ac:dyDescent="0.3">
      <c r="A1515">
        <v>543</v>
      </c>
      <c r="B1515" t="s">
        <v>761</v>
      </c>
      <c r="C1515" t="s">
        <v>250</v>
      </c>
      <c r="D1515" t="s">
        <v>26</v>
      </c>
      <c r="E1515" s="1">
        <v>42680</v>
      </c>
      <c r="F1515">
        <v>2</v>
      </c>
      <c r="G1515">
        <v>1199.98</v>
      </c>
      <c r="H1515" t="s">
        <v>14</v>
      </c>
      <c r="I1515" t="s">
        <v>39</v>
      </c>
      <c r="J1515" t="s">
        <v>27</v>
      </c>
      <c r="K1515" t="s">
        <v>28</v>
      </c>
      <c r="L1515" t="s">
        <v>1966</v>
      </c>
    </row>
    <row r="1516" spans="1:12" x14ac:dyDescent="0.3">
      <c r="A1516">
        <v>543</v>
      </c>
      <c r="B1516" t="s">
        <v>761</v>
      </c>
      <c r="C1516" t="s">
        <v>250</v>
      </c>
      <c r="D1516" t="s">
        <v>26</v>
      </c>
      <c r="E1516" s="1">
        <v>42680</v>
      </c>
      <c r="F1516">
        <v>1</v>
      </c>
      <c r="G1516">
        <v>449</v>
      </c>
      <c r="H1516" t="s">
        <v>44</v>
      </c>
      <c r="I1516" t="s">
        <v>15</v>
      </c>
      <c r="J1516" t="s">
        <v>27</v>
      </c>
      <c r="K1516" t="s">
        <v>28</v>
      </c>
      <c r="L1516" t="s">
        <v>1976</v>
      </c>
    </row>
    <row r="1517" spans="1:12" x14ac:dyDescent="0.3">
      <c r="A1517">
        <v>544</v>
      </c>
      <c r="B1517" t="s">
        <v>762</v>
      </c>
      <c r="C1517" t="s">
        <v>205</v>
      </c>
      <c r="D1517" t="s">
        <v>26</v>
      </c>
      <c r="E1517" s="1">
        <v>42680</v>
      </c>
      <c r="F1517">
        <v>1</v>
      </c>
      <c r="G1517">
        <v>269.99</v>
      </c>
      <c r="H1517" t="s">
        <v>66</v>
      </c>
      <c r="I1517" t="s">
        <v>53</v>
      </c>
      <c r="J1517" t="s">
        <v>27</v>
      </c>
      <c r="K1517" t="s">
        <v>31</v>
      </c>
      <c r="L1517" t="s">
        <v>1966</v>
      </c>
    </row>
    <row r="1518" spans="1:12" x14ac:dyDescent="0.3">
      <c r="A1518">
        <v>544</v>
      </c>
      <c r="B1518" t="s">
        <v>762</v>
      </c>
      <c r="C1518" t="s">
        <v>205</v>
      </c>
      <c r="D1518" t="s">
        <v>26</v>
      </c>
      <c r="E1518" s="1">
        <v>42680</v>
      </c>
      <c r="F1518">
        <v>1</v>
      </c>
      <c r="G1518">
        <v>549.99</v>
      </c>
      <c r="H1518" t="s">
        <v>43</v>
      </c>
      <c r="I1518" t="s">
        <v>15</v>
      </c>
      <c r="J1518" t="s">
        <v>27</v>
      </c>
      <c r="K1518" t="s">
        <v>31</v>
      </c>
      <c r="L1518" t="s">
        <v>1966</v>
      </c>
    </row>
    <row r="1519" spans="1:12" x14ac:dyDescent="0.3">
      <c r="A1519">
        <v>544</v>
      </c>
      <c r="B1519" t="s">
        <v>762</v>
      </c>
      <c r="C1519" t="s">
        <v>205</v>
      </c>
      <c r="D1519" t="s">
        <v>26</v>
      </c>
      <c r="E1519" s="1">
        <v>42680</v>
      </c>
      <c r="F1519">
        <v>1</v>
      </c>
      <c r="G1519">
        <v>429</v>
      </c>
      <c r="H1519" t="s">
        <v>40</v>
      </c>
      <c r="I1519" t="s">
        <v>15</v>
      </c>
      <c r="J1519" t="s">
        <v>27</v>
      </c>
      <c r="K1519" t="s">
        <v>31</v>
      </c>
      <c r="L1519" t="s">
        <v>1976</v>
      </c>
    </row>
    <row r="1520" spans="1:12" x14ac:dyDescent="0.3">
      <c r="A1520">
        <v>545</v>
      </c>
      <c r="B1520" t="s">
        <v>763</v>
      </c>
      <c r="C1520" t="s">
        <v>283</v>
      </c>
      <c r="D1520" t="s">
        <v>108</v>
      </c>
      <c r="E1520" s="1">
        <v>42682</v>
      </c>
      <c r="F1520">
        <v>1</v>
      </c>
      <c r="G1520">
        <v>549.99</v>
      </c>
      <c r="H1520" t="s">
        <v>43</v>
      </c>
      <c r="I1520" t="s">
        <v>39</v>
      </c>
      <c r="J1520" t="s">
        <v>109</v>
      </c>
      <c r="K1520" t="s">
        <v>179</v>
      </c>
      <c r="L1520" t="s">
        <v>1966</v>
      </c>
    </row>
    <row r="1521" spans="1:12" x14ac:dyDescent="0.3">
      <c r="A1521">
        <v>545</v>
      </c>
      <c r="B1521" t="s">
        <v>763</v>
      </c>
      <c r="C1521" t="s">
        <v>283</v>
      </c>
      <c r="D1521" t="s">
        <v>108</v>
      </c>
      <c r="E1521" s="1">
        <v>42682</v>
      </c>
      <c r="F1521">
        <v>2</v>
      </c>
      <c r="G1521">
        <v>999.98</v>
      </c>
      <c r="H1521" t="s">
        <v>80</v>
      </c>
      <c r="I1521" t="s">
        <v>39</v>
      </c>
      <c r="J1521" t="s">
        <v>109</v>
      </c>
      <c r="K1521" t="s">
        <v>179</v>
      </c>
      <c r="L1521" t="s">
        <v>1966</v>
      </c>
    </row>
    <row r="1522" spans="1:12" x14ac:dyDescent="0.3">
      <c r="A1522">
        <v>545</v>
      </c>
      <c r="B1522" t="s">
        <v>763</v>
      </c>
      <c r="C1522" t="s">
        <v>283</v>
      </c>
      <c r="D1522" t="s">
        <v>108</v>
      </c>
      <c r="E1522" s="1">
        <v>42682</v>
      </c>
      <c r="F1522">
        <v>2</v>
      </c>
      <c r="G1522">
        <v>1199.98</v>
      </c>
      <c r="H1522" t="s">
        <v>18</v>
      </c>
      <c r="I1522" t="s">
        <v>15</v>
      </c>
      <c r="J1522" t="s">
        <v>109</v>
      </c>
      <c r="K1522" t="s">
        <v>179</v>
      </c>
      <c r="L1522" t="s">
        <v>1966</v>
      </c>
    </row>
    <row r="1523" spans="1:12" x14ac:dyDescent="0.3">
      <c r="A1523">
        <v>545</v>
      </c>
      <c r="B1523" t="s">
        <v>763</v>
      </c>
      <c r="C1523" t="s">
        <v>283</v>
      </c>
      <c r="D1523" t="s">
        <v>108</v>
      </c>
      <c r="E1523" s="1">
        <v>42682</v>
      </c>
      <c r="F1523">
        <v>1</v>
      </c>
      <c r="G1523">
        <v>469.99</v>
      </c>
      <c r="H1523" t="s">
        <v>69</v>
      </c>
      <c r="I1523" t="s">
        <v>22</v>
      </c>
      <c r="J1523" t="s">
        <v>109</v>
      </c>
      <c r="K1523" t="s">
        <v>179</v>
      </c>
      <c r="L1523" t="s">
        <v>1967</v>
      </c>
    </row>
    <row r="1524" spans="1:12" x14ac:dyDescent="0.3">
      <c r="A1524">
        <v>546</v>
      </c>
      <c r="B1524" t="s">
        <v>764</v>
      </c>
      <c r="C1524" t="s">
        <v>142</v>
      </c>
      <c r="D1524" t="s">
        <v>26</v>
      </c>
      <c r="E1524" s="1">
        <v>42683</v>
      </c>
      <c r="F1524">
        <v>2</v>
      </c>
      <c r="G1524">
        <v>858</v>
      </c>
      <c r="H1524" t="s">
        <v>40</v>
      </c>
      <c r="I1524" t="s">
        <v>15</v>
      </c>
      <c r="J1524" t="s">
        <v>27</v>
      </c>
      <c r="K1524" t="s">
        <v>31</v>
      </c>
      <c r="L1524" t="s">
        <v>1976</v>
      </c>
    </row>
    <row r="1525" spans="1:12" x14ac:dyDescent="0.3">
      <c r="A1525">
        <v>546</v>
      </c>
      <c r="B1525" t="s">
        <v>764</v>
      </c>
      <c r="C1525" t="s">
        <v>142</v>
      </c>
      <c r="D1525" t="s">
        <v>26</v>
      </c>
      <c r="E1525" s="1">
        <v>42683</v>
      </c>
      <c r="F1525">
        <v>2</v>
      </c>
      <c r="G1525">
        <v>898</v>
      </c>
      <c r="H1525" t="s">
        <v>44</v>
      </c>
      <c r="I1525" t="s">
        <v>15</v>
      </c>
      <c r="J1525" t="s">
        <v>27</v>
      </c>
      <c r="K1525" t="s">
        <v>31</v>
      </c>
      <c r="L1525" t="s">
        <v>1976</v>
      </c>
    </row>
    <row r="1526" spans="1:12" x14ac:dyDescent="0.3">
      <c r="A1526">
        <v>546</v>
      </c>
      <c r="B1526" t="s">
        <v>764</v>
      </c>
      <c r="C1526" t="s">
        <v>142</v>
      </c>
      <c r="D1526" t="s">
        <v>26</v>
      </c>
      <c r="E1526" s="1">
        <v>42683</v>
      </c>
      <c r="F1526">
        <v>1</v>
      </c>
      <c r="G1526">
        <v>1799.99</v>
      </c>
      <c r="H1526" t="s">
        <v>23</v>
      </c>
      <c r="I1526" t="s">
        <v>22</v>
      </c>
      <c r="J1526" t="s">
        <v>27</v>
      </c>
      <c r="K1526" t="s">
        <v>31</v>
      </c>
      <c r="L1526" t="s">
        <v>1968</v>
      </c>
    </row>
    <row r="1527" spans="1:12" x14ac:dyDescent="0.3">
      <c r="A1527">
        <v>547</v>
      </c>
      <c r="B1527" t="s">
        <v>765</v>
      </c>
      <c r="C1527" t="s">
        <v>174</v>
      </c>
      <c r="D1527" t="s">
        <v>108</v>
      </c>
      <c r="E1527" s="1">
        <v>42683</v>
      </c>
      <c r="F1527">
        <v>1</v>
      </c>
      <c r="G1527">
        <v>1320.99</v>
      </c>
      <c r="H1527" t="s">
        <v>77</v>
      </c>
      <c r="I1527" t="s">
        <v>22</v>
      </c>
      <c r="J1527" t="s">
        <v>109</v>
      </c>
      <c r="K1527" t="s">
        <v>110</v>
      </c>
      <c r="L1527" t="s">
        <v>1970</v>
      </c>
    </row>
    <row r="1528" spans="1:12" x14ac:dyDescent="0.3">
      <c r="A1528">
        <v>547</v>
      </c>
      <c r="B1528" t="s">
        <v>765</v>
      </c>
      <c r="C1528" t="s">
        <v>174</v>
      </c>
      <c r="D1528" t="s">
        <v>108</v>
      </c>
      <c r="E1528" s="1">
        <v>42683</v>
      </c>
      <c r="F1528">
        <v>2</v>
      </c>
      <c r="G1528">
        <v>3361.98</v>
      </c>
      <c r="H1528" t="s">
        <v>63</v>
      </c>
      <c r="I1528" t="s">
        <v>20</v>
      </c>
      <c r="J1528" t="s">
        <v>109</v>
      </c>
      <c r="K1528" t="s">
        <v>110</v>
      </c>
      <c r="L1528" t="s">
        <v>1967</v>
      </c>
    </row>
    <row r="1529" spans="1:12" x14ac:dyDescent="0.3">
      <c r="A1529">
        <v>547</v>
      </c>
      <c r="B1529" t="s">
        <v>765</v>
      </c>
      <c r="C1529" t="s">
        <v>174</v>
      </c>
      <c r="D1529" t="s">
        <v>108</v>
      </c>
      <c r="E1529" s="1">
        <v>42683</v>
      </c>
      <c r="F1529">
        <v>1</v>
      </c>
      <c r="G1529">
        <v>2999.99</v>
      </c>
      <c r="H1529" t="s">
        <v>45</v>
      </c>
      <c r="I1529" t="s">
        <v>46</v>
      </c>
      <c r="J1529" t="s">
        <v>109</v>
      </c>
      <c r="K1529" t="s">
        <v>110</v>
      </c>
      <c r="L1529" t="s">
        <v>1968</v>
      </c>
    </row>
    <row r="1530" spans="1:12" x14ac:dyDescent="0.3">
      <c r="A1530">
        <v>548</v>
      </c>
      <c r="B1530" t="s">
        <v>766</v>
      </c>
      <c r="C1530" t="s">
        <v>181</v>
      </c>
      <c r="D1530" t="s">
        <v>26</v>
      </c>
      <c r="E1530" s="1">
        <v>42685</v>
      </c>
      <c r="F1530">
        <v>2</v>
      </c>
      <c r="G1530">
        <v>3361.98</v>
      </c>
      <c r="H1530" t="s">
        <v>63</v>
      </c>
      <c r="I1530" t="s">
        <v>20</v>
      </c>
      <c r="J1530" t="s">
        <v>27</v>
      </c>
      <c r="K1530" t="s">
        <v>31</v>
      </c>
      <c r="L1530" t="s">
        <v>1967</v>
      </c>
    </row>
    <row r="1531" spans="1:12" x14ac:dyDescent="0.3">
      <c r="A1531">
        <v>548</v>
      </c>
      <c r="B1531" t="s">
        <v>766</v>
      </c>
      <c r="C1531" t="s">
        <v>181</v>
      </c>
      <c r="D1531" t="s">
        <v>26</v>
      </c>
      <c r="E1531" s="1">
        <v>42685</v>
      </c>
      <c r="F1531">
        <v>1</v>
      </c>
      <c r="G1531">
        <v>1799.99</v>
      </c>
      <c r="H1531" t="s">
        <v>23</v>
      </c>
      <c r="I1531" t="s">
        <v>22</v>
      </c>
      <c r="J1531" t="s">
        <v>27</v>
      </c>
      <c r="K1531" t="s">
        <v>31</v>
      </c>
      <c r="L1531" t="s">
        <v>1968</v>
      </c>
    </row>
    <row r="1532" spans="1:12" x14ac:dyDescent="0.3">
      <c r="A1532">
        <v>549</v>
      </c>
      <c r="B1532" t="s">
        <v>767</v>
      </c>
      <c r="C1532" t="s">
        <v>283</v>
      </c>
      <c r="D1532" t="s">
        <v>108</v>
      </c>
      <c r="E1532" s="1">
        <v>42686</v>
      </c>
      <c r="F1532">
        <v>2</v>
      </c>
      <c r="G1532">
        <v>539.98</v>
      </c>
      <c r="H1532" t="s">
        <v>66</v>
      </c>
      <c r="I1532" t="s">
        <v>15</v>
      </c>
      <c r="J1532" t="s">
        <v>109</v>
      </c>
      <c r="K1532" t="s">
        <v>179</v>
      </c>
      <c r="L1532" t="s">
        <v>1966</v>
      </c>
    </row>
    <row r="1533" spans="1:12" x14ac:dyDescent="0.3">
      <c r="A1533">
        <v>549</v>
      </c>
      <c r="B1533" t="s">
        <v>767</v>
      </c>
      <c r="C1533" t="s">
        <v>283</v>
      </c>
      <c r="D1533" t="s">
        <v>108</v>
      </c>
      <c r="E1533" s="1">
        <v>42686</v>
      </c>
      <c r="F1533">
        <v>1</v>
      </c>
      <c r="G1533">
        <v>529.99</v>
      </c>
      <c r="H1533" t="s">
        <v>49</v>
      </c>
      <c r="I1533" t="s">
        <v>15</v>
      </c>
      <c r="J1533" t="s">
        <v>109</v>
      </c>
      <c r="K1533" t="s">
        <v>179</v>
      </c>
      <c r="L1533" t="s">
        <v>1966</v>
      </c>
    </row>
    <row r="1534" spans="1:12" x14ac:dyDescent="0.3">
      <c r="A1534">
        <v>549</v>
      </c>
      <c r="B1534" t="s">
        <v>767</v>
      </c>
      <c r="C1534" t="s">
        <v>283</v>
      </c>
      <c r="D1534" t="s">
        <v>108</v>
      </c>
      <c r="E1534" s="1">
        <v>42686</v>
      </c>
      <c r="F1534">
        <v>1</v>
      </c>
      <c r="G1534">
        <v>599.99</v>
      </c>
      <c r="H1534" t="s">
        <v>14</v>
      </c>
      <c r="I1534" t="s">
        <v>15</v>
      </c>
      <c r="J1534" t="s">
        <v>109</v>
      </c>
      <c r="K1534" t="s">
        <v>179</v>
      </c>
      <c r="L1534" t="s">
        <v>1966</v>
      </c>
    </row>
    <row r="1535" spans="1:12" x14ac:dyDescent="0.3">
      <c r="A1535">
        <v>549</v>
      </c>
      <c r="B1535" t="s">
        <v>767</v>
      </c>
      <c r="C1535" t="s">
        <v>283</v>
      </c>
      <c r="D1535" t="s">
        <v>108</v>
      </c>
      <c r="E1535" s="1">
        <v>42686</v>
      </c>
      <c r="F1535">
        <v>1</v>
      </c>
      <c r="G1535">
        <v>999.99</v>
      </c>
      <c r="H1535" t="s">
        <v>32</v>
      </c>
      <c r="I1535" t="s">
        <v>22</v>
      </c>
      <c r="J1535" t="s">
        <v>109</v>
      </c>
      <c r="K1535" t="s">
        <v>179</v>
      </c>
      <c r="L1535" t="s">
        <v>1967</v>
      </c>
    </row>
    <row r="1536" spans="1:12" x14ac:dyDescent="0.3">
      <c r="A1536">
        <v>549</v>
      </c>
      <c r="B1536" t="s">
        <v>767</v>
      </c>
      <c r="C1536" t="s">
        <v>283</v>
      </c>
      <c r="D1536" t="s">
        <v>108</v>
      </c>
      <c r="E1536" s="1">
        <v>42686</v>
      </c>
      <c r="F1536">
        <v>1</v>
      </c>
      <c r="G1536">
        <v>3999.99</v>
      </c>
      <c r="H1536" t="s">
        <v>56</v>
      </c>
      <c r="I1536" t="s">
        <v>22</v>
      </c>
      <c r="J1536" t="s">
        <v>109</v>
      </c>
      <c r="K1536" t="s">
        <v>179</v>
      </c>
      <c r="L1536" t="s">
        <v>1968</v>
      </c>
    </row>
    <row r="1537" spans="1:12" x14ac:dyDescent="0.3">
      <c r="A1537">
        <v>550</v>
      </c>
      <c r="B1537" t="s">
        <v>768</v>
      </c>
      <c r="C1537" t="s">
        <v>139</v>
      </c>
      <c r="D1537" t="s">
        <v>26</v>
      </c>
      <c r="E1537" s="1">
        <v>42686</v>
      </c>
      <c r="F1537">
        <v>1</v>
      </c>
      <c r="G1537">
        <v>2899.99</v>
      </c>
      <c r="H1537" t="s">
        <v>21</v>
      </c>
      <c r="I1537" t="s">
        <v>22</v>
      </c>
      <c r="J1537" t="s">
        <v>27</v>
      </c>
      <c r="K1537" t="s">
        <v>31</v>
      </c>
      <c r="L1537" t="s">
        <v>1968</v>
      </c>
    </row>
    <row r="1538" spans="1:12" x14ac:dyDescent="0.3">
      <c r="A1538">
        <v>551</v>
      </c>
      <c r="B1538" t="s">
        <v>769</v>
      </c>
      <c r="C1538" t="s">
        <v>487</v>
      </c>
      <c r="D1538" t="s">
        <v>26</v>
      </c>
      <c r="E1538" s="1">
        <v>42686</v>
      </c>
      <c r="F1538">
        <v>2</v>
      </c>
      <c r="G1538">
        <v>1059.98</v>
      </c>
      <c r="H1538" t="s">
        <v>49</v>
      </c>
      <c r="I1538" t="s">
        <v>15</v>
      </c>
      <c r="J1538" t="s">
        <v>27</v>
      </c>
      <c r="K1538" t="s">
        <v>28</v>
      </c>
      <c r="L1538" t="s">
        <v>1966</v>
      </c>
    </row>
    <row r="1539" spans="1:12" x14ac:dyDescent="0.3">
      <c r="A1539">
        <v>551</v>
      </c>
      <c r="B1539" t="s">
        <v>769</v>
      </c>
      <c r="C1539" t="s">
        <v>487</v>
      </c>
      <c r="D1539" t="s">
        <v>26</v>
      </c>
      <c r="E1539" s="1">
        <v>42686</v>
      </c>
      <c r="F1539">
        <v>1</v>
      </c>
      <c r="G1539">
        <v>599.99</v>
      </c>
      <c r="H1539" t="s">
        <v>14</v>
      </c>
      <c r="I1539" t="s">
        <v>39</v>
      </c>
      <c r="J1539" t="s">
        <v>27</v>
      </c>
      <c r="K1539" t="s">
        <v>28</v>
      </c>
      <c r="L1539" t="s">
        <v>1966</v>
      </c>
    </row>
    <row r="1540" spans="1:12" x14ac:dyDescent="0.3">
      <c r="A1540">
        <v>551</v>
      </c>
      <c r="B1540" t="s">
        <v>769</v>
      </c>
      <c r="C1540" t="s">
        <v>487</v>
      </c>
      <c r="D1540" t="s">
        <v>26</v>
      </c>
      <c r="E1540" s="1">
        <v>42686</v>
      </c>
      <c r="F1540">
        <v>1</v>
      </c>
      <c r="G1540">
        <v>599.99</v>
      </c>
      <c r="H1540" t="s">
        <v>14</v>
      </c>
      <c r="I1540" t="s">
        <v>15</v>
      </c>
      <c r="J1540" t="s">
        <v>27</v>
      </c>
      <c r="K1540" t="s">
        <v>28</v>
      </c>
      <c r="L1540" t="s">
        <v>1966</v>
      </c>
    </row>
    <row r="1541" spans="1:12" x14ac:dyDescent="0.3">
      <c r="A1541">
        <v>551</v>
      </c>
      <c r="B1541" t="s">
        <v>769</v>
      </c>
      <c r="C1541" t="s">
        <v>487</v>
      </c>
      <c r="D1541" t="s">
        <v>26</v>
      </c>
      <c r="E1541" s="1">
        <v>42686</v>
      </c>
      <c r="F1541">
        <v>2</v>
      </c>
      <c r="G1541">
        <v>3361.98</v>
      </c>
      <c r="H1541" t="s">
        <v>63</v>
      </c>
      <c r="I1541" t="s">
        <v>20</v>
      </c>
      <c r="J1541" t="s">
        <v>27</v>
      </c>
      <c r="K1541" t="s">
        <v>28</v>
      </c>
      <c r="L1541" t="s">
        <v>1967</v>
      </c>
    </row>
    <row r="1542" spans="1:12" x14ac:dyDescent="0.3">
      <c r="A1542">
        <v>552</v>
      </c>
      <c r="B1542" t="s">
        <v>770</v>
      </c>
      <c r="C1542" t="s">
        <v>367</v>
      </c>
      <c r="D1542" t="s">
        <v>26</v>
      </c>
      <c r="E1542" s="1">
        <v>42686</v>
      </c>
      <c r="F1542">
        <v>1</v>
      </c>
      <c r="G1542">
        <v>299.99</v>
      </c>
      <c r="H1542" t="s">
        <v>72</v>
      </c>
      <c r="I1542" t="s">
        <v>53</v>
      </c>
      <c r="J1542" t="s">
        <v>27</v>
      </c>
      <c r="K1542" t="s">
        <v>31</v>
      </c>
      <c r="L1542" t="s">
        <v>1966</v>
      </c>
    </row>
    <row r="1543" spans="1:12" x14ac:dyDescent="0.3">
      <c r="A1543">
        <v>552</v>
      </c>
      <c r="B1543" t="s">
        <v>770</v>
      </c>
      <c r="C1543" t="s">
        <v>367</v>
      </c>
      <c r="D1543" t="s">
        <v>26</v>
      </c>
      <c r="E1543" s="1">
        <v>42686</v>
      </c>
      <c r="F1543">
        <v>1</v>
      </c>
      <c r="G1543">
        <v>549.99</v>
      </c>
      <c r="H1543" t="s">
        <v>43</v>
      </c>
      <c r="I1543" t="s">
        <v>39</v>
      </c>
      <c r="J1543" t="s">
        <v>27</v>
      </c>
      <c r="K1543" t="s">
        <v>31</v>
      </c>
      <c r="L1543" t="s">
        <v>1966</v>
      </c>
    </row>
    <row r="1544" spans="1:12" x14ac:dyDescent="0.3">
      <c r="A1544">
        <v>552</v>
      </c>
      <c r="B1544" t="s">
        <v>770</v>
      </c>
      <c r="C1544" t="s">
        <v>367</v>
      </c>
      <c r="D1544" t="s">
        <v>26</v>
      </c>
      <c r="E1544" s="1">
        <v>42686</v>
      </c>
      <c r="F1544">
        <v>1</v>
      </c>
      <c r="G1544">
        <v>449</v>
      </c>
      <c r="H1544" t="s">
        <v>44</v>
      </c>
      <c r="I1544" t="s">
        <v>15</v>
      </c>
      <c r="J1544" t="s">
        <v>27</v>
      </c>
      <c r="K1544" t="s">
        <v>31</v>
      </c>
      <c r="L1544" t="s">
        <v>1976</v>
      </c>
    </row>
    <row r="1545" spans="1:12" x14ac:dyDescent="0.3">
      <c r="A1545">
        <v>552</v>
      </c>
      <c r="B1545" t="s">
        <v>770</v>
      </c>
      <c r="C1545" t="s">
        <v>367</v>
      </c>
      <c r="D1545" t="s">
        <v>26</v>
      </c>
      <c r="E1545" s="1">
        <v>42686</v>
      </c>
      <c r="F1545">
        <v>2</v>
      </c>
      <c r="G1545">
        <v>898</v>
      </c>
      <c r="H1545" t="s">
        <v>99</v>
      </c>
      <c r="I1545" t="s">
        <v>15</v>
      </c>
      <c r="J1545" t="s">
        <v>27</v>
      </c>
      <c r="K1545" t="s">
        <v>31</v>
      </c>
      <c r="L1545" t="s">
        <v>1976</v>
      </c>
    </row>
    <row r="1546" spans="1:12" x14ac:dyDescent="0.3">
      <c r="A1546">
        <v>552</v>
      </c>
      <c r="B1546" t="s">
        <v>770</v>
      </c>
      <c r="C1546" t="s">
        <v>367</v>
      </c>
      <c r="D1546" t="s">
        <v>26</v>
      </c>
      <c r="E1546" s="1">
        <v>42686</v>
      </c>
      <c r="F1546">
        <v>1</v>
      </c>
      <c r="G1546">
        <v>749.99</v>
      </c>
      <c r="H1546" t="s">
        <v>35</v>
      </c>
      <c r="I1546" t="s">
        <v>22</v>
      </c>
      <c r="J1546" t="s">
        <v>27</v>
      </c>
      <c r="K1546" t="s">
        <v>31</v>
      </c>
      <c r="L1546" t="s">
        <v>1969</v>
      </c>
    </row>
    <row r="1547" spans="1:12" x14ac:dyDescent="0.3">
      <c r="A1547">
        <v>553</v>
      </c>
      <c r="B1547" t="s">
        <v>771</v>
      </c>
      <c r="C1547" t="s">
        <v>283</v>
      </c>
      <c r="D1547" t="s">
        <v>108</v>
      </c>
      <c r="E1547" s="1">
        <v>42686</v>
      </c>
      <c r="F1547">
        <v>1</v>
      </c>
      <c r="G1547">
        <v>549.99</v>
      </c>
      <c r="H1547" t="s">
        <v>43</v>
      </c>
      <c r="I1547" t="s">
        <v>39</v>
      </c>
      <c r="J1547" t="s">
        <v>109</v>
      </c>
      <c r="K1547" t="s">
        <v>179</v>
      </c>
      <c r="L1547" t="s">
        <v>1966</v>
      </c>
    </row>
    <row r="1548" spans="1:12" x14ac:dyDescent="0.3">
      <c r="A1548">
        <v>553</v>
      </c>
      <c r="B1548" t="s">
        <v>771</v>
      </c>
      <c r="C1548" t="s">
        <v>283</v>
      </c>
      <c r="D1548" t="s">
        <v>108</v>
      </c>
      <c r="E1548" s="1">
        <v>42686</v>
      </c>
      <c r="F1548">
        <v>1</v>
      </c>
      <c r="G1548">
        <v>549.99</v>
      </c>
      <c r="H1548" t="s">
        <v>43</v>
      </c>
      <c r="I1548" t="s">
        <v>15</v>
      </c>
      <c r="J1548" t="s">
        <v>109</v>
      </c>
      <c r="K1548" t="s">
        <v>179</v>
      </c>
      <c r="L1548" t="s">
        <v>1966</v>
      </c>
    </row>
    <row r="1549" spans="1:12" x14ac:dyDescent="0.3">
      <c r="A1549">
        <v>553</v>
      </c>
      <c r="B1549" t="s">
        <v>771</v>
      </c>
      <c r="C1549" t="s">
        <v>283</v>
      </c>
      <c r="D1549" t="s">
        <v>108</v>
      </c>
      <c r="E1549" s="1">
        <v>42686</v>
      </c>
      <c r="F1549">
        <v>2</v>
      </c>
      <c r="G1549">
        <v>898</v>
      </c>
      <c r="H1549" t="s">
        <v>44</v>
      </c>
      <c r="I1549" t="s">
        <v>15</v>
      </c>
      <c r="J1549" t="s">
        <v>109</v>
      </c>
      <c r="K1549" t="s">
        <v>179</v>
      </c>
      <c r="L1549" t="s">
        <v>1976</v>
      </c>
    </row>
    <row r="1550" spans="1:12" x14ac:dyDescent="0.3">
      <c r="A1550">
        <v>554</v>
      </c>
      <c r="B1550" t="s">
        <v>772</v>
      </c>
      <c r="C1550" t="s">
        <v>88</v>
      </c>
      <c r="D1550" t="s">
        <v>13</v>
      </c>
      <c r="E1550" s="1">
        <v>42687</v>
      </c>
      <c r="F1550">
        <v>1</v>
      </c>
      <c r="G1550">
        <v>269.99</v>
      </c>
      <c r="H1550" t="s">
        <v>52</v>
      </c>
      <c r="I1550" t="s">
        <v>53</v>
      </c>
      <c r="J1550" t="s">
        <v>16</v>
      </c>
      <c r="K1550" t="s">
        <v>36</v>
      </c>
      <c r="L1550" t="s">
        <v>1966</v>
      </c>
    </row>
    <row r="1551" spans="1:12" x14ac:dyDescent="0.3">
      <c r="A1551">
        <v>554</v>
      </c>
      <c r="B1551" t="s">
        <v>772</v>
      </c>
      <c r="C1551" t="s">
        <v>88</v>
      </c>
      <c r="D1551" t="s">
        <v>13</v>
      </c>
      <c r="E1551" s="1">
        <v>42687</v>
      </c>
      <c r="F1551">
        <v>2</v>
      </c>
      <c r="G1551">
        <v>1999.98</v>
      </c>
      <c r="H1551" t="s">
        <v>32</v>
      </c>
      <c r="I1551" t="s">
        <v>22</v>
      </c>
      <c r="J1551" t="s">
        <v>16</v>
      </c>
      <c r="K1551" t="s">
        <v>36</v>
      </c>
      <c r="L1551" t="s">
        <v>1967</v>
      </c>
    </row>
    <row r="1552" spans="1:12" x14ac:dyDescent="0.3">
      <c r="A1552">
        <v>554</v>
      </c>
      <c r="B1552" t="s">
        <v>772</v>
      </c>
      <c r="C1552" t="s">
        <v>88</v>
      </c>
      <c r="D1552" t="s">
        <v>13</v>
      </c>
      <c r="E1552" s="1">
        <v>42687</v>
      </c>
      <c r="F1552">
        <v>2</v>
      </c>
      <c r="G1552">
        <v>5799.98</v>
      </c>
      <c r="H1552" t="s">
        <v>21</v>
      </c>
      <c r="I1552" t="s">
        <v>22</v>
      </c>
      <c r="J1552" t="s">
        <v>16</v>
      </c>
      <c r="K1552" t="s">
        <v>36</v>
      </c>
      <c r="L1552" t="s">
        <v>1968</v>
      </c>
    </row>
    <row r="1553" spans="1:12" x14ac:dyDescent="0.3">
      <c r="A1553">
        <v>555</v>
      </c>
      <c r="B1553" t="s">
        <v>773</v>
      </c>
      <c r="C1553" t="s">
        <v>468</v>
      </c>
      <c r="D1553" t="s">
        <v>26</v>
      </c>
      <c r="E1553" s="1">
        <v>42687</v>
      </c>
      <c r="F1553">
        <v>2</v>
      </c>
      <c r="G1553">
        <v>1199.98</v>
      </c>
      <c r="H1553" t="s">
        <v>18</v>
      </c>
      <c r="I1553" t="s">
        <v>15</v>
      </c>
      <c r="J1553" t="s">
        <v>27</v>
      </c>
      <c r="K1553" t="s">
        <v>31</v>
      </c>
      <c r="L1553" t="s">
        <v>1966</v>
      </c>
    </row>
    <row r="1554" spans="1:12" x14ac:dyDescent="0.3">
      <c r="A1554">
        <v>555</v>
      </c>
      <c r="B1554" t="s">
        <v>773</v>
      </c>
      <c r="C1554" t="s">
        <v>468</v>
      </c>
      <c r="D1554" t="s">
        <v>26</v>
      </c>
      <c r="E1554" s="1">
        <v>42687</v>
      </c>
      <c r="F1554">
        <v>1</v>
      </c>
      <c r="G1554">
        <v>1799.99</v>
      </c>
      <c r="H1554" t="s">
        <v>23</v>
      </c>
      <c r="I1554" t="s">
        <v>22</v>
      </c>
      <c r="J1554" t="s">
        <v>27</v>
      </c>
      <c r="K1554" t="s">
        <v>31</v>
      </c>
      <c r="L1554" t="s">
        <v>1968</v>
      </c>
    </row>
    <row r="1555" spans="1:12" x14ac:dyDescent="0.3">
      <c r="A1555">
        <v>555</v>
      </c>
      <c r="B1555" t="s">
        <v>773</v>
      </c>
      <c r="C1555" t="s">
        <v>468</v>
      </c>
      <c r="D1555" t="s">
        <v>26</v>
      </c>
      <c r="E1555" s="1">
        <v>42687</v>
      </c>
      <c r="F1555">
        <v>1</v>
      </c>
      <c r="G1555">
        <v>3999.99</v>
      </c>
      <c r="H1555" t="s">
        <v>56</v>
      </c>
      <c r="I1555" t="s">
        <v>22</v>
      </c>
      <c r="J1555" t="s">
        <v>27</v>
      </c>
      <c r="K1555" t="s">
        <v>31</v>
      </c>
      <c r="L1555" t="s">
        <v>1968</v>
      </c>
    </row>
    <row r="1556" spans="1:12" x14ac:dyDescent="0.3">
      <c r="A1556">
        <v>556</v>
      </c>
      <c r="B1556" t="s">
        <v>605</v>
      </c>
      <c r="C1556" t="s">
        <v>371</v>
      </c>
      <c r="D1556" t="s">
        <v>108</v>
      </c>
      <c r="E1556" s="1">
        <v>42687</v>
      </c>
      <c r="F1556">
        <v>1</v>
      </c>
      <c r="G1556">
        <v>599.99</v>
      </c>
      <c r="H1556" t="s">
        <v>14</v>
      </c>
      <c r="I1556" t="s">
        <v>15</v>
      </c>
      <c r="J1556" t="s">
        <v>109</v>
      </c>
      <c r="K1556" t="s">
        <v>179</v>
      </c>
      <c r="L1556" t="s">
        <v>1966</v>
      </c>
    </row>
    <row r="1557" spans="1:12" x14ac:dyDescent="0.3">
      <c r="A1557">
        <v>556</v>
      </c>
      <c r="B1557" t="s">
        <v>605</v>
      </c>
      <c r="C1557" t="s">
        <v>371</v>
      </c>
      <c r="D1557" t="s">
        <v>108</v>
      </c>
      <c r="E1557" s="1">
        <v>42687</v>
      </c>
      <c r="F1557">
        <v>2</v>
      </c>
      <c r="G1557">
        <v>5799.98</v>
      </c>
      <c r="H1557" t="s">
        <v>21</v>
      </c>
      <c r="I1557" t="s">
        <v>22</v>
      </c>
      <c r="J1557" t="s">
        <v>109</v>
      </c>
      <c r="K1557" t="s">
        <v>179</v>
      </c>
      <c r="L1557" t="s">
        <v>1968</v>
      </c>
    </row>
    <row r="1558" spans="1:12" x14ac:dyDescent="0.3">
      <c r="A1558">
        <v>557</v>
      </c>
      <c r="B1558" t="s">
        <v>774</v>
      </c>
      <c r="C1558" t="s">
        <v>305</v>
      </c>
      <c r="D1558" t="s">
        <v>26</v>
      </c>
      <c r="E1558" s="1">
        <v>42688</v>
      </c>
      <c r="F1558">
        <v>1</v>
      </c>
      <c r="G1558">
        <v>1549</v>
      </c>
      <c r="H1558" t="s">
        <v>19</v>
      </c>
      <c r="I1558" t="s">
        <v>20</v>
      </c>
      <c r="J1558" t="s">
        <v>27</v>
      </c>
      <c r="K1558" t="s">
        <v>28</v>
      </c>
      <c r="L1558" t="s">
        <v>1967</v>
      </c>
    </row>
    <row r="1559" spans="1:12" x14ac:dyDescent="0.3">
      <c r="A1559">
        <v>557</v>
      </c>
      <c r="B1559" t="s">
        <v>774</v>
      </c>
      <c r="C1559" t="s">
        <v>305</v>
      </c>
      <c r="D1559" t="s">
        <v>26</v>
      </c>
      <c r="E1559" s="1">
        <v>42688</v>
      </c>
      <c r="F1559">
        <v>2</v>
      </c>
      <c r="G1559">
        <v>5999.98</v>
      </c>
      <c r="H1559" t="s">
        <v>45</v>
      </c>
      <c r="I1559" t="s">
        <v>46</v>
      </c>
      <c r="J1559" t="s">
        <v>27</v>
      </c>
      <c r="K1559" t="s">
        <v>28</v>
      </c>
      <c r="L1559" t="s">
        <v>1968</v>
      </c>
    </row>
    <row r="1560" spans="1:12" x14ac:dyDescent="0.3">
      <c r="A1560">
        <v>558</v>
      </c>
      <c r="B1560" t="s">
        <v>775</v>
      </c>
      <c r="C1560" t="s">
        <v>137</v>
      </c>
      <c r="D1560" t="s">
        <v>26</v>
      </c>
      <c r="E1560" s="1">
        <v>42689</v>
      </c>
      <c r="F1560">
        <v>2</v>
      </c>
      <c r="G1560">
        <v>539.98</v>
      </c>
      <c r="H1560" t="s">
        <v>66</v>
      </c>
      <c r="I1560" t="s">
        <v>53</v>
      </c>
      <c r="J1560" t="s">
        <v>27</v>
      </c>
      <c r="K1560" t="s">
        <v>31</v>
      </c>
      <c r="L1560" t="s">
        <v>1966</v>
      </c>
    </row>
    <row r="1561" spans="1:12" x14ac:dyDescent="0.3">
      <c r="A1561">
        <v>558</v>
      </c>
      <c r="B1561" t="s">
        <v>775</v>
      </c>
      <c r="C1561" t="s">
        <v>137</v>
      </c>
      <c r="D1561" t="s">
        <v>26</v>
      </c>
      <c r="E1561" s="1">
        <v>42689</v>
      </c>
      <c r="F1561">
        <v>1</v>
      </c>
      <c r="G1561">
        <v>599.99</v>
      </c>
      <c r="H1561" t="s">
        <v>14</v>
      </c>
      <c r="I1561" t="s">
        <v>15</v>
      </c>
      <c r="J1561" t="s">
        <v>27</v>
      </c>
      <c r="K1561" t="s">
        <v>31</v>
      </c>
      <c r="L1561" t="s">
        <v>1966</v>
      </c>
    </row>
    <row r="1562" spans="1:12" x14ac:dyDescent="0.3">
      <c r="A1562">
        <v>558</v>
      </c>
      <c r="B1562" t="s">
        <v>775</v>
      </c>
      <c r="C1562" t="s">
        <v>137</v>
      </c>
      <c r="D1562" t="s">
        <v>26</v>
      </c>
      <c r="E1562" s="1">
        <v>42689</v>
      </c>
      <c r="F1562">
        <v>2</v>
      </c>
      <c r="G1562">
        <v>3098</v>
      </c>
      <c r="H1562" t="s">
        <v>19</v>
      </c>
      <c r="I1562" t="s">
        <v>20</v>
      </c>
      <c r="J1562" t="s">
        <v>27</v>
      </c>
      <c r="K1562" t="s">
        <v>31</v>
      </c>
      <c r="L1562" t="s">
        <v>1967</v>
      </c>
    </row>
    <row r="1563" spans="1:12" x14ac:dyDescent="0.3">
      <c r="A1563">
        <v>558</v>
      </c>
      <c r="B1563" t="s">
        <v>775</v>
      </c>
      <c r="C1563" t="s">
        <v>137</v>
      </c>
      <c r="D1563" t="s">
        <v>26</v>
      </c>
      <c r="E1563" s="1">
        <v>42689</v>
      </c>
      <c r="F1563">
        <v>1</v>
      </c>
      <c r="G1563">
        <v>2999.99</v>
      </c>
      <c r="H1563" t="s">
        <v>45</v>
      </c>
      <c r="I1563" t="s">
        <v>46</v>
      </c>
      <c r="J1563" t="s">
        <v>27</v>
      </c>
      <c r="K1563" t="s">
        <v>31</v>
      </c>
      <c r="L1563" t="s">
        <v>1968</v>
      </c>
    </row>
    <row r="1564" spans="1:12" x14ac:dyDescent="0.3">
      <c r="A1564">
        <v>558</v>
      </c>
      <c r="B1564" t="s">
        <v>775</v>
      </c>
      <c r="C1564" t="s">
        <v>137</v>
      </c>
      <c r="D1564" t="s">
        <v>26</v>
      </c>
      <c r="E1564" s="1">
        <v>42689</v>
      </c>
      <c r="F1564">
        <v>1</v>
      </c>
      <c r="G1564">
        <v>3999.99</v>
      </c>
      <c r="H1564" t="s">
        <v>56</v>
      </c>
      <c r="I1564" t="s">
        <v>22</v>
      </c>
      <c r="J1564" t="s">
        <v>27</v>
      </c>
      <c r="K1564" t="s">
        <v>31</v>
      </c>
      <c r="L1564" t="s">
        <v>1968</v>
      </c>
    </row>
    <row r="1565" spans="1:12" x14ac:dyDescent="0.3">
      <c r="A1565">
        <v>559</v>
      </c>
      <c r="B1565" t="s">
        <v>776</v>
      </c>
      <c r="C1565" t="s">
        <v>452</v>
      </c>
      <c r="D1565" t="s">
        <v>13</v>
      </c>
      <c r="E1565" s="1">
        <v>42690</v>
      </c>
      <c r="F1565">
        <v>2</v>
      </c>
      <c r="G1565">
        <v>1059.98</v>
      </c>
      <c r="H1565" t="s">
        <v>49</v>
      </c>
      <c r="I1565" t="s">
        <v>15</v>
      </c>
      <c r="J1565" t="s">
        <v>16</v>
      </c>
      <c r="K1565" t="s">
        <v>17</v>
      </c>
      <c r="L1565" t="s">
        <v>1966</v>
      </c>
    </row>
    <row r="1566" spans="1:12" x14ac:dyDescent="0.3">
      <c r="A1566">
        <v>559</v>
      </c>
      <c r="B1566" t="s">
        <v>776</v>
      </c>
      <c r="C1566" t="s">
        <v>452</v>
      </c>
      <c r="D1566" t="s">
        <v>13</v>
      </c>
      <c r="E1566" s="1">
        <v>42690</v>
      </c>
      <c r="F1566">
        <v>1</v>
      </c>
      <c r="G1566">
        <v>469.99</v>
      </c>
      <c r="H1566" t="s">
        <v>69</v>
      </c>
      <c r="I1566" t="s">
        <v>22</v>
      </c>
      <c r="J1566" t="s">
        <v>16</v>
      </c>
      <c r="K1566" t="s">
        <v>17</v>
      </c>
      <c r="L1566" t="s">
        <v>1967</v>
      </c>
    </row>
    <row r="1567" spans="1:12" x14ac:dyDescent="0.3">
      <c r="A1567">
        <v>559</v>
      </c>
      <c r="B1567" t="s">
        <v>776</v>
      </c>
      <c r="C1567" t="s">
        <v>452</v>
      </c>
      <c r="D1567" t="s">
        <v>13</v>
      </c>
      <c r="E1567" s="1">
        <v>42690</v>
      </c>
      <c r="F1567">
        <v>2</v>
      </c>
      <c r="G1567">
        <v>7999.98</v>
      </c>
      <c r="H1567" t="s">
        <v>56</v>
      </c>
      <c r="I1567" t="s">
        <v>22</v>
      </c>
      <c r="J1567" t="s">
        <v>16</v>
      </c>
      <c r="K1567" t="s">
        <v>17</v>
      </c>
      <c r="L1567" t="s">
        <v>1968</v>
      </c>
    </row>
    <row r="1568" spans="1:12" x14ac:dyDescent="0.3">
      <c r="A1568">
        <v>560</v>
      </c>
      <c r="B1568" t="s">
        <v>777</v>
      </c>
      <c r="C1568" t="s">
        <v>86</v>
      </c>
      <c r="D1568" t="s">
        <v>26</v>
      </c>
      <c r="E1568" s="1">
        <v>42692</v>
      </c>
      <c r="F1568">
        <v>2</v>
      </c>
      <c r="G1568">
        <v>1199.98</v>
      </c>
      <c r="H1568" t="s">
        <v>14</v>
      </c>
      <c r="I1568" t="s">
        <v>39</v>
      </c>
      <c r="J1568" t="s">
        <v>27</v>
      </c>
      <c r="K1568" t="s">
        <v>28</v>
      </c>
      <c r="L1568" t="s">
        <v>1966</v>
      </c>
    </row>
    <row r="1569" spans="1:12" x14ac:dyDescent="0.3">
      <c r="A1569">
        <v>560</v>
      </c>
      <c r="B1569" t="s">
        <v>777</v>
      </c>
      <c r="C1569" t="s">
        <v>86</v>
      </c>
      <c r="D1569" t="s">
        <v>26</v>
      </c>
      <c r="E1569" s="1">
        <v>42692</v>
      </c>
      <c r="F1569">
        <v>1</v>
      </c>
      <c r="G1569">
        <v>599.99</v>
      </c>
      <c r="H1569" t="s">
        <v>14</v>
      </c>
      <c r="I1569" t="s">
        <v>15</v>
      </c>
      <c r="J1569" t="s">
        <v>27</v>
      </c>
      <c r="K1569" t="s">
        <v>28</v>
      </c>
      <c r="L1569" t="s">
        <v>1966</v>
      </c>
    </row>
    <row r="1570" spans="1:12" x14ac:dyDescent="0.3">
      <c r="A1570">
        <v>561</v>
      </c>
      <c r="B1570" t="s">
        <v>778</v>
      </c>
      <c r="C1570" t="s">
        <v>159</v>
      </c>
      <c r="D1570" t="s">
        <v>26</v>
      </c>
      <c r="E1570" s="1">
        <v>42693</v>
      </c>
      <c r="F1570">
        <v>2</v>
      </c>
      <c r="G1570">
        <v>1059.98</v>
      </c>
      <c r="H1570" t="s">
        <v>49</v>
      </c>
      <c r="I1570" t="s">
        <v>15</v>
      </c>
      <c r="J1570" t="s">
        <v>27</v>
      </c>
      <c r="K1570" t="s">
        <v>28</v>
      </c>
      <c r="L1570" t="s">
        <v>1966</v>
      </c>
    </row>
    <row r="1571" spans="1:12" x14ac:dyDescent="0.3">
      <c r="A1571">
        <v>561</v>
      </c>
      <c r="B1571" t="s">
        <v>778</v>
      </c>
      <c r="C1571" t="s">
        <v>159</v>
      </c>
      <c r="D1571" t="s">
        <v>26</v>
      </c>
      <c r="E1571" s="1">
        <v>42693</v>
      </c>
      <c r="F1571">
        <v>1</v>
      </c>
      <c r="G1571">
        <v>1320.99</v>
      </c>
      <c r="H1571" t="s">
        <v>77</v>
      </c>
      <c r="I1571" t="s">
        <v>22</v>
      </c>
      <c r="J1571" t="s">
        <v>27</v>
      </c>
      <c r="K1571" t="s">
        <v>28</v>
      </c>
      <c r="L1571" t="s">
        <v>1970</v>
      </c>
    </row>
    <row r="1572" spans="1:12" x14ac:dyDescent="0.3">
      <c r="A1572">
        <v>561</v>
      </c>
      <c r="B1572" t="s">
        <v>778</v>
      </c>
      <c r="C1572" t="s">
        <v>159</v>
      </c>
      <c r="D1572" t="s">
        <v>26</v>
      </c>
      <c r="E1572" s="1">
        <v>42693</v>
      </c>
      <c r="F1572">
        <v>2</v>
      </c>
      <c r="G1572">
        <v>858</v>
      </c>
      <c r="H1572" t="s">
        <v>40</v>
      </c>
      <c r="I1572" t="s">
        <v>15</v>
      </c>
      <c r="J1572" t="s">
        <v>27</v>
      </c>
      <c r="K1572" t="s">
        <v>28</v>
      </c>
      <c r="L1572" t="s">
        <v>1976</v>
      </c>
    </row>
    <row r="1573" spans="1:12" x14ac:dyDescent="0.3">
      <c r="A1573">
        <v>561</v>
      </c>
      <c r="B1573" t="s">
        <v>778</v>
      </c>
      <c r="C1573" t="s">
        <v>159</v>
      </c>
      <c r="D1573" t="s">
        <v>26</v>
      </c>
      <c r="E1573" s="1">
        <v>42693</v>
      </c>
      <c r="F1573">
        <v>1</v>
      </c>
      <c r="G1573">
        <v>449</v>
      </c>
      <c r="H1573" t="s">
        <v>44</v>
      </c>
      <c r="I1573" t="s">
        <v>15</v>
      </c>
      <c r="J1573" t="s">
        <v>27</v>
      </c>
      <c r="K1573" t="s">
        <v>28</v>
      </c>
      <c r="L1573" t="s">
        <v>1976</v>
      </c>
    </row>
    <row r="1574" spans="1:12" x14ac:dyDescent="0.3">
      <c r="A1574">
        <v>562</v>
      </c>
      <c r="B1574" t="s">
        <v>779</v>
      </c>
      <c r="C1574" t="s">
        <v>231</v>
      </c>
      <c r="D1574" t="s">
        <v>26</v>
      </c>
      <c r="E1574" s="1">
        <v>42693</v>
      </c>
      <c r="F1574">
        <v>2</v>
      </c>
      <c r="G1574">
        <v>999.98</v>
      </c>
      <c r="H1574" t="s">
        <v>80</v>
      </c>
      <c r="I1574" t="s">
        <v>39</v>
      </c>
      <c r="J1574" t="s">
        <v>27</v>
      </c>
      <c r="K1574" t="s">
        <v>31</v>
      </c>
      <c r="L1574" t="s">
        <v>1966</v>
      </c>
    </row>
    <row r="1575" spans="1:12" x14ac:dyDescent="0.3">
      <c r="A1575">
        <v>562</v>
      </c>
      <c r="B1575" t="s">
        <v>779</v>
      </c>
      <c r="C1575" t="s">
        <v>231</v>
      </c>
      <c r="D1575" t="s">
        <v>26</v>
      </c>
      <c r="E1575" s="1">
        <v>42693</v>
      </c>
      <c r="F1575">
        <v>1</v>
      </c>
      <c r="G1575">
        <v>599.99</v>
      </c>
      <c r="H1575" t="s">
        <v>14</v>
      </c>
      <c r="I1575" t="s">
        <v>39</v>
      </c>
      <c r="J1575" t="s">
        <v>27</v>
      </c>
      <c r="K1575" t="s">
        <v>31</v>
      </c>
      <c r="L1575" t="s">
        <v>1966</v>
      </c>
    </row>
    <row r="1576" spans="1:12" x14ac:dyDescent="0.3">
      <c r="A1576">
        <v>563</v>
      </c>
      <c r="B1576" t="s">
        <v>780</v>
      </c>
      <c r="C1576" t="s">
        <v>181</v>
      </c>
      <c r="D1576" t="s">
        <v>26</v>
      </c>
      <c r="E1576" s="1">
        <v>42694</v>
      </c>
      <c r="F1576">
        <v>2</v>
      </c>
      <c r="G1576">
        <v>539.98</v>
      </c>
      <c r="H1576" t="s">
        <v>66</v>
      </c>
      <c r="I1576" t="s">
        <v>15</v>
      </c>
      <c r="J1576" t="s">
        <v>27</v>
      </c>
      <c r="K1576" t="s">
        <v>28</v>
      </c>
      <c r="L1576" t="s">
        <v>1966</v>
      </c>
    </row>
    <row r="1577" spans="1:12" x14ac:dyDescent="0.3">
      <c r="A1577">
        <v>563</v>
      </c>
      <c r="B1577" t="s">
        <v>780</v>
      </c>
      <c r="C1577" t="s">
        <v>181</v>
      </c>
      <c r="D1577" t="s">
        <v>26</v>
      </c>
      <c r="E1577" s="1">
        <v>42694</v>
      </c>
      <c r="F1577">
        <v>1</v>
      </c>
      <c r="G1577">
        <v>449</v>
      </c>
      <c r="H1577" t="s">
        <v>99</v>
      </c>
      <c r="I1577" t="s">
        <v>15</v>
      </c>
      <c r="J1577" t="s">
        <v>27</v>
      </c>
      <c r="K1577" t="s">
        <v>28</v>
      </c>
      <c r="L1577" t="s">
        <v>1976</v>
      </c>
    </row>
    <row r="1578" spans="1:12" x14ac:dyDescent="0.3">
      <c r="A1578">
        <v>563</v>
      </c>
      <c r="B1578" t="s">
        <v>780</v>
      </c>
      <c r="C1578" t="s">
        <v>181</v>
      </c>
      <c r="D1578" t="s">
        <v>26</v>
      </c>
      <c r="E1578" s="1">
        <v>42694</v>
      </c>
      <c r="F1578">
        <v>2</v>
      </c>
      <c r="G1578">
        <v>939.98</v>
      </c>
      <c r="H1578" t="s">
        <v>69</v>
      </c>
      <c r="I1578" t="s">
        <v>22</v>
      </c>
      <c r="J1578" t="s">
        <v>27</v>
      </c>
      <c r="K1578" t="s">
        <v>28</v>
      </c>
      <c r="L1578" t="s">
        <v>1967</v>
      </c>
    </row>
    <row r="1579" spans="1:12" x14ac:dyDescent="0.3">
      <c r="A1579">
        <v>564</v>
      </c>
      <c r="B1579" t="s">
        <v>781</v>
      </c>
      <c r="C1579" t="s">
        <v>410</v>
      </c>
      <c r="D1579" t="s">
        <v>26</v>
      </c>
      <c r="E1579" s="1">
        <v>42694</v>
      </c>
      <c r="F1579">
        <v>1</v>
      </c>
      <c r="G1579">
        <v>529.99</v>
      </c>
      <c r="H1579" t="s">
        <v>49</v>
      </c>
      <c r="I1579" t="s">
        <v>15</v>
      </c>
      <c r="J1579" t="s">
        <v>27</v>
      </c>
      <c r="K1579" t="s">
        <v>31</v>
      </c>
      <c r="L1579" t="s">
        <v>1966</v>
      </c>
    </row>
    <row r="1580" spans="1:12" x14ac:dyDescent="0.3">
      <c r="A1580">
        <v>564</v>
      </c>
      <c r="B1580" t="s">
        <v>781</v>
      </c>
      <c r="C1580" t="s">
        <v>410</v>
      </c>
      <c r="D1580" t="s">
        <v>26</v>
      </c>
      <c r="E1580" s="1">
        <v>42694</v>
      </c>
      <c r="F1580">
        <v>1</v>
      </c>
      <c r="G1580">
        <v>2899.99</v>
      </c>
      <c r="H1580" t="s">
        <v>21</v>
      </c>
      <c r="I1580" t="s">
        <v>22</v>
      </c>
      <c r="J1580" t="s">
        <v>27</v>
      </c>
      <c r="K1580" t="s">
        <v>31</v>
      </c>
      <c r="L1580" t="s">
        <v>1968</v>
      </c>
    </row>
    <row r="1581" spans="1:12" x14ac:dyDescent="0.3">
      <c r="A1581">
        <v>565</v>
      </c>
      <c r="B1581" t="s">
        <v>782</v>
      </c>
      <c r="C1581" t="s">
        <v>177</v>
      </c>
      <c r="D1581" t="s">
        <v>26</v>
      </c>
      <c r="E1581" s="1">
        <v>42695</v>
      </c>
      <c r="F1581">
        <v>2</v>
      </c>
      <c r="G1581">
        <v>999.98</v>
      </c>
      <c r="H1581" t="s">
        <v>80</v>
      </c>
      <c r="I1581" t="s">
        <v>39</v>
      </c>
      <c r="J1581" t="s">
        <v>27</v>
      </c>
      <c r="K1581" t="s">
        <v>31</v>
      </c>
      <c r="L1581" t="s">
        <v>1966</v>
      </c>
    </row>
    <row r="1582" spans="1:12" x14ac:dyDescent="0.3">
      <c r="A1582">
        <v>565</v>
      </c>
      <c r="B1582" t="s">
        <v>782</v>
      </c>
      <c r="C1582" t="s">
        <v>177</v>
      </c>
      <c r="D1582" t="s">
        <v>26</v>
      </c>
      <c r="E1582" s="1">
        <v>42695</v>
      </c>
      <c r="F1582">
        <v>1</v>
      </c>
      <c r="G1582">
        <v>429</v>
      </c>
      <c r="H1582" t="s">
        <v>40</v>
      </c>
      <c r="I1582" t="s">
        <v>15</v>
      </c>
      <c r="J1582" t="s">
        <v>27</v>
      </c>
      <c r="K1582" t="s">
        <v>31</v>
      </c>
      <c r="L1582" t="s">
        <v>1976</v>
      </c>
    </row>
    <row r="1583" spans="1:12" x14ac:dyDescent="0.3">
      <c r="A1583">
        <v>565</v>
      </c>
      <c r="B1583" t="s">
        <v>782</v>
      </c>
      <c r="C1583" t="s">
        <v>177</v>
      </c>
      <c r="D1583" t="s">
        <v>26</v>
      </c>
      <c r="E1583" s="1">
        <v>42695</v>
      </c>
      <c r="F1583">
        <v>1</v>
      </c>
      <c r="G1583">
        <v>449</v>
      </c>
      <c r="H1583" t="s">
        <v>44</v>
      </c>
      <c r="I1583" t="s">
        <v>15</v>
      </c>
      <c r="J1583" t="s">
        <v>27</v>
      </c>
      <c r="K1583" t="s">
        <v>31</v>
      </c>
      <c r="L1583" t="s">
        <v>1976</v>
      </c>
    </row>
    <row r="1584" spans="1:12" x14ac:dyDescent="0.3">
      <c r="A1584">
        <v>565</v>
      </c>
      <c r="B1584" t="s">
        <v>782</v>
      </c>
      <c r="C1584" t="s">
        <v>177</v>
      </c>
      <c r="D1584" t="s">
        <v>26</v>
      </c>
      <c r="E1584" s="1">
        <v>42695</v>
      </c>
      <c r="F1584">
        <v>1</v>
      </c>
      <c r="G1584">
        <v>2999.99</v>
      </c>
      <c r="H1584" t="s">
        <v>45</v>
      </c>
      <c r="I1584" t="s">
        <v>46</v>
      </c>
      <c r="J1584" t="s">
        <v>27</v>
      </c>
      <c r="K1584" t="s">
        <v>31</v>
      </c>
      <c r="L1584" t="s">
        <v>1968</v>
      </c>
    </row>
    <row r="1585" spans="1:12" x14ac:dyDescent="0.3">
      <c r="A1585">
        <v>566</v>
      </c>
      <c r="B1585" t="s">
        <v>783</v>
      </c>
      <c r="C1585" t="s">
        <v>200</v>
      </c>
      <c r="D1585" t="s">
        <v>13</v>
      </c>
      <c r="E1585" s="1">
        <v>42696</v>
      </c>
      <c r="F1585">
        <v>2</v>
      </c>
      <c r="G1585">
        <v>539.98</v>
      </c>
      <c r="H1585" t="s">
        <v>66</v>
      </c>
      <c r="I1585" t="s">
        <v>53</v>
      </c>
      <c r="J1585" t="s">
        <v>16</v>
      </c>
      <c r="K1585" t="s">
        <v>36</v>
      </c>
      <c r="L1585" t="s">
        <v>1966</v>
      </c>
    </row>
    <row r="1586" spans="1:12" x14ac:dyDescent="0.3">
      <c r="A1586">
        <v>566</v>
      </c>
      <c r="B1586" t="s">
        <v>783</v>
      </c>
      <c r="C1586" t="s">
        <v>200</v>
      </c>
      <c r="D1586" t="s">
        <v>13</v>
      </c>
      <c r="E1586" s="1">
        <v>42696</v>
      </c>
      <c r="F1586">
        <v>2</v>
      </c>
      <c r="G1586">
        <v>1099.98</v>
      </c>
      <c r="H1586" t="s">
        <v>43</v>
      </c>
      <c r="I1586" t="s">
        <v>39</v>
      </c>
      <c r="J1586" t="s">
        <v>16</v>
      </c>
      <c r="K1586" t="s">
        <v>36</v>
      </c>
      <c r="L1586" t="s">
        <v>1966</v>
      </c>
    </row>
    <row r="1587" spans="1:12" x14ac:dyDescent="0.3">
      <c r="A1587">
        <v>566</v>
      </c>
      <c r="B1587" t="s">
        <v>783</v>
      </c>
      <c r="C1587" t="s">
        <v>200</v>
      </c>
      <c r="D1587" t="s">
        <v>13</v>
      </c>
      <c r="E1587" s="1">
        <v>42696</v>
      </c>
      <c r="F1587">
        <v>1</v>
      </c>
      <c r="G1587">
        <v>1799.99</v>
      </c>
      <c r="H1587" t="s">
        <v>23</v>
      </c>
      <c r="I1587" t="s">
        <v>22</v>
      </c>
      <c r="J1587" t="s">
        <v>16</v>
      </c>
      <c r="K1587" t="s">
        <v>36</v>
      </c>
      <c r="L1587" t="s">
        <v>1968</v>
      </c>
    </row>
    <row r="1588" spans="1:12" x14ac:dyDescent="0.3">
      <c r="A1588">
        <v>566</v>
      </c>
      <c r="B1588" t="s">
        <v>783</v>
      </c>
      <c r="C1588" t="s">
        <v>200</v>
      </c>
      <c r="D1588" t="s">
        <v>13</v>
      </c>
      <c r="E1588" s="1">
        <v>42696</v>
      </c>
      <c r="F1588">
        <v>2</v>
      </c>
      <c r="G1588">
        <v>7999.98</v>
      </c>
      <c r="H1588" t="s">
        <v>56</v>
      </c>
      <c r="I1588" t="s">
        <v>22</v>
      </c>
      <c r="J1588" t="s">
        <v>16</v>
      </c>
      <c r="K1588" t="s">
        <v>36</v>
      </c>
      <c r="L1588" t="s">
        <v>1968</v>
      </c>
    </row>
    <row r="1589" spans="1:12" x14ac:dyDescent="0.3">
      <c r="A1589">
        <v>567</v>
      </c>
      <c r="B1589" t="s">
        <v>784</v>
      </c>
      <c r="C1589" t="s">
        <v>303</v>
      </c>
      <c r="D1589" t="s">
        <v>13</v>
      </c>
      <c r="E1589" s="1">
        <v>42696</v>
      </c>
      <c r="F1589">
        <v>1</v>
      </c>
      <c r="G1589">
        <v>1320.99</v>
      </c>
      <c r="H1589" t="s">
        <v>77</v>
      </c>
      <c r="I1589" t="s">
        <v>22</v>
      </c>
      <c r="J1589" t="s">
        <v>16</v>
      </c>
      <c r="K1589" t="s">
        <v>17</v>
      </c>
      <c r="L1589" t="s">
        <v>1970</v>
      </c>
    </row>
    <row r="1590" spans="1:12" x14ac:dyDescent="0.3">
      <c r="A1590">
        <v>567</v>
      </c>
      <c r="B1590" t="s">
        <v>784</v>
      </c>
      <c r="C1590" t="s">
        <v>303</v>
      </c>
      <c r="D1590" t="s">
        <v>13</v>
      </c>
      <c r="E1590" s="1">
        <v>42696</v>
      </c>
      <c r="F1590">
        <v>1</v>
      </c>
      <c r="G1590">
        <v>2999.99</v>
      </c>
      <c r="H1590" t="s">
        <v>45</v>
      </c>
      <c r="I1590" t="s">
        <v>46</v>
      </c>
      <c r="J1590" t="s">
        <v>16</v>
      </c>
      <c r="K1590" t="s">
        <v>17</v>
      </c>
      <c r="L1590" t="s">
        <v>1968</v>
      </c>
    </row>
    <row r="1591" spans="1:12" x14ac:dyDescent="0.3">
      <c r="A1591">
        <v>568</v>
      </c>
      <c r="B1591" t="s">
        <v>785</v>
      </c>
      <c r="C1591" t="s">
        <v>558</v>
      </c>
      <c r="D1591" t="s">
        <v>13</v>
      </c>
      <c r="E1591" s="1">
        <v>42697</v>
      </c>
      <c r="F1591">
        <v>1</v>
      </c>
      <c r="G1591">
        <v>1320.99</v>
      </c>
      <c r="H1591" t="s">
        <v>77</v>
      </c>
      <c r="I1591" t="s">
        <v>22</v>
      </c>
      <c r="J1591" t="s">
        <v>16</v>
      </c>
      <c r="K1591" t="s">
        <v>36</v>
      </c>
      <c r="L1591" t="s">
        <v>1970</v>
      </c>
    </row>
    <row r="1592" spans="1:12" x14ac:dyDescent="0.3">
      <c r="A1592">
        <v>568</v>
      </c>
      <c r="B1592" t="s">
        <v>785</v>
      </c>
      <c r="C1592" t="s">
        <v>558</v>
      </c>
      <c r="D1592" t="s">
        <v>13</v>
      </c>
      <c r="E1592" s="1">
        <v>42697</v>
      </c>
      <c r="F1592">
        <v>1</v>
      </c>
      <c r="G1592">
        <v>1549</v>
      </c>
      <c r="H1592" t="s">
        <v>19</v>
      </c>
      <c r="I1592" t="s">
        <v>20</v>
      </c>
      <c r="J1592" t="s">
        <v>16</v>
      </c>
      <c r="K1592" t="s">
        <v>36</v>
      </c>
      <c r="L1592" t="s">
        <v>1967</v>
      </c>
    </row>
    <row r="1593" spans="1:12" x14ac:dyDescent="0.3">
      <c r="A1593">
        <v>569</v>
      </c>
      <c r="B1593" t="s">
        <v>786</v>
      </c>
      <c r="C1593" t="s">
        <v>121</v>
      </c>
      <c r="D1593" t="s">
        <v>26</v>
      </c>
      <c r="E1593" s="1">
        <v>42697</v>
      </c>
      <c r="F1593">
        <v>2</v>
      </c>
      <c r="G1593">
        <v>1099.98</v>
      </c>
      <c r="H1593" t="s">
        <v>43</v>
      </c>
      <c r="I1593" t="s">
        <v>39</v>
      </c>
      <c r="J1593" t="s">
        <v>27</v>
      </c>
      <c r="K1593" t="s">
        <v>28</v>
      </c>
      <c r="L1593" t="s">
        <v>1966</v>
      </c>
    </row>
    <row r="1594" spans="1:12" x14ac:dyDescent="0.3">
      <c r="A1594">
        <v>569</v>
      </c>
      <c r="B1594" t="s">
        <v>786</v>
      </c>
      <c r="C1594" t="s">
        <v>121</v>
      </c>
      <c r="D1594" t="s">
        <v>26</v>
      </c>
      <c r="E1594" s="1">
        <v>42697</v>
      </c>
      <c r="F1594">
        <v>1</v>
      </c>
      <c r="G1594">
        <v>599.99</v>
      </c>
      <c r="H1594" t="s">
        <v>14</v>
      </c>
      <c r="I1594" t="s">
        <v>15</v>
      </c>
      <c r="J1594" t="s">
        <v>27</v>
      </c>
      <c r="K1594" t="s">
        <v>28</v>
      </c>
      <c r="L1594" t="s">
        <v>1966</v>
      </c>
    </row>
    <row r="1595" spans="1:12" x14ac:dyDescent="0.3">
      <c r="A1595">
        <v>570</v>
      </c>
      <c r="B1595" t="s">
        <v>787</v>
      </c>
      <c r="C1595" t="s">
        <v>538</v>
      </c>
      <c r="D1595" t="s">
        <v>26</v>
      </c>
      <c r="E1595" s="1">
        <v>42697</v>
      </c>
      <c r="F1595">
        <v>2</v>
      </c>
      <c r="G1595">
        <v>1099.98</v>
      </c>
      <c r="H1595" t="s">
        <v>43</v>
      </c>
      <c r="I1595" t="s">
        <v>39</v>
      </c>
      <c r="J1595" t="s">
        <v>27</v>
      </c>
      <c r="K1595" t="s">
        <v>28</v>
      </c>
      <c r="L1595" t="s">
        <v>1966</v>
      </c>
    </row>
    <row r="1596" spans="1:12" x14ac:dyDescent="0.3">
      <c r="A1596">
        <v>570</v>
      </c>
      <c r="B1596" t="s">
        <v>787</v>
      </c>
      <c r="C1596" t="s">
        <v>538</v>
      </c>
      <c r="D1596" t="s">
        <v>26</v>
      </c>
      <c r="E1596" s="1">
        <v>42697</v>
      </c>
      <c r="F1596">
        <v>1</v>
      </c>
      <c r="G1596">
        <v>599.99</v>
      </c>
      <c r="H1596" t="s">
        <v>14</v>
      </c>
      <c r="I1596" t="s">
        <v>15</v>
      </c>
      <c r="J1596" t="s">
        <v>27</v>
      </c>
      <c r="K1596" t="s">
        <v>28</v>
      </c>
      <c r="L1596" t="s">
        <v>1966</v>
      </c>
    </row>
    <row r="1597" spans="1:12" x14ac:dyDescent="0.3">
      <c r="A1597">
        <v>570</v>
      </c>
      <c r="B1597" t="s">
        <v>787</v>
      </c>
      <c r="C1597" t="s">
        <v>538</v>
      </c>
      <c r="D1597" t="s">
        <v>26</v>
      </c>
      <c r="E1597" s="1">
        <v>42697</v>
      </c>
      <c r="F1597">
        <v>1</v>
      </c>
      <c r="G1597">
        <v>449</v>
      </c>
      <c r="H1597" t="s">
        <v>44</v>
      </c>
      <c r="I1597" t="s">
        <v>15</v>
      </c>
      <c r="J1597" t="s">
        <v>27</v>
      </c>
      <c r="K1597" t="s">
        <v>28</v>
      </c>
      <c r="L1597" t="s">
        <v>1976</v>
      </c>
    </row>
    <row r="1598" spans="1:12" x14ac:dyDescent="0.3">
      <c r="A1598">
        <v>570</v>
      </c>
      <c r="B1598" t="s">
        <v>787</v>
      </c>
      <c r="C1598" t="s">
        <v>538</v>
      </c>
      <c r="D1598" t="s">
        <v>26</v>
      </c>
      <c r="E1598" s="1">
        <v>42697</v>
      </c>
      <c r="F1598">
        <v>1</v>
      </c>
      <c r="G1598">
        <v>1680.99</v>
      </c>
      <c r="H1598" t="s">
        <v>63</v>
      </c>
      <c r="I1598" t="s">
        <v>20</v>
      </c>
      <c r="J1598" t="s">
        <v>27</v>
      </c>
      <c r="K1598" t="s">
        <v>28</v>
      </c>
      <c r="L1598" t="s">
        <v>1967</v>
      </c>
    </row>
    <row r="1599" spans="1:12" x14ac:dyDescent="0.3">
      <c r="A1599">
        <v>570</v>
      </c>
      <c r="B1599" t="s">
        <v>787</v>
      </c>
      <c r="C1599" t="s">
        <v>538</v>
      </c>
      <c r="D1599" t="s">
        <v>26</v>
      </c>
      <c r="E1599" s="1">
        <v>42697</v>
      </c>
      <c r="F1599">
        <v>2</v>
      </c>
      <c r="G1599">
        <v>1999.98</v>
      </c>
      <c r="H1599" t="s">
        <v>32</v>
      </c>
      <c r="I1599" t="s">
        <v>22</v>
      </c>
      <c r="J1599" t="s">
        <v>27</v>
      </c>
      <c r="K1599" t="s">
        <v>28</v>
      </c>
      <c r="L1599" t="s">
        <v>1967</v>
      </c>
    </row>
    <row r="1600" spans="1:12" x14ac:dyDescent="0.3">
      <c r="A1600">
        <v>571</v>
      </c>
      <c r="B1600" t="s">
        <v>451</v>
      </c>
      <c r="C1600" t="s">
        <v>452</v>
      </c>
      <c r="D1600" t="s">
        <v>13</v>
      </c>
      <c r="E1600" s="1">
        <v>42698</v>
      </c>
      <c r="F1600">
        <v>1</v>
      </c>
      <c r="G1600">
        <v>2999.99</v>
      </c>
      <c r="H1600" t="s">
        <v>45</v>
      </c>
      <c r="I1600" t="s">
        <v>46</v>
      </c>
      <c r="J1600" t="s">
        <v>16</v>
      </c>
      <c r="K1600" t="s">
        <v>17</v>
      </c>
      <c r="L1600" t="s">
        <v>1968</v>
      </c>
    </row>
    <row r="1601" spans="1:12" x14ac:dyDescent="0.3">
      <c r="A1601">
        <v>571</v>
      </c>
      <c r="B1601" t="s">
        <v>451</v>
      </c>
      <c r="C1601" t="s">
        <v>452</v>
      </c>
      <c r="D1601" t="s">
        <v>13</v>
      </c>
      <c r="E1601" s="1">
        <v>42698</v>
      </c>
      <c r="F1601">
        <v>1</v>
      </c>
      <c r="G1601">
        <v>2899.99</v>
      </c>
      <c r="H1601" t="s">
        <v>21</v>
      </c>
      <c r="I1601" t="s">
        <v>22</v>
      </c>
      <c r="J1601" t="s">
        <v>16</v>
      </c>
      <c r="K1601" t="s">
        <v>17</v>
      </c>
      <c r="L1601" t="s">
        <v>1968</v>
      </c>
    </row>
    <row r="1602" spans="1:12" x14ac:dyDescent="0.3">
      <c r="A1602">
        <v>572</v>
      </c>
      <c r="B1602" t="s">
        <v>788</v>
      </c>
      <c r="C1602" t="s">
        <v>259</v>
      </c>
      <c r="D1602" t="s">
        <v>26</v>
      </c>
      <c r="E1602" s="1">
        <v>42698</v>
      </c>
      <c r="F1602">
        <v>2</v>
      </c>
      <c r="G1602">
        <v>539.98</v>
      </c>
      <c r="H1602" t="s">
        <v>66</v>
      </c>
      <c r="I1602" t="s">
        <v>15</v>
      </c>
      <c r="J1602" t="s">
        <v>27</v>
      </c>
      <c r="K1602" t="s">
        <v>28</v>
      </c>
      <c r="L1602" t="s">
        <v>1966</v>
      </c>
    </row>
    <row r="1603" spans="1:12" x14ac:dyDescent="0.3">
      <c r="A1603">
        <v>572</v>
      </c>
      <c r="B1603" t="s">
        <v>788</v>
      </c>
      <c r="C1603" t="s">
        <v>259</v>
      </c>
      <c r="D1603" t="s">
        <v>26</v>
      </c>
      <c r="E1603" s="1">
        <v>42698</v>
      </c>
      <c r="F1603">
        <v>2</v>
      </c>
      <c r="G1603">
        <v>3361.98</v>
      </c>
      <c r="H1603" t="s">
        <v>63</v>
      </c>
      <c r="I1603" t="s">
        <v>20</v>
      </c>
      <c r="J1603" t="s">
        <v>27</v>
      </c>
      <c r="K1603" t="s">
        <v>28</v>
      </c>
      <c r="L1603" t="s">
        <v>1967</v>
      </c>
    </row>
    <row r="1604" spans="1:12" x14ac:dyDescent="0.3">
      <c r="A1604">
        <v>572</v>
      </c>
      <c r="B1604" t="s">
        <v>788</v>
      </c>
      <c r="C1604" t="s">
        <v>259</v>
      </c>
      <c r="D1604" t="s">
        <v>26</v>
      </c>
      <c r="E1604" s="1">
        <v>42698</v>
      </c>
      <c r="F1604">
        <v>1</v>
      </c>
      <c r="G1604">
        <v>999.99</v>
      </c>
      <c r="H1604" t="s">
        <v>32</v>
      </c>
      <c r="I1604" t="s">
        <v>22</v>
      </c>
      <c r="J1604" t="s">
        <v>27</v>
      </c>
      <c r="K1604" t="s">
        <v>28</v>
      </c>
      <c r="L1604" t="s">
        <v>1967</v>
      </c>
    </row>
    <row r="1605" spans="1:12" x14ac:dyDescent="0.3">
      <c r="A1605">
        <v>573</v>
      </c>
      <c r="B1605" t="s">
        <v>789</v>
      </c>
      <c r="C1605" t="s">
        <v>502</v>
      </c>
      <c r="D1605" t="s">
        <v>26</v>
      </c>
      <c r="E1605" s="1">
        <v>42698</v>
      </c>
      <c r="F1605">
        <v>1</v>
      </c>
      <c r="G1605">
        <v>749.99</v>
      </c>
      <c r="H1605" t="s">
        <v>35</v>
      </c>
      <c r="I1605" t="s">
        <v>22</v>
      </c>
      <c r="J1605" t="s">
        <v>27</v>
      </c>
      <c r="K1605" t="s">
        <v>28</v>
      </c>
      <c r="L1605" t="s">
        <v>1969</v>
      </c>
    </row>
    <row r="1606" spans="1:12" x14ac:dyDescent="0.3">
      <c r="A1606">
        <v>574</v>
      </c>
      <c r="B1606" t="s">
        <v>790</v>
      </c>
      <c r="C1606" t="s">
        <v>464</v>
      </c>
      <c r="D1606" t="s">
        <v>26</v>
      </c>
      <c r="E1606" s="1">
        <v>42700</v>
      </c>
      <c r="F1606">
        <v>2</v>
      </c>
      <c r="G1606">
        <v>539.98</v>
      </c>
      <c r="H1606" t="s">
        <v>66</v>
      </c>
      <c r="I1606" t="s">
        <v>15</v>
      </c>
      <c r="J1606" t="s">
        <v>27</v>
      </c>
      <c r="K1606" t="s">
        <v>31</v>
      </c>
      <c r="L1606" t="s">
        <v>1966</v>
      </c>
    </row>
    <row r="1607" spans="1:12" x14ac:dyDescent="0.3">
      <c r="A1607">
        <v>574</v>
      </c>
      <c r="B1607" t="s">
        <v>790</v>
      </c>
      <c r="C1607" t="s">
        <v>464</v>
      </c>
      <c r="D1607" t="s">
        <v>26</v>
      </c>
      <c r="E1607" s="1">
        <v>42700</v>
      </c>
      <c r="F1607">
        <v>2</v>
      </c>
      <c r="G1607">
        <v>599.98</v>
      </c>
      <c r="H1607" t="s">
        <v>72</v>
      </c>
      <c r="I1607" t="s">
        <v>53</v>
      </c>
      <c r="J1607" t="s">
        <v>27</v>
      </c>
      <c r="K1607" t="s">
        <v>31</v>
      </c>
      <c r="L1607" t="s">
        <v>1966</v>
      </c>
    </row>
    <row r="1608" spans="1:12" x14ac:dyDescent="0.3">
      <c r="A1608">
        <v>574</v>
      </c>
      <c r="B1608" t="s">
        <v>790</v>
      </c>
      <c r="C1608" t="s">
        <v>464</v>
      </c>
      <c r="D1608" t="s">
        <v>26</v>
      </c>
      <c r="E1608" s="1">
        <v>42700</v>
      </c>
      <c r="F1608">
        <v>2</v>
      </c>
      <c r="G1608">
        <v>1099.98</v>
      </c>
      <c r="H1608" t="s">
        <v>43</v>
      </c>
      <c r="I1608" t="s">
        <v>15</v>
      </c>
      <c r="J1608" t="s">
        <v>27</v>
      </c>
      <c r="K1608" t="s">
        <v>31</v>
      </c>
      <c r="L1608" t="s">
        <v>1966</v>
      </c>
    </row>
    <row r="1609" spans="1:12" x14ac:dyDescent="0.3">
      <c r="A1609">
        <v>574</v>
      </c>
      <c r="B1609" t="s">
        <v>790</v>
      </c>
      <c r="C1609" t="s">
        <v>464</v>
      </c>
      <c r="D1609" t="s">
        <v>26</v>
      </c>
      <c r="E1609" s="1">
        <v>42700</v>
      </c>
      <c r="F1609">
        <v>1</v>
      </c>
      <c r="G1609">
        <v>599.99</v>
      </c>
      <c r="H1609" t="s">
        <v>14</v>
      </c>
      <c r="I1609" t="s">
        <v>39</v>
      </c>
      <c r="J1609" t="s">
        <v>27</v>
      </c>
      <c r="K1609" t="s">
        <v>31</v>
      </c>
      <c r="L1609" t="s">
        <v>1966</v>
      </c>
    </row>
    <row r="1610" spans="1:12" x14ac:dyDescent="0.3">
      <c r="A1610">
        <v>574</v>
      </c>
      <c r="B1610" t="s">
        <v>790</v>
      </c>
      <c r="C1610" t="s">
        <v>464</v>
      </c>
      <c r="D1610" t="s">
        <v>26</v>
      </c>
      <c r="E1610" s="1">
        <v>42700</v>
      </c>
      <c r="F1610">
        <v>2</v>
      </c>
      <c r="G1610">
        <v>3361.98</v>
      </c>
      <c r="H1610" t="s">
        <v>63</v>
      </c>
      <c r="I1610" t="s">
        <v>20</v>
      </c>
      <c r="J1610" t="s">
        <v>27</v>
      </c>
      <c r="K1610" t="s">
        <v>31</v>
      </c>
      <c r="L1610" t="s">
        <v>1967</v>
      </c>
    </row>
    <row r="1611" spans="1:12" x14ac:dyDescent="0.3">
      <c r="A1611">
        <v>575</v>
      </c>
      <c r="B1611" t="s">
        <v>791</v>
      </c>
      <c r="C1611" t="s">
        <v>340</v>
      </c>
      <c r="D1611" t="s">
        <v>13</v>
      </c>
      <c r="E1611" s="1">
        <v>42701</v>
      </c>
      <c r="F1611">
        <v>1</v>
      </c>
      <c r="G1611">
        <v>549.99</v>
      </c>
      <c r="H1611" t="s">
        <v>43</v>
      </c>
      <c r="I1611" t="s">
        <v>15</v>
      </c>
      <c r="J1611" t="s">
        <v>16</v>
      </c>
      <c r="K1611" t="s">
        <v>36</v>
      </c>
      <c r="L1611" t="s">
        <v>1966</v>
      </c>
    </row>
    <row r="1612" spans="1:12" x14ac:dyDescent="0.3">
      <c r="A1612">
        <v>575</v>
      </c>
      <c r="B1612" t="s">
        <v>791</v>
      </c>
      <c r="C1612" t="s">
        <v>340</v>
      </c>
      <c r="D1612" t="s">
        <v>13</v>
      </c>
      <c r="E1612" s="1">
        <v>42701</v>
      </c>
      <c r="F1612">
        <v>2</v>
      </c>
      <c r="G1612">
        <v>5799.98</v>
      </c>
      <c r="H1612" t="s">
        <v>21</v>
      </c>
      <c r="I1612" t="s">
        <v>22</v>
      </c>
      <c r="J1612" t="s">
        <v>16</v>
      </c>
      <c r="K1612" t="s">
        <v>36</v>
      </c>
      <c r="L1612" t="s">
        <v>1968</v>
      </c>
    </row>
    <row r="1613" spans="1:12" x14ac:dyDescent="0.3">
      <c r="A1613">
        <v>576</v>
      </c>
      <c r="B1613" t="s">
        <v>792</v>
      </c>
      <c r="C1613" t="s">
        <v>317</v>
      </c>
      <c r="D1613" t="s">
        <v>13</v>
      </c>
      <c r="E1613" s="1">
        <v>42701</v>
      </c>
      <c r="F1613">
        <v>1</v>
      </c>
      <c r="G1613">
        <v>2999.99</v>
      </c>
      <c r="H1613" t="s">
        <v>45</v>
      </c>
      <c r="I1613" t="s">
        <v>46</v>
      </c>
      <c r="J1613" t="s">
        <v>16</v>
      </c>
      <c r="K1613" t="s">
        <v>36</v>
      </c>
      <c r="L1613" t="s">
        <v>1968</v>
      </c>
    </row>
    <row r="1614" spans="1:12" x14ac:dyDescent="0.3">
      <c r="A1614">
        <v>577</v>
      </c>
      <c r="B1614" t="s">
        <v>793</v>
      </c>
      <c r="C1614" t="s">
        <v>86</v>
      </c>
      <c r="D1614" t="s">
        <v>26</v>
      </c>
      <c r="E1614" s="1">
        <v>42701</v>
      </c>
      <c r="F1614">
        <v>2</v>
      </c>
      <c r="G1614">
        <v>1999.98</v>
      </c>
      <c r="H1614" t="s">
        <v>32</v>
      </c>
      <c r="I1614" t="s">
        <v>22</v>
      </c>
      <c r="J1614" t="s">
        <v>27</v>
      </c>
      <c r="K1614" t="s">
        <v>28</v>
      </c>
      <c r="L1614" t="s">
        <v>1967</v>
      </c>
    </row>
    <row r="1615" spans="1:12" x14ac:dyDescent="0.3">
      <c r="A1615">
        <v>578</v>
      </c>
      <c r="B1615" t="s">
        <v>794</v>
      </c>
      <c r="C1615" t="s">
        <v>632</v>
      </c>
      <c r="D1615" t="s">
        <v>26</v>
      </c>
      <c r="E1615" s="1">
        <v>42701</v>
      </c>
      <c r="F1615">
        <v>1</v>
      </c>
      <c r="G1615">
        <v>269.99</v>
      </c>
      <c r="H1615" t="s">
        <v>66</v>
      </c>
      <c r="I1615" t="s">
        <v>53</v>
      </c>
      <c r="J1615" t="s">
        <v>27</v>
      </c>
      <c r="K1615" t="s">
        <v>31</v>
      </c>
      <c r="L1615" t="s">
        <v>1966</v>
      </c>
    </row>
    <row r="1616" spans="1:12" x14ac:dyDescent="0.3">
      <c r="A1616">
        <v>578</v>
      </c>
      <c r="B1616" t="s">
        <v>794</v>
      </c>
      <c r="C1616" t="s">
        <v>632</v>
      </c>
      <c r="D1616" t="s">
        <v>26</v>
      </c>
      <c r="E1616" s="1">
        <v>42701</v>
      </c>
      <c r="F1616">
        <v>2</v>
      </c>
      <c r="G1616">
        <v>999.98</v>
      </c>
      <c r="H1616" t="s">
        <v>80</v>
      </c>
      <c r="I1616" t="s">
        <v>39</v>
      </c>
      <c r="J1616" t="s">
        <v>27</v>
      </c>
      <c r="K1616" t="s">
        <v>31</v>
      </c>
      <c r="L1616" t="s">
        <v>1966</v>
      </c>
    </row>
    <row r="1617" spans="1:12" x14ac:dyDescent="0.3">
      <c r="A1617">
        <v>578</v>
      </c>
      <c r="B1617" t="s">
        <v>794</v>
      </c>
      <c r="C1617" t="s">
        <v>632</v>
      </c>
      <c r="D1617" t="s">
        <v>26</v>
      </c>
      <c r="E1617" s="1">
        <v>42701</v>
      </c>
      <c r="F1617">
        <v>2</v>
      </c>
      <c r="G1617">
        <v>898</v>
      </c>
      <c r="H1617" t="s">
        <v>44</v>
      </c>
      <c r="I1617" t="s">
        <v>15</v>
      </c>
      <c r="J1617" t="s">
        <v>27</v>
      </c>
      <c r="K1617" t="s">
        <v>31</v>
      </c>
      <c r="L1617" t="s">
        <v>1976</v>
      </c>
    </row>
    <row r="1618" spans="1:12" x14ac:dyDescent="0.3">
      <c r="A1618">
        <v>578</v>
      </c>
      <c r="B1618" t="s">
        <v>794</v>
      </c>
      <c r="C1618" t="s">
        <v>632</v>
      </c>
      <c r="D1618" t="s">
        <v>26</v>
      </c>
      <c r="E1618" s="1">
        <v>42701</v>
      </c>
      <c r="F1618">
        <v>2</v>
      </c>
      <c r="G1618">
        <v>3599.98</v>
      </c>
      <c r="H1618" t="s">
        <v>23</v>
      </c>
      <c r="I1618" t="s">
        <v>22</v>
      </c>
      <c r="J1618" t="s">
        <v>27</v>
      </c>
      <c r="K1618" t="s">
        <v>31</v>
      </c>
      <c r="L1618" t="s">
        <v>1968</v>
      </c>
    </row>
    <row r="1619" spans="1:12" x14ac:dyDescent="0.3">
      <c r="A1619">
        <v>579</v>
      </c>
      <c r="B1619" t="s">
        <v>795</v>
      </c>
      <c r="C1619" t="s">
        <v>601</v>
      </c>
      <c r="D1619" t="s">
        <v>108</v>
      </c>
      <c r="E1619" s="1">
        <v>42701</v>
      </c>
      <c r="F1619">
        <v>1</v>
      </c>
      <c r="G1619">
        <v>469.99</v>
      </c>
      <c r="H1619" t="s">
        <v>69</v>
      </c>
      <c r="I1619" t="s">
        <v>22</v>
      </c>
      <c r="J1619" t="s">
        <v>109</v>
      </c>
      <c r="K1619" t="s">
        <v>110</v>
      </c>
      <c r="L1619" t="s">
        <v>1967</v>
      </c>
    </row>
    <row r="1620" spans="1:12" x14ac:dyDescent="0.3">
      <c r="A1620">
        <v>579</v>
      </c>
      <c r="B1620" t="s">
        <v>795</v>
      </c>
      <c r="C1620" t="s">
        <v>601</v>
      </c>
      <c r="D1620" t="s">
        <v>108</v>
      </c>
      <c r="E1620" s="1">
        <v>42701</v>
      </c>
      <c r="F1620">
        <v>2</v>
      </c>
      <c r="G1620">
        <v>7999.98</v>
      </c>
      <c r="H1620" t="s">
        <v>56</v>
      </c>
      <c r="I1620" t="s">
        <v>22</v>
      </c>
      <c r="J1620" t="s">
        <v>109</v>
      </c>
      <c r="K1620" t="s">
        <v>110</v>
      </c>
      <c r="L1620" t="s">
        <v>1968</v>
      </c>
    </row>
    <row r="1621" spans="1:12" x14ac:dyDescent="0.3">
      <c r="A1621">
        <v>580</v>
      </c>
      <c r="B1621" t="s">
        <v>796</v>
      </c>
      <c r="C1621" t="s">
        <v>90</v>
      </c>
      <c r="D1621" t="s">
        <v>13</v>
      </c>
      <c r="E1621" s="1">
        <v>42704</v>
      </c>
      <c r="F1621">
        <v>2</v>
      </c>
      <c r="G1621">
        <v>539.98</v>
      </c>
      <c r="H1621" t="s">
        <v>66</v>
      </c>
      <c r="I1621" t="s">
        <v>53</v>
      </c>
      <c r="J1621" t="s">
        <v>16</v>
      </c>
      <c r="K1621" t="s">
        <v>36</v>
      </c>
      <c r="L1621" t="s">
        <v>1966</v>
      </c>
    </row>
    <row r="1622" spans="1:12" x14ac:dyDescent="0.3">
      <c r="A1622">
        <v>580</v>
      </c>
      <c r="B1622" t="s">
        <v>796</v>
      </c>
      <c r="C1622" t="s">
        <v>90</v>
      </c>
      <c r="D1622" t="s">
        <v>13</v>
      </c>
      <c r="E1622" s="1">
        <v>42704</v>
      </c>
      <c r="F1622">
        <v>1</v>
      </c>
      <c r="G1622">
        <v>529.99</v>
      </c>
      <c r="H1622" t="s">
        <v>49</v>
      </c>
      <c r="I1622" t="s">
        <v>15</v>
      </c>
      <c r="J1622" t="s">
        <v>16</v>
      </c>
      <c r="K1622" t="s">
        <v>36</v>
      </c>
      <c r="L1622" t="s">
        <v>1966</v>
      </c>
    </row>
    <row r="1623" spans="1:12" x14ac:dyDescent="0.3">
      <c r="A1623">
        <v>580</v>
      </c>
      <c r="B1623" t="s">
        <v>796</v>
      </c>
      <c r="C1623" t="s">
        <v>90</v>
      </c>
      <c r="D1623" t="s">
        <v>13</v>
      </c>
      <c r="E1623" s="1">
        <v>42704</v>
      </c>
      <c r="F1623">
        <v>2</v>
      </c>
      <c r="G1623">
        <v>1199.98</v>
      </c>
      <c r="H1623" t="s">
        <v>14</v>
      </c>
      <c r="I1623" t="s">
        <v>15</v>
      </c>
      <c r="J1623" t="s">
        <v>16</v>
      </c>
      <c r="K1623" t="s">
        <v>36</v>
      </c>
      <c r="L1623" t="s">
        <v>1966</v>
      </c>
    </row>
    <row r="1624" spans="1:12" x14ac:dyDescent="0.3">
      <c r="A1624">
        <v>580</v>
      </c>
      <c r="B1624" t="s">
        <v>796</v>
      </c>
      <c r="C1624" t="s">
        <v>90</v>
      </c>
      <c r="D1624" t="s">
        <v>13</v>
      </c>
      <c r="E1624" s="1">
        <v>42704</v>
      </c>
      <c r="F1624">
        <v>1</v>
      </c>
      <c r="G1624">
        <v>449</v>
      </c>
      <c r="H1624" t="s">
        <v>99</v>
      </c>
      <c r="I1624" t="s">
        <v>15</v>
      </c>
      <c r="J1624" t="s">
        <v>16</v>
      </c>
      <c r="K1624" t="s">
        <v>36</v>
      </c>
      <c r="L1624" t="s">
        <v>1976</v>
      </c>
    </row>
    <row r="1625" spans="1:12" x14ac:dyDescent="0.3">
      <c r="A1625">
        <v>580</v>
      </c>
      <c r="B1625" t="s">
        <v>796</v>
      </c>
      <c r="C1625" t="s">
        <v>90</v>
      </c>
      <c r="D1625" t="s">
        <v>13</v>
      </c>
      <c r="E1625" s="1">
        <v>42704</v>
      </c>
      <c r="F1625">
        <v>2</v>
      </c>
      <c r="G1625">
        <v>5999.98</v>
      </c>
      <c r="H1625" t="s">
        <v>45</v>
      </c>
      <c r="I1625" t="s">
        <v>46</v>
      </c>
      <c r="J1625" t="s">
        <v>16</v>
      </c>
      <c r="K1625" t="s">
        <v>36</v>
      </c>
      <c r="L1625" t="s">
        <v>1968</v>
      </c>
    </row>
    <row r="1626" spans="1:12" x14ac:dyDescent="0.3">
      <c r="A1626">
        <v>581</v>
      </c>
      <c r="B1626" t="s">
        <v>797</v>
      </c>
      <c r="C1626" t="s">
        <v>88</v>
      </c>
      <c r="D1626" t="s">
        <v>13</v>
      </c>
      <c r="E1626" s="1">
        <v>42707</v>
      </c>
      <c r="F1626">
        <v>2</v>
      </c>
      <c r="G1626">
        <v>3599.98</v>
      </c>
      <c r="H1626" t="s">
        <v>23</v>
      </c>
      <c r="I1626" t="s">
        <v>22</v>
      </c>
      <c r="J1626" t="s">
        <v>16</v>
      </c>
      <c r="K1626" t="s">
        <v>36</v>
      </c>
      <c r="L1626" t="s">
        <v>1968</v>
      </c>
    </row>
    <row r="1627" spans="1:12" x14ac:dyDescent="0.3">
      <c r="A1627">
        <v>582</v>
      </c>
      <c r="B1627" t="s">
        <v>316</v>
      </c>
      <c r="C1627" t="s">
        <v>317</v>
      </c>
      <c r="D1627" t="s">
        <v>13</v>
      </c>
      <c r="E1627" s="1">
        <v>42708</v>
      </c>
      <c r="F1627">
        <v>2</v>
      </c>
      <c r="G1627">
        <v>858</v>
      </c>
      <c r="H1627" t="s">
        <v>40</v>
      </c>
      <c r="I1627" t="s">
        <v>15</v>
      </c>
      <c r="J1627" t="s">
        <v>16</v>
      </c>
      <c r="K1627" t="s">
        <v>17</v>
      </c>
      <c r="L1627" t="s">
        <v>1976</v>
      </c>
    </row>
    <row r="1628" spans="1:12" x14ac:dyDescent="0.3">
      <c r="A1628">
        <v>582</v>
      </c>
      <c r="B1628" t="s">
        <v>316</v>
      </c>
      <c r="C1628" t="s">
        <v>317</v>
      </c>
      <c r="D1628" t="s">
        <v>13</v>
      </c>
      <c r="E1628" s="1">
        <v>42708</v>
      </c>
      <c r="F1628">
        <v>2</v>
      </c>
      <c r="G1628">
        <v>3098</v>
      </c>
      <c r="H1628" t="s">
        <v>19</v>
      </c>
      <c r="I1628" t="s">
        <v>20</v>
      </c>
      <c r="J1628" t="s">
        <v>16</v>
      </c>
      <c r="K1628" t="s">
        <v>17</v>
      </c>
      <c r="L1628" t="s">
        <v>1967</v>
      </c>
    </row>
    <row r="1629" spans="1:12" x14ac:dyDescent="0.3">
      <c r="A1629">
        <v>583</v>
      </c>
      <c r="B1629" t="s">
        <v>798</v>
      </c>
      <c r="C1629" t="s">
        <v>280</v>
      </c>
      <c r="D1629" t="s">
        <v>26</v>
      </c>
      <c r="E1629" s="1">
        <v>42708</v>
      </c>
      <c r="F1629">
        <v>2</v>
      </c>
      <c r="G1629">
        <v>1059.98</v>
      </c>
      <c r="H1629" t="s">
        <v>49</v>
      </c>
      <c r="I1629" t="s">
        <v>15</v>
      </c>
      <c r="J1629" t="s">
        <v>27</v>
      </c>
      <c r="K1629" t="s">
        <v>31</v>
      </c>
      <c r="L1629" t="s">
        <v>1966</v>
      </c>
    </row>
    <row r="1630" spans="1:12" x14ac:dyDescent="0.3">
      <c r="A1630">
        <v>584</v>
      </c>
      <c r="B1630" t="s">
        <v>799</v>
      </c>
      <c r="C1630" t="s">
        <v>434</v>
      </c>
      <c r="D1630" t="s">
        <v>26</v>
      </c>
      <c r="E1630" s="1">
        <v>42708</v>
      </c>
      <c r="F1630">
        <v>1</v>
      </c>
      <c r="G1630">
        <v>269.99</v>
      </c>
      <c r="H1630" t="s">
        <v>52</v>
      </c>
      <c r="I1630" t="s">
        <v>53</v>
      </c>
      <c r="J1630" t="s">
        <v>27</v>
      </c>
      <c r="K1630" t="s">
        <v>31</v>
      </c>
      <c r="L1630" t="s">
        <v>1966</v>
      </c>
    </row>
    <row r="1631" spans="1:12" x14ac:dyDescent="0.3">
      <c r="A1631">
        <v>584</v>
      </c>
      <c r="B1631" t="s">
        <v>799</v>
      </c>
      <c r="C1631" t="s">
        <v>434</v>
      </c>
      <c r="D1631" t="s">
        <v>26</v>
      </c>
      <c r="E1631" s="1">
        <v>42708</v>
      </c>
      <c r="F1631">
        <v>1</v>
      </c>
      <c r="G1631">
        <v>299.99</v>
      </c>
      <c r="H1631" t="s">
        <v>72</v>
      </c>
      <c r="I1631" t="s">
        <v>53</v>
      </c>
      <c r="J1631" t="s">
        <v>27</v>
      </c>
      <c r="K1631" t="s">
        <v>31</v>
      </c>
      <c r="L1631" t="s">
        <v>1966</v>
      </c>
    </row>
    <row r="1632" spans="1:12" x14ac:dyDescent="0.3">
      <c r="A1632">
        <v>584</v>
      </c>
      <c r="B1632" t="s">
        <v>799</v>
      </c>
      <c r="C1632" t="s">
        <v>434</v>
      </c>
      <c r="D1632" t="s">
        <v>26</v>
      </c>
      <c r="E1632" s="1">
        <v>42708</v>
      </c>
      <c r="F1632">
        <v>1</v>
      </c>
      <c r="G1632">
        <v>529.99</v>
      </c>
      <c r="H1632" t="s">
        <v>49</v>
      </c>
      <c r="I1632" t="s">
        <v>15</v>
      </c>
      <c r="J1632" t="s">
        <v>27</v>
      </c>
      <c r="K1632" t="s">
        <v>31</v>
      </c>
      <c r="L1632" t="s">
        <v>1966</v>
      </c>
    </row>
    <row r="1633" spans="1:12" x14ac:dyDescent="0.3">
      <c r="A1633">
        <v>584</v>
      </c>
      <c r="B1633" t="s">
        <v>799</v>
      </c>
      <c r="C1633" t="s">
        <v>434</v>
      </c>
      <c r="D1633" t="s">
        <v>26</v>
      </c>
      <c r="E1633" s="1">
        <v>42708</v>
      </c>
      <c r="F1633">
        <v>1</v>
      </c>
      <c r="G1633">
        <v>449</v>
      </c>
      <c r="H1633" t="s">
        <v>99</v>
      </c>
      <c r="I1633" t="s">
        <v>15</v>
      </c>
      <c r="J1633" t="s">
        <v>27</v>
      </c>
      <c r="K1633" t="s">
        <v>31</v>
      </c>
      <c r="L1633" t="s">
        <v>1976</v>
      </c>
    </row>
    <row r="1634" spans="1:12" x14ac:dyDescent="0.3">
      <c r="A1634">
        <v>584</v>
      </c>
      <c r="B1634" t="s">
        <v>799</v>
      </c>
      <c r="C1634" t="s">
        <v>434</v>
      </c>
      <c r="D1634" t="s">
        <v>26</v>
      </c>
      <c r="E1634" s="1">
        <v>42708</v>
      </c>
      <c r="F1634">
        <v>2</v>
      </c>
      <c r="G1634">
        <v>3599.98</v>
      </c>
      <c r="H1634" t="s">
        <v>23</v>
      </c>
      <c r="I1634" t="s">
        <v>22</v>
      </c>
      <c r="J1634" t="s">
        <v>27</v>
      </c>
      <c r="K1634" t="s">
        <v>31</v>
      </c>
      <c r="L1634" t="s">
        <v>1968</v>
      </c>
    </row>
    <row r="1635" spans="1:12" x14ac:dyDescent="0.3">
      <c r="A1635">
        <v>585</v>
      </c>
      <c r="B1635" t="s">
        <v>800</v>
      </c>
      <c r="C1635" t="s">
        <v>142</v>
      </c>
      <c r="D1635" t="s">
        <v>26</v>
      </c>
      <c r="E1635" s="1">
        <v>42708</v>
      </c>
      <c r="F1635">
        <v>1</v>
      </c>
      <c r="G1635">
        <v>529.99</v>
      </c>
      <c r="H1635" t="s">
        <v>49</v>
      </c>
      <c r="I1635" t="s">
        <v>15</v>
      </c>
      <c r="J1635" t="s">
        <v>27</v>
      </c>
      <c r="K1635" t="s">
        <v>31</v>
      </c>
      <c r="L1635" t="s">
        <v>1966</v>
      </c>
    </row>
    <row r="1636" spans="1:12" x14ac:dyDescent="0.3">
      <c r="A1636">
        <v>585</v>
      </c>
      <c r="B1636" t="s">
        <v>800</v>
      </c>
      <c r="C1636" t="s">
        <v>142</v>
      </c>
      <c r="D1636" t="s">
        <v>26</v>
      </c>
      <c r="E1636" s="1">
        <v>42708</v>
      </c>
      <c r="F1636">
        <v>2</v>
      </c>
      <c r="G1636">
        <v>1099.98</v>
      </c>
      <c r="H1636" t="s">
        <v>43</v>
      </c>
      <c r="I1636" t="s">
        <v>15</v>
      </c>
      <c r="J1636" t="s">
        <v>27</v>
      </c>
      <c r="K1636" t="s">
        <v>31</v>
      </c>
      <c r="L1636" t="s">
        <v>1966</v>
      </c>
    </row>
    <row r="1637" spans="1:12" x14ac:dyDescent="0.3">
      <c r="A1637">
        <v>585</v>
      </c>
      <c r="B1637" t="s">
        <v>800</v>
      </c>
      <c r="C1637" t="s">
        <v>142</v>
      </c>
      <c r="D1637" t="s">
        <v>26</v>
      </c>
      <c r="E1637" s="1">
        <v>42708</v>
      </c>
      <c r="F1637">
        <v>2</v>
      </c>
      <c r="G1637">
        <v>898</v>
      </c>
      <c r="H1637" t="s">
        <v>44</v>
      </c>
      <c r="I1637" t="s">
        <v>15</v>
      </c>
      <c r="J1637" t="s">
        <v>27</v>
      </c>
      <c r="K1637" t="s">
        <v>31</v>
      </c>
      <c r="L1637" t="s">
        <v>1976</v>
      </c>
    </row>
    <row r="1638" spans="1:12" x14ac:dyDescent="0.3">
      <c r="A1638">
        <v>585</v>
      </c>
      <c r="B1638" t="s">
        <v>800</v>
      </c>
      <c r="C1638" t="s">
        <v>142</v>
      </c>
      <c r="D1638" t="s">
        <v>26</v>
      </c>
      <c r="E1638" s="1">
        <v>42708</v>
      </c>
      <c r="F1638">
        <v>1</v>
      </c>
      <c r="G1638">
        <v>1549</v>
      </c>
      <c r="H1638" t="s">
        <v>19</v>
      </c>
      <c r="I1638" t="s">
        <v>20</v>
      </c>
      <c r="J1638" t="s">
        <v>27</v>
      </c>
      <c r="K1638" t="s">
        <v>31</v>
      </c>
      <c r="L1638" t="s">
        <v>1967</v>
      </c>
    </row>
    <row r="1639" spans="1:12" x14ac:dyDescent="0.3">
      <c r="A1639">
        <v>586</v>
      </c>
      <c r="B1639" t="s">
        <v>801</v>
      </c>
      <c r="C1639" t="s">
        <v>410</v>
      </c>
      <c r="D1639" t="s">
        <v>26</v>
      </c>
      <c r="E1639" s="1">
        <v>42708</v>
      </c>
      <c r="F1639">
        <v>2</v>
      </c>
      <c r="G1639">
        <v>599.98</v>
      </c>
      <c r="H1639" t="s">
        <v>72</v>
      </c>
      <c r="I1639" t="s">
        <v>53</v>
      </c>
      <c r="J1639" t="s">
        <v>27</v>
      </c>
      <c r="K1639" t="s">
        <v>28</v>
      </c>
      <c r="L1639" t="s">
        <v>1966</v>
      </c>
    </row>
    <row r="1640" spans="1:12" x14ac:dyDescent="0.3">
      <c r="A1640">
        <v>586</v>
      </c>
      <c r="B1640" t="s">
        <v>801</v>
      </c>
      <c r="C1640" t="s">
        <v>410</v>
      </c>
      <c r="D1640" t="s">
        <v>26</v>
      </c>
      <c r="E1640" s="1">
        <v>42708</v>
      </c>
      <c r="F1640">
        <v>2</v>
      </c>
      <c r="G1640">
        <v>3361.98</v>
      </c>
      <c r="H1640" t="s">
        <v>63</v>
      </c>
      <c r="I1640" t="s">
        <v>20</v>
      </c>
      <c r="J1640" t="s">
        <v>27</v>
      </c>
      <c r="K1640" t="s">
        <v>28</v>
      </c>
      <c r="L1640" t="s">
        <v>1967</v>
      </c>
    </row>
    <row r="1641" spans="1:12" x14ac:dyDescent="0.3">
      <c r="A1641">
        <v>587</v>
      </c>
      <c r="B1641" t="s">
        <v>802</v>
      </c>
      <c r="C1641" t="s">
        <v>211</v>
      </c>
      <c r="D1641" t="s">
        <v>13</v>
      </c>
      <c r="E1641" s="1">
        <v>42710</v>
      </c>
      <c r="F1641">
        <v>1</v>
      </c>
      <c r="G1641">
        <v>269.99</v>
      </c>
      <c r="H1641" t="s">
        <v>66</v>
      </c>
      <c r="I1641" t="s">
        <v>53</v>
      </c>
      <c r="J1641" t="s">
        <v>16</v>
      </c>
      <c r="K1641" t="s">
        <v>17</v>
      </c>
      <c r="L1641" t="s">
        <v>1966</v>
      </c>
    </row>
    <row r="1642" spans="1:12" x14ac:dyDescent="0.3">
      <c r="A1642">
        <v>587</v>
      </c>
      <c r="B1642" t="s">
        <v>802</v>
      </c>
      <c r="C1642" t="s">
        <v>211</v>
      </c>
      <c r="D1642" t="s">
        <v>13</v>
      </c>
      <c r="E1642" s="1">
        <v>42710</v>
      </c>
      <c r="F1642">
        <v>1</v>
      </c>
      <c r="G1642">
        <v>299.99</v>
      </c>
      <c r="H1642" t="s">
        <v>72</v>
      </c>
      <c r="I1642" t="s">
        <v>53</v>
      </c>
      <c r="J1642" t="s">
        <v>16</v>
      </c>
      <c r="K1642" t="s">
        <v>17</v>
      </c>
      <c r="L1642" t="s">
        <v>1966</v>
      </c>
    </row>
    <row r="1643" spans="1:12" x14ac:dyDescent="0.3">
      <c r="A1643">
        <v>587</v>
      </c>
      <c r="B1643" t="s">
        <v>802</v>
      </c>
      <c r="C1643" t="s">
        <v>211</v>
      </c>
      <c r="D1643" t="s">
        <v>13</v>
      </c>
      <c r="E1643" s="1">
        <v>42710</v>
      </c>
      <c r="F1643">
        <v>1</v>
      </c>
      <c r="G1643">
        <v>549.99</v>
      </c>
      <c r="H1643" t="s">
        <v>43</v>
      </c>
      <c r="I1643" t="s">
        <v>39</v>
      </c>
      <c r="J1643" t="s">
        <v>16</v>
      </c>
      <c r="K1643" t="s">
        <v>17</v>
      </c>
      <c r="L1643" t="s">
        <v>1966</v>
      </c>
    </row>
    <row r="1644" spans="1:12" x14ac:dyDescent="0.3">
      <c r="A1644">
        <v>587</v>
      </c>
      <c r="B1644" t="s">
        <v>802</v>
      </c>
      <c r="C1644" t="s">
        <v>211</v>
      </c>
      <c r="D1644" t="s">
        <v>13</v>
      </c>
      <c r="E1644" s="1">
        <v>42710</v>
      </c>
      <c r="F1644">
        <v>1</v>
      </c>
      <c r="G1644">
        <v>449</v>
      </c>
      <c r="H1644" t="s">
        <v>44</v>
      </c>
      <c r="I1644" t="s">
        <v>15</v>
      </c>
      <c r="J1644" t="s">
        <v>16</v>
      </c>
      <c r="K1644" t="s">
        <v>17</v>
      </c>
      <c r="L1644" t="s">
        <v>1976</v>
      </c>
    </row>
    <row r="1645" spans="1:12" x14ac:dyDescent="0.3">
      <c r="A1645">
        <v>588</v>
      </c>
      <c r="B1645" t="s">
        <v>803</v>
      </c>
      <c r="C1645" t="s">
        <v>561</v>
      </c>
      <c r="D1645" t="s">
        <v>26</v>
      </c>
      <c r="E1645" s="1">
        <v>42710</v>
      </c>
      <c r="F1645">
        <v>1</v>
      </c>
      <c r="G1645">
        <v>299.99</v>
      </c>
      <c r="H1645" t="s">
        <v>72</v>
      </c>
      <c r="I1645" t="s">
        <v>53</v>
      </c>
      <c r="J1645" t="s">
        <v>27</v>
      </c>
      <c r="K1645" t="s">
        <v>31</v>
      </c>
      <c r="L1645" t="s">
        <v>1966</v>
      </c>
    </row>
    <row r="1646" spans="1:12" x14ac:dyDescent="0.3">
      <c r="A1646">
        <v>588</v>
      </c>
      <c r="B1646" t="s">
        <v>803</v>
      </c>
      <c r="C1646" t="s">
        <v>561</v>
      </c>
      <c r="D1646" t="s">
        <v>26</v>
      </c>
      <c r="E1646" s="1">
        <v>42710</v>
      </c>
      <c r="F1646">
        <v>2</v>
      </c>
      <c r="G1646">
        <v>3098</v>
      </c>
      <c r="H1646" t="s">
        <v>19</v>
      </c>
      <c r="I1646" t="s">
        <v>20</v>
      </c>
      <c r="J1646" t="s">
        <v>27</v>
      </c>
      <c r="K1646" t="s">
        <v>31</v>
      </c>
      <c r="L1646" t="s">
        <v>1967</v>
      </c>
    </row>
    <row r="1647" spans="1:12" x14ac:dyDescent="0.3">
      <c r="A1647">
        <v>589</v>
      </c>
      <c r="B1647" t="s">
        <v>804</v>
      </c>
      <c r="C1647" t="s">
        <v>632</v>
      </c>
      <c r="D1647" t="s">
        <v>26</v>
      </c>
      <c r="E1647" s="1">
        <v>42710</v>
      </c>
      <c r="F1647">
        <v>2</v>
      </c>
      <c r="G1647">
        <v>1059.98</v>
      </c>
      <c r="H1647" t="s">
        <v>49</v>
      </c>
      <c r="I1647" t="s">
        <v>15</v>
      </c>
      <c r="J1647" t="s">
        <v>27</v>
      </c>
      <c r="K1647" t="s">
        <v>31</v>
      </c>
      <c r="L1647" t="s">
        <v>1966</v>
      </c>
    </row>
    <row r="1648" spans="1:12" x14ac:dyDescent="0.3">
      <c r="A1648">
        <v>590</v>
      </c>
      <c r="B1648" t="s">
        <v>805</v>
      </c>
      <c r="C1648" t="s">
        <v>164</v>
      </c>
      <c r="D1648" t="s">
        <v>26</v>
      </c>
      <c r="E1648" s="1">
        <v>42710</v>
      </c>
      <c r="F1648">
        <v>1</v>
      </c>
      <c r="G1648">
        <v>549.99</v>
      </c>
      <c r="H1648" t="s">
        <v>43</v>
      </c>
      <c r="I1648" t="s">
        <v>39</v>
      </c>
      <c r="J1648" t="s">
        <v>27</v>
      </c>
      <c r="K1648" t="s">
        <v>31</v>
      </c>
      <c r="L1648" t="s">
        <v>1966</v>
      </c>
    </row>
    <row r="1649" spans="1:12" x14ac:dyDescent="0.3">
      <c r="A1649">
        <v>590</v>
      </c>
      <c r="B1649" t="s">
        <v>805</v>
      </c>
      <c r="C1649" t="s">
        <v>164</v>
      </c>
      <c r="D1649" t="s">
        <v>26</v>
      </c>
      <c r="E1649" s="1">
        <v>42710</v>
      </c>
      <c r="F1649">
        <v>1</v>
      </c>
      <c r="G1649">
        <v>599.99</v>
      </c>
      <c r="H1649" t="s">
        <v>18</v>
      </c>
      <c r="I1649" t="s">
        <v>15</v>
      </c>
      <c r="J1649" t="s">
        <v>27</v>
      </c>
      <c r="K1649" t="s">
        <v>31</v>
      </c>
      <c r="L1649" t="s">
        <v>1966</v>
      </c>
    </row>
    <row r="1650" spans="1:12" x14ac:dyDescent="0.3">
      <c r="A1650">
        <v>590</v>
      </c>
      <c r="B1650" t="s">
        <v>805</v>
      </c>
      <c r="C1650" t="s">
        <v>164</v>
      </c>
      <c r="D1650" t="s">
        <v>26</v>
      </c>
      <c r="E1650" s="1">
        <v>42710</v>
      </c>
      <c r="F1650">
        <v>2</v>
      </c>
      <c r="G1650">
        <v>2641.98</v>
      </c>
      <c r="H1650" t="s">
        <v>77</v>
      </c>
      <c r="I1650" t="s">
        <v>22</v>
      </c>
      <c r="J1650" t="s">
        <v>27</v>
      </c>
      <c r="K1650" t="s">
        <v>31</v>
      </c>
      <c r="L1650" t="s">
        <v>1970</v>
      </c>
    </row>
    <row r="1651" spans="1:12" x14ac:dyDescent="0.3">
      <c r="A1651">
        <v>590</v>
      </c>
      <c r="B1651" t="s">
        <v>805</v>
      </c>
      <c r="C1651" t="s">
        <v>164</v>
      </c>
      <c r="D1651" t="s">
        <v>26</v>
      </c>
      <c r="E1651" s="1">
        <v>42710</v>
      </c>
      <c r="F1651">
        <v>2</v>
      </c>
      <c r="G1651">
        <v>1499.98</v>
      </c>
      <c r="H1651" t="s">
        <v>35</v>
      </c>
      <c r="I1651" t="s">
        <v>22</v>
      </c>
      <c r="J1651" t="s">
        <v>27</v>
      </c>
      <c r="K1651" t="s">
        <v>31</v>
      </c>
      <c r="L1651" t="s">
        <v>1969</v>
      </c>
    </row>
    <row r="1652" spans="1:12" x14ac:dyDescent="0.3">
      <c r="A1652">
        <v>590</v>
      </c>
      <c r="B1652" t="s">
        <v>805</v>
      </c>
      <c r="C1652" t="s">
        <v>164</v>
      </c>
      <c r="D1652" t="s">
        <v>26</v>
      </c>
      <c r="E1652" s="1">
        <v>42710</v>
      </c>
      <c r="F1652">
        <v>2</v>
      </c>
      <c r="G1652">
        <v>3599.98</v>
      </c>
      <c r="H1652" t="s">
        <v>23</v>
      </c>
      <c r="I1652" t="s">
        <v>22</v>
      </c>
      <c r="J1652" t="s">
        <v>27</v>
      </c>
      <c r="K1652" t="s">
        <v>31</v>
      </c>
      <c r="L1652" t="s">
        <v>1968</v>
      </c>
    </row>
    <row r="1653" spans="1:12" x14ac:dyDescent="0.3">
      <c r="A1653">
        <v>591</v>
      </c>
      <c r="B1653" t="s">
        <v>806</v>
      </c>
      <c r="C1653" t="s">
        <v>65</v>
      </c>
      <c r="D1653" t="s">
        <v>26</v>
      </c>
      <c r="E1653" s="1">
        <v>42710</v>
      </c>
      <c r="F1653">
        <v>2</v>
      </c>
      <c r="G1653">
        <v>999.98</v>
      </c>
      <c r="H1653" t="s">
        <v>80</v>
      </c>
      <c r="I1653" t="s">
        <v>39</v>
      </c>
      <c r="J1653" t="s">
        <v>27</v>
      </c>
      <c r="K1653" t="s">
        <v>31</v>
      </c>
      <c r="L1653" t="s">
        <v>1966</v>
      </c>
    </row>
    <row r="1654" spans="1:12" x14ac:dyDescent="0.3">
      <c r="A1654">
        <v>591</v>
      </c>
      <c r="B1654" t="s">
        <v>806</v>
      </c>
      <c r="C1654" t="s">
        <v>65</v>
      </c>
      <c r="D1654" t="s">
        <v>26</v>
      </c>
      <c r="E1654" s="1">
        <v>42710</v>
      </c>
      <c r="F1654">
        <v>2</v>
      </c>
      <c r="G1654">
        <v>1199.98</v>
      </c>
      <c r="H1654" t="s">
        <v>14</v>
      </c>
      <c r="I1654" t="s">
        <v>15</v>
      </c>
      <c r="J1654" t="s">
        <v>27</v>
      </c>
      <c r="K1654" t="s">
        <v>31</v>
      </c>
      <c r="L1654" t="s">
        <v>1966</v>
      </c>
    </row>
    <row r="1655" spans="1:12" x14ac:dyDescent="0.3">
      <c r="A1655">
        <v>591</v>
      </c>
      <c r="B1655" t="s">
        <v>806</v>
      </c>
      <c r="C1655" t="s">
        <v>65</v>
      </c>
      <c r="D1655" t="s">
        <v>26</v>
      </c>
      <c r="E1655" s="1">
        <v>42710</v>
      </c>
      <c r="F1655">
        <v>2</v>
      </c>
      <c r="G1655">
        <v>1499.98</v>
      </c>
      <c r="H1655" t="s">
        <v>35</v>
      </c>
      <c r="I1655" t="s">
        <v>22</v>
      </c>
      <c r="J1655" t="s">
        <v>27</v>
      </c>
      <c r="K1655" t="s">
        <v>31</v>
      </c>
      <c r="L1655" t="s">
        <v>1969</v>
      </c>
    </row>
    <row r="1656" spans="1:12" x14ac:dyDescent="0.3">
      <c r="A1656">
        <v>592</v>
      </c>
      <c r="B1656" t="s">
        <v>807</v>
      </c>
      <c r="C1656" t="s">
        <v>227</v>
      </c>
      <c r="D1656" t="s">
        <v>26</v>
      </c>
      <c r="E1656" s="1">
        <v>42710</v>
      </c>
      <c r="F1656">
        <v>2</v>
      </c>
      <c r="G1656">
        <v>539.98</v>
      </c>
      <c r="H1656" t="s">
        <v>66</v>
      </c>
      <c r="I1656" t="s">
        <v>53</v>
      </c>
      <c r="J1656" t="s">
        <v>27</v>
      </c>
      <c r="K1656" t="s">
        <v>31</v>
      </c>
      <c r="L1656" t="s">
        <v>1966</v>
      </c>
    </row>
    <row r="1657" spans="1:12" x14ac:dyDescent="0.3">
      <c r="A1657">
        <v>592</v>
      </c>
      <c r="B1657" t="s">
        <v>807</v>
      </c>
      <c r="C1657" t="s">
        <v>227</v>
      </c>
      <c r="D1657" t="s">
        <v>26</v>
      </c>
      <c r="E1657" s="1">
        <v>42710</v>
      </c>
      <c r="F1657">
        <v>1</v>
      </c>
      <c r="G1657">
        <v>599.99</v>
      </c>
      <c r="H1657" t="s">
        <v>14</v>
      </c>
      <c r="I1657" t="s">
        <v>15</v>
      </c>
      <c r="J1657" t="s">
        <v>27</v>
      </c>
      <c r="K1657" t="s">
        <v>31</v>
      </c>
      <c r="L1657" t="s">
        <v>1966</v>
      </c>
    </row>
    <row r="1658" spans="1:12" x14ac:dyDescent="0.3">
      <c r="A1658">
        <v>592</v>
      </c>
      <c r="B1658" t="s">
        <v>807</v>
      </c>
      <c r="C1658" t="s">
        <v>227</v>
      </c>
      <c r="D1658" t="s">
        <v>26</v>
      </c>
      <c r="E1658" s="1">
        <v>42710</v>
      </c>
      <c r="F1658">
        <v>2</v>
      </c>
      <c r="G1658">
        <v>898</v>
      </c>
      <c r="H1658" t="s">
        <v>44</v>
      </c>
      <c r="I1658" t="s">
        <v>15</v>
      </c>
      <c r="J1658" t="s">
        <v>27</v>
      </c>
      <c r="K1658" t="s">
        <v>31</v>
      </c>
      <c r="L1658" t="s">
        <v>1976</v>
      </c>
    </row>
    <row r="1659" spans="1:12" x14ac:dyDescent="0.3">
      <c r="A1659">
        <v>593</v>
      </c>
      <c r="B1659" t="s">
        <v>178</v>
      </c>
      <c r="C1659" t="s">
        <v>174</v>
      </c>
      <c r="D1659" t="s">
        <v>108</v>
      </c>
      <c r="E1659" s="1">
        <v>42711</v>
      </c>
      <c r="F1659">
        <v>1</v>
      </c>
      <c r="G1659">
        <v>499.99</v>
      </c>
      <c r="H1659" t="s">
        <v>80</v>
      </c>
      <c r="I1659" t="s">
        <v>39</v>
      </c>
      <c r="J1659" t="s">
        <v>109</v>
      </c>
      <c r="K1659" t="s">
        <v>110</v>
      </c>
      <c r="L1659" t="s">
        <v>1966</v>
      </c>
    </row>
    <row r="1660" spans="1:12" x14ac:dyDescent="0.3">
      <c r="A1660">
        <v>593</v>
      </c>
      <c r="B1660" t="s">
        <v>178</v>
      </c>
      <c r="C1660" t="s">
        <v>174</v>
      </c>
      <c r="D1660" t="s">
        <v>108</v>
      </c>
      <c r="E1660" s="1">
        <v>42711</v>
      </c>
      <c r="F1660">
        <v>2</v>
      </c>
      <c r="G1660">
        <v>1999.98</v>
      </c>
      <c r="H1660" t="s">
        <v>32</v>
      </c>
      <c r="I1660" t="s">
        <v>22</v>
      </c>
      <c r="J1660" t="s">
        <v>109</v>
      </c>
      <c r="K1660" t="s">
        <v>110</v>
      </c>
      <c r="L1660" t="s">
        <v>1967</v>
      </c>
    </row>
    <row r="1661" spans="1:12" x14ac:dyDescent="0.3">
      <c r="A1661">
        <v>594</v>
      </c>
      <c r="B1661" t="s">
        <v>808</v>
      </c>
      <c r="C1661" t="s">
        <v>809</v>
      </c>
      <c r="D1661" t="s">
        <v>108</v>
      </c>
      <c r="E1661" s="1">
        <v>42711</v>
      </c>
      <c r="F1661">
        <v>2</v>
      </c>
      <c r="G1661">
        <v>539.98</v>
      </c>
      <c r="H1661" t="s">
        <v>66</v>
      </c>
      <c r="I1661" t="s">
        <v>53</v>
      </c>
      <c r="J1661" t="s">
        <v>109</v>
      </c>
      <c r="K1661" t="s">
        <v>110</v>
      </c>
      <c r="L1661" t="s">
        <v>1966</v>
      </c>
    </row>
    <row r="1662" spans="1:12" x14ac:dyDescent="0.3">
      <c r="A1662">
        <v>594</v>
      </c>
      <c r="B1662" t="s">
        <v>808</v>
      </c>
      <c r="C1662" t="s">
        <v>809</v>
      </c>
      <c r="D1662" t="s">
        <v>108</v>
      </c>
      <c r="E1662" s="1">
        <v>42711</v>
      </c>
      <c r="F1662">
        <v>1</v>
      </c>
      <c r="G1662">
        <v>599.99</v>
      </c>
      <c r="H1662" t="s">
        <v>14</v>
      </c>
      <c r="I1662" t="s">
        <v>39</v>
      </c>
      <c r="J1662" t="s">
        <v>109</v>
      </c>
      <c r="K1662" t="s">
        <v>110</v>
      </c>
      <c r="L1662" t="s">
        <v>1966</v>
      </c>
    </row>
    <row r="1663" spans="1:12" x14ac:dyDescent="0.3">
      <c r="A1663">
        <v>595</v>
      </c>
      <c r="B1663" t="s">
        <v>810</v>
      </c>
      <c r="C1663" t="s">
        <v>607</v>
      </c>
      <c r="D1663" t="s">
        <v>13</v>
      </c>
      <c r="E1663" s="1">
        <v>42712</v>
      </c>
      <c r="F1663">
        <v>2</v>
      </c>
      <c r="G1663">
        <v>1199.98</v>
      </c>
      <c r="H1663" t="s">
        <v>14</v>
      </c>
      <c r="I1663" t="s">
        <v>39</v>
      </c>
      <c r="J1663" t="s">
        <v>16</v>
      </c>
      <c r="K1663" t="s">
        <v>17</v>
      </c>
      <c r="L1663" t="s">
        <v>1966</v>
      </c>
    </row>
    <row r="1664" spans="1:12" x14ac:dyDescent="0.3">
      <c r="A1664">
        <v>595</v>
      </c>
      <c r="B1664" t="s">
        <v>810</v>
      </c>
      <c r="C1664" t="s">
        <v>607</v>
      </c>
      <c r="D1664" t="s">
        <v>13</v>
      </c>
      <c r="E1664" s="1">
        <v>42712</v>
      </c>
      <c r="F1664">
        <v>2</v>
      </c>
      <c r="G1664">
        <v>898</v>
      </c>
      <c r="H1664" t="s">
        <v>99</v>
      </c>
      <c r="I1664" t="s">
        <v>15</v>
      </c>
      <c r="J1664" t="s">
        <v>16</v>
      </c>
      <c r="K1664" t="s">
        <v>17</v>
      </c>
      <c r="L1664" t="s">
        <v>1976</v>
      </c>
    </row>
    <row r="1665" spans="1:12" x14ac:dyDescent="0.3">
      <c r="A1665">
        <v>595</v>
      </c>
      <c r="B1665" t="s">
        <v>810</v>
      </c>
      <c r="C1665" t="s">
        <v>607</v>
      </c>
      <c r="D1665" t="s">
        <v>13</v>
      </c>
      <c r="E1665" s="1">
        <v>42712</v>
      </c>
      <c r="F1665">
        <v>1</v>
      </c>
      <c r="G1665">
        <v>1549</v>
      </c>
      <c r="H1665" t="s">
        <v>19</v>
      </c>
      <c r="I1665" t="s">
        <v>20</v>
      </c>
      <c r="J1665" t="s">
        <v>16</v>
      </c>
      <c r="K1665" t="s">
        <v>17</v>
      </c>
      <c r="L1665" t="s">
        <v>1967</v>
      </c>
    </row>
    <row r="1666" spans="1:12" x14ac:dyDescent="0.3">
      <c r="A1666">
        <v>595</v>
      </c>
      <c r="B1666" t="s">
        <v>810</v>
      </c>
      <c r="C1666" t="s">
        <v>607</v>
      </c>
      <c r="D1666" t="s">
        <v>13</v>
      </c>
      <c r="E1666" s="1">
        <v>42712</v>
      </c>
      <c r="F1666">
        <v>1</v>
      </c>
      <c r="G1666">
        <v>999.99</v>
      </c>
      <c r="H1666" t="s">
        <v>32</v>
      </c>
      <c r="I1666" t="s">
        <v>22</v>
      </c>
      <c r="J1666" t="s">
        <v>16</v>
      </c>
      <c r="K1666" t="s">
        <v>17</v>
      </c>
      <c r="L1666" t="s">
        <v>1967</v>
      </c>
    </row>
    <row r="1667" spans="1:12" x14ac:dyDescent="0.3">
      <c r="A1667">
        <v>595</v>
      </c>
      <c r="B1667" t="s">
        <v>810</v>
      </c>
      <c r="C1667" t="s">
        <v>607</v>
      </c>
      <c r="D1667" t="s">
        <v>13</v>
      </c>
      <c r="E1667" s="1">
        <v>42712</v>
      </c>
      <c r="F1667">
        <v>1</v>
      </c>
      <c r="G1667">
        <v>2899.99</v>
      </c>
      <c r="H1667" t="s">
        <v>21</v>
      </c>
      <c r="I1667" t="s">
        <v>22</v>
      </c>
      <c r="J1667" t="s">
        <v>16</v>
      </c>
      <c r="K1667" t="s">
        <v>17</v>
      </c>
      <c r="L1667" t="s">
        <v>1968</v>
      </c>
    </row>
    <row r="1668" spans="1:12" x14ac:dyDescent="0.3">
      <c r="A1668">
        <v>596</v>
      </c>
      <c r="B1668" t="s">
        <v>811</v>
      </c>
      <c r="C1668" t="s">
        <v>68</v>
      </c>
      <c r="D1668" t="s">
        <v>13</v>
      </c>
      <c r="E1668" s="1">
        <v>42712</v>
      </c>
      <c r="F1668">
        <v>2</v>
      </c>
      <c r="G1668">
        <v>599.98</v>
      </c>
      <c r="H1668" t="s">
        <v>72</v>
      </c>
      <c r="I1668" t="s">
        <v>53</v>
      </c>
      <c r="J1668" t="s">
        <v>16</v>
      </c>
      <c r="K1668" t="s">
        <v>36</v>
      </c>
      <c r="L1668" t="s">
        <v>1966</v>
      </c>
    </row>
    <row r="1669" spans="1:12" x14ac:dyDescent="0.3">
      <c r="A1669">
        <v>596</v>
      </c>
      <c r="B1669" t="s">
        <v>811</v>
      </c>
      <c r="C1669" t="s">
        <v>68</v>
      </c>
      <c r="D1669" t="s">
        <v>13</v>
      </c>
      <c r="E1669" s="1">
        <v>42712</v>
      </c>
      <c r="F1669">
        <v>1</v>
      </c>
      <c r="G1669">
        <v>1320.99</v>
      </c>
      <c r="H1669" t="s">
        <v>77</v>
      </c>
      <c r="I1669" t="s">
        <v>22</v>
      </c>
      <c r="J1669" t="s">
        <v>16</v>
      </c>
      <c r="K1669" t="s">
        <v>36</v>
      </c>
      <c r="L1669" t="s">
        <v>1970</v>
      </c>
    </row>
    <row r="1670" spans="1:12" x14ac:dyDescent="0.3">
      <c r="A1670">
        <v>596</v>
      </c>
      <c r="B1670" t="s">
        <v>811</v>
      </c>
      <c r="C1670" t="s">
        <v>68</v>
      </c>
      <c r="D1670" t="s">
        <v>13</v>
      </c>
      <c r="E1670" s="1">
        <v>42712</v>
      </c>
      <c r="F1670">
        <v>1</v>
      </c>
      <c r="G1670">
        <v>2999.99</v>
      </c>
      <c r="H1670" t="s">
        <v>45</v>
      </c>
      <c r="I1670" t="s">
        <v>46</v>
      </c>
      <c r="J1670" t="s">
        <v>16</v>
      </c>
      <c r="K1670" t="s">
        <v>36</v>
      </c>
      <c r="L1670" t="s">
        <v>1968</v>
      </c>
    </row>
    <row r="1671" spans="1:12" x14ac:dyDescent="0.3">
      <c r="A1671">
        <v>597</v>
      </c>
      <c r="B1671" t="s">
        <v>812</v>
      </c>
      <c r="C1671" t="s">
        <v>551</v>
      </c>
      <c r="D1671" t="s">
        <v>26</v>
      </c>
      <c r="E1671" s="1">
        <v>42712</v>
      </c>
      <c r="F1671">
        <v>2</v>
      </c>
      <c r="G1671">
        <v>858</v>
      </c>
      <c r="H1671" t="s">
        <v>40</v>
      </c>
      <c r="I1671" t="s">
        <v>15</v>
      </c>
      <c r="J1671" t="s">
        <v>27</v>
      </c>
      <c r="K1671" t="s">
        <v>28</v>
      </c>
      <c r="L1671" t="s">
        <v>1976</v>
      </c>
    </row>
    <row r="1672" spans="1:12" x14ac:dyDescent="0.3">
      <c r="A1672">
        <v>597</v>
      </c>
      <c r="B1672" t="s">
        <v>812</v>
      </c>
      <c r="C1672" t="s">
        <v>551</v>
      </c>
      <c r="D1672" t="s">
        <v>26</v>
      </c>
      <c r="E1672" s="1">
        <v>42712</v>
      </c>
      <c r="F1672">
        <v>1</v>
      </c>
      <c r="G1672">
        <v>1799.99</v>
      </c>
      <c r="H1672" t="s">
        <v>23</v>
      </c>
      <c r="I1672" t="s">
        <v>22</v>
      </c>
      <c r="J1672" t="s">
        <v>27</v>
      </c>
      <c r="K1672" t="s">
        <v>28</v>
      </c>
      <c r="L1672" t="s">
        <v>1968</v>
      </c>
    </row>
    <row r="1673" spans="1:12" x14ac:dyDescent="0.3">
      <c r="A1673">
        <v>598</v>
      </c>
      <c r="B1673" t="s">
        <v>813</v>
      </c>
      <c r="C1673" t="s">
        <v>82</v>
      </c>
      <c r="D1673" t="s">
        <v>13</v>
      </c>
      <c r="E1673" s="1">
        <v>42713</v>
      </c>
      <c r="F1673">
        <v>1</v>
      </c>
      <c r="G1673">
        <v>269.99</v>
      </c>
      <c r="H1673" t="s">
        <v>52</v>
      </c>
      <c r="I1673" t="s">
        <v>15</v>
      </c>
      <c r="J1673" t="s">
        <v>16</v>
      </c>
      <c r="K1673" t="s">
        <v>36</v>
      </c>
      <c r="L1673" t="s">
        <v>1966</v>
      </c>
    </row>
    <row r="1674" spans="1:12" x14ac:dyDescent="0.3">
      <c r="A1674">
        <v>598</v>
      </c>
      <c r="B1674" t="s">
        <v>813</v>
      </c>
      <c r="C1674" t="s">
        <v>82</v>
      </c>
      <c r="D1674" t="s">
        <v>13</v>
      </c>
      <c r="E1674" s="1">
        <v>42713</v>
      </c>
      <c r="F1674">
        <v>2</v>
      </c>
      <c r="G1674">
        <v>1199.98</v>
      </c>
      <c r="H1674" t="s">
        <v>14</v>
      </c>
      <c r="I1674" t="s">
        <v>15</v>
      </c>
      <c r="J1674" t="s">
        <v>16</v>
      </c>
      <c r="K1674" t="s">
        <v>36</v>
      </c>
      <c r="L1674" t="s">
        <v>1966</v>
      </c>
    </row>
    <row r="1675" spans="1:12" x14ac:dyDescent="0.3">
      <c r="A1675">
        <v>598</v>
      </c>
      <c r="B1675" t="s">
        <v>813</v>
      </c>
      <c r="C1675" t="s">
        <v>82</v>
      </c>
      <c r="D1675" t="s">
        <v>13</v>
      </c>
      <c r="E1675" s="1">
        <v>42713</v>
      </c>
      <c r="F1675">
        <v>2</v>
      </c>
      <c r="G1675">
        <v>5799.98</v>
      </c>
      <c r="H1675" t="s">
        <v>21</v>
      </c>
      <c r="I1675" t="s">
        <v>22</v>
      </c>
      <c r="J1675" t="s">
        <v>16</v>
      </c>
      <c r="K1675" t="s">
        <v>36</v>
      </c>
      <c r="L1675" t="s">
        <v>1968</v>
      </c>
    </row>
    <row r="1676" spans="1:12" x14ac:dyDescent="0.3">
      <c r="A1676">
        <v>599</v>
      </c>
      <c r="B1676" t="s">
        <v>814</v>
      </c>
      <c r="C1676" t="s">
        <v>103</v>
      </c>
      <c r="D1676" t="s">
        <v>26</v>
      </c>
      <c r="E1676" s="1">
        <v>42713</v>
      </c>
      <c r="F1676">
        <v>2</v>
      </c>
      <c r="G1676">
        <v>539.98</v>
      </c>
      <c r="H1676" t="s">
        <v>52</v>
      </c>
      <c r="I1676" t="s">
        <v>53</v>
      </c>
      <c r="J1676" t="s">
        <v>27</v>
      </c>
      <c r="K1676" t="s">
        <v>28</v>
      </c>
      <c r="L1676" t="s">
        <v>1966</v>
      </c>
    </row>
    <row r="1677" spans="1:12" x14ac:dyDescent="0.3">
      <c r="A1677">
        <v>599</v>
      </c>
      <c r="B1677" t="s">
        <v>814</v>
      </c>
      <c r="C1677" t="s">
        <v>103</v>
      </c>
      <c r="D1677" t="s">
        <v>26</v>
      </c>
      <c r="E1677" s="1">
        <v>42713</v>
      </c>
      <c r="F1677">
        <v>1</v>
      </c>
      <c r="G1677">
        <v>299.99</v>
      </c>
      <c r="H1677" t="s">
        <v>72</v>
      </c>
      <c r="I1677" t="s">
        <v>53</v>
      </c>
      <c r="J1677" t="s">
        <v>27</v>
      </c>
      <c r="K1677" t="s">
        <v>28</v>
      </c>
      <c r="L1677" t="s">
        <v>1966</v>
      </c>
    </row>
    <row r="1678" spans="1:12" x14ac:dyDescent="0.3">
      <c r="A1678">
        <v>599</v>
      </c>
      <c r="B1678" t="s">
        <v>814</v>
      </c>
      <c r="C1678" t="s">
        <v>103</v>
      </c>
      <c r="D1678" t="s">
        <v>26</v>
      </c>
      <c r="E1678" s="1">
        <v>42713</v>
      </c>
      <c r="F1678">
        <v>2</v>
      </c>
      <c r="G1678">
        <v>3098</v>
      </c>
      <c r="H1678" t="s">
        <v>19</v>
      </c>
      <c r="I1678" t="s">
        <v>20</v>
      </c>
      <c r="J1678" t="s">
        <v>27</v>
      </c>
      <c r="K1678" t="s">
        <v>28</v>
      </c>
      <c r="L1678" t="s">
        <v>1967</v>
      </c>
    </row>
    <row r="1679" spans="1:12" x14ac:dyDescent="0.3">
      <c r="A1679">
        <v>599</v>
      </c>
      <c r="B1679" t="s">
        <v>814</v>
      </c>
      <c r="C1679" t="s">
        <v>103</v>
      </c>
      <c r="D1679" t="s">
        <v>26</v>
      </c>
      <c r="E1679" s="1">
        <v>42713</v>
      </c>
      <c r="F1679">
        <v>2</v>
      </c>
      <c r="G1679">
        <v>5999.98</v>
      </c>
      <c r="H1679" t="s">
        <v>45</v>
      </c>
      <c r="I1679" t="s">
        <v>46</v>
      </c>
      <c r="J1679" t="s">
        <v>27</v>
      </c>
      <c r="K1679" t="s">
        <v>28</v>
      </c>
      <c r="L1679" t="s">
        <v>1968</v>
      </c>
    </row>
    <row r="1680" spans="1:12" x14ac:dyDescent="0.3">
      <c r="A1680">
        <v>600</v>
      </c>
      <c r="B1680" t="s">
        <v>815</v>
      </c>
      <c r="C1680" t="s">
        <v>123</v>
      </c>
      <c r="D1680" t="s">
        <v>26</v>
      </c>
      <c r="E1680" s="1">
        <v>42713</v>
      </c>
      <c r="F1680">
        <v>2</v>
      </c>
      <c r="G1680">
        <v>1199.98</v>
      </c>
      <c r="H1680" t="s">
        <v>14</v>
      </c>
      <c r="I1680" t="s">
        <v>39</v>
      </c>
      <c r="J1680" t="s">
        <v>27</v>
      </c>
      <c r="K1680" t="s">
        <v>31</v>
      </c>
      <c r="L1680" t="s">
        <v>1966</v>
      </c>
    </row>
    <row r="1681" spans="1:12" x14ac:dyDescent="0.3">
      <c r="A1681">
        <v>600</v>
      </c>
      <c r="B1681" t="s">
        <v>815</v>
      </c>
      <c r="C1681" t="s">
        <v>123</v>
      </c>
      <c r="D1681" t="s">
        <v>26</v>
      </c>
      <c r="E1681" s="1">
        <v>42713</v>
      </c>
      <c r="F1681">
        <v>2</v>
      </c>
      <c r="G1681">
        <v>898</v>
      </c>
      <c r="H1681" t="s">
        <v>44</v>
      </c>
      <c r="I1681" t="s">
        <v>15</v>
      </c>
      <c r="J1681" t="s">
        <v>27</v>
      </c>
      <c r="K1681" t="s">
        <v>31</v>
      </c>
      <c r="L1681" t="s">
        <v>1976</v>
      </c>
    </row>
    <row r="1682" spans="1:12" x14ac:dyDescent="0.3">
      <c r="A1682">
        <v>600</v>
      </c>
      <c r="B1682" t="s">
        <v>815</v>
      </c>
      <c r="C1682" t="s">
        <v>123</v>
      </c>
      <c r="D1682" t="s">
        <v>26</v>
      </c>
      <c r="E1682" s="1">
        <v>42713</v>
      </c>
      <c r="F1682">
        <v>1</v>
      </c>
      <c r="G1682">
        <v>2899.99</v>
      </c>
      <c r="H1682" t="s">
        <v>21</v>
      </c>
      <c r="I1682" t="s">
        <v>22</v>
      </c>
      <c r="J1682" t="s">
        <v>27</v>
      </c>
      <c r="K1682" t="s">
        <v>31</v>
      </c>
      <c r="L1682" t="s">
        <v>1968</v>
      </c>
    </row>
    <row r="1683" spans="1:12" x14ac:dyDescent="0.3">
      <c r="A1683">
        <v>601</v>
      </c>
      <c r="B1683" t="s">
        <v>816</v>
      </c>
      <c r="C1683" t="s">
        <v>105</v>
      </c>
      <c r="D1683" t="s">
        <v>26</v>
      </c>
      <c r="E1683" s="1">
        <v>42713</v>
      </c>
      <c r="F1683">
        <v>2</v>
      </c>
      <c r="G1683">
        <v>1099.98</v>
      </c>
      <c r="H1683" t="s">
        <v>43</v>
      </c>
      <c r="I1683" t="s">
        <v>15</v>
      </c>
      <c r="J1683" t="s">
        <v>27</v>
      </c>
      <c r="K1683" t="s">
        <v>28</v>
      </c>
      <c r="L1683" t="s">
        <v>1966</v>
      </c>
    </row>
    <row r="1684" spans="1:12" x14ac:dyDescent="0.3">
      <c r="A1684">
        <v>602</v>
      </c>
      <c r="B1684" t="s">
        <v>817</v>
      </c>
      <c r="C1684" t="s">
        <v>365</v>
      </c>
      <c r="D1684" t="s">
        <v>26</v>
      </c>
      <c r="E1684" s="1">
        <v>42713</v>
      </c>
      <c r="F1684">
        <v>2</v>
      </c>
      <c r="G1684">
        <v>1059.98</v>
      </c>
      <c r="H1684" t="s">
        <v>49</v>
      </c>
      <c r="I1684" t="s">
        <v>15</v>
      </c>
      <c r="J1684" t="s">
        <v>27</v>
      </c>
      <c r="K1684" t="s">
        <v>28</v>
      </c>
      <c r="L1684" t="s">
        <v>1966</v>
      </c>
    </row>
    <row r="1685" spans="1:12" x14ac:dyDescent="0.3">
      <c r="A1685">
        <v>602</v>
      </c>
      <c r="B1685" t="s">
        <v>817</v>
      </c>
      <c r="C1685" t="s">
        <v>365</v>
      </c>
      <c r="D1685" t="s">
        <v>26</v>
      </c>
      <c r="E1685" s="1">
        <v>42713</v>
      </c>
      <c r="F1685">
        <v>2</v>
      </c>
      <c r="G1685">
        <v>2641.98</v>
      </c>
      <c r="H1685" t="s">
        <v>77</v>
      </c>
      <c r="I1685" t="s">
        <v>22</v>
      </c>
      <c r="J1685" t="s">
        <v>27</v>
      </c>
      <c r="K1685" t="s">
        <v>28</v>
      </c>
      <c r="L1685" t="s">
        <v>1970</v>
      </c>
    </row>
    <row r="1686" spans="1:12" x14ac:dyDescent="0.3">
      <c r="A1686">
        <v>603</v>
      </c>
      <c r="B1686" t="s">
        <v>818</v>
      </c>
      <c r="C1686" t="s">
        <v>25</v>
      </c>
      <c r="D1686" t="s">
        <v>26</v>
      </c>
      <c r="E1686" s="1">
        <v>42713</v>
      </c>
      <c r="F1686">
        <v>1</v>
      </c>
      <c r="G1686">
        <v>549.99</v>
      </c>
      <c r="H1686" t="s">
        <v>43</v>
      </c>
      <c r="I1686" t="s">
        <v>15</v>
      </c>
      <c r="J1686" t="s">
        <v>27</v>
      </c>
      <c r="K1686" t="s">
        <v>31</v>
      </c>
      <c r="L1686" t="s">
        <v>1966</v>
      </c>
    </row>
    <row r="1687" spans="1:12" x14ac:dyDescent="0.3">
      <c r="A1687">
        <v>603</v>
      </c>
      <c r="B1687" t="s">
        <v>818</v>
      </c>
      <c r="C1687" t="s">
        <v>25</v>
      </c>
      <c r="D1687" t="s">
        <v>26</v>
      </c>
      <c r="E1687" s="1">
        <v>42713</v>
      </c>
      <c r="F1687">
        <v>1</v>
      </c>
      <c r="G1687">
        <v>2899.99</v>
      </c>
      <c r="H1687" t="s">
        <v>21</v>
      </c>
      <c r="I1687" t="s">
        <v>22</v>
      </c>
      <c r="J1687" t="s">
        <v>27</v>
      </c>
      <c r="K1687" t="s">
        <v>31</v>
      </c>
      <c r="L1687" t="s">
        <v>1968</v>
      </c>
    </row>
    <row r="1688" spans="1:12" x14ac:dyDescent="0.3">
      <c r="A1688">
        <v>604</v>
      </c>
      <c r="B1688" t="s">
        <v>819</v>
      </c>
      <c r="C1688" t="s">
        <v>181</v>
      </c>
      <c r="D1688" t="s">
        <v>26</v>
      </c>
      <c r="E1688" s="1">
        <v>42714</v>
      </c>
      <c r="F1688">
        <v>2</v>
      </c>
      <c r="G1688">
        <v>3098</v>
      </c>
      <c r="H1688" t="s">
        <v>19</v>
      </c>
      <c r="I1688" t="s">
        <v>20</v>
      </c>
      <c r="J1688" t="s">
        <v>27</v>
      </c>
      <c r="K1688" t="s">
        <v>31</v>
      </c>
      <c r="L1688" t="s">
        <v>1967</v>
      </c>
    </row>
    <row r="1689" spans="1:12" x14ac:dyDescent="0.3">
      <c r="A1689">
        <v>604</v>
      </c>
      <c r="B1689" t="s">
        <v>819</v>
      </c>
      <c r="C1689" t="s">
        <v>181</v>
      </c>
      <c r="D1689" t="s">
        <v>26</v>
      </c>
      <c r="E1689" s="1">
        <v>42714</v>
      </c>
      <c r="F1689">
        <v>2</v>
      </c>
      <c r="G1689">
        <v>5999.98</v>
      </c>
      <c r="H1689" t="s">
        <v>45</v>
      </c>
      <c r="I1689" t="s">
        <v>46</v>
      </c>
      <c r="J1689" t="s">
        <v>27</v>
      </c>
      <c r="K1689" t="s">
        <v>31</v>
      </c>
      <c r="L1689" t="s">
        <v>1968</v>
      </c>
    </row>
    <row r="1690" spans="1:12" x14ac:dyDescent="0.3">
      <c r="A1690">
        <v>605</v>
      </c>
      <c r="B1690" t="s">
        <v>820</v>
      </c>
      <c r="C1690" t="s">
        <v>71</v>
      </c>
      <c r="D1690" t="s">
        <v>26</v>
      </c>
      <c r="E1690" s="1">
        <v>42714</v>
      </c>
      <c r="F1690">
        <v>2</v>
      </c>
      <c r="G1690">
        <v>539.98</v>
      </c>
      <c r="H1690" t="s">
        <v>66</v>
      </c>
      <c r="I1690" t="s">
        <v>15</v>
      </c>
      <c r="J1690" t="s">
        <v>27</v>
      </c>
      <c r="K1690" t="s">
        <v>28</v>
      </c>
      <c r="L1690" t="s">
        <v>1966</v>
      </c>
    </row>
    <row r="1691" spans="1:12" x14ac:dyDescent="0.3">
      <c r="A1691">
        <v>605</v>
      </c>
      <c r="B1691" t="s">
        <v>820</v>
      </c>
      <c r="C1691" t="s">
        <v>71</v>
      </c>
      <c r="D1691" t="s">
        <v>26</v>
      </c>
      <c r="E1691" s="1">
        <v>42714</v>
      </c>
      <c r="F1691">
        <v>2</v>
      </c>
      <c r="G1691">
        <v>999.98</v>
      </c>
      <c r="H1691" t="s">
        <v>80</v>
      </c>
      <c r="I1691" t="s">
        <v>39</v>
      </c>
      <c r="J1691" t="s">
        <v>27</v>
      </c>
      <c r="K1691" t="s">
        <v>28</v>
      </c>
      <c r="L1691" t="s">
        <v>1966</v>
      </c>
    </row>
    <row r="1692" spans="1:12" x14ac:dyDescent="0.3">
      <c r="A1692">
        <v>605</v>
      </c>
      <c r="B1692" t="s">
        <v>820</v>
      </c>
      <c r="C1692" t="s">
        <v>71</v>
      </c>
      <c r="D1692" t="s">
        <v>26</v>
      </c>
      <c r="E1692" s="1">
        <v>42714</v>
      </c>
      <c r="F1692">
        <v>1</v>
      </c>
      <c r="G1692">
        <v>449</v>
      </c>
      <c r="H1692" t="s">
        <v>99</v>
      </c>
      <c r="I1692" t="s">
        <v>15</v>
      </c>
      <c r="J1692" t="s">
        <v>27</v>
      </c>
      <c r="K1692" t="s">
        <v>28</v>
      </c>
      <c r="L1692" t="s">
        <v>1976</v>
      </c>
    </row>
    <row r="1693" spans="1:12" x14ac:dyDescent="0.3">
      <c r="A1693">
        <v>605</v>
      </c>
      <c r="B1693" t="s">
        <v>820</v>
      </c>
      <c r="C1693" t="s">
        <v>71</v>
      </c>
      <c r="D1693" t="s">
        <v>26</v>
      </c>
      <c r="E1693" s="1">
        <v>42714</v>
      </c>
      <c r="F1693">
        <v>1</v>
      </c>
      <c r="G1693">
        <v>1680.99</v>
      </c>
      <c r="H1693" t="s">
        <v>63</v>
      </c>
      <c r="I1693" t="s">
        <v>20</v>
      </c>
      <c r="J1693" t="s">
        <v>27</v>
      </c>
      <c r="K1693" t="s">
        <v>28</v>
      </c>
      <c r="L1693" t="s">
        <v>1967</v>
      </c>
    </row>
    <row r="1694" spans="1:12" x14ac:dyDescent="0.3">
      <c r="A1694">
        <v>606</v>
      </c>
      <c r="B1694" t="s">
        <v>821</v>
      </c>
      <c r="C1694" t="s">
        <v>561</v>
      </c>
      <c r="D1694" t="s">
        <v>26</v>
      </c>
      <c r="E1694" s="1">
        <v>42715</v>
      </c>
      <c r="F1694">
        <v>2</v>
      </c>
      <c r="G1694">
        <v>898</v>
      </c>
      <c r="H1694" t="s">
        <v>44</v>
      </c>
      <c r="I1694" t="s">
        <v>15</v>
      </c>
      <c r="J1694" t="s">
        <v>27</v>
      </c>
      <c r="K1694" t="s">
        <v>31</v>
      </c>
      <c r="L1694" t="s">
        <v>1976</v>
      </c>
    </row>
    <row r="1695" spans="1:12" x14ac:dyDescent="0.3">
      <c r="A1695">
        <v>606</v>
      </c>
      <c r="B1695" t="s">
        <v>821</v>
      </c>
      <c r="C1695" t="s">
        <v>561</v>
      </c>
      <c r="D1695" t="s">
        <v>26</v>
      </c>
      <c r="E1695" s="1">
        <v>42715</v>
      </c>
      <c r="F1695">
        <v>2</v>
      </c>
      <c r="G1695">
        <v>939.98</v>
      </c>
      <c r="H1695" t="s">
        <v>69</v>
      </c>
      <c r="I1695" t="s">
        <v>22</v>
      </c>
      <c r="J1695" t="s">
        <v>27</v>
      </c>
      <c r="K1695" t="s">
        <v>31</v>
      </c>
      <c r="L1695" t="s">
        <v>1967</v>
      </c>
    </row>
    <row r="1696" spans="1:12" x14ac:dyDescent="0.3">
      <c r="A1696">
        <v>607</v>
      </c>
      <c r="B1696" t="s">
        <v>822</v>
      </c>
      <c r="C1696" t="s">
        <v>561</v>
      </c>
      <c r="D1696" t="s">
        <v>26</v>
      </c>
      <c r="E1696" s="1">
        <v>42715</v>
      </c>
      <c r="F1696">
        <v>1</v>
      </c>
      <c r="G1696">
        <v>269.99</v>
      </c>
      <c r="H1696" t="s">
        <v>52</v>
      </c>
      <c r="I1696" t="s">
        <v>15</v>
      </c>
      <c r="J1696" t="s">
        <v>27</v>
      </c>
      <c r="K1696" t="s">
        <v>28</v>
      </c>
      <c r="L1696" t="s">
        <v>1966</v>
      </c>
    </row>
    <row r="1697" spans="1:12" x14ac:dyDescent="0.3">
      <c r="A1697">
        <v>607</v>
      </c>
      <c r="B1697" t="s">
        <v>822</v>
      </c>
      <c r="C1697" t="s">
        <v>561</v>
      </c>
      <c r="D1697" t="s">
        <v>26</v>
      </c>
      <c r="E1697" s="1">
        <v>42715</v>
      </c>
      <c r="F1697">
        <v>2</v>
      </c>
      <c r="G1697">
        <v>1199.98</v>
      </c>
      <c r="H1697" t="s">
        <v>14</v>
      </c>
      <c r="I1697" t="s">
        <v>39</v>
      </c>
      <c r="J1697" t="s">
        <v>27</v>
      </c>
      <c r="K1697" t="s">
        <v>28</v>
      </c>
      <c r="L1697" t="s">
        <v>1966</v>
      </c>
    </row>
    <row r="1698" spans="1:12" x14ac:dyDescent="0.3">
      <c r="A1698">
        <v>607</v>
      </c>
      <c r="B1698" t="s">
        <v>822</v>
      </c>
      <c r="C1698" t="s">
        <v>561</v>
      </c>
      <c r="D1698" t="s">
        <v>26</v>
      </c>
      <c r="E1698" s="1">
        <v>42715</v>
      </c>
      <c r="F1698">
        <v>2</v>
      </c>
      <c r="G1698">
        <v>3361.98</v>
      </c>
      <c r="H1698" t="s">
        <v>63</v>
      </c>
      <c r="I1698" t="s">
        <v>20</v>
      </c>
      <c r="J1698" t="s">
        <v>27</v>
      </c>
      <c r="K1698" t="s">
        <v>28</v>
      </c>
      <c r="L1698" t="s">
        <v>1967</v>
      </c>
    </row>
    <row r="1699" spans="1:12" x14ac:dyDescent="0.3">
      <c r="A1699">
        <v>608</v>
      </c>
      <c r="B1699" t="s">
        <v>823</v>
      </c>
      <c r="C1699" t="s">
        <v>84</v>
      </c>
      <c r="D1699" t="s">
        <v>13</v>
      </c>
      <c r="E1699" s="1">
        <v>42716</v>
      </c>
      <c r="F1699">
        <v>1</v>
      </c>
      <c r="G1699">
        <v>549.99</v>
      </c>
      <c r="H1699" t="s">
        <v>43</v>
      </c>
      <c r="I1699" t="s">
        <v>39</v>
      </c>
      <c r="J1699" t="s">
        <v>16</v>
      </c>
      <c r="K1699" t="s">
        <v>36</v>
      </c>
      <c r="L1699" t="s">
        <v>1966</v>
      </c>
    </row>
    <row r="1700" spans="1:12" x14ac:dyDescent="0.3">
      <c r="A1700">
        <v>608</v>
      </c>
      <c r="B1700" t="s">
        <v>823</v>
      </c>
      <c r="C1700" t="s">
        <v>84</v>
      </c>
      <c r="D1700" t="s">
        <v>13</v>
      </c>
      <c r="E1700" s="1">
        <v>42716</v>
      </c>
      <c r="F1700">
        <v>2</v>
      </c>
      <c r="G1700">
        <v>5799.98</v>
      </c>
      <c r="H1700" t="s">
        <v>21</v>
      </c>
      <c r="I1700" t="s">
        <v>22</v>
      </c>
      <c r="J1700" t="s">
        <v>16</v>
      </c>
      <c r="K1700" t="s">
        <v>36</v>
      </c>
      <c r="L1700" t="s">
        <v>1968</v>
      </c>
    </row>
    <row r="1701" spans="1:12" x14ac:dyDescent="0.3">
      <c r="A1701">
        <v>608</v>
      </c>
      <c r="B1701" t="s">
        <v>823</v>
      </c>
      <c r="C1701" t="s">
        <v>84</v>
      </c>
      <c r="D1701" t="s">
        <v>13</v>
      </c>
      <c r="E1701" s="1">
        <v>42716</v>
      </c>
      <c r="F1701">
        <v>2</v>
      </c>
      <c r="G1701">
        <v>7999.98</v>
      </c>
      <c r="H1701" t="s">
        <v>56</v>
      </c>
      <c r="I1701" t="s">
        <v>22</v>
      </c>
      <c r="J1701" t="s">
        <v>16</v>
      </c>
      <c r="K1701" t="s">
        <v>36</v>
      </c>
      <c r="L1701" t="s">
        <v>1968</v>
      </c>
    </row>
    <row r="1702" spans="1:12" x14ac:dyDescent="0.3">
      <c r="A1702">
        <v>609</v>
      </c>
      <c r="B1702" t="s">
        <v>824</v>
      </c>
      <c r="C1702" t="s">
        <v>367</v>
      </c>
      <c r="D1702" t="s">
        <v>26</v>
      </c>
      <c r="E1702" s="1">
        <v>42716</v>
      </c>
      <c r="F1702">
        <v>2</v>
      </c>
      <c r="G1702">
        <v>539.98</v>
      </c>
      <c r="H1702" t="s">
        <v>52</v>
      </c>
      <c r="I1702" t="s">
        <v>53</v>
      </c>
      <c r="J1702" t="s">
        <v>27</v>
      </c>
      <c r="K1702" t="s">
        <v>31</v>
      </c>
      <c r="L1702" t="s">
        <v>1966</v>
      </c>
    </row>
    <row r="1703" spans="1:12" x14ac:dyDescent="0.3">
      <c r="A1703">
        <v>609</v>
      </c>
      <c r="B1703" t="s">
        <v>824</v>
      </c>
      <c r="C1703" t="s">
        <v>367</v>
      </c>
      <c r="D1703" t="s">
        <v>26</v>
      </c>
      <c r="E1703" s="1">
        <v>42716</v>
      </c>
      <c r="F1703">
        <v>1</v>
      </c>
      <c r="G1703">
        <v>1320.99</v>
      </c>
      <c r="H1703" t="s">
        <v>77</v>
      </c>
      <c r="I1703" t="s">
        <v>22</v>
      </c>
      <c r="J1703" t="s">
        <v>27</v>
      </c>
      <c r="K1703" t="s">
        <v>31</v>
      </c>
      <c r="L1703" t="s">
        <v>1970</v>
      </c>
    </row>
    <row r="1704" spans="1:12" x14ac:dyDescent="0.3">
      <c r="A1704">
        <v>609</v>
      </c>
      <c r="B1704" t="s">
        <v>824</v>
      </c>
      <c r="C1704" t="s">
        <v>367</v>
      </c>
      <c r="D1704" t="s">
        <v>26</v>
      </c>
      <c r="E1704" s="1">
        <v>42716</v>
      </c>
      <c r="F1704">
        <v>1</v>
      </c>
      <c r="G1704">
        <v>1549</v>
      </c>
      <c r="H1704" t="s">
        <v>19</v>
      </c>
      <c r="I1704" t="s">
        <v>20</v>
      </c>
      <c r="J1704" t="s">
        <v>27</v>
      </c>
      <c r="K1704" t="s">
        <v>31</v>
      </c>
      <c r="L1704" t="s">
        <v>1967</v>
      </c>
    </row>
    <row r="1705" spans="1:12" x14ac:dyDescent="0.3">
      <c r="A1705">
        <v>609</v>
      </c>
      <c r="B1705" t="s">
        <v>824</v>
      </c>
      <c r="C1705" t="s">
        <v>367</v>
      </c>
      <c r="D1705" t="s">
        <v>26</v>
      </c>
      <c r="E1705" s="1">
        <v>42716</v>
      </c>
      <c r="F1705">
        <v>1</v>
      </c>
      <c r="G1705">
        <v>3999.99</v>
      </c>
      <c r="H1705" t="s">
        <v>56</v>
      </c>
      <c r="I1705" t="s">
        <v>22</v>
      </c>
      <c r="J1705" t="s">
        <v>27</v>
      </c>
      <c r="K1705" t="s">
        <v>31</v>
      </c>
      <c r="L1705" t="s">
        <v>1968</v>
      </c>
    </row>
    <row r="1706" spans="1:12" x14ac:dyDescent="0.3">
      <c r="A1706">
        <v>610</v>
      </c>
      <c r="B1706" t="s">
        <v>825</v>
      </c>
      <c r="C1706" t="s">
        <v>432</v>
      </c>
      <c r="D1706" t="s">
        <v>26</v>
      </c>
      <c r="E1706" s="1">
        <v>42717</v>
      </c>
      <c r="F1706">
        <v>1</v>
      </c>
      <c r="G1706">
        <v>549.99</v>
      </c>
      <c r="H1706" t="s">
        <v>43</v>
      </c>
      <c r="I1706" t="s">
        <v>39</v>
      </c>
      <c r="J1706" t="s">
        <v>27</v>
      </c>
      <c r="K1706" t="s">
        <v>28</v>
      </c>
      <c r="L1706" t="s">
        <v>1966</v>
      </c>
    </row>
    <row r="1707" spans="1:12" x14ac:dyDescent="0.3">
      <c r="A1707">
        <v>610</v>
      </c>
      <c r="B1707" t="s">
        <v>825</v>
      </c>
      <c r="C1707" t="s">
        <v>432</v>
      </c>
      <c r="D1707" t="s">
        <v>26</v>
      </c>
      <c r="E1707" s="1">
        <v>42717</v>
      </c>
      <c r="F1707">
        <v>1</v>
      </c>
      <c r="G1707">
        <v>599.99</v>
      </c>
      <c r="H1707" t="s">
        <v>14</v>
      </c>
      <c r="I1707" t="s">
        <v>39</v>
      </c>
      <c r="J1707" t="s">
        <v>27</v>
      </c>
      <c r="K1707" t="s">
        <v>28</v>
      </c>
      <c r="L1707" t="s">
        <v>1966</v>
      </c>
    </row>
    <row r="1708" spans="1:12" x14ac:dyDescent="0.3">
      <c r="A1708">
        <v>610</v>
      </c>
      <c r="B1708" t="s">
        <v>825</v>
      </c>
      <c r="C1708" t="s">
        <v>432</v>
      </c>
      <c r="D1708" t="s">
        <v>26</v>
      </c>
      <c r="E1708" s="1">
        <v>42717</v>
      </c>
      <c r="F1708">
        <v>2</v>
      </c>
      <c r="G1708">
        <v>898</v>
      </c>
      <c r="H1708" t="s">
        <v>44</v>
      </c>
      <c r="I1708" t="s">
        <v>15</v>
      </c>
      <c r="J1708" t="s">
        <v>27</v>
      </c>
      <c r="K1708" t="s">
        <v>28</v>
      </c>
      <c r="L1708" t="s">
        <v>1976</v>
      </c>
    </row>
    <row r="1709" spans="1:12" x14ac:dyDescent="0.3">
      <c r="A1709">
        <v>610</v>
      </c>
      <c r="B1709" t="s">
        <v>825</v>
      </c>
      <c r="C1709" t="s">
        <v>432</v>
      </c>
      <c r="D1709" t="s">
        <v>26</v>
      </c>
      <c r="E1709" s="1">
        <v>42717</v>
      </c>
      <c r="F1709">
        <v>1</v>
      </c>
      <c r="G1709">
        <v>999.99</v>
      </c>
      <c r="H1709" t="s">
        <v>32</v>
      </c>
      <c r="I1709" t="s">
        <v>22</v>
      </c>
      <c r="J1709" t="s">
        <v>27</v>
      </c>
      <c r="K1709" t="s">
        <v>28</v>
      </c>
      <c r="L1709" t="s">
        <v>1967</v>
      </c>
    </row>
    <row r="1710" spans="1:12" x14ac:dyDescent="0.3">
      <c r="A1710">
        <v>610</v>
      </c>
      <c r="B1710" t="s">
        <v>825</v>
      </c>
      <c r="C1710" t="s">
        <v>432</v>
      </c>
      <c r="D1710" t="s">
        <v>26</v>
      </c>
      <c r="E1710" s="1">
        <v>42717</v>
      </c>
      <c r="F1710">
        <v>1</v>
      </c>
      <c r="G1710">
        <v>1799.99</v>
      </c>
      <c r="H1710" t="s">
        <v>23</v>
      </c>
      <c r="I1710" t="s">
        <v>22</v>
      </c>
      <c r="J1710" t="s">
        <v>27</v>
      </c>
      <c r="K1710" t="s">
        <v>28</v>
      </c>
      <c r="L1710" t="s">
        <v>1968</v>
      </c>
    </row>
    <row r="1711" spans="1:12" x14ac:dyDescent="0.3">
      <c r="A1711">
        <v>611</v>
      </c>
      <c r="B1711" t="s">
        <v>826</v>
      </c>
      <c r="C1711" t="s">
        <v>181</v>
      </c>
      <c r="D1711" t="s">
        <v>26</v>
      </c>
      <c r="E1711" s="1">
        <v>42719</v>
      </c>
      <c r="F1711">
        <v>2</v>
      </c>
      <c r="G1711">
        <v>1199.98</v>
      </c>
      <c r="H1711" t="s">
        <v>14</v>
      </c>
      <c r="I1711" t="s">
        <v>15</v>
      </c>
      <c r="J1711" t="s">
        <v>27</v>
      </c>
      <c r="K1711" t="s">
        <v>31</v>
      </c>
      <c r="L1711" t="s">
        <v>1966</v>
      </c>
    </row>
    <row r="1712" spans="1:12" x14ac:dyDescent="0.3">
      <c r="A1712">
        <v>612</v>
      </c>
      <c r="B1712" t="s">
        <v>827</v>
      </c>
      <c r="C1712" t="s">
        <v>71</v>
      </c>
      <c r="D1712" t="s">
        <v>26</v>
      </c>
      <c r="E1712" s="1">
        <v>42720</v>
      </c>
      <c r="F1712">
        <v>1</v>
      </c>
      <c r="G1712">
        <v>269.99</v>
      </c>
      <c r="H1712" t="s">
        <v>66</v>
      </c>
      <c r="I1712" t="s">
        <v>15</v>
      </c>
      <c r="J1712" t="s">
        <v>27</v>
      </c>
      <c r="K1712" t="s">
        <v>31</v>
      </c>
      <c r="L1712" t="s">
        <v>1966</v>
      </c>
    </row>
    <row r="1713" spans="1:12" x14ac:dyDescent="0.3">
      <c r="A1713">
        <v>612</v>
      </c>
      <c r="B1713" t="s">
        <v>827</v>
      </c>
      <c r="C1713" t="s">
        <v>71</v>
      </c>
      <c r="D1713" t="s">
        <v>26</v>
      </c>
      <c r="E1713" s="1">
        <v>42720</v>
      </c>
      <c r="F1713">
        <v>1</v>
      </c>
      <c r="G1713">
        <v>269.99</v>
      </c>
      <c r="H1713" t="s">
        <v>52</v>
      </c>
      <c r="I1713" t="s">
        <v>15</v>
      </c>
      <c r="J1713" t="s">
        <v>27</v>
      </c>
      <c r="K1713" t="s">
        <v>31</v>
      </c>
      <c r="L1713" t="s">
        <v>1966</v>
      </c>
    </row>
    <row r="1714" spans="1:12" x14ac:dyDescent="0.3">
      <c r="A1714">
        <v>612</v>
      </c>
      <c r="B1714" t="s">
        <v>827</v>
      </c>
      <c r="C1714" t="s">
        <v>71</v>
      </c>
      <c r="D1714" t="s">
        <v>26</v>
      </c>
      <c r="E1714" s="1">
        <v>42720</v>
      </c>
      <c r="F1714">
        <v>1</v>
      </c>
      <c r="G1714">
        <v>599.99</v>
      </c>
      <c r="H1714" t="s">
        <v>18</v>
      </c>
      <c r="I1714" t="s">
        <v>15</v>
      </c>
      <c r="J1714" t="s">
        <v>27</v>
      </c>
      <c r="K1714" t="s">
        <v>31</v>
      </c>
      <c r="L1714" t="s">
        <v>1966</v>
      </c>
    </row>
    <row r="1715" spans="1:12" x14ac:dyDescent="0.3">
      <c r="A1715">
        <v>612</v>
      </c>
      <c r="B1715" t="s">
        <v>827</v>
      </c>
      <c r="C1715" t="s">
        <v>71</v>
      </c>
      <c r="D1715" t="s">
        <v>26</v>
      </c>
      <c r="E1715" s="1">
        <v>42720</v>
      </c>
      <c r="F1715">
        <v>1</v>
      </c>
      <c r="G1715">
        <v>429</v>
      </c>
      <c r="H1715" t="s">
        <v>40</v>
      </c>
      <c r="I1715" t="s">
        <v>15</v>
      </c>
      <c r="J1715" t="s">
        <v>27</v>
      </c>
      <c r="K1715" t="s">
        <v>31</v>
      </c>
      <c r="L1715" t="s">
        <v>1976</v>
      </c>
    </row>
    <row r="1716" spans="1:12" x14ac:dyDescent="0.3">
      <c r="A1716">
        <v>613</v>
      </c>
      <c r="B1716" t="s">
        <v>828</v>
      </c>
      <c r="C1716" t="s">
        <v>484</v>
      </c>
      <c r="D1716" t="s">
        <v>26</v>
      </c>
      <c r="E1716" s="1">
        <v>42721</v>
      </c>
      <c r="F1716">
        <v>1</v>
      </c>
      <c r="G1716">
        <v>549.99</v>
      </c>
      <c r="H1716" t="s">
        <v>43</v>
      </c>
      <c r="I1716" t="s">
        <v>15</v>
      </c>
      <c r="J1716" t="s">
        <v>27</v>
      </c>
      <c r="K1716" t="s">
        <v>31</v>
      </c>
      <c r="L1716" t="s">
        <v>1966</v>
      </c>
    </row>
    <row r="1717" spans="1:12" x14ac:dyDescent="0.3">
      <c r="A1717">
        <v>613</v>
      </c>
      <c r="B1717" t="s">
        <v>828</v>
      </c>
      <c r="C1717" t="s">
        <v>484</v>
      </c>
      <c r="D1717" t="s">
        <v>26</v>
      </c>
      <c r="E1717" s="1">
        <v>42721</v>
      </c>
      <c r="F1717">
        <v>2</v>
      </c>
      <c r="G1717">
        <v>898</v>
      </c>
      <c r="H1717" t="s">
        <v>44</v>
      </c>
      <c r="I1717" t="s">
        <v>15</v>
      </c>
      <c r="J1717" t="s">
        <v>27</v>
      </c>
      <c r="K1717" t="s">
        <v>31</v>
      </c>
      <c r="L1717" t="s">
        <v>1976</v>
      </c>
    </row>
    <row r="1718" spans="1:12" x14ac:dyDescent="0.3">
      <c r="A1718">
        <v>613</v>
      </c>
      <c r="B1718" t="s">
        <v>828</v>
      </c>
      <c r="C1718" t="s">
        <v>484</v>
      </c>
      <c r="D1718" t="s">
        <v>26</v>
      </c>
      <c r="E1718" s="1">
        <v>42721</v>
      </c>
      <c r="F1718">
        <v>2</v>
      </c>
      <c r="G1718">
        <v>5999.98</v>
      </c>
      <c r="H1718" t="s">
        <v>45</v>
      </c>
      <c r="I1718" t="s">
        <v>46</v>
      </c>
      <c r="J1718" t="s">
        <v>27</v>
      </c>
      <c r="K1718" t="s">
        <v>31</v>
      </c>
      <c r="L1718" t="s">
        <v>1968</v>
      </c>
    </row>
    <row r="1719" spans="1:12" x14ac:dyDescent="0.3">
      <c r="A1719">
        <v>614</v>
      </c>
      <c r="B1719" t="s">
        <v>829</v>
      </c>
      <c r="C1719" t="s">
        <v>62</v>
      </c>
      <c r="D1719" t="s">
        <v>13</v>
      </c>
      <c r="E1719" s="1">
        <v>42722</v>
      </c>
      <c r="F1719">
        <v>1</v>
      </c>
      <c r="G1719">
        <v>269.99</v>
      </c>
      <c r="H1719" t="s">
        <v>66</v>
      </c>
      <c r="I1719" t="s">
        <v>53</v>
      </c>
      <c r="J1719" t="s">
        <v>16</v>
      </c>
      <c r="K1719" t="s">
        <v>17</v>
      </c>
      <c r="L1719" t="s">
        <v>1966</v>
      </c>
    </row>
    <row r="1720" spans="1:12" x14ac:dyDescent="0.3">
      <c r="A1720">
        <v>614</v>
      </c>
      <c r="B1720" t="s">
        <v>829</v>
      </c>
      <c r="C1720" t="s">
        <v>62</v>
      </c>
      <c r="D1720" t="s">
        <v>13</v>
      </c>
      <c r="E1720" s="1">
        <v>42722</v>
      </c>
      <c r="F1720">
        <v>1</v>
      </c>
      <c r="G1720">
        <v>449</v>
      </c>
      <c r="H1720" t="s">
        <v>44</v>
      </c>
      <c r="I1720" t="s">
        <v>15</v>
      </c>
      <c r="J1720" t="s">
        <v>16</v>
      </c>
      <c r="K1720" t="s">
        <v>17</v>
      </c>
      <c r="L1720" t="s">
        <v>1976</v>
      </c>
    </row>
    <row r="1721" spans="1:12" x14ac:dyDescent="0.3">
      <c r="A1721">
        <v>615</v>
      </c>
      <c r="B1721" t="s">
        <v>830</v>
      </c>
      <c r="C1721" t="s">
        <v>567</v>
      </c>
      <c r="D1721" t="s">
        <v>108</v>
      </c>
      <c r="E1721" s="1">
        <v>42723</v>
      </c>
      <c r="F1721">
        <v>1</v>
      </c>
      <c r="G1721">
        <v>299.99</v>
      </c>
      <c r="H1721" t="s">
        <v>72</v>
      </c>
      <c r="I1721" t="s">
        <v>53</v>
      </c>
      <c r="J1721" t="s">
        <v>109</v>
      </c>
      <c r="K1721" t="s">
        <v>179</v>
      </c>
      <c r="L1721" t="s">
        <v>1966</v>
      </c>
    </row>
    <row r="1722" spans="1:12" x14ac:dyDescent="0.3">
      <c r="A1722">
        <v>615</v>
      </c>
      <c r="B1722" t="s">
        <v>830</v>
      </c>
      <c r="C1722" t="s">
        <v>567</v>
      </c>
      <c r="D1722" t="s">
        <v>108</v>
      </c>
      <c r="E1722" s="1">
        <v>42723</v>
      </c>
      <c r="F1722">
        <v>2</v>
      </c>
      <c r="G1722">
        <v>898</v>
      </c>
      <c r="H1722" t="s">
        <v>99</v>
      </c>
      <c r="I1722" t="s">
        <v>15</v>
      </c>
      <c r="J1722" t="s">
        <v>109</v>
      </c>
      <c r="K1722" t="s">
        <v>179</v>
      </c>
      <c r="L1722" t="s">
        <v>1976</v>
      </c>
    </row>
    <row r="1723" spans="1:12" x14ac:dyDescent="0.3">
      <c r="A1723">
        <v>615</v>
      </c>
      <c r="B1723" t="s">
        <v>830</v>
      </c>
      <c r="C1723" t="s">
        <v>567</v>
      </c>
      <c r="D1723" t="s">
        <v>108</v>
      </c>
      <c r="E1723" s="1">
        <v>42723</v>
      </c>
      <c r="F1723">
        <v>2</v>
      </c>
      <c r="G1723">
        <v>939.98</v>
      </c>
      <c r="H1723" t="s">
        <v>69</v>
      </c>
      <c r="I1723" t="s">
        <v>22</v>
      </c>
      <c r="J1723" t="s">
        <v>109</v>
      </c>
      <c r="K1723" t="s">
        <v>179</v>
      </c>
      <c r="L1723" t="s">
        <v>1967</v>
      </c>
    </row>
    <row r="1724" spans="1:12" x14ac:dyDescent="0.3">
      <c r="A1724">
        <v>615</v>
      </c>
      <c r="B1724" t="s">
        <v>830</v>
      </c>
      <c r="C1724" t="s">
        <v>567</v>
      </c>
      <c r="D1724" t="s">
        <v>108</v>
      </c>
      <c r="E1724" s="1">
        <v>42723</v>
      </c>
      <c r="F1724">
        <v>1</v>
      </c>
      <c r="G1724">
        <v>1680.99</v>
      </c>
      <c r="H1724" t="s">
        <v>63</v>
      </c>
      <c r="I1724" t="s">
        <v>20</v>
      </c>
      <c r="J1724" t="s">
        <v>109</v>
      </c>
      <c r="K1724" t="s">
        <v>179</v>
      </c>
      <c r="L1724" t="s">
        <v>1967</v>
      </c>
    </row>
    <row r="1725" spans="1:12" x14ac:dyDescent="0.3">
      <c r="A1725">
        <v>616</v>
      </c>
      <c r="B1725" t="s">
        <v>831</v>
      </c>
      <c r="C1725" t="s">
        <v>561</v>
      </c>
      <c r="D1725" t="s">
        <v>26</v>
      </c>
      <c r="E1725" s="1">
        <v>42724</v>
      </c>
      <c r="F1725">
        <v>1</v>
      </c>
      <c r="G1725">
        <v>549.99</v>
      </c>
      <c r="H1725" t="s">
        <v>43</v>
      </c>
      <c r="I1725" t="s">
        <v>39</v>
      </c>
      <c r="J1725" t="s">
        <v>27</v>
      </c>
      <c r="K1725" t="s">
        <v>28</v>
      </c>
      <c r="L1725" t="s">
        <v>1966</v>
      </c>
    </row>
    <row r="1726" spans="1:12" x14ac:dyDescent="0.3">
      <c r="A1726">
        <v>616</v>
      </c>
      <c r="B1726" t="s">
        <v>831</v>
      </c>
      <c r="C1726" t="s">
        <v>561</v>
      </c>
      <c r="D1726" t="s">
        <v>26</v>
      </c>
      <c r="E1726" s="1">
        <v>42724</v>
      </c>
      <c r="F1726">
        <v>2</v>
      </c>
      <c r="G1726">
        <v>1199.98</v>
      </c>
      <c r="H1726" t="s">
        <v>14</v>
      </c>
      <c r="I1726" t="s">
        <v>15</v>
      </c>
      <c r="J1726" t="s">
        <v>27</v>
      </c>
      <c r="K1726" t="s">
        <v>28</v>
      </c>
      <c r="L1726" t="s">
        <v>1966</v>
      </c>
    </row>
    <row r="1727" spans="1:12" x14ac:dyDescent="0.3">
      <c r="A1727">
        <v>617</v>
      </c>
      <c r="B1727" t="s">
        <v>832</v>
      </c>
      <c r="C1727" t="s">
        <v>223</v>
      </c>
      <c r="D1727" t="s">
        <v>26</v>
      </c>
      <c r="E1727" s="1">
        <v>42725</v>
      </c>
      <c r="F1727">
        <v>2</v>
      </c>
      <c r="G1727">
        <v>1059.98</v>
      </c>
      <c r="H1727" t="s">
        <v>49</v>
      </c>
      <c r="I1727" t="s">
        <v>15</v>
      </c>
      <c r="J1727" t="s">
        <v>27</v>
      </c>
      <c r="K1727" t="s">
        <v>31</v>
      </c>
      <c r="L1727" t="s">
        <v>1966</v>
      </c>
    </row>
    <row r="1728" spans="1:12" x14ac:dyDescent="0.3">
      <c r="A1728">
        <v>617</v>
      </c>
      <c r="B1728" t="s">
        <v>832</v>
      </c>
      <c r="C1728" t="s">
        <v>223</v>
      </c>
      <c r="D1728" t="s">
        <v>26</v>
      </c>
      <c r="E1728" s="1">
        <v>42725</v>
      </c>
      <c r="F1728">
        <v>2</v>
      </c>
      <c r="G1728">
        <v>3361.98</v>
      </c>
      <c r="H1728" t="s">
        <v>63</v>
      </c>
      <c r="I1728" t="s">
        <v>20</v>
      </c>
      <c r="J1728" t="s">
        <v>27</v>
      </c>
      <c r="K1728" t="s">
        <v>31</v>
      </c>
      <c r="L1728" t="s">
        <v>1967</v>
      </c>
    </row>
    <row r="1729" spans="1:12" x14ac:dyDescent="0.3">
      <c r="A1729">
        <v>618</v>
      </c>
      <c r="B1729" t="s">
        <v>833</v>
      </c>
      <c r="C1729" t="s">
        <v>484</v>
      </c>
      <c r="D1729" t="s">
        <v>26</v>
      </c>
      <c r="E1729" s="1">
        <v>42725</v>
      </c>
      <c r="F1729">
        <v>2</v>
      </c>
      <c r="G1729">
        <v>858</v>
      </c>
      <c r="H1729" t="s">
        <v>40</v>
      </c>
      <c r="I1729" t="s">
        <v>15</v>
      </c>
      <c r="J1729" t="s">
        <v>27</v>
      </c>
      <c r="K1729" t="s">
        <v>28</v>
      </c>
      <c r="L1729" t="s">
        <v>1976</v>
      </c>
    </row>
    <row r="1730" spans="1:12" x14ac:dyDescent="0.3">
      <c r="A1730">
        <v>618</v>
      </c>
      <c r="B1730" t="s">
        <v>833</v>
      </c>
      <c r="C1730" t="s">
        <v>484</v>
      </c>
      <c r="D1730" t="s">
        <v>26</v>
      </c>
      <c r="E1730" s="1">
        <v>42725</v>
      </c>
      <c r="F1730">
        <v>1</v>
      </c>
      <c r="G1730">
        <v>1680.99</v>
      </c>
      <c r="H1730" t="s">
        <v>63</v>
      </c>
      <c r="I1730" t="s">
        <v>20</v>
      </c>
      <c r="J1730" t="s">
        <v>27</v>
      </c>
      <c r="K1730" t="s">
        <v>28</v>
      </c>
      <c r="L1730" t="s">
        <v>1967</v>
      </c>
    </row>
    <row r="1731" spans="1:12" x14ac:dyDescent="0.3">
      <c r="A1731">
        <v>619</v>
      </c>
      <c r="B1731" t="s">
        <v>834</v>
      </c>
      <c r="C1731" t="s">
        <v>461</v>
      </c>
      <c r="D1731" t="s">
        <v>26</v>
      </c>
      <c r="E1731" s="1">
        <v>42726</v>
      </c>
      <c r="F1731">
        <v>1</v>
      </c>
      <c r="G1731">
        <v>499.99</v>
      </c>
      <c r="H1731" t="s">
        <v>80</v>
      </c>
      <c r="I1731" t="s">
        <v>39</v>
      </c>
      <c r="J1731" t="s">
        <v>27</v>
      </c>
      <c r="K1731" t="s">
        <v>31</v>
      </c>
      <c r="L1731" t="s">
        <v>1966</v>
      </c>
    </row>
    <row r="1732" spans="1:12" x14ac:dyDescent="0.3">
      <c r="A1732">
        <v>620</v>
      </c>
      <c r="B1732" t="s">
        <v>835</v>
      </c>
      <c r="C1732" t="s">
        <v>344</v>
      </c>
      <c r="D1732" t="s">
        <v>26</v>
      </c>
      <c r="E1732" s="1">
        <v>42726</v>
      </c>
      <c r="F1732">
        <v>2</v>
      </c>
      <c r="G1732">
        <v>2641.98</v>
      </c>
      <c r="H1732" t="s">
        <v>77</v>
      </c>
      <c r="I1732" t="s">
        <v>22</v>
      </c>
      <c r="J1732" t="s">
        <v>27</v>
      </c>
      <c r="K1732" t="s">
        <v>28</v>
      </c>
      <c r="L1732" t="s">
        <v>1970</v>
      </c>
    </row>
    <row r="1733" spans="1:12" x14ac:dyDescent="0.3">
      <c r="A1733">
        <v>621</v>
      </c>
      <c r="B1733" t="s">
        <v>836</v>
      </c>
      <c r="C1733" t="s">
        <v>115</v>
      </c>
      <c r="D1733" t="s">
        <v>26</v>
      </c>
      <c r="E1733" s="1">
        <v>42727</v>
      </c>
      <c r="F1733">
        <v>2</v>
      </c>
      <c r="G1733">
        <v>858</v>
      </c>
      <c r="H1733" t="s">
        <v>40</v>
      </c>
      <c r="I1733" t="s">
        <v>15</v>
      </c>
      <c r="J1733" t="s">
        <v>27</v>
      </c>
      <c r="K1733" t="s">
        <v>28</v>
      </c>
      <c r="L1733" t="s">
        <v>1976</v>
      </c>
    </row>
    <row r="1734" spans="1:12" x14ac:dyDescent="0.3">
      <c r="A1734">
        <v>622</v>
      </c>
      <c r="B1734" t="s">
        <v>837</v>
      </c>
      <c r="C1734" t="s">
        <v>134</v>
      </c>
      <c r="D1734" t="s">
        <v>26</v>
      </c>
      <c r="E1734" s="1">
        <v>42727</v>
      </c>
      <c r="F1734">
        <v>1</v>
      </c>
      <c r="G1734">
        <v>499.99</v>
      </c>
      <c r="H1734" t="s">
        <v>80</v>
      </c>
      <c r="I1734" t="s">
        <v>39</v>
      </c>
      <c r="J1734" t="s">
        <v>27</v>
      </c>
      <c r="K1734" t="s">
        <v>31</v>
      </c>
      <c r="L1734" t="s">
        <v>1966</v>
      </c>
    </row>
    <row r="1735" spans="1:12" x14ac:dyDescent="0.3">
      <c r="A1735">
        <v>622</v>
      </c>
      <c r="B1735" t="s">
        <v>837</v>
      </c>
      <c r="C1735" t="s">
        <v>134</v>
      </c>
      <c r="D1735" t="s">
        <v>26</v>
      </c>
      <c r="E1735" s="1">
        <v>42727</v>
      </c>
      <c r="F1735">
        <v>1</v>
      </c>
      <c r="G1735">
        <v>449</v>
      </c>
      <c r="H1735" t="s">
        <v>44</v>
      </c>
      <c r="I1735" t="s">
        <v>15</v>
      </c>
      <c r="J1735" t="s">
        <v>27</v>
      </c>
      <c r="K1735" t="s">
        <v>31</v>
      </c>
      <c r="L1735" t="s">
        <v>1976</v>
      </c>
    </row>
    <row r="1736" spans="1:12" x14ac:dyDescent="0.3">
      <c r="A1736">
        <v>622</v>
      </c>
      <c r="B1736" t="s">
        <v>837</v>
      </c>
      <c r="C1736" t="s">
        <v>134</v>
      </c>
      <c r="D1736" t="s">
        <v>26</v>
      </c>
      <c r="E1736" s="1">
        <v>42727</v>
      </c>
      <c r="F1736">
        <v>1</v>
      </c>
      <c r="G1736">
        <v>1549</v>
      </c>
      <c r="H1736" t="s">
        <v>19</v>
      </c>
      <c r="I1736" t="s">
        <v>20</v>
      </c>
      <c r="J1736" t="s">
        <v>27</v>
      </c>
      <c r="K1736" t="s">
        <v>31</v>
      </c>
      <c r="L1736" t="s">
        <v>1967</v>
      </c>
    </row>
    <row r="1737" spans="1:12" x14ac:dyDescent="0.3">
      <c r="A1737">
        <v>622</v>
      </c>
      <c r="B1737" t="s">
        <v>837</v>
      </c>
      <c r="C1737" t="s">
        <v>134</v>
      </c>
      <c r="D1737" t="s">
        <v>26</v>
      </c>
      <c r="E1737" s="1">
        <v>42727</v>
      </c>
      <c r="F1737">
        <v>2</v>
      </c>
      <c r="G1737">
        <v>5999.98</v>
      </c>
      <c r="H1737" t="s">
        <v>45</v>
      </c>
      <c r="I1737" t="s">
        <v>46</v>
      </c>
      <c r="J1737" t="s">
        <v>27</v>
      </c>
      <c r="K1737" t="s">
        <v>31</v>
      </c>
      <c r="L1737" t="s">
        <v>1968</v>
      </c>
    </row>
    <row r="1738" spans="1:12" x14ac:dyDescent="0.3">
      <c r="A1738">
        <v>623</v>
      </c>
      <c r="B1738" t="s">
        <v>838</v>
      </c>
      <c r="C1738" t="s">
        <v>464</v>
      </c>
      <c r="D1738" t="s">
        <v>26</v>
      </c>
      <c r="E1738" s="1">
        <v>42728</v>
      </c>
      <c r="F1738">
        <v>1</v>
      </c>
      <c r="G1738">
        <v>1799.99</v>
      </c>
      <c r="H1738" t="s">
        <v>23</v>
      </c>
      <c r="I1738" t="s">
        <v>22</v>
      </c>
      <c r="J1738" t="s">
        <v>27</v>
      </c>
      <c r="K1738" t="s">
        <v>28</v>
      </c>
      <c r="L1738" t="s">
        <v>1968</v>
      </c>
    </row>
    <row r="1739" spans="1:12" x14ac:dyDescent="0.3">
      <c r="A1739">
        <v>624</v>
      </c>
      <c r="B1739" t="s">
        <v>839</v>
      </c>
      <c r="C1739" t="s">
        <v>219</v>
      </c>
      <c r="D1739" t="s">
        <v>26</v>
      </c>
      <c r="E1739" s="1">
        <v>42728</v>
      </c>
      <c r="F1739">
        <v>2</v>
      </c>
      <c r="G1739">
        <v>539.98</v>
      </c>
      <c r="H1739" t="s">
        <v>66</v>
      </c>
      <c r="I1739" t="s">
        <v>53</v>
      </c>
      <c r="J1739" t="s">
        <v>27</v>
      </c>
      <c r="K1739" t="s">
        <v>28</v>
      </c>
      <c r="L1739" t="s">
        <v>1966</v>
      </c>
    </row>
    <row r="1740" spans="1:12" x14ac:dyDescent="0.3">
      <c r="A1740">
        <v>624</v>
      </c>
      <c r="B1740" t="s">
        <v>839</v>
      </c>
      <c r="C1740" t="s">
        <v>219</v>
      </c>
      <c r="D1740" t="s">
        <v>26</v>
      </c>
      <c r="E1740" s="1">
        <v>42728</v>
      </c>
      <c r="F1740">
        <v>1</v>
      </c>
      <c r="G1740">
        <v>269.99</v>
      </c>
      <c r="H1740" t="s">
        <v>52</v>
      </c>
      <c r="I1740" t="s">
        <v>53</v>
      </c>
      <c r="J1740" t="s">
        <v>27</v>
      </c>
      <c r="K1740" t="s">
        <v>28</v>
      </c>
      <c r="L1740" t="s">
        <v>1966</v>
      </c>
    </row>
    <row r="1741" spans="1:12" x14ac:dyDescent="0.3">
      <c r="A1741">
        <v>624</v>
      </c>
      <c r="B1741" t="s">
        <v>839</v>
      </c>
      <c r="C1741" t="s">
        <v>219</v>
      </c>
      <c r="D1741" t="s">
        <v>26</v>
      </c>
      <c r="E1741" s="1">
        <v>42728</v>
      </c>
      <c r="F1741">
        <v>2</v>
      </c>
      <c r="G1741">
        <v>539.98</v>
      </c>
      <c r="H1741" t="s">
        <v>52</v>
      </c>
      <c r="I1741" t="s">
        <v>15</v>
      </c>
      <c r="J1741" t="s">
        <v>27</v>
      </c>
      <c r="K1741" t="s">
        <v>28</v>
      </c>
      <c r="L1741" t="s">
        <v>1966</v>
      </c>
    </row>
    <row r="1742" spans="1:12" x14ac:dyDescent="0.3">
      <c r="A1742">
        <v>624</v>
      </c>
      <c r="B1742" t="s">
        <v>839</v>
      </c>
      <c r="C1742" t="s">
        <v>219</v>
      </c>
      <c r="D1742" t="s">
        <v>26</v>
      </c>
      <c r="E1742" s="1">
        <v>42728</v>
      </c>
      <c r="F1742">
        <v>1</v>
      </c>
      <c r="G1742">
        <v>599.99</v>
      </c>
      <c r="H1742" t="s">
        <v>14</v>
      </c>
      <c r="I1742" t="s">
        <v>15</v>
      </c>
      <c r="J1742" t="s">
        <v>27</v>
      </c>
      <c r="K1742" t="s">
        <v>28</v>
      </c>
      <c r="L1742" t="s">
        <v>1966</v>
      </c>
    </row>
    <row r="1743" spans="1:12" x14ac:dyDescent="0.3">
      <c r="A1743">
        <v>625</v>
      </c>
      <c r="B1743" t="s">
        <v>840</v>
      </c>
      <c r="C1743" t="s">
        <v>215</v>
      </c>
      <c r="D1743" t="s">
        <v>13</v>
      </c>
      <c r="E1743" s="1">
        <v>42729</v>
      </c>
      <c r="F1743">
        <v>2</v>
      </c>
      <c r="G1743">
        <v>599.98</v>
      </c>
      <c r="H1743" t="s">
        <v>72</v>
      </c>
      <c r="I1743" t="s">
        <v>53</v>
      </c>
      <c r="J1743" t="s">
        <v>16</v>
      </c>
      <c r="K1743" t="s">
        <v>17</v>
      </c>
      <c r="L1743" t="s">
        <v>1966</v>
      </c>
    </row>
    <row r="1744" spans="1:12" x14ac:dyDescent="0.3">
      <c r="A1744">
        <v>625</v>
      </c>
      <c r="B1744" t="s">
        <v>840</v>
      </c>
      <c r="C1744" t="s">
        <v>215</v>
      </c>
      <c r="D1744" t="s">
        <v>13</v>
      </c>
      <c r="E1744" s="1">
        <v>42729</v>
      </c>
      <c r="F1744">
        <v>1</v>
      </c>
      <c r="G1744">
        <v>599.99</v>
      </c>
      <c r="H1744" t="s">
        <v>14</v>
      </c>
      <c r="I1744" t="s">
        <v>39</v>
      </c>
      <c r="J1744" t="s">
        <v>16</v>
      </c>
      <c r="K1744" t="s">
        <v>17</v>
      </c>
      <c r="L1744" t="s">
        <v>1966</v>
      </c>
    </row>
    <row r="1745" spans="1:12" x14ac:dyDescent="0.3">
      <c r="A1745">
        <v>625</v>
      </c>
      <c r="B1745" t="s">
        <v>840</v>
      </c>
      <c r="C1745" t="s">
        <v>215</v>
      </c>
      <c r="D1745" t="s">
        <v>13</v>
      </c>
      <c r="E1745" s="1">
        <v>42729</v>
      </c>
      <c r="F1745">
        <v>1</v>
      </c>
      <c r="G1745">
        <v>429</v>
      </c>
      <c r="H1745" t="s">
        <v>40</v>
      </c>
      <c r="I1745" t="s">
        <v>15</v>
      </c>
      <c r="J1745" t="s">
        <v>16</v>
      </c>
      <c r="K1745" t="s">
        <v>17</v>
      </c>
      <c r="L1745" t="s">
        <v>1976</v>
      </c>
    </row>
    <row r="1746" spans="1:12" x14ac:dyDescent="0.3">
      <c r="A1746">
        <v>625</v>
      </c>
      <c r="B1746" t="s">
        <v>840</v>
      </c>
      <c r="C1746" t="s">
        <v>215</v>
      </c>
      <c r="D1746" t="s">
        <v>13</v>
      </c>
      <c r="E1746" s="1">
        <v>42729</v>
      </c>
      <c r="F1746">
        <v>2</v>
      </c>
      <c r="G1746">
        <v>3361.98</v>
      </c>
      <c r="H1746" t="s">
        <v>63</v>
      </c>
      <c r="I1746" t="s">
        <v>20</v>
      </c>
      <c r="J1746" t="s">
        <v>16</v>
      </c>
      <c r="K1746" t="s">
        <v>17</v>
      </c>
      <c r="L1746" t="s">
        <v>1967</v>
      </c>
    </row>
    <row r="1747" spans="1:12" x14ac:dyDescent="0.3">
      <c r="A1747">
        <v>626</v>
      </c>
      <c r="B1747" t="s">
        <v>841</v>
      </c>
      <c r="C1747" t="s">
        <v>468</v>
      </c>
      <c r="D1747" t="s">
        <v>26</v>
      </c>
      <c r="E1747" s="1">
        <v>42729</v>
      </c>
      <c r="F1747">
        <v>1</v>
      </c>
      <c r="G1747">
        <v>529.99</v>
      </c>
      <c r="H1747" t="s">
        <v>49</v>
      </c>
      <c r="I1747" t="s">
        <v>15</v>
      </c>
      <c r="J1747" t="s">
        <v>27</v>
      </c>
      <c r="K1747" t="s">
        <v>31</v>
      </c>
      <c r="L1747" t="s">
        <v>1966</v>
      </c>
    </row>
    <row r="1748" spans="1:12" x14ac:dyDescent="0.3">
      <c r="A1748">
        <v>627</v>
      </c>
      <c r="B1748" t="s">
        <v>842</v>
      </c>
      <c r="C1748" t="s">
        <v>549</v>
      </c>
      <c r="D1748" t="s">
        <v>26</v>
      </c>
      <c r="E1748" s="1">
        <v>42729</v>
      </c>
      <c r="F1748">
        <v>1</v>
      </c>
      <c r="G1748">
        <v>599.99</v>
      </c>
      <c r="H1748" t="s">
        <v>14</v>
      </c>
      <c r="I1748" t="s">
        <v>39</v>
      </c>
      <c r="J1748" t="s">
        <v>27</v>
      </c>
      <c r="K1748" t="s">
        <v>28</v>
      </c>
      <c r="L1748" t="s">
        <v>1966</v>
      </c>
    </row>
    <row r="1749" spans="1:12" x14ac:dyDescent="0.3">
      <c r="A1749">
        <v>627</v>
      </c>
      <c r="B1749" t="s">
        <v>842</v>
      </c>
      <c r="C1749" t="s">
        <v>549</v>
      </c>
      <c r="D1749" t="s">
        <v>26</v>
      </c>
      <c r="E1749" s="1">
        <v>42729</v>
      </c>
      <c r="F1749">
        <v>1</v>
      </c>
      <c r="G1749">
        <v>449</v>
      </c>
      <c r="H1749" t="s">
        <v>99</v>
      </c>
      <c r="I1749" t="s">
        <v>15</v>
      </c>
      <c r="J1749" t="s">
        <v>27</v>
      </c>
      <c r="K1749" t="s">
        <v>28</v>
      </c>
      <c r="L1749" t="s">
        <v>1976</v>
      </c>
    </row>
    <row r="1750" spans="1:12" x14ac:dyDescent="0.3">
      <c r="A1750">
        <v>627</v>
      </c>
      <c r="B1750" t="s">
        <v>842</v>
      </c>
      <c r="C1750" t="s">
        <v>549</v>
      </c>
      <c r="D1750" t="s">
        <v>26</v>
      </c>
      <c r="E1750" s="1">
        <v>42729</v>
      </c>
      <c r="F1750">
        <v>2</v>
      </c>
      <c r="G1750">
        <v>5999.98</v>
      </c>
      <c r="H1750" t="s">
        <v>45</v>
      </c>
      <c r="I1750" t="s">
        <v>46</v>
      </c>
      <c r="J1750" t="s">
        <v>27</v>
      </c>
      <c r="K1750" t="s">
        <v>28</v>
      </c>
      <c r="L1750" t="s">
        <v>1968</v>
      </c>
    </row>
    <row r="1751" spans="1:12" x14ac:dyDescent="0.3">
      <c r="A1751">
        <v>628</v>
      </c>
      <c r="B1751" t="s">
        <v>843</v>
      </c>
      <c r="C1751" t="s">
        <v>456</v>
      </c>
      <c r="D1751" t="s">
        <v>13</v>
      </c>
      <c r="E1751" s="1">
        <v>42730</v>
      </c>
      <c r="F1751">
        <v>2</v>
      </c>
      <c r="G1751">
        <v>1059.98</v>
      </c>
      <c r="H1751" t="s">
        <v>49</v>
      </c>
      <c r="I1751" t="s">
        <v>15</v>
      </c>
      <c r="J1751" t="s">
        <v>16</v>
      </c>
      <c r="K1751" t="s">
        <v>36</v>
      </c>
      <c r="L1751" t="s">
        <v>1966</v>
      </c>
    </row>
    <row r="1752" spans="1:12" x14ac:dyDescent="0.3">
      <c r="A1752">
        <v>629</v>
      </c>
      <c r="B1752" t="s">
        <v>844</v>
      </c>
      <c r="C1752" t="s">
        <v>166</v>
      </c>
      <c r="D1752" t="s">
        <v>13</v>
      </c>
      <c r="E1752" s="1">
        <v>42730</v>
      </c>
      <c r="F1752">
        <v>2</v>
      </c>
      <c r="G1752">
        <v>539.98</v>
      </c>
      <c r="H1752" t="s">
        <v>52</v>
      </c>
      <c r="I1752" t="s">
        <v>15</v>
      </c>
      <c r="J1752" t="s">
        <v>16</v>
      </c>
      <c r="K1752" t="s">
        <v>17</v>
      </c>
      <c r="L1752" t="s">
        <v>1966</v>
      </c>
    </row>
    <row r="1753" spans="1:12" x14ac:dyDescent="0.3">
      <c r="A1753">
        <v>629</v>
      </c>
      <c r="B1753" t="s">
        <v>844</v>
      </c>
      <c r="C1753" t="s">
        <v>166</v>
      </c>
      <c r="D1753" t="s">
        <v>13</v>
      </c>
      <c r="E1753" s="1">
        <v>42730</v>
      </c>
      <c r="F1753">
        <v>2</v>
      </c>
      <c r="G1753">
        <v>599.98</v>
      </c>
      <c r="H1753" t="s">
        <v>72</v>
      </c>
      <c r="I1753" t="s">
        <v>53</v>
      </c>
      <c r="J1753" t="s">
        <v>16</v>
      </c>
      <c r="K1753" t="s">
        <v>17</v>
      </c>
      <c r="L1753" t="s">
        <v>1966</v>
      </c>
    </row>
    <row r="1754" spans="1:12" x14ac:dyDescent="0.3">
      <c r="A1754">
        <v>629</v>
      </c>
      <c r="B1754" t="s">
        <v>844</v>
      </c>
      <c r="C1754" t="s">
        <v>166</v>
      </c>
      <c r="D1754" t="s">
        <v>13</v>
      </c>
      <c r="E1754" s="1">
        <v>42730</v>
      </c>
      <c r="F1754">
        <v>2</v>
      </c>
      <c r="G1754">
        <v>2641.98</v>
      </c>
      <c r="H1754" t="s">
        <v>77</v>
      </c>
      <c r="I1754" t="s">
        <v>22</v>
      </c>
      <c r="J1754" t="s">
        <v>16</v>
      </c>
      <c r="K1754" t="s">
        <v>17</v>
      </c>
      <c r="L1754" t="s">
        <v>1970</v>
      </c>
    </row>
    <row r="1755" spans="1:12" x14ac:dyDescent="0.3">
      <c r="A1755">
        <v>629</v>
      </c>
      <c r="B1755" t="s">
        <v>844</v>
      </c>
      <c r="C1755" t="s">
        <v>166</v>
      </c>
      <c r="D1755" t="s">
        <v>13</v>
      </c>
      <c r="E1755" s="1">
        <v>42730</v>
      </c>
      <c r="F1755">
        <v>1</v>
      </c>
      <c r="G1755">
        <v>449</v>
      </c>
      <c r="H1755" t="s">
        <v>99</v>
      </c>
      <c r="I1755" t="s">
        <v>15</v>
      </c>
      <c r="J1755" t="s">
        <v>16</v>
      </c>
      <c r="K1755" t="s">
        <v>17</v>
      </c>
      <c r="L1755" t="s">
        <v>1976</v>
      </c>
    </row>
    <row r="1756" spans="1:12" x14ac:dyDescent="0.3">
      <c r="A1756">
        <v>629</v>
      </c>
      <c r="B1756" t="s">
        <v>844</v>
      </c>
      <c r="C1756" t="s">
        <v>166</v>
      </c>
      <c r="D1756" t="s">
        <v>13</v>
      </c>
      <c r="E1756" s="1">
        <v>42730</v>
      </c>
      <c r="F1756">
        <v>2</v>
      </c>
      <c r="G1756">
        <v>939.98</v>
      </c>
      <c r="H1756" t="s">
        <v>69</v>
      </c>
      <c r="I1756" t="s">
        <v>22</v>
      </c>
      <c r="J1756" t="s">
        <v>16</v>
      </c>
      <c r="K1756" t="s">
        <v>17</v>
      </c>
      <c r="L1756" t="s">
        <v>1967</v>
      </c>
    </row>
    <row r="1757" spans="1:12" x14ac:dyDescent="0.3">
      <c r="A1757">
        <v>630</v>
      </c>
      <c r="B1757" t="s">
        <v>845</v>
      </c>
      <c r="C1757" t="s">
        <v>137</v>
      </c>
      <c r="D1757" t="s">
        <v>26</v>
      </c>
      <c r="E1757" s="1">
        <v>42730</v>
      </c>
      <c r="F1757">
        <v>2</v>
      </c>
      <c r="G1757">
        <v>539.98</v>
      </c>
      <c r="H1757" t="s">
        <v>66</v>
      </c>
      <c r="I1757" t="s">
        <v>53</v>
      </c>
      <c r="J1757" t="s">
        <v>27</v>
      </c>
      <c r="K1757" t="s">
        <v>28</v>
      </c>
      <c r="L1757" t="s">
        <v>1966</v>
      </c>
    </row>
    <row r="1758" spans="1:12" x14ac:dyDescent="0.3">
      <c r="A1758">
        <v>630</v>
      </c>
      <c r="B1758" t="s">
        <v>845</v>
      </c>
      <c r="C1758" t="s">
        <v>137</v>
      </c>
      <c r="D1758" t="s">
        <v>26</v>
      </c>
      <c r="E1758" s="1">
        <v>42730</v>
      </c>
      <c r="F1758">
        <v>1</v>
      </c>
      <c r="G1758">
        <v>499.99</v>
      </c>
      <c r="H1758" t="s">
        <v>80</v>
      </c>
      <c r="I1758" t="s">
        <v>39</v>
      </c>
      <c r="J1758" t="s">
        <v>27</v>
      </c>
      <c r="K1758" t="s">
        <v>28</v>
      </c>
      <c r="L1758" t="s">
        <v>1966</v>
      </c>
    </row>
    <row r="1759" spans="1:12" x14ac:dyDescent="0.3">
      <c r="A1759">
        <v>630</v>
      </c>
      <c r="B1759" t="s">
        <v>845</v>
      </c>
      <c r="C1759" t="s">
        <v>137</v>
      </c>
      <c r="D1759" t="s">
        <v>26</v>
      </c>
      <c r="E1759" s="1">
        <v>42730</v>
      </c>
      <c r="F1759">
        <v>1</v>
      </c>
      <c r="G1759">
        <v>1320.99</v>
      </c>
      <c r="H1759" t="s">
        <v>77</v>
      </c>
      <c r="I1759" t="s">
        <v>22</v>
      </c>
      <c r="J1759" t="s">
        <v>27</v>
      </c>
      <c r="K1759" t="s">
        <v>28</v>
      </c>
      <c r="L1759" t="s">
        <v>1970</v>
      </c>
    </row>
    <row r="1760" spans="1:12" x14ac:dyDescent="0.3">
      <c r="A1760">
        <v>630</v>
      </c>
      <c r="B1760" t="s">
        <v>845</v>
      </c>
      <c r="C1760" t="s">
        <v>137</v>
      </c>
      <c r="D1760" t="s">
        <v>26</v>
      </c>
      <c r="E1760" s="1">
        <v>42730</v>
      </c>
      <c r="F1760">
        <v>2</v>
      </c>
      <c r="G1760">
        <v>898</v>
      </c>
      <c r="H1760" t="s">
        <v>44</v>
      </c>
      <c r="I1760" t="s">
        <v>15</v>
      </c>
      <c r="J1760" t="s">
        <v>27</v>
      </c>
      <c r="K1760" t="s">
        <v>28</v>
      </c>
      <c r="L1760" t="s">
        <v>1976</v>
      </c>
    </row>
    <row r="1761" spans="1:12" x14ac:dyDescent="0.3">
      <c r="A1761">
        <v>631</v>
      </c>
      <c r="B1761" t="s">
        <v>846</v>
      </c>
      <c r="C1761" t="s">
        <v>200</v>
      </c>
      <c r="D1761" t="s">
        <v>13</v>
      </c>
      <c r="E1761" s="1">
        <v>42731</v>
      </c>
      <c r="F1761">
        <v>2</v>
      </c>
      <c r="G1761">
        <v>1059.98</v>
      </c>
      <c r="H1761" t="s">
        <v>49</v>
      </c>
      <c r="I1761" t="s">
        <v>15</v>
      </c>
      <c r="J1761" t="s">
        <v>16</v>
      </c>
      <c r="K1761" t="s">
        <v>36</v>
      </c>
      <c r="L1761" t="s">
        <v>1966</v>
      </c>
    </row>
    <row r="1762" spans="1:12" x14ac:dyDescent="0.3">
      <c r="A1762">
        <v>631</v>
      </c>
      <c r="B1762" t="s">
        <v>846</v>
      </c>
      <c r="C1762" t="s">
        <v>200</v>
      </c>
      <c r="D1762" t="s">
        <v>13</v>
      </c>
      <c r="E1762" s="1">
        <v>42731</v>
      </c>
      <c r="F1762">
        <v>2</v>
      </c>
      <c r="G1762">
        <v>1099.98</v>
      </c>
      <c r="H1762" t="s">
        <v>43</v>
      </c>
      <c r="I1762" t="s">
        <v>39</v>
      </c>
      <c r="J1762" t="s">
        <v>16</v>
      </c>
      <c r="K1762" t="s">
        <v>36</v>
      </c>
      <c r="L1762" t="s">
        <v>1966</v>
      </c>
    </row>
    <row r="1763" spans="1:12" x14ac:dyDescent="0.3">
      <c r="A1763">
        <v>632</v>
      </c>
      <c r="B1763" t="s">
        <v>847</v>
      </c>
      <c r="C1763" t="s">
        <v>155</v>
      </c>
      <c r="D1763" t="s">
        <v>26</v>
      </c>
      <c r="E1763" s="1">
        <v>42731</v>
      </c>
      <c r="F1763">
        <v>2</v>
      </c>
      <c r="G1763">
        <v>539.98</v>
      </c>
      <c r="H1763" t="s">
        <v>52</v>
      </c>
      <c r="I1763" t="s">
        <v>53</v>
      </c>
      <c r="J1763" t="s">
        <v>27</v>
      </c>
      <c r="K1763" t="s">
        <v>31</v>
      </c>
      <c r="L1763" t="s">
        <v>1966</v>
      </c>
    </row>
    <row r="1764" spans="1:12" x14ac:dyDescent="0.3">
      <c r="A1764">
        <v>632</v>
      </c>
      <c r="B1764" t="s">
        <v>847</v>
      </c>
      <c r="C1764" t="s">
        <v>155</v>
      </c>
      <c r="D1764" t="s">
        <v>26</v>
      </c>
      <c r="E1764" s="1">
        <v>42731</v>
      </c>
      <c r="F1764">
        <v>1</v>
      </c>
      <c r="G1764">
        <v>529.99</v>
      </c>
      <c r="H1764" t="s">
        <v>49</v>
      </c>
      <c r="I1764" t="s">
        <v>15</v>
      </c>
      <c r="J1764" t="s">
        <v>27</v>
      </c>
      <c r="K1764" t="s">
        <v>31</v>
      </c>
      <c r="L1764" t="s">
        <v>1966</v>
      </c>
    </row>
    <row r="1765" spans="1:12" x14ac:dyDescent="0.3">
      <c r="A1765">
        <v>632</v>
      </c>
      <c r="B1765" t="s">
        <v>847</v>
      </c>
      <c r="C1765" t="s">
        <v>155</v>
      </c>
      <c r="D1765" t="s">
        <v>26</v>
      </c>
      <c r="E1765" s="1">
        <v>42731</v>
      </c>
      <c r="F1765">
        <v>1</v>
      </c>
      <c r="G1765">
        <v>499.99</v>
      </c>
      <c r="H1765" t="s">
        <v>80</v>
      </c>
      <c r="I1765" t="s">
        <v>39</v>
      </c>
      <c r="J1765" t="s">
        <v>27</v>
      </c>
      <c r="K1765" t="s">
        <v>31</v>
      </c>
      <c r="L1765" t="s">
        <v>1966</v>
      </c>
    </row>
    <row r="1766" spans="1:12" x14ac:dyDescent="0.3">
      <c r="A1766">
        <v>632</v>
      </c>
      <c r="B1766" t="s">
        <v>847</v>
      </c>
      <c r="C1766" t="s">
        <v>155</v>
      </c>
      <c r="D1766" t="s">
        <v>26</v>
      </c>
      <c r="E1766" s="1">
        <v>42731</v>
      </c>
      <c r="F1766">
        <v>1</v>
      </c>
      <c r="G1766">
        <v>469.99</v>
      </c>
      <c r="H1766" t="s">
        <v>69</v>
      </c>
      <c r="I1766" t="s">
        <v>22</v>
      </c>
      <c r="J1766" t="s">
        <v>27</v>
      </c>
      <c r="K1766" t="s">
        <v>31</v>
      </c>
      <c r="L1766" t="s">
        <v>1967</v>
      </c>
    </row>
    <row r="1767" spans="1:12" x14ac:dyDescent="0.3">
      <c r="A1767">
        <v>632</v>
      </c>
      <c r="B1767" t="s">
        <v>847</v>
      </c>
      <c r="C1767" t="s">
        <v>155</v>
      </c>
      <c r="D1767" t="s">
        <v>26</v>
      </c>
      <c r="E1767" s="1">
        <v>42731</v>
      </c>
      <c r="F1767">
        <v>2</v>
      </c>
      <c r="G1767">
        <v>3361.98</v>
      </c>
      <c r="H1767" t="s">
        <v>63</v>
      </c>
      <c r="I1767" t="s">
        <v>20</v>
      </c>
      <c r="J1767" t="s">
        <v>27</v>
      </c>
      <c r="K1767" t="s">
        <v>31</v>
      </c>
      <c r="L1767" t="s">
        <v>1967</v>
      </c>
    </row>
    <row r="1768" spans="1:12" x14ac:dyDescent="0.3">
      <c r="A1768">
        <v>633</v>
      </c>
      <c r="B1768" t="s">
        <v>848</v>
      </c>
      <c r="C1768" t="s">
        <v>237</v>
      </c>
      <c r="D1768" t="s">
        <v>108</v>
      </c>
      <c r="E1768" s="1">
        <v>42732</v>
      </c>
      <c r="F1768">
        <v>2</v>
      </c>
      <c r="G1768">
        <v>539.98</v>
      </c>
      <c r="H1768" t="s">
        <v>66</v>
      </c>
      <c r="I1768" t="s">
        <v>15</v>
      </c>
      <c r="J1768" t="s">
        <v>109</v>
      </c>
      <c r="K1768" t="s">
        <v>110</v>
      </c>
      <c r="L1768" t="s">
        <v>1966</v>
      </c>
    </row>
    <row r="1769" spans="1:12" x14ac:dyDescent="0.3">
      <c r="A1769">
        <v>633</v>
      </c>
      <c r="B1769" t="s">
        <v>848</v>
      </c>
      <c r="C1769" t="s">
        <v>237</v>
      </c>
      <c r="D1769" t="s">
        <v>108</v>
      </c>
      <c r="E1769" s="1">
        <v>42732</v>
      </c>
      <c r="F1769">
        <v>2</v>
      </c>
      <c r="G1769">
        <v>1099.98</v>
      </c>
      <c r="H1769" t="s">
        <v>43</v>
      </c>
      <c r="I1769" t="s">
        <v>15</v>
      </c>
      <c r="J1769" t="s">
        <v>109</v>
      </c>
      <c r="K1769" t="s">
        <v>110</v>
      </c>
      <c r="L1769" t="s">
        <v>1966</v>
      </c>
    </row>
    <row r="1770" spans="1:12" x14ac:dyDescent="0.3">
      <c r="A1770">
        <v>633</v>
      </c>
      <c r="B1770" t="s">
        <v>848</v>
      </c>
      <c r="C1770" t="s">
        <v>237</v>
      </c>
      <c r="D1770" t="s">
        <v>108</v>
      </c>
      <c r="E1770" s="1">
        <v>42732</v>
      </c>
      <c r="F1770">
        <v>2</v>
      </c>
      <c r="G1770">
        <v>2641.98</v>
      </c>
      <c r="H1770" t="s">
        <v>77</v>
      </c>
      <c r="I1770" t="s">
        <v>22</v>
      </c>
      <c r="J1770" t="s">
        <v>109</v>
      </c>
      <c r="K1770" t="s">
        <v>110</v>
      </c>
      <c r="L1770" t="s">
        <v>1970</v>
      </c>
    </row>
    <row r="1771" spans="1:12" x14ac:dyDescent="0.3">
      <c r="A1771">
        <v>633</v>
      </c>
      <c r="B1771" t="s">
        <v>848</v>
      </c>
      <c r="C1771" t="s">
        <v>237</v>
      </c>
      <c r="D1771" t="s">
        <v>108</v>
      </c>
      <c r="E1771" s="1">
        <v>42732</v>
      </c>
      <c r="F1771">
        <v>2</v>
      </c>
      <c r="G1771">
        <v>3098</v>
      </c>
      <c r="H1771" t="s">
        <v>19</v>
      </c>
      <c r="I1771" t="s">
        <v>20</v>
      </c>
      <c r="J1771" t="s">
        <v>109</v>
      </c>
      <c r="K1771" t="s">
        <v>110</v>
      </c>
      <c r="L1771" t="s">
        <v>1967</v>
      </c>
    </row>
    <row r="1772" spans="1:12" x14ac:dyDescent="0.3">
      <c r="A1772">
        <v>634</v>
      </c>
      <c r="B1772" t="s">
        <v>849</v>
      </c>
      <c r="C1772" t="s">
        <v>423</v>
      </c>
      <c r="D1772" t="s">
        <v>26</v>
      </c>
      <c r="E1772" s="1">
        <v>42733</v>
      </c>
      <c r="F1772">
        <v>1</v>
      </c>
      <c r="G1772">
        <v>549.99</v>
      </c>
      <c r="H1772" t="s">
        <v>43</v>
      </c>
      <c r="I1772" t="s">
        <v>15</v>
      </c>
      <c r="J1772" t="s">
        <v>27</v>
      </c>
      <c r="K1772" t="s">
        <v>28</v>
      </c>
      <c r="L1772" t="s">
        <v>1966</v>
      </c>
    </row>
    <row r="1773" spans="1:12" x14ac:dyDescent="0.3">
      <c r="A1773">
        <v>634</v>
      </c>
      <c r="B1773" t="s">
        <v>849</v>
      </c>
      <c r="C1773" t="s">
        <v>423</v>
      </c>
      <c r="D1773" t="s">
        <v>26</v>
      </c>
      <c r="E1773" s="1">
        <v>42733</v>
      </c>
      <c r="F1773">
        <v>2</v>
      </c>
      <c r="G1773">
        <v>5799.98</v>
      </c>
      <c r="H1773" t="s">
        <v>21</v>
      </c>
      <c r="I1773" t="s">
        <v>22</v>
      </c>
      <c r="J1773" t="s">
        <v>27</v>
      </c>
      <c r="K1773" t="s">
        <v>28</v>
      </c>
      <c r="L1773" t="s">
        <v>1968</v>
      </c>
    </row>
    <row r="1774" spans="1:12" x14ac:dyDescent="0.3">
      <c r="A1774">
        <v>635</v>
      </c>
      <c r="B1774" t="s">
        <v>850</v>
      </c>
      <c r="C1774" t="s">
        <v>86</v>
      </c>
      <c r="D1774" t="s">
        <v>26</v>
      </c>
      <c r="E1774" s="1">
        <v>42734</v>
      </c>
      <c r="F1774">
        <v>1</v>
      </c>
      <c r="G1774">
        <v>2899.99</v>
      </c>
      <c r="H1774" t="s">
        <v>21</v>
      </c>
      <c r="I1774" t="s">
        <v>22</v>
      </c>
      <c r="J1774" t="s">
        <v>27</v>
      </c>
      <c r="K1774" t="s">
        <v>28</v>
      </c>
      <c r="L1774" t="s">
        <v>1968</v>
      </c>
    </row>
    <row r="1775" spans="1:12" x14ac:dyDescent="0.3">
      <c r="A1775">
        <v>636</v>
      </c>
      <c r="B1775" t="s">
        <v>851</v>
      </c>
      <c r="C1775" t="s">
        <v>79</v>
      </c>
      <c r="D1775" t="s">
        <v>13</v>
      </c>
      <c r="E1775" s="1">
        <v>42738</v>
      </c>
      <c r="F1775">
        <v>2</v>
      </c>
      <c r="G1775">
        <v>659.98</v>
      </c>
      <c r="H1775" t="s">
        <v>852</v>
      </c>
      <c r="I1775" t="s">
        <v>53</v>
      </c>
      <c r="J1775" t="s">
        <v>16</v>
      </c>
      <c r="K1775" t="s">
        <v>17</v>
      </c>
      <c r="L1775" t="s">
        <v>1971</v>
      </c>
    </row>
    <row r="1776" spans="1:12" x14ac:dyDescent="0.3">
      <c r="A1776">
        <v>637</v>
      </c>
      <c r="B1776" t="s">
        <v>853</v>
      </c>
      <c r="C1776" t="s">
        <v>113</v>
      </c>
      <c r="D1776" t="s">
        <v>26</v>
      </c>
      <c r="E1776" s="1">
        <v>42738</v>
      </c>
      <c r="F1776">
        <v>2</v>
      </c>
      <c r="G1776">
        <v>899.98</v>
      </c>
      <c r="H1776" t="s">
        <v>854</v>
      </c>
      <c r="I1776" t="s">
        <v>39</v>
      </c>
      <c r="J1776" t="s">
        <v>27</v>
      </c>
      <c r="K1776" t="s">
        <v>28</v>
      </c>
      <c r="L1776" t="s">
        <v>1972</v>
      </c>
    </row>
    <row r="1777" spans="1:12" x14ac:dyDescent="0.3">
      <c r="A1777">
        <v>637</v>
      </c>
      <c r="B1777" t="s">
        <v>853</v>
      </c>
      <c r="C1777" t="s">
        <v>113</v>
      </c>
      <c r="D1777" t="s">
        <v>26</v>
      </c>
      <c r="E1777" s="1">
        <v>42738</v>
      </c>
      <c r="F1777">
        <v>1</v>
      </c>
      <c r="G1777">
        <v>2999.99</v>
      </c>
      <c r="H1777" t="s">
        <v>45</v>
      </c>
      <c r="I1777" t="s">
        <v>46</v>
      </c>
      <c r="J1777" t="s">
        <v>27</v>
      </c>
      <c r="K1777" t="s">
        <v>28</v>
      </c>
      <c r="L1777" t="s">
        <v>1968</v>
      </c>
    </row>
    <row r="1778" spans="1:12" x14ac:dyDescent="0.3">
      <c r="A1778">
        <v>638</v>
      </c>
      <c r="B1778" t="s">
        <v>855</v>
      </c>
      <c r="C1778" t="s">
        <v>348</v>
      </c>
      <c r="D1778" t="s">
        <v>26</v>
      </c>
      <c r="E1778" s="1">
        <v>42739</v>
      </c>
      <c r="F1778">
        <v>1</v>
      </c>
      <c r="G1778">
        <v>551.99</v>
      </c>
      <c r="H1778" t="s">
        <v>856</v>
      </c>
      <c r="I1778" t="s">
        <v>39</v>
      </c>
      <c r="J1778" t="s">
        <v>27</v>
      </c>
      <c r="K1778" t="s">
        <v>31</v>
      </c>
      <c r="L1778" t="s">
        <v>1972</v>
      </c>
    </row>
    <row r="1779" spans="1:12" x14ac:dyDescent="0.3">
      <c r="A1779">
        <v>638</v>
      </c>
      <c r="B1779" t="s">
        <v>855</v>
      </c>
      <c r="C1779" t="s">
        <v>348</v>
      </c>
      <c r="D1779" t="s">
        <v>26</v>
      </c>
      <c r="E1779" s="1">
        <v>42739</v>
      </c>
      <c r="F1779">
        <v>2</v>
      </c>
      <c r="G1779">
        <v>1499.98</v>
      </c>
      <c r="H1779" t="s">
        <v>857</v>
      </c>
      <c r="I1779" t="s">
        <v>858</v>
      </c>
      <c r="J1779" t="s">
        <v>27</v>
      </c>
      <c r="K1779" t="s">
        <v>31</v>
      </c>
      <c r="L1779" t="s">
        <v>1967</v>
      </c>
    </row>
    <row r="1780" spans="1:12" x14ac:dyDescent="0.3">
      <c r="A1780">
        <v>638</v>
      </c>
      <c r="B1780" t="s">
        <v>855</v>
      </c>
      <c r="C1780" t="s">
        <v>348</v>
      </c>
      <c r="D1780" t="s">
        <v>26</v>
      </c>
      <c r="E1780" s="1">
        <v>42739</v>
      </c>
      <c r="F1780">
        <v>1</v>
      </c>
      <c r="G1780">
        <v>5499.99</v>
      </c>
      <c r="H1780" t="s">
        <v>859</v>
      </c>
      <c r="I1780" t="s">
        <v>858</v>
      </c>
      <c r="J1780" t="s">
        <v>27</v>
      </c>
      <c r="K1780" t="s">
        <v>31</v>
      </c>
      <c r="L1780" t="s">
        <v>1968</v>
      </c>
    </row>
    <row r="1781" spans="1:12" x14ac:dyDescent="0.3">
      <c r="A1781">
        <v>639</v>
      </c>
      <c r="B1781" t="s">
        <v>860</v>
      </c>
      <c r="C1781" t="s">
        <v>861</v>
      </c>
      <c r="D1781" t="s">
        <v>26</v>
      </c>
      <c r="E1781" s="1">
        <v>42741</v>
      </c>
      <c r="F1781">
        <v>1</v>
      </c>
      <c r="G1781">
        <v>529.99</v>
      </c>
      <c r="H1781" t="s">
        <v>49</v>
      </c>
      <c r="I1781" t="s">
        <v>15</v>
      </c>
      <c r="J1781" t="s">
        <v>27</v>
      </c>
      <c r="K1781" t="s">
        <v>28</v>
      </c>
      <c r="L1781" t="s">
        <v>1966</v>
      </c>
    </row>
    <row r="1782" spans="1:12" x14ac:dyDescent="0.3">
      <c r="A1782">
        <v>639</v>
      </c>
      <c r="B1782" t="s">
        <v>860</v>
      </c>
      <c r="C1782" t="s">
        <v>861</v>
      </c>
      <c r="D1782" t="s">
        <v>26</v>
      </c>
      <c r="E1782" s="1">
        <v>42741</v>
      </c>
      <c r="F1782">
        <v>1</v>
      </c>
      <c r="G1782">
        <v>619.99</v>
      </c>
      <c r="H1782" t="s">
        <v>862</v>
      </c>
      <c r="I1782" t="s">
        <v>15</v>
      </c>
      <c r="J1782" t="s">
        <v>27</v>
      </c>
      <c r="K1782" t="s">
        <v>28</v>
      </c>
      <c r="L1782" t="s">
        <v>1972</v>
      </c>
    </row>
    <row r="1783" spans="1:12" x14ac:dyDescent="0.3">
      <c r="A1783">
        <v>639</v>
      </c>
      <c r="B1783" t="s">
        <v>860</v>
      </c>
      <c r="C1783" t="s">
        <v>861</v>
      </c>
      <c r="D1783" t="s">
        <v>26</v>
      </c>
      <c r="E1783" s="1">
        <v>42741</v>
      </c>
      <c r="F1783">
        <v>1</v>
      </c>
      <c r="G1783">
        <v>749.99</v>
      </c>
      <c r="H1783" t="s">
        <v>863</v>
      </c>
      <c r="I1783" t="s">
        <v>15</v>
      </c>
      <c r="J1783" t="s">
        <v>27</v>
      </c>
      <c r="K1783" t="s">
        <v>28</v>
      </c>
      <c r="L1783" t="s">
        <v>1972</v>
      </c>
    </row>
    <row r="1784" spans="1:12" x14ac:dyDescent="0.3">
      <c r="A1784">
        <v>639</v>
      </c>
      <c r="B1784" t="s">
        <v>860</v>
      </c>
      <c r="C1784" t="s">
        <v>861</v>
      </c>
      <c r="D1784" t="s">
        <v>26</v>
      </c>
      <c r="E1784" s="1">
        <v>42741</v>
      </c>
      <c r="F1784">
        <v>2</v>
      </c>
      <c r="G1784">
        <v>9999.98</v>
      </c>
      <c r="H1784" t="s">
        <v>864</v>
      </c>
      <c r="I1784" t="s">
        <v>46</v>
      </c>
      <c r="J1784" t="s">
        <v>27</v>
      </c>
      <c r="K1784" t="s">
        <v>28</v>
      </c>
      <c r="L1784" t="s">
        <v>1968</v>
      </c>
    </row>
    <row r="1785" spans="1:12" x14ac:dyDescent="0.3">
      <c r="A1785">
        <v>640</v>
      </c>
      <c r="B1785" t="s">
        <v>865</v>
      </c>
      <c r="C1785" t="s">
        <v>502</v>
      </c>
      <c r="D1785" t="s">
        <v>26</v>
      </c>
      <c r="E1785" s="1">
        <v>42741</v>
      </c>
      <c r="F1785">
        <v>2</v>
      </c>
      <c r="G1785">
        <v>599.98</v>
      </c>
      <c r="H1785" t="s">
        <v>866</v>
      </c>
      <c r="I1785" t="s">
        <v>15</v>
      </c>
      <c r="J1785" t="s">
        <v>27</v>
      </c>
      <c r="K1785" t="s">
        <v>28</v>
      </c>
      <c r="L1785" t="s">
        <v>1966</v>
      </c>
    </row>
    <row r="1786" spans="1:12" x14ac:dyDescent="0.3">
      <c r="A1786">
        <v>640</v>
      </c>
      <c r="B1786" t="s">
        <v>865</v>
      </c>
      <c r="C1786" t="s">
        <v>502</v>
      </c>
      <c r="D1786" t="s">
        <v>26</v>
      </c>
      <c r="E1786" s="1">
        <v>42741</v>
      </c>
      <c r="F1786">
        <v>2</v>
      </c>
      <c r="G1786">
        <v>899.98</v>
      </c>
      <c r="H1786" t="s">
        <v>854</v>
      </c>
      <c r="I1786" t="s">
        <v>39</v>
      </c>
      <c r="J1786" t="s">
        <v>27</v>
      </c>
      <c r="K1786" t="s">
        <v>28</v>
      </c>
      <c r="L1786" t="s">
        <v>1972</v>
      </c>
    </row>
    <row r="1787" spans="1:12" x14ac:dyDescent="0.3">
      <c r="A1787">
        <v>640</v>
      </c>
      <c r="B1787" t="s">
        <v>865</v>
      </c>
      <c r="C1787" t="s">
        <v>502</v>
      </c>
      <c r="D1787" t="s">
        <v>26</v>
      </c>
      <c r="E1787" s="1">
        <v>42741</v>
      </c>
      <c r="F1787">
        <v>2</v>
      </c>
      <c r="G1787">
        <v>833.98</v>
      </c>
      <c r="H1787" t="s">
        <v>867</v>
      </c>
      <c r="I1787" t="s">
        <v>39</v>
      </c>
      <c r="J1787" t="s">
        <v>27</v>
      </c>
      <c r="K1787" t="s">
        <v>28</v>
      </c>
      <c r="L1787" t="s">
        <v>1972</v>
      </c>
    </row>
    <row r="1788" spans="1:12" x14ac:dyDescent="0.3">
      <c r="A1788">
        <v>640</v>
      </c>
      <c r="B1788" t="s">
        <v>865</v>
      </c>
      <c r="C1788" t="s">
        <v>502</v>
      </c>
      <c r="D1788" t="s">
        <v>26</v>
      </c>
      <c r="E1788" s="1">
        <v>42741</v>
      </c>
      <c r="F1788">
        <v>1</v>
      </c>
      <c r="G1788">
        <v>999.99</v>
      </c>
      <c r="H1788" t="s">
        <v>868</v>
      </c>
      <c r="I1788" t="s">
        <v>22</v>
      </c>
      <c r="J1788" t="s">
        <v>27</v>
      </c>
      <c r="K1788" t="s">
        <v>28</v>
      </c>
      <c r="L1788" t="s">
        <v>1967</v>
      </c>
    </row>
    <row r="1789" spans="1:12" x14ac:dyDescent="0.3">
      <c r="A1789">
        <v>640</v>
      </c>
      <c r="B1789" t="s">
        <v>865</v>
      </c>
      <c r="C1789" t="s">
        <v>502</v>
      </c>
      <c r="D1789" t="s">
        <v>26</v>
      </c>
      <c r="E1789" s="1">
        <v>42741</v>
      </c>
      <c r="F1789">
        <v>1</v>
      </c>
      <c r="G1789">
        <v>469.99</v>
      </c>
      <c r="H1789" t="s">
        <v>869</v>
      </c>
      <c r="I1789" t="s">
        <v>22</v>
      </c>
      <c r="J1789" t="s">
        <v>27</v>
      </c>
      <c r="K1789" t="s">
        <v>28</v>
      </c>
      <c r="L1789" t="s">
        <v>1968</v>
      </c>
    </row>
    <row r="1790" spans="1:12" x14ac:dyDescent="0.3">
      <c r="A1790">
        <v>641</v>
      </c>
      <c r="B1790" t="s">
        <v>870</v>
      </c>
      <c r="C1790" t="s">
        <v>558</v>
      </c>
      <c r="D1790" t="s">
        <v>13</v>
      </c>
      <c r="E1790" s="1">
        <v>42742</v>
      </c>
      <c r="F1790">
        <v>1</v>
      </c>
      <c r="G1790">
        <v>529.99</v>
      </c>
      <c r="H1790" t="s">
        <v>49</v>
      </c>
      <c r="I1790" t="s">
        <v>15</v>
      </c>
      <c r="J1790" t="s">
        <v>16</v>
      </c>
      <c r="K1790" t="s">
        <v>36</v>
      </c>
      <c r="L1790" t="s">
        <v>1966</v>
      </c>
    </row>
    <row r="1791" spans="1:12" x14ac:dyDescent="0.3">
      <c r="A1791">
        <v>641</v>
      </c>
      <c r="B1791" t="s">
        <v>870</v>
      </c>
      <c r="C1791" t="s">
        <v>558</v>
      </c>
      <c r="D1791" t="s">
        <v>13</v>
      </c>
      <c r="E1791" s="1">
        <v>42742</v>
      </c>
      <c r="F1791">
        <v>1</v>
      </c>
      <c r="G1791">
        <v>489.99</v>
      </c>
      <c r="H1791" t="s">
        <v>871</v>
      </c>
      <c r="I1791" t="s">
        <v>15</v>
      </c>
      <c r="J1791" t="s">
        <v>16</v>
      </c>
      <c r="K1791" t="s">
        <v>36</v>
      </c>
      <c r="L1791" t="s">
        <v>1966</v>
      </c>
    </row>
    <row r="1792" spans="1:12" x14ac:dyDescent="0.3">
      <c r="A1792">
        <v>641</v>
      </c>
      <c r="B1792" t="s">
        <v>870</v>
      </c>
      <c r="C1792" t="s">
        <v>558</v>
      </c>
      <c r="D1792" t="s">
        <v>13</v>
      </c>
      <c r="E1792" s="1">
        <v>42742</v>
      </c>
      <c r="F1792">
        <v>1</v>
      </c>
      <c r="G1792">
        <v>3499.99</v>
      </c>
      <c r="H1792" t="s">
        <v>872</v>
      </c>
      <c r="I1792" t="s">
        <v>20</v>
      </c>
      <c r="J1792" t="s">
        <v>16</v>
      </c>
      <c r="K1792" t="s">
        <v>36</v>
      </c>
      <c r="L1792" t="s">
        <v>1968</v>
      </c>
    </row>
    <row r="1793" spans="1:12" x14ac:dyDescent="0.3">
      <c r="A1793">
        <v>642</v>
      </c>
      <c r="B1793" t="s">
        <v>873</v>
      </c>
      <c r="C1793" t="s">
        <v>188</v>
      </c>
      <c r="D1793" t="s">
        <v>26</v>
      </c>
      <c r="E1793" s="1">
        <v>42742</v>
      </c>
      <c r="F1793">
        <v>2</v>
      </c>
      <c r="G1793">
        <v>899.98</v>
      </c>
      <c r="H1793" t="s">
        <v>854</v>
      </c>
      <c r="I1793" t="s">
        <v>15</v>
      </c>
      <c r="J1793" t="s">
        <v>27</v>
      </c>
      <c r="K1793" t="s">
        <v>31</v>
      </c>
      <c r="L1793" t="s">
        <v>1972</v>
      </c>
    </row>
    <row r="1794" spans="1:12" x14ac:dyDescent="0.3">
      <c r="A1794">
        <v>643</v>
      </c>
      <c r="B1794" t="s">
        <v>874</v>
      </c>
      <c r="C1794" t="s">
        <v>443</v>
      </c>
      <c r="D1794" t="s">
        <v>13</v>
      </c>
      <c r="E1794" s="1">
        <v>42743</v>
      </c>
      <c r="F1794">
        <v>1</v>
      </c>
      <c r="G1794">
        <v>749.99</v>
      </c>
      <c r="H1794" t="s">
        <v>857</v>
      </c>
      <c r="I1794" t="s">
        <v>858</v>
      </c>
      <c r="J1794" t="s">
        <v>16</v>
      </c>
      <c r="K1794" t="s">
        <v>36</v>
      </c>
      <c r="L1794" t="s">
        <v>1967</v>
      </c>
    </row>
    <row r="1795" spans="1:12" x14ac:dyDescent="0.3">
      <c r="A1795">
        <v>644</v>
      </c>
      <c r="B1795" t="s">
        <v>875</v>
      </c>
      <c r="C1795" t="s">
        <v>319</v>
      </c>
      <c r="D1795" t="s">
        <v>26</v>
      </c>
      <c r="E1795" s="1">
        <v>42743</v>
      </c>
      <c r="F1795">
        <v>1</v>
      </c>
      <c r="G1795">
        <v>2999.99</v>
      </c>
      <c r="H1795" t="s">
        <v>45</v>
      </c>
      <c r="I1795" t="s">
        <v>46</v>
      </c>
      <c r="J1795" t="s">
        <v>27</v>
      </c>
      <c r="K1795" t="s">
        <v>28</v>
      </c>
      <c r="L1795" t="s">
        <v>1968</v>
      </c>
    </row>
    <row r="1796" spans="1:12" x14ac:dyDescent="0.3">
      <c r="A1796">
        <v>645</v>
      </c>
      <c r="B1796" t="s">
        <v>876</v>
      </c>
      <c r="C1796" t="s">
        <v>307</v>
      </c>
      <c r="D1796" t="s">
        <v>26</v>
      </c>
      <c r="E1796" s="1">
        <v>42743</v>
      </c>
      <c r="F1796">
        <v>2</v>
      </c>
      <c r="G1796">
        <v>539.98</v>
      </c>
      <c r="H1796" t="s">
        <v>66</v>
      </c>
      <c r="I1796" t="s">
        <v>53</v>
      </c>
      <c r="J1796" t="s">
        <v>27</v>
      </c>
      <c r="K1796" t="s">
        <v>28</v>
      </c>
      <c r="L1796" t="s">
        <v>1966</v>
      </c>
    </row>
    <row r="1797" spans="1:12" x14ac:dyDescent="0.3">
      <c r="A1797">
        <v>645</v>
      </c>
      <c r="B1797" t="s">
        <v>876</v>
      </c>
      <c r="C1797" t="s">
        <v>307</v>
      </c>
      <c r="D1797" t="s">
        <v>26</v>
      </c>
      <c r="E1797" s="1">
        <v>42743</v>
      </c>
      <c r="F1797">
        <v>1</v>
      </c>
      <c r="G1797">
        <v>299.99</v>
      </c>
      <c r="H1797" t="s">
        <v>877</v>
      </c>
      <c r="I1797" t="s">
        <v>53</v>
      </c>
      <c r="J1797" t="s">
        <v>27</v>
      </c>
      <c r="K1797" t="s">
        <v>28</v>
      </c>
      <c r="L1797" t="s">
        <v>1966</v>
      </c>
    </row>
    <row r="1798" spans="1:12" x14ac:dyDescent="0.3">
      <c r="A1798">
        <v>645</v>
      </c>
      <c r="B1798" t="s">
        <v>876</v>
      </c>
      <c r="C1798" t="s">
        <v>307</v>
      </c>
      <c r="D1798" t="s">
        <v>26</v>
      </c>
      <c r="E1798" s="1">
        <v>42743</v>
      </c>
      <c r="F1798">
        <v>1</v>
      </c>
      <c r="G1798">
        <v>469.99</v>
      </c>
      <c r="H1798" t="s">
        <v>69</v>
      </c>
      <c r="I1798" t="s">
        <v>22</v>
      </c>
      <c r="J1798" t="s">
        <v>27</v>
      </c>
      <c r="K1798" t="s">
        <v>28</v>
      </c>
      <c r="L1798" t="s">
        <v>1967</v>
      </c>
    </row>
    <row r="1799" spans="1:12" x14ac:dyDescent="0.3">
      <c r="A1799">
        <v>645</v>
      </c>
      <c r="B1799" t="s">
        <v>876</v>
      </c>
      <c r="C1799" t="s">
        <v>307</v>
      </c>
      <c r="D1799" t="s">
        <v>26</v>
      </c>
      <c r="E1799" s="1">
        <v>42743</v>
      </c>
      <c r="F1799">
        <v>2</v>
      </c>
      <c r="G1799">
        <v>4599.9799999999996</v>
      </c>
      <c r="H1799" t="s">
        <v>878</v>
      </c>
      <c r="I1799" t="s">
        <v>22</v>
      </c>
      <c r="J1799" t="s">
        <v>27</v>
      </c>
      <c r="K1799" t="s">
        <v>28</v>
      </c>
      <c r="L1799" t="s">
        <v>1968</v>
      </c>
    </row>
    <row r="1800" spans="1:12" x14ac:dyDescent="0.3">
      <c r="A1800">
        <v>645</v>
      </c>
      <c r="B1800" t="s">
        <v>876</v>
      </c>
      <c r="C1800" t="s">
        <v>307</v>
      </c>
      <c r="D1800" t="s">
        <v>26</v>
      </c>
      <c r="E1800" s="1">
        <v>42743</v>
      </c>
      <c r="F1800">
        <v>2</v>
      </c>
      <c r="G1800">
        <v>10599.98</v>
      </c>
      <c r="H1800" t="s">
        <v>879</v>
      </c>
      <c r="I1800" t="s">
        <v>22</v>
      </c>
      <c r="J1800" t="s">
        <v>27</v>
      </c>
      <c r="K1800" t="s">
        <v>28</v>
      </c>
      <c r="L1800" t="s">
        <v>1968</v>
      </c>
    </row>
    <row r="1801" spans="1:12" x14ac:dyDescent="0.3">
      <c r="A1801">
        <v>646</v>
      </c>
      <c r="B1801" t="s">
        <v>880</v>
      </c>
      <c r="C1801" t="s">
        <v>881</v>
      </c>
      <c r="D1801" t="s">
        <v>13</v>
      </c>
      <c r="E1801" s="1">
        <v>42744</v>
      </c>
      <c r="F1801">
        <v>1</v>
      </c>
      <c r="G1801">
        <v>299.99</v>
      </c>
      <c r="H1801" t="s">
        <v>866</v>
      </c>
      <c r="I1801" t="s">
        <v>53</v>
      </c>
      <c r="J1801" t="s">
        <v>16</v>
      </c>
      <c r="K1801" t="s">
        <v>17</v>
      </c>
      <c r="L1801" t="s">
        <v>1966</v>
      </c>
    </row>
    <row r="1802" spans="1:12" x14ac:dyDescent="0.3">
      <c r="A1802">
        <v>646</v>
      </c>
      <c r="B1802" t="s">
        <v>880</v>
      </c>
      <c r="C1802" t="s">
        <v>881</v>
      </c>
      <c r="D1802" t="s">
        <v>13</v>
      </c>
      <c r="E1802" s="1">
        <v>42744</v>
      </c>
      <c r="F1802">
        <v>2</v>
      </c>
      <c r="G1802">
        <v>1059.98</v>
      </c>
      <c r="H1802" t="s">
        <v>49</v>
      </c>
      <c r="I1802" t="s">
        <v>15</v>
      </c>
      <c r="J1802" t="s">
        <v>16</v>
      </c>
      <c r="K1802" t="s">
        <v>17</v>
      </c>
      <c r="L1802" t="s">
        <v>1966</v>
      </c>
    </row>
    <row r="1803" spans="1:12" x14ac:dyDescent="0.3">
      <c r="A1803">
        <v>646</v>
      </c>
      <c r="B1803" t="s">
        <v>880</v>
      </c>
      <c r="C1803" t="s">
        <v>881</v>
      </c>
      <c r="D1803" t="s">
        <v>13</v>
      </c>
      <c r="E1803" s="1">
        <v>42744</v>
      </c>
      <c r="F1803">
        <v>1</v>
      </c>
      <c r="G1803">
        <v>549.99</v>
      </c>
      <c r="H1803" t="s">
        <v>43</v>
      </c>
      <c r="I1803" t="s">
        <v>15</v>
      </c>
      <c r="J1803" t="s">
        <v>16</v>
      </c>
      <c r="K1803" t="s">
        <v>17</v>
      </c>
      <c r="L1803" t="s">
        <v>1966</v>
      </c>
    </row>
    <row r="1804" spans="1:12" x14ac:dyDescent="0.3">
      <c r="A1804">
        <v>646</v>
      </c>
      <c r="B1804" t="s">
        <v>880</v>
      </c>
      <c r="C1804" t="s">
        <v>881</v>
      </c>
      <c r="D1804" t="s">
        <v>13</v>
      </c>
      <c r="E1804" s="1">
        <v>42744</v>
      </c>
      <c r="F1804">
        <v>1</v>
      </c>
      <c r="G1804">
        <v>2899.99</v>
      </c>
      <c r="H1804" t="s">
        <v>21</v>
      </c>
      <c r="I1804" t="s">
        <v>22</v>
      </c>
      <c r="J1804" t="s">
        <v>16</v>
      </c>
      <c r="K1804" t="s">
        <v>17</v>
      </c>
      <c r="L1804" t="s">
        <v>1968</v>
      </c>
    </row>
    <row r="1805" spans="1:12" x14ac:dyDescent="0.3">
      <c r="A1805">
        <v>647</v>
      </c>
      <c r="B1805" t="s">
        <v>882</v>
      </c>
      <c r="C1805" t="s">
        <v>473</v>
      </c>
      <c r="D1805" t="s">
        <v>26</v>
      </c>
      <c r="E1805" s="1">
        <v>42744</v>
      </c>
      <c r="F1805">
        <v>1</v>
      </c>
      <c r="G1805">
        <v>269.99</v>
      </c>
      <c r="H1805" t="s">
        <v>66</v>
      </c>
      <c r="I1805" t="s">
        <v>15</v>
      </c>
      <c r="J1805" t="s">
        <v>27</v>
      </c>
      <c r="K1805" t="s">
        <v>31</v>
      </c>
      <c r="L1805" t="s">
        <v>1966</v>
      </c>
    </row>
    <row r="1806" spans="1:12" x14ac:dyDescent="0.3">
      <c r="A1806">
        <v>647</v>
      </c>
      <c r="B1806" t="s">
        <v>882</v>
      </c>
      <c r="C1806" t="s">
        <v>473</v>
      </c>
      <c r="D1806" t="s">
        <v>26</v>
      </c>
      <c r="E1806" s="1">
        <v>42744</v>
      </c>
      <c r="F1806">
        <v>2</v>
      </c>
      <c r="G1806">
        <v>999.98</v>
      </c>
      <c r="H1806" t="s">
        <v>80</v>
      </c>
      <c r="I1806" t="s">
        <v>39</v>
      </c>
      <c r="J1806" t="s">
        <v>27</v>
      </c>
      <c r="K1806" t="s">
        <v>31</v>
      </c>
      <c r="L1806" t="s">
        <v>1966</v>
      </c>
    </row>
    <row r="1807" spans="1:12" x14ac:dyDescent="0.3">
      <c r="A1807">
        <v>648</v>
      </c>
      <c r="B1807" t="s">
        <v>883</v>
      </c>
      <c r="C1807" t="s">
        <v>65</v>
      </c>
      <c r="D1807" t="s">
        <v>26</v>
      </c>
      <c r="E1807" s="1">
        <v>42744</v>
      </c>
      <c r="F1807">
        <v>1</v>
      </c>
      <c r="G1807">
        <v>549.99</v>
      </c>
      <c r="H1807" t="s">
        <v>43</v>
      </c>
      <c r="I1807" t="s">
        <v>39</v>
      </c>
      <c r="J1807" t="s">
        <v>27</v>
      </c>
      <c r="K1807" t="s">
        <v>28</v>
      </c>
      <c r="L1807" t="s">
        <v>1966</v>
      </c>
    </row>
    <row r="1808" spans="1:12" x14ac:dyDescent="0.3">
      <c r="A1808">
        <v>649</v>
      </c>
      <c r="B1808" t="s">
        <v>884</v>
      </c>
      <c r="C1808" t="s">
        <v>55</v>
      </c>
      <c r="D1808" t="s">
        <v>13</v>
      </c>
      <c r="E1808" s="1">
        <v>42745</v>
      </c>
      <c r="F1808">
        <v>2</v>
      </c>
      <c r="G1808">
        <v>699.98</v>
      </c>
      <c r="H1808" t="s">
        <v>885</v>
      </c>
      <c r="I1808" t="s">
        <v>53</v>
      </c>
      <c r="J1808" t="s">
        <v>16</v>
      </c>
      <c r="K1808" t="s">
        <v>36</v>
      </c>
      <c r="L1808" t="s">
        <v>1966</v>
      </c>
    </row>
    <row r="1809" spans="1:12" x14ac:dyDescent="0.3">
      <c r="A1809">
        <v>649</v>
      </c>
      <c r="B1809" t="s">
        <v>884</v>
      </c>
      <c r="C1809" t="s">
        <v>55</v>
      </c>
      <c r="D1809" t="s">
        <v>13</v>
      </c>
      <c r="E1809" s="1">
        <v>42745</v>
      </c>
      <c r="F1809">
        <v>1</v>
      </c>
      <c r="G1809">
        <v>647.99</v>
      </c>
      <c r="H1809" t="s">
        <v>886</v>
      </c>
      <c r="I1809" t="s">
        <v>15</v>
      </c>
      <c r="J1809" t="s">
        <v>16</v>
      </c>
      <c r="K1809" t="s">
        <v>36</v>
      </c>
      <c r="L1809" t="s">
        <v>1972</v>
      </c>
    </row>
    <row r="1810" spans="1:12" x14ac:dyDescent="0.3">
      <c r="A1810">
        <v>649</v>
      </c>
      <c r="B1810" t="s">
        <v>884</v>
      </c>
      <c r="C1810" t="s">
        <v>55</v>
      </c>
      <c r="D1810" t="s">
        <v>13</v>
      </c>
      <c r="E1810" s="1">
        <v>42745</v>
      </c>
      <c r="F1810">
        <v>2</v>
      </c>
      <c r="G1810">
        <v>3361.98</v>
      </c>
      <c r="H1810" t="s">
        <v>63</v>
      </c>
      <c r="I1810" t="s">
        <v>20</v>
      </c>
      <c r="J1810" t="s">
        <v>16</v>
      </c>
      <c r="K1810" t="s">
        <v>36</v>
      </c>
      <c r="L1810" t="s">
        <v>1967</v>
      </c>
    </row>
    <row r="1811" spans="1:12" x14ac:dyDescent="0.3">
      <c r="A1811">
        <v>649</v>
      </c>
      <c r="B1811" t="s">
        <v>884</v>
      </c>
      <c r="C1811" t="s">
        <v>55</v>
      </c>
      <c r="D1811" t="s">
        <v>13</v>
      </c>
      <c r="E1811" s="1">
        <v>42745</v>
      </c>
      <c r="F1811">
        <v>1</v>
      </c>
      <c r="G1811">
        <v>209.99</v>
      </c>
      <c r="H1811" t="s">
        <v>887</v>
      </c>
      <c r="I1811" t="s">
        <v>53</v>
      </c>
      <c r="J1811" t="s">
        <v>16</v>
      </c>
      <c r="K1811" t="s">
        <v>36</v>
      </c>
      <c r="L1811" t="s">
        <v>1968</v>
      </c>
    </row>
    <row r="1812" spans="1:12" x14ac:dyDescent="0.3">
      <c r="A1812">
        <v>650</v>
      </c>
      <c r="B1812" t="s">
        <v>888</v>
      </c>
      <c r="C1812" t="s">
        <v>391</v>
      </c>
      <c r="D1812" t="s">
        <v>13</v>
      </c>
      <c r="E1812" s="1">
        <v>42746</v>
      </c>
      <c r="F1812">
        <v>1</v>
      </c>
      <c r="G1812">
        <v>999.99</v>
      </c>
      <c r="H1812" t="s">
        <v>32</v>
      </c>
      <c r="I1812" t="s">
        <v>22</v>
      </c>
      <c r="J1812" t="s">
        <v>16</v>
      </c>
      <c r="K1812" t="s">
        <v>17</v>
      </c>
      <c r="L1812" t="s">
        <v>1967</v>
      </c>
    </row>
    <row r="1813" spans="1:12" x14ac:dyDescent="0.3">
      <c r="A1813">
        <v>651</v>
      </c>
      <c r="B1813" t="s">
        <v>889</v>
      </c>
      <c r="C1813" t="s">
        <v>123</v>
      </c>
      <c r="D1813" t="s">
        <v>26</v>
      </c>
      <c r="E1813" s="1">
        <v>42746</v>
      </c>
      <c r="F1813">
        <v>2</v>
      </c>
      <c r="G1813">
        <v>979.98</v>
      </c>
      <c r="H1813" t="s">
        <v>871</v>
      </c>
      <c r="I1813" t="s">
        <v>39</v>
      </c>
      <c r="J1813" t="s">
        <v>27</v>
      </c>
      <c r="K1813" t="s">
        <v>31</v>
      </c>
      <c r="L1813" t="s">
        <v>1966</v>
      </c>
    </row>
    <row r="1814" spans="1:12" x14ac:dyDescent="0.3">
      <c r="A1814">
        <v>651</v>
      </c>
      <c r="B1814" t="s">
        <v>889</v>
      </c>
      <c r="C1814" t="s">
        <v>123</v>
      </c>
      <c r="D1814" t="s">
        <v>26</v>
      </c>
      <c r="E1814" s="1">
        <v>42746</v>
      </c>
      <c r="F1814">
        <v>1</v>
      </c>
      <c r="G1814">
        <v>329.99</v>
      </c>
      <c r="H1814" t="s">
        <v>852</v>
      </c>
      <c r="I1814" t="s">
        <v>53</v>
      </c>
      <c r="J1814" t="s">
        <v>27</v>
      </c>
      <c r="K1814" t="s">
        <v>31</v>
      </c>
      <c r="L1814" t="s">
        <v>1971</v>
      </c>
    </row>
    <row r="1815" spans="1:12" x14ac:dyDescent="0.3">
      <c r="A1815">
        <v>651</v>
      </c>
      <c r="B1815" t="s">
        <v>889</v>
      </c>
      <c r="C1815" t="s">
        <v>123</v>
      </c>
      <c r="D1815" t="s">
        <v>26</v>
      </c>
      <c r="E1815" s="1">
        <v>42746</v>
      </c>
      <c r="F1815">
        <v>2</v>
      </c>
      <c r="G1815">
        <v>499.98</v>
      </c>
      <c r="H1815" t="s">
        <v>890</v>
      </c>
      <c r="I1815" t="s">
        <v>53</v>
      </c>
      <c r="J1815" t="s">
        <v>27</v>
      </c>
      <c r="K1815" t="s">
        <v>31</v>
      </c>
      <c r="L1815" t="s">
        <v>1971</v>
      </c>
    </row>
    <row r="1816" spans="1:12" x14ac:dyDescent="0.3">
      <c r="A1816">
        <v>651</v>
      </c>
      <c r="B1816" t="s">
        <v>889</v>
      </c>
      <c r="C1816" t="s">
        <v>123</v>
      </c>
      <c r="D1816" t="s">
        <v>26</v>
      </c>
      <c r="E1816" s="1">
        <v>42746</v>
      </c>
      <c r="F1816">
        <v>1</v>
      </c>
      <c r="G1816">
        <v>402.99</v>
      </c>
      <c r="H1816" t="s">
        <v>891</v>
      </c>
      <c r="I1816" t="s">
        <v>15</v>
      </c>
      <c r="J1816" t="s">
        <v>27</v>
      </c>
      <c r="K1816" t="s">
        <v>31</v>
      </c>
      <c r="L1816" t="s">
        <v>1972</v>
      </c>
    </row>
    <row r="1817" spans="1:12" x14ac:dyDescent="0.3">
      <c r="A1817">
        <v>652</v>
      </c>
      <c r="B1817" t="s">
        <v>892</v>
      </c>
      <c r="C1817" t="s">
        <v>107</v>
      </c>
      <c r="D1817" t="s">
        <v>108</v>
      </c>
      <c r="E1817" s="1">
        <v>42747</v>
      </c>
      <c r="F1817">
        <v>1</v>
      </c>
      <c r="G1817">
        <v>439.99</v>
      </c>
      <c r="H1817" t="s">
        <v>893</v>
      </c>
      <c r="I1817" t="s">
        <v>15</v>
      </c>
      <c r="J1817" t="s">
        <v>109</v>
      </c>
      <c r="K1817" t="s">
        <v>179</v>
      </c>
      <c r="L1817" t="s">
        <v>1966</v>
      </c>
    </row>
    <row r="1818" spans="1:12" x14ac:dyDescent="0.3">
      <c r="A1818">
        <v>652</v>
      </c>
      <c r="B1818" t="s">
        <v>892</v>
      </c>
      <c r="C1818" t="s">
        <v>107</v>
      </c>
      <c r="D1818" t="s">
        <v>108</v>
      </c>
      <c r="E1818" s="1">
        <v>42747</v>
      </c>
      <c r="F1818">
        <v>1</v>
      </c>
      <c r="G1818">
        <v>299.99</v>
      </c>
      <c r="H1818" t="s">
        <v>72</v>
      </c>
      <c r="I1818" t="s">
        <v>53</v>
      </c>
      <c r="J1818" t="s">
        <v>109</v>
      </c>
      <c r="K1818" t="s">
        <v>179</v>
      </c>
      <c r="L1818" t="s">
        <v>1966</v>
      </c>
    </row>
    <row r="1819" spans="1:12" x14ac:dyDescent="0.3">
      <c r="A1819">
        <v>652</v>
      </c>
      <c r="B1819" t="s">
        <v>892</v>
      </c>
      <c r="C1819" t="s">
        <v>107</v>
      </c>
      <c r="D1819" t="s">
        <v>108</v>
      </c>
      <c r="E1819" s="1">
        <v>42747</v>
      </c>
      <c r="F1819">
        <v>1</v>
      </c>
      <c r="G1819">
        <v>489.99</v>
      </c>
      <c r="H1819" t="s">
        <v>871</v>
      </c>
      <c r="I1819" t="s">
        <v>39</v>
      </c>
      <c r="J1819" t="s">
        <v>109</v>
      </c>
      <c r="K1819" t="s">
        <v>179</v>
      </c>
      <c r="L1819" t="s">
        <v>1966</v>
      </c>
    </row>
    <row r="1820" spans="1:12" x14ac:dyDescent="0.3">
      <c r="A1820">
        <v>652</v>
      </c>
      <c r="B1820" t="s">
        <v>892</v>
      </c>
      <c r="C1820" t="s">
        <v>107</v>
      </c>
      <c r="D1820" t="s">
        <v>108</v>
      </c>
      <c r="E1820" s="1">
        <v>42747</v>
      </c>
      <c r="F1820">
        <v>2</v>
      </c>
      <c r="G1820">
        <v>501.98</v>
      </c>
      <c r="H1820" t="s">
        <v>894</v>
      </c>
      <c r="I1820" t="s">
        <v>15</v>
      </c>
      <c r="J1820" t="s">
        <v>109</v>
      </c>
      <c r="K1820" t="s">
        <v>179</v>
      </c>
      <c r="L1820" t="s">
        <v>1972</v>
      </c>
    </row>
    <row r="1821" spans="1:12" x14ac:dyDescent="0.3">
      <c r="A1821">
        <v>652</v>
      </c>
      <c r="B1821" t="s">
        <v>892</v>
      </c>
      <c r="C1821" t="s">
        <v>107</v>
      </c>
      <c r="D1821" t="s">
        <v>108</v>
      </c>
      <c r="E1821" s="1">
        <v>42747</v>
      </c>
      <c r="F1821">
        <v>2</v>
      </c>
      <c r="G1821">
        <v>6999.98</v>
      </c>
      <c r="H1821" t="s">
        <v>872</v>
      </c>
      <c r="I1821" t="s">
        <v>20</v>
      </c>
      <c r="J1821" t="s">
        <v>109</v>
      </c>
      <c r="K1821" t="s">
        <v>179</v>
      </c>
      <c r="L1821" t="s">
        <v>1968</v>
      </c>
    </row>
    <row r="1822" spans="1:12" x14ac:dyDescent="0.3">
      <c r="A1822">
        <v>653</v>
      </c>
      <c r="B1822" t="s">
        <v>895</v>
      </c>
      <c r="C1822" t="s">
        <v>166</v>
      </c>
      <c r="D1822" t="s">
        <v>13</v>
      </c>
      <c r="E1822" s="1">
        <v>42749</v>
      </c>
      <c r="F1822">
        <v>2</v>
      </c>
      <c r="G1822">
        <v>1499.98</v>
      </c>
      <c r="H1822" t="s">
        <v>35</v>
      </c>
      <c r="I1822" t="s">
        <v>22</v>
      </c>
      <c r="J1822" t="s">
        <v>16</v>
      </c>
      <c r="K1822" t="s">
        <v>17</v>
      </c>
      <c r="L1822" t="s">
        <v>1969</v>
      </c>
    </row>
    <row r="1823" spans="1:12" x14ac:dyDescent="0.3">
      <c r="A1823">
        <v>653</v>
      </c>
      <c r="B1823" t="s">
        <v>895</v>
      </c>
      <c r="C1823" t="s">
        <v>166</v>
      </c>
      <c r="D1823" t="s">
        <v>13</v>
      </c>
      <c r="E1823" s="1">
        <v>42749</v>
      </c>
      <c r="F1823">
        <v>1</v>
      </c>
      <c r="G1823">
        <v>761.99</v>
      </c>
      <c r="H1823" t="s">
        <v>896</v>
      </c>
      <c r="I1823" t="s">
        <v>15</v>
      </c>
      <c r="J1823" t="s">
        <v>16</v>
      </c>
      <c r="K1823" t="s">
        <v>17</v>
      </c>
      <c r="L1823" t="s">
        <v>1972</v>
      </c>
    </row>
    <row r="1824" spans="1:12" x14ac:dyDescent="0.3">
      <c r="A1824">
        <v>653</v>
      </c>
      <c r="B1824" t="s">
        <v>895</v>
      </c>
      <c r="C1824" t="s">
        <v>166</v>
      </c>
      <c r="D1824" t="s">
        <v>13</v>
      </c>
      <c r="E1824" s="1">
        <v>42749</v>
      </c>
      <c r="F1824">
        <v>1</v>
      </c>
      <c r="G1824">
        <v>469.99</v>
      </c>
      <c r="H1824" t="s">
        <v>69</v>
      </c>
      <c r="I1824" t="s">
        <v>22</v>
      </c>
      <c r="J1824" t="s">
        <v>16</v>
      </c>
      <c r="K1824" t="s">
        <v>17</v>
      </c>
      <c r="L1824" t="s">
        <v>1967</v>
      </c>
    </row>
    <row r="1825" spans="1:12" x14ac:dyDescent="0.3">
      <c r="A1825">
        <v>653</v>
      </c>
      <c r="B1825" t="s">
        <v>895</v>
      </c>
      <c r="C1825" t="s">
        <v>166</v>
      </c>
      <c r="D1825" t="s">
        <v>13</v>
      </c>
      <c r="E1825" s="1">
        <v>42749</v>
      </c>
      <c r="F1825">
        <v>1</v>
      </c>
      <c r="G1825">
        <v>5299.99</v>
      </c>
      <c r="H1825" t="s">
        <v>897</v>
      </c>
      <c r="I1825" t="s">
        <v>22</v>
      </c>
      <c r="J1825" t="s">
        <v>16</v>
      </c>
      <c r="K1825" t="s">
        <v>17</v>
      </c>
      <c r="L1825" t="s">
        <v>1968</v>
      </c>
    </row>
    <row r="1826" spans="1:12" x14ac:dyDescent="0.3">
      <c r="A1826">
        <v>653</v>
      </c>
      <c r="B1826" t="s">
        <v>895</v>
      </c>
      <c r="C1826" t="s">
        <v>166</v>
      </c>
      <c r="D1826" t="s">
        <v>13</v>
      </c>
      <c r="E1826" s="1">
        <v>42749</v>
      </c>
      <c r="F1826">
        <v>2</v>
      </c>
      <c r="G1826">
        <v>379.98</v>
      </c>
      <c r="H1826" t="s">
        <v>898</v>
      </c>
      <c r="I1826" t="s">
        <v>53</v>
      </c>
      <c r="J1826" t="s">
        <v>16</v>
      </c>
      <c r="K1826" t="s">
        <v>17</v>
      </c>
      <c r="L1826" t="s">
        <v>1968</v>
      </c>
    </row>
    <row r="1827" spans="1:12" x14ac:dyDescent="0.3">
      <c r="A1827">
        <v>654</v>
      </c>
      <c r="B1827" t="s">
        <v>899</v>
      </c>
      <c r="C1827" t="s">
        <v>121</v>
      </c>
      <c r="D1827" t="s">
        <v>26</v>
      </c>
      <c r="E1827" s="1">
        <v>42749</v>
      </c>
      <c r="F1827">
        <v>1</v>
      </c>
      <c r="G1827">
        <v>299.99</v>
      </c>
      <c r="H1827" t="s">
        <v>866</v>
      </c>
      <c r="I1827" t="s">
        <v>53</v>
      </c>
      <c r="J1827" t="s">
        <v>27</v>
      </c>
      <c r="K1827" t="s">
        <v>31</v>
      </c>
      <c r="L1827" t="s">
        <v>1966</v>
      </c>
    </row>
    <row r="1828" spans="1:12" x14ac:dyDescent="0.3">
      <c r="A1828">
        <v>654</v>
      </c>
      <c r="B1828" t="s">
        <v>899</v>
      </c>
      <c r="C1828" t="s">
        <v>121</v>
      </c>
      <c r="D1828" t="s">
        <v>26</v>
      </c>
      <c r="E1828" s="1">
        <v>42749</v>
      </c>
      <c r="F1828">
        <v>2</v>
      </c>
      <c r="G1828">
        <v>699.98</v>
      </c>
      <c r="H1828" t="s">
        <v>885</v>
      </c>
      <c r="I1828" t="s">
        <v>53</v>
      </c>
      <c r="J1828" t="s">
        <v>27</v>
      </c>
      <c r="K1828" t="s">
        <v>31</v>
      </c>
      <c r="L1828" t="s">
        <v>1966</v>
      </c>
    </row>
    <row r="1829" spans="1:12" x14ac:dyDescent="0.3">
      <c r="A1829">
        <v>654</v>
      </c>
      <c r="B1829" t="s">
        <v>899</v>
      </c>
      <c r="C1829" t="s">
        <v>121</v>
      </c>
      <c r="D1829" t="s">
        <v>26</v>
      </c>
      <c r="E1829" s="1">
        <v>42749</v>
      </c>
      <c r="F1829">
        <v>2</v>
      </c>
      <c r="G1829">
        <v>941.98</v>
      </c>
      <c r="H1829" t="s">
        <v>900</v>
      </c>
      <c r="I1829" t="s">
        <v>39</v>
      </c>
      <c r="J1829" t="s">
        <v>27</v>
      </c>
      <c r="K1829" t="s">
        <v>31</v>
      </c>
      <c r="L1829" t="s">
        <v>1972</v>
      </c>
    </row>
    <row r="1830" spans="1:12" x14ac:dyDescent="0.3">
      <c r="A1830">
        <v>654</v>
      </c>
      <c r="B1830" t="s">
        <v>899</v>
      </c>
      <c r="C1830" t="s">
        <v>121</v>
      </c>
      <c r="D1830" t="s">
        <v>26</v>
      </c>
      <c r="E1830" s="1">
        <v>42749</v>
      </c>
      <c r="F1830">
        <v>1</v>
      </c>
      <c r="G1830">
        <v>2999.99</v>
      </c>
      <c r="H1830" t="s">
        <v>45</v>
      </c>
      <c r="I1830" t="s">
        <v>46</v>
      </c>
      <c r="J1830" t="s">
        <v>27</v>
      </c>
      <c r="K1830" t="s">
        <v>31</v>
      </c>
      <c r="L1830" t="s">
        <v>1968</v>
      </c>
    </row>
    <row r="1831" spans="1:12" x14ac:dyDescent="0.3">
      <c r="A1831">
        <v>655</v>
      </c>
      <c r="B1831" t="s">
        <v>901</v>
      </c>
      <c r="C1831" t="s">
        <v>322</v>
      </c>
      <c r="D1831" t="s">
        <v>13</v>
      </c>
      <c r="E1831" s="1">
        <v>42751</v>
      </c>
      <c r="F1831">
        <v>1</v>
      </c>
      <c r="G1831">
        <v>250.99</v>
      </c>
      <c r="H1831" t="s">
        <v>894</v>
      </c>
      <c r="I1831" t="s">
        <v>15</v>
      </c>
      <c r="J1831" t="s">
        <v>16</v>
      </c>
      <c r="K1831" t="s">
        <v>36</v>
      </c>
      <c r="L1831" t="s">
        <v>1972</v>
      </c>
    </row>
    <row r="1832" spans="1:12" x14ac:dyDescent="0.3">
      <c r="A1832">
        <v>656</v>
      </c>
      <c r="B1832" t="s">
        <v>902</v>
      </c>
      <c r="C1832" t="s">
        <v>337</v>
      </c>
      <c r="D1832" t="s">
        <v>26</v>
      </c>
      <c r="E1832" s="1">
        <v>42751</v>
      </c>
      <c r="F1832">
        <v>1</v>
      </c>
      <c r="G1832">
        <v>269.99</v>
      </c>
      <c r="H1832" t="s">
        <v>52</v>
      </c>
      <c r="I1832" t="s">
        <v>53</v>
      </c>
      <c r="J1832" t="s">
        <v>27</v>
      </c>
      <c r="K1832" t="s">
        <v>31</v>
      </c>
      <c r="L1832" t="s">
        <v>1966</v>
      </c>
    </row>
    <row r="1833" spans="1:12" x14ac:dyDescent="0.3">
      <c r="A1833">
        <v>656</v>
      </c>
      <c r="B1833" t="s">
        <v>902</v>
      </c>
      <c r="C1833" t="s">
        <v>337</v>
      </c>
      <c r="D1833" t="s">
        <v>26</v>
      </c>
      <c r="E1833" s="1">
        <v>42751</v>
      </c>
      <c r="F1833">
        <v>2</v>
      </c>
      <c r="G1833">
        <v>939.98</v>
      </c>
      <c r="H1833" t="s">
        <v>903</v>
      </c>
      <c r="I1833" t="s">
        <v>22</v>
      </c>
      <c r="J1833" t="s">
        <v>27</v>
      </c>
      <c r="K1833" t="s">
        <v>31</v>
      </c>
      <c r="L1833" t="s">
        <v>1967</v>
      </c>
    </row>
    <row r="1834" spans="1:12" x14ac:dyDescent="0.3">
      <c r="A1834">
        <v>656</v>
      </c>
      <c r="B1834" t="s">
        <v>902</v>
      </c>
      <c r="C1834" t="s">
        <v>337</v>
      </c>
      <c r="D1834" t="s">
        <v>26</v>
      </c>
      <c r="E1834" s="1">
        <v>42751</v>
      </c>
      <c r="F1834">
        <v>1</v>
      </c>
      <c r="G1834">
        <v>149.99</v>
      </c>
      <c r="H1834" t="s">
        <v>904</v>
      </c>
      <c r="I1834" t="s">
        <v>53</v>
      </c>
      <c r="J1834" t="s">
        <v>27</v>
      </c>
      <c r="K1834" t="s">
        <v>31</v>
      </c>
      <c r="L1834" t="s">
        <v>1968</v>
      </c>
    </row>
    <row r="1835" spans="1:12" x14ac:dyDescent="0.3">
      <c r="A1835">
        <v>657</v>
      </c>
      <c r="B1835" t="s">
        <v>905</v>
      </c>
      <c r="C1835" t="s">
        <v>79</v>
      </c>
      <c r="D1835" t="s">
        <v>13</v>
      </c>
      <c r="E1835" s="1">
        <v>42752</v>
      </c>
      <c r="F1835">
        <v>1</v>
      </c>
      <c r="G1835">
        <v>875.99</v>
      </c>
      <c r="H1835" t="s">
        <v>906</v>
      </c>
      <c r="I1835" t="s">
        <v>858</v>
      </c>
      <c r="J1835" t="s">
        <v>16</v>
      </c>
      <c r="K1835" t="s">
        <v>17</v>
      </c>
      <c r="L1835" t="s">
        <v>1967</v>
      </c>
    </row>
    <row r="1836" spans="1:12" x14ac:dyDescent="0.3">
      <c r="A1836">
        <v>657</v>
      </c>
      <c r="B1836" t="s">
        <v>905</v>
      </c>
      <c r="C1836" t="s">
        <v>79</v>
      </c>
      <c r="D1836" t="s">
        <v>13</v>
      </c>
      <c r="E1836" s="1">
        <v>42752</v>
      </c>
      <c r="F1836">
        <v>2</v>
      </c>
      <c r="G1836">
        <v>6399.98</v>
      </c>
      <c r="H1836" t="s">
        <v>907</v>
      </c>
      <c r="I1836" t="s">
        <v>858</v>
      </c>
      <c r="J1836" t="s">
        <v>16</v>
      </c>
      <c r="K1836" t="s">
        <v>17</v>
      </c>
      <c r="L1836" t="s">
        <v>1968</v>
      </c>
    </row>
    <row r="1837" spans="1:12" x14ac:dyDescent="0.3">
      <c r="A1837">
        <v>658</v>
      </c>
      <c r="B1837" t="s">
        <v>908</v>
      </c>
      <c r="C1837" t="s">
        <v>25</v>
      </c>
      <c r="D1837" t="s">
        <v>26</v>
      </c>
      <c r="E1837" s="1">
        <v>42752</v>
      </c>
      <c r="F1837">
        <v>1</v>
      </c>
      <c r="G1837">
        <v>2999.99</v>
      </c>
      <c r="H1837" t="s">
        <v>45</v>
      </c>
      <c r="I1837" t="s">
        <v>46</v>
      </c>
      <c r="J1837" t="s">
        <v>27</v>
      </c>
      <c r="K1837" t="s">
        <v>31</v>
      </c>
      <c r="L1837" t="s">
        <v>1968</v>
      </c>
    </row>
    <row r="1838" spans="1:12" x14ac:dyDescent="0.3">
      <c r="A1838">
        <v>658</v>
      </c>
      <c r="B1838" t="s">
        <v>908</v>
      </c>
      <c r="C1838" t="s">
        <v>25</v>
      </c>
      <c r="D1838" t="s">
        <v>26</v>
      </c>
      <c r="E1838" s="1">
        <v>42752</v>
      </c>
      <c r="F1838">
        <v>2</v>
      </c>
      <c r="G1838">
        <v>6999.98</v>
      </c>
      <c r="H1838" t="s">
        <v>909</v>
      </c>
      <c r="I1838" t="s">
        <v>858</v>
      </c>
      <c r="J1838" t="s">
        <v>27</v>
      </c>
      <c r="K1838" t="s">
        <v>31</v>
      </c>
      <c r="L1838" t="s">
        <v>1968</v>
      </c>
    </row>
    <row r="1839" spans="1:12" x14ac:dyDescent="0.3">
      <c r="A1839">
        <v>658</v>
      </c>
      <c r="B1839" t="s">
        <v>908</v>
      </c>
      <c r="C1839" t="s">
        <v>25</v>
      </c>
      <c r="D1839" t="s">
        <v>26</v>
      </c>
      <c r="E1839" s="1">
        <v>42752</v>
      </c>
      <c r="F1839">
        <v>1</v>
      </c>
      <c r="G1839">
        <v>999.99</v>
      </c>
      <c r="H1839" t="s">
        <v>910</v>
      </c>
      <c r="I1839" t="s">
        <v>22</v>
      </c>
      <c r="J1839" t="s">
        <v>27</v>
      </c>
      <c r="K1839" t="s">
        <v>31</v>
      </c>
      <c r="L1839" t="s">
        <v>1968</v>
      </c>
    </row>
    <row r="1840" spans="1:12" x14ac:dyDescent="0.3">
      <c r="A1840">
        <v>659</v>
      </c>
      <c r="B1840" t="s">
        <v>911</v>
      </c>
      <c r="C1840" t="s">
        <v>92</v>
      </c>
      <c r="D1840" t="s">
        <v>26</v>
      </c>
      <c r="E1840" s="1">
        <v>42752</v>
      </c>
      <c r="F1840">
        <v>1</v>
      </c>
      <c r="G1840">
        <v>659.99</v>
      </c>
      <c r="H1840" t="s">
        <v>912</v>
      </c>
      <c r="I1840" t="s">
        <v>15</v>
      </c>
      <c r="J1840" t="s">
        <v>27</v>
      </c>
      <c r="K1840" t="s">
        <v>31</v>
      </c>
      <c r="L1840" t="s">
        <v>1966</v>
      </c>
    </row>
    <row r="1841" spans="1:12" x14ac:dyDescent="0.3">
      <c r="A1841">
        <v>659</v>
      </c>
      <c r="B1841" t="s">
        <v>911</v>
      </c>
      <c r="C1841" t="s">
        <v>92</v>
      </c>
      <c r="D1841" t="s">
        <v>26</v>
      </c>
      <c r="E1841" s="1">
        <v>42752</v>
      </c>
      <c r="F1841">
        <v>2</v>
      </c>
      <c r="G1841">
        <v>4599.9799999999996</v>
      </c>
      <c r="H1841" t="s">
        <v>878</v>
      </c>
      <c r="I1841" t="s">
        <v>22</v>
      </c>
      <c r="J1841" t="s">
        <v>27</v>
      </c>
      <c r="K1841" t="s">
        <v>31</v>
      </c>
      <c r="L1841" t="s">
        <v>1968</v>
      </c>
    </row>
    <row r="1842" spans="1:12" x14ac:dyDescent="0.3">
      <c r="A1842">
        <v>659</v>
      </c>
      <c r="B1842" t="s">
        <v>911</v>
      </c>
      <c r="C1842" t="s">
        <v>92</v>
      </c>
      <c r="D1842" t="s">
        <v>26</v>
      </c>
      <c r="E1842" s="1">
        <v>42752</v>
      </c>
      <c r="F1842">
        <v>2</v>
      </c>
      <c r="G1842">
        <v>9999.98</v>
      </c>
      <c r="H1842" t="s">
        <v>864</v>
      </c>
      <c r="I1842" t="s">
        <v>46</v>
      </c>
      <c r="J1842" t="s">
        <v>27</v>
      </c>
      <c r="K1842" t="s">
        <v>31</v>
      </c>
      <c r="L1842" t="s">
        <v>1968</v>
      </c>
    </row>
    <row r="1843" spans="1:12" x14ac:dyDescent="0.3">
      <c r="A1843">
        <v>659</v>
      </c>
      <c r="B1843" t="s">
        <v>911</v>
      </c>
      <c r="C1843" t="s">
        <v>92</v>
      </c>
      <c r="D1843" t="s">
        <v>26</v>
      </c>
      <c r="E1843" s="1">
        <v>42752</v>
      </c>
      <c r="F1843">
        <v>2</v>
      </c>
      <c r="G1843">
        <v>2999.98</v>
      </c>
      <c r="H1843" t="s">
        <v>913</v>
      </c>
      <c r="I1843" t="s">
        <v>22</v>
      </c>
      <c r="J1843" t="s">
        <v>27</v>
      </c>
      <c r="K1843" t="s">
        <v>31</v>
      </c>
      <c r="L1843" t="s">
        <v>1968</v>
      </c>
    </row>
    <row r="1844" spans="1:12" x14ac:dyDescent="0.3">
      <c r="A1844">
        <v>660</v>
      </c>
      <c r="B1844" t="s">
        <v>914</v>
      </c>
      <c r="C1844" t="s">
        <v>464</v>
      </c>
      <c r="D1844" t="s">
        <v>26</v>
      </c>
      <c r="E1844" s="1">
        <v>42753</v>
      </c>
      <c r="F1844">
        <v>1</v>
      </c>
      <c r="G1844">
        <v>999.99</v>
      </c>
      <c r="H1844" t="s">
        <v>868</v>
      </c>
      <c r="I1844" t="s">
        <v>22</v>
      </c>
      <c r="J1844" t="s">
        <v>27</v>
      </c>
      <c r="K1844" t="s">
        <v>31</v>
      </c>
      <c r="L1844" t="s">
        <v>1967</v>
      </c>
    </row>
    <row r="1845" spans="1:12" x14ac:dyDescent="0.3">
      <c r="A1845">
        <v>660</v>
      </c>
      <c r="B1845" t="s">
        <v>914</v>
      </c>
      <c r="C1845" t="s">
        <v>464</v>
      </c>
      <c r="D1845" t="s">
        <v>26</v>
      </c>
      <c r="E1845" s="1">
        <v>42753</v>
      </c>
      <c r="F1845">
        <v>2</v>
      </c>
      <c r="G1845">
        <v>5199.9799999999996</v>
      </c>
      <c r="H1845" t="s">
        <v>915</v>
      </c>
      <c r="I1845" t="s">
        <v>858</v>
      </c>
      <c r="J1845" t="s">
        <v>27</v>
      </c>
      <c r="K1845" t="s">
        <v>31</v>
      </c>
      <c r="L1845" t="s">
        <v>1968</v>
      </c>
    </row>
    <row r="1846" spans="1:12" x14ac:dyDescent="0.3">
      <c r="A1846">
        <v>660</v>
      </c>
      <c r="B1846" t="s">
        <v>914</v>
      </c>
      <c r="C1846" t="s">
        <v>464</v>
      </c>
      <c r="D1846" t="s">
        <v>26</v>
      </c>
      <c r="E1846" s="1">
        <v>42753</v>
      </c>
      <c r="F1846">
        <v>2</v>
      </c>
      <c r="G1846">
        <v>10599.98</v>
      </c>
      <c r="H1846" t="s">
        <v>879</v>
      </c>
      <c r="I1846" t="s">
        <v>22</v>
      </c>
      <c r="J1846" t="s">
        <v>27</v>
      </c>
      <c r="K1846" t="s">
        <v>31</v>
      </c>
      <c r="L1846" t="s">
        <v>1968</v>
      </c>
    </row>
    <row r="1847" spans="1:12" x14ac:dyDescent="0.3">
      <c r="A1847">
        <v>660</v>
      </c>
      <c r="B1847" t="s">
        <v>914</v>
      </c>
      <c r="C1847" t="s">
        <v>464</v>
      </c>
      <c r="D1847" t="s">
        <v>26</v>
      </c>
      <c r="E1847" s="1">
        <v>42753</v>
      </c>
      <c r="F1847">
        <v>2</v>
      </c>
      <c r="G1847">
        <v>1999.98</v>
      </c>
      <c r="H1847" t="s">
        <v>910</v>
      </c>
      <c r="I1847" t="s">
        <v>22</v>
      </c>
      <c r="J1847" t="s">
        <v>27</v>
      </c>
      <c r="K1847" t="s">
        <v>31</v>
      </c>
      <c r="L1847" t="s">
        <v>1968</v>
      </c>
    </row>
    <row r="1848" spans="1:12" x14ac:dyDescent="0.3">
      <c r="A1848">
        <v>661</v>
      </c>
      <c r="B1848" t="s">
        <v>916</v>
      </c>
      <c r="C1848" t="s">
        <v>265</v>
      </c>
      <c r="D1848" t="s">
        <v>26</v>
      </c>
      <c r="E1848" s="1">
        <v>42753</v>
      </c>
      <c r="F1848">
        <v>2</v>
      </c>
      <c r="G1848">
        <v>539.98</v>
      </c>
      <c r="H1848" t="s">
        <v>52</v>
      </c>
      <c r="I1848" t="s">
        <v>53</v>
      </c>
      <c r="J1848" t="s">
        <v>27</v>
      </c>
      <c r="K1848" t="s">
        <v>28</v>
      </c>
      <c r="L1848" t="s">
        <v>1966</v>
      </c>
    </row>
    <row r="1849" spans="1:12" x14ac:dyDescent="0.3">
      <c r="A1849">
        <v>661</v>
      </c>
      <c r="B1849" t="s">
        <v>916</v>
      </c>
      <c r="C1849" t="s">
        <v>265</v>
      </c>
      <c r="D1849" t="s">
        <v>26</v>
      </c>
      <c r="E1849" s="1">
        <v>42753</v>
      </c>
      <c r="F1849">
        <v>2</v>
      </c>
      <c r="G1849">
        <v>6999.98</v>
      </c>
      <c r="H1849" t="s">
        <v>917</v>
      </c>
      <c r="I1849" t="s">
        <v>20</v>
      </c>
      <c r="J1849" t="s">
        <v>27</v>
      </c>
      <c r="K1849" t="s">
        <v>28</v>
      </c>
      <c r="L1849" t="s">
        <v>1968</v>
      </c>
    </row>
    <row r="1850" spans="1:12" x14ac:dyDescent="0.3">
      <c r="A1850">
        <v>662</v>
      </c>
      <c r="B1850" t="s">
        <v>918</v>
      </c>
      <c r="C1850" t="s">
        <v>12</v>
      </c>
      <c r="D1850" t="s">
        <v>13</v>
      </c>
      <c r="E1850" s="1">
        <v>42754</v>
      </c>
      <c r="F1850">
        <v>1</v>
      </c>
      <c r="G1850">
        <v>269.99</v>
      </c>
      <c r="H1850" t="s">
        <v>52</v>
      </c>
      <c r="I1850" t="s">
        <v>53</v>
      </c>
      <c r="J1850" t="s">
        <v>16</v>
      </c>
      <c r="K1850" t="s">
        <v>36</v>
      </c>
      <c r="L1850" t="s">
        <v>1966</v>
      </c>
    </row>
    <row r="1851" spans="1:12" x14ac:dyDescent="0.3">
      <c r="A1851">
        <v>662</v>
      </c>
      <c r="B1851" t="s">
        <v>918</v>
      </c>
      <c r="C1851" t="s">
        <v>12</v>
      </c>
      <c r="D1851" t="s">
        <v>13</v>
      </c>
      <c r="E1851" s="1">
        <v>42754</v>
      </c>
      <c r="F1851">
        <v>2</v>
      </c>
      <c r="G1851">
        <v>599.98</v>
      </c>
      <c r="H1851" t="s">
        <v>866</v>
      </c>
      <c r="I1851" t="s">
        <v>53</v>
      </c>
      <c r="J1851" t="s">
        <v>16</v>
      </c>
      <c r="K1851" t="s">
        <v>36</v>
      </c>
      <c r="L1851" t="s">
        <v>1966</v>
      </c>
    </row>
    <row r="1852" spans="1:12" x14ac:dyDescent="0.3">
      <c r="A1852">
        <v>662</v>
      </c>
      <c r="B1852" t="s">
        <v>918</v>
      </c>
      <c r="C1852" t="s">
        <v>12</v>
      </c>
      <c r="D1852" t="s">
        <v>13</v>
      </c>
      <c r="E1852" s="1">
        <v>42754</v>
      </c>
      <c r="F1852">
        <v>2</v>
      </c>
      <c r="G1852">
        <v>979.98</v>
      </c>
      <c r="H1852" t="s">
        <v>871</v>
      </c>
      <c r="I1852" t="s">
        <v>39</v>
      </c>
      <c r="J1852" t="s">
        <v>16</v>
      </c>
      <c r="K1852" t="s">
        <v>36</v>
      </c>
      <c r="L1852" t="s">
        <v>1966</v>
      </c>
    </row>
    <row r="1853" spans="1:12" x14ac:dyDescent="0.3">
      <c r="A1853">
        <v>662</v>
      </c>
      <c r="B1853" t="s">
        <v>918</v>
      </c>
      <c r="C1853" t="s">
        <v>12</v>
      </c>
      <c r="D1853" t="s">
        <v>13</v>
      </c>
      <c r="E1853" s="1">
        <v>42754</v>
      </c>
      <c r="F1853">
        <v>2</v>
      </c>
      <c r="G1853">
        <v>899.98</v>
      </c>
      <c r="H1853" t="s">
        <v>854</v>
      </c>
      <c r="I1853" t="s">
        <v>39</v>
      </c>
      <c r="J1853" t="s">
        <v>16</v>
      </c>
      <c r="K1853" t="s">
        <v>36</v>
      </c>
      <c r="L1853" t="s">
        <v>1972</v>
      </c>
    </row>
    <row r="1854" spans="1:12" x14ac:dyDescent="0.3">
      <c r="A1854">
        <v>662</v>
      </c>
      <c r="B1854" t="s">
        <v>918</v>
      </c>
      <c r="C1854" t="s">
        <v>12</v>
      </c>
      <c r="D1854" t="s">
        <v>13</v>
      </c>
      <c r="E1854" s="1">
        <v>42754</v>
      </c>
      <c r="F1854">
        <v>2</v>
      </c>
      <c r="G1854">
        <v>5399.98</v>
      </c>
      <c r="H1854" t="s">
        <v>919</v>
      </c>
      <c r="I1854" t="s">
        <v>858</v>
      </c>
      <c r="J1854" t="s">
        <v>16</v>
      </c>
      <c r="K1854" t="s">
        <v>36</v>
      </c>
      <c r="L1854" t="s">
        <v>1968</v>
      </c>
    </row>
    <row r="1855" spans="1:12" x14ac:dyDescent="0.3">
      <c r="A1855">
        <v>663</v>
      </c>
      <c r="B1855" t="s">
        <v>920</v>
      </c>
      <c r="C1855" t="s">
        <v>921</v>
      </c>
      <c r="D1855" t="s">
        <v>13</v>
      </c>
      <c r="E1855" s="1">
        <v>42755</v>
      </c>
      <c r="F1855">
        <v>2</v>
      </c>
      <c r="G1855">
        <v>2939.98</v>
      </c>
      <c r="H1855" t="s">
        <v>922</v>
      </c>
      <c r="I1855" t="s">
        <v>22</v>
      </c>
      <c r="J1855" t="s">
        <v>16</v>
      </c>
      <c r="K1855" t="s">
        <v>36</v>
      </c>
      <c r="L1855" t="s">
        <v>1971</v>
      </c>
    </row>
    <row r="1856" spans="1:12" x14ac:dyDescent="0.3">
      <c r="A1856">
        <v>663</v>
      </c>
      <c r="B1856" t="s">
        <v>920</v>
      </c>
      <c r="C1856" t="s">
        <v>921</v>
      </c>
      <c r="D1856" t="s">
        <v>13</v>
      </c>
      <c r="E1856" s="1">
        <v>42755</v>
      </c>
      <c r="F1856">
        <v>1</v>
      </c>
      <c r="G1856">
        <v>249.99</v>
      </c>
      <c r="H1856" t="s">
        <v>890</v>
      </c>
      <c r="I1856" t="s">
        <v>53</v>
      </c>
      <c r="J1856" t="s">
        <v>16</v>
      </c>
      <c r="K1856" t="s">
        <v>36</v>
      </c>
      <c r="L1856" t="s">
        <v>1971</v>
      </c>
    </row>
    <row r="1857" spans="1:12" x14ac:dyDescent="0.3">
      <c r="A1857">
        <v>663</v>
      </c>
      <c r="B1857" t="s">
        <v>920</v>
      </c>
      <c r="C1857" t="s">
        <v>921</v>
      </c>
      <c r="D1857" t="s">
        <v>13</v>
      </c>
      <c r="E1857" s="1">
        <v>42755</v>
      </c>
      <c r="F1857">
        <v>2</v>
      </c>
      <c r="G1857">
        <v>858</v>
      </c>
      <c r="H1857" t="s">
        <v>40</v>
      </c>
      <c r="I1857" t="s">
        <v>15</v>
      </c>
      <c r="J1857" t="s">
        <v>16</v>
      </c>
      <c r="K1857" t="s">
        <v>36</v>
      </c>
      <c r="L1857" t="s">
        <v>1976</v>
      </c>
    </row>
    <row r="1858" spans="1:12" x14ac:dyDescent="0.3">
      <c r="A1858">
        <v>663</v>
      </c>
      <c r="B1858" t="s">
        <v>920</v>
      </c>
      <c r="C1858" t="s">
        <v>921</v>
      </c>
      <c r="D1858" t="s">
        <v>13</v>
      </c>
      <c r="E1858" s="1">
        <v>42755</v>
      </c>
      <c r="F1858">
        <v>1</v>
      </c>
      <c r="G1858">
        <v>416.99</v>
      </c>
      <c r="H1858" t="s">
        <v>923</v>
      </c>
      <c r="I1858" t="s">
        <v>15</v>
      </c>
      <c r="J1858" t="s">
        <v>16</v>
      </c>
      <c r="K1858" t="s">
        <v>36</v>
      </c>
      <c r="L1858" t="s">
        <v>1972</v>
      </c>
    </row>
    <row r="1859" spans="1:12" x14ac:dyDescent="0.3">
      <c r="A1859">
        <v>663</v>
      </c>
      <c r="B1859" t="s">
        <v>920</v>
      </c>
      <c r="C1859" t="s">
        <v>921</v>
      </c>
      <c r="D1859" t="s">
        <v>13</v>
      </c>
      <c r="E1859" s="1">
        <v>42755</v>
      </c>
      <c r="F1859">
        <v>1</v>
      </c>
      <c r="G1859">
        <v>449.99</v>
      </c>
      <c r="H1859" t="s">
        <v>854</v>
      </c>
      <c r="I1859" t="s">
        <v>39</v>
      </c>
      <c r="J1859" t="s">
        <v>16</v>
      </c>
      <c r="K1859" t="s">
        <v>36</v>
      </c>
      <c r="L1859" t="s">
        <v>1972</v>
      </c>
    </row>
    <row r="1860" spans="1:12" x14ac:dyDescent="0.3">
      <c r="A1860">
        <v>664</v>
      </c>
      <c r="B1860" t="s">
        <v>924</v>
      </c>
      <c r="C1860" t="s">
        <v>925</v>
      </c>
      <c r="D1860" t="s">
        <v>26</v>
      </c>
      <c r="E1860" s="1">
        <v>42755</v>
      </c>
      <c r="F1860">
        <v>2</v>
      </c>
      <c r="G1860">
        <v>679.98</v>
      </c>
      <c r="H1860" t="s">
        <v>926</v>
      </c>
      <c r="I1860" t="s">
        <v>53</v>
      </c>
      <c r="J1860" t="s">
        <v>27</v>
      </c>
      <c r="K1860" t="s">
        <v>31</v>
      </c>
      <c r="L1860" t="s">
        <v>1966</v>
      </c>
    </row>
    <row r="1861" spans="1:12" x14ac:dyDescent="0.3">
      <c r="A1861">
        <v>664</v>
      </c>
      <c r="B1861" t="s">
        <v>924</v>
      </c>
      <c r="C1861" t="s">
        <v>925</v>
      </c>
      <c r="D1861" t="s">
        <v>26</v>
      </c>
      <c r="E1861" s="1">
        <v>42755</v>
      </c>
      <c r="F1861">
        <v>1</v>
      </c>
      <c r="G1861">
        <v>1320.99</v>
      </c>
      <c r="H1861" t="s">
        <v>77</v>
      </c>
      <c r="I1861" t="s">
        <v>22</v>
      </c>
      <c r="J1861" t="s">
        <v>27</v>
      </c>
      <c r="K1861" t="s">
        <v>31</v>
      </c>
      <c r="L1861" t="s">
        <v>1970</v>
      </c>
    </row>
    <row r="1862" spans="1:12" x14ac:dyDescent="0.3">
      <c r="A1862">
        <v>664</v>
      </c>
      <c r="B1862" t="s">
        <v>924</v>
      </c>
      <c r="C1862" t="s">
        <v>925</v>
      </c>
      <c r="D1862" t="s">
        <v>26</v>
      </c>
      <c r="E1862" s="1">
        <v>42755</v>
      </c>
      <c r="F1862">
        <v>2</v>
      </c>
      <c r="G1862">
        <v>1751.98</v>
      </c>
      <c r="H1862" t="s">
        <v>906</v>
      </c>
      <c r="I1862" t="s">
        <v>858</v>
      </c>
      <c r="J1862" t="s">
        <v>27</v>
      </c>
      <c r="K1862" t="s">
        <v>31</v>
      </c>
      <c r="L1862" t="s">
        <v>1967</v>
      </c>
    </row>
    <row r="1863" spans="1:12" x14ac:dyDescent="0.3">
      <c r="A1863">
        <v>664</v>
      </c>
      <c r="B1863" t="s">
        <v>924</v>
      </c>
      <c r="C1863" t="s">
        <v>925</v>
      </c>
      <c r="D1863" t="s">
        <v>26</v>
      </c>
      <c r="E1863" s="1">
        <v>42755</v>
      </c>
      <c r="F1863">
        <v>1</v>
      </c>
      <c r="G1863">
        <v>5299.99</v>
      </c>
      <c r="H1863" t="s">
        <v>879</v>
      </c>
      <c r="I1863" t="s">
        <v>22</v>
      </c>
      <c r="J1863" t="s">
        <v>27</v>
      </c>
      <c r="K1863" t="s">
        <v>31</v>
      </c>
      <c r="L1863" t="s">
        <v>1968</v>
      </c>
    </row>
    <row r="1864" spans="1:12" x14ac:dyDescent="0.3">
      <c r="A1864">
        <v>664</v>
      </c>
      <c r="B1864" t="s">
        <v>924</v>
      </c>
      <c r="C1864" t="s">
        <v>925</v>
      </c>
      <c r="D1864" t="s">
        <v>26</v>
      </c>
      <c r="E1864" s="1">
        <v>42755</v>
      </c>
      <c r="F1864">
        <v>1</v>
      </c>
      <c r="G1864">
        <v>5999.99</v>
      </c>
      <c r="H1864" t="s">
        <v>927</v>
      </c>
      <c r="I1864" t="s">
        <v>858</v>
      </c>
      <c r="J1864" t="s">
        <v>27</v>
      </c>
      <c r="K1864" t="s">
        <v>31</v>
      </c>
      <c r="L1864" t="s">
        <v>1968</v>
      </c>
    </row>
    <row r="1865" spans="1:12" x14ac:dyDescent="0.3">
      <c r="A1865">
        <v>665</v>
      </c>
      <c r="B1865" t="s">
        <v>928</v>
      </c>
      <c r="C1865" t="s">
        <v>929</v>
      </c>
      <c r="D1865" t="s">
        <v>26</v>
      </c>
      <c r="E1865" s="1">
        <v>42756</v>
      </c>
      <c r="F1865">
        <v>2</v>
      </c>
      <c r="G1865">
        <v>999.98</v>
      </c>
      <c r="H1865" t="s">
        <v>80</v>
      </c>
      <c r="I1865" t="s">
        <v>39</v>
      </c>
      <c r="J1865" t="s">
        <v>27</v>
      </c>
      <c r="K1865" t="s">
        <v>28</v>
      </c>
      <c r="L1865" t="s">
        <v>1966</v>
      </c>
    </row>
    <row r="1866" spans="1:12" x14ac:dyDescent="0.3">
      <c r="A1866">
        <v>665</v>
      </c>
      <c r="B1866" t="s">
        <v>928</v>
      </c>
      <c r="C1866" t="s">
        <v>929</v>
      </c>
      <c r="D1866" t="s">
        <v>26</v>
      </c>
      <c r="E1866" s="1">
        <v>42756</v>
      </c>
      <c r="F1866">
        <v>2</v>
      </c>
      <c r="G1866">
        <v>4599.9799999999996</v>
      </c>
      <c r="H1866" t="s">
        <v>878</v>
      </c>
      <c r="I1866" t="s">
        <v>22</v>
      </c>
      <c r="J1866" t="s">
        <v>27</v>
      </c>
      <c r="K1866" t="s">
        <v>28</v>
      </c>
      <c r="L1866" t="s">
        <v>1968</v>
      </c>
    </row>
    <row r="1867" spans="1:12" x14ac:dyDescent="0.3">
      <c r="A1867">
        <v>665</v>
      </c>
      <c r="B1867" t="s">
        <v>928</v>
      </c>
      <c r="C1867" t="s">
        <v>929</v>
      </c>
      <c r="D1867" t="s">
        <v>26</v>
      </c>
      <c r="E1867" s="1">
        <v>42756</v>
      </c>
      <c r="F1867">
        <v>1</v>
      </c>
      <c r="G1867">
        <v>4999.99</v>
      </c>
      <c r="H1867" t="s">
        <v>930</v>
      </c>
      <c r="I1867" t="s">
        <v>858</v>
      </c>
      <c r="J1867" t="s">
        <v>27</v>
      </c>
      <c r="K1867" t="s">
        <v>28</v>
      </c>
      <c r="L1867" t="s">
        <v>1968</v>
      </c>
    </row>
    <row r="1868" spans="1:12" x14ac:dyDescent="0.3">
      <c r="A1868">
        <v>666</v>
      </c>
      <c r="B1868" t="s">
        <v>931</v>
      </c>
      <c r="C1868" t="s">
        <v>461</v>
      </c>
      <c r="D1868" t="s">
        <v>26</v>
      </c>
      <c r="E1868" s="1">
        <v>42756</v>
      </c>
      <c r="F1868">
        <v>2</v>
      </c>
      <c r="G1868">
        <v>979.98</v>
      </c>
      <c r="H1868" t="s">
        <v>932</v>
      </c>
      <c r="I1868" t="s">
        <v>53</v>
      </c>
      <c r="J1868" t="s">
        <v>27</v>
      </c>
      <c r="K1868" t="s">
        <v>31</v>
      </c>
      <c r="L1868" t="s">
        <v>1966</v>
      </c>
    </row>
    <row r="1869" spans="1:12" x14ac:dyDescent="0.3">
      <c r="A1869">
        <v>666</v>
      </c>
      <c r="B1869" t="s">
        <v>931</v>
      </c>
      <c r="C1869" t="s">
        <v>461</v>
      </c>
      <c r="D1869" t="s">
        <v>26</v>
      </c>
      <c r="E1869" s="1">
        <v>42756</v>
      </c>
      <c r="F1869">
        <v>1</v>
      </c>
      <c r="G1869">
        <v>1499.99</v>
      </c>
      <c r="H1869" t="s">
        <v>913</v>
      </c>
      <c r="I1869" t="s">
        <v>22</v>
      </c>
      <c r="J1869" t="s">
        <v>27</v>
      </c>
      <c r="K1869" t="s">
        <v>31</v>
      </c>
      <c r="L1869" t="s">
        <v>1968</v>
      </c>
    </row>
    <row r="1870" spans="1:12" x14ac:dyDescent="0.3">
      <c r="A1870">
        <v>667</v>
      </c>
      <c r="B1870" t="s">
        <v>933</v>
      </c>
      <c r="C1870" t="s">
        <v>155</v>
      </c>
      <c r="D1870" t="s">
        <v>26</v>
      </c>
      <c r="E1870" s="1">
        <v>42757</v>
      </c>
      <c r="F1870">
        <v>1</v>
      </c>
      <c r="G1870">
        <v>299.99</v>
      </c>
      <c r="H1870" t="s">
        <v>877</v>
      </c>
      <c r="I1870" t="s">
        <v>53</v>
      </c>
      <c r="J1870" t="s">
        <v>27</v>
      </c>
      <c r="K1870" t="s">
        <v>31</v>
      </c>
      <c r="L1870" t="s">
        <v>1966</v>
      </c>
    </row>
    <row r="1871" spans="1:12" x14ac:dyDescent="0.3">
      <c r="A1871">
        <v>667</v>
      </c>
      <c r="B1871" t="s">
        <v>933</v>
      </c>
      <c r="C1871" t="s">
        <v>155</v>
      </c>
      <c r="D1871" t="s">
        <v>26</v>
      </c>
      <c r="E1871" s="1">
        <v>42757</v>
      </c>
      <c r="F1871">
        <v>1</v>
      </c>
      <c r="G1871">
        <v>329.99</v>
      </c>
      <c r="H1871" t="s">
        <v>852</v>
      </c>
      <c r="I1871" t="s">
        <v>53</v>
      </c>
      <c r="J1871" t="s">
        <v>27</v>
      </c>
      <c r="K1871" t="s">
        <v>31</v>
      </c>
      <c r="L1871" t="s">
        <v>1971</v>
      </c>
    </row>
    <row r="1872" spans="1:12" x14ac:dyDescent="0.3">
      <c r="A1872">
        <v>667</v>
      </c>
      <c r="B1872" t="s">
        <v>933</v>
      </c>
      <c r="C1872" t="s">
        <v>155</v>
      </c>
      <c r="D1872" t="s">
        <v>26</v>
      </c>
      <c r="E1872" s="1">
        <v>42757</v>
      </c>
      <c r="F1872">
        <v>1</v>
      </c>
      <c r="G1872">
        <v>402.99</v>
      </c>
      <c r="H1872" t="s">
        <v>891</v>
      </c>
      <c r="I1872" t="s">
        <v>15</v>
      </c>
      <c r="J1872" t="s">
        <v>27</v>
      </c>
      <c r="K1872" t="s">
        <v>31</v>
      </c>
      <c r="L1872" t="s">
        <v>1972</v>
      </c>
    </row>
    <row r="1873" spans="1:12" x14ac:dyDescent="0.3">
      <c r="A1873">
        <v>667</v>
      </c>
      <c r="B1873" t="s">
        <v>933</v>
      </c>
      <c r="C1873" t="s">
        <v>155</v>
      </c>
      <c r="D1873" t="s">
        <v>26</v>
      </c>
      <c r="E1873" s="1">
        <v>42757</v>
      </c>
      <c r="F1873">
        <v>1</v>
      </c>
      <c r="G1873">
        <v>109.99</v>
      </c>
      <c r="H1873" t="s">
        <v>934</v>
      </c>
      <c r="I1873" t="s">
        <v>53</v>
      </c>
      <c r="J1873" t="s">
        <v>27</v>
      </c>
      <c r="K1873" t="s">
        <v>31</v>
      </c>
      <c r="L1873" t="s">
        <v>1972</v>
      </c>
    </row>
    <row r="1874" spans="1:12" x14ac:dyDescent="0.3">
      <c r="A1874">
        <v>667</v>
      </c>
      <c r="B1874" t="s">
        <v>933</v>
      </c>
      <c r="C1874" t="s">
        <v>155</v>
      </c>
      <c r="D1874" t="s">
        <v>26</v>
      </c>
      <c r="E1874" s="1">
        <v>42757</v>
      </c>
      <c r="F1874">
        <v>1</v>
      </c>
      <c r="G1874">
        <v>999.99</v>
      </c>
      <c r="H1874" t="s">
        <v>32</v>
      </c>
      <c r="I1874" t="s">
        <v>22</v>
      </c>
      <c r="J1874" t="s">
        <v>27</v>
      </c>
      <c r="K1874" t="s">
        <v>31</v>
      </c>
      <c r="L1874" t="s">
        <v>1967</v>
      </c>
    </row>
    <row r="1875" spans="1:12" x14ac:dyDescent="0.3">
      <c r="A1875">
        <v>668</v>
      </c>
      <c r="B1875" t="s">
        <v>935</v>
      </c>
      <c r="C1875" t="s">
        <v>243</v>
      </c>
      <c r="D1875" t="s">
        <v>108</v>
      </c>
      <c r="E1875" s="1">
        <v>42757</v>
      </c>
      <c r="F1875">
        <v>2</v>
      </c>
      <c r="G1875">
        <v>898</v>
      </c>
      <c r="H1875" t="s">
        <v>99</v>
      </c>
      <c r="I1875" t="s">
        <v>15</v>
      </c>
      <c r="J1875" t="s">
        <v>109</v>
      </c>
      <c r="K1875" t="s">
        <v>110</v>
      </c>
      <c r="L1875" t="s">
        <v>1976</v>
      </c>
    </row>
    <row r="1876" spans="1:12" x14ac:dyDescent="0.3">
      <c r="A1876">
        <v>668</v>
      </c>
      <c r="B1876" t="s">
        <v>935</v>
      </c>
      <c r="C1876" t="s">
        <v>243</v>
      </c>
      <c r="D1876" t="s">
        <v>108</v>
      </c>
      <c r="E1876" s="1">
        <v>42757</v>
      </c>
      <c r="F1876">
        <v>2</v>
      </c>
      <c r="G1876">
        <v>2999.98</v>
      </c>
      <c r="H1876" t="s">
        <v>936</v>
      </c>
      <c r="I1876" t="s">
        <v>858</v>
      </c>
      <c r="J1876" t="s">
        <v>109</v>
      </c>
      <c r="K1876" t="s">
        <v>110</v>
      </c>
      <c r="L1876" t="s">
        <v>1968</v>
      </c>
    </row>
    <row r="1877" spans="1:12" x14ac:dyDescent="0.3">
      <c r="A1877">
        <v>669</v>
      </c>
      <c r="B1877" t="s">
        <v>937</v>
      </c>
      <c r="C1877" t="s">
        <v>92</v>
      </c>
      <c r="D1877" t="s">
        <v>26</v>
      </c>
      <c r="E1877" s="1">
        <v>42758</v>
      </c>
      <c r="F1877">
        <v>2</v>
      </c>
      <c r="G1877">
        <v>1199.98</v>
      </c>
      <c r="H1877" t="s">
        <v>14</v>
      </c>
      <c r="I1877" t="s">
        <v>15</v>
      </c>
      <c r="J1877" t="s">
        <v>27</v>
      </c>
      <c r="K1877" t="s">
        <v>31</v>
      </c>
      <c r="L1877" t="s">
        <v>1966</v>
      </c>
    </row>
    <row r="1878" spans="1:12" x14ac:dyDescent="0.3">
      <c r="A1878">
        <v>669</v>
      </c>
      <c r="B1878" t="s">
        <v>937</v>
      </c>
      <c r="C1878" t="s">
        <v>92</v>
      </c>
      <c r="D1878" t="s">
        <v>26</v>
      </c>
      <c r="E1878" s="1">
        <v>42758</v>
      </c>
      <c r="F1878">
        <v>1</v>
      </c>
      <c r="G1878">
        <v>619.99</v>
      </c>
      <c r="H1878" t="s">
        <v>862</v>
      </c>
      <c r="I1878" t="s">
        <v>15</v>
      </c>
      <c r="J1878" t="s">
        <v>27</v>
      </c>
      <c r="K1878" t="s">
        <v>31</v>
      </c>
      <c r="L1878" t="s">
        <v>1972</v>
      </c>
    </row>
    <row r="1879" spans="1:12" x14ac:dyDescent="0.3">
      <c r="A1879">
        <v>670</v>
      </c>
      <c r="B1879" t="s">
        <v>938</v>
      </c>
      <c r="C1879" t="s">
        <v>939</v>
      </c>
      <c r="D1879" t="s">
        <v>26</v>
      </c>
      <c r="E1879" s="1">
        <v>42759</v>
      </c>
      <c r="F1879">
        <v>2</v>
      </c>
      <c r="G1879">
        <v>1739.98</v>
      </c>
      <c r="H1879" t="s">
        <v>940</v>
      </c>
      <c r="I1879" t="s">
        <v>22</v>
      </c>
      <c r="J1879" t="s">
        <v>27</v>
      </c>
      <c r="K1879" t="s">
        <v>28</v>
      </c>
      <c r="L1879" t="s">
        <v>1971</v>
      </c>
    </row>
    <row r="1880" spans="1:12" x14ac:dyDescent="0.3">
      <c r="A1880">
        <v>670</v>
      </c>
      <c r="B1880" t="s">
        <v>938</v>
      </c>
      <c r="C1880" t="s">
        <v>939</v>
      </c>
      <c r="D1880" t="s">
        <v>26</v>
      </c>
      <c r="E1880" s="1">
        <v>42759</v>
      </c>
      <c r="F1880">
        <v>1</v>
      </c>
      <c r="G1880">
        <v>449.99</v>
      </c>
      <c r="H1880" t="s">
        <v>941</v>
      </c>
      <c r="I1880" t="s">
        <v>39</v>
      </c>
      <c r="J1880" t="s">
        <v>27</v>
      </c>
      <c r="K1880" t="s">
        <v>28</v>
      </c>
      <c r="L1880" t="s">
        <v>1972</v>
      </c>
    </row>
    <row r="1881" spans="1:12" x14ac:dyDescent="0.3">
      <c r="A1881">
        <v>670</v>
      </c>
      <c r="B1881" t="s">
        <v>938</v>
      </c>
      <c r="C1881" t="s">
        <v>939</v>
      </c>
      <c r="D1881" t="s">
        <v>26</v>
      </c>
      <c r="E1881" s="1">
        <v>42759</v>
      </c>
      <c r="F1881">
        <v>2</v>
      </c>
      <c r="G1881">
        <v>963.98</v>
      </c>
      <c r="H1881" t="s">
        <v>942</v>
      </c>
      <c r="I1881" t="s">
        <v>39</v>
      </c>
      <c r="J1881" t="s">
        <v>27</v>
      </c>
      <c r="K1881" t="s">
        <v>28</v>
      </c>
      <c r="L1881" t="s">
        <v>1972</v>
      </c>
    </row>
    <row r="1882" spans="1:12" x14ac:dyDescent="0.3">
      <c r="A1882">
        <v>670</v>
      </c>
      <c r="B1882" t="s">
        <v>938</v>
      </c>
      <c r="C1882" t="s">
        <v>939</v>
      </c>
      <c r="D1882" t="s">
        <v>26</v>
      </c>
      <c r="E1882" s="1">
        <v>42759</v>
      </c>
      <c r="F1882">
        <v>1</v>
      </c>
      <c r="G1882">
        <v>2499.9899999999998</v>
      </c>
      <c r="H1882" t="s">
        <v>943</v>
      </c>
      <c r="I1882" t="s">
        <v>22</v>
      </c>
      <c r="J1882" t="s">
        <v>27</v>
      </c>
      <c r="K1882" t="s">
        <v>28</v>
      </c>
      <c r="L1882" t="s">
        <v>1967</v>
      </c>
    </row>
    <row r="1883" spans="1:12" x14ac:dyDescent="0.3">
      <c r="A1883">
        <v>671</v>
      </c>
      <c r="B1883" t="s">
        <v>944</v>
      </c>
      <c r="C1883" t="s">
        <v>363</v>
      </c>
      <c r="D1883" t="s">
        <v>26</v>
      </c>
      <c r="E1883" s="1">
        <v>42760</v>
      </c>
      <c r="F1883">
        <v>1</v>
      </c>
      <c r="G1883">
        <v>416.99</v>
      </c>
      <c r="H1883" t="s">
        <v>945</v>
      </c>
      <c r="I1883" t="s">
        <v>15</v>
      </c>
      <c r="J1883" t="s">
        <v>27</v>
      </c>
      <c r="K1883" t="s">
        <v>31</v>
      </c>
      <c r="L1883" t="s">
        <v>1972</v>
      </c>
    </row>
    <row r="1884" spans="1:12" x14ac:dyDescent="0.3">
      <c r="A1884">
        <v>671</v>
      </c>
      <c r="B1884" t="s">
        <v>944</v>
      </c>
      <c r="C1884" t="s">
        <v>363</v>
      </c>
      <c r="D1884" t="s">
        <v>26</v>
      </c>
      <c r="E1884" s="1">
        <v>42760</v>
      </c>
      <c r="F1884">
        <v>2</v>
      </c>
      <c r="G1884">
        <v>833.98</v>
      </c>
      <c r="H1884" t="s">
        <v>867</v>
      </c>
      <c r="I1884" t="s">
        <v>39</v>
      </c>
      <c r="J1884" t="s">
        <v>27</v>
      </c>
      <c r="K1884" t="s">
        <v>31</v>
      </c>
      <c r="L1884" t="s">
        <v>1972</v>
      </c>
    </row>
    <row r="1885" spans="1:12" x14ac:dyDescent="0.3">
      <c r="A1885">
        <v>671</v>
      </c>
      <c r="B1885" t="s">
        <v>944</v>
      </c>
      <c r="C1885" t="s">
        <v>363</v>
      </c>
      <c r="D1885" t="s">
        <v>26</v>
      </c>
      <c r="E1885" s="1">
        <v>42760</v>
      </c>
      <c r="F1885">
        <v>1</v>
      </c>
      <c r="G1885">
        <v>999.99</v>
      </c>
      <c r="H1885" t="s">
        <v>868</v>
      </c>
      <c r="I1885" t="s">
        <v>22</v>
      </c>
      <c r="J1885" t="s">
        <v>27</v>
      </c>
      <c r="K1885" t="s">
        <v>31</v>
      </c>
      <c r="L1885" t="s">
        <v>1967</v>
      </c>
    </row>
    <row r="1886" spans="1:12" x14ac:dyDescent="0.3">
      <c r="A1886">
        <v>671</v>
      </c>
      <c r="B1886" t="s">
        <v>944</v>
      </c>
      <c r="C1886" t="s">
        <v>363</v>
      </c>
      <c r="D1886" t="s">
        <v>26</v>
      </c>
      <c r="E1886" s="1">
        <v>42760</v>
      </c>
      <c r="F1886">
        <v>1</v>
      </c>
      <c r="G1886">
        <v>2699.99</v>
      </c>
      <c r="H1886" t="s">
        <v>919</v>
      </c>
      <c r="I1886" t="s">
        <v>858</v>
      </c>
      <c r="J1886" t="s">
        <v>27</v>
      </c>
      <c r="K1886" t="s">
        <v>31</v>
      </c>
      <c r="L1886" t="s">
        <v>1968</v>
      </c>
    </row>
    <row r="1887" spans="1:12" x14ac:dyDescent="0.3">
      <c r="A1887">
        <v>671</v>
      </c>
      <c r="B1887" t="s">
        <v>944</v>
      </c>
      <c r="C1887" t="s">
        <v>363</v>
      </c>
      <c r="D1887" t="s">
        <v>26</v>
      </c>
      <c r="E1887" s="1">
        <v>42760</v>
      </c>
      <c r="F1887">
        <v>1</v>
      </c>
      <c r="G1887">
        <v>2899.99</v>
      </c>
      <c r="H1887" t="s">
        <v>21</v>
      </c>
      <c r="I1887" t="s">
        <v>22</v>
      </c>
      <c r="J1887" t="s">
        <v>27</v>
      </c>
      <c r="K1887" t="s">
        <v>31</v>
      </c>
      <c r="L1887" t="s">
        <v>1968</v>
      </c>
    </row>
    <row r="1888" spans="1:12" x14ac:dyDescent="0.3">
      <c r="A1888">
        <v>672</v>
      </c>
      <c r="B1888" t="s">
        <v>946</v>
      </c>
      <c r="C1888" t="s">
        <v>861</v>
      </c>
      <c r="D1888" t="s">
        <v>26</v>
      </c>
      <c r="E1888" s="1">
        <v>42761</v>
      </c>
      <c r="F1888">
        <v>2</v>
      </c>
      <c r="G1888">
        <v>699.98</v>
      </c>
      <c r="H1888" t="s">
        <v>947</v>
      </c>
      <c r="I1888" t="s">
        <v>53</v>
      </c>
      <c r="J1888" t="s">
        <v>27</v>
      </c>
      <c r="K1888" t="s">
        <v>28</v>
      </c>
      <c r="L1888" t="s">
        <v>1966</v>
      </c>
    </row>
    <row r="1889" spans="1:12" x14ac:dyDescent="0.3">
      <c r="A1889">
        <v>672</v>
      </c>
      <c r="B1889" t="s">
        <v>946</v>
      </c>
      <c r="C1889" t="s">
        <v>861</v>
      </c>
      <c r="D1889" t="s">
        <v>26</v>
      </c>
      <c r="E1889" s="1">
        <v>42761</v>
      </c>
      <c r="F1889">
        <v>2</v>
      </c>
      <c r="G1889">
        <v>2999.98</v>
      </c>
      <c r="H1889" t="s">
        <v>936</v>
      </c>
      <c r="I1889" t="s">
        <v>858</v>
      </c>
      <c r="J1889" t="s">
        <v>27</v>
      </c>
      <c r="K1889" t="s">
        <v>28</v>
      </c>
      <c r="L1889" t="s">
        <v>1968</v>
      </c>
    </row>
    <row r="1890" spans="1:12" x14ac:dyDescent="0.3">
      <c r="A1890">
        <v>672</v>
      </c>
      <c r="B1890" t="s">
        <v>946</v>
      </c>
      <c r="C1890" t="s">
        <v>861</v>
      </c>
      <c r="D1890" t="s">
        <v>26</v>
      </c>
      <c r="E1890" s="1">
        <v>42761</v>
      </c>
      <c r="F1890">
        <v>2</v>
      </c>
      <c r="G1890">
        <v>12999.98</v>
      </c>
      <c r="H1890" t="s">
        <v>948</v>
      </c>
      <c r="I1890" t="s">
        <v>858</v>
      </c>
      <c r="J1890" t="s">
        <v>27</v>
      </c>
      <c r="K1890" t="s">
        <v>28</v>
      </c>
      <c r="L1890" t="s">
        <v>1968</v>
      </c>
    </row>
    <row r="1891" spans="1:12" x14ac:dyDescent="0.3">
      <c r="A1891">
        <v>673</v>
      </c>
      <c r="B1891" t="s">
        <v>767</v>
      </c>
      <c r="C1891" t="s">
        <v>283</v>
      </c>
      <c r="D1891" t="s">
        <v>108</v>
      </c>
      <c r="E1891" s="1">
        <v>42761</v>
      </c>
      <c r="F1891">
        <v>1</v>
      </c>
      <c r="G1891">
        <v>269.99</v>
      </c>
      <c r="H1891" t="s">
        <v>66</v>
      </c>
      <c r="I1891" t="s">
        <v>15</v>
      </c>
      <c r="J1891" t="s">
        <v>109</v>
      </c>
      <c r="K1891" t="s">
        <v>179</v>
      </c>
      <c r="L1891" t="s">
        <v>1966</v>
      </c>
    </row>
    <row r="1892" spans="1:12" x14ac:dyDescent="0.3">
      <c r="A1892">
        <v>673</v>
      </c>
      <c r="B1892" t="s">
        <v>767</v>
      </c>
      <c r="C1892" t="s">
        <v>283</v>
      </c>
      <c r="D1892" t="s">
        <v>108</v>
      </c>
      <c r="E1892" s="1">
        <v>42761</v>
      </c>
      <c r="F1892">
        <v>1</v>
      </c>
      <c r="G1892">
        <v>549.99</v>
      </c>
      <c r="H1892" t="s">
        <v>949</v>
      </c>
      <c r="I1892" t="s">
        <v>22</v>
      </c>
      <c r="J1892" t="s">
        <v>109</v>
      </c>
      <c r="K1892" t="s">
        <v>179</v>
      </c>
      <c r="L1892" t="s">
        <v>1971</v>
      </c>
    </row>
    <row r="1893" spans="1:12" x14ac:dyDescent="0.3">
      <c r="A1893">
        <v>673</v>
      </c>
      <c r="B1893" t="s">
        <v>767</v>
      </c>
      <c r="C1893" t="s">
        <v>283</v>
      </c>
      <c r="D1893" t="s">
        <v>108</v>
      </c>
      <c r="E1893" s="1">
        <v>42761</v>
      </c>
      <c r="F1893">
        <v>1</v>
      </c>
      <c r="G1893">
        <v>1320.99</v>
      </c>
      <c r="H1893" t="s">
        <v>77</v>
      </c>
      <c r="I1893" t="s">
        <v>22</v>
      </c>
      <c r="J1893" t="s">
        <v>109</v>
      </c>
      <c r="K1893" t="s">
        <v>179</v>
      </c>
      <c r="L1893" t="s">
        <v>1970</v>
      </c>
    </row>
    <row r="1894" spans="1:12" x14ac:dyDescent="0.3">
      <c r="A1894">
        <v>673</v>
      </c>
      <c r="B1894" t="s">
        <v>767</v>
      </c>
      <c r="C1894" t="s">
        <v>283</v>
      </c>
      <c r="D1894" t="s">
        <v>108</v>
      </c>
      <c r="E1894" s="1">
        <v>42761</v>
      </c>
      <c r="F1894">
        <v>1</v>
      </c>
      <c r="G1894">
        <v>250.99</v>
      </c>
      <c r="H1894" t="s">
        <v>950</v>
      </c>
      <c r="I1894" t="s">
        <v>15</v>
      </c>
      <c r="J1894" t="s">
        <v>109</v>
      </c>
      <c r="K1894" t="s">
        <v>179</v>
      </c>
      <c r="L1894" t="s">
        <v>1972</v>
      </c>
    </row>
    <row r="1895" spans="1:12" x14ac:dyDescent="0.3">
      <c r="A1895">
        <v>674</v>
      </c>
      <c r="B1895" t="s">
        <v>951</v>
      </c>
      <c r="C1895" t="s">
        <v>434</v>
      </c>
      <c r="D1895" t="s">
        <v>26</v>
      </c>
      <c r="E1895" s="1">
        <v>42762</v>
      </c>
      <c r="F1895">
        <v>2</v>
      </c>
      <c r="G1895">
        <v>1199.98</v>
      </c>
      <c r="H1895" t="s">
        <v>14</v>
      </c>
      <c r="I1895" t="s">
        <v>39</v>
      </c>
      <c r="J1895" t="s">
        <v>27</v>
      </c>
      <c r="K1895" t="s">
        <v>28</v>
      </c>
      <c r="L1895" t="s">
        <v>1966</v>
      </c>
    </row>
    <row r="1896" spans="1:12" x14ac:dyDescent="0.3">
      <c r="A1896">
        <v>675</v>
      </c>
      <c r="B1896" t="s">
        <v>952</v>
      </c>
      <c r="C1896" t="s">
        <v>423</v>
      </c>
      <c r="D1896" t="s">
        <v>26</v>
      </c>
      <c r="E1896" s="1">
        <v>42763</v>
      </c>
      <c r="F1896">
        <v>1</v>
      </c>
      <c r="G1896">
        <v>429</v>
      </c>
      <c r="H1896" t="s">
        <v>40</v>
      </c>
      <c r="I1896" t="s">
        <v>15</v>
      </c>
      <c r="J1896" t="s">
        <v>27</v>
      </c>
      <c r="K1896" t="s">
        <v>31</v>
      </c>
      <c r="L1896" t="s">
        <v>1976</v>
      </c>
    </row>
    <row r="1897" spans="1:12" x14ac:dyDescent="0.3">
      <c r="A1897">
        <v>675</v>
      </c>
      <c r="B1897" t="s">
        <v>952</v>
      </c>
      <c r="C1897" t="s">
        <v>423</v>
      </c>
      <c r="D1897" t="s">
        <v>26</v>
      </c>
      <c r="E1897" s="1">
        <v>42763</v>
      </c>
      <c r="F1897">
        <v>1</v>
      </c>
      <c r="G1897">
        <v>449</v>
      </c>
      <c r="H1897" t="s">
        <v>99</v>
      </c>
      <c r="I1897" t="s">
        <v>15</v>
      </c>
      <c r="J1897" t="s">
        <v>27</v>
      </c>
      <c r="K1897" t="s">
        <v>31</v>
      </c>
      <c r="L1897" t="s">
        <v>1976</v>
      </c>
    </row>
    <row r="1898" spans="1:12" x14ac:dyDescent="0.3">
      <c r="A1898">
        <v>675</v>
      </c>
      <c r="B1898" t="s">
        <v>952</v>
      </c>
      <c r="C1898" t="s">
        <v>423</v>
      </c>
      <c r="D1898" t="s">
        <v>26</v>
      </c>
      <c r="E1898" s="1">
        <v>42763</v>
      </c>
      <c r="F1898">
        <v>1</v>
      </c>
      <c r="G1898">
        <v>469.99</v>
      </c>
      <c r="H1898" t="s">
        <v>869</v>
      </c>
      <c r="I1898" t="s">
        <v>22</v>
      </c>
      <c r="J1898" t="s">
        <v>27</v>
      </c>
      <c r="K1898" t="s">
        <v>31</v>
      </c>
      <c r="L1898" t="s">
        <v>1968</v>
      </c>
    </row>
    <row r="1899" spans="1:12" x14ac:dyDescent="0.3">
      <c r="A1899">
        <v>675</v>
      </c>
      <c r="B1899" t="s">
        <v>952</v>
      </c>
      <c r="C1899" t="s">
        <v>423</v>
      </c>
      <c r="D1899" t="s">
        <v>26</v>
      </c>
      <c r="E1899" s="1">
        <v>42763</v>
      </c>
      <c r="F1899">
        <v>2</v>
      </c>
      <c r="G1899">
        <v>419.98</v>
      </c>
      <c r="H1899" t="s">
        <v>953</v>
      </c>
      <c r="I1899" t="s">
        <v>53</v>
      </c>
      <c r="J1899" t="s">
        <v>27</v>
      </c>
      <c r="K1899" t="s">
        <v>31</v>
      </c>
      <c r="L1899" t="s">
        <v>1968</v>
      </c>
    </row>
    <row r="1900" spans="1:12" x14ac:dyDescent="0.3">
      <c r="A1900">
        <v>676</v>
      </c>
      <c r="B1900" t="s">
        <v>954</v>
      </c>
      <c r="C1900" t="s">
        <v>285</v>
      </c>
      <c r="D1900" t="s">
        <v>26</v>
      </c>
      <c r="E1900" s="1">
        <v>42763</v>
      </c>
      <c r="F1900">
        <v>1</v>
      </c>
      <c r="G1900">
        <v>659.99</v>
      </c>
      <c r="H1900" t="s">
        <v>912</v>
      </c>
      <c r="I1900" t="s">
        <v>15</v>
      </c>
      <c r="J1900" t="s">
        <v>27</v>
      </c>
      <c r="K1900" t="s">
        <v>31</v>
      </c>
      <c r="L1900" t="s">
        <v>1966</v>
      </c>
    </row>
    <row r="1901" spans="1:12" x14ac:dyDescent="0.3">
      <c r="A1901">
        <v>676</v>
      </c>
      <c r="B1901" t="s">
        <v>954</v>
      </c>
      <c r="C1901" t="s">
        <v>285</v>
      </c>
      <c r="D1901" t="s">
        <v>26</v>
      </c>
      <c r="E1901" s="1">
        <v>42763</v>
      </c>
      <c r="F1901">
        <v>1</v>
      </c>
      <c r="G1901">
        <v>549.99</v>
      </c>
      <c r="H1901" t="s">
        <v>43</v>
      </c>
      <c r="I1901" t="s">
        <v>39</v>
      </c>
      <c r="J1901" t="s">
        <v>27</v>
      </c>
      <c r="K1901" t="s">
        <v>31</v>
      </c>
      <c r="L1901" t="s">
        <v>1966</v>
      </c>
    </row>
    <row r="1902" spans="1:12" x14ac:dyDescent="0.3">
      <c r="A1902">
        <v>676</v>
      </c>
      <c r="B1902" t="s">
        <v>954</v>
      </c>
      <c r="C1902" t="s">
        <v>285</v>
      </c>
      <c r="D1902" t="s">
        <v>26</v>
      </c>
      <c r="E1902" s="1">
        <v>42763</v>
      </c>
      <c r="F1902">
        <v>2</v>
      </c>
      <c r="G1902">
        <v>963.98</v>
      </c>
      <c r="H1902" t="s">
        <v>942</v>
      </c>
      <c r="I1902" t="s">
        <v>39</v>
      </c>
      <c r="J1902" t="s">
        <v>27</v>
      </c>
      <c r="K1902" t="s">
        <v>31</v>
      </c>
      <c r="L1902" t="s">
        <v>1972</v>
      </c>
    </row>
    <row r="1903" spans="1:12" x14ac:dyDescent="0.3">
      <c r="A1903">
        <v>676</v>
      </c>
      <c r="B1903" t="s">
        <v>954</v>
      </c>
      <c r="C1903" t="s">
        <v>285</v>
      </c>
      <c r="D1903" t="s">
        <v>26</v>
      </c>
      <c r="E1903" s="1">
        <v>42763</v>
      </c>
      <c r="F1903">
        <v>1</v>
      </c>
      <c r="G1903">
        <v>999.99</v>
      </c>
      <c r="H1903" t="s">
        <v>910</v>
      </c>
      <c r="I1903" t="s">
        <v>22</v>
      </c>
      <c r="J1903" t="s">
        <v>27</v>
      </c>
      <c r="K1903" t="s">
        <v>31</v>
      </c>
      <c r="L1903" t="s">
        <v>1968</v>
      </c>
    </row>
    <row r="1904" spans="1:12" x14ac:dyDescent="0.3">
      <c r="A1904">
        <v>677</v>
      </c>
      <c r="B1904" t="s">
        <v>955</v>
      </c>
      <c r="C1904" t="s">
        <v>48</v>
      </c>
      <c r="D1904" t="s">
        <v>26</v>
      </c>
      <c r="E1904" s="1">
        <v>42763</v>
      </c>
      <c r="F1904">
        <v>1</v>
      </c>
      <c r="G1904">
        <v>599.99</v>
      </c>
      <c r="H1904" t="s">
        <v>956</v>
      </c>
      <c r="I1904" t="s">
        <v>15</v>
      </c>
      <c r="J1904" t="s">
        <v>27</v>
      </c>
      <c r="K1904" t="s">
        <v>31</v>
      </c>
      <c r="L1904" t="s">
        <v>1966</v>
      </c>
    </row>
    <row r="1905" spans="1:12" x14ac:dyDescent="0.3">
      <c r="A1905">
        <v>677</v>
      </c>
      <c r="B1905" t="s">
        <v>955</v>
      </c>
      <c r="C1905" t="s">
        <v>48</v>
      </c>
      <c r="D1905" t="s">
        <v>26</v>
      </c>
      <c r="E1905" s="1">
        <v>42763</v>
      </c>
      <c r="F1905">
        <v>2</v>
      </c>
      <c r="G1905">
        <v>1067.98</v>
      </c>
      <c r="H1905" t="s">
        <v>957</v>
      </c>
      <c r="I1905" t="s">
        <v>39</v>
      </c>
      <c r="J1905" t="s">
        <v>27</v>
      </c>
      <c r="K1905" t="s">
        <v>31</v>
      </c>
      <c r="L1905" t="s">
        <v>1972</v>
      </c>
    </row>
    <row r="1906" spans="1:12" x14ac:dyDescent="0.3">
      <c r="A1906">
        <v>677</v>
      </c>
      <c r="B1906" t="s">
        <v>955</v>
      </c>
      <c r="C1906" t="s">
        <v>48</v>
      </c>
      <c r="D1906" t="s">
        <v>26</v>
      </c>
      <c r="E1906" s="1">
        <v>42763</v>
      </c>
      <c r="F1906">
        <v>2</v>
      </c>
      <c r="G1906">
        <v>6399.98</v>
      </c>
      <c r="H1906" t="s">
        <v>907</v>
      </c>
      <c r="I1906" t="s">
        <v>858</v>
      </c>
      <c r="J1906" t="s">
        <v>27</v>
      </c>
      <c r="K1906" t="s">
        <v>31</v>
      </c>
      <c r="L1906" t="s">
        <v>1968</v>
      </c>
    </row>
    <row r="1907" spans="1:12" x14ac:dyDescent="0.3">
      <c r="A1907">
        <v>677</v>
      </c>
      <c r="B1907" t="s">
        <v>955</v>
      </c>
      <c r="C1907" t="s">
        <v>48</v>
      </c>
      <c r="D1907" t="s">
        <v>26</v>
      </c>
      <c r="E1907" s="1">
        <v>42763</v>
      </c>
      <c r="F1907">
        <v>2</v>
      </c>
      <c r="G1907">
        <v>699.98</v>
      </c>
      <c r="H1907" t="s">
        <v>958</v>
      </c>
      <c r="I1907" t="s">
        <v>53</v>
      </c>
      <c r="J1907" t="s">
        <v>27</v>
      </c>
      <c r="K1907" t="s">
        <v>31</v>
      </c>
      <c r="L1907" t="s">
        <v>1968</v>
      </c>
    </row>
    <row r="1908" spans="1:12" x14ac:dyDescent="0.3">
      <c r="A1908">
        <v>677</v>
      </c>
      <c r="B1908" t="s">
        <v>955</v>
      </c>
      <c r="C1908" t="s">
        <v>48</v>
      </c>
      <c r="D1908" t="s">
        <v>26</v>
      </c>
      <c r="E1908" s="1">
        <v>42763</v>
      </c>
      <c r="F1908">
        <v>2</v>
      </c>
      <c r="G1908">
        <v>7999.98</v>
      </c>
      <c r="H1908" t="s">
        <v>56</v>
      </c>
      <c r="I1908" t="s">
        <v>22</v>
      </c>
      <c r="J1908" t="s">
        <v>27</v>
      </c>
      <c r="K1908" t="s">
        <v>31</v>
      </c>
      <c r="L1908" t="s">
        <v>1968</v>
      </c>
    </row>
    <row r="1909" spans="1:12" x14ac:dyDescent="0.3">
      <c r="A1909">
        <v>678</v>
      </c>
      <c r="B1909" t="s">
        <v>959</v>
      </c>
      <c r="C1909" t="s">
        <v>553</v>
      </c>
      <c r="D1909" t="s">
        <v>108</v>
      </c>
      <c r="E1909" s="1">
        <v>42763</v>
      </c>
      <c r="F1909">
        <v>2</v>
      </c>
      <c r="G1909">
        <v>759.98</v>
      </c>
      <c r="H1909" t="s">
        <v>960</v>
      </c>
      <c r="I1909" t="s">
        <v>22</v>
      </c>
      <c r="J1909" t="s">
        <v>109</v>
      </c>
      <c r="K1909" t="s">
        <v>179</v>
      </c>
      <c r="L1909" t="s">
        <v>1971</v>
      </c>
    </row>
    <row r="1910" spans="1:12" x14ac:dyDescent="0.3">
      <c r="A1910">
        <v>678</v>
      </c>
      <c r="B1910" t="s">
        <v>959</v>
      </c>
      <c r="C1910" t="s">
        <v>553</v>
      </c>
      <c r="D1910" t="s">
        <v>108</v>
      </c>
      <c r="E1910" s="1">
        <v>42763</v>
      </c>
      <c r="F1910">
        <v>2</v>
      </c>
      <c r="G1910">
        <v>1751.98</v>
      </c>
      <c r="H1910" t="s">
        <v>906</v>
      </c>
      <c r="I1910" t="s">
        <v>858</v>
      </c>
      <c r="J1910" t="s">
        <v>109</v>
      </c>
      <c r="K1910" t="s">
        <v>179</v>
      </c>
      <c r="L1910" t="s">
        <v>1967</v>
      </c>
    </row>
    <row r="1911" spans="1:12" x14ac:dyDescent="0.3">
      <c r="A1911">
        <v>679</v>
      </c>
      <c r="B1911" t="s">
        <v>961</v>
      </c>
      <c r="C1911" t="s">
        <v>456</v>
      </c>
      <c r="D1911" t="s">
        <v>13</v>
      </c>
      <c r="E1911" s="1">
        <v>42764</v>
      </c>
      <c r="F1911">
        <v>2</v>
      </c>
      <c r="G1911">
        <v>1059.98</v>
      </c>
      <c r="H1911" t="s">
        <v>49</v>
      </c>
      <c r="I1911" t="s">
        <v>15</v>
      </c>
      <c r="J1911" t="s">
        <v>16</v>
      </c>
      <c r="K1911" t="s">
        <v>36</v>
      </c>
      <c r="L1911" t="s">
        <v>1966</v>
      </c>
    </row>
    <row r="1912" spans="1:12" x14ac:dyDescent="0.3">
      <c r="A1912">
        <v>679</v>
      </c>
      <c r="B1912" t="s">
        <v>961</v>
      </c>
      <c r="C1912" t="s">
        <v>456</v>
      </c>
      <c r="D1912" t="s">
        <v>13</v>
      </c>
      <c r="E1912" s="1">
        <v>42764</v>
      </c>
      <c r="F1912">
        <v>2</v>
      </c>
      <c r="G1912">
        <v>299.98</v>
      </c>
      <c r="H1912" t="s">
        <v>904</v>
      </c>
      <c r="I1912" t="s">
        <v>53</v>
      </c>
      <c r="J1912" t="s">
        <v>16</v>
      </c>
      <c r="K1912" t="s">
        <v>36</v>
      </c>
      <c r="L1912" t="s">
        <v>1968</v>
      </c>
    </row>
    <row r="1913" spans="1:12" x14ac:dyDescent="0.3">
      <c r="A1913">
        <v>680</v>
      </c>
      <c r="B1913" t="s">
        <v>962</v>
      </c>
      <c r="C1913" t="s">
        <v>340</v>
      </c>
      <c r="D1913" t="s">
        <v>13</v>
      </c>
      <c r="E1913" s="1">
        <v>42764</v>
      </c>
      <c r="F1913">
        <v>2</v>
      </c>
      <c r="G1913">
        <v>2199.98</v>
      </c>
      <c r="H1913" t="s">
        <v>963</v>
      </c>
      <c r="I1913" t="s">
        <v>15</v>
      </c>
      <c r="J1913" t="s">
        <v>16</v>
      </c>
      <c r="K1913" t="s">
        <v>36</v>
      </c>
      <c r="L1913" t="s">
        <v>1966</v>
      </c>
    </row>
    <row r="1914" spans="1:12" x14ac:dyDescent="0.3">
      <c r="A1914">
        <v>680</v>
      </c>
      <c r="B1914" t="s">
        <v>962</v>
      </c>
      <c r="C1914" t="s">
        <v>340</v>
      </c>
      <c r="D1914" t="s">
        <v>13</v>
      </c>
      <c r="E1914" s="1">
        <v>42764</v>
      </c>
      <c r="F1914">
        <v>1</v>
      </c>
      <c r="G1914">
        <v>5999.99</v>
      </c>
      <c r="H1914" t="s">
        <v>927</v>
      </c>
      <c r="I1914" t="s">
        <v>858</v>
      </c>
      <c r="J1914" t="s">
        <v>16</v>
      </c>
      <c r="K1914" t="s">
        <v>36</v>
      </c>
      <c r="L1914" t="s">
        <v>1968</v>
      </c>
    </row>
    <row r="1915" spans="1:12" x14ac:dyDescent="0.3">
      <c r="A1915">
        <v>680</v>
      </c>
      <c r="B1915" t="s">
        <v>962</v>
      </c>
      <c r="C1915" t="s">
        <v>340</v>
      </c>
      <c r="D1915" t="s">
        <v>13</v>
      </c>
      <c r="E1915" s="1">
        <v>42764</v>
      </c>
      <c r="F1915">
        <v>1</v>
      </c>
      <c r="G1915">
        <v>3999.99</v>
      </c>
      <c r="H1915" t="s">
        <v>56</v>
      </c>
      <c r="I1915" t="s">
        <v>22</v>
      </c>
      <c r="J1915" t="s">
        <v>16</v>
      </c>
      <c r="K1915" t="s">
        <v>36</v>
      </c>
      <c r="L1915" t="s">
        <v>1968</v>
      </c>
    </row>
    <row r="1916" spans="1:12" x14ac:dyDescent="0.3">
      <c r="A1916">
        <v>681</v>
      </c>
      <c r="B1916" t="s">
        <v>964</v>
      </c>
      <c r="C1916" t="s">
        <v>42</v>
      </c>
      <c r="D1916" t="s">
        <v>26</v>
      </c>
      <c r="E1916" s="1">
        <v>42764</v>
      </c>
      <c r="F1916">
        <v>1</v>
      </c>
      <c r="G1916">
        <v>659.99</v>
      </c>
      <c r="H1916" t="s">
        <v>965</v>
      </c>
      <c r="I1916" t="s">
        <v>15</v>
      </c>
      <c r="J1916" t="s">
        <v>27</v>
      </c>
      <c r="K1916" t="s">
        <v>31</v>
      </c>
      <c r="L1916" t="s">
        <v>1966</v>
      </c>
    </row>
    <row r="1917" spans="1:12" x14ac:dyDescent="0.3">
      <c r="A1917">
        <v>681</v>
      </c>
      <c r="B1917" t="s">
        <v>964</v>
      </c>
      <c r="C1917" t="s">
        <v>42</v>
      </c>
      <c r="D1917" t="s">
        <v>26</v>
      </c>
      <c r="E1917" s="1">
        <v>42764</v>
      </c>
      <c r="F1917">
        <v>2</v>
      </c>
      <c r="G1917">
        <v>939.98</v>
      </c>
      <c r="H1917" t="s">
        <v>69</v>
      </c>
      <c r="I1917" t="s">
        <v>22</v>
      </c>
      <c r="J1917" t="s">
        <v>27</v>
      </c>
      <c r="K1917" t="s">
        <v>31</v>
      </c>
      <c r="L1917" t="s">
        <v>1967</v>
      </c>
    </row>
    <row r="1918" spans="1:12" x14ac:dyDescent="0.3">
      <c r="A1918">
        <v>681</v>
      </c>
      <c r="B1918" t="s">
        <v>964</v>
      </c>
      <c r="C1918" t="s">
        <v>42</v>
      </c>
      <c r="D1918" t="s">
        <v>26</v>
      </c>
      <c r="E1918" s="1">
        <v>42764</v>
      </c>
      <c r="F1918">
        <v>1</v>
      </c>
      <c r="G1918">
        <v>999.99</v>
      </c>
      <c r="H1918" t="s">
        <v>868</v>
      </c>
      <c r="I1918" t="s">
        <v>22</v>
      </c>
      <c r="J1918" t="s">
        <v>27</v>
      </c>
      <c r="K1918" t="s">
        <v>31</v>
      </c>
      <c r="L1918" t="s">
        <v>1967</v>
      </c>
    </row>
    <row r="1919" spans="1:12" x14ac:dyDescent="0.3">
      <c r="A1919">
        <v>681</v>
      </c>
      <c r="B1919" t="s">
        <v>964</v>
      </c>
      <c r="C1919" t="s">
        <v>42</v>
      </c>
      <c r="D1919" t="s">
        <v>26</v>
      </c>
      <c r="E1919" s="1">
        <v>42764</v>
      </c>
      <c r="F1919">
        <v>1</v>
      </c>
      <c r="G1919">
        <v>3499.99</v>
      </c>
      <c r="H1919" t="s">
        <v>917</v>
      </c>
      <c r="I1919" t="s">
        <v>20</v>
      </c>
      <c r="J1919" t="s">
        <v>27</v>
      </c>
      <c r="K1919" t="s">
        <v>31</v>
      </c>
      <c r="L1919" t="s">
        <v>1968</v>
      </c>
    </row>
    <row r="1920" spans="1:12" x14ac:dyDescent="0.3">
      <c r="A1920">
        <v>681</v>
      </c>
      <c r="B1920" t="s">
        <v>964</v>
      </c>
      <c r="C1920" t="s">
        <v>42</v>
      </c>
      <c r="D1920" t="s">
        <v>26</v>
      </c>
      <c r="E1920" s="1">
        <v>42764</v>
      </c>
      <c r="F1920">
        <v>1</v>
      </c>
      <c r="G1920">
        <v>4999.99</v>
      </c>
      <c r="H1920" t="s">
        <v>864</v>
      </c>
      <c r="I1920" t="s">
        <v>46</v>
      </c>
      <c r="J1920" t="s">
        <v>27</v>
      </c>
      <c r="K1920" t="s">
        <v>31</v>
      </c>
      <c r="L1920" t="s">
        <v>1968</v>
      </c>
    </row>
    <row r="1921" spans="1:12" x14ac:dyDescent="0.3">
      <c r="A1921">
        <v>682</v>
      </c>
      <c r="B1921" t="s">
        <v>966</v>
      </c>
      <c r="C1921" t="s">
        <v>245</v>
      </c>
      <c r="D1921" t="s">
        <v>26</v>
      </c>
      <c r="E1921" s="1">
        <v>42764</v>
      </c>
      <c r="F1921">
        <v>1</v>
      </c>
      <c r="G1921">
        <v>299.99</v>
      </c>
      <c r="H1921" t="s">
        <v>877</v>
      </c>
      <c r="I1921" t="s">
        <v>53</v>
      </c>
      <c r="J1921" t="s">
        <v>27</v>
      </c>
      <c r="K1921" t="s">
        <v>28</v>
      </c>
      <c r="L1921" t="s">
        <v>1966</v>
      </c>
    </row>
    <row r="1922" spans="1:12" x14ac:dyDescent="0.3">
      <c r="A1922">
        <v>682</v>
      </c>
      <c r="B1922" t="s">
        <v>966</v>
      </c>
      <c r="C1922" t="s">
        <v>245</v>
      </c>
      <c r="D1922" t="s">
        <v>26</v>
      </c>
      <c r="E1922" s="1">
        <v>42764</v>
      </c>
      <c r="F1922">
        <v>2</v>
      </c>
      <c r="G1922">
        <v>3119.98</v>
      </c>
      <c r="H1922" t="s">
        <v>967</v>
      </c>
      <c r="I1922" t="s">
        <v>46</v>
      </c>
      <c r="J1922" t="s">
        <v>27</v>
      </c>
      <c r="K1922" t="s">
        <v>28</v>
      </c>
      <c r="L1922" t="s">
        <v>1972</v>
      </c>
    </row>
    <row r="1923" spans="1:12" x14ac:dyDescent="0.3">
      <c r="A1923">
        <v>682</v>
      </c>
      <c r="B1923" t="s">
        <v>966</v>
      </c>
      <c r="C1923" t="s">
        <v>245</v>
      </c>
      <c r="D1923" t="s">
        <v>26</v>
      </c>
      <c r="E1923" s="1">
        <v>42764</v>
      </c>
      <c r="F1923">
        <v>1</v>
      </c>
      <c r="G1923">
        <v>1499.99</v>
      </c>
      <c r="H1923" t="s">
        <v>913</v>
      </c>
      <c r="I1923" t="s">
        <v>22</v>
      </c>
      <c r="J1923" t="s">
        <v>27</v>
      </c>
      <c r="K1923" t="s">
        <v>28</v>
      </c>
      <c r="L1923" t="s">
        <v>1968</v>
      </c>
    </row>
    <row r="1924" spans="1:12" x14ac:dyDescent="0.3">
      <c r="A1924">
        <v>683</v>
      </c>
      <c r="B1924" t="s">
        <v>968</v>
      </c>
      <c r="C1924" t="s">
        <v>125</v>
      </c>
      <c r="D1924" t="s">
        <v>26</v>
      </c>
      <c r="E1924" s="1">
        <v>42764</v>
      </c>
      <c r="F1924">
        <v>2</v>
      </c>
      <c r="G1924">
        <v>1499.98</v>
      </c>
      <c r="H1924" t="s">
        <v>35</v>
      </c>
      <c r="I1924" t="s">
        <v>22</v>
      </c>
      <c r="J1924" t="s">
        <v>27</v>
      </c>
      <c r="K1924" t="s">
        <v>28</v>
      </c>
      <c r="L1924" t="s">
        <v>1969</v>
      </c>
    </row>
    <row r="1925" spans="1:12" x14ac:dyDescent="0.3">
      <c r="A1925">
        <v>684</v>
      </c>
      <c r="B1925" t="s">
        <v>969</v>
      </c>
      <c r="C1925" t="s">
        <v>137</v>
      </c>
      <c r="D1925" t="s">
        <v>26</v>
      </c>
      <c r="E1925" s="1">
        <v>42766</v>
      </c>
      <c r="F1925">
        <v>1</v>
      </c>
      <c r="G1925">
        <v>469.99</v>
      </c>
      <c r="H1925" t="s">
        <v>903</v>
      </c>
      <c r="I1925" t="s">
        <v>22</v>
      </c>
      <c r="J1925" t="s">
        <v>27</v>
      </c>
      <c r="K1925" t="s">
        <v>28</v>
      </c>
      <c r="L1925" t="s">
        <v>1967</v>
      </c>
    </row>
    <row r="1926" spans="1:12" x14ac:dyDescent="0.3">
      <c r="A1926">
        <v>684</v>
      </c>
      <c r="B1926" t="s">
        <v>969</v>
      </c>
      <c r="C1926" t="s">
        <v>137</v>
      </c>
      <c r="D1926" t="s">
        <v>26</v>
      </c>
      <c r="E1926" s="1">
        <v>42766</v>
      </c>
      <c r="F1926">
        <v>1</v>
      </c>
      <c r="G1926">
        <v>5499.99</v>
      </c>
      <c r="H1926" t="s">
        <v>859</v>
      </c>
      <c r="I1926" t="s">
        <v>858</v>
      </c>
      <c r="J1926" t="s">
        <v>27</v>
      </c>
      <c r="K1926" t="s">
        <v>28</v>
      </c>
      <c r="L1926" t="s">
        <v>1968</v>
      </c>
    </row>
    <row r="1927" spans="1:12" x14ac:dyDescent="0.3">
      <c r="A1927">
        <v>685</v>
      </c>
      <c r="B1927" t="s">
        <v>970</v>
      </c>
      <c r="C1927" t="s">
        <v>344</v>
      </c>
      <c r="D1927" t="s">
        <v>26</v>
      </c>
      <c r="E1927" s="1">
        <v>42766</v>
      </c>
      <c r="F1927">
        <v>2</v>
      </c>
      <c r="G1927">
        <v>979.98</v>
      </c>
      <c r="H1927" t="s">
        <v>932</v>
      </c>
      <c r="I1927" t="s">
        <v>53</v>
      </c>
      <c r="J1927" t="s">
        <v>27</v>
      </c>
      <c r="K1927" t="s">
        <v>31</v>
      </c>
      <c r="L1927" t="s">
        <v>1966</v>
      </c>
    </row>
    <row r="1928" spans="1:12" x14ac:dyDescent="0.3">
      <c r="A1928">
        <v>685</v>
      </c>
      <c r="B1928" t="s">
        <v>970</v>
      </c>
      <c r="C1928" t="s">
        <v>344</v>
      </c>
      <c r="D1928" t="s">
        <v>26</v>
      </c>
      <c r="E1928" s="1">
        <v>42766</v>
      </c>
      <c r="F1928">
        <v>1</v>
      </c>
      <c r="G1928">
        <v>416.99</v>
      </c>
      <c r="H1928" t="s">
        <v>945</v>
      </c>
      <c r="I1928" t="s">
        <v>39</v>
      </c>
      <c r="J1928" t="s">
        <v>27</v>
      </c>
      <c r="K1928" t="s">
        <v>31</v>
      </c>
      <c r="L1928" t="s">
        <v>1972</v>
      </c>
    </row>
    <row r="1929" spans="1:12" x14ac:dyDescent="0.3">
      <c r="A1929">
        <v>685</v>
      </c>
      <c r="B1929" t="s">
        <v>970</v>
      </c>
      <c r="C1929" t="s">
        <v>344</v>
      </c>
      <c r="D1929" t="s">
        <v>26</v>
      </c>
      <c r="E1929" s="1">
        <v>42766</v>
      </c>
      <c r="F1929">
        <v>1</v>
      </c>
      <c r="G1929">
        <v>2599.9899999999998</v>
      </c>
      <c r="H1929" t="s">
        <v>915</v>
      </c>
      <c r="I1929" t="s">
        <v>858</v>
      </c>
      <c r="J1929" t="s">
        <v>27</v>
      </c>
      <c r="K1929" t="s">
        <v>31</v>
      </c>
      <c r="L1929" t="s">
        <v>1968</v>
      </c>
    </row>
    <row r="1930" spans="1:12" x14ac:dyDescent="0.3">
      <c r="A1930">
        <v>685</v>
      </c>
      <c r="B1930" t="s">
        <v>970</v>
      </c>
      <c r="C1930" t="s">
        <v>344</v>
      </c>
      <c r="D1930" t="s">
        <v>26</v>
      </c>
      <c r="E1930" s="1">
        <v>42766</v>
      </c>
      <c r="F1930">
        <v>2</v>
      </c>
      <c r="G1930">
        <v>10999.98</v>
      </c>
      <c r="H1930" t="s">
        <v>859</v>
      </c>
      <c r="I1930" t="s">
        <v>858</v>
      </c>
      <c r="J1930" t="s">
        <v>27</v>
      </c>
      <c r="K1930" t="s">
        <v>31</v>
      </c>
      <c r="L1930" t="s">
        <v>1968</v>
      </c>
    </row>
    <row r="1931" spans="1:12" x14ac:dyDescent="0.3">
      <c r="A1931">
        <v>685</v>
      </c>
      <c r="B1931" t="s">
        <v>970</v>
      </c>
      <c r="C1931" t="s">
        <v>344</v>
      </c>
      <c r="D1931" t="s">
        <v>26</v>
      </c>
      <c r="E1931" s="1">
        <v>42766</v>
      </c>
      <c r="F1931">
        <v>2</v>
      </c>
      <c r="G1931">
        <v>2999.98</v>
      </c>
      <c r="H1931" t="s">
        <v>936</v>
      </c>
      <c r="I1931" t="s">
        <v>858</v>
      </c>
      <c r="J1931" t="s">
        <v>27</v>
      </c>
      <c r="K1931" t="s">
        <v>31</v>
      </c>
      <c r="L1931" t="s">
        <v>1968</v>
      </c>
    </row>
    <row r="1932" spans="1:12" x14ac:dyDescent="0.3">
      <c r="A1932">
        <v>686</v>
      </c>
      <c r="B1932" t="s">
        <v>971</v>
      </c>
      <c r="C1932" t="s">
        <v>113</v>
      </c>
      <c r="D1932" t="s">
        <v>26</v>
      </c>
      <c r="E1932" s="1">
        <v>42767</v>
      </c>
      <c r="F1932">
        <v>1</v>
      </c>
      <c r="G1932">
        <v>599.99</v>
      </c>
      <c r="H1932" t="s">
        <v>14</v>
      </c>
      <c r="I1932" t="s">
        <v>15</v>
      </c>
      <c r="J1932" t="s">
        <v>27</v>
      </c>
      <c r="K1932" t="s">
        <v>31</v>
      </c>
      <c r="L1932" t="s">
        <v>1966</v>
      </c>
    </row>
    <row r="1933" spans="1:12" x14ac:dyDescent="0.3">
      <c r="A1933">
        <v>686</v>
      </c>
      <c r="B1933" t="s">
        <v>971</v>
      </c>
      <c r="C1933" t="s">
        <v>113</v>
      </c>
      <c r="D1933" t="s">
        <v>26</v>
      </c>
      <c r="E1933" s="1">
        <v>42767</v>
      </c>
      <c r="F1933">
        <v>2</v>
      </c>
      <c r="G1933">
        <v>898</v>
      </c>
      <c r="H1933" t="s">
        <v>99</v>
      </c>
      <c r="I1933" t="s">
        <v>15</v>
      </c>
      <c r="J1933" t="s">
        <v>27</v>
      </c>
      <c r="K1933" t="s">
        <v>31</v>
      </c>
      <c r="L1933" t="s">
        <v>1976</v>
      </c>
    </row>
    <row r="1934" spans="1:12" x14ac:dyDescent="0.3">
      <c r="A1934">
        <v>686</v>
      </c>
      <c r="B1934" t="s">
        <v>971</v>
      </c>
      <c r="C1934" t="s">
        <v>113</v>
      </c>
      <c r="D1934" t="s">
        <v>26</v>
      </c>
      <c r="E1934" s="1">
        <v>42767</v>
      </c>
      <c r="F1934">
        <v>1</v>
      </c>
      <c r="G1934">
        <v>481.99</v>
      </c>
      <c r="H1934" t="s">
        <v>942</v>
      </c>
      <c r="I1934" t="s">
        <v>39</v>
      </c>
      <c r="J1934" t="s">
        <v>27</v>
      </c>
      <c r="K1934" t="s">
        <v>31</v>
      </c>
      <c r="L1934" t="s">
        <v>1972</v>
      </c>
    </row>
    <row r="1935" spans="1:12" x14ac:dyDescent="0.3">
      <c r="A1935">
        <v>686</v>
      </c>
      <c r="B1935" t="s">
        <v>971</v>
      </c>
      <c r="C1935" t="s">
        <v>113</v>
      </c>
      <c r="D1935" t="s">
        <v>26</v>
      </c>
      <c r="E1935" s="1">
        <v>42767</v>
      </c>
      <c r="F1935">
        <v>1</v>
      </c>
      <c r="G1935">
        <v>999.99</v>
      </c>
      <c r="H1935" t="s">
        <v>868</v>
      </c>
      <c r="I1935" t="s">
        <v>22</v>
      </c>
      <c r="J1935" t="s">
        <v>27</v>
      </c>
      <c r="K1935" t="s">
        <v>31</v>
      </c>
      <c r="L1935" t="s">
        <v>1967</v>
      </c>
    </row>
    <row r="1936" spans="1:12" x14ac:dyDescent="0.3">
      <c r="A1936">
        <v>686</v>
      </c>
      <c r="B1936" t="s">
        <v>971</v>
      </c>
      <c r="C1936" t="s">
        <v>113</v>
      </c>
      <c r="D1936" t="s">
        <v>26</v>
      </c>
      <c r="E1936" s="1">
        <v>42767</v>
      </c>
      <c r="F1936">
        <v>2</v>
      </c>
      <c r="G1936">
        <v>379.98</v>
      </c>
      <c r="H1936" t="s">
        <v>898</v>
      </c>
      <c r="I1936" t="s">
        <v>53</v>
      </c>
      <c r="J1936" t="s">
        <v>27</v>
      </c>
      <c r="K1936" t="s">
        <v>31</v>
      </c>
      <c r="L1936" t="s">
        <v>1968</v>
      </c>
    </row>
    <row r="1937" spans="1:12" x14ac:dyDescent="0.3">
      <c r="A1937">
        <v>687</v>
      </c>
      <c r="B1937" t="s">
        <v>972</v>
      </c>
      <c r="C1937" t="s">
        <v>34</v>
      </c>
      <c r="D1937" t="s">
        <v>13</v>
      </c>
      <c r="E1937" s="1">
        <v>42768</v>
      </c>
      <c r="F1937">
        <v>1</v>
      </c>
      <c r="G1937">
        <v>299.99</v>
      </c>
      <c r="H1937" t="s">
        <v>866</v>
      </c>
      <c r="I1937" t="s">
        <v>53</v>
      </c>
      <c r="J1937" t="s">
        <v>16</v>
      </c>
      <c r="K1937" t="s">
        <v>36</v>
      </c>
      <c r="L1937" t="s">
        <v>1966</v>
      </c>
    </row>
    <row r="1938" spans="1:12" x14ac:dyDescent="0.3">
      <c r="A1938">
        <v>687</v>
      </c>
      <c r="B1938" t="s">
        <v>972</v>
      </c>
      <c r="C1938" t="s">
        <v>34</v>
      </c>
      <c r="D1938" t="s">
        <v>13</v>
      </c>
      <c r="E1938" s="1">
        <v>42768</v>
      </c>
      <c r="F1938">
        <v>2</v>
      </c>
      <c r="G1938">
        <v>2641.98</v>
      </c>
      <c r="H1938" t="s">
        <v>77</v>
      </c>
      <c r="I1938" t="s">
        <v>22</v>
      </c>
      <c r="J1938" t="s">
        <v>16</v>
      </c>
      <c r="K1938" t="s">
        <v>36</v>
      </c>
      <c r="L1938" t="s">
        <v>1970</v>
      </c>
    </row>
    <row r="1939" spans="1:12" x14ac:dyDescent="0.3">
      <c r="A1939">
        <v>687</v>
      </c>
      <c r="B1939" t="s">
        <v>972</v>
      </c>
      <c r="C1939" t="s">
        <v>34</v>
      </c>
      <c r="D1939" t="s">
        <v>13</v>
      </c>
      <c r="E1939" s="1">
        <v>42768</v>
      </c>
      <c r="F1939">
        <v>1</v>
      </c>
      <c r="G1939">
        <v>149.99</v>
      </c>
      <c r="H1939" t="s">
        <v>904</v>
      </c>
      <c r="I1939" t="s">
        <v>53</v>
      </c>
      <c r="J1939" t="s">
        <v>16</v>
      </c>
      <c r="K1939" t="s">
        <v>36</v>
      </c>
      <c r="L1939" t="s">
        <v>1968</v>
      </c>
    </row>
    <row r="1940" spans="1:12" x14ac:dyDescent="0.3">
      <c r="A1940">
        <v>687</v>
      </c>
      <c r="B1940" t="s">
        <v>972</v>
      </c>
      <c r="C1940" t="s">
        <v>34</v>
      </c>
      <c r="D1940" t="s">
        <v>13</v>
      </c>
      <c r="E1940" s="1">
        <v>42768</v>
      </c>
      <c r="F1940">
        <v>2</v>
      </c>
      <c r="G1940">
        <v>2999.98</v>
      </c>
      <c r="H1940" t="s">
        <v>936</v>
      </c>
      <c r="I1940" t="s">
        <v>858</v>
      </c>
      <c r="J1940" t="s">
        <v>16</v>
      </c>
      <c r="K1940" t="s">
        <v>36</v>
      </c>
      <c r="L1940" t="s">
        <v>1968</v>
      </c>
    </row>
    <row r="1941" spans="1:12" x14ac:dyDescent="0.3">
      <c r="A1941">
        <v>688</v>
      </c>
      <c r="B1941" t="s">
        <v>973</v>
      </c>
      <c r="C1941" t="s">
        <v>974</v>
      </c>
      <c r="D1941" t="s">
        <v>26</v>
      </c>
      <c r="E1941" s="1">
        <v>42768</v>
      </c>
      <c r="F1941">
        <v>1</v>
      </c>
      <c r="G1941">
        <v>189.99</v>
      </c>
      <c r="H1941" t="s">
        <v>898</v>
      </c>
      <c r="I1941" t="s">
        <v>53</v>
      </c>
      <c r="J1941" t="s">
        <v>27</v>
      </c>
      <c r="K1941" t="s">
        <v>31</v>
      </c>
      <c r="L1941" t="s">
        <v>1968</v>
      </c>
    </row>
    <row r="1942" spans="1:12" x14ac:dyDescent="0.3">
      <c r="A1942">
        <v>688</v>
      </c>
      <c r="B1942" t="s">
        <v>973</v>
      </c>
      <c r="C1942" t="s">
        <v>974</v>
      </c>
      <c r="D1942" t="s">
        <v>26</v>
      </c>
      <c r="E1942" s="1">
        <v>42768</v>
      </c>
      <c r="F1942">
        <v>1</v>
      </c>
      <c r="G1942">
        <v>1799.99</v>
      </c>
      <c r="H1942" t="s">
        <v>23</v>
      </c>
      <c r="I1942" t="s">
        <v>22</v>
      </c>
      <c r="J1942" t="s">
        <v>27</v>
      </c>
      <c r="K1942" t="s">
        <v>31</v>
      </c>
      <c r="L1942" t="s">
        <v>1968</v>
      </c>
    </row>
    <row r="1943" spans="1:12" x14ac:dyDescent="0.3">
      <c r="A1943">
        <v>689</v>
      </c>
      <c r="B1943" t="s">
        <v>975</v>
      </c>
      <c r="C1943" t="s">
        <v>273</v>
      </c>
      <c r="D1943" t="s">
        <v>26</v>
      </c>
      <c r="E1943" s="1">
        <v>42768</v>
      </c>
      <c r="F1943">
        <v>2</v>
      </c>
      <c r="G1943">
        <v>939.98</v>
      </c>
      <c r="H1943" t="s">
        <v>903</v>
      </c>
      <c r="I1943" t="s">
        <v>22</v>
      </c>
      <c r="J1943" t="s">
        <v>27</v>
      </c>
      <c r="K1943" t="s">
        <v>31</v>
      </c>
      <c r="L1943" t="s">
        <v>1967</v>
      </c>
    </row>
    <row r="1944" spans="1:12" x14ac:dyDescent="0.3">
      <c r="A1944">
        <v>690</v>
      </c>
      <c r="B1944" t="s">
        <v>976</v>
      </c>
      <c r="C1944" t="s">
        <v>211</v>
      </c>
      <c r="D1944" t="s">
        <v>13</v>
      </c>
      <c r="E1944" s="1">
        <v>42769</v>
      </c>
      <c r="F1944">
        <v>1</v>
      </c>
      <c r="G1944">
        <v>329.99</v>
      </c>
      <c r="H1944" t="s">
        <v>852</v>
      </c>
      <c r="I1944" t="s">
        <v>53</v>
      </c>
      <c r="J1944" t="s">
        <v>16</v>
      </c>
      <c r="K1944" t="s">
        <v>17</v>
      </c>
      <c r="L1944" t="s">
        <v>1971</v>
      </c>
    </row>
    <row r="1945" spans="1:12" x14ac:dyDescent="0.3">
      <c r="A1945">
        <v>690</v>
      </c>
      <c r="B1945" t="s">
        <v>976</v>
      </c>
      <c r="C1945" t="s">
        <v>211</v>
      </c>
      <c r="D1945" t="s">
        <v>13</v>
      </c>
      <c r="E1945" s="1">
        <v>42769</v>
      </c>
      <c r="F1945">
        <v>2</v>
      </c>
      <c r="G1945">
        <v>833.98</v>
      </c>
      <c r="H1945" t="s">
        <v>867</v>
      </c>
      <c r="I1945" t="s">
        <v>39</v>
      </c>
      <c r="J1945" t="s">
        <v>16</v>
      </c>
      <c r="K1945" t="s">
        <v>17</v>
      </c>
      <c r="L1945" t="s">
        <v>1972</v>
      </c>
    </row>
    <row r="1946" spans="1:12" x14ac:dyDescent="0.3">
      <c r="A1946">
        <v>690</v>
      </c>
      <c r="B1946" t="s">
        <v>976</v>
      </c>
      <c r="C1946" t="s">
        <v>211</v>
      </c>
      <c r="D1946" t="s">
        <v>13</v>
      </c>
      <c r="E1946" s="1">
        <v>42769</v>
      </c>
      <c r="F1946">
        <v>1</v>
      </c>
      <c r="G1946">
        <v>109.99</v>
      </c>
      <c r="H1946" t="s">
        <v>934</v>
      </c>
      <c r="I1946" t="s">
        <v>53</v>
      </c>
      <c r="J1946" t="s">
        <v>16</v>
      </c>
      <c r="K1946" t="s">
        <v>17</v>
      </c>
      <c r="L1946" t="s">
        <v>1972</v>
      </c>
    </row>
    <row r="1947" spans="1:12" x14ac:dyDescent="0.3">
      <c r="A1947">
        <v>690</v>
      </c>
      <c r="B1947" t="s">
        <v>976</v>
      </c>
      <c r="C1947" t="s">
        <v>211</v>
      </c>
      <c r="D1947" t="s">
        <v>13</v>
      </c>
      <c r="E1947" s="1">
        <v>42769</v>
      </c>
      <c r="F1947">
        <v>2</v>
      </c>
      <c r="G1947">
        <v>3361.98</v>
      </c>
      <c r="H1947" t="s">
        <v>63</v>
      </c>
      <c r="I1947" t="s">
        <v>20</v>
      </c>
      <c r="J1947" t="s">
        <v>16</v>
      </c>
      <c r="K1947" t="s">
        <v>17</v>
      </c>
      <c r="L1947" t="s">
        <v>1967</v>
      </c>
    </row>
    <row r="1948" spans="1:12" x14ac:dyDescent="0.3">
      <c r="A1948">
        <v>691</v>
      </c>
      <c r="B1948" t="s">
        <v>977</v>
      </c>
      <c r="C1948" t="s">
        <v>594</v>
      </c>
      <c r="D1948" t="s">
        <v>26</v>
      </c>
      <c r="E1948" s="1">
        <v>42770</v>
      </c>
      <c r="F1948">
        <v>2</v>
      </c>
      <c r="G1948">
        <v>599.98</v>
      </c>
      <c r="H1948" t="s">
        <v>72</v>
      </c>
      <c r="I1948" t="s">
        <v>53</v>
      </c>
      <c r="J1948" t="s">
        <v>27</v>
      </c>
      <c r="K1948" t="s">
        <v>31</v>
      </c>
      <c r="L1948" t="s">
        <v>1966</v>
      </c>
    </row>
    <row r="1949" spans="1:12" x14ac:dyDescent="0.3">
      <c r="A1949">
        <v>691</v>
      </c>
      <c r="B1949" t="s">
        <v>977</v>
      </c>
      <c r="C1949" t="s">
        <v>594</v>
      </c>
      <c r="D1949" t="s">
        <v>26</v>
      </c>
      <c r="E1949" s="1">
        <v>42770</v>
      </c>
      <c r="F1949">
        <v>1</v>
      </c>
      <c r="G1949">
        <v>599.99</v>
      </c>
      <c r="H1949" t="s">
        <v>18</v>
      </c>
      <c r="I1949" t="s">
        <v>15</v>
      </c>
      <c r="J1949" t="s">
        <v>27</v>
      </c>
      <c r="K1949" t="s">
        <v>31</v>
      </c>
      <c r="L1949" t="s">
        <v>1966</v>
      </c>
    </row>
    <row r="1950" spans="1:12" x14ac:dyDescent="0.3">
      <c r="A1950">
        <v>691</v>
      </c>
      <c r="B1950" t="s">
        <v>977</v>
      </c>
      <c r="C1950" t="s">
        <v>594</v>
      </c>
      <c r="D1950" t="s">
        <v>26</v>
      </c>
      <c r="E1950" s="1">
        <v>42770</v>
      </c>
      <c r="F1950">
        <v>2</v>
      </c>
      <c r="G1950">
        <v>2641.98</v>
      </c>
      <c r="H1950" t="s">
        <v>77</v>
      </c>
      <c r="I1950" t="s">
        <v>22</v>
      </c>
      <c r="J1950" t="s">
        <v>27</v>
      </c>
      <c r="K1950" t="s">
        <v>31</v>
      </c>
      <c r="L1950" t="s">
        <v>1970</v>
      </c>
    </row>
    <row r="1951" spans="1:12" x14ac:dyDescent="0.3">
      <c r="A1951">
        <v>691</v>
      </c>
      <c r="B1951" t="s">
        <v>977</v>
      </c>
      <c r="C1951" t="s">
        <v>594</v>
      </c>
      <c r="D1951" t="s">
        <v>26</v>
      </c>
      <c r="E1951" s="1">
        <v>42770</v>
      </c>
      <c r="F1951">
        <v>2</v>
      </c>
      <c r="G1951">
        <v>5399.98</v>
      </c>
      <c r="H1951" t="s">
        <v>919</v>
      </c>
      <c r="I1951" t="s">
        <v>858</v>
      </c>
      <c r="J1951" t="s">
        <v>27</v>
      </c>
      <c r="K1951" t="s">
        <v>31</v>
      </c>
      <c r="L1951" t="s">
        <v>1968</v>
      </c>
    </row>
    <row r="1952" spans="1:12" x14ac:dyDescent="0.3">
      <c r="A1952">
        <v>692</v>
      </c>
      <c r="B1952" t="s">
        <v>978</v>
      </c>
      <c r="C1952" t="s">
        <v>88</v>
      </c>
      <c r="D1952" t="s">
        <v>13</v>
      </c>
      <c r="E1952" s="1">
        <v>42771</v>
      </c>
      <c r="F1952">
        <v>1</v>
      </c>
      <c r="G1952">
        <v>599.99</v>
      </c>
      <c r="H1952" t="s">
        <v>956</v>
      </c>
      <c r="I1952" t="s">
        <v>15</v>
      </c>
      <c r="J1952" t="s">
        <v>16</v>
      </c>
      <c r="K1952" t="s">
        <v>36</v>
      </c>
      <c r="L1952" t="s">
        <v>1966</v>
      </c>
    </row>
    <row r="1953" spans="1:12" x14ac:dyDescent="0.3">
      <c r="A1953">
        <v>692</v>
      </c>
      <c r="B1953" t="s">
        <v>978</v>
      </c>
      <c r="C1953" t="s">
        <v>88</v>
      </c>
      <c r="D1953" t="s">
        <v>13</v>
      </c>
      <c r="E1953" s="1">
        <v>42771</v>
      </c>
      <c r="F1953">
        <v>2</v>
      </c>
      <c r="G1953">
        <v>1059.98</v>
      </c>
      <c r="H1953" t="s">
        <v>49</v>
      </c>
      <c r="I1953" t="s">
        <v>15</v>
      </c>
      <c r="J1953" t="s">
        <v>16</v>
      </c>
      <c r="K1953" t="s">
        <v>36</v>
      </c>
      <c r="L1953" t="s">
        <v>1966</v>
      </c>
    </row>
    <row r="1954" spans="1:12" x14ac:dyDescent="0.3">
      <c r="A1954">
        <v>692</v>
      </c>
      <c r="B1954" t="s">
        <v>978</v>
      </c>
      <c r="C1954" t="s">
        <v>88</v>
      </c>
      <c r="D1954" t="s">
        <v>13</v>
      </c>
      <c r="E1954" s="1">
        <v>42771</v>
      </c>
      <c r="F1954">
        <v>1</v>
      </c>
      <c r="G1954">
        <v>2599.9899999999998</v>
      </c>
      <c r="H1954" t="s">
        <v>915</v>
      </c>
      <c r="I1954" t="s">
        <v>858</v>
      </c>
      <c r="J1954" t="s">
        <v>16</v>
      </c>
      <c r="K1954" t="s">
        <v>36</v>
      </c>
      <c r="L1954" t="s">
        <v>1968</v>
      </c>
    </row>
    <row r="1955" spans="1:12" x14ac:dyDescent="0.3">
      <c r="A1955">
        <v>692</v>
      </c>
      <c r="B1955" t="s">
        <v>978</v>
      </c>
      <c r="C1955" t="s">
        <v>88</v>
      </c>
      <c r="D1955" t="s">
        <v>13</v>
      </c>
      <c r="E1955" s="1">
        <v>42771</v>
      </c>
      <c r="F1955">
        <v>2</v>
      </c>
      <c r="G1955">
        <v>10999.98</v>
      </c>
      <c r="H1955" t="s">
        <v>859</v>
      </c>
      <c r="I1955" t="s">
        <v>858</v>
      </c>
      <c r="J1955" t="s">
        <v>16</v>
      </c>
      <c r="K1955" t="s">
        <v>36</v>
      </c>
      <c r="L1955" t="s">
        <v>1968</v>
      </c>
    </row>
    <row r="1956" spans="1:12" x14ac:dyDescent="0.3">
      <c r="A1956">
        <v>693</v>
      </c>
      <c r="B1956" t="s">
        <v>979</v>
      </c>
      <c r="C1956" t="s">
        <v>448</v>
      </c>
      <c r="D1956" t="s">
        <v>13</v>
      </c>
      <c r="E1956" s="1">
        <v>42771</v>
      </c>
      <c r="F1956">
        <v>1</v>
      </c>
      <c r="G1956">
        <v>269.99</v>
      </c>
      <c r="H1956" t="s">
        <v>66</v>
      </c>
      <c r="I1956" t="s">
        <v>15</v>
      </c>
      <c r="J1956" t="s">
        <v>16</v>
      </c>
      <c r="K1956" t="s">
        <v>36</v>
      </c>
      <c r="L1956" t="s">
        <v>1966</v>
      </c>
    </row>
    <row r="1957" spans="1:12" x14ac:dyDescent="0.3">
      <c r="A1957">
        <v>693</v>
      </c>
      <c r="B1957" t="s">
        <v>979</v>
      </c>
      <c r="C1957" t="s">
        <v>448</v>
      </c>
      <c r="D1957" t="s">
        <v>13</v>
      </c>
      <c r="E1957" s="1">
        <v>42771</v>
      </c>
      <c r="F1957">
        <v>2</v>
      </c>
      <c r="G1957">
        <v>2641.98</v>
      </c>
      <c r="H1957" t="s">
        <v>77</v>
      </c>
      <c r="I1957" t="s">
        <v>22</v>
      </c>
      <c r="J1957" t="s">
        <v>16</v>
      </c>
      <c r="K1957" t="s">
        <v>36</v>
      </c>
      <c r="L1957" t="s">
        <v>1970</v>
      </c>
    </row>
    <row r="1958" spans="1:12" x14ac:dyDescent="0.3">
      <c r="A1958">
        <v>693</v>
      </c>
      <c r="B1958" t="s">
        <v>979</v>
      </c>
      <c r="C1958" t="s">
        <v>448</v>
      </c>
      <c r="D1958" t="s">
        <v>13</v>
      </c>
      <c r="E1958" s="1">
        <v>42771</v>
      </c>
      <c r="F1958">
        <v>2</v>
      </c>
      <c r="G1958">
        <v>963.98</v>
      </c>
      <c r="H1958" t="s">
        <v>942</v>
      </c>
      <c r="I1958" t="s">
        <v>39</v>
      </c>
      <c r="J1958" t="s">
        <v>16</v>
      </c>
      <c r="K1958" t="s">
        <v>36</v>
      </c>
      <c r="L1958" t="s">
        <v>1972</v>
      </c>
    </row>
    <row r="1959" spans="1:12" x14ac:dyDescent="0.3">
      <c r="A1959">
        <v>693</v>
      </c>
      <c r="B1959" t="s">
        <v>979</v>
      </c>
      <c r="C1959" t="s">
        <v>448</v>
      </c>
      <c r="D1959" t="s">
        <v>13</v>
      </c>
      <c r="E1959" s="1">
        <v>42771</v>
      </c>
      <c r="F1959">
        <v>1</v>
      </c>
      <c r="G1959">
        <v>1632.99</v>
      </c>
      <c r="H1959" t="s">
        <v>980</v>
      </c>
      <c r="I1959" t="s">
        <v>22</v>
      </c>
      <c r="J1959" t="s">
        <v>16</v>
      </c>
      <c r="K1959" t="s">
        <v>36</v>
      </c>
      <c r="L1959" t="s">
        <v>1967</v>
      </c>
    </row>
    <row r="1960" spans="1:12" x14ac:dyDescent="0.3">
      <c r="A1960">
        <v>694</v>
      </c>
      <c r="B1960" t="s">
        <v>981</v>
      </c>
      <c r="C1960" t="s">
        <v>137</v>
      </c>
      <c r="D1960" t="s">
        <v>26</v>
      </c>
      <c r="E1960" s="1">
        <v>42771</v>
      </c>
      <c r="F1960">
        <v>2</v>
      </c>
      <c r="G1960">
        <v>1739.98</v>
      </c>
      <c r="H1960" t="s">
        <v>940</v>
      </c>
      <c r="I1960" t="s">
        <v>22</v>
      </c>
      <c r="J1960" t="s">
        <v>27</v>
      </c>
      <c r="K1960" t="s">
        <v>31</v>
      </c>
      <c r="L1960" t="s">
        <v>1971</v>
      </c>
    </row>
    <row r="1961" spans="1:12" x14ac:dyDescent="0.3">
      <c r="A1961">
        <v>694</v>
      </c>
      <c r="B1961" t="s">
        <v>981</v>
      </c>
      <c r="C1961" t="s">
        <v>137</v>
      </c>
      <c r="D1961" t="s">
        <v>26</v>
      </c>
      <c r="E1961" s="1">
        <v>42771</v>
      </c>
      <c r="F1961">
        <v>2</v>
      </c>
      <c r="G1961">
        <v>1103.98</v>
      </c>
      <c r="H1961" t="s">
        <v>856</v>
      </c>
      <c r="I1961" t="s">
        <v>39</v>
      </c>
      <c r="J1961" t="s">
        <v>27</v>
      </c>
      <c r="K1961" t="s">
        <v>31</v>
      </c>
      <c r="L1961" t="s">
        <v>1972</v>
      </c>
    </row>
    <row r="1962" spans="1:12" x14ac:dyDescent="0.3">
      <c r="A1962">
        <v>694</v>
      </c>
      <c r="B1962" t="s">
        <v>981</v>
      </c>
      <c r="C1962" t="s">
        <v>137</v>
      </c>
      <c r="D1962" t="s">
        <v>26</v>
      </c>
      <c r="E1962" s="1">
        <v>42771</v>
      </c>
      <c r="F1962">
        <v>2</v>
      </c>
      <c r="G1962">
        <v>5399.98</v>
      </c>
      <c r="H1962" t="s">
        <v>919</v>
      </c>
      <c r="I1962" t="s">
        <v>858</v>
      </c>
      <c r="J1962" t="s">
        <v>27</v>
      </c>
      <c r="K1962" t="s">
        <v>31</v>
      </c>
      <c r="L1962" t="s">
        <v>1968</v>
      </c>
    </row>
    <row r="1963" spans="1:12" x14ac:dyDescent="0.3">
      <c r="A1963">
        <v>694</v>
      </c>
      <c r="B1963" t="s">
        <v>981</v>
      </c>
      <c r="C1963" t="s">
        <v>137</v>
      </c>
      <c r="D1963" t="s">
        <v>26</v>
      </c>
      <c r="E1963" s="1">
        <v>42771</v>
      </c>
      <c r="F1963">
        <v>1</v>
      </c>
      <c r="G1963">
        <v>1499.99</v>
      </c>
      <c r="H1963" t="s">
        <v>936</v>
      </c>
      <c r="I1963" t="s">
        <v>858</v>
      </c>
      <c r="J1963" t="s">
        <v>27</v>
      </c>
      <c r="K1963" t="s">
        <v>31</v>
      </c>
      <c r="L1963" t="s">
        <v>1968</v>
      </c>
    </row>
    <row r="1964" spans="1:12" x14ac:dyDescent="0.3">
      <c r="A1964">
        <v>694</v>
      </c>
      <c r="B1964" t="s">
        <v>981</v>
      </c>
      <c r="C1964" t="s">
        <v>137</v>
      </c>
      <c r="D1964" t="s">
        <v>26</v>
      </c>
      <c r="E1964" s="1">
        <v>42771</v>
      </c>
      <c r="F1964">
        <v>1</v>
      </c>
      <c r="G1964">
        <v>1499.99</v>
      </c>
      <c r="H1964" t="s">
        <v>913</v>
      </c>
      <c r="I1964" t="s">
        <v>22</v>
      </c>
      <c r="J1964" t="s">
        <v>27</v>
      </c>
      <c r="K1964" t="s">
        <v>31</v>
      </c>
      <c r="L1964" t="s">
        <v>1968</v>
      </c>
    </row>
    <row r="1965" spans="1:12" x14ac:dyDescent="0.3">
      <c r="A1965">
        <v>695</v>
      </c>
      <c r="B1965" t="s">
        <v>982</v>
      </c>
      <c r="C1965" t="s">
        <v>96</v>
      </c>
      <c r="D1965" t="s">
        <v>26</v>
      </c>
      <c r="E1965" s="1">
        <v>42771</v>
      </c>
      <c r="F1965">
        <v>2</v>
      </c>
      <c r="G1965">
        <v>1319.98</v>
      </c>
      <c r="H1965" t="s">
        <v>965</v>
      </c>
      <c r="I1965" t="s">
        <v>15</v>
      </c>
      <c r="J1965" t="s">
        <v>27</v>
      </c>
      <c r="K1965" t="s">
        <v>31</v>
      </c>
      <c r="L1965" t="s">
        <v>1966</v>
      </c>
    </row>
    <row r="1966" spans="1:12" x14ac:dyDescent="0.3">
      <c r="A1966">
        <v>695</v>
      </c>
      <c r="B1966" t="s">
        <v>982</v>
      </c>
      <c r="C1966" t="s">
        <v>96</v>
      </c>
      <c r="D1966" t="s">
        <v>26</v>
      </c>
      <c r="E1966" s="1">
        <v>42771</v>
      </c>
      <c r="F1966">
        <v>2</v>
      </c>
      <c r="G1966">
        <v>3999.98</v>
      </c>
      <c r="H1966" t="s">
        <v>983</v>
      </c>
      <c r="I1966" t="s">
        <v>858</v>
      </c>
      <c r="J1966" t="s">
        <v>27</v>
      </c>
      <c r="K1966" t="s">
        <v>31</v>
      </c>
      <c r="L1966" t="s">
        <v>1968</v>
      </c>
    </row>
    <row r="1967" spans="1:12" x14ac:dyDescent="0.3">
      <c r="A1967">
        <v>696</v>
      </c>
      <c r="B1967" t="s">
        <v>984</v>
      </c>
      <c r="C1967" t="s">
        <v>159</v>
      </c>
      <c r="D1967" t="s">
        <v>26</v>
      </c>
      <c r="E1967" s="1">
        <v>42771</v>
      </c>
      <c r="F1967">
        <v>1</v>
      </c>
      <c r="G1967">
        <v>869.99</v>
      </c>
      <c r="H1967" t="s">
        <v>940</v>
      </c>
      <c r="I1967" t="s">
        <v>22</v>
      </c>
      <c r="J1967" t="s">
        <v>27</v>
      </c>
      <c r="K1967" t="s">
        <v>31</v>
      </c>
      <c r="L1967" t="s">
        <v>1971</v>
      </c>
    </row>
    <row r="1968" spans="1:12" x14ac:dyDescent="0.3">
      <c r="A1968">
        <v>696</v>
      </c>
      <c r="B1968" t="s">
        <v>984</v>
      </c>
      <c r="C1968" t="s">
        <v>159</v>
      </c>
      <c r="D1968" t="s">
        <v>26</v>
      </c>
      <c r="E1968" s="1">
        <v>42771</v>
      </c>
      <c r="F1968">
        <v>2</v>
      </c>
      <c r="G1968">
        <v>379.98</v>
      </c>
      <c r="H1968" t="s">
        <v>898</v>
      </c>
      <c r="I1968" t="s">
        <v>53</v>
      </c>
      <c r="J1968" t="s">
        <v>27</v>
      </c>
      <c r="K1968" t="s">
        <v>31</v>
      </c>
      <c r="L1968" t="s">
        <v>1968</v>
      </c>
    </row>
    <row r="1969" spans="1:12" x14ac:dyDescent="0.3">
      <c r="A1969">
        <v>696</v>
      </c>
      <c r="B1969" t="s">
        <v>984</v>
      </c>
      <c r="C1969" t="s">
        <v>159</v>
      </c>
      <c r="D1969" t="s">
        <v>26</v>
      </c>
      <c r="E1969" s="1">
        <v>42771</v>
      </c>
      <c r="F1969">
        <v>1</v>
      </c>
      <c r="G1969">
        <v>3999.99</v>
      </c>
      <c r="H1969" t="s">
        <v>56</v>
      </c>
      <c r="I1969" t="s">
        <v>22</v>
      </c>
      <c r="J1969" t="s">
        <v>27</v>
      </c>
      <c r="K1969" t="s">
        <v>31</v>
      </c>
      <c r="L1969" t="s">
        <v>1968</v>
      </c>
    </row>
    <row r="1970" spans="1:12" x14ac:dyDescent="0.3">
      <c r="A1970">
        <v>697</v>
      </c>
      <c r="B1970" t="s">
        <v>985</v>
      </c>
      <c r="C1970" t="s">
        <v>200</v>
      </c>
      <c r="D1970" t="s">
        <v>13</v>
      </c>
      <c r="E1970" s="1">
        <v>42772</v>
      </c>
      <c r="F1970">
        <v>2</v>
      </c>
      <c r="G1970">
        <v>2641.98</v>
      </c>
      <c r="H1970" t="s">
        <v>77</v>
      </c>
      <c r="I1970" t="s">
        <v>22</v>
      </c>
      <c r="J1970" t="s">
        <v>16</v>
      </c>
      <c r="K1970" t="s">
        <v>17</v>
      </c>
      <c r="L1970" t="s">
        <v>1970</v>
      </c>
    </row>
    <row r="1971" spans="1:12" x14ac:dyDescent="0.3">
      <c r="A1971">
        <v>698</v>
      </c>
      <c r="B1971" t="s">
        <v>986</v>
      </c>
      <c r="C1971" t="s">
        <v>243</v>
      </c>
      <c r="D1971" t="s">
        <v>108</v>
      </c>
      <c r="E1971" s="1">
        <v>42772</v>
      </c>
      <c r="F1971">
        <v>1</v>
      </c>
      <c r="G1971">
        <v>349.99</v>
      </c>
      <c r="H1971" t="s">
        <v>947</v>
      </c>
      <c r="I1971" t="s">
        <v>53</v>
      </c>
      <c r="J1971" t="s">
        <v>109</v>
      </c>
      <c r="K1971" t="s">
        <v>110</v>
      </c>
      <c r="L1971" t="s">
        <v>1966</v>
      </c>
    </row>
    <row r="1972" spans="1:12" x14ac:dyDescent="0.3">
      <c r="A1972">
        <v>698</v>
      </c>
      <c r="B1972" t="s">
        <v>986</v>
      </c>
      <c r="C1972" t="s">
        <v>243</v>
      </c>
      <c r="D1972" t="s">
        <v>108</v>
      </c>
      <c r="E1972" s="1">
        <v>42772</v>
      </c>
      <c r="F1972">
        <v>1</v>
      </c>
      <c r="G1972">
        <v>549.99</v>
      </c>
      <c r="H1972" t="s">
        <v>43</v>
      </c>
      <c r="I1972" t="s">
        <v>15</v>
      </c>
      <c r="J1972" t="s">
        <v>109</v>
      </c>
      <c r="K1972" t="s">
        <v>110</v>
      </c>
      <c r="L1972" t="s">
        <v>1966</v>
      </c>
    </row>
    <row r="1973" spans="1:12" x14ac:dyDescent="0.3">
      <c r="A1973">
        <v>698</v>
      </c>
      <c r="B1973" t="s">
        <v>986</v>
      </c>
      <c r="C1973" t="s">
        <v>243</v>
      </c>
      <c r="D1973" t="s">
        <v>108</v>
      </c>
      <c r="E1973" s="1">
        <v>42772</v>
      </c>
      <c r="F1973">
        <v>2</v>
      </c>
      <c r="G1973">
        <v>9999.98</v>
      </c>
      <c r="H1973" t="s">
        <v>987</v>
      </c>
      <c r="I1973" t="s">
        <v>22</v>
      </c>
      <c r="J1973" t="s">
        <v>109</v>
      </c>
      <c r="K1973" t="s">
        <v>110</v>
      </c>
      <c r="L1973" t="s">
        <v>1968</v>
      </c>
    </row>
    <row r="1974" spans="1:12" x14ac:dyDescent="0.3">
      <c r="A1974">
        <v>699</v>
      </c>
      <c r="B1974" t="s">
        <v>988</v>
      </c>
      <c r="C1974" t="s">
        <v>271</v>
      </c>
      <c r="D1974" t="s">
        <v>108</v>
      </c>
      <c r="E1974" s="1">
        <v>42772</v>
      </c>
      <c r="F1974">
        <v>2</v>
      </c>
      <c r="G1974">
        <v>1319.98</v>
      </c>
      <c r="H1974" t="s">
        <v>965</v>
      </c>
      <c r="I1974" t="s">
        <v>15</v>
      </c>
      <c r="J1974" t="s">
        <v>109</v>
      </c>
      <c r="K1974" t="s">
        <v>179</v>
      </c>
      <c r="L1974" t="s">
        <v>1966</v>
      </c>
    </row>
    <row r="1975" spans="1:12" x14ac:dyDescent="0.3">
      <c r="A1975">
        <v>699</v>
      </c>
      <c r="B1975" t="s">
        <v>988</v>
      </c>
      <c r="C1975" t="s">
        <v>271</v>
      </c>
      <c r="D1975" t="s">
        <v>108</v>
      </c>
      <c r="E1975" s="1">
        <v>42772</v>
      </c>
      <c r="F1975">
        <v>2</v>
      </c>
      <c r="G1975">
        <v>1099.98</v>
      </c>
      <c r="H1975" t="s">
        <v>43</v>
      </c>
      <c r="I1975" t="s">
        <v>39</v>
      </c>
      <c r="J1975" t="s">
        <v>109</v>
      </c>
      <c r="K1975" t="s">
        <v>179</v>
      </c>
      <c r="L1975" t="s">
        <v>1966</v>
      </c>
    </row>
    <row r="1976" spans="1:12" x14ac:dyDescent="0.3">
      <c r="A1976">
        <v>699</v>
      </c>
      <c r="B1976" t="s">
        <v>988</v>
      </c>
      <c r="C1976" t="s">
        <v>271</v>
      </c>
      <c r="D1976" t="s">
        <v>108</v>
      </c>
      <c r="E1976" s="1">
        <v>42772</v>
      </c>
      <c r="F1976">
        <v>2</v>
      </c>
      <c r="G1976">
        <v>899.98</v>
      </c>
      <c r="H1976" t="s">
        <v>854</v>
      </c>
      <c r="I1976" t="s">
        <v>39</v>
      </c>
      <c r="J1976" t="s">
        <v>109</v>
      </c>
      <c r="K1976" t="s">
        <v>179</v>
      </c>
      <c r="L1976" t="s">
        <v>1972</v>
      </c>
    </row>
    <row r="1977" spans="1:12" x14ac:dyDescent="0.3">
      <c r="A1977">
        <v>699</v>
      </c>
      <c r="B1977" t="s">
        <v>988</v>
      </c>
      <c r="C1977" t="s">
        <v>271</v>
      </c>
      <c r="D1977" t="s">
        <v>108</v>
      </c>
      <c r="E1977" s="1">
        <v>42772</v>
      </c>
      <c r="F1977">
        <v>1</v>
      </c>
      <c r="G1977">
        <v>1632.99</v>
      </c>
      <c r="H1977" t="s">
        <v>980</v>
      </c>
      <c r="I1977" t="s">
        <v>22</v>
      </c>
      <c r="J1977" t="s">
        <v>109</v>
      </c>
      <c r="K1977" t="s">
        <v>179</v>
      </c>
      <c r="L1977" t="s">
        <v>1967</v>
      </c>
    </row>
    <row r="1978" spans="1:12" x14ac:dyDescent="0.3">
      <c r="A1978">
        <v>699</v>
      </c>
      <c r="B1978" t="s">
        <v>988</v>
      </c>
      <c r="C1978" t="s">
        <v>271</v>
      </c>
      <c r="D1978" t="s">
        <v>108</v>
      </c>
      <c r="E1978" s="1">
        <v>42772</v>
      </c>
      <c r="F1978">
        <v>1</v>
      </c>
      <c r="G1978">
        <v>1499.99</v>
      </c>
      <c r="H1978" t="s">
        <v>936</v>
      </c>
      <c r="I1978" t="s">
        <v>858</v>
      </c>
      <c r="J1978" t="s">
        <v>109</v>
      </c>
      <c r="K1978" t="s">
        <v>179</v>
      </c>
      <c r="L1978" t="s">
        <v>1968</v>
      </c>
    </row>
    <row r="1979" spans="1:12" x14ac:dyDescent="0.3">
      <c r="A1979">
        <v>700</v>
      </c>
      <c r="B1979" t="s">
        <v>989</v>
      </c>
      <c r="C1979" t="s">
        <v>565</v>
      </c>
      <c r="D1979" t="s">
        <v>26</v>
      </c>
      <c r="E1979" s="1">
        <v>42773</v>
      </c>
      <c r="F1979">
        <v>1</v>
      </c>
      <c r="G1979">
        <v>3499.99</v>
      </c>
      <c r="H1979" t="s">
        <v>917</v>
      </c>
      <c r="I1979" t="s">
        <v>20</v>
      </c>
      <c r="J1979" t="s">
        <v>27</v>
      </c>
      <c r="K1979" t="s">
        <v>28</v>
      </c>
      <c r="L1979" t="s">
        <v>1968</v>
      </c>
    </row>
    <row r="1980" spans="1:12" x14ac:dyDescent="0.3">
      <c r="A1980">
        <v>700</v>
      </c>
      <c r="B1980" t="s">
        <v>989</v>
      </c>
      <c r="C1980" t="s">
        <v>565</v>
      </c>
      <c r="D1980" t="s">
        <v>26</v>
      </c>
      <c r="E1980" s="1">
        <v>42773</v>
      </c>
      <c r="F1980">
        <v>2</v>
      </c>
      <c r="G1980">
        <v>7999.98</v>
      </c>
      <c r="H1980" t="s">
        <v>56</v>
      </c>
      <c r="I1980" t="s">
        <v>22</v>
      </c>
      <c r="J1980" t="s">
        <v>27</v>
      </c>
      <c r="K1980" t="s">
        <v>28</v>
      </c>
      <c r="L1980" t="s">
        <v>1968</v>
      </c>
    </row>
    <row r="1981" spans="1:12" x14ac:dyDescent="0.3">
      <c r="A1981">
        <v>701</v>
      </c>
      <c r="B1981" t="s">
        <v>990</v>
      </c>
      <c r="C1981" t="s">
        <v>601</v>
      </c>
      <c r="D1981" t="s">
        <v>108</v>
      </c>
      <c r="E1981" s="1">
        <v>42773</v>
      </c>
      <c r="F1981">
        <v>1</v>
      </c>
      <c r="G1981">
        <v>109.99</v>
      </c>
      <c r="H1981" t="s">
        <v>934</v>
      </c>
      <c r="I1981" t="s">
        <v>53</v>
      </c>
      <c r="J1981" t="s">
        <v>109</v>
      </c>
      <c r="K1981" t="s">
        <v>179</v>
      </c>
      <c r="L1981" t="s">
        <v>1972</v>
      </c>
    </row>
    <row r="1982" spans="1:12" x14ac:dyDescent="0.3">
      <c r="A1982">
        <v>702</v>
      </c>
      <c r="B1982" t="s">
        <v>991</v>
      </c>
      <c r="C1982" t="s">
        <v>200</v>
      </c>
      <c r="D1982" t="s">
        <v>13</v>
      </c>
      <c r="E1982" s="1">
        <v>42774</v>
      </c>
      <c r="F1982">
        <v>2</v>
      </c>
      <c r="G1982">
        <v>999.98</v>
      </c>
      <c r="H1982" t="s">
        <v>80</v>
      </c>
      <c r="I1982" t="s">
        <v>39</v>
      </c>
      <c r="J1982" t="s">
        <v>16</v>
      </c>
      <c r="K1982" t="s">
        <v>36</v>
      </c>
      <c r="L1982" t="s">
        <v>1966</v>
      </c>
    </row>
    <row r="1983" spans="1:12" x14ac:dyDescent="0.3">
      <c r="A1983">
        <v>702</v>
      </c>
      <c r="B1983" t="s">
        <v>991</v>
      </c>
      <c r="C1983" t="s">
        <v>200</v>
      </c>
      <c r="D1983" t="s">
        <v>13</v>
      </c>
      <c r="E1983" s="1">
        <v>42774</v>
      </c>
      <c r="F1983">
        <v>1</v>
      </c>
      <c r="G1983">
        <v>481.99</v>
      </c>
      <c r="H1983" t="s">
        <v>942</v>
      </c>
      <c r="I1983" t="s">
        <v>39</v>
      </c>
      <c r="J1983" t="s">
        <v>16</v>
      </c>
      <c r="K1983" t="s">
        <v>36</v>
      </c>
      <c r="L1983" t="s">
        <v>1972</v>
      </c>
    </row>
    <row r="1984" spans="1:12" x14ac:dyDescent="0.3">
      <c r="A1984">
        <v>702</v>
      </c>
      <c r="B1984" t="s">
        <v>991</v>
      </c>
      <c r="C1984" t="s">
        <v>200</v>
      </c>
      <c r="D1984" t="s">
        <v>13</v>
      </c>
      <c r="E1984" s="1">
        <v>42774</v>
      </c>
      <c r="F1984">
        <v>2</v>
      </c>
      <c r="G1984">
        <v>1999.98</v>
      </c>
      <c r="H1984" t="s">
        <v>32</v>
      </c>
      <c r="I1984" t="s">
        <v>22</v>
      </c>
      <c r="J1984" t="s">
        <v>16</v>
      </c>
      <c r="K1984" t="s">
        <v>36</v>
      </c>
      <c r="L1984" t="s">
        <v>1967</v>
      </c>
    </row>
    <row r="1985" spans="1:12" x14ac:dyDescent="0.3">
      <c r="A1985">
        <v>703</v>
      </c>
      <c r="B1985" t="s">
        <v>992</v>
      </c>
      <c r="C1985" t="s">
        <v>25</v>
      </c>
      <c r="D1985" t="s">
        <v>26</v>
      </c>
      <c r="E1985" s="1">
        <v>42774</v>
      </c>
      <c r="F1985">
        <v>2</v>
      </c>
      <c r="G1985">
        <v>1739.98</v>
      </c>
      <c r="H1985" t="s">
        <v>940</v>
      </c>
      <c r="I1985" t="s">
        <v>22</v>
      </c>
      <c r="J1985" t="s">
        <v>27</v>
      </c>
      <c r="K1985" t="s">
        <v>31</v>
      </c>
      <c r="L1985" t="s">
        <v>1971</v>
      </c>
    </row>
    <row r="1986" spans="1:12" x14ac:dyDescent="0.3">
      <c r="A1986">
        <v>703</v>
      </c>
      <c r="B1986" t="s">
        <v>992</v>
      </c>
      <c r="C1986" t="s">
        <v>25</v>
      </c>
      <c r="D1986" t="s">
        <v>26</v>
      </c>
      <c r="E1986" s="1">
        <v>42774</v>
      </c>
      <c r="F1986">
        <v>1</v>
      </c>
      <c r="G1986">
        <v>619.99</v>
      </c>
      <c r="H1986" t="s">
        <v>862</v>
      </c>
      <c r="I1986" t="s">
        <v>15</v>
      </c>
      <c r="J1986" t="s">
        <v>27</v>
      </c>
      <c r="K1986" t="s">
        <v>31</v>
      </c>
      <c r="L1986" t="s">
        <v>1972</v>
      </c>
    </row>
    <row r="1987" spans="1:12" x14ac:dyDescent="0.3">
      <c r="A1987">
        <v>703</v>
      </c>
      <c r="B1987" t="s">
        <v>992</v>
      </c>
      <c r="C1987" t="s">
        <v>25</v>
      </c>
      <c r="D1987" t="s">
        <v>26</v>
      </c>
      <c r="E1987" s="1">
        <v>42774</v>
      </c>
      <c r="F1987">
        <v>2</v>
      </c>
      <c r="G1987">
        <v>501.98</v>
      </c>
      <c r="H1987" t="s">
        <v>950</v>
      </c>
      <c r="I1987" t="s">
        <v>15</v>
      </c>
      <c r="J1987" t="s">
        <v>27</v>
      </c>
      <c r="K1987" t="s">
        <v>31</v>
      </c>
      <c r="L1987" t="s">
        <v>1972</v>
      </c>
    </row>
    <row r="1988" spans="1:12" x14ac:dyDescent="0.3">
      <c r="A1988">
        <v>703</v>
      </c>
      <c r="B1988" t="s">
        <v>992</v>
      </c>
      <c r="C1988" t="s">
        <v>25</v>
      </c>
      <c r="D1988" t="s">
        <v>26</v>
      </c>
      <c r="E1988" s="1">
        <v>42774</v>
      </c>
      <c r="F1988">
        <v>2</v>
      </c>
      <c r="G1988">
        <v>5799.98</v>
      </c>
      <c r="H1988" t="s">
        <v>21</v>
      </c>
      <c r="I1988" t="s">
        <v>22</v>
      </c>
      <c r="J1988" t="s">
        <v>27</v>
      </c>
      <c r="K1988" t="s">
        <v>31</v>
      </c>
      <c r="L1988" t="s">
        <v>1968</v>
      </c>
    </row>
    <row r="1989" spans="1:12" x14ac:dyDescent="0.3">
      <c r="A1989">
        <v>704</v>
      </c>
      <c r="B1989" t="s">
        <v>993</v>
      </c>
      <c r="C1989" t="s">
        <v>188</v>
      </c>
      <c r="D1989" t="s">
        <v>26</v>
      </c>
      <c r="E1989" s="1">
        <v>42774</v>
      </c>
      <c r="F1989">
        <v>2</v>
      </c>
      <c r="G1989">
        <v>979.98</v>
      </c>
      <c r="H1989" t="s">
        <v>994</v>
      </c>
      <c r="I1989" t="s">
        <v>53</v>
      </c>
      <c r="J1989" t="s">
        <v>27</v>
      </c>
      <c r="K1989" t="s">
        <v>28</v>
      </c>
      <c r="L1989" t="s">
        <v>1966</v>
      </c>
    </row>
    <row r="1990" spans="1:12" x14ac:dyDescent="0.3">
      <c r="A1990">
        <v>704</v>
      </c>
      <c r="B1990" t="s">
        <v>993</v>
      </c>
      <c r="C1990" t="s">
        <v>188</v>
      </c>
      <c r="D1990" t="s">
        <v>26</v>
      </c>
      <c r="E1990" s="1">
        <v>42774</v>
      </c>
      <c r="F1990">
        <v>2</v>
      </c>
      <c r="G1990">
        <v>3098</v>
      </c>
      <c r="H1990" t="s">
        <v>19</v>
      </c>
      <c r="I1990" t="s">
        <v>20</v>
      </c>
      <c r="J1990" t="s">
        <v>27</v>
      </c>
      <c r="K1990" t="s">
        <v>28</v>
      </c>
      <c r="L1990" t="s">
        <v>1967</v>
      </c>
    </row>
    <row r="1991" spans="1:12" x14ac:dyDescent="0.3">
      <c r="A1991">
        <v>704</v>
      </c>
      <c r="B1991" t="s">
        <v>993</v>
      </c>
      <c r="C1991" t="s">
        <v>188</v>
      </c>
      <c r="D1991" t="s">
        <v>26</v>
      </c>
      <c r="E1991" s="1">
        <v>42774</v>
      </c>
      <c r="F1991">
        <v>1</v>
      </c>
      <c r="G1991">
        <v>3499.99</v>
      </c>
      <c r="H1991" t="s">
        <v>872</v>
      </c>
      <c r="I1991" t="s">
        <v>20</v>
      </c>
      <c r="J1991" t="s">
        <v>27</v>
      </c>
      <c r="K1991" t="s">
        <v>28</v>
      </c>
      <c r="L1991" t="s">
        <v>1968</v>
      </c>
    </row>
    <row r="1992" spans="1:12" x14ac:dyDescent="0.3">
      <c r="A1992">
        <v>705</v>
      </c>
      <c r="B1992" t="s">
        <v>995</v>
      </c>
      <c r="C1992" t="s">
        <v>30</v>
      </c>
      <c r="D1992" t="s">
        <v>26</v>
      </c>
      <c r="E1992" s="1">
        <v>42774</v>
      </c>
      <c r="F1992">
        <v>1</v>
      </c>
      <c r="G1992">
        <v>4999.99</v>
      </c>
      <c r="H1992" t="s">
        <v>864</v>
      </c>
      <c r="I1992" t="s">
        <v>46</v>
      </c>
      <c r="J1992" t="s">
        <v>27</v>
      </c>
      <c r="K1992" t="s">
        <v>31</v>
      </c>
      <c r="L1992" t="s">
        <v>1968</v>
      </c>
    </row>
    <row r="1993" spans="1:12" x14ac:dyDescent="0.3">
      <c r="A1993">
        <v>706</v>
      </c>
      <c r="B1993" t="s">
        <v>996</v>
      </c>
      <c r="C1993" t="s">
        <v>76</v>
      </c>
      <c r="D1993" t="s">
        <v>13</v>
      </c>
      <c r="E1993" s="1">
        <v>42775</v>
      </c>
      <c r="F1993">
        <v>2</v>
      </c>
      <c r="G1993">
        <v>599.98</v>
      </c>
      <c r="H1993" t="s">
        <v>72</v>
      </c>
      <c r="I1993" t="s">
        <v>53</v>
      </c>
      <c r="J1993" t="s">
        <v>16</v>
      </c>
      <c r="K1993" t="s">
        <v>17</v>
      </c>
      <c r="L1993" t="s">
        <v>1966</v>
      </c>
    </row>
    <row r="1994" spans="1:12" x14ac:dyDescent="0.3">
      <c r="A1994">
        <v>706</v>
      </c>
      <c r="B1994" t="s">
        <v>996</v>
      </c>
      <c r="C1994" t="s">
        <v>76</v>
      </c>
      <c r="D1994" t="s">
        <v>13</v>
      </c>
      <c r="E1994" s="1">
        <v>42775</v>
      </c>
      <c r="F1994">
        <v>1</v>
      </c>
      <c r="G1994">
        <v>1559.99</v>
      </c>
      <c r="H1994" t="s">
        <v>967</v>
      </c>
      <c r="I1994" t="s">
        <v>46</v>
      </c>
      <c r="J1994" t="s">
        <v>16</v>
      </c>
      <c r="K1994" t="s">
        <v>17</v>
      </c>
      <c r="L1994" t="s">
        <v>1972</v>
      </c>
    </row>
    <row r="1995" spans="1:12" x14ac:dyDescent="0.3">
      <c r="A1995">
        <v>706</v>
      </c>
      <c r="B1995" t="s">
        <v>996</v>
      </c>
      <c r="C1995" t="s">
        <v>76</v>
      </c>
      <c r="D1995" t="s">
        <v>13</v>
      </c>
      <c r="E1995" s="1">
        <v>42775</v>
      </c>
      <c r="F1995">
        <v>1</v>
      </c>
      <c r="G1995">
        <v>999.99</v>
      </c>
      <c r="H1995" t="s">
        <v>997</v>
      </c>
      <c r="I1995" t="s">
        <v>22</v>
      </c>
      <c r="J1995" t="s">
        <v>16</v>
      </c>
      <c r="K1995" t="s">
        <v>17</v>
      </c>
      <c r="L1995" t="s">
        <v>1967</v>
      </c>
    </row>
    <row r="1996" spans="1:12" x14ac:dyDescent="0.3">
      <c r="A1996">
        <v>707</v>
      </c>
      <c r="B1996" t="s">
        <v>998</v>
      </c>
      <c r="C1996" t="s">
        <v>94</v>
      </c>
      <c r="D1996" t="s">
        <v>26</v>
      </c>
      <c r="E1996" s="1">
        <v>42775</v>
      </c>
      <c r="F1996">
        <v>1</v>
      </c>
      <c r="G1996">
        <v>489.99</v>
      </c>
      <c r="H1996" t="s">
        <v>994</v>
      </c>
      <c r="I1996" t="s">
        <v>53</v>
      </c>
      <c r="J1996" t="s">
        <v>27</v>
      </c>
      <c r="K1996" t="s">
        <v>31</v>
      </c>
      <c r="L1996" t="s">
        <v>1966</v>
      </c>
    </row>
    <row r="1997" spans="1:12" x14ac:dyDescent="0.3">
      <c r="A1997">
        <v>707</v>
      </c>
      <c r="B1997" t="s">
        <v>998</v>
      </c>
      <c r="C1997" t="s">
        <v>94</v>
      </c>
      <c r="D1997" t="s">
        <v>26</v>
      </c>
      <c r="E1997" s="1">
        <v>42775</v>
      </c>
      <c r="F1997">
        <v>2</v>
      </c>
      <c r="G1997">
        <v>1199.98</v>
      </c>
      <c r="H1997" t="s">
        <v>14</v>
      </c>
      <c r="I1997" t="s">
        <v>39</v>
      </c>
      <c r="J1997" t="s">
        <v>27</v>
      </c>
      <c r="K1997" t="s">
        <v>31</v>
      </c>
      <c r="L1997" t="s">
        <v>1966</v>
      </c>
    </row>
    <row r="1998" spans="1:12" x14ac:dyDescent="0.3">
      <c r="A1998">
        <v>707</v>
      </c>
      <c r="B1998" t="s">
        <v>998</v>
      </c>
      <c r="C1998" t="s">
        <v>94</v>
      </c>
      <c r="D1998" t="s">
        <v>26</v>
      </c>
      <c r="E1998" s="1">
        <v>42775</v>
      </c>
      <c r="F1998">
        <v>2</v>
      </c>
      <c r="G1998">
        <v>899.98</v>
      </c>
      <c r="H1998" t="s">
        <v>854</v>
      </c>
      <c r="I1998" t="s">
        <v>39</v>
      </c>
      <c r="J1998" t="s">
        <v>27</v>
      </c>
      <c r="K1998" t="s">
        <v>31</v>
      </c>
      <c r="L1998" t="s">
        <v>1972</v>
      </c>
    </row>
    <row r="1999" spans="1:12" x14ac:dyDescent="0.3">
      <c r="A1999">
        <v>707</v>
      </c>
      <c r="B1999" t="s">
        <v>998</v>
      </c>
      <c r="C1999" t="s">
        <v>94</v>
      </c>
      <c r="D1999" t="s">
        <v>26</v>
      </c>
      <c r="E1999" s="1">
        <v>42775</v>
      </c>
      <c r="F1999">
        <v>2</v>
      </c>
      <c r="G1999">
        <v>3361.98</v>
      </c>
      <c r="H1999" t="s">
        <v>63</v>
      </c>
      <c r="I1999" t="s">
        <v>20</v>
      </c>
      <c r="J1999" t="s">
        <v>27</v>
      </c>
      <c r="K1999" t="s">
        <v>31</v>
      </c>
      <c r="L1999" t="s">
        <v>1967</v>
      </c>
    </row>
    <row r="2000" spans="1:12" x14ac:dyDescent="0.3">
      <c r="A2000">
        <v>708</v>
      </c>
      <c r="B2000" t="s">
        <v>999</v>
      </c>
      <c r="C2000" t="s">
        <v>166</v>
      </c>
      <c r="D2000" t="s">
        <v>13</v>
      </c>
      <c r="E2000" s="1">
        <v>42776</v>
      </c>
      <c r="F2000">
        <v>1</v>
      </c>
      <c r="G2000">
        <v>469.99</v>
      </c>
      <c r="H2000" t="s">
        <v>69</v>
      </c>
      <c r="I2000" t="s">
        <v>22</v>
      </c>
      <c r="J2000" t="s">
        <v>16</v>
      </c>
      <c r="K2000" t="s">
        <v>17</v>
      </c>
      <c r="L2000" t="s">
        <v>1967</v>
      </c>
    </row>
    <row r="2001" spans="1:12" x14ac:dyDescent="0.3">
      <c r="A2001">
        <v>708</v>
      </c>
      <c r="B2001" t="s">
        <v>999</v>
      </c>
      <c r="C2001" t="s">
        <v>166</v>
      </c>
      <c r="D2001" t="s">
        <v>13</v>
      </c>
      <c r="E2001" s="1">
        <v>42776</v>
      </c>
      <c r="F2001">
        <v>1</v>
      </c>
      <c r="G2001">
        <v>5299.99</v>
      </c>
      <c r="H2001" t="s">
        <v>879</v>
      </c>
      <c r="I2001" t="s">
        <v>22</v>
      </c>
      <c r="J2001" t="s">
        <v>16</v>
      </c>
      <c r="K2001" t="s">
        <v>17</v>
      </c>
      <c r="L2001" t="s">
        <v>1968</v>
      </c>
    </row>
    <row r="2002" spans="1:12" x14ac:dyDescent="0.3">
      <c r="A2002">
        <v>708</v>
      </c>
      <c r="B2002" t="s">
        <v>999</v>
      </c>
      <c r="C2002" t="s">
        <v>166</v>
      </c>
      <c r="D2002" t="s">
        <v>13</v>
      </c>
      <c r="E2002" s="1">
        <v>42776</v>
      </c>
      <c r="F2002">
        <v>2</v>
      </c>
      <c r="G2002">
        <v>939.98</v>
      </c>
      <c r="H2002" t="s">
        <v>1000</v>
      </c>
      <c r="I2002" t="s">
        <v>22</v>
      </c>
      <c r="J2002" t="s">
        <v>16</v>
      </c>
      <c r="K2002" t="s">
        <v>17</v>
      </c>
      <c r="L2002" t="s">
        <v>1968</v>
      </c>
    </row>
    <row r="2003" spans="1:12" x14ac:dyDescent="0.3">
      <c r="A2003">
        <v>709</v>
      </c>
      <c r="B2003" t="s">
        <v>1001</v>
      </c>
      <c r="C2003" t="s">
        <v>128</v>
      </c>
      <c r="D2003" t="s">
        <v>26</v>
      </c>
      <c r="E2003" s="1">
        <v>42777</v>
      </c>
      <c r="F2003">
        <v>2</v>
      </c>
      <c r="G2003">
        <v>679.98</v>
      </c>
      <c r="H2003" t="s">
        <v>926</v>
      </c>
      <c r="I2003" t="s">
        <v>53</v>
      </c>
      <c r="J2003" t="s">
        <v>27</v>
      </c>
      <c r="K2003" t="s">
        <v>28</v>
      </c>
      <c r="L2003" t="s">
        <v>1966</v>
      </c>
    </row>
    <row r="2004" spans="1:12" x14ac:dyDescent="0.3">
      <c r="A2004">
        <v>709</v>
      </c>
      <c r="B2004" t="s">
        <v>1001</v>
      </c>
      <c r="C2004" t="s">
        <v>128</v>
      </c>
      <c r="D2004" t="s">
        <v>26</v>
      </c>
      <c r="E2004" s="1">
        <v>42777</v>
      </c>
      <c r="F2004">
        <v>2</v>
      </c>
      <c r="G2004">
        <v>5399.98</v>
      </c>
      <c r="H2004" t="s">
        <v>919</v>
      </c>
      <c r="I2004" t="s">
        <v>858</v>
      </c>
      <c r="J2004" t="s">
        <v>27</v>
      </c>
      <c r="K2004" t="s">
        <v>28</v>
      </c>
      <c r="L2004" t="s">
        <v>1968</v>
      </c>
    </row>
    <row r="2005" spans="1:12" x14ac:dyDescent="0.3">
      <c r="A2005">
        <v>709</v>
      </c>
      <c r="B2005" t="s">
        <v>1001</v>
      </c>
      <c r="C2005" t="s">
        <v>128</v>
      </c>
      <c r="D2005" t="s">
        <v>26</v>
      </c>
      <c r="E2005" s="1">
        <v>42777</v>
      </c>
      <c r="F2005">
        <v>1</v>
      </c>
      <c r="G2005">
        <v>1499.99</v>
      </c>
      <c r="H2005" t="s">
        <v>936</v>
      </c>
      <c r="I2005" t="s">
        <v>858</v>
      </c>
      <c r="J2005" t="s">
        <v>27</v>
      </c>
      <c r="K2005" t="s">
        <v>28</v>
      </c>
      <c r="L2005" t="s">
        <v>1968</v>
      </c>
    </row>
    <row r="2006" spans="1:12" x14ac:dyDescent="0.3">
      <c r="A2006">
        <v>710</v>
      </c>
      <c r="B2006" t="s">
        <v>1002</v>
      </c>
      <c r="C2006" t="s">
        <v>538</v>
      </c>
      <c r="D2006" t="s">
        <v>26</v>
      </c>
      <c r="E2006" s="1">
        <v>42779</v>
      </c>
      <c r="F2006">
        <v>2</v>
      </c>
      <c r="G2006">
        <v>3119.98</v>
      </c>
      <c r="H2006" t="s">
        <v>967</v>
      </c>
      <c r="I2006" t="s">
        <v>46</v>
      </c>
      <c r="J2006" t="s">
        <v>27</v>
      </c>
      <c r="K2006" t="s">
        <v>28</v>
      </c>
      <c r="L2006" t="s">
        <v>1972</v>
      </c>
    </row>
    <row r="2007" spans="1:12" x14ac:dyDescent="0.3">
      <c r="A2007">
        <v>710</v>
      </c>
      <c r="B2007" t="s">
        <v>1002</v>
      </c>
      <c r="C2007" t="s">
        <v>538</v>
      </c>
      <c r="D2007" t="s">
        <v>26</v>
      </c>
      <c r="E2007" s="1">
        <v>42779</v>
      </c>
      <c r="F2007">
        <v>1</v>
      </c>
      <c r="G2007">
        <v>2499.9899999999998</v>
      </c>
      <c r="H2007" t="s">
        <v>943</v>
      </c>
      <c r="I2007" t="s">
        <v>22</v>
      </c>
      <c r="J2007" t="s">
        <v>27</v>
      </c>
      <c r="K2007" t="s">
        <v>28</v>
      </c>
      <c r="L2007" t="s">
        <v>1967</v>
      </c>
    </row>
    <row r="2008" spans="1:12" x14ac:dyDescent="0.3">
      <c r="A2008">
        <v>710</v>
      </c>
      <c r="B2008" t="s">
        <v>1002</v>
      </c>
      <c r="C2008" t="s">
        <v>538</v>
      </c>
      <c r="D2008" t="s">
        <v>26</v>
      </c>
      <c r="E2008" s="1">
        <v>42779</v>
      </c>
      <c r="F2008">
        <v>1</v>
      </c>
      <c r="G2008">
        <v>1999.99</v>
      </c>
      <c r="H2008" t="s">
        <v>983</v>
      </c>
      <c r="I2008" t="s">
        <v>858</v>
      </c>
      <c r="J2008" t="s">
        <v>27</v>
      </c>
      <c r="K2008" t="s">
        <v>28</v>
      </c>
      <c r="L2008" t="s">
        <v>1968</v>
      </c>
    </row>
    <row r="2009" spans="1:12" x14ac:dyDescent="0.3">
      <c r="A2009">
        <v>710</v>
      </c>
      <c r="B2009" t="s">
        <v>1002</v>
      </c>
      <c r="C2009" t="s">
        <v>538</v>
      </c>
      <c r="D2009" t="s">
        <v>26</v>
      </c>
      <c r="E2009" s="1">
        <v>42779</v>
      </c>
      <c r="F2009">
        <v>1</v>
      </c>
      <c r="G2009">
        <v>2299.9899999999998</v>
      </c>
      <c r="H2009" t="s">
        <v>878</v>
      </c>
      <c r="I2009" t="s">
        <v>22</v>
      </c>
      <c r="J2009" t="s">
        <v>27</v>
      </c>
      <c r="K2009" t="s">
        <v>28</v>
      </c>
      <c r="L2009" t="s">
        <v>1968</v>
      </c>
    </row>
    <row r="2010" spans="1:12" x14ac:dyDescent="0.3">
      <c r="A2010">
        <v>710</v>
      </c>
      <c r="B2010" t="s">
        <v>1002</v>
      </c>
      <c r="C2010" t="s">
        <v>538</v>
      </c>
      <c r="D2010" t="s">
        <v>26</v>
      </c>
      <c r="E2010" s="1">
        <v>42779</v>
      </c>
      <c r="F2010">
        <v>2</v>
      </c>
      <c r="G2010">
        <v>2999.98</v>
      </c>
      <c r="H2010" t="s">
        <v>913</v>
      </c>
      <c r="I2010" t="s">
        <v>22</v>
      </c>
      <c r="J2010" t="s">
        <v>27</v>
      </c>
      <c r="K2010" t="s">
        <v>28</v>
      </c>
      <c r="L2010" t="s">
        <v>1968</v>
      </c>
    </row>
    <row r="2011" spans="1:12" x14ac:dyDescent="0.3">
      <c r="A2011">
        <v>711</v>
      </c>
      <c r="B2011" t="s">
        <v>1003</v>
      </c>
      <c r="C2011" t="s">
        <v>235</v>
      </c>
      <c r="D2011" t="s">
        <v>26</v>
      </c>
      <c r="E2011" s="1">
        <v>42779</v>
      </c>
      <c r="F2011">
        <v>2</v>
      </c>
      <c r="G2011">
        <v>599.98</v>
      </c>
      <c r="H2011" t="s">
        <v>866</v>
      </c>
      <c r="I2011" t="s">
        <v>53</v>
      </c>
      <c r="J2011" t="s">
        <v>27</v>
      </c>
      <c r="K2011" t="s">
        <v>28</v>
      </c>
      <c r="L2011" t="s">
        <v>1966</v>
      </c>
    </row>
    <row r="2012" spans="1:12" x14ac:dyDescent="0.3">
      <c r="A2012">
        <v>711</v>
      </c>
      <c r="B2012" t="s">
        <v>1003</v>
      </c>
      <c r="C2012" t="s">
        <v>235</v>
      </c>
      <c r="D2012" t="s">
        <v>26</v>
      </c>
      <c r="E2012" s="1">
        <v>42779</v>
      </c>
      <c r="F2012">
        <v>2</v>
      </c>
      <c r="G2012">
        <v>2641.98</v>
      </c>
      <c r="H2012" t="s">
        <v>77</v>
      </c>
      <c r="I2012" t="s">
        <v>22</v>
      </c>
      <c r="J2012" t="s">
        <v>27</v>
      </c>
      <c r="K2012" t="s">
        <v>28</v>
      </c>
      <c r="L2012" t="s">
        <v>1970</v>
      </c>
    </row>
    <row r="2013" spans="1:12" x14ac:dyDescent="0.3">
      <c r="A2013">
        <v>711</v>
      </c>
      <c r="B2013" t="s">
        <v>1003</v>
      </c>
      <c r="C2013" t="s">
        <v>235</v>
      </c>
      <c r="D2013" t="s">
        <v>26</v>
      </c>
      <c r="E2013" s="1">
        <v>42779</v>
      </c>
      <c r="F2013">
        <v>2</v>
      </c>
      <c r="G2013">
        <v>1239.98</v>
      </c>
      <c r="H2013" t="s">
        <v>862</v>
      </c>
      <c r="I2013" t="s">
        <v>15</v>
      </c>
      <c r="J2013" t="s">
        <v>27</v>
      </c>
      <c r="K2013" t="s">
        <v>28</v>
      </c>
      <c r="L2013" t="s">
        <v>1972</v>
      </c>
    </row>
    <row r="2014" spans="1:12" x14ac:dyDescent="0.3">
      <c r="A2014">
        <v>712</v>
      </c>
      <c r="B2014" t="s">
        <v>1004</v>
      </c>
      <c r="C2014" t="s">
        <v>437</v>
      </c>
      <c r="D2014" t="s">
        <v>108</v>
      </c>
      <c r="E2014" s="1">
        <v>42779</v>
      </c>
      <c r="F2014">
        <v>2</v>
      </c>
      <c r="G2014">
        <v>879.98</v>
      </c>
      <c r="H2014" t="s">
        <v>893</v>
      </c>
      <c r="I2014" t="s">
        <v>15</v>
      </c>
      <c r="J2014" t="s">
        <v>109</v>
      </c>
      <c r="K2014" t="s">
        <v>179</v>
      </c>
      <c r="L2014" t="s">
        <v>1966</v>
      </c>
    </row>
    <row r="2015" spans="1:12" x14ac:dyDescent="0.3">
      <c r="A2015">
        <v>712</v>
      </c>
      <c r="B2015" t="s">
        <v>1004</v>
      </c>
      <c r="C2015" t="s">
        <v>437</v>
      </c>
      <c r="D2015" t="s">
        <v>108</v>
      </c>
      <c r="E2015" s="1">
        <v>42779</v>
      </c>
      <c r="F2015">
        <v>1</v>
      </c>
      <c r="G2015">
        <v>299.99</v>
      </c>
      <c r="H2015" t="s">
        <v>866</v>
      </c>
      <c r="I2015" t="s">
        <v>15</v>
      </c>
      <c r="J2015" t="s">
        <v>109</v>
      </c>
      <c r="K2015" t="s">
        <v>179</v>
      </c>
      <c r="L2015" t="s">
        <v>1966</v>
      </c>
    </row>
    <row r="2016" spans="1:12" x14ac:dyDescent="0.3">
      <c r="A2016">
        <v>712</v>
      </c>
      <c r="B2016" t="s">
        <v>1004</v>
      </c>
      <c r="C2016" t="s">
        <v>437</v>
      </c>
      <c r="D2016" t="s">
        <v>108</v>
      </c>
      <c r="E2016" s="1">
        <v>42779</v>
      </c>
      <c r="F2016">
        <v>2</v>
      </c>
      <c r="G2016">
        <v>1079.98</v>
      </c>
      <c r="H2016" t="s">
        <v>1005</v>
      </c>
      <c r="I2016" t="s">
        <v>22</v>
      </c>
      <c r="J2016" t="s">
        <v>109</v>
      </c>
      <c r="K2016" t="s">
        <v>179</v>
      </c>
      <c r="L2016" t="s">
        <v>1971</v>
      </c>
    </row>
    <row r="2017" spans="1:12" x14ac:dyDescent="0.3">
      <c r="A2017">
        <v>712</v>
      </c>
      <c r="B2017" t="s">
        <v>1004</v>
      </c>
      <c r="C2017" t="s">
        <v>437</v>
      </c>
      <c r="D2017" t="s">
        <v>108</v>
      </c>
      <c r="E2017" s="1">
        <v>42779</v>
      </c>
      <c r="F2017">
        <v>1</v>
      </c>
      <c r="G2017">
        <v>832.99</v>
      </c>
      <c r="H2017" t="s">
        <v>1006</v>
      </c>
      <c r="I2017" t="s">
        <v>22</v>
      </c>
      <c r="J2017" t="s">
        <v>109</v>
      </c>
      <c r="K2017" t="s">
        <v>179</v>
      </c>
      <c r="L2017" t="s">
        <v>1972</v>
      </c>
    </row>
    <row r="2018" spans="1:12" x14ac:dyDescent="0.3">
      <c r="A2018">
        <v>712</v>
      </c>
      <c r="B2018" t="s">
        <v>1004</v>
      </c>
      <c r="C2018" t="s">
        <v>437</v>
      </c>
      <c r="D2018" t="s">
        <v>108</v>
      </c>
      <c r="E2018" s="1">
        <v>42779</v>
      </c>
      <c r="F2018">
        <v>2</v>
      </c>
      <c r="G2018">
        <v>5799.98</v>
      </c>
      <c r="H2018" t="s">
        <v>21</v>
      </c>
      <c r="I2018" t="s">
        <v>22</v>
      </c>
      <c r="J2018" t="s">
        <v>109</v>
      </c>
      <c r="K2018" t="s">
        <v>179</v>
      </c>
      <c r="L2018" t="s">
        <v>1968</v>
      </c>
    </row>
    <row r="2019" spans="1:12" x14ac:dyDescent="0.3">
      <c r="A2019">
        <v>713</v>
      </c>
      <c r="B2019" t="s">
        <v>1007</v>
      </c>
      <c r="C2019" t="s">
        <v>567</v>
      </c>
      <c r="D2019" t="s">
        <v>108</v>
      </c>
      <c r="E2019" s="1">
        <v>42779</v>
      </c>
      <c r="F2019">
        <v>2</v>
      </c>
      <c r="G2019">
        <v>699.98</v>
      </c>
      <c r="H2019" t="s">
        <v>885</v>
      </c>
      <c r="I2019" t="s">
        <v>53</v>
      </c>
      <c r="J2019" t="s">
        <v>109</v>
      </c>
      <c r="K2019" t="s">
        <v>110</v>
      </c>
      <c r="L2019" t="s">
        <v>1966</v>
      </c>
    </row>
    <row r="2020" spans="1:12" x14ac:dyDescent="0.3">
      <c r="A2020">
        <v>713</v>
      </c>
      <c r="B2020" t="s">
        <v>1007</v>
      </c>
      <c r="C2020" t="s">
        <v>567</v>
      </c>
      <c r="D2020" t="s">
        <v>108</v>
      </c>
      <c r="E2020" s="1">
        <v>42779</v>
      </c>
      <c r="F2020">
        <v>2</v>
      </c>
      <c r="G2020">
        <v>419.98</v>
      </c>
      <c r="H2020" t="s">
        <v>1008</v>
      </c>
      <c r="I2020" t="s">
        <v>53</v>
      </c>
      <c r="J2020" t="s">
        <v>109</v>
      </c>
      <c r="K2020" t="s">
        <v>110</v>
      </c>
      <c r="L2020" t="s">
        <v>1971</v>
      </c>
    </row>
    <row r="2021" spans="1:12" x14ac:dyDescent="0.3">
      <c r="A2021">
        <v>713</v>
      </c>
      <c r="B2021" t="s">
        <v>1007</v>
      </c>
      <c r="C2021" t="s">
        <v>567</v>
      </c>
      <c r="D2021" t="s">
        <v>108</v>
      </c>
      <c r="E2021" s="1">
        <v>42779</v>
      </c>
      <c r="F2021">
        <v>2</v>
      </c>
      <c r="G2021">
        <v>899.98</v>
      </c>
      <c r="H2021" t="s">
        <v>941</v>
      </c>
      <c r="I2021" t="s">
        <v>39</v>
      </c>
      <c r="J2021" t="s">
        <v>109</v>
      </c>
      <c r="K2021" t="s">
        <v>110</v>
      </c>
      <c r="L2021" t="s">
        <v>1972</v>
      </c>
    </row>
    <row r="2022" spans="1:12" x14ac:dyDescent="0.3">
      <c r="A2022">
        <v>713</v>
      </c>
      <c r="B2022" t="s">
        <v>1007</v>
      </c>
      <c r="C2022" t="s">
        <v>567</v>
      </c>
      <c r="D2022" t="s">
        <v>108</v>
      </c>
      <c r="E2022" s="1">
        <v>42779</v>
      </c>
      <c r="F2022">
        <v>1</v>
      </c>
      <c r="G2022">
        <v>749.99</v>
      </c>
      <c r="H2022" t="s">
        <v>857</v>
      </c>
      <c r="I2022" t="s">
        <v>858</v>
      </c>
      <c r="J2022" t="s">
        <v>109</v>
      </c>
      <c r="K2022" t="s">
        <v>110</v>
      </c>
      <c r="L2022" t="s">
        <v>1967</v>
      </c>
    </row>
    <row r="2023" spans="1:12" x14ac:dyDescent="0.3">
      <c r="A2023">
        <v>714</v>
      </c>
      <c r="B2023" t="s">
        <v>1009</v>
      </c>
      <c r="C2023" t="s">
        <v>169</v>
      </c>
      <c r="D2023" t="s">
        <v>26</v>
      </c>
      <c r="E2023" s="1">
        <v>42780</v>
      </c>
      <c r="F2023">
        <v>2</v>
      </c>
      <c r="G2023">
        <v>419.98</v>
      </c>
      <c r="H2023" t="s">
        <v>1010</v>
      </c>
      <c r="I2023" t="s">
        <v>53</v>
      </c>
      <c r="J2023" t="s">
        <v>27</v>
      </c>
      <c r="K2023" t="s">
        <v>31</v>
      </c>
      <c r="L2023" t="s">
        <v>1971</v>
      </c>
    </row>
    <row r="2024" spans="1:12" x14ac:dyDescent="0.3">
      <c r="A2024">
        <v>715</v>
      </c>
      <c r="B2024" t="s">
        <v>239</v>
      </c>
      <c r="C2024" t="s">
        <v>240</v>
      </c>
      <c r="D2024" t="s">
        <v>26</v>
      </c>
      <c r="E2024" s="1">
        <v>42781</v>
      </c>
      <c r="F2024">
        <v>2</v>
      </c>
      <c r="G2024">
        <v>9999.98</v>
      </c>
      <c r="H2024" t="s">
        <v>864</v>
      </c>
      <c r="I2024" t="s">
        <v>46</v>
      </c>
      <c r="J2024" t="s">
        <v>27</v>
      </c>
      <c r="K2024" t="s">
        <v>28</v>
      </c>
      <c r="L2024" t="s">
        <v>1968</v>
      </c>
    </row>
    <row r="2025" spans="1:12" x14ac:dyDescent="0.3">
      <c r="A2025">
        <v>715</v>
      </c>
      <c r="B2025" t="s">
        <v>239</v>
      </c>
      <c r="C2025" t="s">
        <v>240</v>
      </c>
      <c r="D2025" t="s">
        <v>26</v>
      </c>
      <c r="E2025" s="1">
        <v>42781</v>
      </c>
      <c r="F2025">
        <v>1</v>
      </c>
      <c r="G2025">
        <v>5999.99</v>
      </c>
      <c r="H2025" t="s">
        <v>927</v>
      </c>
      <c r="I2025" t="s">
        <v>858</v>
      </c>
      <c r="J2025" t="s">
        <v>27</v>
      </c>
      <c r="K2025" t="s">
        <v>28</v>
      </c>
      <c r="L2025" t="s">
        <v>1968</v>
      </c>
    </row>
    <row r="2026" spans="1:12" x14ac:dyDescent="0.3">
      <c r="A2026">
        <v>716</v>
      </c>
      <c r="B2026" t="s">
        <v>1011</v>
      </c>
      <c r="C2026" t="s">
        <v>594</v>
      </c>
      <c r="D2026" t="s">
        <v>26</v>
      </c>
      <c r="E2026" s="1">
        <v>42781</v>
      </c>
      <c r="F2026">
        <v>2</v>
      </c>
      <c r="G2026">
        <v>419.98</v>
      </c>
      <c r="H2026" t="s">
        <v>1008</v>
      </c>
      <c r="I2026" t="s">
        <v>53</v>
      </c>
      <c r="J2026" t="s">
        <v>27</v>
      </c>
      <c r="K2026" t="s">
        <v>28</v>
      </c>
      <c r="L2026" t="s">
        <v>1971</v>
      </c>
    </row>
    <row r="2027" spans="1:12" x14ac:dyDescent="0.3">
      <c r="A2027">
        <v>716</v>
      </c>
      <c r="B2027" t="s">
        <v>1011</v>
      </c>
      <c r="C2027" t="s">
        <v>594</v>
      </c>
      <c r="D2027" t="s">
        <v>26</v>
      </c>
      <c r="E2027" s="1">
        <v>42781</v>
      </c>
      <c r="F2027">
        <v>1</v>
      </c>
      <c r="G2027">
        <v>402.99</v>
      </c>
      <c r="H2027" t="s">
        <v>891</v>
      </c>
      <c r="I2027" t="s">
        <v>15</v>
      </c>
      <c r="J2027" t="s">
        <v>27</v>
      </c>
      <c r="K2027" t="s">
        <v>28</v>
      </c>
      <c r="L2027" t="s">
        <v>1972</v>
      </c>
    </row>
    <row r="2028" spans="1:12" x14ac:dyDescent="0.3">
      <c r="A2028">
        <v>716</v>
      </c>
      <c r="B2028" t="s">
        <v>1011</v>
      </c>
      <c r="C2028" t="s">
        <v>594</v>
      </c>
      <c r="D2028" t="s">
        <v>26</v>
      </c>
      <c r="E2028" s="1">
        <v>42781</v>
      </c>
      <c r="F2028">
        <v>2</v>
      </c>
      <c r="G2028">
        <v>941.98</v>
      </c>
      <c r="H2028" t="s">
        <v>1012</v>
      </c>
      <c r="I2028" t="s">
        <v>39</v>
      </c>
      <c r="J2028" t="s">
        <v>27</v>
      </c>
      <c r="K2028" t="s">
        <v>28</v>
      </c>
      <c r="L2028" t="s">
        <v>1972</v>
      </c>
    </row>
    <row r="2029" spans="1:12" x14ac:dyDescent="0.3">
      <c r="A2029">
        <v>716</v>
      </c>
      <c r="B2029" t="s">
        <v>1011</v>
      </c>
      <c r="C2029" t="s">
        <v>594</v>
      </c>
      <c r="D2029" t="s">
        <v>26</v>
      </c>
      <c r="E2029" s="1">
        <v>42781</v>
      </c>
      <c r="F2029">
        <v>2</v>
      </c>
      <c r="G2029">
        <v>5799.98</v>
      </c>
      <c r="H2029" t="s">
        <v>21</v>
      </c>
      <c r="I2029" t="s">
        <v>22</v>
      </c>
      <c r="J2029" t="s">
        <v>27</v>
      </c>
      <c r="K2029" t="s">
        <v>28</v>
      </c>
      <c r="L2029" t="s">
        <v>1968</v>
      </c>
    </row>
    <row r="2030" spans="1:12" x14ac:dyDescent="0.3">
      <c r="A2030">
        <v>717</v>
      </c>
      <c r="B2030" t="s">
        <v>1013</v>
      </c>
      <c r="C2030" t="s">
        <v>192</v>
      </c>
      <c r="D2030" t="s">
        <v>26</v>
      </c>
      <c r="E2030" s="1">
        <v>42781</v>
      </c>
      <c r="F2030">
        <v>1</v>
      </c>
      <c r="G2030">
        <v>209.99</v>
      </c>
      <c r="H2030" t="s">
        <v>1008</v>
      </c>
      <c r="I2030" t="s">
        <v>53</v>
      </c>
      <c r="J2030" t="s">
        <v>27</v>
      </c>
      <c r="K2030" t="s">
        <v>28</v>
      </c>
      <c r="L2030" t="s">
        <v>1971</v>
      </c>
    </row>
    <row r="2031" spans="1:12" x14ac:dyDescent="0.3">
      <c r="A2031">
        <v>717</v>
      </c>
      <c r="B2031" t="s">
        <v>1013</v>
      </c>
      <c r="C2031" t="s">
        <v>192</v>
      </c>
      <c r="D2031" t="s">
        <v>26</v>
      </c>
      <c r="E2031" s="1">
        <v>42781</v>
      </c>
      <c r="F2031">
        <v>2</v>
      </c>
      <c r="G2031">
        <v>10999.98</v>
      </c>
      <c r="H2031" t="s">
        <v>859</v>
      </c>
      <c r="I2031" t="s">
        <v>858</v>
      </c>
      <c r="J2031" t="s">
        <v>27</v>
      </c>
      <c r="K2031" t="s">
        <v>28</v>
      </c>
      <c r="L2031" t="s">
        <v>1968</v>
      </c>
    </row>
    <row r="2032" spans="1:12" x14ac:dyDescent="0.3">
      <c r="A2032">
        <v>718</v>
      </c>
      <c r="B2032" t="s">
        <v>1014</v>
      </c>
      <c r="C2032" t="s">
        <v>535</v>
      </c>
      <c r="D2032" t="s">
        <v>26</v>
      </c>
      <c r="E2032" s="1">
        <v>42782</v>
      </c>
      <c r="F2032">
        <v>2</v>
      </c>
      <c r="G2032">
        <v>979.98</v>
      </c>
      <c r="H2032" t="s">
        <v>871</v>
      </c>
      <c r="I2032" t="s">
        <v>15</v>
      </c>
      <c r="J2032" t="s">
        <v>27</v>
      </c>
      <c r="K2032" t="s">
        <v>31</v>
      </c>
      <c r="L2032" t="s">
        <v>1966</v>
      </c>
    </row>
    <row r="2033" spans="1:12" x14ac:dyDescent="0.3">
      <c r="A2033">
        <v>718</v>
      </c>
      <c r="B2033" t="s">
        <v>1014</v>
      </c>
      <c r="C2033" t="s">
        <v>535</v>
      </c>
      <c r="D2033" t="s">
        <v>26</v>
      </c>
      <c r="E2033" s="1">
        <v>42782</v>
      </c>
      <c r="F2033">
        <v>2</v>
      </c>
      <c r="G2033">
        <v>419.98</v>
      </c>
      <c r="H2033" t="s">
        <v>1010</v>
      </c>
      <c r="I2033" t="s">
        <v>53</v>
      </c>
      <c r="J2033" t="s">
        <v>27</v>
      </c>
      <c r="K2033" t="s">
        <v>31</v>
      </c>
      <c r="L2033" t="s">
        <v>1971</v>
      </c>
    </row>
    <row r="2034" spans="1:12" x14ac:dyDescent="0.3">
      <c r="A2034">
        <v>718</v>
      </c>
      <c r="B2034" t="s">
        <v>1014</v>
      </c>
      <c r="C2034" t="s">
        <v>535</v>
      </c>
      <c r="D2034" t="s">
        <v>26</v>
      </c>
      <c r="E2034" s="1">
        <v>42782</v>
      </c>
      <c r="F2034">
        <v>2</v>
      </c>
      <c r="G2034">
        <v>9999.98</v>
      </c>
      <c r="H2034" t="s">
        <v>987</v>
      </c>
      <c r="I2034" t="s">
        <v>22</v>
      </c>
      <c r="J2034" t="s">
        <v>27</v>
      </c>
      <c r="K2034" t="s">
        <v>31</v>
      </c>
      <c r="L2034" t="s">
        <v>1968</v>
      </c>
    </row>
    <row r="2035" spans="1:12" x14ac:dyDescent="0.3">
      <c r="A2035">
        <v>719</v>
      </c>
      <c r="B2035" t="s">
        <v>1015</v>
      </c>
      <c r="C2035" t="s">
        <v>426</v>
      </c>
      <c r="D2035" t="s">
        <v>26</v>
      </c>
      <c r="E2035" s="1">
        <v>42782</v>
      </c>
      <c r="F2035">
        <v>1</v>
      </c>
      <c r="G2035">
        <v>489.99</v>
      </c>
      <c r="H2035" t="s">
        <v>994</v>
      </c>
      <c r="I2035" t="s">
        <v>53</v>
      </c>
      <c r="J2035" t="s">
        <v>27</v>
      </c>
      <c r="K2035" t="s">
        <v>28</v>
      </c>
      <c r="L2035" t="s">
        <v>1966</v>
      </c>
    </row>
    <row r="2036" spans="1:12" x14ac:dyDescent="0.3">
      <c r="A2036">
        <v>720</v>
      </c>
      <c r="B2036" t="s">
        <v>1016</v>
      </c>
      <c r="C2036" t="s">
        <v>285</v>
      </c>
      <c r="D2036" t="s">
        <v>26</v>
      </c>
      <c r="E2036" s="1">
        <v>42782</v>
      </c>
      <c r="F2036">
        <v>1</v>
      </c>
      <c r="G2036">
        <v>470.99</v>
      </c>
      <c r="H2036" t="s">
        <v>1012</v>
      </c>
      <c r="I2036" t="s">
        <v>39</v>
      </c>
      <c r="J2036" t="s">
        <v>27</v>
      </c>
      <c r="K2036" t="s">
        <v>28</v>
      </c>
      <c r="L2036" t="s">
        <v>1972</v>
      </c>
    </row>
    <row r="2037" spans="1:12" x14ac:dyDescent="0.3">
      <c r="A2037">
        <v>720</v>
      </c>
      <c r="B2037" t="s">
        <v>1016</v>
      </c>
      <c r="C2037" t="s">
        <v>285</v>
      </c>
      <c r="D2037" t="s">
        <v>26</v>
      </c>
      <c r="E2037" s="1">
        <v>42782</v>
      </c>
      <c r="F2037">
        <v>1</v>
      </c>
      <c r="G2037">
        <v>469.99</v>
      </c>
      <c r="H2037" t="s">
        <v>69</v>
      </c>
      <c r="I2037" t="s">
        <v>22</v>
      </c>
      <c r="J2037" t="s">
        <v>27</v>
      </c>
      <c r="K2037" t="s">
        <v>28</v>
      </c>
      <c r="L2037" t="s">
        <v>1967</v>
      </c>
    </row>
    <row r="2038" spans="1:12" x14ac:dyDescent="0.3">
      <c r="A2038">
        <v>721</v>
      </c>
      <c r="B2038" t="s">
        <v>1017</v>
      </c>
      <c r="C2038" t="s">
        <v>410</v>
      </c>
      <c r="D2038" t="s">
        <v>26</v>
      </c>
      <c r="E2038" s="1">
        <v>42782</v>
      </c>
      <c r="F2038">
        <v>1</v>
      </c>
      <c r="G2038">
        <v>489.99</v>
      </c>
      <c r="H2038" t="s">
        <v>871</v>
      </c>
      <c r="I2038" t="s">
        <v>39</v>
      </c>
      <c r="J2038" t="s">
        <v>27</v>
      </c>
      <c r="K2038" t="s">
        <v>31</v>
      </c>
      <c r="L2038" t="s">
        <v>1966</v>
      </c>
    </row>
    <row r="2039" spans="1:12" x14ac:dyDescent="0.3">
      <c r="A2039">
        <v>721</v>
      </c>
      <c r="B2039" t="s">
        <v>1017</v>
      </c>
      <c r="C2039" t="s">
        <v>410</v>
      </c>
      <c r="D2039" t="s">
        <v>26</v>
      </c>
      <c r="E2039" s="1">
        <v>42782</v>
      </c>
      <c r="F2039">
        <v>2</v>
      </c>
      <c r="G2039">
        <v>1739.98</v>
      </c>
      <c r="H2039" t="s">
        <v>940</v>
      </c>
      <c r="I2039" t="s">
        <v>22</v>
      </c>
      <c r="J2039" t="s">
        <v>27</v>
      </c>
      <c r="K2039" t="s">
        <v>31</v>
      </c>
      <c r="L2039" t="s">
        <v>1971</v>
      </c>
    </row>
    <row r="2040" spans="1:12" x14ac:dyDescent="0.3">
      <c r="A2040">
        <v>721</v>
      </c>
      <c r="B2040" t="s">
        <v>1017</v>
      </c>
      <c r="C2040" t="s">
        <v>410</v>
      </c>
      <c r="D2040" t="s">
        <v>26</v>
      </c>
      <c r="E2040" s="1">
        <v>42782</v>
      </c>
      <c r="F2040">
        <v>2</v>
      </c>
      <c r="G2040">
        <v>1499.98</v>
      </c>
      <c r="H2040" t="s">
        <v>863</v>
      </c>
      <c r="I2040" t="s">
        <v>15</v>
      </c>
      <c r="J2040" t="s">
        <v>27</v>
      </c>
      <c r="K2040" t="s">
        <v>31</v>
      </c>
      <c r="L2040" t="s">
        <v>1972</v>
      </c>
    </row>
    <row r="2041" spans="1:12" x14ac:dyDescent="0.3">
      <c r="A2041">
        <v>721</v>
      </c>
      <c r="B2041" t="s">
        <v>1017</v>
      </c>
      <c r="C2041" t="s">
        <v>410</v>
      </c>
      <c r="D2041" t="s">
        <v>26</v>
      </c>
      <c r="E2041" s="1">
        <v>42782</v>
      </c>
      <c r="F2041">
        <v>1</v>
      </c>
      <c r="G2041">
        <v>469.99</v>
      </c>
      <c r="H2041" t="s">
        <v>903</v>
      </c>
      <c r="I2041" t="s">
        <v>22</v>
      </c>
      <c r="J2041" t="s">
        <v>27</v>
      </c>
      <c r="K2041" t="s">
        <v>31</v>
      </c>
      <c r="L2041" t="s">
        <v>1967</v>
      </c>
    </row>
    <row r="2042" spans="1:12" x14ac:dyDescent="0.3">
      <c r="A2042">
        <v>722</v>
      </c>
      <c r="B2042" t="s">
        <v>1018</v>
      </c>
      <c r="C2042" t="s">
        <v>561</v>
      </c>
      <c r="D2042" t="s">
        <v>26</v>
      </c>
      <c r="E2042" s="1">
        <v>42784</v>
      </c>
      <c r="F2042">
        <v>2</v>
      </c>
      <c r="G2042">
        <v>539.98</v>
      </c>
      <c r="H2042" t="s">
        <v>52</v>
      </c>
      <c r="I2042" t="s">
        <v>53</v>
      </c>
      <c r="J2042" t="s">
        <v>27</v>
      </c>
      <c r="K2042" t="s">
        <v>31</v>
      </c>
      <c r="L2042" t="s">
        <v>1966</v>
      </c>
    </row>
    <row r="2043" spans="1:12" x14ac:dyDescent="0.3">
      <c r="A2043">
        <v>722</v>
      </c>
      <c r="B2043" t="s">
        <v>1018</v>
      </c>
      <c r="C2043" t="s">
        <v>561</v>
      </c>
      <c r="D2043" t="s">
        <v>26</v>
      </c>
      <c r="E2043" s="1">
        <v>42784</v>
      </c>
      <c r="F2043">
        <v>2</v>
      </c>
      <c r="G2043">
        <v>963.98</v>
      </c>
      <c r="H2043" t="s">
        <v>942</v>
      </c>
      <c r="I2043" t="s">
        <v>39</v>
      </c>
      <c r="J2043" t="s">
        <v>27</v>
      </c>
      <c r="K2043" t="s">
        <v>31</v>
      </c>
      <c r="L2043" t="s">
        <v>1972</v>
      </c>
    </row>
    <row r="2044" spans="1:12" x14ac:dyDescent="0.3">
      <c r="A2044">
        <v>722</v>
      </c>
      <c r="B2044" t="s">
        <v>1018</v>
      </c>
      <c r="C2044" t="s">
        <v>561</v>
      </c>
      <c r="D2044" t="s">
        <v>26</v>
      </c>
      <c r="E2044" s="1">
        <v>42784</v>
      </c>
      <c r="F2044">
        <v>1</v>
      </c>
      <c r="G2044">
        <v>999.99</v>
      </c>
      <c r="H2044" t="s">
        <v>32</v>
      </c>
      <c r="I2044" t="s">
        <v>22</v>
      </c>
      <c r="J2044" t="s">
        <v>27</v>
      </c>
      <c r="K2044" t="s">
        <v>31</v>
      </c>
      <c r="L2044" t="s">
        <v>1967</v>
      </c>
    </row>
    <row r="2045" spans="1:12" x14ac:dyDescent="0.3">
      <c r="A2045">
        <v>723</v>
      </c>
      <c r="B2045" t="s">
        <v>1019</v>
      </c>
      <c r="C2045" t="s">
        <v>98</v>
      </c>
      <c r="D2045" t="s">
        <v>26</v>
      </c>
      <c r="E2045" s="1">
        <v>42785</v>
      </c>
      <c r="F2045">
        <v>2</v>
      </c>
      <c r="G2045">
        <v>1099.98</v>
      </c>
      <c r="H2045" t="s">
        <v>43</v>
      </c>
      <c r="I2045" t="s">
        <v>39</v>
      </c>
      <c r="J2045" t="s">
        <v>27</v>
      </c>
      <c r="K2045" t="s">
        <v>28</v>
      </c>
      <c r="L2045" t="s">
        <v>1966</v>
      </c>
    </row>
    <row r="2046" spans="1:12" x14ac:dyDescent="0.3">
      <c r="A2046">
        <v>723</v>
      </c>
      <c r="B2046" t="s">
        <v>1019</v>
      </c>
      <c r="C2046" t="s">
        <v>98</v>
      </c>
      <c r="D2046" t="s">
        <v>26</v>
      </c>
      <c r="E2046" s="1">
        <v>42785</v>
      </c>
      <c r="F2046">
        <v>1</v>
      </c>
      <c r="G2046">
        <v>599.99</v>
      </c>
      <c r="H2046" t="s">
        <v>14</v>
      </c>
      <c r="I2046" t="s">
        <v>15</v>
      </c>
      <c r="J2046" t="s">
        <v>27</v>
      </c>
      <c r="K2046" t="s">
        <v>28</v>
      </c>
      <c r="L2046" t="s">
        <v>1966</v>
      </c>
    </row>
    <row r="2047" spans="1:12" x14ac:dyDescent="0.3">
      <c r="A2047">
        <v>723</v>
      </c>
      <c r="B2047" t="s">
        <v>1019</v>
      </c>
      <c r="C2047" t="s">
        <v>98</v>
      </c>
      <c r="D2047" t="s">
        <v>26</v>
      </c>
      <c r="E2047" s="1">
        <v>42785</v>
      </c>
      <c r="F2047">
        <v>1</v>
      </c>
      <c r="G2047">
        <v>449.99</v>
      </c>
      <c r="H2047" t="s">
        <v>941</v>
      </c>
      <c r="I2047" t="s">
        <v>39</v>
      </c>
      <c r="J2047" t="s">
        <v>27</v>
      </c>
      <c r="K2047" t="s">
        <v>28</v>
      </c>
      <c r="L2047" t="s">
        <v>1972</v>
      </c>
    </row>
    <row r="2048" spans="1:12" x14ac:dyDescent="0.3">
      <c r="A2048">
        <v>724</v>
      </c>
      <c r="B2048" t="s">
        <v>1020</v>
      </c>
      <c r="C2048" t="s">
        <v>115</v>
      </c>
      <c r="D2048" t="s">
        <v>26</v>
      </c>
      <c r="E2048" s="1">
        <v>42785</v>
      </c>
      <c r="F2048">
        <v>1</v>
      </c>
      <c r="G2048">
        <v>599.99</v>
      </c>
      <c r="H2048" t="s">
        <v>956</v>
      </c>
      <c r="I2048" t="s">
        <v>15</v>
      </c>
      <c r="J2048" t="s">
        <v>27</v>
      </c>
      <c r="K2048" t="s">
        <v>28</v>
      </c>
      <c r="L2048" t="s">
        <v>1966</v>
      </c>
    </row>
    <row r="2049" spans="1:12" x14ac:dyDescent="0.3">
      <c r="A2049">
        <v>724</v>
      </c>
      <c r="B2049" t="s">
        <v>1020</v>
      </c>
      <c r="C2049" t="s">
        <v>115</v>
      </c>
      <c r="D2049" t="s">
        <v>26</v>
      </c>
      <c r="E2049" s="1">
        <v>42785</v>
      </c>
      <c r="F2049">
        <v>1</v>
      </c>
      <c r="G2049">
        <v>299.99</v>
      </c>
      <c r="H2049" t="s">
        <v>72</v>
      </c>
      <c r="I2049" t="s">
        <v>53</v>
      </c>
      <c r="J2049" t="s">
        <v>27</v>
      </c>
      <c r="K2049" t="s">
        <v>28</v>
      </c>
      <c r="L2049" t="s">
        <v>1966</v>
      </c>
    </row>
    <row r="2050" spans="1:12" x14ac:dyDescent="0.3">
      <c r="A2050">
        <v>724</v>
      </c>
      <c r="B2050" t="s">
        <v>1020</v>
      </c>
      <c r="C2050" t="s">
        <v>115</v>
      </c>
      <c r="D2050" t="s">
        <v>26</v>
      </c>
      <c r="E2050" s="1">
        <v>42785</v>
      </c>
      <c r="F2050">
        <v>1</v>
      </c>
      <c r="G2050">
        <v>489.99</v>
      </c>
      <c r="H2050" t="s">
        <v>871</v>
      </c>
      <c r="I2050" t="s">
        <v>39</v>
      </c>
      <c r="J2050" t="s">
        <v>27</v>
      </c>
      <c r="K2050" t="s">
        <v>28</v>
      </c>
      <c r="L2050" t="s">
        <v>1966</v>
      </c>
    </row>
    <row r="2051" spans="1:12" x14ac:dyDescent="0.3">
      <c r="A2051">
        <v>724</v>
      </c>
      <c r="B2051" t="s">
        <v>1020</v>
      </c>
      <c r="C2051" t="s">
        <v>115</v>
      </c>
      <c r="D2051" t="s">
        <v>26</v>
      </c>
      <c r="E2051" s="1">
        <v>42785</v>
      </c>
      <c r="F2051">
        <v>1</v>
      </c>
      <c r="G2051">
        <v>2699.99</v>
      </c>
      <c r="H2051" t="s">
        <v>919</v>
      </c>
      <c r="I2051" t="s">
        <v>858</v>
      </c>
      <c r="J2051" t="s">
        <v>27</v>
      </c>
      <c r="K2051" t="s">
        <v>28</v>
      </c>
      <c r="L2051" t="s">
        <v>1968</v>
      </c>
    </row>
    <row r="2052" spans="1:12" x14ac:dyDescent="0.3">
      <c r="A2052">
        <v>725</v>
      </c>
      <c r="B2052" t="s">
        <v>1021</v>
      </c>
      <c r="C2052" t="s">
        <v>344</v>
      </c>
      <c r="D2052" t="s">
        <v>26</v>
      </c>
      <c r="E2052" s="1">
        <v>42785</v>
      </c>
      <c r="F2052">
        <v>2</v>
      </c>
      <c r="G2052">
        <v>1599.98</v>
      </c>
      <c r="H2052" t="s">
        <v>1022</v>
      </c>
      <c r="I2052" t="s">
        <v>15</v>
      </c>
      <c r="J2052" t="s">
        <v>27</v>
      </c>
      <c r="K2052" t="s">
        <v>31</v>
      </c>
      <c r="L2052" t="s">
        <v>1966</v>
      </c>
    </row>
    <row r="2053" spans="1:12" x14ac:dyDescent="0.3">
      <c r="A2053">
        <v>725</v>
      </c>
      <c r="B2053" t="s">
        <v>1021</v>
      </c>
      <c r="C2053" t="s">
        <v>344</v>
      </c>
      <c r="D2053" t="s">
        <v>26</v>
      </c>
      <c r="E2053" s="1">
        <v>42785</v>
      </c>
      <c r="F2053">
        <v>2</v>
      </c>
      <c r="G2053">
        <v>6999.98</v>
      </c>
      <c r="H2053" t="s">
        <v>872</v>
      </c>
      <c r="I2053" t="s">
        <v>20</v>
      </c>
      <c r="J2053" t="s">
        <v>27</v>
      </c>
      <c r="K2053" t="s">
        <v>31</v>
      </c>
      <c r="L2053" t="s">
        <v>1968</v>
      </c>
    </row>
    <row r="2054" spans="1:12" x14ac:dyDescent="0.3">
      <c r="A2054">
        <v>725</v>
      </c>
      <c r="B2054" t="s">
        <v>1021</v>
      </c>
      <c r="C2054" t="s">
        <v>344</v>
      </c>
      <c r="D2054" t="s">
        <v>26</v>
      </c>
      <c r="E2054" s="1">
        <v>42785</v>
      </c>
      <c r="F2054">
        <v>1</v>
      </c>
      <c r="G2054">
        <v>209.99</v>
      </c>
      <c r="H2054" t="s">
        <v>887</v>
      </c>
      <c r="I2054" t="s">
        <v>53</v>
      </c>
      <c r="J2054" t="s">
        <v>27</v>
      </c>
      <c r="K2054" t="s">
        <v>31</v>
      </c>
      <c r="L2054" t="s">
        <v>1968</v>
      </c>
    </row>
    <row r="2055" spans="1:12" x14ac:dyDescent="0.3">
      <c r="A2055">
        <v>725</v>
      </c>
      <c r="B2055" t="s">
        <v>1021</v>
      </c>
      <c r="C2055" t="s">
        <v>344</v>
      </c>
      <c r="D2055" t="s">
        <v>26</v>
      </c>
      <c r="E2055" s="1">
        <v>42785</v>
      </c>
      <c r="F2055">
        <v>1</v>
      </c>
      <c r="G2055">
        <v>349.99</v>
      </c>
      <c r="H2055" t="s">
        <v>958</v>
      </c>
      <c r="I2055" t="s">
        <v>53</v>
      </c>
      <c r="J2055" t="s">
        <v>27</v>
      </c>
      <c r="K2055" t="s">
        <v>31</v>
      </c>
      <c r="L2055" t="s">
        <v>1968</v>
      </c>
    </row>
    <row r="2056" spans="1:12" x14ac:dyDescent="0.3">
      <c r="A2056">
        <v>726</v>
      </c>
      <c r="B2056" t="s">
        <v>1023</v>
      </c>
      <c r="C2056" t="s">
        <v>157</v>
      </c>
      <c r="D2056" t="s">
        <v>26</v>
      </c>
      <c r="E2056" s="1">
        <v>42785</v>
      </c>
      <c r="F2056">
        <v>1</v>
      </c>
      <c r="G2056">
        <v>489.99</v>
      </c>
      <c r="H2056" t="s">
        <v>871</v>
      </c>
      <c r="I2056" t="s">
        <v>15</v>
      </c>
      <c r="J2056" t="s">
        <v>27</v>
      </c>
      <c r="K2056" t="s">
        <v>28</v>
      </c>
      <c r="L2056" t="s">
        <v>1966</v>
      </c>
    </row>
    <row r="2057" spans="1:12" x14ac:dyDescent="0.3">
      <c r="A2057">
        <v>727</v>
      </c>
      <c r="B2057" t="s">
        <v>1024</v>
      </c>
      <c r="C2057" t="s">
        <v>387</v>
      </c>
      <c r="D2057" t="s">
        <v>108</v>
      </c>
      <c r="E2057" s="1">
        <v>42785</v>
      </c>
      <c r="F2057">
        <v>2</v>
      </c>
      <c r="G2057">
        <v>1319.98</v>
      </c>
      <c r="H2057" t="s">
        <v>965</v>
      </c>
      <c r="I2057" t="s">
        <v>15</v>
      </c>
      <c r="J2057" t="s">
        <v>109</v>
      </c>
      <c r="K2057" t="s">
        <v>179</v>
      </c>
      <c r="L2057" t="s">
        <v>1966</v>
      </c>
    </row>
    <row r="2058" spans="1:12" x14ac:dyDescent="0.3">
      <c r="A2058">
        <v>727</v>
      </c>
      <c r="B2058" t="s">
        <v>1024</v>
      </c>
      <c r="C2058" t="s">
        <v>387</v>
      </c>
      <c r="D2058" t="s">
        <v>108</v>
      </c>
      <c r="E2058" s="1">
        <v>42785</v>
      </c>
      <c r="F2058">
        <v>1</v>
      </c>
      <c r="G2058">
        <v>647.99</v>
      </c>
      <c r="H2058" t="s">
        <v>886</v>
      </c>
      <c r="I2058" t="s">
        <v>15</v>
      </c>
      <c r="J2058" t="s">
        <v>109</v>
      </c>
      <c r="K2058" t="s">
        <v>179</v>
      </c>
      <c r="L2058" t="s">
        <v>1972</v>
      </c>
    </row>
    <row r="2059" spans="1:12" x14ac:dyDescent="0.3">
      <c r="A2059">
        <v>728</v>
      </c>
      <c r="B2059" t="s">
        <v>1025</v>
      </c>
      <c r="C2059" t="s">
        <v>166</v>
      </c>
      <c r="D2059" t="s">
        <v>13</v>
      </c>
      <c r="E2059" s="1">
        <v>42786</v>
      </c>
      <c r="F2059">
        <v>1</v>
      </c>
      <c r="G2059">
        <v>659.99</v>
      </c>
      <c r="H2059" t="s">
        <v>912</v>
      </c>
      <c r="I2059" t="s">
        <v>15</v>
      </c>
      <c r="J2059" t="s">
        <v>16</v>
      </c>
      <c r="K2059" t="s">
        <v>36</v>
      </c>
      <c r="L2059" t="s">
        <v>1966</v>
      </c>
    </row>
    <row r="2060" spans="1:12" x14ac:dyDescent="0.3">
      <c r="A2060">
        <v>728</v>
      </c>
      <c r="B2060" t="s">
        <v>1025</v>
      </c>
      <c r="C2060" t="s">
        <v>166</v>
      </c>
      <c r="D2060" t="s">
        <v>13</v>
      </c>
      <c r="E2060" s="1">
        <v>42786</v>
      </c>
      <c r="F2060">
        <v>1</v>
      </c>
      <c r="G2060">
        <v>5499.99</v>
      </c>
      <c r="H2060" t="s">
        <v>859</v>
      </c>
      <c r="I2060" t="s">
        <v>858</v>
      </c>
      <c r="J2060" t="s">
        <v>16</v>
      </c>
      <c r="K2060" t="s">
        <v>36</v>
      </c>
      <c r="L2060" t="s">
        <v>1968</v>
      </c>
    </row>
    <row r="2061" spans="1:12" x14ac:dyDescent="0.3">
      <c r="A2061">
        <v>728</v>
      </c>
      <c r="B2061" t="s">
        <v>1025</v>
      </c>
      <c r="C2061" t="s">
        <v>166</v>
      </c>
      <c r="D2061" t="s">
        <v>13</v>
      </c>
      <c r="E2061" s="1">
        <v>42786</v>
      </c>
      <c r="F2061">
        <v>1</v>
      </c>
      <c r="G2061">
        <v>4999.99</v>
      </c>
      <c r="H2061" t="s">
        <v>930</v>
      </c>
      <c r="I2061" t="s">
        <v>858</v>
      </c>
      <c r="J2061" t="s">
        <v>16</v>
      </c>
      <c r="K2061" t="s">
        <v>36</v>
      </c>
      <c r="L2061" t="s">
        <v>1968</v>
      </c>
    </row>
    <row r="2062" spans="1:12" x14ac:dyDescent="0.3">
      <c r="A2062">
        <v>728</v>
      </c>
      <c r="B2062" t="s">
        <v>1025</v>
      </c>
      <c r="C2062" t="s">
        <v>166</v>
      </c>
      <c r="D2062" t="s">
        <v>13</v>
      </c>
      <c r="E2062" s="1">
        <v>42786</v>
      </c>
      <c r="F2062">
        <v>1</v>
      </c>
      <c r="G2062">
        <v>349.99</v>
      </c>
      <c r="H2062" t="s">
        <v>958</v>
      </c>
      <c r="I2062" t="s">
        <v>53</v>
      </c>
      <c r="J2062" t="s">
        <v>16</v>
      </c>
      <c r="K2062" t="s">
        <v>36</v>
      </c>
      <c r="L2062" t="s">
        <v>1968</v>
      </c>
    </row>
    <row r="2063" spans="1:12" x14ac:dyDescent="0.3">
      <c r="A2063">
        <v>729</v>
      </c>
      <c r="B2063" t="s">
        <v>1026</v>
      </c>
      <c r="C2063" t="s">
        <v>231</v>
      </c>
      <c r="D2063" t="s">
        <v>26</v>
      </c>
      <c r="E2063" s="1">
        <v>42786</v>
      </c>
      <c r="F2063">
        <v>2</v>
      </c>
      <c r="G2063">
        <v>679.98</v>
      </c>
      <c r="H2063" t="s">
        <v>926</v>
      </c>
      <c r="I2063" t="s">
        <v>53</v>
      </c>
      <c r="J2063" t="s">
        <v>27</v>
      </c>
      <c r="K2063" t="s">
        <v>31</v>
      </c>
      <c r="L2063" t="s">
        <v>1966</v>
      </c>
    </row>
    <row r="2064" spans="1:12" x14ac:dyDescent="0.3">
      <c r="A2064">
        <v>730</v>
      </c>
      <c r="B2064" t="s">
        <v>1027</v>
      </c>
      <c r="C2064" t="s">
        <v>325</v>
      </c>
      <c r="D2064" t="s">
        <v>26</v>
      </c>
      <c r="E2064" s="1">
        <v>42787</v>
      </c>
      <c r="F2064">
        <v>1</v>
      </c>
      <c r="G2064">
        <v>269.99</v>
      </c>
      <c r="H2064" t="s">
        <v>66</v>
      </c>
      <c r="I2064" t="s">
        <v>15</v>
      </c>
      <c r="J2064" t="s">
        <v>27</v>
      </c>
      <c r="K2064" t="s">
        <v>28</v>
      </c>
      <c r="L2064" t="s">
        <v>1966</v>
      </c>
    </row>
    <row r="2065" spans="1:12" x14ac:dyDescent="0.3">
      <c r="A2065">
        <v>730</v>
      </c>
      <c r="B2065" t="s">
        <v>1027</v>
      </c>
      <c r="C2065" t="s">
        <v>325</v>
      </c>
      <c r="D2065" t="s">
        <v>26</v>
      </c>
      <c r="E2065" s="1">
        <v>42787</v>
      </c>
      <c r="F2065">
        <v>2</v>
      </c>
      <c r="G2065">
        <v>699.98</v>
      </c>
      <c r="H2065" t="s">
        <v>947</v>
      </c>
      <c r="I2065" t="s">
        <v>53</v>
      </c>
      <c r="J2065" t="s">
        <v>27</v>
      </c>
      <c r="K2065" t="s">
        <v>28</v>
      </c>
      <c r="L2065" t="s">
        <v>1966</v>
      </c>
    </row>
    <row r="2066" spans="1:12" x14ac:dyDescent="0.3">
      <c r="A2066">
        <v>730</v>
      </c>
      <c r="B2066" t="s">
        <v>1027</v>
      </c>
      <c r="C2066" t="s">
        <v>325</v>
      </c>
      <c r="D2066" t="s">
        <v>26</v>
      </c>
      <c r="E2066" s="1">
        <v>42787</v>
      </c>
      <c r="F2066">
        <v>1</v>
      </c>
      <c r="G2066">
        <v>402.99</v>
      </c>
      <c r="H2066" t="s">
        <v>891</v>
      </c>
      <c r="I2066" t="s">
        <v>15</v>
      </c>
      <c r="J2066" t="s">
        <v>27</v>
      </c>
      <c r="K2066" t="s">
        <v>28</v>
      </c>
      <c r="L2066" t="s">
        <v>1972</v>
      </c>
    </row>
    <row r="2067" spans="1:12" x14ac:dyDescent="0.3">
      <c r="A2067">
        <v>730</v>
      </c>
      <c r="B2067" t="s">
        <v>1027</v>
      </c>
      <c r="C2067" t="s">
        <v>325</v>
      </c>
      <c r="D2067" t="s">
        <v>26</v>
      </c>
      <c r="E2067" s="1">
        <v>42787</v>
      </c>
      <c r="F2067">
        <v>2</v>
      </c>
      <c r="G2067">
        <v>5199.9799999999996</v>
      </c>
      <c r="H2067" t="s">
        <v>915</v>
      </c>
      <c r="I2067" t="s">
        <v>858</v>
      </c>
      <c r="J2067" t="s">
        <v>27</v>
      </c>
      <c r="K2067" t="s">
        <v>28</v>
      </c>
      <c r="L2067" t="s">
        <v>1968</v>
      </c>
    </row>
    <row r="2068" spans="1:12" x14ac:dyDescent="0.3">
      <c r="A2068">
        <v>731</v>
      </c>
      <c r="B2068" t="s">
        <v>1028</v>
      </c>
      <c r="C2068" t="s">
        <v>1029</v>
      </c>
      <c r="D2068" t="s">
        <v>108</v>
      </c>
      <c r="E2068" s="1">
        <v>42791</v>
      </c>
      <c r="F2068">
        <v>2</v>
      </c>
      <c r="G2068">
        <v>501.98</v>
      </c>
      <c r="H2068" t="s">
        <v>894</v>
      </c>
      <c r="I2068" t="s">
        <v>15</v>
      </c>
      <c r="J2068" t="s">
        <v>109</v>
      </c>
      <c r="K2068" t="s">
        <v>179</v>
      </c>
      <c r="L2068" t="s">
        <v>1972</v>
      </c>
    </row>
    <row r="2069" spans="1:12" x14ac:dyDescent="0.3">
      <c r="A2069">
        <v>731</v>
      </c>
      <c r="B2069" t="s">
        <v>1028</v>
      </c>
      <c r="C2069" t="s">
        <v>1029</v>
      </c>
      <c r="D2069" t="s">
        <v>108</v>
      </c>
      <c r="E2069" s="1">
        <v>42791</v>
      </c>
      <c r="F2069">
        <v>1</v>
      </c>
      <c r="G2069">
        <v>3499.99</v>
      </c>
      <c r="H2069" t="s">
        <v>909</v>
      </c>
      <c r="I2069" t="s">
        <v>858</v>
      </c>
      <c r="J2069" t="s">
        <v>109</v>
      </c>
      <c r="K2069" t="s">
        <v>179</v>
      </c>
      <c r="L2069" t="s">
        <v>1968</v>
      </c>
    </row>
    <row r="2070" spans="1:12" x14ac:dyDescent="0.3">
      <c r="A2070">
        <v>731</v>
      </c>
      <c r="B2070" t="s">
        <v>1028</v>
      </c>
      <c r="C2070" t="s">
        <v>1029</v>
      </c>
      <c r="D2070" t="s">
        <v>108</v>
      </c>
      <c r="E2070" s="1">
        <v>42791</v>
      </c>
      <c r="F2070">
        <v>1</v>
      </c>
      <c r="G2070">
        <v>349.99</v>
      </c>
      <c r="H2070" t="s">
        <v>958</v>
      </c>
      <c r="I2070" t="s">
        <v>53</v>
      </c>
      <c r="J2070" t="s">
        <v>109</v>
      </c>
      <c r="K2070" t="s">
        <v>179</v>
      </c>
      <c r="L2070" t="s">
        <v>1968</v>
      </c>
    </row>
    <row r="2071" spans="1:12" x14ac:dyDescent="0.3">
      <c r="A2071">
        <v>731</v>
      </c>
      <c r="B2071" t="s">
        <v>1028</v>
      </c>
      <c r="C2071" t="s">
        <v>1029</v>
      </c>
      <c r="D2071" t="s">
        <v>108</v>
      </c>
      <c r="E2071" s="1">
        <v>42791</v>
      </c>
      <c r="F2071">
        <v>1</v>
      </c>
      <c r="G2071">
        <v>999.99</v>
      </c>
      <c r="H2071" t="s">
        <v>910</v>
      </c>
      <c r="I2071" t="s">
        <v>22</v>
      </c>
      <c r="J2071" t="s">
        <v>109</v>
      </c>
      <c r="K2071" t="s">
        <v>179</v>
      </c>
      <c r="L2071" t="s">
        <v>1968</v>
      </c>
    </row>
    <row r="2072" spans="1:12" x14ac:dyDescent="0.3">
      <c r="A2072">
        <v>732</v>
      </c>
      <c r="B2072" t="s">
        <v>1030</v>
      </c>
      <c r="C2072" t="s">
        <v>344</v>
      </c>
      <c r="D2072" t="s">
        <v>26</v>
      </c>
      <c r="E2072" s="1">
        <v>42792</v>
      </c>
      <c r="F2072">
        <v>2</v>
      </c>
      <c r="G2072">
        <v>5799.98</v>
      </c>
      <c r="H2072" t="s">
        <v>21</v>
      </c>
      <c r="I2072" t="s">
        <v>22</v>
      </c>
      <c r="J2072" t="s">
        <v>27</v>
      </c>
      <c r="K2072" t="s">
        <v>31</v>
      </c>
      <c r="L2072" t="s">
        <v>1968</v>
      </c>
    </row>
    <row r="2073" spans="1:12" x14ac:dyDescent="0.3">
      <c r="A2073">
        <v>732</v>
      </c>
      <c r="B2073" t="s">
        <v>1030</v>
      </c>
      <c r="C2073" t="s">
        <v>344</v>
      </c>
      <c r="D2073" t="s">
        <v>26</v>
      </c>
      <c r="E2073" s="1">
        <v>42792</v>
      </c>
      <c r="F2073">
        <v>1</v>
      </c>
      <c r="G2073">
        <v>5299.99</v>
      </c>
      <c r="H2073" t="s">
        <v>879</v>
      </c>
      <c r="I2073" t="s">
        <v>22</v>
      </c>
      <c r="J2073" t="s">
        <v>27</v>
      </c>
      <c r="K2073" t="s">
        <v>31</v>
      </c>
      <c r="L2073" t="s">
        <v>1968</v>
      </c>
    </row>
    <row r="2074" spans="1:12" x14ac:dyDescent="0.3">
      <c r="A2074">
        <v>733</v>
      </c>
      <c r="B2074" t="s">
        <v>1031</v>
      </c>
      <c r="C2074" t="s">
        <v>184</v>
      </c>
      <c r="D2074" t="s">
        <v>26</v>
      </c>
      <c r="E2074" s="1">
        <v>42792</v>
      </c>
      <c r="F2074">
        <v>2</v>
      </c>
      <c r="G2074">
        <v>979.98</v>
      </c>
      <c r="H2074" t="s">
        <v>871</v>
      </c>
      <c r="I2074" t="s">
        <v>39</v>
      </c>
      <c r="J2074" t="s">
        <v>27</v>
      </c>
      <c r="K2074" t="s">
        <v>31</v>
      </c>
      <c r="L2074" t="s">
        <v>1966</v>
      </c>
    </row>
    <row r="2075" spans="1:12" x14ac:dyDescent="0.3">
      <c r="A2075">
        <v>733</v>
      </c>
      <c r="B2075" t="s">
        <v>1031</v>
      </c>
      <c r="C2075" t="s">
        <v>184</v>
      </c>
      <c r="D2075" t="s">
        <v>26</v>
      </c>
      <c r="E2075" s="1">
        <v>42792</v>
      </c>
      <c r="F2075">
        <v>1</v>
      </c>
      <c r="G2075">
        <v>109.99</v>
      </c>
      <c r="H2075" t="s">
        <v>934</v>
      </c>
      <c r="I2075" t="s">
        <v>53</v>
      </c>
      <c r="J2075" t="s">
        <v>27</v>
      </c>
      <c r="K2075" t="s">
        <v>31</v>
      </c>
      <c r="L2075" t="s">
        <v>1972</v>
      </c>
    </row>
    <row r="2076" spans="1:12" x14ac:dyDescent="0.3">
      <c r="A2076">
        <v>733</v>
      </c>
      <c r="B2076" t="s">
        <v>1031</v>
      </c>
      <c r="C2076" t="s">
        <v>184</v>
      </c>
      <c r="D2076" t="s">
        <v>26</v>
      </c>
      <c r="E2076" s="1">
        <v>42792</v>
      </c>
      <c r="F2076">
        <v>1</v>
      </c>
      <c r="G2076">
        <v>2699.99</v>
      </c>
      <c r="H2076" t="s">
        <v>919</v>
      </c>
      <c r="I2076" t="s">
        <v>858</v>
      </c>
      <c r="J2076" t="s">
        <v>27</v>
      </c>
      <c r="K2076" t="s">
        <v>31</v>
      </c>
      <c r="L2076" t="s">
        <v>1968</v>
      </c>
    </row>
    <row r="2077" spans="1:12" x14ac:dyDescent="0.3">
      <c r="A2077">
        <v>734</v>
      </c>
      <c r="B2077" t="s">
        <v>1032</v>
      </c>
      <c r="C2077" t="s">
        <v>144</v>
      </c>
      <c r="D2077" t="s">
        <v>108</v>
      </c>
      <c r="E2077" s="1">
        <v>42792</v>
      </c>
      <c r="F2077">
        <v>1</v>
      </c>
      <c r="G2077">
        <v>599.99</v>
      </c>
      <c r="H2077" t="s">
        <v>14</v>
      </c>
      <c r="I2077" t="s">
        <v>39</v>
      </c>
      <c r="J2077" t="s">
        <v>109</v>
      </c>
      <c r="K2077" t="s">
        <v>179</v>
      </c>
      <c r="L2077" t="s">
        <v>1966</v>
      </c>
    </row>
    <row r="2078" spans="1:12" x14ac:dyDescent="0.3">
      <c r="A2078">
        <v>734</v>
      </c>
      <c r="B2078" t="s">
        <v>1032</v>
      </c>
      <c r="C2078" t="s">
        <v>144</v>
      </c>
      <c r="D2078" t="s">
        <v>108</v>
      </c>
      <c r="E2078" s="1">
        <v>42792</v>
      </c>
      <c r="F2078">
        <v>2</v>
      </c>
      <c r="G2078">
        <v>693.98</v>
      </c>
      <c r="H2078" t="s">
        <v>1033</v>
      </c>
      <c r="I2078" t="s">
        <v>15</v>
      </c>
      <c r="J2078" t="s">
        <v>109</v>
      </c>
      <c r="K2078" t="s">
        <v>179</v>
      </c>
      <c r="L2078" t="s">
        <v>1972</v>
      </c>
    </row>
    <row r="2079" spans="1:12" x14ac:dyDescent="0.3">
      <c r="A2079">
        <v>734</v>
      </c>
      <c r="B2079" t="s">
        <v>1032</v>
      </c>
      <c r="C2079" t="s">
        <v>144</v>
      </c>
      <c r="D2079" t="s">
        <v>108</v>
      </c>
      <c r="E2079" s="1">
        <v>42792</v>
      </c>
      <c r="F2079">
        <v>2</v>
      </c>
      <c r="G2079">
        <v>219.98</v>
      </c>
      <c r="H2079" t="s">
        <v>934</v>
      </c>
      <c r="I2079" t="s">
        <v>53</v>
      </c>
      <c r="J2079" t="s">
        <v>109</v>
      </c>
      <c r="K2079" t="s">
        <v>179</v>
      </c>
      <c r="L2079" t="s">
        <v>1972</v>
      </c>
    </row>
    <row r="2080" spans="1:12" x14ac:dyDescent="0.3">
      <c r="A2080">
        <v>734</v>
      </c>
      <c r="B2080" t="s">
        <v>1032</v>
      </c>
      <c r="C2080" t="s">
        <v>144</v>
      </c>
      <c r="D2080" t="s">
        <v>108</v>
      </c>
      <c r="E2080" s="1">
        <v>42792</v>
      </c>
      <c r="F2080">
        <v>1</v>
      </c>
      <c r="G2080">
        <v>999.99</v>
      </c>
      <c r="H2080" t="s">
        <v>32</v>
      </c>
      <c r="I2080" t="s">
        <v>22</v>
      </c>
      <c r="J2080" t="s">
        <v>109</v>
      </c>
      <c r="K2080" t="s">
        <v>179</v>
      </c>
      <c r="L2080" t="s">
        <v>1967</v>
      </c>
    </row>
    <row r="2081" spans="1:12" x14ac:dyDescent="0.3">
      <c r="A2081">
        <v>735</v>
      </c>
      <c r="B2081" t="s">
        <v>765</v>
      </c>
      <c r="C2081" t="s">
        <v>174</v>
      </c>
      <c r="D2081" t="s">
        <v>108</v>
      </c>
      <c r="E2081" s="1">
        <v>42793</v>
      </c>
      <c r="F2081">
        <v>2</v>
      </c>
      <c r="G2081">
        <v>833.98</v>
      </c>
      <c r="H2081" t="s">
        <v>923</v>
      </c>
      <c r="I2081" t="s">
        <v>15</v>
      </c>
      <c r="J2081" t="s">
        <v>109</v>
      </c>
      <c r="K2081" t="s">
        <v>179</v>
      </c>
      <c r="L2081" t="s">
        <v>1972</v>
      </c>
    </row>
    <row r="2082" spans="1:12" x14ac:dyDescent="0.3">
      <c r="A2082">
        <v>735</v>
      </c>
      <c r="B2082" t="s">
        <v>765</v>
      </c>
      <c r="C2082" t="s">
        <v>174</v>
      </c>
      <c r="D2082" t="s">
        <v>108</v>
      </c>
      <c r="E2082" s="1">
        <v>42793</v>
      </c>
      <c r="F2082">
        <v>2</v>
      </c>
      <c r="G2082">
        <v>3098</v>
      </c>
      <c r="H2082" t="s">
        <v>19</v>
      </c>
      <c r="I2082" t="s">
        <v>20</v>
      </c>
      <c r="J2082" t="s">
        <v>109</v>
      </c>
      <c r="K2082" t="s">
        <v>179</v>
      </c>
      <c r="L2082" t="s">
        <v>1967</v>
      </c>
    </row>
    <row r="2083" spans="1:12" x14ac:dyDescent="0.3">
      <c r="A2083">
        <v>736</v>
      </c>
      <c r="B2083" t="s">
        <v>1034</v>
      </c>
      <c r="C2083" t="s">
        <v>410</v>
      </c>
      <c r="D2083" t="s">
        <v>26</v>
      </c>
      <c r="E2083" s="1">
        <v>42793</v>
      </c>
      <c r="F2083">
        <v>1</v>
      </c>
      <c r="G2083">
        <v>429</v>
      </c>
      <c r="H2083" t="s">
        <v>40</v>
      </c>
      <c r="I2083" t="s">
        <v>15</v>
      </c>
      <c r="J2083" t="s">
        <v>27</v>
      </c>
      <c r="K2083" t="s">
        <v>31</v>
      </c>
      <c r="L2083" t="s">
        <v>1976</v>
      </c>
    </row>
    <row r="2084" spans="1:12" x14ac:dyDescent="0.3">
      <c r="A2084">
        <v>736</v>
      </c>
      <c r="B2084" t="s">
        <v>1034</v>
      </c>
      <c r="C2084" t="s">
        <v>410</v>
      </c>
      <c r="D2084" t="s">
        <v>26</v>
      </c>
      <c r="E2084" s="1">
        <v>42793</v>
      </c>
      <c r="F2084">
        <v>2</v>
      </c>
      <c r="G2084">
        <v>6999.98</v>
      </c>
      <c r="H2084" t="s">
        <v>872</v>
      </c>
      <c r="I2084" t="s">
        <v>20</v>
      </c>
      <c r="J2084" t="s">
        <v>27</v>
      </c>
      <c r="K2084" t="s">
        <v>31</v>
      </c>
      <c r="L2084" t="s">
        <v>1968</v>
      </c>
    </row>
    <row r="2085" spans="1:12" x14ac:dyDescent="0.3">
      <c r="A2085">
        <v>736</v>
      </c>
      <c r="B2085" t="s">
        <v>1034</v>
      </c>
      <c r="C2085" t="s">
        <v>410</v>
      </c>
      <c r="D2085" t="s">
        <v>26</v>
      </c>
      <c r="E2085" s="1">
        <v>42793</v>
      </c>
      <c r="F2085">
        <v>2</v>
      </c>
      <c r="G2085">
        <v>10999.98</v>
      </c>
      <c r="H2085" t="s">
        <v>859</v>
      </c>
      <c r="I2085" t="s">
        <v>858</v>
      </c>
      <c r="J2085" t="s">
        <v>27</v>
      </c>
      <c r="K2085" t="s">
        <v>31</v>
      </c>
      <c r="L2085" t="s">
        <v>1968</v>
      </c>
    </row>
    <row r="2086" spans="1:12" x14ac:dyDescent="0.3">
      <c r="A2086">
        <v>737</v>
      </c>
      <c r="B2086" t="s">
        <v>1035</v>
      </c>
      <c r="C2086" t="s">
        <v>307</v>
      </c>
      <c r="D2086" t="s">
        <v>26</v>
      </c>
      <c r="E2086" s="1">
        <v>42793</v>
      </c>
      <c r="F2086">
        <v>2</v>
      </c>
      <c r="G2086">
        <v>1599.98</v>
      </c>
      <c r="H2086" t="s">
        <v>1022</v>
      </c>
      <c r="I2086" t="s">
        <v>15</v>
      </c>
      <c r="J2086" t="s">
        <v>27</v>
      </c>
      <c r="K2086" t="s">
        <v>28</v>
      </c>
      <c r="L2086" t="s">
        <v>1966</v>
      </c>
    </row>
    <row r="2087" spans="1:12" x14ac:dyDescent="0.3">
      <c r="A2087">
        <v>737</v>
      </c>
      <c r="B2087" t="s">
        <v>1035</v>
      </c>
      <c r="C2087" t="s">
        <v>307</v>
      </c>
      <c r="D2087" t="s">
        <v>26</v>
      </c>
      <c r="E2087" s="1">
        <v>42793</v>
      </c>
      <c r="F2087">
        <v>2</v>
      </c>
      <c r="G2087">
        <v>898</v>
      </c>
      <c r="H2087" t="s">
        <v>99</v>
      </c>
      <c r="I2087" t="s">
        <v>15</v>
      </c>
      <c r="J2087" t="s">
        <v>27</v>
      </c>
      <c r="K2087" t="s">
        <v>28</v>
      </c>
      <c r="L2087" t="s">
        <v>1976</v>
      </c>
    </row>
    <row r="2088" spans="1:12" x14ac:dyDescent="0.3">
      <c r="A2088">
        <v>737</v>
      </c>
      <c r="B2088" t="s">
        <v>1035</v>
      </c>
      <c r="C2088" t="s">
        <v>307</v>
      </c>
      <c r="D2088" t="s">
        <v>26</v>
      </c>
      <c r="E2088" s="1">
        <v>42793</v>
      </c>
      <c r="F2088">
        <v>1</v>
      </c>
      <c r="G2088">
        <v>875.99</v>
      </c>
      <c r="H2088" t="s">
        <v>906</v>
      </c>
      <c r="I2088" t="s">
        <v>858</v>
      </c>
      <c r="J2088" t="s">
        <v>27</v>
      </c>
      <c r="K2088" t="s">
        <v>28</v>
      </c>
      <c r="L2088" t="s">
        <v>1967</v>
      </c>
    </row>
    <row r="2089" spans="1:12" x14ac:dyDescent="0.3">
      <c r="A2089">
        <v>737</v>
      </c>
      <c r="B2089" t="s">
        <v>1035</v>
      </c>
      <c r="C2089" t="s">
        <v>307</v>
      </c>
      <c r="D2089" t="s">
        <v>26</v>
      </c>
      <c r="E2089" s="1">
        <v>42793</v>
      </c>
      <c r="F2089">
        <v>1</v>
      </c>
      <c r="G2089">
        <v>469.99</v>
      </c>
      <c r="H2089" t="s">
        <v>1000</v>
      </c>
      <c r="I2089" t="s">
        <v>22</v>
      </c>
      <c r="J2089" t="s">
        <v>27</v>
      </c>
      <c r="K2089" t="s">
        <v>28</v>
      </c>
      <c r="L2089" t="s">
        <v>1968</v>
      </c>
    </row>
    <row r="2090" spans="1:12" x14ac:dyDescent="0.3">
      <c r="A2090">
        <v>738</v>
      </c>
      <c r="B2090" t="s">
        <v>1036</v>
      </c>
      <c r="C2090" t="s">
        <v>607</v>
      </c>
      <c r="D2090" t="s">
        <v>13</v>
      </c>
      <c r="E2090" s="1">
        <v>42794</v>
      </c>
      <c r="F2090">
        <v>2</v>
      </c>
      <c r="G2090">
        <v>1319.98</v>
      </c>
      <c r="H2090" t="s">
        <v>965</v>
      </c>
      <c r="I2090" t="s">
        <v>15</v>
      </c>
      <c r="J2090" t="s">
        <v>16</v>
      </c>
      <c r="K2090" t="s">
        <v>17</v>
      </c>
      <c r="L2090" t="s">
        <v>1966</v>
      </c>
    </row>
    <row r="2091" spans="1:12" x14ac:dyDescent="0.3">
      <c r="A2091">
        <v>738</v>
      </c>
      <c r="B2091" t="s">
        <v>1036</v>
      </c>
      <c r="C2091" t="s">
        <v>607</v>
      </c>
      <c r="D2091" t="s">
        <v>13</v>
      </c>
      <c r="E2091" s="1">
        <v>42794</v>
      </c>
      <c r="F2091">
        <v>1</v>
      </c>
      <c r="G2091">
        <v>499.99</v>
      </c>
      <c r="H2091" t="s">
        <v>80</v>
      </c>
      <c r="I2091" t="s">
        <v>39</v>
      </c>
      <c r="J2091" t="s">
        <v>16</v>
      </c>
      <c r="K2091" t="s">
        <v>17</v>
      </c>
      <c r="L2091" t="s">
        <v>1966</v>
      </c>
    </row>
    <row r="2092" spans="1:12" x14ac:dyDescent="0.3">
      <c r="A2092">
        <v>738</v>
      </c>
      <c r="B2092" t="s">
        <v>1036</v>
      </c>
      <c r="C2092" t="s">
        <v>607</v>
      </c>
      <c r="D2092" t="s">
        <v>13</v>
      </c>
      <c r="E2092" s="1">
        <v>42794</v>
      </c>
      <c r="F2092">
        <v>2</v>
      </c>
      <c r="G2092">
        <v>1099.98</v>
      </c>
      <c r="H2092" t="s">
        <v>949</v>
      </c>
      <c r="I2092" t="s">
        <v>22</v>
      </c>
      <c r="J2092" t="s">
        <v>16</v>
      </c>
      <c r="K2092" t="s">
        <v>17</v>
      </c>
      <c r="L2092" t="s">
        <v>1971</v>
      </c>
    </row>
    <row r="2093" spans="1:12" x14ac:dyDescent="0.3">
      <c r="A2093">
        <v>738</v>
      </c>
      <c r="B2093" t="s">
        <v>1036</v>
      </c>
      <c r="C2093" t="s">
        <v>607</v>
      </c>
      <c r="D2093" t="s">
        <v>13</v>
      </c>
      <c r="E2093" s="1">
        <v>42794</v>
      </c>
      <c r="F2093">
        <v>1</v>
      </c>
      <c r="G2093">
        <v>3499.99</v>
      </c>
      <c r="H2093" t="s">
        <v>917</v>
      </c>
      <c r="I2093" t="s">
        <v>20</v>
      </c>
      <c r="J2093" t="s">
        <v>16</v>
      </c>
      <c r="K2093" t="s">
        <v>17</v>
      </c>
      <c r="L2093" t="s">
        <v>1968</v>
      </c>
    </row>
    <row r="2094" spans="1:12" x14ac:dyDescent="0.3">
      <c r="A2094">
        <v>739</v>
      </c>
      <c r="B2094" t="s">
        <v>1037</v>
      </c>
      <c r="C2094" t="s">
        <v>1038</v>
      </c>
      <c r="D2094" t="s">
        <v>26</v>
      </c>
      <c r="E2094" s="1">
        <v>42794</v>
      </c>
      <c r="F2094">
        <v>1</v>
      </c>
      <c r="G2094">
        <v>999.99</v>
      </c>
      <c r="H2094" t="s">
        <v>32</v>
      </c>
      <c r="I2094" t="s">
        <v>22</v>
      </c>
      <c r="J2094" t="s">
        <v>27</v>
      </c>
      <c r="K2094" t="s">
        <v>28</v>
      </c>
      <c r="L2094" t="s">
        <v>1967</v>
      </c>
    </row>
    <row r="2095" spans="1:12" x14ac:dyDescent="0.3">
      <c r="A2095">
        <v>740</v>
      </c>
      <c r="B2095" t="s">
        <v>1039</v>
      </c>
      <c r="C2095" t="s">
        <v>417</v>
      </c>
      <c r="D2095" t="s">
        <v>26</v>
      </c>
      <c r="E2095" s="1">
        <v>42794</v>
      </c>
      <c r="F2095">
        <v>1</v>
      </c>
      <c r="G2095">
        <v>1099.99</v>
      </c>
      <c r="H2095" t="s">
        <v>963</v>
      </c>
      <c r="I2095" t="s">
        <v>15</v>
      </c>
      <c r="J2095" t="s">
        <v>27</v>
      </c>
      <c r="K2095" t="s">
        <v>28</v>
      </c>
      <c r="L2095" t="s">
        <v>1966</v>
      </c>
    </row>
    <row r="2096" spans="1:12" x14ac:dyDescent="0.3">
      <c r="A2096">
        <v>740</v>
      </c>
      <c r="B2096" t="s">
        <v>1039</v>
      </c>
      <c r="C2096" t="s">
        <v>417</v>
      </c>
      <c r="D2096" t="s">
        <v>26</v>
      </c>
      <c r="E2096" s="1">
        <v>42794</v>
      </c>
      <c r="F2096">
        <v>2</v>
      </c>
      <c r="G2096">
        <v>1099.98</v>
      </c>
      <c r="H2096" t="s">
        <v>43</v>
      </c>
      <c r="I2096" t="s">
        <v>15</v>
      </c>
      <c r="J2096" t="s">
        <v>27</v>
      </c>
      <c r="K2096" t="s">
        <v>28</v>
      </c>
      <c r="L2096" t="s">
        <v>1966</v>
      </c>
    </row>
    <row r="2097" spans="1:12" x14ac:dyDescent="0.3">
      <c r="A2097">
        <v>740</v>
      </c>
      <c r="B2097" t="s">
        <v>1039</v>
      </c>
      <c r="C2097" t="s">
        <v>417</v>
      </c>
      <c r="D2097" t="s">
        <v>26</v>
      </c>
      <c r="E2097" s="1">
        <v>42794</v>
      </c>
      <c r="F2097">
        <v>2</v>
      </c>
      <c r="G2097">
        <v>499.98</v>
      </c>
      <c r="H2097" t="s">
        <v>890</v>
      </c>
      <c r="I2097" t="s">
        <v>53</v>
      </c>
      <c r="J2097" t="s">
        <v>27</v>
      </c>
      <c r="K2097" t="s">
        <v>28</v>
      </c>
      <c r="L2097" t="s">
        <v>1971</v>
      </c>
    </row>
    <row r="2098" spans="1:12" x14ac:dyDescent="0.3">
      <c r="A2098">
        <v>740</v>
      </c>
      <c r="B2098" t="s">
        <v>1039</v>
      </c>
      <c r="C2098" t="s">
        <v>417</v>
      </c>
      <c r="D2098" t="s">
        <v>26</v>
      </c>
      <c r="E2098" s="1">
        <v>42794</v>
      </c>
      <c r="F2098">
        <v>1</v>
      </c>
      <c r="G2098">
        <v>449</v>
      </c>
      <c r="H2098" t="s">
        <v>99</v>
      </c>
      <c r="I2098" t="s">
        <v>15</v>
      </c>
      <c r="J2098" t="s">
        <v>27</v>
      </c>
      <c r="K2098" t="s">
        <v>28</v>
      </c>
      <c r="L2098" t="s">
        <v>1976</v>
      </c>
    </row>
    <row r="2099" spans="1:12" x14ac:dyDescent="0.3">
      <c r="A2099">
        <v>740</v>
      </c>
      <c r="B2099" t="s">
        <v>1039</v>
      </c>
      <c r="C2099" t="s">
        <v>417</v>
      </c>
      <c r="D2099" t="s">
        <v>26</v>
      </c>
      <c r="E2099" s="1">
        <v>42794</v>
      </c>
      <c r="F2099">
        <v>1</v>
      </c>
      <c r="G2099">
        <v>1680.99</v>
      </c>
      <c r="H2099" t="s">
        <v>63</v>
      </c>
      <c r="I2099" t="s">
        <v>20</v>
      </c>
      <c r="J2099" t="s">
        <v>27</v>
      </c>
      <c r="K2099" t="s">
        <v>28</v>
      </c>
      <c r="L2099" t="s">
        <v>1967</v>
      </c>
    </row>
    <row r="2100" spans="1:12" x14ac:dyDescent="0.3">
      <c r="A2100">
        <v>741</v>
      </c>
      <c r="B2100" t="s">
        <v>1040</v>
      </c>
      <c r="C2100" t="s">
        <v>371</v>
      </c>
      <c r="D2100" t="s">
        <v>108</v>
      </c>
      <c r="E2100" s="1">
        <v>42794</v>
      </c>
      <c r="F2100">
        <v>2</v>
      </c>
      <c r="G2100">
        <v>539.98</v>
      </c>
      <c r="H2100" t="s">
        <v>66</v>
      </c>
      <c r="I2100" t="s">
        <v>53</v>
      </c>
      <c r="J2100" t="s">
        <v>109</v>
      </c>
      <c r="K2100" t="s">
        <v>110</v>
      </c>
      <c r="L2100" t="s">
        <v>1966</v>
      </c>
    </row>
    <row r="2101" spans="1:12" x14ac:dyDescent="0.3">
      <c r="A2101">
        <v>741</v>
      </c>
      <c r="B2101" t="s">
        <v>1040</v>
      </c>
      <c r="C2101" t="s">
        <v>371</v>
      </c>
      <c r="D2101" t="s">
        <v>108</v>
      </c>
      <c r="E2101" s="1">
        <v>42794</v>
      </c>
      <c r="F2101">
        <v>1</v>
      </c>
      <c r="G2101">
        <v>299.99</v>
      </c>
      <c r="H2101" t="s">
        <v>866</v>
      </c>
      <c r="I2101" t="s">
        <v>15</v>
      </c>
      <c r="J2101" t="s">
        <v>109</v>
      </c>
      <c r="K2101" t="s">
        <v>110</v>
      </c>
      <c r="L2101" t="s">
        <v>1966</v>
      </c>
    </row>
    <row r="2102" spans="1:12" x14ac:dyDescent="0.3">
      <c r="A2102">
        <v>741</v>
      </c>
      <c r="B2102" t="s">
        <v>1040</v>
      </c>
      <c r="C2102" t="s">
        <v>371</v>
      </c>
      <c r="D2102" t="s">
        <v>108</v>
      </c>
      <c r="E2102" s="1">
        <v>42794</v>
      </c>
      <c r="F2102">
        <v>2</v>
      </c>
      <c r="G2102">
        <v>10999.98</v>
      </c>
      <c r="H2102" t="s">
        <v>859</v>
      </c>
      <c r="I2102" t="s">
        <v>858</v>
      </c>
      <c r="J2102" t="s">
        <v>109</v>
      </c>
      <c r="K2102" t="s">
        <v>110</v>
      </c>
      <c r="L2102" t="s">
        <v>1968</v>
      </c>
    </row>
    <row r="2103" spans="1:12" x14ac:dyDescent="0.3">
      <c r="A2103">
        <v>741</v>
      </c>
      <c r="B2103" t="s">
        <v>1040</v>
      </c>
      <c r="C2103" t="s">
        <v>371</v>
      </c>
      <c r="D2103" t="s">
        <v>108</v>
      </c>
      <c r="E2103" s="1">
        <v>42794</v>
      </c>
      <c r="F2103">
        <v>1</v>
      </c>
      <c r="G2103">
        <v>4999.99</v>
      </c>
      <c r="H2103" t="s">
        <v>930</v>
      </c>
      <c r="I2103" t="s">
        <v>858</v>
      </c>
      <c r="J2103" t="s">
        <v>109</v>
      </c>
      <c r="K2103" t="s">
        <v>110</v>
      </c>
      <c r="L2103" t="s">
        <v>1968</v>
      </c>
    </row>
    <row r="2104" spans="1:12" x14ac:dyDescent="0.3">
      <c r="A2104">
        <v>742</v>
      </c>
      <c r="B2104" t="s">
        <v>1041</v>
      </c>
      <c r="C2104" t="s">
        <v>229</v>
      </c>
      <c r="D2104" t="s">
        <v>108</v>
      </c>
      <c r="E2104" s="1">
        <v>42794</v>
      </c>
      <c r="F2104">
        <v>1</v>
      </c>
      <c r="G2104">
        <v>869.99</v>
      </c>
      <c r="H2104" t="s">
        <v>940</v>
      </c>
      <c r="I2104" t="s">
        <v>22</v>
      </c>
      <c r="J2104" t="s">
        <v>109</v>
      </c>
      <c r="K2104" t="s">
        <v>179</v>
      </c>
      <c r="L2104" t="s">
        <v>1971</v>
      </c>
    </row>
    <row r="2105" spans="1:12" x14ac:dyDescent="0.3">
      <c r="A2105">
        <v>742</v>
      </c>
      <c r="B2105" t="s">
        <v>1041</v>
      </c>
      <c r="C2105" t="s">
        <v>229</v>
      </c>
      <c r="D2105" t="s">
        <v>108</v>
      </c>
      <c r="E2105" s="1">
        <v>42794</v>
      </c>
      <c r="F2105">
        <v>2</v>
      </c>
      <c r="G2105">
        <v>833.98</v>
      </c>
      <c r="H2105" t="s">
        <v>945</v>
      </c>
      <c r="I2105" t="s">
        <v>39</v>
      </c>
      <c r="J2105" t="s">
        <v>109</v>
      </c>
      <c r="K2105" t="s">
        <v>179</v>
      </c>
      <c r="L2105" t="s">
        <v>1972</v>
      </c>
    </row>
    <row r="2106" spans="1:12" x14ac:dyDescent="0.3">
      <c r="A2106">
        <v>743</v>
      </c>
      <c r="B2106" t="s">
        <v>1042</v>
      </c>
      <c r="C2106" t="s">
        <v>363</v>
      </c>
      <c r="D2106" t="s">
        <v>26</v>
      </c>
      <c r="E2106" s="1">
        <v>42795</v>
      </c>
      <c r="F2106">
        <v>1</v>
      </c>
      <c r="G2106">
        <v>761.99</v>
      </c>
      <c r="H2106" t="s">
        <v>896</v>
      </c>
      <c r="I2106" t="s">
        <v>15</v>
      </c>
      <c r="J2106" t="s">
        <v>27</v>
      </c>
      <c r="K2106" t="s">
        <v>28</v>
      </c>
      <c r="L2106" t="s">
        <v>1972</v>
      </c>
    </row>
    <row r="2107" spans="1:12" x14ac:dyDescent="0.3">
      <c r="A2107">
        <v>744</v>
      </c>
      <c r="B2107" t="s">
        <v>1043</v>
      </c>
      <c r="C2107" t="s">
        <v>379</v>
      </c>
      <c r="D2107" t="s">
        <v>26</v>
      </c>
      <c r="E2107" s="1">
        <v>42795</v>
      </c>
      <c r="F2107">
        <v>2</v>
      </c>
      <c r="G2107">
        <v>939.98</v>
      </c>
      <c r="H2107" t="s">
        <v>903</v>
      </c>
      <c r="I2107" t="s">
        <v>22</v>
      </c>
      <c r="J2107" t="s">
        <v>27</v>
      </c>
      <c r="K2107" t="s">
        <v>31</v>
      </c>
      <c r="L2107" t="s">
        <v>1967</v>
      </c>
    </row>
    <row r="2108" spans="1:12" x14ac:dyDescent="0.3">
      <c r="A2108">
        <v>745</v>
      </c>
      <c r="B2108" t="s">
        <v>1044</v>
      </c>
      <c r="C2108" t="s">
        <v>664</v>
      </c>
      <c r="D2108" t="s">
        <v>26</v>
      </c>
      <c r="E2108" s="1">
        <v>42795</v>
      </c>
      <c r="F2108">
        <v>2</v>
      </c>
      <c r="G2108">
        <v>539.98</v>
      </c>
      <c r="H2108" t="s">
        <v>52</v>
      </c>
      <c r="I2108" t="s">
        <v>53</v>
      </c>
      <c r="J2108" t="s">
        <v>27</v>
      </c>
      <c r="K2108" t="s">
        <v>31</v>
      </c>
      <c r="L2108" t="s">
        <v>1966</v>
      </c>
    </row>
    <row r="2109" spans="1:12" x14ac:dyDescent="0.3">
      <c r="A2109">
        <v>745</v>
      </c>
      <c r="B2109" t="s">
        <v>1044</v>
      </c>
      <c r="C2109" t="s">
        <v>664</v>
      </c>
      <c r="D2109" t="s">
        <v>26</v>
      </c>
      <c r="E2109" s="1">
        <v>42795</v>
      </c>
      <c r="F2109">
        <v>2</v>
      </c>
      <c r="G2109">
        <v>599.98</v>
      </c>
      <c r="H2109" t="s">
        <v>866</v>
      </c>
      <c r="I2109" t="s">
        <v>53</v>
      </c>
      <c r="J2109" t="s">
        <v>27</v>
      </c>
      <c r="K2109" t="s">
        <v>31</v>
      </c>
      <c r="L2109" t="s">
        <v>1966</v>
      </c>
    </row>
    <row r="2110" spans="1:12" x14ac:dyDescent="0.3">
      <c r="A2110">
        <v>745</v>
      </c>
      <c r="B2110" t="s">
        <v>1044</v>
      </c>
      <c r="C2110" t="s">
        <v>664</v>
      </c>
      <c r="D2110" t="s">
        <v>26</v>
      </c>
      <c r="E2110" s="1">
        <v>42795</v>
      </c>
      <c r="F2110">
        <v>1</v>
      </c>
      <c r="G2110">
        <v>647.99</v>
      </c>
      <c r="H2110" t="s">
        <v>886</v>
      </c>
      <c r="I2110" t="s">
        <v>15</v>
      </c>
      <c r="J2110" t="s">
        <v>27</v>
      </c>
      <c r="K2110" t="s">
        <v>31</v>
      </c>
      <c r="L2110" t="s">
        <v>1972</v>
      </c>
    </row>
    <row r="2111" spans="1:12" x14ac:dyDescent="0.3">
      <c r="A2111">
        <v>746</v>
      </c>
      <c r="B2111" t="s">
        <v>1045</v>
      </c>
      <c r="C2111" t="s">
        <v>558</v>
      </c>
      <c r="D2111" t="s">
        <v>13</v>
      </c>
      <c r="E2111" s="1">
        <v>42796</v>
      </c>
      <c r="F2111">
        <v>1</v>
      </c>
      <c r="G2111">
        <v>299.99</v>
      </c>
      <c r="H2111" t="s">
        <v>877</v>
      </c>
      <c r="I2111" t="s">
        <v>53</v>
      </c>
      <c r="J2111" t="s">
        <v>16</v>
      </c>
      <c r="K2111" t="s">
        <v>36</v>
      </c>
      <c r="L2111" t="s">
        <v>1966</v>
      </c>
    </row>
    <row r="2112" spans="1:12" x14ac:dyDescent="0.3">
      <c r="A2112">
        <v>747</v>
      </c>
      <c r="B2112" t="s">
        <v>1046</v>
      </c>
      <c r="C2112" t="s">
        <v>34</v>
      </c>
      <c r="D2112" t="s">
        <v>13</v>
      </c>
      <c r="E2112" s="1">
        <v>42797</v>
      </c>
      <c r="F2112">
        <v>1</v>
      </c>
      <c r="G2112">
        <v>1099.99</v>
      </c>
      <c r="H2112" t="s">
        <v>963</v>
      </c>
      <c r="I2112" t="s">
        <v>15</v>
      </c>
      <c r="J2112" t="s">
        <v>16</v>
      </c>
      <c r="K2112" t="s">
        <v>36</v>
      </c>
      <c r="L2112" t="s">
        <v>1966</v>
      </c>
    </row>
    <row r="2113" spans="1:12" x14ac:dyDescent="0.3">
      <c r="A2113">
        <v>747</v>
      </c>
      <c r="B2113" t="s">
        <v>1046</v>
      </c>
      <c r="C2113" t="s">
        <v>34</v>
      </c>
      <c r="D2113" t="s">
        <v>13</v>
      </c>
      <c r="E2113" s="1">
        <v>42797</v>
      </c>
      <c r="F2113">
        <v>1</v>
      </c>
      <c r="G2113">
        <v>470.99</v>
      </c>
      <c r="H2113" t="s">
        <v>900</v>
      </c>
      <c r="I2113" t="s">
        <v>39</v>
      </c>
      <c r="J2113" t="s">
        <v>16</v>
      </c>
      <c r="K2113" t="s">
        <v>36</v>
      </c>
      <c r="L2113" t="s">
        <v>1972</v>
      </c>
    </row>
    <row r="2114" spans="1:12" x14ac:dyDescent="0.3">
      <c r="A2114">
        <v>747</v>
      </c>
      <c r="B2114" t="s">
        <v>1046</v>
      </c>
      <c r="C2114" t="s">
        <v>34</v>
      </c>
      <c r="D2114" t="s">
        <v>13</v>
      </c>
      <c r="E2114" s="1">
        <v>42797</v>
      </c>
      <c r="F2114">
        <v>2</v>
      </c>
      <c r="G2114">
        <v>939.98</v>
      </c>
      <c r="H2114" t="s">
        <v>903</v>
      </c>
      <c r="I2114" t="s">
        <v>22</v>
      </c>
      <c r="J2114" t="s">
        <v>16</v>
      </c>
      <c r="K2114" t="s">
        <v>36</v>
      </c>
      <c r="L2114" t="s">
        <v>1967</v>
      </c>
    </row>
    <row r="2115" spans="1:12" x14ac:dyDescent="0.3">
      <c r="A2115">
        <v>747</v>
      </c>
      <c r="B2115" t="s">
        <v>1046</v>
      </c>
      <c r="C2115" t="s">
        <v>34</v>
      </c>
      <c r="D2115" t="s">
        <v>13</v>
      </c>
      <c r="E2115" s="1">
        <v>42797</v>
      </c>
      <c r="F2115">
        <v>1</v>
      </c>
      <c r="G2115">
        <v>149.99</v>
      </c>
      <c r="H2115" t="s">
        <v>1047</v>
      </c>
      <c r="I2115" t="s">
        <v>53</v>
      </c>
      <c r="J2115" t="s">
        <v>16</v>
      </c>
      <c r="K2115" t="s">
        <v>36</v>
      </c>
      <c r="L2115" t="s">
        <v>1968</v>
      </c>
    </row>
    <row r="2116" spans="1:12" x14ac:dyDescent="0.3">
      <c r="A2116">
        <v>748</v>
      </c>
      <c r="B2116" t="s">
        <v>1048</v>
      </c>
      <c r="C2116" t="s">
        <v>623</v>
      </c>
      <c r="D2116" t="s">
        <v>108</v>
      </c>
      <c r="E2116" s="1">
        <v>42797</v>
      </c>
      <c r="F2116">
        <v>2</v>
      </c>
      <c r="G2116">
        <v>1199.98</v>
      </c>
      <c r="H2116" t="s">
        <v>14</v>
      </c>
      <c r="I2116" t="s">
        <v>15</v>
      </c>
      <c r="J2116" t="s">
        <v>109</v>
      </c>
      <c r="K2116" t="s">
        <v>110</v>
      </c>
      <c r="L2116" t="s">
        <v>1966</v>
      </c>
    </row>
    <row r="2117" spans="1:12" x14ac:dyDescent="0.3">
      <c r="A2117">
        <v>748</v>
      </c>
      <c r="B2117" t="s">
        <v>1048</v>
      </c>
      <c r="C2117" t="s">
        <v>623</v>
      </c>
      <c r="D2117" t="s">
        <v>108</v>
      </c>
      <c r="E2117" s="1">
        <v>42797</v>
      </c>
      <c r="F2117">
        <v>1</v>
      </c>
      <c r="G2117">
        <v>1469.99</v>
      </c>
      <c r="H2117" t="s">
        <v>922</v>
      </c>
      <c r="I2117" t="s">
        <v>22</v>
      </c>
      <c r="J2117" t="s">
        <v>109</v>
      </c>
      <c r="K2117" t="s">
        <v>110</v>
      </c>
      <c r="L2117" t="s">
        <v>1971</v>
      </c>
    </row>
    <row r="2118" spans="1:12" x14ac:dyDescent="0.3">
      <c r="A2118">
        <v>748</v>
      </c>
      <c r="B2118" t="s">
        <v>1048</v>
      </c>
      <c r="C2118" t="s">
        <v>623</v>
      </c>
      <c r="D2118" t="s">
        <v>108</v>
      </c>
      <c r="E2118" s="1">
        <v>42797</v>
      </c>
      <c r="F2118">
        <v>2</v>
      </c>
      <c r="G2118">
        <v>1665.98</v>
      </c>
      <c r="H2118" t="s">
        <v>1006</v>
      </c>
      <c r="I2118" t="s">
        <v>22</v>
      </c>
      <c r="J2118" t="s">
        <v>109</v>
      </c>
      <c r="K2118" t="s">
        <v>110</v>
      </c>
      <c r="L2118" t="s">
        <v>1972</v>
      </c>
    </row>
    <row r="2119" spans="1:12" x14ac:dyDescent="0.3">
      <c r="A2119">
        <v>748</v>
      </c>
      <c r="B2119" t="s">
        <v>1048</v>
      </c>
      <c r="C2119" t="s">
        <v>623</v>
      </c>
      <c r="D2119" t="s">
        <v>108</v>
      </c>
      <c r="E2119" s="1">
        <v>42797</v>
      </c>
      <c r="F2119">
        <v>2</v>
      </c>
      <c r="G2119">
        <v>299.98</v>
      </c>
      <c r="H2119" t="s">
        <v>904</v>
      </c>
      <c r="I2119" t="s">
        <v>53</v>
      </c>
      <c r="J2119" t="s">
        <v>109</v>
      </c>
      <c r="K2119" t="s">
        <v>110</v>
      </c>
      <c r="L2119" t="s">
        <v>1968</v>
      </c>
    </row>
    <row r="2120" spans="1:12" x14ac:dyDescent="0.3">
      <c r="A2120">
        <v>749</v>
      </c>
      <c r="B2120" t="s">
        <v>1049</v>
      </c>
      <c r="C2120" t="s">
        <v>1050</v>
      </c>
      <c r="D2120" t="s">
        <v>26</v>
      </c>
      <c r="E2120" s="1">
        <v>42798</v>
      </c>
      <c r="F2120">
        <v>1</v>
      </c>
      <c r="G2120">
        <v>549.99</v>
      </c>
      <c r="H2120" t="s">
        <v>43</v>
      </c>
      <c r="I2120" t="s">
        <v>39</v>
      </c>
      <c r="J2120" t="s">
        <v>27</v>
      </c>
      <c r="K2120" t="s">
        <v>31</v>
      </c>
      <c r="L2120" t="s">
        <v>1966</v>
      </c>
    </row>
    <row r="2121" spans="1:12" x14ac:dyDescent="0.3">
      <c r="A2121">
        <v>749</v>
      </c>
      <c r="B2121" t="s">
        <v>1049</v>
      </c>
      <c r="C2121" t="s">
        <v>1050</v>
      </c>
      <c r="D2121" t="s">
        <v>26</v>
      </c>
      <c r="E2121" s="1">
        <v>42798</v>
      </c>
      <c r="F2121">
        <v>1</v>
      </c>
      <c r="G2121">
        <v>402.99</v>
      </c>
      <c r="H2121" t="s">
        <v>891</v>
      </c>
      <c r="I2121" t="s">
        <v>15</v>
      </c>
      <c r="J2121" t="s">
        <v>27</v>
      </c>
      <c r="K2121" t="s">
        <v>31</v>
      </c>
      <c r="L2121" t="s">
        <v>1972</v>
      </c>
    </row>
    <row r="2122" spans="1:12" x14ac:dyDescent="0.3">
      <c r="A2122">
        <v>749</v>
      </c>
      <c r="B2122" t="s">
        <v>1049</v>
      </c>
      <c r="C2122" t="s">
        <v>1050</v>
      </c>
      <c r="D2122" t="s">
        <v>26</v>
      </c>
      <c r="E2122" s="1">
        <v>42798</v>
      </c>
      <c r="F2122">
        <v>1</v>
      </c>
      <c r="G2122">
        <v>2499.9899999999998</v>
      </c>
      <c r="H2122" t="s">
        <v>943</v>
      </c>
      <c r="I2122" t="s">
        <v>22</v>
      </c>
      <c r="J2122" t="s">
        <v>27</v>
      </c>
      <c r="K2122" t="s">
        <v>31</v>
      </c>
      <c r="L2122" t="s">
        <v>1967</v>
      </c>
    </row>
    <row r="2123" spans="1:12" x14ac:dyDescent="0.3">
      <c r="A2123">
        <v>749</v>
      </c>
      <c r="B2123" t="s">
        <v>1049</v>
      </c>
      <c r="C2123" t="s">
        <v>1050</v>
      </c>
      <c r="D2123" t="s">
        <v>26</v>
      </c>
      <c r="E2123" s="1">
        <v>42798</v>
      </c>
      <c r="F2123">
        <v>1</v>
      </c>
      <c r="G2123">
        <v>2999.99</v>
      </c>
      <c r="H2123" t="s">
        <v>45</v>
      </c>
      <c r="I2123" t="s">
        <v>46</v>
      </c>
      <c r="J2123" t="s">
        <v>27</v>
      </c>
      <c r="K2123" t="s">
        <v>31</v>
      </c>
      <c r="L2123" t="s">
        <v>1968</v>
      </c>
    </row>
    <row r="2124" spans="1:12" x14ac:dyDescent="0.3">
      <c r="A2124">
        <v>749</v>
      </c>
      <c r="B2124" t="s">
        <v>1049</v>
      </c>
      <c r="C2124" t="s">
        <v>1050</v>
      </c>
      <c r="D2124" t="s">
        <v>26</v>
      </c>
      <c r="E2124" s="1">
        <v>42798</v>
      </c>
      <c r="F2124">
        <v>1</v>
      </c>
      <c r="G2124">
        <v>4999.99</v>
      </c>
      <c r="H2124" t="s">
        <v>987</v>
      </c>
      <c r="I2124" t="s">
        <v>22</v>
      </c>
      <c r="J2124" t="s">
        <v>27</v>
      </c>
      <c r="K2124" t="s">
        <v>31</v>
      </c>
      <c r="L2124" t="s">
        <v>1968</v>
      </c>
    </row>
    <row r="2125" spans="1:12" x14ac:dyDescent="0.3">
      <c r="A2125">
        <v>750</v>
      </c>
      <c r="B2125" t="s">
        <v>1051</v>
      </c>
      <c r="C2125" t="s">
        <v>271</v>
      </c>
      <c r="D2125" t="s">
        <v>108</v>
      </c>
      <c r="E2125" s="1">
        <v>42798</v>
      </c>
      <c r="F2125">
        <v>1</v>
      </c>
      <c r="G2125">
        <v>619.99</v>
      </c>
      <c r="H2125" t="s">
        <v>862</v>
      </c>
      <c r="I2125" t="s">
        <v>15</v>
      </c>
      <c r="J2125" t="s">
        <v>109</v>
      </c>
      <c r="K2125" t="s">
        <v>110</v>
      </c>
      <c r="L2125" t="s">
        <v>1972</v>
      </c>
    </row>
    <row r="2126" spans="1:12" x14ac:dyDescent="0.3">
      <c r="A2126">
        <v>750</v>
      </c>
      <c r="B2126" t="s">
        <v>1051</v>
      </c>
      <c r="C2126" t="s">
        <v>271</v>
      </c>
      <c r="D2126" t="s">
        <v>108</v>
      </c>
      <c r="E2126" s="1">
        <v>42798</v>
      </c>
      <c r="F2126">
        <v>2</v>
      </c>
      <c r="G2126">
        <v>1295.98</v>
      </c>
      <c r="H2126" t="s">
        <v>886</v>
      </c>
      <c r="I2126" t="s">
        <v>15</v>
      </c>
      <c r="J2126" t="s">
        <v>109</v>
      </c>
      <c r="K2126" t="s">
        <v>110</v>
      </c>
      <c r="L2126" t="s">
        <v>1972</v>
      </c>
    </row>
    <row r="2127" spans="1:12" x14ac:dyDescent="0.3">
      <c r="A2127">
        <v>751</v>
      </c>
      <c r="B2127" t="s">
        <v>1052</v>
      </c>
      <c r="C2127" t="s">
        <v>292</v>
      </c>
      <c r="D2127" t="s">
        <v>13</v>
      </c>
      <c r="E2127" s="1">
        <v>42799</v>
      </c>
      <c r="F2127">
        <v>2</v>
      </c>
      <c r="G2127">
        <v>1739.98</v>
      </c>
      <c r="H2127" t="s">
        <v>940</v>
      </c>
      <c r="I2127" t="s">
        <v>22</v>
      </c>
      <c r="J2127" t="s">
        <v>16</v>
      </c>
      <c r="K2127" t="s">
        <v>36</v>
      </c>
      <c r="L2127" t="s">
        <v>1971</v>
      </c>
    </row>
    <row r="2128" spans="1:12" x14ac:dyDescent="0.3">
      <c r="A2128">
        <v>752</v>
      </c>
      <c r="B2128" t="s">
        <v>1053</v>
      </c>
      <c r="C2128" t="s">
        <v>98</v>
      </c>
      <c r="D2128" t="s">
        <v>26</v>
      </c>
      <c r="E2128" s="1">
        <v>42799</v>
      </c>
      <c r="F2128">
        <v>2</v>
      </c>
      <c r="G2128">
        <v>1099.98</v>
      </c>
      <c r="H2128" t="s">
        <v>43</v>
      </c>
      <c r="I2128" t="s">
        <v>15</v>
      </c>
      <c r="J2128" t="s">
        <v>27</v>
      </c>
      <c r="K2128" t="s">
        <v>28</v>
      </c>
      <c r="L2128" t="s">
        <v>1966</v>
      </c>
    </row>
    <row r="2129" spans="1:12" x14ac:dyDescent="0.3">
      <c r="A2129">
        <v>752</v>
      </c>
      <c r="B2129" t="s">
        <v>1053</v>
      </c>
      <c r="C2129" t="s">
        <v>98</v>
      </c>
      <c r="D2129" t="s">
        <v>26</v>
      </c>
      <c r="E2129" s="1">
        <v>42799</v>
      </c>
      <c r="F2129">
        <v>2</v>
      </c>
      <c r="G2129">
        <v>3265.98</v>
      </c>
      <c r="H2129" t="s">
        <v>980</v>
      </c>
      <c r="I2129" t="s">
        <v>22</v>
      </c>
      <c r="J2129" t="s">
        <v>27</v>
      </c>
      <c r="K2129" t="s">
        <v>28</v>
      </c>
      <c r="L2129" t="s">
        <v>1967</v>
      </c>
    </row>
    <row r="2130" spans="1:12" x14ac:dyDescent="0.3">
      <c r="A2130">
        <v>753</v>
      </c>
      <c r="B2130" t="s">
        <v>1054</v>
      </c>
      <c r="C2130" t="s">
        <v>533</v>
      </c>
      <c r="D2130" t="s">
        <v>26</v>
      </c>
      <c r="E2130" s="1">
        <v>42799</v>
      </c>
      <c r="F2130">
        <v>1</v>
      </c>
      <c r="G2130">
        <v>299.99</v>
      </c>
      <c r="H2130" t="s">
        <v>866</v>
      </c>
      <c r="I2130" t="s">
        <v>53</v>
      </c>
      <c r="J2130" t="s">
        <v>27</v>
      </c>
      <c r="K2130" t="s">
        <v>31</v>
      </c>
      <c r="L2130" t="s">
        <v>1966</v>
      </c>
    </row>
    <row r="2131" spans="1:12" x14ac:dyDescent="0.3">
      <c r="A2131">
        <v>753</v>
      </c>
      <c r="B2131" t="s">
        <v>1054</v>
      </c>
      <c r="C2131" t="s">
        <v>533</v>
      </c>
      <c r="D2131" t="s">
        <v>26</v>
      </c>
      <c r="E2131" s="1">
        <v>42799</v>
      </c>
      <c r="F2131">
        <v>1</v>
      </c>
      <c r="G2131">
        <v>250.99</v>
      </c>
      <c r="H2131" t="s">
        <v>950</v>
      </c>
      <c r="I2131" t="s">
        <v>15</v>
      </c>
      <c r="J2131" t="s">
        <v>27</v>
      </c>
      <c r="K2131" t="s">
        <v>31</v>
      </c>
      <c r="L2131" t="s">
        <v>1972</v>
      </c>
    </row>
    <row r="2132" spans="1:12" x14ac:dyDescent="0.3">
      <c r="A2132">
        <v>753</v>
      </c>
      <c r="B2132" t="s">
        <v>1054</v>
      </c>
      <c r="C2132" t="s">
        <v>533</v>
      </c>
      <c r="D2132" t="s">
        <v>26</v>
      </c>
      <c r="E2132" s="1">
        <v>42799</v>
      </c>
      <c r="F2132">
        <v>2</v>
      </c>
      <c r="G2132">
        <v>1067.98</v>
      </c>
      <c r="H2132" t="s">
        <v>957</v>
      </c>
      <c r="I2132" t="s">
        <v>39</v>
      </c>
      <c r="J2132" t="s">
        <v>27</v>
      </c>
      <c r="K2132" t="s">
        <v>31</v>
      </c>
      <c r="L2132" t="s">
        <v>1972</v>
      </c>
    </row>
    <row r="2133" spans="1:12" x14ac:dyDescent="0.3">
      <c r="A2133">
        <v>753</v>
      </c>
      <c r="B2133" t="s">
        <v>1054</v>
      </c>
      <c r="C2133" t="s">
        <v>533</v>
      </c>
      <c r="D2133" t="s">
        <v>26</v>
      </c>
      <c r="E2133" s="1">
        <v>42799</v>
      </c>
      <c r="F2133">
        <v>2</v>
      </c>
      <c r="G2133">
        <v>1665.98</v>
      </c>
      <c r="H2133" t="s">
        <v>1055</v>
      </c>
      <c r="I2133" t="s">
        <v>22</v>
      </c>
      <c r="J2133" t="s">
        <v>27</v>
      </c>
      <c r="K2133" t="s">
        <v>31</v>
      </c>
      <c r="L2133" t="s">
        <v>1967</v>
      </c>
    </row>
    <row r="2134" spans="1:12" x14ac:dyDescent="0.3">
      <c r="A2134">
        <v>753</v>
      </c>
      <c r="B2134" t="s">
        <v>1054</v>
      </c>
      <c r="C2134" t="s">
        <v>533</v>
      </c>
      <c r="D2134" t="s">
        <v>26</v>
      </c>
      <c r="E2134" s="1">
        <v>42799</v>
      </c>
      <c r="F2134">
        <v>2</v>
      </c>
      <c r="G2134">
        <v>7999.98</v>
      </c>
      <c r="H2134" t="s">
        <v>56</v>
      </c>
      <c r="I2134" t="s">
        <v>22</v>
      </c>
      <c r="J2134" t="s">
        <v>27</v>
      </c>
      <c r="K2134" t="s">
        <v>31</v>
      </c>
      <c r="L2134" t="s">
        <v>1968</v>
      </c>
    </row>
    <row r="2135" spans="1:12" x14ac:dyDescent="0.3">
      <c r="A2135">
        <v>754</v>
      </c>
      <c r="B2135" t="s">
        <v>1056</v>
      </c>
      <c r="C2135" t="s">
        <v>607</v>
      </c>
      <c r="D2135" t="s">
        <v>13</v>
      </c>
      <c r="E2135" s="1">
        <v>42800</v>
      </c>
      <c r="F2135">
        <v>2</v>
      </c>
      <c r="G2135">
        <v>879.98</v>
      </c>
      <c r="H2135" t="s">
        <v>893</v>
      </c>
      <c r="I2135" t="s">
        <v>15</v>
      </c>
      <c r="J2135" t="s">
        <v>16</v>
      </c>
      <c r="K2135" t="s">
        <v>17</v>
      </c>
      <c r="L2135" t="s">
        <v>1966</v>
      </c>
    </row>
    <row r="2136" spans="1:12" x14ac:dyDescent="0.3">
      <c r="A2136">
        <v>754</v>
      </c>
      <c r="B2136" t="s">
        <v>1056</v>
      </c>
      <c r="C2136" t="s">
        <v>607</v>
      </c>
      <c r="D2136" t="s">
        <v>13</v>
      </c>
      <c r="E2136" s="1">
        <v>42800</v>
      </c>
      <c r="F2136">
        <v>2</v>
      </c>
      <c r="G2136">
        <v>1099.98</v>
      </c>
      <c r="H2136" t="s">
        <v>43</v>
      </c>
      <c r="I2136" t="s">
        <v>15</v>
      </c>
      <c r="J2136" t="s">
        <v>16</v>
      </c>
      <c r="K2136" t="s">
        <v>17</v>
      </c>
      <c r="L2136" t="s">
        <v>1966</v>
      </c>
    </row>
    <row r="2137" spans="1:12" x14ac:dyDescent="0.3">
      <c r="A2137">
        <v>754</v>
      </c>
      <c r="B2137" t="s">
        <v>1056</v>
      </c>
      <c r="C2137" t="s">
        <v>607</v>
      </c>
      <c r="D2137" t="s">
        <v>13</v>
      </c>
      <c r="E2137" s="1">
        <v>42800</v>
      </c>
      <c r="F2137">
        <v>2</v>
      </c>
      <c r="G2137">
        <v>501.98</v>
      </c>
      <c r="H2137" t="s">
        <v>894</v>
      </c>
      <c r="I2137" t="s">
        <v>15</v>
      </c>
      <c r="J2137" t="s">
        <v>16</v>
      </c>
      <c r="K2137" t="s">
        <v>17</v>
      </c>
      <c r="L2137" t="s">
        <v>1972</v>
      </c>
    </row>
    <row r="2138" spans="1:12" x14ac:dyDescent="0.3">
      <c r="A2138">
        <v>754</v>
      </c>
      <c r="B2138" t="s">
        <v>1056</v>
      </c>
      <c r="C2138" t="s">
        <v>607</v>
      </c>
      <c r="D2138" t="s">
        <v>13</v>
      </c>
      <c r="E2138" s="1">
        <v>42800</v>
      </c>
      <c r="F2138">
        <v>1</v>
      </c>
      <c r="G2138">
        <v>999.99</v>
      </c>
      <c r="H2138" t="s">
        <v>32</v>
      </c>
      <c r="I2138" t="s">
        <v>22</v>
      </c>
      <c r="J2138" t="s">
        <v>16</v>
      </c>
      <c r="K2138" t="s">
        <v>17</v>
      </c>
      <c r="L2138" t="s">
        <v>1967</v>
      </c>
    </row>
    <row r="2139" spans="1:12" x14ac:dyDescent="0.3">
      <c r="A2139">
        <v>754</v>
      </c>
      <c r="B2139" t="s">
        <v>1056</v>
      </c>
      <c r="C2139" t="s">
        <v>607</v>
      </c>
      <c r="D2139" t="s">
        <v>13</v>
      </c>
      <c r="E2139" s="1">
        <v>42800</v>
      </c>
      <c r="F2139">
        <v>1</v>
      </c>
      <c r="G2139">
        <v>3999.99</v>
      </c>
      <c r="H2139" t="s">
        <v>56</v>
      </c>
      <c r="I2139" t="s">
        <v>22</v>
      </c>
      <c r="J2139" t="s">
        <v>16</v>
      </c>
      <c r="K2139" t="s">
        <v>17</v>
      </c>
      <c r="L2139" t="s">
        <v>1968</v>
      </c>
    </row>
    <row r="2140" spans="1:12" x14ac:dyDescent="0.3">
      <c r="A2140">
        <v>755</v>
      </c>
      <c r="B2140" t="s">
        <v>1057</v>
      </c>
      <c r="C2140" t="s">
        <v>468</v>
      </c>
      <c r="D2140" t="s">
        <v>26</v>
      </c>
      <c r="E2140" s="1">
        <v>42800</v>
      </c>
      <c r="F2140">
        <v>2</v>
      </c>
      <c r="G2140">
        <v>1523.98</v>
      </c>
      <c r="H2140" t="s">
        <v>896</v>
      </c>
      <c r="I2140" t="s">
        <v>15</v>
      </c>
      <c r="J2140" t="s">
        <v>27</v>
      </c>
      <c r="K2140" t="s">
        <v>28</v>
      </c>
      <c r="L2140" t="s">
        <v>1972</v>
      </c>
    </row>
    <row r="2141" spans="1:12" x14ac:dyDescent="0.3">
      <c r="A2141">
        <v>755</v>
      </c>
      <c r="B2141" t="s">
        <v>1057</v>
      </c>
      <c r="C2141" t="s">
        <v>468</v>
      </c>
      <c r="D2141" t="s">
        <v>26</v>
      </c>
      <c r="E2141" s="1">
        <v>42800</v>
      </c>
      <c r="F2141">
        <v>2</v>
      </c>
      <c r="G2141">
        <v>3999.98</v>
      </c>
      <c r="H2141" t="s">
        <v>983</v>
      </c>
      <c r="I2141" t="s">
        <v>858</v>
      </c>
      <c r="J2141" t="s">
        <v>27</v>
      </c>
      <c r="K2141" t="s">
        <v>28</v>
      </c>
      <c r="L2141" t="s">
        <v>1968</v>
      </c>
    </row>
    <row r="2142" spans="1:12" x14ac:dyDescent="0.3">
      <c r="A2142">
        <v>755</v>
      </c>
      <c r="B2142" t="s">
        <v>1057</v>
      </c>
      <c r="C2142" t="s">
        <v>468</v>
      </c>
      <c r="D2142" t="s">
        <v>26</v>
      </c>
      <c r="E2142" s="1">
        <v>42800</v>
      </c>
      <c r="F2142">
        <v>2</v>
      </c>
      <c r="G2142">
        <v>10599.98</v>
      </c>
      <c r="H2142" t="s">
        <v>897</v>
      </c>
      <c r="I2142" t="s">
        <v>22</v>
      </c>
      <c r="J2142" t="s">
        <v>27</v>
      </c>
      <c r="K2142" t="s">
        <v>28</v>
      </c>
      <c r="L2142" t="s">
        <v>1968</v>
      </c>
    </row>
    <row r="2143" spans="1:12" x14ac:dyDescent="0.3">
      <c r="A2143">
        <v>756</v>
      </c>
      <c r="B2143" t="s">
        <v>1058</v>
      </c>
      <c r="C2143" t="s">
        <v>1059</v>
      </c>
      <c r="D2143" t="s">
        <v>26</v>
      </c>
      <c r="E2143" s="1">
        <v>42800</v>
      </c>
      <c r="F2143">
        <v>1</v>
      </c>
      <c r="G2143">
        <v>489.99</v>
      </c>
      <c r="H2143" t="s">
        <v>871</v>
      </c>
      <c r="I2143" t="s">
        <v>15</v>
      </c>
      <c r="J2143" t="s">
        <v>27</v>
      </c>
      <c r="K2143" t="s">
        <v>28</v>
      </c>
      <c r="L2143" t="s">
        <v>1966</v>
      </c>
    </row>
    <row r="2144" spans="1:12" x14ac:dyDescent="0.3">
      <c r="A2144">
        <v>756</v>
      </c>
      <c r="B2144" t="s">
        <v>1058</v>
      </c>
      <c r="C2144" t="s">
        <v>1059</v>
      </c>
      <c r="D2144" t="s">
        <v>26</v>
      </c>
      <c r="E2144" s="1">
        <v>42800</v>
      </c>
      <c r="F2144">
        <v>2</v>
      </c>
      <c r="G2144">
        <v>858</v>
      </c>
      <c r="H2144" t="s">
        <v>40</v>
      </c>
      <c r="I2144" t="s">
        <v>15</v>
      </c>
      <c r="J2144" t="s">
        <v>27</v>
      </c>
      <c r="K2144" t="s">
        <v>28</v>
      </c>
      <c r="L2144" t="s">
        <v>1976</v>
      </c>
    </row>
    <row r="2145" spans="1:12" x14ac:dyDescent="0.3">
      <c r="A2145">
        <v>757</v>
      </c>
      <c r="B2145" t="s">
        <v>1060</v>
      </c>
      <c r="C2145" t="s">
        <v>177</v>
      </c>
      <c r="D2145" t="s">
        <v>26</v>
      </c>
      <c r="E2145" s="1">
        <v>42800</v>
      </c>
      <c r="F2145">
        <v>1</v>
      </c>
      <c r="G2145">
        <v>299.99</v>
      </c>
      <c r="H2145" t="s">
        <v>866</v>
      </c>
      <c r="I2145" t="s">
        <v>53</v>
      </c>
      <c r="J2145" t="s">
        <v>27</v>
      </c>
      <c r="K2145" t="s">
        <v>31</v>
      </c>
      <c r="L2145" t="s">
        <v>1966</v>
      </c>
    </row>
    <row r="2146" spans="1:12" x14ac:dyDescent="0.3">
      <c r="A2146">
        <v>758</v>
      </c>
      <c r="B2146" t="s">
        <v>1061</v>
      </c>
      <c r="C2146" t="s">
        <v>243</v>
      </c>
      <c r="D2146" t="s">
        <v>108</v>
      </c>
      <c r="E2146" s="1">
        <v>42800</v>
      </c>
      <c r="F2146">
        <v>2</v>
      </c>
      <c r="G2146">
        <v>539.98</v>
      </c>
      <c r="H2146" t="s">
        <v>52</v>
      </c>
      <c r="I2146" t="s">
        <v>53</v>
      </c>
      <c r="J2146" t="s">
        <v>109</v>
      </c>
      <c r="K2146" t="s">
        <v>179</v>
      </c>
      <c r="L2146" t="s">
        <v>1966</v>
      </c>
    </row>
    <row r="2147" spans="1:12" x14ac:dyDescent="0.3">
      <c r="A2147">
        <v>758</v>
      </c>
      <c r="B2147" t="s">
        <v>1061</v>
      </c>
      <c r="C2147" t="s">
        <v>243</v>
      </c>
      <c r="D2147" t="s">
        <v>108</v>
      </c>
      <c r="E2147" s="1">
        <v>42800</v>
      </c>
      <c r="F2147">
        <v>1</v>
      </c>
      <c r="G2147">
        <v>299.99</v>
      </c>
      <c r="H2147" t="s">
        <v>877</v>
      </c>
      <c r="I2147" t="s">
        <v>53</v>
      </c>
      <c r="J2147" t="s">
        <v>109</v>
      </c>
      <c r="K2147" t="s">
        <v>179</v>
      </c>
      <c r="L2147" t="s">
        <v>1966</v>
      </c>
    </row>
    <row r="2148" spans="1:12" x14ac:dyDescent="0.3">
      <c r="A2148">
        <v>758</v>
      </c>
      <c r="B2148" t="s">
        <v>1061</v>
      </c>
      <c r="C2148" t="s">
        <v>243</v>
      </c>
      <c r="D2148" t="s">
        <v>108</v>
      </c>
      <c r="E2148" s="1">
        <v>42800</v>
      </c>
      <c r="F2148">
        <v>1</v>
      </c>
      <c r="G2148">
        <v>416.99</v>
      </c>
      <c r="H2148" t="s">
        <v>867</v>
      </c>
      <c r="I2148" t="s">
        <v>39</v>
      </c>
      <c r="J2148" t="s">
        <v>109</v>
      </c>
      <c r="K2148" t="s">
        <v>179</v>
      </c>
      <c r="L2148" t="s">
        <v>1972</v>
      </c>
    </row>
    <row r="2149" spans="1:12" x14ac:dyDescent="0.3">
      <c r="A2149">
        <v>758</v>
      </c>
      <c r="B2149" t="s">
        <v>1061</v>
      </c>
      <c r="C2149" t="s">
        <v>243</v>
      </c>
      <c r="D2149" t="s">
        <v>108</v>
      </c>
      <c r="E2149" s="1">
        <v>42800</v>
      </c>
      <c r="F2149">
        <v>2</v>
      </c>
      <c r="G2149">
        <v>693.98</v>
      </c>
      <c r="H2149" t="s">
        <v>1033</v>
      </c>
      <c r="I2149" t="s">
        <v>15</v>
      </c>
      <c r="J2149" t="s">
        <v>109</v>
      </c>
      <c r="K2149" t="s">
        <v>179</v>
      </c>
      <c r="L2149" t="s">
        <v>1972</v>
      </c>
    </row>
    <row r="2150" spans="1:12" x14ac:dyDescent="0.3">
      <c r="A2150">
        <v>758</v>
      </c>
      <c r="B2150" t="s">
        <v>1061</v>
      </c>
      <c r="C2150" t="s">
        <v>243</v>
      </c>
      <c r="D2150" t="s">
        <v>108</v>
      </c>
      <c r="E2150" s="1">
        <v>42800</v>
      </c>
      <c r="F2150">
        <v>1</v>
      </c>
      <c r="G2150">
        <v>999.99</v>
      </c>
      <c r="H2150" t="s">
        <v>997</v>
      </c>
      <c r="I2150" t="s">
        <v>22</v>
      </c>
      <c r="J2150" t="s">
        <v>109</v>
      </c>
      <c r="K2150" t="s">
        <v>179</v>
      </c>
      <c r="L2150" t="s">
        <v>1967</v>
      </c>
    </row>
    <row r="2151" spans="1:12" x14ac:dyDescent="0.3">
      <c r="A2151">
        <v>759</v>
      </c>
      <c r="B2151" t="s">
        <v>1062</v>
      </c>
      <c r="C2151" t="s">
        <v>974</v>
      </c>
      <c r="D2151" t="s">
        <v>26</v>
      </c>
      <c r="E2151" s="1">
        <v>42801</v>
      </c>
      <c r="F2151">
        <v>2</v>
      </c>
      <c r="G2151">
        <v>419.98</v>
      </c>
      <c r="H2151" t="s">
        <v>1008</v>
      </c>
      <c r="I2151" t="s">
        <v>53</v>
      </c>
      <c r="J2151" t="s">
        <v>27</v>
      </c>
      <c r="K2151" t="s">
        <v>31</v>
      </c>
      <c r="L2151" t="s">
        <v>1971</v>
      </c>
    </row>
    <row r="2152" spans="1:12" x14ac:dyDescent="0.3">
      <c r="A2152">
        <v>759</v>
      </c>
      <c r="B2152" t="s">
        <v>1062</v>
      </c>
      <c r="C2152" t="s">
        <v>974</v>
      </c>
      <c r="D2152" t="s">
        <v>26</v>
      </c>
      <c r="E2152" s="1">
        <v>42801</v>
      </c>
      <c r="F2152">
        <v>1</v>
      </c>
      <c r="G2152">
        <v>647.99</v>
      </c>
      <c r="H2152" t="s">
        <v>886</v>
      </c>
      <c r="I2152" t="s">
        <v>15</v>
      </c>
      <c r="J2152" t="s">
        <v>27</v>
      </c>
      <c r="K2152" t="s">
        <v>31</v>
      </c>
      <c r="L2152" t="s">
        <v>1972</v>
      </c>
    </row>
    <row r="2153" spans="1:12" x14ac:dyDescent="0.3">
      <c r="A2153">
        <v>760</v>
      </c>
      <c r="B2153" t="s">
        <v>1063</v>
      </c>
      <c r="C2153" t="s">
        <v>487</v>
      </c>
      <c r="D2153" t="s">
        <v>26</v>
      </c>
      <c r="E2153" s="1">
        <v>42801</v>
      </c>
      <c r="F2153">
        <v>2</v>
      </c>
      <c r="G2153">
        <v>539.98</v>
      </c>
      <c r="H2153" t="s">
        <v>66</v>
      </c>
      <c r="I2153" t="s">
        <v>53</v>
      </c>
      <c r="J2153" t="s">
        <v>27</v>
      </c>
      <c r="K2153" t="s">
        <v>28</v>
      </c>
      <c r="L2153" t="s">
        <v>1966</v>
      </c>
    </row>
    <row r="2154" spans="1:12" x14ac:dyDescent="0.3">
      <c r="A2154">
        <v>760</v>
      </c>
      <c r="B2154" t="s">
        <v>1063</v>
      </c>
      <c r="C2154" t="s">
        <v>487</v>
      </c>
      <c r="D2154" t="s">
        <v>26</v>
      </c>
      <c r="E2154" s="1">
        <v>42801</v>
      </c>
      <c r="F2154">
        <v>2</v>
      </c>
      <c r="G2154">
        <v>1999.98</v>
      </c>
      <c r="H2154" t="s">
        <v>910</v>
      </c>
      <c r="I2154" t="s">
        <v>22</v>
      </c>
      <c r="J2154" t="s">
        <v>27</v>
      </c>
      <c r="K2154" t="s">
        <v>28</v>
      </c>
      <c r="L2154" t="s">
        <v>1968</v>
      </c>
    </row>
    <row r="2155" spans="1:12" x14ac:dyDescent="0.3">
      <c r="A2155">
        <v>761</v>
      </c>
      <c r="B2155" t="s">
        <v>1064</v>
      </c>
      <c r="C2155" t="s">
        <v>549</v>
      </c>
      <c r="D2155" t="s">
        <v>26</v>
      </c>
      <c r="E2155" s="1">
        <v>42801</v>
      </c>
      <c r="F2155">
        <v>2</v>
      </c>
      <c r="G2155">
        <v>1751.98</v>
      </c>
      <c r="H2155" t="s">
        <v>906</v>
      </c>
      <c r="I2155" t="s">
        <v>858</v>
      </c>
      <c r="J2155" t="s">
        <v>27</v>
      </c>
      <c r="K2155" t="s">
        <v>31</v>
      </c>
      <c r="L2155" t="s">
        <v>1967</v>
      </c>
    </row>
    <row r="2156" spans="1:12" x14ac:dyDescent="0.3">
      <c r="A2156">
        <v>761</v>
      </c>
      <c r="B2156" t="s">
        <v>1064</v>
      </c>
      <c r="C2156" t="s">
        <v>549</v>
      </c>
      <c r="D2156" t="s">
        <v>26</v>
      </c>
      <c r="E2156" s="1">
        <v>42801</v>
      </c>
      <c r="F2156">
        <v>1</v>
      </c>
      <c r="G2156">
        <v>5299.99</v>
      </c>
      <c r="H2156" t="s">
        <v>897</v>
      </c>
      <c r="I2156" t="s">
        <v>22</v>
      </c>
      <c r="J2156" t="s">
        <v>27</v>
      </c>
      <c r="K2156" t="s">
        <v>31</v>
      </c>
      <c r="L2156" t="s">
        <v>1968</v>
      </c>
    </row>
    <row r="2157" spans="1:12" x14ac:dyDescent="0.3">
      <c r="A2157">
        <v>762</v>
      </c>
      <c r="B2157" t="s">
        <v>1065</v>
      </c>
      <c r="C2157" t="s">
        <v>60</v>
      </c>
      <c r="D2157" t="s">
        <v>26</v>
      </c>
      <c r="E2157" s="1">
        <v>42802</v>
      </c>
      <c r="F2157">
        <v>2</v>
      </c>
      <c r="G2157">
        <v>979.98</v>
      </c>
      <c r="H2157" t="s">
        <v>871</v>
      </c>
      <c r="I2157" t="s">
        <v>39</v>
      </c>
      <c r="J2157" t="s">
        <v>27</v>
      </c>
      <c r="K2157" t="s">
        <v>28</v>
      </c>
      <c r="L2157" t="s">
        <v>1966</v>
      </c>
    </row>
    <row r="2158" spans="1:12" x14ac:dyDescent="0.3">
      <c r="A2158">
        <v>763</v>
      </c>
      <c r="B2158" t="s">
        <v>1066</v>
      </c>
      <c r="C2158" t="s">
        <v>371</v>
      </c>
      <c r="D2158" t="s">
        <v>108</v>
      </c>
      <c r="E2158" s="1">
        <v>42802</v>
      </c>
      <c r="F2158">
        <v>1</v>
      </c>
      <c r="G2158">
        <v>551.99</v>
      </c>
      <c r="H2158" t="s">
        <v>856</v>
      </c>
      <c r="I2158" t="s">
        <v>39</v>
      </c>
      <c r="J2158" t="s">
        <v>109</v>
      </c>
      <c r="K2158" t="s">
        <v>179</v>
      </c>
      <c r="L2158" t="s">
        <v>1972</v>
      </c>
    </row>
    <row r="2159" spans="1:12" x14ac:dyDescent="0.3">
      <c r="A2159">
        <v>763</v>
      </c>
      <c r="B2159" t="s">
        <v>1066</v>
      </c>
      <c r="C2159" t="s">
        <v>371</v>
      </c>
      <c r="D2159" t="s">
        <v>108</v>
      </c>
      <c r="E2159" s="1">
        <v>42802</v>
      </c>
      <c r="F2159">
        <v>1</v>
      </c>
      <c r="G2159">
        <v>209.99</v>
      </c>
      <c r="H2159" t="s">
        <v>887</v>
      </c>
      <c r="I2159" t="s">
        <v>53</v>
      </c>
      <c r="J2159" t="s">
        <v>109</v>
      </c>
      <c r="K2159" t="s">
        <v>179</v>
      </c>
      <c r="L2159" t="s">
        <v>1968</v>
      </c>
    </row>
    <row r="2160" spans="1:12" x14ac:dyDescent="0.3">
      <c r="A2160">
        <v>764</v>
      </c>
      <c r="B2160" t="s">
        <v>1067</v>
      </c>
      <c r="C2160" t="s">
        <v>292</v>
      </c>
      <c r="D2160" t="s">
        <v>13</v>
      </c>
      <c r="E2160" s="1">
        <v>42803</v>
      </c>
      <c r="F2160">
        <v>2</v>
      </c>
      <c r="G2160">
        <v>2199.98</v>
      </c>
      <c r="H2160" t="s">
        <v>963</v>
      </c>
      <c r="I2160" t="s">
        <v>15</v>
      </c>
      <c r="J2160" t="s">
        <v>16</v>
      </c>
      <c r="K2160" t="s">
        <v>17</v>
      </c>
      <c r="L2160" t="s">
        <v>1966</v>
      </c>
    </row>
    <row r="2161" spans="1:12" x14ac:dyDescent="0.3">
      <c r="A2161">
        <v>764</v>
      </c>
      <c r="B2161" t="s">
        <v>1067</v>
      </c>
      <c r="C2161" t="s">
        <v>292</v>
      </c>
      <c r="D2161" t="s">
        <v>13</v>
      </c>
      <c r="E2161" s="1">
        <v>42803</v>
      </c>
      <c r="F2161">
        <v>2</v>
      </c>
      <c r="G2161">
        <v>599.98</v>
      </c>
      <c r="H2161" t="s">
        <v>866</v>
      </c>
      <c r="I2161" t="s">
        <v>53</v>
      </c>
      <c r="J2161" t="s">
        <v>16</v>
      </c>
      <c r="K2161" t="s">
        <v>17</v>
      </c>
      <c r="L2161" t="s">
        <v>1966</v>
      </c>
    </row>
    <row r="2162" spans="1:12" x14ac:dyDescent="0.3">
      <c r="A2162">
        <v>764</v>
      </c>
      <c r="B2162" t="s">
        <v>1067</v>
      </c>
      <c r="C2162" t="s">
        <v>292</v>
      </c>
      <c r="D2162" t="s">
        <v>13</v>
      </c>
      <c r="E2162" s="1">
        <v>42803</v>
      </c>
      <c r="F2162">
        <v>1</v>
      </c>
      <c r="G2162">
        <v>2699.99</v>
      </c>
      <c r="H2162" t="s">
        <v>919</v>
      </c>
      <c r="I2162" t="s">
        <v>858</v>
      </c>
      <c r="J2162" t="s">
        <v>16</v>
      </c>
      <c r="K2162" t="s">
        <v>17</v>
      </c>
      <c r="L2162" t="s">
        <v>1968</v>
      </c>
    </row>
    <row r="2163" spans="1:12" x14ac:dyDescent="0.3">
      <c r="A2163">
        <v>765</v>
      </c>
      <c r="B2163" t="s">
        <v>1068</v>
      </c>
      <c r="C2163" t="s">
        <v>607</v>
      </c>
      <c r="D2163" t="s">
        <v>13</v>
      </c>
      <c r="E2163" s="1">
        <v>42803</v>
      </c>
      <c r="F2163">
        <v>1</v>
      </c>
      <c r="G2163">
        <v>549.99</v>
      </c>
      <c r="H2163" t="s">
        <v>43</v>
      </c>
      <c r="I2163" t="s">
        <v>15</v>
      </c>
      <c r="J2163" t="s">
        <v>16</v>
      </c>
      <c r="K2163" t="s">
        <v>17</v>
      </c>
      <c r="L2163" t="s">
        <v>1966</v>
      </c>
    </row>
    <row r="2164" spans="1:12" x14ac:dyDescent="0.3">
      <c r="A2164">
        <v>765</v>
      </c>
      <c r="B2164" t="s">
        <v>1068</v>
      </c>
      <c r="C2164" t="s">
        <v>607</v>
      </c>
      <c r="D2164" t="s">
        <v>13</v>
      </c>
      <c r="E2164" s="1">
        <v>42803</v>
      </c>
      <c r="F2164">
        <v>1</v>
      </c>
      <c r="G2164">
        <v>499.99</v>
      </c>
      <c r="H2164" t="s">
        <v>80</v>
      </c>
      <c r="I2164" t="s">
        <v>39</v>
      </c>
      <c r="J2164" t="s">
        <v>16</v>
      </c>
      <c r="K2164" t="s">
        <v>17</v>
      </c>
      <c r="L2164" t="s">
        <v>1966</v>
      </c>
    </row>
    <row r="2165" spans="1:12" x14ac:dyDescent="0.3">
      <c r="A2165">
        <v>765</v>
      </c>
      <c r="B2165" t="s">
        <v>1068</v>
      </c>
      <c r="C2165" t="s">
        <v>607</v>
      </c>
      <c r="D2165" t="s">
        <v>13</v>
      </c>
      <c r="E2165" s="1">
        <v>42803</v>
      </c>
      <c r="F2165">
        <v>1</v>
      </c>
      <c r="G2165">
        <v>346.99</v>
      </c>
      <c r="H2165" t="s">
        <v>1033</v>
      </c>
      <c r="I2165" t="s">
        <v>15</v>
      </c>
      <c r="J2165" t="s">
        <v>16</v>
      </c>
      <c r="K2165" t="s">
        <v>17</v>
      </c>
      <c r="L2165" t="s">
        <v>1972</v>
      </c>
    </row>
    <row r="2166" spans="1:12" x14ac:dyDescent="0.3">
      <c r="A2166">
        <v>765</v>
      </c>
      <c r="B2166" t="s">
        <v>1068</v>
      </c>
      <c r="C2166" t="s">
        <v>607</v>
      </c>
      <c r="D2166" t="s">
        <v>13</v>
      </c>
      <c r="E2166" s="1">
        <v>42803</v>
      </c>
      <c r="F2166">
        <v>2</v>
      </c>
      <c r="G2166">
        <v>4999.9799999999996</v>
      </c>
      <c r="H2166" t="s">
        <v>943</v>
      </c>
      <c r="I2166" t="s">
        <v>22</v>
      </c>
      <c r="J2166" t="s">
        <v>16</v>
      </c>
      <c r="K2166" t="s">
        <v>17</v>
      </c>
      <c r="L2166" t="s">
        <v>1967</v>
      </c>
    </row>
    <row r="2167" spans="1:12" x14ac:dyDescent="0.3">
      <c r="A2167">
        <v>765</v>
      </c>
      <c r="B2167" t="s">
        <v>1068</v>
      </c>
      <c r="C2167" t="s">
        <v>607</v>
      </c>
      <c r="D2167" t="s">
        <v>13</v>
      </c>
      <c r="E2167" s="1">
        <v>42803</v>
      </c>
      <c r="F2167">
        <v>1</v>
      </c>
      <c r="G2167">
        <v>749.99</v>
      </c>
      <c r="H2167" t="s">
        <v>857</v>
      </c>
      <c r="I2167" t="s">
        <v>858</v>
      </c>
      <c r="J2167" t="s">
        <v>16</v>
      </c>
      <c r="K2167" t="s">
        <v>17</v>
      </c>
      <c r="L2167" t="s">
        <v>1967</v>
      </c>
    </row>
    <row r="2168" spans="1:12" x14ac:dyDescent="0.3">
      <c r="A2168">
        <v>766</v>
      </c>
      <c r="B2168" t="s">
        <v>1069</v>
      </c>
      <c r="C2168" t="s">
        <v>125</v>
      </c>
      <c r="D2168" t="s">
        <v>26</v>
      </c>
      <c r="E2168" s="1">
        <v>42803</v>
      </c>
      <c r="F2168">
        <v>1</v>
      </c>
      <c r="G2168">
        <v>470.99</v>
      </c>
      <c r="H2168" t="s">
        <v>1012</v>
      </c>
      <c r="I2168" t="s">
        <v>39</v>
      </c>
      <c r="J2168" t="s">
        <v>27</v>
      </c>
      <c r="K2168" t="s">
        <v>28</v>
      </c>
      <c r="L2168" t="s">
        <v>1972</v>
      </c>
    </row>
    <row r="2169" spans="1:12" x14ac:dyDescent="0.3">
      <c r="A2169">
        <v>767</v>
      </c>
      <c r="B2169" t="s">
        <v>1070</v>
      </c>
      <c r="C2169" t="s">
        <v>426</v>
      </c>
      <c r="D2169" t="s">
        <v>26</v>
      </c>
      <c r="E2169" s="1">
        <v>42803</v>
      </c>
      <c r="F2169">
        <v>2</v>
      </c>
      <c r="G2169">
        <v>1599.98</v>
      </c>
      <c r="H2169" t="s">
        <v>1022</v>
      </c>
      <c r="I2169" t="s">
        <v>15</v>
      </c>
      <c r="J2169" t="s">
        <v>27</v>
      </c>
      <c r="K2169" t="s">
        <v>31</v>
      </c>
      <c r="L2169" t="s">
        <v>1966</v>
      </c>
    </row>
    <row r="2170" spans="1:12" x14ac:dyDescent="0.3">
      <c r="A2170">
        <v>767</v>
      </c>
      <c r="B2170" t="s">
        <v>1070</v>
      </c>
      <c r="C2170" t="s">
        <v>426</v>
      </c>
      <c r="D2170" t="s">
        <v>26</v>
      </c>
      <c r="E2170" s="1">
        <v>42803</v>
      </c>
      <c r="F2170">
        <v>2</v>
      </c>
      <c r="G2170">
        <v>2939.98</v>
      </c>
      <c r="H2170" t="s">
        <v>922</v>
      </c>
      <c r="I2170" t="s">
        <v>22</v>
      </c>
      <c r="J2170" t="s">
        <v>27</v>
      </c>
      <c r="K2170" t="s">
        <v>31</v>
      </c>
      <c r="L2170" t="s">
        <v>1971</v>
      </c>
    </row>
    <row r="2171" spans="1:12" x14ac:dyDescent="0.3">
      <c r="A2171">
        <v>767</v>
      </c>
      <c r="B2171" t="s">
        <v>1070</v>
      </c>
      <c r="C2171" t="s">
        <v>426</v>
      </c>
      <c r="D2171" t="s">
        <v>26</v>
      </c>
      <c r="E2171" s="1">
        <v>42803</v>
      </c>
      <c r="F2171">
        <v>1</v>
      </c>
      <c r="G2171">
        <v>3499.99</v>
      </c>
      <c r="H2171" t="s">
        <v>917</v>
      </c>
      <c r="I2171" t="s">
        <v>20</v>
      </c>
      <c r="J2171" t="s">
        <v>27</v>
      </c>
      <c r="K2171" t="s">
        <v>31</v>
      </c>
      <c r="L2171" t="s">
        <v>1968</v>
      </c>
    </row>
    <row r="2172" spans="1:12" x14ac:dyDescent="0.3">
      <c r="A2172">
        <v>767</v>
      </c>
      <c r="B2172" t="s">
        <v>1070</v>
      </c>
      <c r="C2172" t="s">
        <v>426</v>
      </c>
      <c r="D2172" t="s">
        <v>26</v>
      </c>
      <c r="E2172" s="1">
        <v>42803</v>
      </c>
      <c r="F2172">
        <v>1</v>
      </c>
      <c r="G2172">
        <v>999.99</v>
      </c>
      <c r="H2172" t="s">
        <v>910</v>
      </c>
      <c r="I2172" t="s">
        <v>22</v>
      </c>
      <c r="J2172" t="s">
        <v>27</v>
      </c>
      <c r="K2172" t="s">
        <v>31</v>
      </c>
      <c r="L2172" t="s">
        <v>1968</v>
      </c>
    </row>
    <row r="2173" spans="1:12" x14ac:dyDescent="0.3">
      <c r="A2173">
        <v>768</v>
      </c>
      <c r="B2173" t="s">
        <v>1071</v>
      </c>
      <c r="C2173" t="s">
        <v>192</v>
      </c>
      <c r="D2173" t="s">
        <v>26</v>
      </c>
      <c r="E2173" s="1">
        <v>42803</v>
      </c>
      <c r="F2173">
        <v>1</v>
      </c>
      <c r="G2173">
        <v>299.99</v>
      </c>
      <c r="H2173" t="s">
        <v>866</v>
      </c>
      <c r="I2173" t="s">
        <v>15</v>
      </c>
      <c r="J2173" t="s">
        <v>27</v>
      </c>
      <c r="K2173" t="s">
        <v>31</v>
      </c>
      <c r="L2173" t="s">
        <v>1966</v>
      </c>
    </row>
    <row r="2174" spans="1:12" x14ac:dyDescent="0.3">
      <c r="A2174">
        <v>768</v>
      </c>
      <c r="B2174" t="s">
        <v>1071</v>
      </c>
      <c r="C2174" t="s">
        <v>192</v>
      </c>
      <c r="D2174" t="s">
        <v>26</v>
      </c>
      <c r="E2174" s="1">
        <v>42803</v>
      </c>
      <c r="F2174">
        <v>1</v>
      </c>
      <c r="G2174">
        <v>1632.99</v>
      </c>
      <c r="H2174" t="s">
        <v>980</v>
      </c>
      <c r="I2174" t="s">
        <v>22</v>
      </c>
      <c r="J2174" t="s">
        <v>27</v>
      </c>
      <c r="K2174" t="s">
        <v>31</v>
      </c>
      <c r="L2174" t="s">
        <v>1967</v>
      </c>
    </row>
    <row r="2175" spans="1:12" x14ac:dyDescent="0.3">
      <c r="A2175">
        <v>769</v>
      </c>
      <c r="B2175" t="s">
        <v>1072</v>
      </c>
      <c r="C2175" t="s">
        <v>223</v>
      </c>
      <c r="D2175" t="s">
        <v>26</v>
      </c>
      <c r="E2175" s="1">
        <v>42803</v>
      </c>
      <c r="F2175">
        <v>2</v>
      </c>
      <c r="G2175">
        <v>939.98</v>
      </c>
      <c r="H2175" t="s">
        <v>69</v>
      </c>
      <c r="I2175" t="s">
        <v>22</v>
      </c>
      <c r="J2175" t="s">
        <v>27</v>
      </c>
      <c r="K2175" t="s">
        <v>28</v>
      </c>
      <c r="L2175" t="s">
        <v>1967</v>
      </c>
    </row>
    <row r="2176" spans="1:12" x14ac:dyDescent="0.3">
      <c r="A2176">
        <v>769</v>
      </c>
      <c r="B2176" t="s">
        <v>1072</v>
      </c>
      <c r="C2176" t="s">
        <v>223</v>
      </c>
      <c r="D2176" t="s">
        <v>26</v>
      </c>
      <c r="E2176" s="1">
        <v>42803</v>
      </c>
      <c r="F2176">
        <v>2</v>
      </c>
      <c r="G2176">
        <v>1665.98</v>
      </c>
      <c r="H2176" t="s">
        <v>1055</v>
      </c>
      <c r="I2176" t="s">
        <v>22</v>
      </c>
      <c r="J2176" t="s">
        <v>27</v>
      </c>
      <c r="K2176" t="s">
        <v>28</v>
      </c>
      <c r="L2176" t="s">
        <v>1967</v>
      </c>
    </row>
    <row r="2177" spans="1:12" x14ac:dyDescent="0.3">
      <c r="A2177">
        <v>769</v>
      </c>
      <c r="B2177" t="s">
        <v>1072</v>
      </c>
      <c r="C2177" t="s">
        <v>223</v>
      </c>
      <c r="D2177" t="s">
        <v>26</v>
      </c>
      <c r="E2177" s="1">
        <v>42803</v>
      </c>
      <c r="F2177">
        <v>1</v>
      </c>
      <c r="G2177">
        <v>1799.99</v>
      </c>
      <c r="H2177" t="s">
        <v>23</v>
      </c>
      <c r="I2177" t="s">
        <v>22</v>
      </c>
      <c r="J2177" t="s">
        <v>27</v>
      </c>
      <c r="K2177" t="s">
        <v>28</v>
      </c>
      <c r="L2177" t="s">
        <v>1968</v>
      </c>
    </row>
    <row r="2178" spans="1:12" x14ac:dyDescent="0.3">
      <c r="A2178">
        <v>770</v>
      </c>
      <c r="B2178" t="s">
        <v>1073</v>
      </c>
      <c r="C2178" t="s">
        <v>314</v>
      </c>
      <c r="D2178" t="s">
        <v>108</v>
      </c>
      <c r="E2178" s="1">
        <v>42803</v>
      </c>
      <c r="F2178">
        <v>1</v>
      </c>
      <c r="G2178">
        <v>470.99</v>
      </c>
      <c r="H2178" t="s">
        <v>900</v>
      </c>
      <c r="I2178" t="s">
        <v>39</v>
      </c>
      <c r="J2178" t="s">
        <v>109</v>
      </c>
      <c r="K2178" t="s">
        <v>179</v>
      </c>
      <c r="L2178" t="s">
        <v>1972</v>
      </c>
    </row>
    <row r="2179" spans="1:12" x14ac:dyDescent="0.3">
      <c r="A2179">
        <v>770</v>
      </c>
      <c r="B2179" t="s">
        <v>1073</v>
      </c>
      <c r="C2179" t="s">
        <v>314</v>
      </c>
      <c r="D2179" t="s">
        <v>108</v>
      </c>
      <c r="E2179" s="1">
        <v>42803</v>
      </c>
      <c r="F2179">
        <v>1</v>
      </c>
      <c r="G2179">
        <v>551.99</v>
      </c>
      <c r="H2179" t="s">
        <v>856</v>
      </c>
      <c r="I2179" t="s">
        <v>39</v>
      </c>
      <c r="J2179" t="s">
        <v>109</v>
      </c>
      <c r="K2179" t="s">
        <v>179</v>
      </c>
      <c r="L2179" t="s">
        <v>1972</v>
      </c>
    </row>
    <row r="2180" spans="1:12" x14ac:dyDescent="0.3">
      <c r="A2180">
        <v>770</v>
      </c>
      <c r="B2180" t="s">
        <v>1073</v>
      </c>
      <c r="C2180" t="s">
        <v>314</v>
      </c>
      <c r="D2180" t="s">
        <v>108</v>
      </c>
      <c r="E2180" s="1">
        <v>42803</v>
      </c>
      <c r="F2180">
        <v>2</v>
      </c>
      <c r="G2180">
        <v>3361.98</v>
      </c>
      <c r="H2180" t="s">
        <v>63</v>
      </c>
      <c r="I2180" t="s">
        <v>20</v>
      </c>
      <c r="J2180" t="s">
        <v>109</v>
      </c>
      <c r="K2180" t="s">
        <v>179</v>
      </c>
      <c r="L2180" t="s">
        <v>1967</v>
      </c>
    </row>
    <row r="2181" spans="1:12" x14ac:dyDescent="0.3">
      <c r="A2181">
        <v>770</v>
      </c>
      <c r="B2181" t="s">
        <v>1073</v>
      </c>
      <c r="C2181" t="s">
        <v>314</v>
      </c>
      <c r="D2181" t="s">
        <v>108</v>
      </c>
      <c r="E2181" s="1">
        <v>42803</v>
      </c>
      <c r="F2181">
        <v>1</v>
      </c>
      <c r="G2181">
        <v>2299.9899999999998</v>
      </c>
      <c r="H2181" t="s">
        <v>878</v>
      </c>
      <c r="I2181" t="s">
        <v>22</v>
      </c>
      <c r="J2181" t="s">
        <v>109</v>
      </c>
      <c r="K2181" t="s">
        <v>179</v>
      </c>
      <c r="L2181" t="s">
        <v>1968</v>
      </c>
    </row>
    <row r="2182" spans="1:12" x14ac:dyDescent="0.3">
      <c r="A2182">
        <v>771</v>
      </c>
      <c r="B2182" t="s">
        <v>1074</v>
      </c>
      <c r="C2182" t="s">
        <v>74</v>
      </c>
      <c r="D2182" t="s">
        <v>13</v>
      </c>
      <c r="E2182" s="1">
        <v>42805</v>
      </c>
      <c r="F2182">
        <v>2</v>
      </c>
      <c r="G2182">
        <v>539.98</v>
      </c>
      <c r="H2182" t="s">
        <v>66</v>
      </c>
      <c r="I2182" t="s">
        <v>15</v>
      </c>
      <c r="J2182" t="s">
        <v>16</v>
      </c>
      <c r="K2182" t="s">
        <v>36</v>
      </c>
      <c r="L2182" t="s">
        <v>1966</v>
      </c>
    </row>
    <row r="2183" spans="1:12" x14ac:dyDescent="0.3">
      <c r="A2183">
        <v>771</v>
      </c>
      <c r="B2183" t="s">
        <v>1074</v>
      </c>
      <c r="C2183" t="s">
        <v>74</v>
      </c>
      <c r="D2183" t="s">
        <v>13</v>
      </c>
      <c r="E2183" s="1">
        <v>42805</v>
      </c>
      <c r="F2183">
        <v>1</v>
      </c>
      <c r="G2183">
        <v>189.99</v>
      </c>
      <c r="H2183" t="s">
        <v>898</v>
      </c>
      <c r="I2183" t="s">
        <v>53</v>
      </c>
      <c r="J2183" t="s">
        <v>16</v>
      </c>
      <c r="K2183" t="s">
        <v>36</v>
      </c>
      <c r="L2183" t="s">
        <v>1968</v>
      </c>
    </row>
    <row r="2184" spans="1:12" x14ac:dyDescent="0.3">
      <c r="A2184">
        <v>772</v>
      </c>
      <c r="B2184" t="s">
        <v>1075</v>
      </c>
      <c r="C2184" t="s">
        <v>157</v>
      </c>
      <c r="D2184" t="s">
        <v>26</v>
      </c>
      <c r="E2184" s="1">
        <v>42805</v>
      </c>
      <c r="F2184">
        <v>1</v>
      </c>
      <c r="G2184">
        <v>551.99</v>
      </c>
      <c r="H2184" t="s">
        <v>856</v>
      </c>
      <c r="I2184" t="s">
        <v>39</v>
      </c>
      <c r="J2184" t="s">
        <v>27</v>
      </c>
      <c r="K2184" t="s">
        <v>31</v>
      </c>
      <c r="L2184" t="s">
        <v>1972</v>
      </c>
    </row>
    <row r="2185" spans="1:12" x14ac:dyDescent="0.3">
      <c r="A2185">
        <v>773</v>
      </c>
      <c r="B2185" t="s">
        <v>1076</v>
      </c>
      <c r="C2185" t="s">
        <v>561</v>
      </c>
      <c r="D2185" t="s">
        <v>26</v>
      </c>
      <c r="E2185" s="1">
        <v>42805</v>
      </c>
      <c r="F2185">
        <v>1</v>
      </c>
      <c r="G2185">
        <v>269.99</v>
      </c>
      <c r="H2185" t="s">
        <v>52</v>
      </c>
      <c r="I2185" t="s">
        <v>15</v>
      </c>
      <c r="J2185" t="s">
        <v>27</v>
      </c>
      <c r="K2185" t="s">
        <v>28</v>
      </c>
      <c r="L2185" t="s">
        <v>1966</v>
      </c>
    </row>
    <row r="2186" spans="1:12" x14ac:dyDescent="0.3">
      <c r="A2186">
        <v>773</v>
      </c>
      <c r="B2186" t="s">
        <v>1076</v>
      </c>
      <c r="C2186" t="s">
        <v>561</v>
      </c>
      <c r="D2186" t="s">
        <v>26</v>
      </c>
      <c r="E2186" s="1">
        <v>42805</v>
      </c>
      <c r="F2186">
        <v>1</v>
      </c>
      <c r="G2186">
        <v>209.99</v>
      </c>
      <c r="H2186" t="s">
        <v>1010</v>
      </c>
      <c r="I2186" t="s">
        <v>53</v>
      </c>
      <c r="J2186" t="s">
        <v>27</v>
      </c>
      <c r="K2186" t="s">
        <v>28</v>
      </c>
      <c r="L2186" t="s">
        <v>1971</v>
      </c>
    </row>
    <row r="2187" spans="1:12" x14ac:dyDescent="0.3">
      <c r="A2187">
        <v>773</v>
      </c>
      <c r="B2187" t="s">
        <v>1076</v>
      </c>
      <c r="C2187" t="s">
        <v>561</v>
      </c>
      <c r="D2187" t="s">
        <v>26</v>
      </c>
      <c r="E2187" s="1">
        <v>42805</v>
      </c>
      <c r="F2187">
        <v>2</v>
      </c>
      <c r="G2187">
        <v>858</v>
      </c>
      <c r="H2187" t="s">
        <v>40</v>
      </c>
      <c r="I2187" t="s">
        <v>15</v>
      </c>
      <c r="J2187" t="s">
        <v>27</v>
      </c>
      <c r="K2187" t="s">
        <v>28</v>
      </c>
      <c r="L2187" t="s">
        <v>1976</v>
      </c>
    </row>
    <row r="2188" spans="1:12" x14ac:dyDescent="0.3">
      <c r="A2188">
        <v>773</v>
      </c>
      <c r="B2188" t="s">
        <v>1076</v>
      </c>
      <c r="C2188" t="s">
        <v>561</v>
      </c>
      <c r="D2188" t="s">
        <v>26</v>
      </c>
      <c r="E2188" s="1">
        <v>42805</v>
      </c>
      <c r="F2188">
        <v>2</v>
      </c>
      <c r="G2188">
        <v>939.98</v>
      </c>
      <c r="H2188" t="s">
        <v>903</v>
      </c>
      <c r="I2188" t="s">
        <v>22</v>
      </c>
      <c r="J2188" t="s">
        <v>27</v>
      </c>
      <c r="K2188" t="s">
        <v>28</v>
      </c>
      <c r="L2188" t="s">
        <v>1967</v>
      </c>
    </row>
    <row r="2189" spans="1:12" x14ac:dyDescent="0.3">
      <c r="A2189">
        <v>774</v>
      </c>
      <c r="B2189" t="s">
        <v>1077</v>
      </c>
      <c r="C2189" t="s">
        <v>325</v>
      </c>
      <c r="D2189" t="s">
        <v>26</v>
      </c>
      <c r="E2189" s="1">
        <v>42806</v>
      </c>
      <c r="F2189">
        <v>1</v>
      </c>
      <c r="G2189">
        <v>599.99</v>
      </c>
      <c r="H2189" t="s">
        <v>18</v>
      </c>
      <c r="I2189" t="s">
        <v>15</v>
      </c>
      <c r="J2189" t="s">
        <v>27</v>
      </c>
      <c r="K2189" t="s">
        <v>28</v>
      </c>
      <c r="L2189" t="s">
        <v>1966</v>
      </c>
    </row>
    <row r="2190" spans="1:12" x14ac:dyDescent="0.3">
      <c r="A2190">
        <v>774</v>
      </c>
      <c r="B2190" t="s">
        <v>1077</v>
      </c>
      <c r="C2190" t="s">
        <v>325</v>
      </c>
      <c r="D2190" t="s">
        <v>26</v>
      </c>
      <c r="E2190" s="1">
        <v>42806</v>
      </c>
      <c r="F2190">
        <v>1</v>
      </c>
      <c r="G2190">
        <v>749.99</v>
      </c>
      <c r="H2190" t="s">
        <v>863</v>
      </c>
      <c r="I2190" t="s">
        <v>15</v>
      </c>
      <c r="J2190" t="s">
        <v>27</v>
      </c>
      <c r="K2190" t="s">
        <v>28</v>
      </c>
      <c r="L2190" t="s">
        <v>1972</v>
      </c>
    </row>
    <row r="2191" spans="1:12" x14ac:dyDescent="0.3">
      <c r="A2191">
        <v>774</v>
      </c>
      <c r="B2191" t="s">
        <v>1077</v>
      </c>
      <c r="C2191" t="s">
        <v>325</v>
      </c>
      <c r="D2191" t="s">
        <v>26</v>
      </c>
      <c r="E2191" s="1">
        <v>42806</v>
      </c>
      <c r="F2191">
        <v>1</v>
      </c>
      <c r="G2191">
        <v>346.99</v>
      </c>
      <c r="H2191" t="s">
        <v>1033</v>
      </c>
      <c r="I2191" t="s">
        <v>15</v>
      </c>
      <c r="J2191" t="s">
        <v>27</v>
      </c>
      <c r="K2191" t="s">
        <v>28</v>
      </c>
      <c r="L2191" t="s">
        <v>1972</v>
      </c>
    </row>
    <row r="2192" spans="1:12" x14ac:dyDescent="0.3">
      <c r="A2192">
        <v>774</v>
      </c>
      <c r="B2192" t="s">
        <v>1077</v>
      </c>
      <c r="C2192" t="s">
        <v>325</v>
      </c>
      <c r="D2192" t="s">
        <v>26</v>
      </c>
      <c r="E2192" s="1">
        <v>42806</v>
      </c>
      <c r="F2192">
        <v>2</v>
      </c>
      <c r="G2192">
        <v>1665.98</v>
      </c>
      <c r="H2192" t="s">
        <v>1055</v>
      </c>
      <c r="I2192" t="s">
        <v>22</v>
      </c>
      <c r="J2192" t="s">
        <v>27</v>
      </c>
      <c r="K2192" t="s">
        <v>28</v>
      </c>
      <c r="L2192" t="s">
        <v>1967</v>
      </c>
    </row>
    <row r="2193" spans="1:12" x14ac:dyDescent="0.3">
      <c r="A2193">
        <v>774</v>
      </c>
      <c r="B2193" t="s">
        <v>1077</v>
      </c>
      <c r="C2193" t="s">
        <v>325</v>
      </c>
      <c r="D2193" t="s">
        <v>26</v>
      </c>
      <c r="E2193" s="1">
        <v>42806</v>
      </c>
      <c r="F2193">
        <v>2</v>
      </c>
      <c r="G2193">
        <v>9999.98</v>
      </c>
      <c r="H2193" t="s">
        <v>930</v>
      </c>
      <c r="I2193" t="s">
        <v>858</v>
      </c>
      <c r="J2193" t="s">
        <v>27</v>
      </c>
      <c r="K2193" t="s">
        <v>28</v>
      </c>
      <c r="L2193" t="s">
        <v>1968</v>
      </c>
    </row>
    <row r="2194" spans="1:12" x14ac:dyDescent="0.3">
      <c r="A2194">
        <v>775</v>
      </c>
      <c r="B2194" t="s">
        <v>1078</v>
      </c>
      <c r="C2194" t="s">
        <v>929</v>
      </c>
      <c r="D2194" t="s">
        <v>26</v>
      </c>
      <c r="E2194" s="1">
        <v>42806</v>
      </c>
      <c r="F2194">
        <v>1</v>
      </c>
      <c r="G2194">
        <v>1499.99</v>
      </c>
      <c r="H2194" t="s">
        <v>913</v>
      </c>
      <c r="I2194" t="s">
        <v>22</v>
      </c>
      <c r="J2194" t="s">
        <v>27</v>
      </c>
      <c r="K2194" t="s">
        <v>28</v>
      </c>
      <c r="L2194" t="s">
        <v>1968</v>
      </c>
    </row>
    <row r="2195" spans="1:12" x14ac:dyDescent="0.3">
      <c r="A2195">
        <v>776</v>
      </c>
      <c r="B2195" t="s">
        <v>1079</v>
      </c>
      <c r="C2195" t="s">
        <v>139</v>
      </c>
      <c r="D2195" t="s">
        <v>26</v>
      </c>
      <c r="E2195" s="1">
        <v>42807</v>
      </c>
      <c r="F2195">
        <v>1</v>
      </c>
      <c r="G2195">
        <v>416.99</v>
      </c>
      <c r="H2195" t="s">
        <v>923</v>
      </c>
      <c r="I2195" t="s">
        <v>15</v>
      </c>
      <c r="J2195" t="s">
        <v>27</v>
      </c>
      <c r="K2195" t="s">
        <v>28</v>
      </c>
      <c r="L2195" t="s">
        <v>1972</v>
      </c>
    </row>
    <row r="2196" spans="1:12" x14ac:dyDescent="0.3">
      <c r="A2196">
        <v>776</v>
      </c>
      <c r="B2196" t="s">
        <v>1079</v>
      </c>
      <c r="C2196" t="s">
        <v>139</v>
      </c>
      <c r="D2196" t="s">
        <v>26</v>
      </c>
      <c r="E2196" s="1">
        <v>42807</v>
      </c>
      <c r="F2196">
        <v>1</v>
      </c>
      <c r="G2196">
        <v>832.99</v>
      </c>
      <c r="H2196" t="s">
        <v>1006</v>
      </c>
      <c r="I2196" t="s">
        <v>22</v>
      </c>
      <c r="J2196" t="s">
        <v>27</v>
      </c>
      <c r="K2196" t="s">
        <v>28</v>
      </c>
      <c r="L2196" t="s">
        <v>1972</v>
      </c>
    </row>
    <row r="2197" spans="1:12" x14ac:dyDescent="0.3">
      <c r="A2197">
        <v>776</v>
      </c>
      <c r="B2197" t="s">
        <v>1079</v>
      </c>
      <c r="C2197" t="s">
        <v>139</v>
      </c>
      <c r="D2197" t="s">
        <v>26</v>
      </c>
      <c r="E2197" s="1">
        <v>42807</v>
      </c>
      <c r="F2197">
        <v>1</v>
      </c>
      <c r="G2197">
        <v>2499.9899999999998</v>
      </c>
      <c r="H2197" t="s">
        <v>943</v>
      </c>
      <c r="I2197" t="s">
        <v>22</v>
      </c>
      <c r="J2197" t="s">
        <v>27</v>
      </c>
      <c r="K2197" t="s">
        <v>28</v>
      </c>
      <c r="L2197" t="s">
        <v>1967</v>
      </c>
    </row>
    <row r="2198" spans="1:12" x14ac:dyDescent="0.3">
      <c r="A2198">
        <v>776</v>
      </c>
      <c r="B2198" t="s">
        <v>1079</v>
      </c>
      <c r="C2198" t="s">
        <v>139</v>
      </c>
      <c r="D2198" t="s">
        <v>26</v>
      </c>
      <c r="E2198" s="1">
        <v>42807</v>
      </c>
      <c r="F2198">
        <v>2</v>
      </c>
      <c r="G2198">
        <v>4599.9799999999996</v>
      </c>
      <c r="H2198" t="s">
        <v>878</v>
      </c>
      <c r="I2198" t="s">
        <v>22</v>
      </c>
      <c r="J2198" t="s">
        <v>27</v>
      </c>
      <c r="K2198" t="s">
        <v>28</v>
      </c>
      <c r="L2198" t="s">
        <v>1968</v>
      </c>
    </row>
    <row r="2199" spans="1:12" x14ac:dyDescent="0.3">
      <c r="A2199">
        <v>777</v>
      </c>
      <c r="B2199" t="s">
        <v>1080</v>
      </c>
      <c r="C2199" t="s">
        <v>535</v>
      </c>
      <c r="D2199" t="s">
        <v>26</v>
      </c>
      <c r="E2199" s="1">
        <v>42807</v>
      </c>
      <c r="F2199">
        <v>1</v>
      </c>
      <c r="G2199">
        <v>1320.99</v>
      </c>
      <c r="H2199" t="s">
        <v>77</v>
      </c>
      <c r="I2199" t="s">
        <v>22</v>
      </c>
      <c r="J2199" t="s">
        <v>27</v>
      </c>
      <c r="K2199" t="s">
        <v>28</v>
      </c>
      <c r="L2199" t="s">
        <v>1970</v>
      </c>
    </row>
    <row r="2200" spans="1:12" x14ac:dyDescent="0.3">
      <c r="A2200">
        <v>777</v>
      </c>
      <c r="B2200" t="s">
        <v>1080</v>
      </c>
      <c r="C2200" t="s">
        <v>535</v>
      </c>
      <c r="D2200" t="s">
        <v>26</v>
      </c>
      <c r="E2200" s="1">
        <v>42807</v>
      </c>
      <c r="F2200">
        <v>1</v>
      </c>
      <c r="G2200">
        <v>749.99</v>
      </c>
      <c r="H2200" t="s">
        <v>35</v>
      </c>
      <c r="I2200" t="s">
        <v>22</v>
      </c>
      <c r="J2200" t="s">
        <v>27</v>
      </c>
      <c r="K2200" t="s">
        <v>28</v>
      </c>
      <c r="L2200" t="s">
        <v>1969</v>
      </c>
    </row>
    <row r="2201" spans="1:12" x14ac:dyDescent="0.3">
      <c r="A2201">
        <v>777</v>
      </c>
      <c r="B2201" t="s">
        <v>1080</v>
      </c>
      <c r="C2201" t="s">
        <v>535</v>
      </c>
      <c r="D2201" t="s">
        <v>26</v>
      </c>
      <c r="E2201" s="1">
        <v>42807</v>
      </c>
      <c r="F2201">
        <v>2</v>
      </c>
      <c r="G2201">
        <v>7999.98</v>
      </c>
      <c r="H2201" t="s">
        <v>56</v>
      </c>
      <c r="I2201" t="s">
        <v>22</v>
      </c>
      <c r="J2201" t="s">
        <v>27</v>
      </c>
      <c r="K2201" t="s">
        <v>28</v>
      </c>
      <c r="L2201" t="s">
        <v>1968</v>
      </c>
    </row>
    <row r="2202" spans="1:12" x14ac:dyDescent="0.3">
      <c r="A2202">
        <v>778</v>
      </c>
      <c r="B2202" t="s">
        <v>1081</v>
      </c>
      <c r="C2202" t="s">
        <v>314</v>
      </c>
      <c r="D2202" t="s">
        <v>108</v>
      </c>
      <c r="E2202" s="1">
        <v>42809</v>
      </c>
      <c r="F2202">
        <v>1</v>
      </c>
      <c r="G2202">
        <v>489.99</v>
      </c>
      <c r="H2202" t="s">
        <v>871</v>
      </c>
      <c r="I2202" t="s">
        <v>15</v>
      </c>
      <c r="J2202" t="s">
        <v>109</v>
      </c>
      <c r="K2202" t="s">
        <v>179</v>
      </c>
      <c r="L2202" t="s">
        <v>1966</v>
      </c>
    </row>
    <row r="2203" spans="1:12" x14ac:dyDescent="0.3">
      <c r="A2203">
        <v>778</v>
      </c>
      <c r="B2203" t="s">
        <v>1081</v>
      </c>
      <c r="C2203" t="s">
        <v>314</v>
      </c>
      <c r="D2203" t="s">
        <v>108</v>
      </c>
      <c r="E2203" s="1">
        <v>42809</v>
      </c>
      <c r="F2203">
        <v>1</v>
      </c>
      <c r="G2203">
        <v>329.99</v>
      </c>
      <c r="H2203" t="s">
        <v>852</v>
      </c>
      <c r="I2203" t="s">
        <v>53</v>
      </c>
      <c r="J2203" t="s">
        <v>109</v>
      </c>
      <c r="K2203" t="s">
        <v>179</v>
      </c>
      <c r="L2203" t="s">
        <v>1971</v>
      </c>
    </row>
    <row r="2204" spans="1:12" x14ac:dyDescent="0.3">
      <c r="A2204">
        <v>779</v>
      </c>
      <c r="B2204" t="s">
        <v>1082</v>
      </c>
      <c r="C2204" t="s">
        <v>497</v>
      </c>
      <c r="D2204" t="s">
        <v>26</v>
      </c>
      <c r="E2204" s="1">
        <v>42809</v>
      </c>
      <c r="F2204">
        <v>1</v>
      </c>
      <c r="G2204">
        <v>339.99</v>
      </c>
      <c r="H2204" t="s">
        <v>926</v>
      </c>
      <c r="I2204" t="s">
        <v>53</v>
      </c>
      <c r="J2204" t="s">
        <v>27</v>
      </c>
      <c r="K2204" t="s">
        <v>28</v>
      </c>
      <c r="L2204" t="s">
        <v>1966</v>
      </c>
    </row>
    <row r="2205" spans="1:12" x14ac:dyDescent="0.3">
      <c r="A2205">
        <v>779</v>
      </c>
      <c r="B2205" t="s">
        <v>1082</v>
      </c>
      <c r="C2205" t="s">
        <v>497</v>
      </c>
      <c r="D2205" t="s">
        <v>26</v>
      </c>
      <c r="E2205" s="1">
        <v>42809</v>
      </c>
      <c r="F2205">
        <v>1</v>
      </c>
      <c r="G2205">
        <v>329.99</v>
      </c>
      <c r="H2205" t="s">
        <v>852</v>
      </c>
      <c r="I2205" t="s">
        <v>53</v>
      </c>
      <c r="J2205" t="s">
        <v>27</v>
      </c>
      <c r="K2205" t="s">
        <v>28</v>
      </c>
      <c r="L2205" t="s">
        <v>1971</v>
      </c>
    </row>
    <row r="2206" spans="1:12" x14ac:dyDescent="0.3">
      <c r="A2206">
        <v>779</v>
      </c>
      <c r="B2206" t="s">
        <v>1082</v>
      </c>
      <c r="C2206" t="s">
        <v>497</v>
      </c>
      <c r="D2206" t="s">
        <v>26</v>
      </c>
      <c r="E2206" s="1">
        <v>42809</v>
      </c>
      <c r="F2206">
        <v>2</v>
      </c>
      <c r="G2206">
        <v>419.98</v>
      </c>
      <c r="H2206" t="s">
        <v>887</v>
      </c>
      <c r="I2206" t="s">
        <v>53</v>
      </c>
      <c r="J2206" t="s">
        <v>27</v>
      </c>
      <c r="K2206" t="s">
        <v>28</v>
      </c>
      <c r="L2206" t="s">
        <v>1968</v>
      </c>
    </row>
    <row r="2207" spans="1:12" x14ac:dyDescent="0.3">
      <c r="A2207">
        <v>779</v>
      </c>
      <c r="B2207" t="s">
        <v>1082</v>
      </c>
      <c r="C2207" t="s">
        <v>497</v>
      </c>
      <c r="D2207" t="s">
        <v>26</v>
      </c>
      <c r="E2207" s="1">
        <v>42809</v>
      </c>
      <c r="F2207">
        <v>1</v>
      </c>
      <c r="G2207">
        <v>1799.99</v>
      </c>
      <c r="H2207" t="s">
        <v>23</v>
      </c>
      <c r="I2207" t="s">
        <v>22</v>
      </c>
      <c r="J2207" t="s">
        <v>27</v>
      </c>
      <c r="K2207" t="s">
        <v>28</v>
      </c>
      <c r="L2207" t="s">
        <v>1968</v>
      </c>
    </row>
    <row r="2208" spans="1:12" x14ac:dyDescent="0.3">
      <c r="A2208">
        <v>779</v>
      </c>
      <c r="B2208" t="s">
        <v>1082</v>
      </c>
      <c r="C2208" t="s">
        <v>497</v>
      </c>
      <c r="D2208" t="s">
        <v>26</v>
      </c>
      <c r="E2208" s="1">
        <v>42809</v>
      </c>
      <c r="F2208">
        <v>1</v>
      </c>
      <c r="G2208">
        <v>5299.99</v>
      </c>
      <c r="H2208" t="s">
        <v>879</v>
      </c>
      <c r="I2208" t="s">
        <v>22</v>
      </c>
      <c r="J2208" t="s">
        <v>27</v>
      </c>
      <c r="K2208" t="s">
        <v>28</v>
      </c>
      <c r="L2208" t="s">
        <v>1968</v>
      </c>
    </row>
    <row r="2209" spans="1:12" x14ac:dyDescent="0.3">
      <c r="A2209">
        <v>780</v>
      </c>
      <c r="B2209" t="s">
        <v>1083</v>
      </c>
      <c r="C2209" t="s">
        <v>213</v>
      </c>
      <c r="D2209" t="s">
        <v>26</v>
      </c>
      <c r="E2209" s="1">
        <v>42809</v>
      </c>
      <c r="F2209">
        <v>1</v>
      </c>
      <c r="G2209">
        <v>469.99</v>
      </c>
      <c r="H2209" t="s">
        <v>869</v>
      </c>
      <c r="I2209" t="s">
        <v>22</v>
      </c>
      <c r="J2209" t="s">
        <v>27</v>
      </c>
      <c r="K2209" t="s">
        <v>28</v>
      </c>
      <c r="L2209" t="s">
        <v>1968</v>
      </c>
    </row>
    <row r="2210" spans="1:12" x14ac:dyDescent="0.3">
      <c r="A2210">
        <v>781</v>
      </c>
      <c r="B2210" t="s">
        <v>1084</v>
      </c>
      <c r="C2210" t="s">
        <v>365</v>
      </c>
      <c r="D2210" t="s">
        <v>26</v>
      </c>
      <c r="E2210" s="1">
        <v>42809</v>
      </c>
      <c r="F2210">
        <v>2</v>
      </c>
      <c r="G2210">
        <v>833.98</v>
      </c>
      <c r="H2210" t="s">
        <v>867</v>
      </c>
      <c r="I2210" t="s">
        <v>39</v>
      </c>
      <c r="J2210" t="s">
        <v>27</v>
      </c>
      <c r="K2210" t="s">
        <v>28</v>
      </c>
      <c r="L2210" t="s">
        <v>1972</v>
      </c>
    </row>
    <row r="2211" spans="1:12" x14ac:dyDescent="0.3">
      <c r="A2211">
        <v>781</v>
      </c>
      <c r="B2211" t="s">
        <v>1084</v>
      </c>
      <c r="C2211" t="s">
        <v>365</v>
      </c>
      <c r="D2211" t="s">
        <v>26</v>
      </c>
      <c r="E2211" s="1">
        <v>42809</v>
      </c>
      <c r="F2211">
        <v>2</v>
      </c>
      <c r="G2211">
        <v>3999.98</v>
      </c>
      <c r="H2211" t="s">
        <v>983</v>
      </c>
      <c r="I2211" t="s">
        <v>858</v>
      </c>
      <c r="J2211" t="s">
        <v>27</v>
      </c>
      <c r="K2211" t="s">
        <v>28</v>
      </c>
      <c r="L2211" t="s">
        <v>1968</v>
      </c>
    </row>
    <row r="2212" spans="1:12" x14ac:dyDescent="0.3">
      <c r="A2212">
        <v>781</v>
      </c>
      <c r="B2212" t="s">
        <v>1084</v>
      </c>
      <c r="C2212" t="s">
        <v>365</v>
      </c>
      <c r="D2212" t="s">
        <v>26</v>
      </c>
      <c r="E2212" s="1">
        <v>42809</v>
      </c>
      <c r="F2212">
        <v>2</v>
      </c>
      <c r="G2212">
        <v>7999.98</v>
      </c>
      <c r="H2212" t="s">
        <v>56</v>
      </c>
      <c r="I2212" t="s">
        <v>22</v>
      </c>
      <c r="J2212" t="s">
        <v>27</v>
      </c>
      <c r="K2212" t="s">
        <v>28</v>
      </c>
      <c r="L2212" t="s">
        <v>1968</v>
      </c>
    </row>
    <row r="2213" spans="1:12" x14ac:dyDescent="0.3">
      <c r="A2213">
        <v>782</v>
      </c>
      <c r="B2213" t="s">
        <v>1085</v>
      </c>
      <c r="C2213" t="s">
        <v>265</v>
      </c>
      <c r="D2213" t="s">
        <v>26</v>
      </c>
      <c r="E2213" s="1">
        <v>42809</v>
      </c>
      <c r="F2213">
        <v>1</v>
      </c>
      <c r="G2213">
        <v>299.99</v>
      </c>
      <c r="H2213" t="s">
        <v>877</v>
      </c>
      <c r="I2213" t="s">
        <v>53</v>
      </c>
      <c r="J2213" t="s">
        <v>27</v>
      </c>
      <c r="K2213" t="s">
        <v>31</v>
      </c>
      <c r="L2213" t="s">
        <v>1966</v>
      </c>
    </row>
    <row r="2214" spans="1:12" x14ac:dyDescent="0.3">
      <c r="A2214">
        <v>782</v>
      </c>
      <c r="B2214" t="s">
        <v>1085</v>
      </c>
      <c r="C2214" t="s">
        <v>265</v>
      </c>
      <c r="D2214" t="s">
        <v>26</v>
      </c>
      <c r="E2214" s="1">
        <v>42809</v>
      </c>
      <c r="F2214">
        <v>2</v>
      </c>
      <c r="G2214">
        <v>1199.98</v>
      </c>
      <c r="H2214" t="s">
        <v>14</v>
      </c>
      <c r="I2214" t="s">
        <v>15</v>
      </c>
      <c r="J2214" t="s">
        <v>27</v>
      </c>
      <c r="K2214" t="s">
        <v>31</v>
      </c>
      <c r="L2214" t="s">
        <v>1966</v>
      </c>
    </row>
    <row r="2215" spans="1:12" x14ac:dyDescent="0.3">
      <c r="A2215">
        <v>782</v>
      </c>
      <c r="B2215" t="s">
        <v>1085</v>
      </c>
      <c r="C2215" t="s">
        <v>265</v>
      </c>
      <c r="D2215" t="s">
        <v>26</v>
      </c>
      <c r="E2215" s="1">
        <v>42809</v>
      </c>
      <c r="F2215">
        <v>2</v>
      </c>
      <c r="G2215">
        <v>1199.98</v>
      </c>
      <c r="H2215" t="s">
        <v>18</v>
      </c>
      <c r="I2215" t="s">
        <v>15</v>
      </c>
      <c r="J2215" t="s">
        <v>27</v>
      </c>
      <c r="K2215" t="s">
        <v>31</v>
      </c>
      <c r="L2215" t="s">
        <v>1966</v>
      </c>
    </row>
    <row r="2216" spans="1:12" x14ac:dyDescent="0.3">
      <c r="A2216">
        <v>782</v>
      </c>
      <c r="B2216" t="s">
        <v>1085</v>
      </c>
      <c r="C2216" t="s">
        <v>265</v>
      </c>
      <c r="D2216" t="s">
        <v>26</v>
      </c>
      <c r="E2216" s="1">
        <v>42809</v>
      </c>
      <c r="F2216">
        <v>1</v>
      </c>
      <c r="G2216">
        <v>1999.99</v>
      </c>
      <c r="H2216" t="s">
        <v>983</v>
      </c>
      <c r="I2216" t="s">
        <v>858</v>
      </c>
      <c r="J2216" t="s">
        <v>27</v>
      </c>
      <c r="K2216" t="s">
        <v>31</v>
      </c>
      <c r="L2216" t="s">
        <v>1968</v>
      </c>
    </row>
    <row r="2217" spans="1:12" x14ac:dyDescent="0.3">
      <c r="A2217">
        <v>783</v>
      </c>
      <c r="B2217" t="s">
        <v>1086</v>
      </c>
      <c r="C2217" t="s">
        <v>200</v>
      </c>
      <c r="D2217" t="s">
        <v>13</v>
      </c>
      <c r="E2217" s="1">
        <v>42810</v>
      </c>
      <c r="F2217">
        <v>2</v>
      </c>
      <c r="G2217">
        <v>539.98</v>
      </c>
      <c r="H2217" t="s">
        <v>52</v>
      </c>
      <c r="I2217" t="s">
        <v>53</v>
      </c>
      <c r="J2217" t="s">
        <v>16</v>
      </c>
      <c r="K2217" t="s">
        <v>17</v>
      </c>
      <c r="L2217" t="s">
        <v>1966</v>
      </c>
    </row>
    <row r="2218" spans="1:12" x14ac:dyDescent="0.3">
      <c r="A2218">
        <v>783</v>
      </c>
      <c r="B2218" t="s">
        <v>1086</v>
      </c>
      <c r="C2218" t="s">
        <v>200</v>
      </c>
      <c r="D2218" t="s">
        <v>13</v>
      </c>
      <c r="E2218" s="1">
        <v>42810</v>
      </c>
      <c r="F2218">
        <v>1</v>
      </c>
      <c r="G2218">
        <v>209.99</v>
      </c>
      <c r="H2218" t="s">
        <v>1010</v>
      </c>
      <c r="I2218" t="s">
        <v>53</v>
      </c>
      <c r="J2218" t="s">
        <v>16</v>
      </c>
      <c r="K2218" t="s">
        <v>17</v>
      </c>
      <c r="L2218" t="s">
        <v>1971</v>
      </c>
    </row>
    <row r="2219" spans="1:12" x14ac:dyDescent="0.3">
      <c r="A2219">
        <v>783</v>
      </c>
      <c r="B2219" t="s">
        <v>1086</v>
      </c>
      <c r="C2219" t="s">
        <v>200</v>
      </c>
      <c r="D2219" t="s">
        <v>13</v>
      </c>
      <c r="E2219" s="1">
        <v>42810</v>
      </c>
      <c r="F2219">
        <v>1</v>
      </c>
      <c r="G2219">
        <v>249.99</v>
      </c>
      <c r="H2219" t="s">
        <v>890</v>
      </c>
      <c r="I2219" t="s">
        <v>53</v>
      </c>
      <c r="J2219" t="s">
        <v>16</v>
      </c>
      <c r="K2219" t="s">
        <v>17</v>
      </c>
      <c r="L2219" t="s">
        <v>1971</v>
      </c>
    </row>
    <row r="2220" spans="1:12" x14ac:dyDescent="0.3">
      <c r="A2220">
        <v>783</v>
      </c>
      <c r="B2220" t="s">
        <v>1086</v>
      </c>
      <c r="C2220" t="s">
        <v>200</v>
      </c>
      <c r="D2220" t="s">
        <v>13</v>
      </c>
      <c r="E2220" s="1">
        <v>42810</v>
      </c>
      <c r="F2220">
        <v>1</v>
      </c>
      <c r="G2220">
        <v>999.99</v>
      </c>
      <c r="H2220" t="s">
        <v>910</v>
      </c>
      <c r="I2220" t="s">
        <v>22</v>
      </c>
      <c r="J2220" t="s">
        <v>16</v>
      </c>
      <c r="K2220" t="s">
        <v>17</v>
      </c>
      <c r="L2220" t="s">
        <v>1968</v>
      </c>
    </row>
    <row r="2221" spans="1:12" x14ac:dyDescent="0.3">
      <c r="A2221">
        <v>784</v>
      </c>
      <c r="B2221" t="s">
        <v>1087</v>
      </c>
      <c r="C2221" t="s">
        <v>1050</v>
      </c>
      <c r="D2221" t="s">
        <v>26</v>
      </c>
      <c r="E2221" s="1">
        <v>42810</v>
      </c>
      <c r="F2221">
        <v>1</v>
      </c>
      <c r="G2221">
        <v>269.99</v>
      </c>
      <c r="H2221" t="s">
        <v>52</v>
      </c>
      <c r="I2221" t="s">
        <v>53</v>
      </c>
      <c r="J2221" t="s">
        <v>27</v>
      </c>
      <c r="K2221" t="s">
        <v>31</v>
      </c>
      <c r="L2221" t="s">
        <v>1966</v>
      </c>
    </row>
    <row r="2222" spans="1:12" x14ac:dyDescent="0.3">
      <c r="A2222">
        <v>784</v>
      </c>
      <c r="B2222" t="s">
        <v>1087</v>
      </c>
      <c r="C2222" t="s">
        <v>1050</v>
      </c>
      <c r="D2222" t="s">
        <v>26</v>
      </c>
      <c r="E2222" s="1">
        <v>42810</v>
      </c>
      <c r="F2222">
        <v>1</v>
      </c>
      <c r="G2222">
        <v>599.99</v>
      </c>
      <c r="H2222" t="s">
        <v>14</v>
      </c>
      <c r="I2222" t="s">
        <v>15</v>
      </c>
      <c r="J2222" t="s">
        <v>27</v>
      </c>
      <c r="K2222" t="s">
        <v>31</v>
      </c>
      <c r="L2222" t="s">
        <v>1966</v>
      </c>
    </row>
    <row r="2223" spans="1:12" x14ac:dyDescent="0.3">
      <c r="A2223">
        <v>784</v>
      </c>
      <c r="B2223" t="s">
        <v>1087</v>
      </c>
      <c r="C2223" t="s">
        <v>1050</v>
      </c>
      <c r="D2223" t="s">
        <v>26</v>
      </c>
      <c r="E2223" s="1">
        <v>42810</v>
      </c>
      <c r="F2223">
        <v>2</v>
      </c>
      <c r="G2223">
        <v>1239.98</v>
      </c>
      <c r="H2223" t="s">
        <v>862</v>
      </c>
      <c r="I2223" t="s">
        <v>15</v>
      </c>
      <c r="J2223" t="s">
        <v>27</v>
      </c>
      <c r="K2223" t="s">
        <v>31</v>
      </c>
      <c r="L2223" t="s">
        <v>1972</v>
      </c>
    </row>
    <row r="2224" spans="1:12" x14ac:dyDescent="0.3">
      <c r="A2224">
        <v>785</v>
      </c>
      <c r="B2224" t="s">
        <v>1088</v>
      </c>
      <c r="C2224" t="s">
        <v>477</v>
      </c>
      <c r="D2224" t="s">
        <v>13</v>
      </c>
      <c r="E2224" s="1">
        <v>42812</v>
      </c>
      <c r="F2224">
        <v>1</v>
      </c>
      <c r="G2224">
        <v>499.99</v>
      </c>
      <c r="H2224" t="s">
        <v>80</v>
      </c>
      <c r="I2224" t="s">
        <v>39</v>
      </c>
      <c r="J2224" t="s">
        <v>16</v>
      </c>
      <c r="K2224" t="s">
        <v>17</v>
      </c>
      <c r="L2224" t="s">
        <v>1966</v>
      </c>
    </row>
    <row r="2225" spans="1:12" x14ac:dyDescent="0.3">
      <c r="A2225">
        <v>785</v>
      </c>
      <c r="B2225" t="s">
        <v>1088</v>
      </c>
      <c r="C2225" t="s">
        <v>477</v>
      </c>
      <c r="D2225" t="s">
        <v>13</v>
      </c>
      <c r="E2225" s="1">
        <v>42812</v>
      </c>
      <c r="F2225">
        <v>2</v>
      </c>
      <c r="G2225">
        <v>5199.9799999999996</v>
      </c>
      <c r="H2225" t="s">
        <v>915</v>
      </c>
      <c r="I2225" t="s">
        <v>858</v>
      </c>
      <c r="J2225" t="s">
        <v>16</v>
      </c>
      <c r="K2225" t="s">
        <v>17</v>
      </c>
      <c r="L2225" t="s">
        <v>1968</v>
      </c>
    </row>
    <row r="2226" spans="1:12" x14ac:dyDescent="0.3">
      <c r="A2226">
        <v>785</v>
      </c>
      <c r="B2226" t="s">
        <v>1088</v>
      </c>
      <c r="C2226" t="s">
        <v>477</v>
      </c>
      <c r="D2226" t="s">
        <v>13</v>
      </c>
      <c r="E2226" s="1">
        <v>42812</v>
      </c>
      <c r="F2226">
        <v>1</v>
      </c>
      <c r="G2226">
        <v>4999.99</v>
      </c>
      <c r="H2226" t="s">
        <v>987</v>
      </c>
      <c r="I2226" t="s">
        <v>22</v>
      </c>
      <c r="J2226" t="s">
        <v>16</v>
      </c>
      <c r="K2226" t="s">
        <v>17</v>
      </c>
      <c r="L2226" t="s">
        <v>1968</v>
      </c>
    </row>
    <row r="2227" spans="1:12" x14ac:dyDescent="0.3">
      <c r="A2227">
        <v>786</v>
      </c>
      <c r="B2227" t="s">
        <v>1089</v>
      </c>
      <c r="C2227" t="s">
        <v>139</v>
      </c>
      <c r="D2227" t="s">
        <v>26</v>
      </c>
      <c r="E2227" s="1">
        <v>42812</v>
      </c>
      <c r="F2227">
        <v>1</v>
      </c>
      <c r="G2227">
        <v>761.99</v>
      </c>
      <c r="H2227" t="s">
        <v>896</v>
      </c>
      <c r="I2227" t="s">
        <v>15</v>
      </c>
      <c r="J2227" t="s">
        <v>27</v>
      </c>
      <c r="K2227" t="s">
        <v>28</v>
      </c>
      <c r="L2227" t="s">
        <v>1972</v>
      </c>
    </row>
    <row r="2228" spans="1:12" x14ac:dyDescent="0.3">
      <c r="A2228">
        <v>787</v>
      </c>
      <c r="B2228" t="s">
        <v>1090</v>
      </c>
      <c r="C2228" t="s">
        <v>144</v>
      </c>
      <c r="D2228" t="s">
        <v>108</v>
      </c>
      <c r="E2228" s="1">
        <v>42812</v>
      </c>
      <c r="F2228">
        <v>2</v>
      </c>
      <c r="G2228">
        <v>501.98</v>
      </c>
      <c r="H2228" t="s">
        <v>950</v>
      </c>
      <c r="I2228" t="s">
        <v>15</v>
      </c>
      <c r="J2228" t="s">
        <v>109</v>
      </c>
      <c r="K2228" t="s">
        <v>179</v>
      </c>
      <c r="L2228" t="s">
        <v>1972</v>
      </c>
    </row>
    <row r="2229" spans="1:12" x14ac:dyDescent="0.3">
      <c r="A2229">
        <v>787</v>
      </c>
      <c r="B2229" t="s">
        <v>1090</v>
      </c>
      <c r="C2229" t="s">
        <v>144</v>
      </c>
      <c r="D2229" t="s">
        <v>108</v>
      </c>
      <c r="E2229" s="1">
        <v>42812</v>
      </c>
      <c r="F2229">
        <v>2</v>
      </c>
      <c r="G2229">
        <v>12999.98</v>
      </c>
      <c r="H2229" t="s">
        <v>948</v>
      </c>
      <c r="I2229" t="s">
        <v>858</v>
      </c>
      <c r="J2229" t="s">
        <v>109</v>
      </c>
      <c r="K2229" t="s">
        <v>179</v>
      </c>
      <c r="L2229" t="s">
        <v>1968</v>
      </c>
    </row>
    <row r="2230" spans="1:12" x14ac:dyDescent="0.3">
      <c r="A2230">
        <v>788</v>
      </c>
      <c r="B2230" t="s">
        <v>1091</v>
      </c>
      <c r="C2230" t="s">
        <v>314</v>
      </c>
      <c r="D2230" t="s">
        <v>108</v>
      </c>
      <c r="E2230" s="1">
        <v>42812</v>
      </c>
      <c r="F2230">
        <v>1</v>
      </c>
      <c r="G2230">
        <v>269.99</v>
      </c>
      <c r="H2230" t="s">
        <v>66</v>
      </c>
      <c r="I2230" t="s">
        <v>15</v>
      </c>
      <c r="J2230" t="s">
        <v>109</v>
      </c>
      <c r="K2230" t="s">
        <v>179</v>
      </c>
      <c r="L2230" t="s">
        <v>1966</v>
      </c>
    </row>
    <row r="2231" spans="1:12" x14ac:dyDescent="0.3">
      <c r="A2231">
        <v>788</v>
      </c>
      <c r="B2231" t="s">
        <v>1091</v>
      </c>
      <c r="C2231" t="s">
        <v>314</v>
      </c>
      <c r="D2231" t="s">
        <v>108</v>
      </c>
      <c r="E2231" s="1">
        <v>42812</v>
      </c>
      <c r="F2231">
        <v>1</v>
      </c>
      <c r="G2231">
        <v>449</v>
      </c>
      <c r="H2231" t="s">
        <v>99</v>
      </c>
      <c r="I2231" t="s">
        <v>15</v>
      </c>
      <c r="J2231" t="s">
        <v>109</v>
      </c>
      <c r="K2231" t="s">
        <v>179</v>
      </c>
      <c r="L2231" t="s">
        <v>1976</v>
      </c>
    </row>
    <row r="2232" spans="1:12" x14ac:dyDescent="0.3">
      <c r="A2232">
        <v>788</v>
      </c>
      <c r="B2232" t="s">
        <v>1091</v>
      </c>
      <c r="C2232" t="s">
        <v>314</v>
      </c>
      <c r="D2232" t="s">
        <v>108</v>
      </c>
      <c r="E2232" s="1">
        <v>42812</v>
      </c>
      <c r="F2232">
        <v>1</v>
      </c>
      <c r="G2232">
        <v>1499.99</v>
      </c>
      <c r="H2232" t="s">
        <v>936</v>
      </c>
      <c r="I2232" t="s">
        <v>858</v>
      </c>
      <c r="J2232" t="s">
        <v>109</v>
      </c>
      <c r="K2232" t="s">
        <v>179</v>
      </c>
      <c r="L2232" t="s">
        <v>1968</v>
      </c>
    </row>
    <row r="2233" spans="1:12" x14ac:dyDescent="0.3">
      <c r="A2233">
        <v>789</v>
      </c>
      <c r="B2233" t="s">
        <v>1092</v>
      </c>
      <c r="C2233" t="s">
        <v>551</v>
      </c>
      <c r="D2233" t="s">
        <v>26</v>
      </c>
      <c r="E2233" s="1">
        <v>42813</v>
      </c>
      <c r="F2233">
        <v>2</v>
      </c>
      <c r="G2233">
        <v>979.98</v>
      </c>
      <c r="H2233" t="s">
        <v>994</v>
      </c>
      <c r="I2233" t="s">
        <v>53</v>
      </c>
      <c r="J2233" t="s">
        <v>27</v>
      </c>
      <c r="K2233" t="s">
        <v>28</v>
      </c>
      <c r="L2233" t="s">
        <v>1966</v>
      </c>
    </row>
    <row r="2234" spans="1:12" x14ac:dyDescent="0.3">
      <c r="A2234">
        <v>789</v>
      </c>
      <c r="B2234" t="s">
        <v>1092</v>
      </c>
      <c r="C2234" t="s">
        <v>551</v>
      </c>
      <c r="D2234" t="s">
        <v>26</v>
      </c>
      <c r="E2234" s="1">
        <v>42813</v>
      </c>
      <c r="F2234">
        <v>2</v>
      </c>
      <c r="G2234">
        <v>419.98</v>
      </c>
      <c r="H2234" t="s">
        <v>1008</v>
      </c>
      <c r="I2234" t="s">
        <v>53</v>
      </c>
      <c r="J2234" t="s">
        <v>27</v>
      </c>
      <c r="K2234" t="s">
        <v>28</v>
      </c>
      <c r="L2234" t="s">
        <v>1971</v>
      </c>
    </row>
    <row r="2235" spans="1:12" x14ac:dyDescent="0.3">
      <c r="A2235">
        <v>790</v>
      </c>
      <c r="B2235" t="s">
        <v>1093</v>
      </c>
      <c r="C2235" t="s">
        <v>153</v>
      </c>
      <c r="D2235" t="s">
        <v>26</v>
      </c>
      <c r="E2235" s="1">
        <v>42813</v>
      </c>
      <c r="F2235">
        <v>2</v>
      </c>
      <c r="G2235">
        <v>6999.98</v>
      </c>
      <c r="H2235" t="s">
        <v>872</v>
      </c>
      <c r="I2235" t="s">
        <v>20</v>
      </c>
      <c r="J2235" t="s">
        <v>27</v>
      </c>
      <c r="K2235" t="s">
        <v>31</v>
      </c>
      <c r="L2235" t="s">
        <v>1968</v>
      </c>
    </row>
    <row r="2236" spans="1:12" x14ac:dyDescent="0.3">
      <c r="A2236">
        <v>790</v>
      </c>
      <c r="B2236" t="s">
        <v>1093</v>
      </c>
      <c r="C2236" t="s">
        <v>153</v>
      </c>
      <c r="D2236" t="s">
        <v>26</v>
      </c>
      <c r="E2236" s="1">
        <v>42813</v>
      </c>
      <c r="F2236">
        <v>1</v>
      </c>
      <c r="G2236">
        <v>349.99</v>
      </c>
      <c r="H2236" t="s">
        <v>958</v>
      </c>
      <c r="I2236" t="s">
        <v>53</v>
      </c>
      <c r="J2236" t="s">
        <v>27</v>
      </c>
      <c r="K2236" t="s">
        <v>31</v>
      </c>
      <c r="L2236" t="s">
        <v>1968</v>
      </c>
    </row>
    <row r="2237" spans="1:12" x14ac:dyDescent="0.3">
      <c r="A2237">
        <v>791</v>
      </c>
      <c r="B2237" t="s">
        <v>1094</v>
      </c>
      <c r="C2237" t="s">
        <v>1095</v>
      </c>
      <c r="D2237" t="s">
        <v>26</v>
      </c>
      <c r="E2237" s="1">
        <v>42814</v>
      </c>
      <c r="F2237">
        <v>2</v>
      </c>
      <c r="G2237">
        <v>999.98</v>
      </c>
      <c r="H2237" t="s">
        <v>80</v>
      </c>
      <c r="I2237" t="s">
        <v>39</v>
      </c>
      <c r="J2237" t="s">
        <v>27</v>
      </c>
      <c r="K2237" t="s">
        <v>28</v>
      </c>
      <c r="L2237" t="s">
        <v>1966</v>
      </c>
    </row>
    <row r="2238" spans="1:12" x14ac:dyDescent="0.3">
      <c r="A2238">
        <v>791</v>
      </c>
      <c r="B2238" t="s">
        <v>1094</v>
      </c>
      <c r="C2238" t="s">
        <v>1095</v>
      </c>
      <c r="D2238" t="s">
        <v>26</v>
      </c>
      <c r="E2238" s="1">
        <v>42814</v>
      </c>
      <c r="F2238">
        <v>1</v>
      </c>
      <c r="G2238">
        <v>3199.99</v>
      </c>
      <c r="H2238" t="s">
        <v>907</v>
      </c>
      <c r="I2238" t="s">
        <v>858</v>
      </c>
      <c r="J2238" t="s">
        <v>27</v>
      </c>
      <c r="K2238" t="s">
        <v>28</v>
      </c>
      <c r="L2238" t="s">
        <v>1968</v>
      </c>
    </row>
    <row r="2239" spans="1:12" x14ac:dyDescent="0.3">
      <c r="A2239">
        <v>792</v>
      </c>
      <c r="B2239" t="s">
        <v>1096</v>
      </c>
      <c r="C2239" t="s">
        <v>1097</v>
      </c>
      <c r="D2239" t="s">
        <v>26</v>
      </c>
      <c r="E2239" s="1">
        <v>42816</v>
      </c>
      <c r="F2239">
        <v>2</v>
      </c>
      <c r="G2239">
        <v>1199.98</v>
      </c>
      <c r="H2239" t="s">
        <v>14</v>
      </c>
      <c r="I2239" t="s">
        <v>15</v>
      </c>
      <c r="J2239" t="s">
        <v>27</v>
      </c>
      <c r="K2239" t="s">
        <v>28</v>
      </c>
      <c r="L2239" t="s">
        <v>1966</v>
      </c>
    </row>
    <row r="2240" spans="1:12" x14ac:dyDescent="0.3">
      <c r="A2240">
        <v>792</v>
      </c>
      <c r="B2240" t="s">
        <v>1096</v>
      </c>
      <c r="C2240" t="s">
        <v>1097</v>
      </c>
      <c r="D2240" t="s">
        <v>26</v>
      </c>
      <c r="E2240" s="1">
        <v>42816</v>
      </c>
      <c r="F2240">
        <v>1</v>
      </c>
      <c r="G2240">
        <v>749.99</v>
      </c>
      <c r="H2240" t="s">
        <v>35</v>
      </c>
      <c r="I2240" t="s">
        <v>22</v>
      </c>
      <c r="J2240" t="s">
        <v>27</v>
      </c>
      <c r="K2240" t="s">
        <v>28</v>
      </c>
      <c r="L2240" t="s">
        <v>1969</v>
      </c>
    </row>
    <row r="2241" spans="1:12" x14ac:dyDescent="0.3">
      <c r="A2241">
        <v>792</v>
      </c>
      <c r="B2241" t="s">
        <v>1096</v>
      </c>
      <c r="C2241" t="s">
        <v>1097</v>
      </c>
      <c r="D2241" t="s">
        <v>26</v>
      </c>
      <c r="E2241" s="1">
        <v>42816</v>
      </c>
      <c r="F2241">
        <v>1</v>
      </c>
      <c r="G2241">
        <v>999.99</v>
      </c>
      <c r="H2241" t="s">
        <v>868</v>
      </c>
      <c r="I2241" t="s">
        <v>22</v>
      </c>
      <c r="J2241" t="s">
        <v>27</v>
      </c>
      <c r="K2241" t="s">
        <v>28</v>
      </c>
      <c r="L2241" t="s">
        <v>1967</v>
      </c>
    </row>
    <row r="2242" spans="1:12" x14ac:dyDescent="0.3">
      <c r="A2242">
        <v>792</v>
      </c>
      <c r="B2242" t="s">
        <v>1096</v>
      </c>
      <c r="C2242" t="s">
        <v>1097</v>
      </c>
      <c r="D2242" t="s">
        <v>26</v>
      </c>
      <c r="E2242" s="1">
        <v>42816</v>
      </c>
      <c r="F2242">
        <v>1</v>
      </c>
      <c r="G2242">
        <v>5499.99</v>
      </c>
      <c r="H2242" t="s">
        <v>859</v>
      </c>
      <c r="I2242" t="s">
        <v>858</v>
      </c>
      <c r="J2242" t="s">
        <v>27</v>
      </c>
      <c r="K2242" t="s">
        <v>28</v>
      </c>
      <c r="L2242" t="s">
        <v>1968</v>
      </c>
    </row>
    <row r="2243" spans="1:12" x14ac:dyDescent="0.3">
      <c r="A2243">
        <v>792</v>
      </c>
      <c r="B2243" t="s">
        <v>1096</v>
      </c>
      <c r="C2243" t="s">
        <v>1097</v>
      </c>
      <c r="D2243" t="s">
        <v>26</v>
      </c>
      <c r="E2243" s="1">
        <v>42816</v>
      </c>
      <c r="F2243">
        <v>1</v>
      </c>
      <c r="G2243">
        <v>1499.99</v>
      </c>
      <c r="H2243" t="s">
        <v>913</v>
      </c>
      <c r="I2243" t="s">
        <v>22</v>
      </c>
      <c r="J2243" t="s">
        <v>27</v>
      </c>
      <c r="K2243" t="s">
        <v>28</v>
      </c>
      <c r="L2243" t="s">
        <v>1968</v>
      </c>
    </row>
    <row r="2244" spans="1:12" x14ac:dyDescent="0.3">
      <c r="A2244">
        <v>793</v>
      </c>
      <c r="B2244" t="s">
        <v>1098</v>
      </c>
      <c r="C2244" t="s">
        <v>417</v>
      </c>
      <c r="D2244" t="s">
        <v>26</v>
      </c>
      <c r="E2244" s="1">
        <v>42817</v>
      </c>
      <c r="F2244">
        <v>2</v>
      </c>
      <c r="G2244">
        <v>1199.98</v>
      </c>
      <c r="H2244" t="s">
        <v>956</v>
      </c>
      <c r="I2244" t="s">
        <v>15</v>
      </c>
      <c r="J2244" t="s">
        <v>27</v>
      </c>
      <c r="K2244" t="s">
        <v>28</v>
      </c>
      <c r="L2244" t="s">
        <v>1966</v>
      </c>
    </row>
    <row r="2245" spans="1:12" x14ac:dyDescent="0.3">
      <c r="A2245">
        <v>793</v>
      </c>
      <c r="B2245" t="s">
        <v>1098</v>
      </c>
      <c r="C2245" t="s">
        <v>417</v>
      </c>
      <c r="D2245" t="s">
        <v>26</v>
      </c>
      <c r="E2245" s="1">
        <v>42817</v>
      </c>
      <c r="F2245">
        <v>2</v>
      </c>
      <c r="G2245">
        <v>599.98</v>
      </c>
      <c r="H2245" t="s">
        <v>866</v>
      </c>
      <c r="I2245" t="s">
        <v>53</v>
      </c>
      <c r="J2245" t="s">
        <v>27</v>
      </c>
      <c r="K2245" t="s">
        <v>28</v>
      </c>
      <c r="L2245" t="s">
        <v>1966</v>
      </c>
    </row>
    <row r="2246" spans="1:12" x14ac:dyDescent="0.3">
      <c r="A2246">
        <v>793</v>
      </c>
      <c r="B2246" t="s">
        <v>1098</v>
      </c>
      <c r="C2246" t="s">
        <v>417</v>
      </c>
      <c r="D2246" t="s">
        <v>26</v>
      </c>
      <c r="E2246" s="1">
        <v>42817</v>
      </c>
      <c r="F2246">
        <v>1</v>
      </c>
      <c r="G2246">
        <v>1559.99</v>
      </c>
      <c r="H2246" t="s">
        <v>967</v>
      </c>
      <c r="I2246" t="s">
        <v>46</v>
      </c>
      <c r="J2246" t="s">
        <v>27</v>
      </c>
      <c r="K2246" t="s">
        <v>28</v>
      </c>
      <c r="L2246" t="s">
        <v>1972</v>
      </c>
    </row>
    <row r="2247" spans="1:12" x14ac:dyDescent="0.3">
      <c r="A2247">
        <v>794</v>
      </c>
      <c r="B2247" t="s">
        <v>1099</v>
      </c>
      <c r="C2247" t="s">
        <v>38</v>
      </c>
      <c r="D2247" t="s">
        <v>26</v>
      </c>
      <c r="E2247" s="1">
        <v>42817</v>
      </c>
      <c r="F2247">
        <v>2</v>
      </c>
      <c r="G2247">
        <v>2939.98</v>
      </c>
      <c r="H2247" t="s">
        <v>922</v>
      </c>
      <c r="I2247" t="s">
        <v>22</v>
      </c>
      <c r="J2247" t="s">
        <v>27</v>
      </c>
      <c r="K2247" t="s">
        <v>31</v>
      </c>
      <c r="L2247" t="s">
        <v>1971</v>
      </c>
    </row>
    <row r="2248" spans="1:12" x14ac:dyDescent="0.3">
      <c r="A2248">
        <v>794</v>
      </c>
      <c r="B2248" t="s">
        <v>1099</v>
      </c>
      <c r="C2248" t="s">
        <v>38</v>
      </c>
      <c r="D2248" t="s">
        <v>26</v>
      </c>
      <c r="E2248" s="1">
        <v>42817</v>
      </c>
      <c r="F2248">
        <v>1</v>
      </c>
      <c r="G2248">
        <v>429</v>
      </c>
      <c r="H2248" t="s">
        <v>40</v>
      </c>
      <c r="I2248" t="s">
        <v>15</v>
      </c>
      <c r="J2248" t="s">
        <v>27</v>
      </c>
      <c r="K2248" t="s">
        <v>31</v>
      </c>
      <c r="L2248" t="s">
        <v>1976</v>
      </c>
    </row>
    <row r="2249" spans="1:12" x14ac:dyDescent="0.3">
      <c r="A2249">
        <v>794</v>
      </c>
      <c r="B2249" t="s">
        <v>1099</v>
      </c>
      <c r="C2249" t="s">
        <v>38</v>
      </c>
      <c r="D2249" t="s">
        <v>26</v>
      </c>
      <c r="E2249" s="1">
        <v>42817</v>
      </c>
      <c r="F2249">
        <v>1</v>
      </c>
      <c r="G2249">
        <v>449.99</v>
      </c>
      <c r="H2249" t="s">
        <v>854</v>
      </c>
      <c r="I2249" t="s">
        <v>15</v>
      </c>
      <c r="J2249" t="s">
        <v>27</v>
      </c>
      <c r="K2249" t="s">
        <v>31</v>
      </c>
      <c r="L2249" t="s">
        <v>1972</v>
      </c>
    </row>
    <row r="2250" spans="1:12" x14ac:dyDescent="0.3">
      <c r="A2250">
        <v>794</v>
      </c>
      <c r="B2250" t="s">
        <v>1099</v>
      </c>
      <c r="C2250" t="s">
        <v>38</v>
      </c>
      <c r="D2250" t="s">
        <v>26</v>
      </c>
      <c r="E2250" s="1">
        <v>42817</v>
      </c>
      <c r="F2250">
        <v>1</v>
      </c>
      <c r="G2250">
        <v>2499.9899999999998</v>
      </c>
      <c r="H2250" t="s">
        <v>943</v>
      </c>
      <c r="I2250" t="s">
        <v>22</v>
      </c>
      <c r="J2250" t="s">
        <v>27</v>
      </c>
      <c r="K2250" t="s">
        <v>31</v>
      </c>
      <c r="L2250" t="s">
        <v>1967</v>
      </c>
    </row>
    <row r="2251" spans="1:12" x14ac:dyDescent="0.3">
      <c r="A2251">
        <v>795</v>
      </c>
      <c r="B2251" t="s">
        <v>1100</v>
      </c>
      <c r="C2251" t="s">
        <v>30</v>
      </c>
      <c r="D2251" t="s">
        <v>26</v>
      </c>
      <c r="E2251" s="1">
        <v>42817</v>
      </c>
      <c r="F2251">
        <v>2</v>
      </c>
      <c r="G2251">
        <v>599.98</v>
      </c>
      <c r="H2251" t="s">
        <v>866</v>
      </c>
      <c r="I2251" t="s">
        <v>53</v>
      </c>
      <c r="J2251" t="s">
        <v>27</v>
      </c>
      <c r="K2251" t="s">
        <v>31</v>
      </c>
      <c r="L2251" t="s">
        <v>1966</v>
      </c>
    </row>
    <row r="2252" spans="1:12" x14ac:dyDescent="0.3">
      <c r="A2252">
        <v>795</v>
      </c>
      <c r="B2252" t="s">
        <v>1100</v>
      </c>
      <c r="C2252" t="s">
        <v>30</v>
      </c>
      <c r="D2252" t="s">
        <v>26</v>
      </c>
      <c r="E2252" s="1">
        <v>42817</v>
      </c>
      <c r="F2252">
        <v>2</v>
      </c>
      <c r="G2252">
        <v>599.98</v>
      </c>
      <c r="H2252" t="s">
        <v>877</v>
      </c>
      <c r="I2252" t="s">
        <v>53</v>
      </c>
      <c r="J2252" t="s">
        <v>27</v>
      </c>
      <c r="K2252" t="s">
        <v>31</v>
      </c>
      <c r="L2252" t="s">
        <v>1966</v>
      </c>
    </row>
    <row r="2253" spans="1:12" x14ac:dyDescent="0.3">
      <c r="A2253">
        <v>796</v>
      </c>
      <c r="B2253" t="s">
        <v>1101</v>
      </c>
      <c r="C2253" t="s">
        <v>243</v>
      </c>
      <c r="D2253" t="s">
        <v>108</v>
      </c>
      <c r="E2253" s="1">
        <v>42817</v>
      </c>
      <c r="F2253">
        <v>2</v>
      </c>
      <c r="G2253">
        <v>939.98</v>
      </c>
      <c r="H2253" t="s">
        <v>69</v>
      </c>
      <c r="I2253" t="s">
        <v>22</v>
      </c>
      <c r="J2253" t="s">
        <v>109</v>
      </c>
      <c r="K2253" t="s">
        <v>179</v>
      </c>
      <c r="L2253" t="s">
        <v>1967</v>
      </c>
    </row>
    <row r="2254" spans="1:12" x14ac:dyDescent="0.3">
      <c r="A2254">
        <v>797</v>
      </c>
      <c r="B2254" t="s">
        <v>1102</v>
      </c>
      <c r="C2254" t="s">
        <v>105</v>
      </c>
      <c r="D2254" t="s">
        <v>26</v>
      </c>
      <c r="E2254" s="1">
        <v>42818</v>
      </c>
      <c r="F2254">
        <v>1</v>
      </c>
      <c r="G2254">
        <v>439.99</v>
      </c>
      <c r="H2254" t="s">
        <v>893</v>
      </c>
      <c r="I2254" t="s">
        <v>15</v>
      </c>
      <c r="J2254" t="s">
        <v>27</v>
      </c>
      <c r="K2254" t="s">
        <v>31</v>
      </c>
      <c r="L2254" t="s">
        <v>1966</v>
      </c>
    </row>
    <row r="2255" spans="1:12" x14ac:dyDescent="0.3">
      <c r="A2255">
        <v>797</v>
      </c>
      <c r="B2255" t="s">
        <v>1102</v>
      </c>
      <c r="C2255" t="s">
        <v>105</v>
      </c>
      <c r="D2255" t="s">
        <v>26</v>
      </c>
      <c r="E2255" s="1">
        <v>42818</v>
      </c>
      <c r="F2255">
        <v>1</v>
      </c>
      <c r="G2255">
        <v>416.99</v>
      </c>
      <c r="H2255" t="s">
        <v>945</v>
      </c>
      <c r="I2255" t="s">
        <v>15</v>
      </c>
      <c r="J2255" t="s">
        <v>27</v>
      </c>
      <c r="K2255" t="s">
        <v>31</v>
      </c>
      <c r="L2255" t="s">
        <v>1972</v>
      </c>
    </row>
    <row r="2256" spans="1:12" x14ac:dyDescent="0.3">
      <c r="A2256">
        <v>797</v>
      </c>
      <c r="B2256" t="s">
        <v>1102</v>
      </c>
      <c r="C2256" t="s">
        <v>105</v>
      </c>
      <c r="D2256" t="s">
        <v>26</v>
      </c>
      <c r="E2256" s="1">
        <v>42818</v>
      </c>
      <c r="F2256">
        <v>1</v>
      </c>
      <c r="G2256">
        <v>1680.99</v>
      </c>
      <c r="H2256" t="s">
        <v>63</v>
      </c>
      <c r="I2256" t="s">
        <v>20</v>
      </c>
      <c r="J2256" t="s">
        <v>27</v>
      </c>
      <c r="K2256" t="s">
        <v>31</v>
      </c>
      <c r="L2256" t="s">
        <v>1967</v>
      </c>
    </row>
    <row r="2257" spans="1:12" x14ac:dyDescent="0.3">
      <c r="A2257">
        <v>797</v>
      </c>
      <c r="B2257" t="s">
        <v>1102</v>
      </c>
      <c r="C2257" t="s">
        <v>105</v>
      </c>
      <c r="D2257" t="s">
        <v>26</v>
      </c>
      <c r="E2257" s="1">
        <v>42818</v>
      </c>
      <c r="F2257">
        <v>2</v>
      </c>
      <c r="G2257">
        <v>6999.98</v>
      </c>
      <c r="H2257" t="s">
        <v>872</v>
      </c>
      <c r="I2257" t="s">
        <v>20</v>
      </c>
      <c r="J2257" t="s">
        <v>27</v>
      </c>
      <c r="K2257" t="s">
        <v>31</v>
      </c>
      <c r="L2257" t="s">
        <v>1968</v>
      </c>
    </row>
    <row r="2258" spans="1:12" x14ac:dyDescent="0.3">
      <c r="A2258">
        <v>797</v>
      </c>
      <c r="B2258" t="s">
        <v>1102</v>
      </c>
      <c r="C2258" t="s">
        <v>105</v>
      </c>
      <c r="D2258" t="s">
        <v>26</v>
      </c>
      <c r="E2258" s="1">
        <v>42818</v>
      </c>
      <c r="F2258">
        <v>2</v>
      </c>
      <c r="G2258">
        <v>6399.98</v>
      </c>
      <c r="H2258" t="s">
        <v>907</v>
      </c>
      <c r="I2258" t="s">
        <v>858</v>
      </c>
      <c r="J2258" t="s">
        <v>27</v>
      </c>
      <c r="K2258" t="s">
        <v>31</v>
      </c>
      <c r="L2258" t="s">
        <v>1968</v>
      </c>
    </row>
    <row r="2259" spans="1:12" x14ac:dyDescent="0.3">
      <c r="A2259">
        <v>798</v>
      </c>
      <c r="B2259" t="s">
        <v>1103</v>
      </c>
      <c r="C2259" t="s">
        <v>148</v>
      </c>
      <c r="D2259" t="s">
        <v>13</v>
      </c>
      <c r="E2259" s="1">
        <v>42820</v>
      </c>
      <c r="F2259">
        <v>1</v>
      </c>
      <c r="G2259">
        <v>299.99</v>
      </c>
      <c r="H2259" t="s">
        <v>72</v>
      </c>
      <c r="I2259" t="s">
        <v>53</v>
      </c>
      <c r="J2259" t="s">
        <v>16</v>
      </c>
      <c r="K2259" t="s">
        <v>36</v>
      </c>
      <c r="L2259" t="s">
        <v>1966</v>
      </c>
    </row>
    <row r="2260" spans="1:12" x14ac:dyDescent="0.3">
      <c r="A2260">
        <v>798</v>
      </c>
      <c r="B2260" t="s">
        <v>1103</v>
      </c>
      <c r="C2260" t="s">
        <v>148</v>
      </c>
      <c r="D2260" t="s">
        <v>13</v>
      </c>
      <c r="E2260" s="1">
        <v>42820</v>
      </c>
      <c r="F2260">
        <v>2</v>
      </c>
      <c r="G2260">
        <v>1199.98</v>
      </c>
      <c r="H2260" t="s">
        <v>14</v>
      </c>
      <c r="I2260" t="s">
        <v>39</v>
      </c>
      <c r="J2260" t="s">
        <v>16</v>
      </c>
      <c r="K2260" t="s">
        <v>36</v>
      </c>
      <c r="L2260" t="s">
        <v>1966</v>
      </c>
    </row>
    <row r="2261" spans="1:12" x14ac:dyDescent="0.3">
      <c r="A2261">
        <v>798</v>
      </c>
      <c r="B2261" t="s">
        <v>1103</v>
      </c>
      <c r="C2261" t="s">
        <v>148</v>
      </c>
      <c r="D2261" t="s">
        <v>13</v>
      </c>
      <c r="E2261" s="1">
        <v>42820</v>
      </c>
      <c r="F2261">
        <v>1</v>
      </c>
      <c r="G2261">
        <v>2299.9899999999998</v>
      </c>
      <c r="H2261" t="s">
        <v>878</v>
      </c>
      <c r="I2261" t="s">
        <v>22</v>
      </c>
      <c r="J2261" t="s">
        <v>16</v>
      </c>
      <c r="K2261" t="s">
        <v>36</v>
      </c>
      <c r="L2261" t="s">
        <v>1968</v>
      </c>
    </row>
    <row r="2262" spans="1:12" x14ac:dyDescent="0.3">
      <c r="A2262">
        <v>798</v>
      </c>
      <c r="B2262" t="s">
        <v>1103</v>
      </c>
      <c r="C2262" t="s">
        <v>148</v>
      </c>
      <c r="D2262" t="s">
        <v>13</v>
      </c>
      <c r="E2262" s="1">
        <v>42820</v>
      </c>
      <c r="F2262">
        <v>1</v>
      </c>
      <c r="G2262">
        <v>209.99</v>
      </c>
      <c r="H2262" t="s">
        <v>887</v>
      </c>
      <c r="I2262" t="s">
        <v>53</v>
      </c>
      <c r="J2262" t="s">
        <v>16</v>
      </c>
      <c r="K2262" t="s">
        <v>36</v>
      </c>
      <c r="L2262" t="s">
        <v>1968</v>
      </c>
    </row>
    <row r="2263" spans="1:12" x14ac:dyDescent="0.3">
      <c r="A2263">
        <v>798</v>
      </c>
      <c r="B2263" t="s">
        <v>1103</v>
      </c>
      <c r="C2263" t="s">
        <v>148</v>
      </c>
      <c r="D2263" t="s">
        <v>13</v>
      </c>
      <c r="E2263" s="1">
        <v>42820</v>
      </c>
      <c r="F2263">
        <v>2</v>
      </c>
      <c r="G2263">
        <v>699.98</v>
      </c>
      <c r="H2263" t="s">
        <v>958</v>
      </c>
      <c r="I2263" t="s">
        <v>53</v>
      </c>
      <c r="J2263" t="s">
        <v>16</v>
      </c>
      <c r="K2263" t="s">
        <v>36</v>
      </c>
      <c r="L2263" t="s">
        <v>1968</v>
      </c>
    </row>
    <row r="2264" spans="1:12" x14ac:dyDescent="0.3">
      <c r="A2264">
        <v>799</v>
      </c>
      <c r="B2264" t="s">
        <v>1104</v>
      </c>
      <c r="C2264" t="s">
        <v>448</v>
      </c>
      <c r="D2264" t="s">
        <v>13</v>
      </c>
      <c r="E2264" s="1">
        <v>42821</v>
      </c>
      <c r="F2264">
        <v>2</v>
      </c>
      <c r="G2264">
        <v>2641.98</v>
      </c>
      <c r="H2264" t="s">
        <v>77</v>
      </c>
      <c r="I2264" t="s">
        <v>22</v>
      </c>
      <c r="J2264" t="s">
        <v>16</v>
      </c>
      <c r="K2264" t="s">
        <v>36</v>
      </c>
      <c r="L2264" t="s">
        <v>1970</v>
      </c>
    </row>
    <row r="2265" spans="1:12" x14ac:dyDescent="0.3">
      <c r="A2265">
        <v>799</v>
      </c>
      <c r="B2265" t="s">
        <v>1104</v>
      </c>
      <c r="C2265" t="s">
        <v>448</v>
      </c>
      <c r="D2265" t="s">
        <v>13</v>
      </c>
      <c r="E2265" s="1">
        <v>42821</v>
      </c>
      <c r="F2265">
        <v>1</v>
      </c>
      <c r="G2265">
        <v>3499.99</v>
      </c>
      <c r="H2265" t="s">
        <v>917</v>
      </c>
      <c r="I2265" t="s">
        <v>20</v>
      </c>
      <c r="J2265" t="s">
        <v>16</v>
      </c>
      <c r="K2265" t="s">
        <v>36</v>
      </c>
      <c r="L2265" t="s">
        <v>1968</v>
      </c>
    </row>
    <row r="2266" spans="1:12" x14ac:dyDescent="0.3">
      <c r="A2266">
        <v>799</v>
      </c>
      <c r="B2266" t="s">
        <v>1104</v>
      </c>
      <c r="C2266" t="s">
        <v>448</v>
      </c>
      <c r="D2266" t="s">
        <v>13</v>
      </c>
      <c r="E2266" s="1">
        <v>42821</v>
      </c>
      <c r="F2266">
        <v>2</v>
      </c>
      <c r="G2266">
        <v>9999.98</v>
      </c>
      <c r="H2266" t="s">
        <v>930</v>
      </c>
      <c r="I2266" t="s">
        <v>858</v>
      </c>
      <c r="J2266" t="s">
        <v>16</v>
      </c>
      <c r="K2266" t="s">
        <v>36</v>
      </c>
      <c r="L2266" t="s">
        <v>1968</v>
      </c>
    </row>
    <row r="2267" spans="1:12" x14ac:dyDescent="0.3">
      <c r="A2267">
        <v>799</v>
      </c>
      <c r="B2267" t="s">
        <v>1104</v>
      </c>
      <c r="C2267" t="s">
        <v>448</v>
      </c>
      <c r="D2267" t="s">
        <v>13</v>
      </c>
      <c r="E2267" s="1">
        <v>42821</v>
      </c>
      <c r="F2267">
        <v>2</v>
      </c>
      <c r="G2267">
        <v>939.98</v>
      </c>
      <c r="H2267" t="s">
        <v>1000</v>
      </c>
      <c r="I2267" t="s">
        <v>22</v>
      </c>
      <c r="J2267" t="s">
        <v>16</v>
      </c>
      <c r="K2267" t="s">
        <v>36</v>
      </c>
      <c r="L2267" t="s">
        <v>1968</v>
      </c>
    </row>
    <row r="2268" spans="1:12" x14ac:dyDescent="0.3">
      <c r="A2268">
        <v>799</v>
      </c>
      <c r="B2268" t="s">
        <v>1104</v>
      </c>
      <c r="C2268" t="s">
        <v>448</v>
      </c>
      <c r="D2268" t="s">
        <v>13</v>
      </c>
      <c r="E2268" s="1">
        <v>42821</v>
      </c>
      <c r="F2268">
        <v>2</v>
      </c>
      <c r="G2268">
        <v>1999.98</v>
      </c>
      <c r="H2268" t="s">
        <v>910</v>
      </c>
      <c r="I2268" t="s">
        <v>22</v>
      </c>
      <c r="J2268" t="s">
        <v>16</v>
      </c>
      <c r="K2268" t="s">
        <v>36</v>
      </c>
      <c r="L2268" t="s">
        <v>1968</v>
      </c>
    </row>
    <row r="2269" spans="1:12" x14ac:dyDescent="0.3">
      <c r="A2269">
        <v>800</v>
      </c>
      <c r="B2269" t="s">
        <v>1105</v>
      </c>
      <c r="C2269" t="s">
        <v>86</v>
      </c>
      <c r="D2269" t="s">
        <v>26</v>
      </c>
      <c r="E2269" s="1">
        <v>42821</v>
      </c>
      <c r="F2269">
        <v>2</v>
      </c>
      <c r="G2269">
        <v>599.98</v>
      </c>
      <c r="H2269" t="s">
        <v>866</v>
      </c>
      <c r="I2269" t="s">
        <v>53</v>
      </c>
      <c r="J2269" t="s">
        <v>27</v>
      </c>
      <c r="K2269" t="s">
        <v>28</v>
      </c>
      <c r="L2269" t="s">
        <v>1966</v>
      </c>
    </row>
    <row r="2270" spans="1:12" x14ac:dyDescent="0.3">
      <c r="A2270">
        <v>800</v>
      </c>
      <c r="B2270" t="s">
        <v>1105</v>
      </c>
      <c r="C2270" t="s">
        <v>86</v>
      </c>
      <c r="D2270" t="s">
        <v>26</v>
      </c>
      <c r="E2270" s="1">
        <v>42821</v>
      </c>
      <c r="F2270">
        <v>2</v>
      </c>
      <c r="G2270">
        <v>693.98</v>
      </c>
      <c r="H2270" t="s">
        <v>1033</v>
      </c>
      <c r="I2270" t="s">
        <v>15</v>
      </c>
      <c r="J2270" t="s">
        <v>27</v>
      </c>
      <c r="K2270" t="s">
        <v>28</v>
      </c>
      <c r="L2270" t="s">
        <v>1972</v>
      </c>
    </row>
    <row r="2271" spans="1:12" x14ac:dyDescent="0.3">
      <c r="A2271">
        <v>800</v>
      </c>
      <c r="B2271" t="s">
        <v>1105</v>
      </c>
      <c r="C2271" t="s">
        <v>86</v>
      </c>
      <c r="D2271" t="s">
        <v>26</v>
      </c>
      <c r="E2271" s="1">
        <v>42821</v>
      </c>
      <c r="F2271">
        <v>2</v>
      </c>
      <c r="G2271">
        <v>939.98</v>
      </c>
      <c r="H2271" t="s">
        <v>69</v>
      </c>
      <c r="I2271" t="s">
        <v>22</v>
      </c>
      <c r="J2271" t="s">
        <v>27</v>
      </c>
      <c r="K2271" t="s">
        <v>28</v>
      </c>
      <c r="L2271" t="s">
        <v>1967</v>
      </c>
    </row>
    <row r="2272" spans="1:12" x14ac:dyDescent="0.3">
      <c r="A2272">
        <v>800</v>
      </c>
      <c r="B2272" t="s">
        <v>1105</v>
      </c>
      <c r="C2272" t="s">
        <v>86</v>
      </c>
      <c r="D2272" t="s">
        <v>26</v>
      </c>
      <c r="E2272" s="1">
        <v>42821</v>
      </c>
      <c r="F2272">
        <v>1</v>
      </c>
      <c r="G2272">
        <v>875.99</v>
      </c>
      <c r="H2272" t="s">
        <v>906</v>
      </c>
      <c r="I2272" t="s">
        <v>858</v>
      </c>
      <c r="J2272" t="s">
        <v>27</v>
      </c>
      <c r="K2272" t="s">
        <v>28</v>
      </c>
      <c r="L2272" t="s">
        <v>1967</v>
      </c>
    </row>
    <row r="2273" spans="1:12" x14ac:dyDescent="0.3">
      <c r="A2273">
        <v>800</v>
      </c>
      <c r="B2273" t="s">
        <v>1105</v>
      </c>
      <c r="C2273" t="s">
        <v>86</v>
      </c>
      <c r="D2273" t="s">
        <v>26</v>
      </c>
      <c r="E2273" s="1">
        <v>42821</v>
      </c>
      <c r="F2273">
        <v>1</v>
      </c>
      <c r="G2273">
        <v>3199.99</v>
      </c>
      <c r="H2273" t="s">
        <v>907</v>
      </c>
      <c r="I2273" t="s">
        <v>858</v>
      </c>
      <c r="J2273" t="s">
        <v>27</v>
      </c>
      <c r="K2273" t="s">
        <v>28</v>
      </c>
      <c r="L2273" t="s">
        <v>1968</v>
      </c>
    </row>
    <row r="2274" spans="1:12" x14ac:dyDescent="0.3">
      <c r="A2274">
        <v>801</v>
      </c>
      <c r="B2274" t="s">
        <v>1106</v>
      </c>
      <c r="C2274" t="s">
        <v>340</v>
      </c>
      <c r="D2274" t="s">
        <v>13</v>
      </c>
      <c r="E2274" s="1">
        <v>42822</v>
      </c>
      <c r="F2274">
        <v>1</v>
      </c>
      <c r="G2274">
        <v>339.99</v>
      </c>
      <c r="H2274" t="s">
        <v>926</v>
      </c>
      <c r="I2274" t="s">
        <v>53</v>
      </c>
      <c r="J2274" t="s">
        <v>16</v>
      </c>
      <c r="K2274" t="s">
        <v>17</v>
      </c>
      <c r="L2274" t="s">
        <v>1966</v>
      </c>
    </row>
    <row r="2275" spans="1:12" x14ac:dyDescent="0.3">
      <c r="A2275">
        <v>802</v>
      </c>
      <c r="B2275" t="s">
        <v>1107</v>
      </c>
      <c r="C2275" t="s">
        <v>344</v>
      </c>
      <c r="D2275" t="s">
        <v>26</v>
      </c>
      <c r="E2275" s="1">
        <v>42822</v>
      </c>
      <c r="F2275">
        <v>1</v>
      </c>
      <c r="G2275">
        <v>999.99</v>
      </c>
      <c r="H2275" t="s">
        <v>868</v>
      </c>
      <c r="I2275" t="s">
        <v>22</v>
      </c>
      <c r="J2275" t="s">
        <v>27</v>
      </c>
      <c r="K2275" t="s">
        <v>28</v>
      </c>
      <c r="L2275" t="s">
        <v>1967</v>
      </c>
    </row>
    <row r="2276" spans="1:12" x14ac:dyDescent="0.3">
      <c r="A2276">
        <v>802</v>
      </c>
      <c r="B2276" t="s">
        <v>1107</v>
      </c>
      <c r="C2276" t="s">
        <v>344</v>
      </c>
      <c r="D2276" t="s">
        <v>26</v>
      </c>
      <c r="E2276" s="1">
        <v>42822</v>
      </c>
      <c r="F2276">
        <v>1</v>
      </c>
      <c r="G2276">
        <v>2499.9899999999998</v>
      </c>
      <c r="H2276" t="s">
        <v>943</v>
      </c>
      <c r="I2276" t="s">
        <v>22</v>
      </c>
      <c r="J2276" t="s">
        <v>27</v>
      </c>
      <c r="K2276" t="s">
        <v>28</v>
      </c>
      <c r="L2276" t="s">
        <v>1967</v>
      </c>
    </row>
    <row r="2277" spans="1:12" x14ac:dyDescent="0.3">
      <c r="A2277">
        <v>802</v>
      </c>
      <c r="B2277" t="s">
        <v>1107</v>
      </c>
      <c r="C2277" t="s">
        <v>344</v>
      </c>
      <c r="D2277" t="s">
        <v>26</v>
      </c>
      <c r="E2277" s="1">
        <v>42822</v>
      </c>
      <c r="F2277">
        <v>2</v>
      </c>
      <c r="G2277">
        <v>1665.98</v>
      </c>
      <c r="H2277" t="s">
        <v>1055</v>
      </c>
      <c r="I2277" t="s">
        <v>22</v>
      </c>
      <c r="J2277" t="s">
        <v>27</v>
      </c>
      <c r="K2277" t="s">
        <v>28</v>
      </c>
      <c r="L2277" t="s">
        <v>1967</v>
      </c>
    </row>
    <row r="2278" spans="1:12" x14ac:dyDescent="0.3">
      <c r="A2278">
        <v>802</v>
      </c>
      <c r="B2278" t="s">
        <v>1107</v>
      </c>
      <c r="C2278" t="s">
        <v>344</v>
      </c>
      <c r="D2278" t="s">
        <v>26</v>
      </c>
      <c r="E2278" s="1">
        <v>42822</v>
      </c>
      <c r="F2278">
        <v>1</v>
      </c>
      <c r="G2278">
        <v>4999.99</v>
      </c>
      <c r="H2278" t="s">
        <v>987</v>
      </c>
      <c r="I2278" t="s">
        <v>22</v>
      </c>
      <c r="J2278" t="s">
        <v>27</v>
      </c>
      <c r="K2278" t="s">
        <v>28</v>
      </c>
      <c r="L2278" t="s">
        <v>1968</v>
      </c>
    </row>
    <row r="2279" spans="1:12" x14ac:dyDescent="0.3">
      <c r="A2279">
        <v>803</v>
      </c>
      <c r="B2279" t="s">
        <v>1108</v>
      </c>
      <c r="C2279" t="s">
        <v>623</v>
      </c>
      <c r="D2279" t="s">
        <v>108</v>
      </c>
      <c r="E2279" s="1">
        <v>42822</v>
      </c>
      <c r="F2279">
        <v>1</v>
      </c>
      <c r="G2279">
        <v>489.99</v>
      </c>
      <c r="H2279" t="s">
        <v>871</v>
      </c>
      <c r="I2279" t="s">
        <v>39</v>
      </c>
      <c r="J2279" t="s">
        <v>109</v>
      </c>
      <c r="K2279" t="s">
        <v>110</v>
      </c>
      <c r="L2279" t="s">
        <v>1966</v>
      </c>
    </row>
    <row r="2280" spans="1:12" x14ac:dyDescent="0.3">
      <c r="A2280">
        <v>803</v>
      </c>
      <c r="B2280" t="s">
        <v>1108</v>
      </c>
      <c r="C2280" t="s">
        <v>623</v>
      </c>
      <c r="D2280" t="s">
        <v>108</v>
      </c>
      <c r="E2280" s="1">
        <v>42822</v>
      </c>
      <c r="F2280">
        <v>1</v>
      </c>
      <c r="G2280">
        <v>470.99</v>
      </c>
      <c r="H2280" t="s">
        <v>1012</v>
      </c>
      <c r="I2280" t="s">
        <v>39</v>
      </c>
      <c r="J2280" t="s">
        <v>109</v>
      </c>
      <c r="K2280" t="s">
        <v>110</v>
      </c>
      <c r="L2280" t="s">
        <v>1972</v>
      </c>
    </row>
    <row r="2281" spans="1:12" x14ac:dyDescent="0.3">
      <c r="A2281">
        <v>803</v>
      </c>
      <c r="B2281" t="s">
        <v>1108</v>
      </c>
      <c r="C2281" t="s">
        <v>623</v>
      </c>
      <c r="D2281" t="s">
        <v>108</v>
      </c>
      <c r="E2281" s="1">
        <v>42822</v>
      </c>
      <c r="F2281">
        <v>2</v>
      </c>
      <c r="G2281">
        <v>1751.98</v>
      </c>
      <c r="H2281" t="s">
        <v>906</v>
      </c>
      <c r="I2281" t="s">
        <v>858</v>
      </c>
      <c r="J2281" t="s">
        <v>109</v>
      </c>
      <c r="K2281" t="s">
        <v>110</v>
      </c>
      <c r="L2281" t="s">
        <v>1967</v>
      </c>
    </row>
    <row r="2282" spans="1:12" x14ac:dyDescent="0.3">
      <c r="A2282">
        <v>803</v>
      </c>
      <c r="B2282" t="s">
        <v>1108</v>
      </c>
      <c r="C2282" t="s">
        <v>623</v>
      </c>
      <c r="D2282" t="s">
        <v>108</v>
      </c>
      <c r="E2282" s="1">
        <v>42822</v>
      </c>
      <c r="F2282">
        <v>2</v>
      </c>
      <c r="G2282">
        <v>299.98</v>
      </c>
      <c r="H2282" t="s">
        <v>904</v>
      </c>
      <c r="I2282" t="s">
        <v>53</v>
      </c>
      <c r="J2282" t="s">
        <v>109</v>
      </c>
      <c r="K2282" t="s">
        <v>110</v>
      </c>
      <c r="L2282" t="s">
        <v>1968</v>
      </c>
    </row>
    <row r="2283" spans="1:12" x14ac:dyDescent="0.3">
      <c r="A2283">
        <v>804</v>
      </c>
      <c r="B2283" t="s">
        <v>1109</v>
      </c>
      <c r="C2283" t="s">
        <v>51</v>
      </c>
      <c r="D2283" t="s">
        <v>26</v>
      </c>
      <c r="E2283" s="1">
        <v>42823</v>
      </c>
      <c r="F2283">
        <v>1</v>
      </c>
      <c r="G2283">
        <v>749.99</v>
      </c>
      <c r="H2283" t="s">
        <v>857</v>
      </c>
      <c r="I2283" t="s">
        <v>858</v>
      </c>
      <c r="J2283" t="s">
        <v>27</v>
      </c>
      <c r="K2283" t="s">
        <v>28</v>
      </c>
      <c r="L2283" t="s">
        <v>1967</v>
      </c>
    </row>
    <row r="2284" spans="1:12" x14ac:dyDescent="0.3">
      <c r="A2284">
        <v>804</v>
      </c>
      <c r="B2284" t="s">
        <v>1109</v>
      </c>
      <c r="C2284" t="s">
        <v>51</v>
      </c>
      <c r="D2284" t="s">
        <v>26</v>
      </c>
      <c r="E2284" s="1">
        <v>42823</v>
      </c>
      <c r="F2284">
        <v>2</v>
      </c>
      <c r="G2284">
        <v>419.98</v>
      </c>
      <c r="H2284" t="s">
        <v>953</v>
      </c>
      <c r="I2284" t="s">
        <v>53</v>
      </c>
      <c r="J2284" t="s">
        <v>27</v>
      </c>
      <c r="K2284" t="s">
        <v>28</v>
      </c>
      <c r="L2284" t="s">
        <v>1968</v>
      </c>
    </row>
    <row r="2285" spans="1:12" x14ac:dyDescent="0.3">
      <c r="A2285">
        <v>804</v>
      </c>
      <c r="B2285" t="s">
        <v>1109</v>
      </c>
      <c r="C2285" t="s">
        <v>51</v>
      </c>
      <c r="D2285" t="s">
        <v>26</v>
      </c>
      <c r="E2285" s="1">
        <v>42823</v>
      </c>
      <c r="F2285">
        <v>2</v>
      </c>
      <c r="G2285">
        <v>11999.98</v>
      </c>
      <c r="H2285" t="s">
        <v>927</v>
      </c>
      <c r="I2285" t="s">
        <v>858</v>
      </c>
      <c r="J2285" t="s">
        <v>27</v>
      </c>
      <c r="K2285" t="s">
        <v>28</v>
      </c>
      <c r="L2285" t="s">
        <v>1968</v>
      </c>
    </row>
    <row r="2286" spans="1:12" x14ac:dyDescent="0.3">
      <c r="A2286">
        <v>805</v>
      </c>
      <c r="B2286" t="s">
        <v>1110</v>
      </c>
      <c r="C2286" t="s">
        <v>105</v>
      </c>
      <c r="D2286" t="s">
        <v>26</v>
      </c>
      <c r="E2286" s="1">
        <v>42823</v>
      </c>
      <c r="F2286">
        <v>1</v>
      </c>
      <c r="G2286">
        <v>549.99</v>
      </c>
      <c r="H2286" t="s">
        <v>43</v>
      </c>
      <c r="I2286" t="s">
        <v>39</v>
      </c>
      <c r="J2286" t="s">
        <v>27</v>
      </c>
      <c r="K2286" t="s">
        <v>28</v>
      </c>
      <c r="L2286" t="s">
        <v>1966</v>
      </c>
    </row>
    <row r="2287" spans="1:12" x14ac:dyDescent="0.3">
      <c r="A2287">
        <v>805</v>
      </c>
      <c r="B2287" t="s">
        <v>1110</v>
      </c>
      <c r="C2287" t="s">
        <v>105</v>
      </c>
      <c r="D2287" t="s">
        <v>26</v>
      </c>
      <c r="E2287" s="1">
        <v>42823</v>
      </c>
      <c r="F2287">
        <v>2</v>
      </c>
      <c r="G2287">
        <v>939.98</v>
      </c>
      <c r="H2287" t="s">
        <v>69</v>
      </c>
      <c r="I2287" t="s">
        <v>22</v>
      </c>
      <c r="J2287" t="s">
        <v>27</v>
      </c>
      <c r="K2287" t="s">
        <v>28</v>
      </c>
      <c r="L2287" t="s">
        <v>1967</v>
      </c>
    </row>
    <row r="2288" spans="1:12" x14ac:dyDescent="0.3">
      <c r="A2288">
        <v>805</v>
      </c>
      <c r="B2288" t="s">
        <v>1110</v>
      </c>
      <c r="C2288" t="s">
        <v>105</v>
      </c>
      <c r="D2288" t="s">
        <v>26</v>
      </c>
      <c r="E2288" s="1">
        <v>42823</v>
      </c>
      <c r="F2288">
        <v>2</v>
      </c>
      <c r="G2288">
        <v>939.98</v>
      </c>
      <c r="H2288" t="s">
        <v>903</v>
      </c>
      <c r="I2288" t="s">
        <v>22</v>
      </c>
      <c r="J2288" t="s">
        <v>27</v>
      </c>
      <c r="K2288" t="s">
        <v>28</v>
      </c>
      <c r="L2288" t="s">
        <v>1967</v>
      </c>
    </row>
    <row r="2289" spans="1:12" x14ac:dyDescent="0.3">
      <c r="A2289">
        <v>805</v>
      </c>
      <c r="B2289" t="s">
        <v>1110</v>
      </c>
      <c r="C2289" t="s">
        <v>105</v>
      </c>
      <c r="D2289" t="s">
        <v>26</v>
      </c>
      <c r="E2289" s="1">
        <v>42823</v>
      </c>
      <c r="F2289">
        <v>2</v>
      </c>
      <c r="G2289">
        <v>6999.98</v>
      </c>
      <c r="H2289" t="s">
        <v>872</v>
      </c>
      <c r="I2289" t="s">
        <v>20</v>
      </c>
      <c r="J2289" t="s">
        <v>27</v>
      </c>
      <c r="K2289" t="s">
        <v>28</v>
      </c>
      <c r="L2289" t="s">
        <v>1968</v>
      </c>
    </row>
    <row r="2290" spans="1:12" x14ac:dyDescent="0.3">
      <c r="A2290">
        <v>805</v>
      </c>
      <c r="B2290" t="s">
        <v>1110</v>
      </c>
      <c r="C2290" t="s">
        <v>105</v>
      </c>
      <c r="D2290" t="s">
        <v>26</v>
      </c>
      <c r="E2290" s="1">
        <v>42823</v>
      </c>
      <c r="F2290">
        <v>1</v>
      </c>
      <c r="G2290">
        <v>469.99</v>
      </c>
      <c r="H2290" t="s">
        <v>869</v>
      </c>
      <c r="I2290" t="s">
        <v>22</v>
      </c>
      <c r="J2290" t="s">
        <v>27</v>
      </c>
      <c r="K2290" t="s">
        <v>28</v>
      </c>
      <c r="L2290" t="s">
        <v>1968</v>
      </c>
    </row>
    <row r="2291" spans="1:12" x14ac:dyDescent="0.3">
      <c r="A2291">
        <v>806</v>
      </c>
      <c r="B2291" t="s">
        <v>1111</v>
      </c>
      <c r="C2291" t="s">
        <v>1095</v>
      </c>
      <c r="D2291" t="s">
        <v>26</v>
      </c>
      <c r="E2291" s="1">
        <v>42824</v>
      </c>
      <c r="F2291">
        <v>2</v>
      </c>
      <c r="G2291">
        <v>1319.98</v>
      </c>
      <c r="H2291" t="s">
        <v>965</v>
      </c>
      <c r="I2291" t="s">
        <v>15</v>
      </c>
      <c r="J2291" t="s">
        <v>27</v>
      </c>
      <c r="K2291" t="s">
        <v>31</v>
      </c>
      <c r="L2291" t="s">
        <v>1966</v>
      </c>
    </row>
    <row r="2292" spans="1:12" x14ac:dyDescent="0.3">
      <c r="A2292">
        <v>806</v>
      </c>
      <c r="B2292" t="s">
        <v>1111</v>
      </c>
      <c r="C2292" t="s">
        <v>1095</v>
      </c>
      <c r="D2292" t="s">
        <v>26</v>
      </c>
      <c r="E2292" s="1">
        <v>42824</v>
      </c>
      <c r="F2292">
        <v>2</v>
      </c>
      <c r="G2292">
        <v>1599.98</v>
      </c>
      <c r="H2292" t="s">
        <v>1022</v>
      </c>
      <c r="I2292" t="s">
        <v>15</v>
      </c>
      <c r="J2292" t="s">
        <v>27</v>
      </c>
      <c r="K2292" t="s">
        <v>31</v>
      </c>
      <c r="L2292" t="s">
        <v>1966</v>
      </c>
    </row>
    <row r="2293" spans="1:12" x14ac:dyDescent="0.3">
      <c r="A2293">
        <v>806</v>
      </c>
      <c r="B2293" t="s">
        <v>1111</v>
      </c>
      <c r="C2293" t="s">
        <v>1095</v>
      </c>
      <c r="D2293" t="s">
        <v>26</v>
      </c>
      <c r="E2293" s="1">
        <v>42824</v>
      </c>
      <c r="F2293">
        <v>1</v>
      </c>
      <c r="G2293">
        <v>349.99</v>
      </c>
      <c r="H2293" t="s">
        <v>885</v>
      </c>
      <c r="I2293" t="s">
        <v>53</v>
      </c>
      <c r="J2293" t="s">
        <v>27</v>
      </c>
      <c r="K2293" t="s">
        <v>31</v>
      </c>
      <c r="L2293" t="s">
        <v>1966</v>
      </c>
    </row>
    <row r="2294" spans="1:12" x14ac:dyDescent="0.3">
      <c r="A2294">
        <v>806</v>
      </c>
      <c r="B2294" t="s">
        <v>1111</v>
      </c>
      <c r="C2294" t="s">
        <v>1095</v>
      </c>
      <c r="D2294" t="s">
        <v>26</v>
      </c>
      <c r="E2294" s="1">
        <v>42824</v>
      </c>
      <c r="F2294">
        <v>2</v>
      </c>
      <c r="G2294">
        <v>419.98</v>
      </c>
      <c r="H2294" t="s">
        <v>1008</v>
      </c>
      <c r="I2294" t="s">
        <v>53</v>
      </c>
      <c r="J2294" t="s">
        <v>27</v>
      </c>
      <c r="K2294" t="s">
        <v>31</v>
      </c>
      <c r="L2294" t="s">
        <v>1971</v>
      </c>
    </row>
    <row r="2295" spans="1:12" x14ac:dyDescent="0.3">
      <c r="A2295">
        <v>806</v>
      </c>
      <c r="B2295" t="s">
        <v>1111</v>
      </c>
      <c r="C2295" t="s">
        <v>1095</v>
      </c>
      <c r="D2295" t="s">
        <v>26</v>
      </c>
      <c r="E2295" s="1">
        <v>42824</v>
      </c>
      <c r="F2295">
        <v>2</v>
      </c>
      <c r="G2295">
        <v>699.98</v>
      </c>
      <c r="H2295" t="s">
        <v>958</v>
      </c>
      <c r="I2295" t="s">
        <v>53</v>
      </c>
      <c r="J2295" t="s">
        <v>27</v>
      </c>
      <c r="K2295" t="s">
        <v>31</v>
      </c>
      <c r="L2295" t="s">
        <v>1968</v>
      </c>
    </row>
    <row r="2296" spans="1:12" x14ac:dyDescent="0.3">
      <c r="A2296">
        <v>807</v>
      </c>
      <c r="B2296" t="s">
        <v>1112</v>
      </c>
      <c r="C2296" t="s">
        <v>487</v>
      </c>
      <c r="D2296" t="s">
        <v>26</v>
      </c>
      <c r="E2296" s="1">
        <v>42824</v>
      </c>
      <c r="F2296">
        <v>2</v>
      </c>
      <c r="G2296">
        <v>539.98</v>
      </c>
      <c r="H2296" t="s">
        <v>66</v>
      </c>
      <c r="I2296" t="s">
        <v>53</v>
      </c>
      <c r="J2296" t="s">
        <v>27</v>
      </c>
      <c r="K2296" t="s">
        <v>28</v>
      </c>
      <c r="L2296" t="s">
        <v>1966</v>
      </c>
    </row>
    <row r="2297" spans="1:12" x14ac:dyDescent="0.3">
      <c r="A2297">
        <v>807</v>
      </c>
      <c r="B2297" t="s">
        <v>1112</v>
      </c>
      <c r="C2297" t="s">
        <v>487</v>
      </c>
      <c r="D2297" t="s">
        <v>26</v>
      </c>
      <c r="E2297" s="1">
        <v>42824</v>
      </c>
      <c r="F2297">
        <v>1</v>
      </c>
      <c r="G2297">
        <v>599.99</v>
      </c>
      <c r="H2297" t="s">
        <v>14</v>
      </c>
      <c r="I2297" t="s">
        <v>15</v>
      </c>
      <c r="J2297" t="s">
        <v>27</v>
      </c>
      <c r="K2297" t="s">
        <v>28</v>
      </c>
      <c r="L2297" t="s">
        <v>1966</v>
      </c>
    </row>
    <row r="2298" spans="1:12" x14ac:dyDescent="0.3">
      <c r="A2298">
        <v>807</v>
      </c>
      <c r="B2298" t="s">
        <v>1112</v>
      </c>
      <c r="C2298" t="s">
        <v>487</v>
      </c>
      <c r="D2298" t="s">
        <v>26</v>
      </c>
      <c r="E2298" s="1">
        <v>42824</v>
      </c>
      <c r="F2298">
        <v>1</v>
      </c>
      <c r="G2298">
        <v>469.99</v>
      </c>
      <c r="H2298" t="s">
        <v>69</v>
      </c>
      <c r="I2298" t="s">
        <v>22</v>
      </c>
      <c r="J2298" t="s">
        <v>27</v>
      </c>
      <c r="K2298" t="s">
        <v>28</v>
      </c>
      <c r="L2298" t="s">
        <v>1967</v>
      </c>
    </row>
    <row r="2299" spans="1:12" x14ac:dyDescent="0.3">
      <c r="A2299">
        <v>807</v>
      </c>
      <c r="B2299" t="s">
        <v>1112</v>
      </c>
      <c r="C2299" t="s">
        <v>487</v>
      </c>
      <c r="D2299" t="s">
        <v>26</v>
      </c>
      <c r="E2299" s="1">
        <v>42824</v>
      </c>
      <c r="F2299">
        <v>2</v>
      </c>
      <c r="G2299">
        <v>1999.98</v>
      </c>
      <c r="H2299" t="s">
        <v>32</v>
      </c>
      <c r="I2299" t="s">
        <v>22</v>
      </c>
      <c r="J2299" t="s">
        <v>27</v>
      </c>
      <c r="K2299" t="s">
        <v>28</v>
      </c>
      <c r="L2299" t="s">
        <v>1967</v>
      </c>
    </row>
    <row r="2300" spans="1:12" x14ac:dyDescent="0.3">
      <c r="A2300">
        <v>807</v>
      </c>
      <c r="B2300" t="s">
        <v>1112</v>
      </c>
      <c r="C2300" t="s">
        <v>487</v>
      </c>
      <c r="D2300" t="s">
        <v>26</v>
      </c>
      <c r="E2300" s="1">
        <v>42824</v>
      </c>
      <c r="F2300">
        <v>2</v>
      </c>
      <c r="G2300">
        <v>5999.98</v>
      </c>
      <c r="H2300" t="s">
        <v>45</v>
      </c>
      <c r="I2300" t="s">
        <v>46</v>
      </c>
      <c r="J2300" t="s">
        <v>27</v>
      </c>
      <c r="K2300" t="s">
        <v>28</v>
      </c>
      <c r="L2300" t="s">
        <v>1968</v>
      </c>
    </row>
    <row r="2301" spans="1:12" x14ac:dyDescent="0.3">
      <c r="A2301">
        <v>808</v>
      </c>
      <c r="B2301" t="s">
        <v>494</v>
      </c>
      <c r="C2301" t="s">
        <v>94</v>
      </c>
      <c r="D2301" t="s">
        <v>26</v>
      </c>
      <c r="E2301" s="1">
        <v>42825</v>
      </c>
      <c r="F2301">
        <v>2</v>
      </c>
      <c r="G2301">
        <v>699.98</v>
      </c>
      <c r="H2301" t="s">
        <v>947</v>
      </c>
      <c r="I2301" t="s">
        <v>53</v>
      </c>
      <c r="J2301" t="s">
        <v>27</v>
      </c>
      <c r="K2301" t="s">
        <v>28</v>
      </c>
      <c r="L2301" t="s">
        <v>1966</v>
      </c>
    </row>
    <row r="2302" spans="1:12" x14ac:dyDescent="0.3">
      <c r="A2302">
        <v>808</v>
      </c>
      <c r="B2302" t="s">
        <v>494</v>
      </c>
      <c r="C2302" t="s">
        <v>94</v>
      </c>
      <c r="D2302" t="s">
        <v>26</v>
      </c>
      <c r="E2302" s="1">
        <v>42825</v>
      </c>
      <c r="F2302">
        <v>1</v>
      </c>
      <c r="G2302">
        <v>329.99</v>
      </c>
      <c r="H2302" t="s">
        <v>852</v>
      </c>
      <c r="I2302" t="s">
        <v>53</v>
      </c>
      <c r="J2302" t="s">
        <v>27</v>
      </c>
      <c r="K2302" t="s">
        <v>28</v>
      </c>
      <c r="L2302" t="s">
        <v>1971</v>
      </c>
    </row>
    <row r="2303" spans="1:12" x14ac:dyDescent="0.3">
      <c r="A2303">
        <v>808</v>
      </c>
      <c r="B2303" t="s">
        <v>494</v>
      </c>
      <c r="C2303" t="s">
        <v>94</v>
      </c>
      <c r="D2303" t="s">
        <v>26</v>
      </c>
      <c r="E2303" s="1">
        <v>42825</v>
      </c>
      <c r="F2303">
        <v>1</v>
      </c>
      <c r="G2303">
        <v>449</v>
      </c>
      <c r="H2303" t="s">
        <v>44</v>
      </c>
      <c r="I2303" t="s">
        <v>15</v>
      </c>
      <c r="J2303" t="s">
        <v>27</v>
      </c>
      <c r="K2303" t="s">
        <v>28</v>
      </c>
      <c r="L2303" t="s">
        <v>1976</v>
      </c>
    </row>
    <row r="2304" spans="1:12" x14ac:dyDescent="0.3">
      <c r="A2304">
        <v>808</v>
      </c>
      <c r="B2304" t="s">
        <v>494</v>
      </c>
      <c r="C2304" t="s">
        <v>94</v>
      </c>
      <c r="D2304" t="s">
        <v>26</v>
      </c>
      <c r="E2304" s="1">
        <v>42825</v>
      </c>
      <c r="F2304">
        <v>2</v>
      </c>
      <c r="G2304">
        <v>898</v>
      </c>
      <c r="H2304" t="s">
        <v>99</v>
      </c>
      <c r="I2304" t="s">
        <v>15</v>
      </c>
      <c r="J2304" t="s">
        <v>27</v>
      </c>
      <c r="K2304" t="s">
        <v>28</v>
      </c>
      <c r="L2304" t="s">
        <v>1976</v>
      </c>
    </row>
    <row r="2305" spans="1:12" x14ac:dyDescent="0.3">
      <c r="A2305">
        <v>809</v>
      </c>
      <c r="B2305" t="s">
        <v>1113</v>
      </c>
      <c r="C2305" t="s">
        <v>1097</v>
      </c>
      <c r="D2305" t="s">
        <v>26</v>
      </c>
      <c r="E2305" s="1">
        <v>42825</v>
      </c>
      <c r="F2305">
        <v>1</v>
      </c>
      <c r="G2305">
        <v>599.99</v>
      </c>
      <c r="H2305" t="s">
        <v>14</v>
      </c>
      <c r="I2305" t="s">
        <v>39</v>
      </c>
      <c r="J2305" t="s">
        <v>27</v>
      </c>
      <c r="K2305" t="s">
        <v>31</v>
      </c>
      <c r="L2305" t="s">
        <v>1966</v>
      </c>
    </row>
    <row r="2306" spans="1:12" x14ac:dyDescent="0.3">
      <c r="A2306">
        <v>809</v>
      </c>
      <c r="B2306" t="s">
        <v>1113</v>
      </c>
      <c r="C2306" t="s">
        <v>1097</v>
      </c>
      <c r="D2306" t="s">
        <v>26</v>
      </c>
      <c r="E2306" s="1">
        <v>42825</v>
      </c>
      <c r="F2306">
        <v>2</v>
      </c>
      <c r="G2306">
        <v>419.98</v>
      </c>
      <c r="H2306" t="s">
        <v>1010</v>
      </c>
      <c r="I2306" t="s">
        <v>53</v>
      </c>
      <c r="J2306" t="s">
        <v>27</v>
      </c>
      <c r="K2306" t="s">
        <v>31</v>
      </c>
      <c r="L2306" t="s">
        <v>1971</v>
      </c>
    </row>
    <row r="2307" spans="1:12" x14ac:dyDescent="0.3">
      <c r="A2307">
        <v>809</v>
      </c>
      <c r="B2307" t="s">
        <v>1113</v>
      </c>
      <c r="C2307" t="s">
        <v>1097</v>
      </c>
      <c r="D2307" t="s">
        <v>26</v>
      </c>
      <c r="E2307" s="1">
        <v>42825</v>
      </c>
      <c r="F2307">
        <v>1</v>
      </c>
      <c r="G2307">
        <v>647.99</v>
      </c>
      <c r="H2307" t="s">
        <v>886</v>
      </c>
      <c r="I2307" t="s">
        <v>15</v>
      </c>
      <c r="J2307" t="s">
        <v>27</v>
      </c>
      <c r="K2307" t="s">
        <v>31</v>
      </c>
      <c r="L2307" t="s">
        <v>1972</v>
      </c>
    </row>
    <row r="2308" spans="1:12" x14ac:dyDescent="0.3">
      <c r="A2308">
        <v>810</v>
      </c>
      <c r="B2308" t="s">
        <v>645</v>
      </c>
      <c r="C2308" t="s">
        <v>371</v>
      </c>
      <c r="D2308" t="s">
        <v>108</v>
      </c>
      <c r="E2308" s="1">
        <v>42826</v>
      </c>
      <c r="F2308">
        <v>1</v>
      </c>
      <c r="G2308">
        <v>269.99</v>
      </c>
      <c r="H2308" t="s">
        <v>52</v>
      </c>
      <c r="I2308" t="s">
        <v>53</v>
      </c>
      <c r="J2308" t="s">
        <v>109</v>
      </c>
      <c r="K2308" t="s">
        <v>110</v>
      </c>
      <c r="L2308" t="s">
        <v>1966</v>
      </c>
    </row>
    <row r="2309" spans="1:12" x14ac:dyDescent="0.3">
      <c r="A2309">
        <v>810</v>
      </c>
      <c r="B2309" t="s">
        <v>645</v>
      </c>
      <c r="C2309" t="s">
        <v>371</v>
      </c>
      <c r="D2309" t="s">
        <v>108</v>
      </c>
      <c r="E2309" s="1">
        <v>42826</v>
      </c>
      <c r="F2309">
        <v>1</v>
      </c>
      <c r="G2309">
        <v>489.99</v>
      </c>
      <c r="H2309" t="s">
        <v>994</v>
      </c>
      <c r="I2309" t="s">
        <v>53</v>
      </c>
      <c r="J2309" t="s">
        <v>109</v>
      </c>
      <c r="K2309" t="s">
        <v>110</v>
      </c>
      <c r="L2309" t="s">
        <v>1966</v>
      </c>
    </row>
    <row r="2310" spans="1:12" x14ac:dyDescent="0.3">
      <c r="A2310">
        <v>810</v>
      </c>
      <c r="B2310" t="s">
        <v>645</v>
      </c>
      <c r="C2310" t="s">
        <v>371</v>
      </c>
      <c r="D2310" t="s">
        <v>108</v>
      </c>
      <c r="E2310" s="1">
        <v>42826</v>
      </c>
      <c r="F2310">
        <v>2</v>
      </c>
      <c r="G2310">
        <v>1103.98</v>
      </c>
      <c r="H2310" t="s">
        <v>856</v>
      </c>
      <c r="I2310" t="s">
        <v>39</v>
      </c>
      <c r="J2310" t="s">
        <v>109</v>
      </c>
      <c r="K2310" t="s">
        <v>110</v>
      </c>
      <c r="L2310" t="s">
        <v>1972</v>
      </c>
    </row>
    <row r="2311" spans="1:12" x14ac:dyDescent="0.3">
      <c r="A2311">
        <v>810</v>
      </c>
      <c r="B2311" t="s">
        <v>645</v>
      </c>
      <c r="C2311" t="s">
        <v>371</v>
      </c>
      <c r="D2311" t="s">
        <v>108</v>
      </c>
      <c r="E2311" s="1">
        <v>42826</v>
      </c>
      <c r="F2311">
        <v>1</v>
      </c>
      <c r="G2311">
        <v>5499.99</v>
      </c>
      <c r="H2311" t="s">
        <v>859</v>
      </c>
      <c r="I2311" t="s">
        <v>858</v>
      </c>
      <c r="J2311" t="s">
        <v>109</v>
      </c>
      <c r="K2311" t="s">
        <v>110</v>
      </c>
      <c r="L2311" t="s">
        <v>1968</v>
      </c>
    </row>
    <row r="2312" spans="1:12" x14ac:dyDescent="0.3">
      <c r="A2312">
        <v>811</v>
      </c>
      <c r="B2312" t="s">
        <v>1114</v>
      </c>
      <c r="C2312" t="s">
        <v>38</v>
      </c>
      <c r="D2312" t="s">
        <v>26</v>
      </c>
      <c r="E2312" s="1">
        <v>42826</v>
      </c>
      <c r="F2312">
        <v>1</v>
      </c>
      <c r="G2312">
        <v>659.99</v>
      </c>
      <c r="H2312" t="s">
        <v>912</v>
      </c>
      <c r="I2312" t="s">
        <v>15</v>
      </c>
      <c r="J2312" t="s">
        <v>27</v>
      </c>
      <c r="K2312" t="s">
        <v>31</v>
      </c>
      <c r="L2312" t="s">
        <v>1966</v>
      </c>
    </row>
    <row r="2313" spans="1:12" x14ac:dyDescent="0.3">
      <c r="A2313">
        <v>811</v>
      </c>
      <c r="B2313" t="s">
        <v>1114</v>
      </c>
      <c r="C2313" t="s">
        <v>38</v>
      </c>
      <c r="D2313" t="s">
        <v>26</v>
      </c>
      <c r="E2313" s="1">
        <v>42826</v>
      </c>
      <c r="F2313">
        <v>2</v>
      </c>
      <c r="G2313">
        <v>1739.98</v>
      </c>
      <c r="H2313" t="s">
        <v>940</v>
      </c>
      <c r="I2313" t="s">
        <v>22</v>
      </c>
      <c r="J2313" t="s">
        <v>27</v>
      </c>
      <c r="K2313" t="s">
        <v>31</v>
      </c>
      <c r="L2313" t="s">
        <v>1971</v>
      </c>
    </row>
    <row r="2314" spans="1:12" x14ac:dyDescent="0.3">
      <c r="A2314">
        <v>811</v>
      </c>
      <c r="B2314" t="s">
        <v>1114</v>
      </c>
      <c r="C2314" t="s">
        <v>38</v>
      </c>
      <c r="D2314" t="s">
        <v>26</v>
      </c>
      <c r="E2314" s="1">
        <v>42826</v>
      </c>
      <c r="F2314">
        <v>1</v>
      </c>
      <c r="G2314">
        <v>250.99</v>
      </c>
      <c r="H2314" t="s">
        <v>950</v>
      </c>
      <c r="I2314" t="s">
        <v>15</v>
      </c>
      <c r="J2314" t="s">
        <v>27</v>
      </c>
      <c r="K2314" t="s">
        <v>31</v>
      </c>
      <c r="L2314" t="s">
        <v>1972</v>
      </c>
    </row>
    <row r="2315" spans="1:12" x14ac:dyDescent="0.3">
      <c r="A2315">
        <v>811</v>
      </c>
      <c r="B2315" t="s">
        <v>1114</v>
      </c>
      <c r="C2315" t="s">
        <v>38</v>
      </c>
      <c r="D2315" t="s">
        <v>26</v>
      </c>
      <c r="E2315" s="1">
        <v>42826</v>
      </c>
      <c r="F2315">
        <v>1</v>
      </c>
      <c r="G2315">
        <v>3199.99</v>
      </c>
      <c r="H2315" t="s">
        <v>907</v>
      </c>
      <c r="I2315" t="s">
        <v>858</v>
      </c>
      <c r="J2315" t="s">
        <v>27</v>
      </c>
      <c r="K2315" t="s">
        <v>31</v>
      </c>
      <c r="L2315" t="s">
        <v>1968</v>
      </c>
    </row>
    <row r="2316" spans="1:12" x14ac:dyDescent="0.3">
      <c r="A2316">
        <v>812</v>
      </c>
      <c r="B2316" t="s">
        <v>1115</v>
      </c>
      <c r="C2316" t="s">
        <v>337</v>
      </c>
      <c r="D2316" t="s">
        <v>26</v>
      </c>
      <c r="E2316" s="1">
        <v>42826</v>
      </c>
      <c r="F2316">
        <v>2</v>
      </c>
      <c r="G2316">
        <v>599.98</v>
      </c>
      <c r="H2316" t="s">
        <v>866</v>
      </c>
      <c r="I2316" t="s">
        <v>15</v>
      </c>
      <c r="J2316" t="s">
        <v>27</v>
      </c>
      <c r="K2316" t="s">
        <v>31</v>
      </c>
      <c r="L2316" t="s">
        <v>1966</v>
      </c>
    </row>
    <row r="2317" spans="1:12" x14ac:dyDescent="0.3">
      <c r="A2317">
        <v>812</v>
      </c>
      <c r="B2317" t="s">
        <v>1115</v>
      </c>
      <c r="C2317" t="s">
        <v>337</v>
      </c>
      <c r="D2317" t="s">
        <v>26</v>
      </c>
      <c r="E2317" s="1">
        <v>42826</v>
      </c>
      <c r="F2317">
        <v>1</v>
      </c>
      <c r="G2317">
        <v>4999.99</v>
      </c>
      <c r="H2317" t="s">
        <v>987</v>
      </c>
      <c r="I2317" t="s">
        <v>22</v>
      </c>
      <c r="J2317" t="s">
        <v>27</v>
      </c>
      <c r="K2317" t="s">
        <v>31</v>
      </c>
      <c r="L2317" t="s">
        <v>1968</v>
      </c>
    </row>
    <row r="2318" spans="1:12" x14ac:dyDescent="0.3">
      <c r="A2318">
        <v>813</v>
      </c>
      <c r="B2318" t="s">
        <v>1116</v>
      </c>
      <c r="C2318" t="s">
        <v>283</v>
      </c>
      <c r="D2318" t="s">
        <v>108</v>
      </c>
      <c r="E2318" s="1">
        <v>42826</v>
      </c>
      <c r="F2318">
        <v>2</v>
      </c>
      <c r="G2318">
        <v>699.98</v>
      </c>
      <c r="H2318" t="s">
        <v>947</v>
      </c>
      <c r="I2318" t="s">
        <v>53</v>
      </c>
      <c r="J2318" t="s">
        <v>109</v>
      </c>
      <c r="K2318" t="s">
        <v>179</v>
      </c>
      <c r="L2318" t="s">
        <v>1966</v>
      </c>
    </row>
    <row r="2319" spans="1:12" x14ac:dyDescent="0.3">
      <c r="A2319">
        <v>813</v>
      </c>
      <c r="B2319" t="s">
        <v>1116</v>
      </c>
      <c r="C2319" t="s">
        <v>283</v>
      </c>
      <c r="D2319" t="s">
        <v>108</v>
      </c>
      <c r="E2319" s="1">
        <v>42826</v>
      </c>
      <c r="F2319">
        <v>2</v>
      </c>
      <c r="G2319">
        <v>1199.98</v>
      </c>
      <c r="H2319" t="s">
        <v>14</v>
      </c>
      <c r="I2319" t="s">
        <v>39</v>
      </c>
      <c r="J2319" t="s">
        <v>109</v>
      </c>
      <c r="K2319" t="s">
        <v>179</v>
      </c>
      <c r="L2319" t="s">
        <v>1966</v>
      </c>
    </row>
    <row r="2320" spans="1:12" x14ac:dyDescent="0.3">
      <c r="A2320">
        <v>813</v>
      </c>
      <c r="B2320" t="s">
        <v>1116</v>
      </c>
      <c r="C2320" t="s">
        <v>283</v>
      </c>
      <c r="D2320" t="s">
        <v>108</v>
      </c>
      <c r="E2320" s="1">
        <v>42826</v>
      </c>
      <c r="F2320">
        <v>2</v>
      </c>
      <c r="G2320">
        <v>659.98</v>
      </c>
      <c r="H2320" t="s">
        <v>852</v>
      </c>
      <c r="I2320" t="s">
        <v>53</v>
      </c>
      <c r="J2320" t="s">
        <v>109</v>
      </c>
      <c r="K2320" t="s">
        <v>179</v>
      </c>
      <c r="L2320" t="s">
        <v>1971</v>
      </c>
    </row>
    <row r="2321" spans="1:12" x14ac:dyDescent="0.3">
      <c r="A2321">
        <v>813</v>
      </c>
      <c r="B2321" t="s">
        <v>1116</v>
      </c>
      <c r="C2321" t="s">
        <v>283</v>
      </c>
      <c r="D2321" t="s">
        <v>108</v>
      </c>
      <c r="E2321" s="1">
        <v>42826</v>
      </c>
      <c r="F2321">
        <v>2</v>
      </c>
      <c r="G2321">
        <v>833.98</v>
      </c>
      <c r="H2321" t="s">
        <v>923</v>
      </c>
      <c r="I2321" t="s">
        <v>15</v>
      </c>
      <c r="J2321" t="s">
        <v>109</v>
      </c>
      <c r="K2321" t="s">
        <v>179</v>
      </c>
      <c r="L2321" t="s">
        <v>1972</v>
      </c>
    </row>
    <row r="2322" spans="1:12" x14ac:dyDescent="0.3">
      <c r="A2322">
        <v>813</v>
      </c>
      <c r="B2322" t="s">
        <v>1116</v>
      </c>
      <c r="C2322" t="s">
        <v>283</v>
      </c>
      <c r="D2322" t="s">
        <v>108</v>
      </c>
      <c r="E2322" s="1">
        <v>42826</v>
      </c>
      <c r="F2322">
        <v>2</v>
      </c>
      <c r="G2322">
        <v>939.98</v>
      </c>
      <c r="H2322" t="s">
        <v>903</v>
      </c>
      <c r="I2322" t="s">
        <v>22</v>
      </c>
      <c r="J2322" t="s">
        <v>109</v>
      </c>
      <c r="K2322" t="s">
        <v>179</v>
      </c>
      <c r="L2322" t="s">
        <v>1967</v>
      </c>
    </row>
    <row r="2323" spans="1:12" x14ac:dyDescent="0.3">
      <c r="A2323">
        <v>814</v>
      </c>
      <c r="B2323" t="s">
        <v>1117</v>
      </c>
      <c r="C2323" t="s">
        <v>115</v>
      </c>
      <c r="D2323" t="s">
        <v>26</v>
      </c>
      <c r="E2323" s="1">
        <v>42827</v>
      </c>
      <c r="F2323">
        <v>1</v>
      </c>
      <c r="G2323">
        <v>489.99</v>
      </c>
      <c r="H2323" t="s">
        <v>994</v>
      </c>
      <c r="I2323" t="s">
        <v>53</v>
      </c>
      <c r="J2323" t="s">
        <v>27</v>
      </c>
      <c r="K2323" t="s">
        <v>31</v>
      </c>
      <c r="L2323" t="s">
        <v>1966</v>
      </c>
    </row>
    <row r="2324" spans="1:12" x14ac:dyDescent="0.3">
      <c r="A2324">
        <v>814</v>
      </c>
      <c r="B2324" t="s">
        <v>1117</v>
      </c>
      <c r="C2324" t="s">
        <v>115</v>
      </c>
      <c r="D2324" t="s">
        <v>26</v>
      </c>
      <c r="E2324" s="1">
        <v>42827</v>
      </c>
      <c r="F2324">
        <v>2</v>
      </c>
      <c r="G2324">
        <v>833.98</v>
      </c>
      <c r="H2324" t="s">
        <v>945</v>
      </c>
      <c r="I2324" t="s">
        <v>15</v>
      </c>
      <c r="J2324" t="s">
        <v>27</v>
      </c>
      <c r="K2324" t="s">
        <v>31</v>
      </c>
      <c r="L2324" t="s">
        <v>1972</v>
      </c>
    </row>
    <row r="2325" spans="1:12" x14ac:dyDescent="0.3">
      <c r="A2325">
        <v>814</v>
      </c>
      <c r="B2325" t="s">
        <v>1117</v>
      </c>
      <c r="C2325" t="s">
        <v>115</v>
      </c>
      <c r="D2325" t="s">
        <v>26</v>
      </c>
      <c r="E2325" s="1">
        <v>42827</v>
      </c>
      <c r="F2325">
        <v>1</v>
      </c>
      <c r="G2325">
        <v>346.99</v>
      </c>
      <c r="H2325" t="s">
        <v>1033</v>
      </c>
      <c r="I2325" t="s">
        <v>15</v>
      </c>
      <c r="J2325" t="s">
        <v>27</v>
      </c>
      <c r="K2325" t="s">
        <v>31</v>
      </c>
      <c r="L2325" t="s">
        <v>1972</v>
      </c>
    </row>
    <row r="2326" spans="1:12" x14ac:dyDescent="0.3">
      <c r="A2326">
        <v>814</v>
      </c>
      <c r="B2326" t="s">
        <v>1117</v>
      </c>
      <c r="C2326" t="s">
        <v>115</v>
      </c>
      <c r="D2326" t="s">
        <v>26</v>
      </c>
      <c r="E2326" s="1">
        <v>42827</v>
      </c>
      <c r="F2326">
        <v>2</v>
      </c>
      <c r="G2326">
        <v>299.98</v>
      </c>
      <c r="H2326" t="s">
        <v>904</v>
      </c>
      <c r="I2326" t="s">
        <v>53</v>
      </c>
      <c r="J2326" t="s">
        <v>27</v>
      </c>
      <c r="K2326" t="s">
        <v>31</v>
      </c>
      <c r="L2326" t="s">
        <v>1968</v>
      </c>
    </row>
    <row r="2327" spans="1:12" x14ac:dyDescent="0.3">
      <c r="A2327">
        <v>815</v>
      </c>
      <c r="B2327" t="s">
        <v>1118</v>
      </c>
      <c r="C2327" t="s">
        <v>190</v>
      </c>
      <c r="D2327" t="s">
        <v>13</v>
      </c>
      <c r="E2327" s="1">
        <v>42828</v>
      </c>
      <c r="F2327">
        <v>1</v>
      </c>
      <c r="G2327">
        <v>299.99</v>
      </c>
      <c r="H2327" t="s">
        <v>72</v>
      </c>
      <c r="I2327" t="s">
        <v>53</v>
      </c>
      <c r="J2327" t="s">
        <v>16</v>
      </c>
      <c r="K2327" t="s">
        <v>36</v>
      </c>
      <c r="L2327" t="s">
        <v>1966</v>
      </c>
    </row>
    <row r="2328" spans="1:12" x14ac:dyDescent="0.3">
      <c r="A2328">
        <v>815</v>
      </c>
      <c r="B2328" t="s">
        <v>1118</v>
      </c>
      <c r="C2328" t="s">
        <v>190</v>
      </c>
      <c r="D2328" t="s">
        <v>13</v>
      </c>
      <c r="E2328" s="1">
        <v>42828</v>
      </c>
      <c r="F2328">
        <v>2</v>
      </c>
      <c r="G2328">
        <v>979.98</v>
      </c>
      <c r="H2328" t="s">
        <v>871</v>
      </c>
      <c r="I2328" t="s">
        <v>39</v>
      </c>
      <c r="J2328" t="s">
        <v>16</v>
      </c>
      <c r="K2328" t="s">
        <v>36</v>
      </c>
      <c r="L2328" t="s">
        <v>1966</v>
      </c>
    </row>
    <row r="2329" spans="1:12" x14ac:dyDescent="0.3">
      <c r="A2329">
        <v>815</v>
      </c>
      <c r="B2329" t="s">
        <v>1118</v>
      </c>
      <c r="C2329" t="s">
        <v>190</v>
      </c>
      <c r="D2329" t="s">
        <v>13</v>
      </c>
      <c r="E2329" s="1">
        <v>42828</v>
      </c>
      <c r="F2329">
        <v>2</v>
      </c>
      <c r="G2329">
        <v>1067.98</v>
      </c>
      <c r="H2329" t="s">
        <v>957</v>
      </c>
      <c r="I2329" t="s">
        <v>39</v>
      </c>
      <c r="J2329" t="s">
        <v>16</v>
      </c>
      <c r="K2329" t="s">
        <v>36</v>
      </c>
      <c r="L2329" t="s">
        <v>1972</v>
      </c>
    </row>
    <row r="2330" spans="1:12" x14ac:dyDescent="0.3">
      <c r="A2330">
        <v>815</v>
      </c>
      <c r="B2330" t="s">
        <v>1118</v>
      </c>
      <c r="C2330" t="s">
        <v>190</v>
      </c>
      <c r="D2330" t="s">
        <v>13</v>
      </c>
      <c r="E2330" s="1">
        <v>42828</v>
      </c>
      <c r="F2330">
        <v>2</v>
      </c>
      <c r="G2330">
        <v>379.98</v>
      </c>
      <c r="H2330" t="s">
        <v>1119</v>
      </c>
      <c r="I2330" t="s">
        <v>53</v>
      </c>
      <c r="J2330" t="s">
        <v>16</v>
      </c>
      <c r="K2330" t="s">
        <v>36</v>
      </c>
      <c r="L2330" t="s">
        <v>1968</v>
      </c>
    </row>
    <row r="2331" spans="1:12" x14ac:dyDescent="0.3">
      <c r="A2331">
        <v>816</v>
      </c>
      <c r="B2331" t="s">
        <v>1120</v>
      </c>
      <c r="C2331" t="s">
        <v>432</v>
      </c>
      <c r="D2331" t="s">
        <v>26</v>
      </c>
      <c r="E2331" s="1">
        <v>42828</v>
      </c>
      <c r="F2331">
        <v>2</v>
      </c>
      <c r="G2331">
        <v>1199.98</v>
      </c>
      <c r="H2331" t="s">
        <v>956</v>
      </c>
      <c r="I2331" t="s">
        <v>15</v>
      </c>
      <c r="J2331" t="s">
        <v>27</v>
      </c>
      <c r="K2331" t="s">
        <v>28</v>
      </c>
      <c r="L2331" t="s">
        <v>1966</v>
      </c>
    </row>
    <row r="2332" spans="1:12" x14ac:dyDescent="0.3">
      <c r="A2332">
        <v>816</v>
      </c>
      <c r="B2332" t="s">
        <v>1120</v>
      </c>
      <c r="C2332" t="s">
        <v>432</v>
      </c>
      <c r="D2332" t="s">
        <v>26</v>
      </c>
      <c r="E2332" s="1">
        <v>42828</v>
      </c>
      <c r="F2332">
        <v>2</v>
      </c>
      <c r="G2332">
        <v>979.98</v>
      </c>
      <c r="H2332" t="s">
        <v>871</v>
      </c>
      <c r="I2332" t="s">
        <v>15</v>
      </c>
      <c r="J2332" t="s">
        <v>27</v>
      </c>
      <c r="K2332" t="s">
        <v>28</v>
      </c>
      <c r="L2332" t="s">
        <v>1966</v>
      </c>
    </row>
    <row r="2333" spans="1:12" x14ac:dyDescent="0.3">
      <c r="A2333">
        <v>817</v>
      </c>
      <c r="B2333" t="s">
        <v>1121</v>
      </c>
      <c r="C2333" t="s">
        <v>337</v>
      </c>
      <c r="D2333" t="s">
        <v>26</v>
      </c>
      <c r="E2333" s="1">
        <v>42829</v>
      </c>
      <c r="F2333">
        <v>1</v>
      </c>
      <c r="G2333">
        <v>329.99</v>
      </c>
      <c r="H2333" t="s">
        <v>852</v>
      </c>
      <c r="I2333" t="s">
        <v>53</v>
      </c>
      <c r="J2333" t="s">
        <v>27</v>
      </c>
      <c r="K2333" t="s">
        <v>31</v>
      </c>
      <c r="L2333" t="s">
        <v>1971</v>
      </c>
    </row>
    <row r="2334" spans="1:12" x14ac:dyDescent="0.3">
      <c r="A2334">
        <v>817</v>
      </c>
      <c r="B2334" t="s">
        <v>1121</v>
      </c>
      <c r="C2334" t="s">
        <v>337</v>
      </c>
      <c r="D2334" t="s">
        <v>26</v>
      </c>
      <c r="E2334" s="1">
        <v>42829</v>
      </c>
      <c r="F2334">
        <v>2</v>
      </c>
      <c r="G2334">
        <v>1067.98</v>
      </c>
      <c r="H2334" t="s">
        <v>957</v>
      </c>
      <c r="I2334" t="s">
        <v>39</v>
      </c>
      <c r="J2334" t="s">
        <v>27</v>
      </c>
      <c r="K2334" t="s">
        <v>31</v>
      </c>
      <c r="L2334" t="s">
        <v>1972</v>
      </c>
    </row>
    <row r="2335" spans="1:12" x14ac:dyDescent="0.3">
      <c r="A2335">
        <v>817</v>
      </c>
      <c r="B2335" t="s">
        <v>1121</v>
      </c>
      <c r="C2335" t="s">
        <v>337</v>
      </c>
      <c r="D2335" t="s">
        <v>26</v>
      </c>
      <c r="E2335" s="1">
        <v>42829</v>
      </c>
      <c r="F2335">
        <v>2</v>
      </c>
      <c r="G2335">
        <v>2999.98</v>
      </c>
      <c r="H2335" t="s">
        <v>936</v>
      </c>
      <c r="I2335" t="s">
        <v>858</v>
      </c>
      <c r="J2335" t="s">
        <v>27</v>
      </c>
      <c r="K2335" t="s">
        <v>31</v>
      </c>
      <c r="L2335" t="s">
        <v>1968</v>
      </c>
    </row>
    <row r="2336" spans="1:12" x14ac:dyDescent="0.3">
      <c r="A2336">
        <v>818</v>
      </c>
      <c r="B2336" t="s">
        <v>1122</v>
      </c>
      <c r="C2336" t="s">
        <v>517</v>
      </c>
      <c r="D2336" t="s">
        <v>26</v>
      </c>
      <c r="E2336" s="1">
        <v>42829</v>
      </c>
      <c r="F2336">
        <v>2</v>
      </c>
      <c r="G2336">
        <v>1079.98</v>
      </c>
      <c r="H2336" t="s">
        <v>1005</v>
      </c>
      <c r="I2336" t="s">
        <v>22</v>
      </c>
      <c r="J2336" t="s">
        <v>27</v>
      </c>
      <c r="K2336" t="s">
        <v>28</v>
      </c>
      <c r="L2336" t="s">
        <v>1971</v>
      </c>
    </row>
    <row r="2337" spans="1:12" x14ac:dyDescent="0.3">
      <c r="A2337">
        <v>818</v>
      </c>
      <c r="B2337" t="s">
        <v>1122</v>
      </c>
      <c r="C2337" t="s">
        <v>517</v>
      </c>
      <c r="D2337" t="s">
        <v>26</v>
      </c>
      <c r="E2337" s="1">
        <v>42829</v>
      </c>
      <c r="F2337">
        <v>2</v>
      </c>
      <c r="G2337">
        <v>898</v>
      </c>
      <c r="H2337" t="s">
        <v>99</v>
      </c>
      <c r="I2337" t="s">
        <v>15</v>
      </c>
      <c r="J2337" t="s">
        <v>27</v>
      </c>
      <c r="K2337" t="s">
        <v>28</v>
      </c>
      <c r="L2337" t="s">
        <v>1976</v>
      </c>
    </row>
    <row r="2338" spans="1:12" x14ac:dyDescent="0.3">
      <c r="A2338">
        <v>818</v>
      </c>
      <c r="B2338" t="s">
        <v>1122</v>
      </c>
      <c r="C2338" t="s">
        <v>517</v>
      </c>
      <c r="D2338" t="s">
        <v>26</v>
      </c>
      <c r="E2338" s="1">
        <v>42829</v>
      </c>
      <c r="F2338">
        <v>1</v>
      </c>
      <c r="G2338">
        <v>551.99</v>
      </c>
      <c r="H2338" t="s">
        <v>856</v>
      </c>
      <c r="I2338" t="s">
        <v>39</v>
      </c>
      <c r="J2338" t="s">
        <v>27</v>
      </c>
      <c r="K2338" t="s">
        <v>28</v>
      </c>
      <c r="L2338" t="s">
        <v>1972</v>
      </c>
    </row>
    <row r="2339" spans="1:12" x14ac:dyDescent="0.3">
      <c r="A2339">
        <v>818</v>
      </c>
      <c r="B2339" t="s">
        <v>1122</v>
      </c>
      <c r="C2339" t="s">
        <v>517</v>
      </c>
      <c r="D2339" t="s">
        <v>26</v>
      </c>
      <c r="E2339" s="1">
        <v>42829</v>
      </c>
      <c r="F2339">
        <v>2</v>
      </c>
      <c r="G2339">
        <v>2999.98</v>
      </c>
      <c r="H2339" t="s">
        <v>936</v>
      </c>
      <c r="I2339" t="s">
        <v>858</v>
      </c>
      <c r="J2339" t="s">
        <v>27</v>
      </c>
      <c r="K2339" t="s">
        <v>28</v>
      </c>
      <c r="L2339" t="s">
        <v>1968</v>
      </c>
    </row>
    <row r="2340" spans="1:12" x14ac:dyDescent="0.3">
      <c r="A2340">
        <v>819</v>
      </c>
      <c r="B2340" t="s">
        <v>1123</v>
      </c>
      <c r="C2340" t="s">
        <v>1029</v>
      </c>
      <c r="D2340" t="s">
        <v>108</v>
      </c>
      <c r="E2340" s="1">
        <v>42829</v>
      </c>
      <c r="F2340">
        <v>1</v>
      </c>
      <c r="G2340">
        <v>249.99</v>
      </c>
      <c r="H2340" t="s">
        <v>890</v>
      </c>
      <c r="I2340" t="s">
        <v>53</v>
      </c>
      <c r="J2340" t="s">
        <v>109</v>
      </c>
      <c r="K2340" t="s">
        <v>179</v>
      </c>
      <c r="L2340" t="s">
        <v>1971</v>
      </c>
    </row>
    <row r="2341" spans="1:12" x14ac:dyDescent="0.3">
      <c r="A2341">
        <v>820</v>
      </c>
      <c r="B2341" t="s">
        <v>1124</v>
      </c>
      <c r="C2341" t="s">
        <v>130</v>
      </c>
      <c r="D2341" t="s">
        <v>26</v>
      </c>
      <c r="E2341" s="1">
        <v>42830</v>
      </c>
      <c r="F2341">
        <v>1</v>
      </c>
      <c r="G2341">
        <v>416.99</v>
      </c>
      <c r="H2341" t="s">
        <v>945</v>
      </c>
      <c r="I2341" t="s">
        <v>39</v>
      </c>
      <c r="J2341" t="s">
        <v>27</v>
      </c>
      <c r="K2341" t="s">
        <v>31</v>
      </c>
      <c r="L2341" t="s">
        <v>1972</v>
      </c>
    </row>
    <row r="2342" spans="1:12" x14ac:dyDescent="0.3">
      <c r="A2342">
        <v>821</v>
      </c>
      <c r="B2342" t="s">
        <v>1125</v>
      </c>
      <c r="C2342" t="s">
        <v>205</v>
      </c>
      <c r="D2342" t="s">
        <v>26</v>
      </c>
      <c r="E2342" s="1">
        <v>42830</v>
      </c>
      <c r="F2342">
        <v>2</v>
      </c>
      <c r="G2342">
        <v>1319.98</v>
      </c>
      <c r="H2342" t="s">
        <v>912</v>
      </c>
      <c r="I2342" t="s">
        <v>15</v>
      </c>
      <c r="J2342" t="s">
        <v>27</v>
      </c>
      <c r="K2342" t="s">
        <v>31</v>
      </c>
      <c r="L2342" t="s">
        <v>1966</v>
      </c>
    </row>
    <row r="2343" spans="1:12" x14ac:dyDescent="0.3">
      <c r="A2343">
        <v>821</v>
      </c>
      <c r="B2343" t="s">
        <v>1125</v>
      </c>
      <c r="C2343" t="s">
        <v>205</v>
      </c>
      <c r="D2343" t="s">
        <v>26</v>
      </c>
      <c r="E2343" s="1">
        <v>42830</v>
      </c>
      <c r="F2343">
        <v>1</v>
      </c>
      <c r="G2343">
        <v>489.99</v>
      </c>
      <c r="H2343" t="s">
        <v>871</v>
      </c>
      <c r="I2343" t="s">
        <v>39</v>
      </c>
      <c r="J2343" t="s">
        <v>27</v>
      </c>
      <c r="K2343" t="s">
        <v>31</v>
      </c>
      <c r="L2343" t="s">
        <v>1966</v>
      </c>
    </row>
    <row r="2344" spans="1:12" x14ac:dyDescent="0.3">
      <c r="A2344">
        <v>821</v>
      </c>
      <c r="B2344" t="s">
        <v>1125</v>
      </c>
      <c r="C2344" t="s">
        <v>205</v>
      </c>
      <c r="D2344" t="s">
        <v>26</v>
      </c>
      <c r="E2344" s="1">
        <v>42830</v>
      </c>
      <c r="F2344">
        <v>1</v>
      </c>
      <c r="G2344">
        <v>416.99</v>
      </c>
      <c r="H2344" t="s">
        <v>945</v>
      </c>
      <c r="I2344" t="s">
        <v>39</v>
      </c>
      <c r="J2344" t="s">
        <v>27</v>
      </c>
      <c r="K2344" t="s">
        <v>31</v>
      </c>
      <c r="L2344" t="s">
        <v>1972</v>
      </c>
    </row>
    <row r="2345" spans="1:12" x14ac:dyDescent="0.3">
      <c r="A2345">
        <v>821</v>
      </c>
      <c r="B2345" t="s">
        <v>1125</v>
      </c>
      <c r="C2345" t="s">
        <v>205</v>
      </c>
      <c r="D2345" t="s">
        <v>26</v>
      </c>
      <c r="E2345" s="1">
        <v>42830</v>
      </c>
      <c r="F2345">
        <v>1</v>
      </c>
      <c r="G2345">
        <v>469.99</v>
      </c>
      <c r="H2345" t="s">
        <v>69</v>
      </c>
      <c r="I2345" t="s">
        <v>22</v>
      </c>
      <c r="J2345" t="s">
        <v>27</v>
      </c>
      <c r="K2345" t="s">
        <v>31</v>
      </c>
      <c r="L2345" t="s">
        <v>1967</v>
      </c>
    </row>
    <row r="2346" spans="1:12" x14ac:dyDescent="0.3">
      <c r="A2346">
        <v>822</v>
      </c>
      <c r="B2346" t="s">
        <v>1126</v>
      </c>
      <c r="C2346" t="s">
        <v>155</v>
      </c>
      <c r="D2346" t="s">
        <v>26</v>
      </c>
      <c r="E2346" s="1">
        <v>42831</v>
      </c>
      <c r="F2346">
        <v>1</v>
      </c>
      <c r="G2346">
        <v>619.99</v>
      </c>
      <c r="H2346" t="s">
        <v>862</v>
      </c>
      <c r="I2346" t="s">
        <v>15</v>
      </c>
      <c r="J2346" t="s">
        <v>27</v>
      </c>
      <c r="K2346" t="s">
        <v>31</v>
      </c>
      <c r="L2346" t="s">
        <v>1972</v>
      </c>
    </row>
    <row r="2347" spans="1:12" x14ac:dyDescent="0.3">
      <c r="A2347">
        <v>822</v>
      </c>
      <c r="B2347" t="s">
        <v>1126</v>
      </c>
      <c r="C2347" t="s">
        <v>155</v>
      </c>
      <c r="D2347" t="s">
        <v>26</v>
      </c>
      <c r="E2347" s="1">
        <v>42831</v>
      </c>
      <c r="F2347">
        <v>1</v>
      </c>
      <c r="G2347">
        <v>749.99</v>
      </c>
      <c r="H2347" t="s">
        <v>857</v>
      </c>
      <c r="I2347" t="s">
        <v>858</v>
      </c>
      <c r="J2347" t="s">
        <v>27</v>
      </c>
      <c r="K2347" t="s">
        <v>31</v>
      </c>
      <c r="L2347" t="s">
        <v>1967</v>
      </c>
    </row>
    <row r="2348" spans="1:12" x14ac:dyDescent="0.3">
      <c r="A2348">
        <v>823</v>
      </c>
      <c r="B2348" t="s">
        <v>1127</v>
      </c>
      <c r="C2348" t="s">
        <v>107</v>
      </c>
      <c r="D2348" t="s">
        <v>108</v>
      </c>
      <c r="E2348" s="1">
        <v>42831</v>
      </c>
      <c r="F2348">
        <v>1</v>
      </c>
      <c r="G2348">
        <v>1099.99</v>
      </c>
      <c r="H2348" t="s">
        <v>963</v>
      </c>
      <c r="I2348" t="s">
        <v>15</v>
      </c>
      <c r="J2348" t="s">
        <v>109</v>
      </c>
      <c r="K2348" t="s">
        <v>110</v>
      </c>
      <c r="L2348" t="s">
        <v>1966</v>
      </c>
    </row>
    <row r="2349" spans="1:12" x14ac:dyDescent="0.3">
      <c r="A2349">
        <v>823</v>
      </c>
      <c r="B2349" t="s">
        <v>1127</v>
      </c>
      <c r="C2349" t="s">
        <v>107</v>
      </c>
      <c r="D2349" t="s">
        <v>108</v>
      </c>
      <c r="E2349" s="1">
        <v>42831</v>
      </c>
      <c r="F2349">
        <v>2</v>
      </c>
      <c r="G2349">
        <v>10999.98</v>
      </c>
      <c r="H2349" t="s">
        <v>859</v>
      </c>
      <c r="I2349" t="s">
        <v>858</v>
      </c>
      <c r="J2349" t="s">
        <v>109</v>
      </c>
      <c r="K2349" t="s">
        <v>110</v>
      </c>
      <c r="L2349" t="s">
        <v>1968</v>
      </c>
    </row>
    <row r="2350" spans="1:12" x14ac:dyDescent="0.3">
      <c r="A2350">
        <v>823</v>
      </c>
      <c r="B2350" t="s">
        <v>1127</v>
      </c>
      <c r="C2350" t="s">
        <v>107</v>
      </c>
      <c r="D2350" t="s">
        <v>108</v>
      </c>
      <c r="E2350" s="1">
        <v>42831</v>
      </c>
      <c r="F2350">
        <v>2</v>
      </c>
      <c r="G2350">
        <v>299.98</v>
      </c>
      <c r="H2350" t="s">
        <v>1047</v>
      </c>
      <c r="I2350" t="s">
        <v>53</v>
      </c>
      <c r="J2350" t="s">
        <v>109</v>
      </c>
      <c r="K2350" t="s">
        <v>110</v>
      </c>
      <c r="L2350" t="s">
        <v>1968</v>
      </c>
    </row>
    <row r="2351" spans="1:12" x14ac:dyDescent="0.3">
      <c r="A2351">
        <v>824</v>
      </c>
      <c r="B2351" t="s">
        <v>1128</v>
      </c>
      <c r="C2351" t="s">
        <v>166</v>
      </c>
      <c r="D2351" t="s">
        <v>13</v>
      </c>
      <c r="E2351" s="1">
        <v>42832</v>
      </c>
      <c r="F2351">
        <v>2</v>
      </c>
      <c r="G2351">
        <v>419.98</v>
      </c>
      <c r="H2351" t="s">
        <v>1010</v>
      </c>
      <c r="I2351" t="s">
        <v>53</v>
      </c>
      <c r="J2351" t="s">
        <v>16</v>
      </c>
      <c r="K2351" t="s">
        <v>17</v>
      </c>
      <c r="L2351" t="s">
        <v>1971</v>
      </c>
    </row>
    <row r="2352" spans="1:12" x14ac:dyDescent="0.3">
      <c r="A2352">
        <v>825</v>
      </c>
      <c r="B2352" t="s">
        <v>1129</v>
      </c>
      <c r="C2352" t="s">
        <v>164</v>
      </c>
      <c r="D2352" t="s">
        <v>26</v>
      </c>
      <c r="E2352" s="1">
        <v>42832</v>
      </c>
      <c r="F2352">
        <v>1</v>
      </c>
      <c r="G2352">
        <v>449</v>
      </c>
      <c r="H2352" t="s">
        <v>99</v>
      </c>
      <c r="I2352" t="s">
        <v>15</v>
      </c>
      <c r="J2352" t="s">
        <v>27</v>
      </c>
      <c r="K2352" t="s">
        <v>31</v>
      </c>
      <c r="L2352" t="s">
        <v>1976</v>
      </c>
    </row>
    <row r="2353" spans="1:12" x14ac:dyDescent="0.3">
      <c r="A2353">
        <v>825</v>
      </c>
      <c r="B2353" t="s">
        <v>1129</v>
      </c>
      <c r="C2353" t="s">
        <v>164</v>
      </c>
      <c r="D2353" t="s">
        <v>26</v>
      </c>
      <c r="E2353" s="1">
        <v>42832</v>
      </c>
      <c r="F2353">
        <v>2</v>
      </c>
      <c r="G2353">
        <v>1999.98</v>
      </c>
      <c r="H2353" t="s">
        <v>868</v>
      </c>
      <c r="I2353" t="s">
        <v>22</v>
      </c>
      <c r="J2353" t="s">
        <v>27</v>
      </c>
      <c r="K2353" t="s">
        <v>31</v>
      </c>
      <c r="L2353" t="s">
        <v>1967</v>
      </c>
    </row>
    <row r="2354" spans="1:12" x14ac:dyDescent="0.3">
      <c r="A2354">
        <v>826</v>
      </c>
      <c r="B2354" t="s">
        <v>1130</v>
      </c>
      <c r="C2354" t="s">
        <v>227</v>
      </c>
      <c r="D2354" t="s">
        <v>26</v>
      </c>
      <c r="E2354" s="1">
        <v>42832</v>
      </c>
      <c r="F2354">
        <v>2</v>
      </c>
      <c r="G2354">
        <v>1739.98</v>
      </c>
      <c r="H2354" t="s">
        <v>940</v>
      </c>
      <c r="I2354" t="s">
        <v>22</v>
      </c>
      <c r="J2354" t="s">
        <v>27</v>
      </c>
      <c r="K2354" t="s">
        <v>28</v>
      </c>
      <c r="L2354" t="s">
        <v>1971</v>
      </c>
    </row>
    <row r="2355" spans="1:12" x14ac:dyDescent="0.3">
      <c r="A2355">
        <v>826</v>
      </c>
      <c r="B2355" t="s">
        <v>1130</v>
      </c>
      <c r="C2355" t="s">
        <v>227</v>
      </c>
      <c r="D2355" t="s">
        <v>26</v>
      </c>
      <c r="E2355" s="1">
        <v>42832</v>
      </c>
      <c r="F2355">
        <v>1</v>
      </c>
      <c r="G2355">
        <v>832.99</v>
      </c>
      <c r="H2355" t="s">
        <v>1055</v>
      </c>
      <c r="I2355" t="s">
        <v>22</v>
      </c>
      <c r="J2355" t="s">
        <v>27</v>
      </c>
      <c r="K2355" t="s">
        <v>28</v>
      </c>
      <c r="L2355" t="s">
        <v>1967</v>
      </c>
    </row>
    <row r="2356" spans="1:12" x14ac:dyDescent="0.3">
      <c r="A2356">
        <v>827</v>
      </c>
      <c r="B2356" t="s">
        <v>1131</v>
      </c>
      <c r="C2356" t="s">
        <v>92</v>
      </c>
      <c r="D2356" t="s">
        <v>26</v>
      </c>
      <c r="E2356" s="1">
        <v>42832</v>
      </c>
      <c r="F2356">
        <v>1</v>
      </c>
      <c r="G2356">
        <v>1469.99</v>
      </c>
      <c r="H2356" t="s">
        <v>922</v>
      </c>
      <c r="I2356" t="s">
        <v>22</v>
      </c>
      <c r="J2356" t="s">
        <v>27</v>
      </c>
      <c r="K2356" t="s">
        <v>31</v>
      </c>
      <c r="L2356" t="s">
        <v>1971</v>
      </c>
    </row>
    <row r="2357" spans="1:12" x14ac:dyDescent="0.3">
      <c r="A2357">
        <v>827</v>
      </c>
      <c r="B2357" t="s">
        <v>1131</v>
      </c>
      <c r="C2357" t="s">
        <v>92</v>
      </c>
      <c r="D2357" t="s">
        <v>26</v>
      </c>
      <c r="E2357" s="1">
        <v>42832</v>
      </c>
      <c r="F2357">
        <v>1</v>
      </c>
      <c r="G2357">
        <v>449.99</v>
      </c>
      <c r="H2357" t="s">
        <v>941</v>
      </c>
      <c r="I2357" t="s">
        <v>39</v>
      </c>
      <c r="J2357" t="s">
        <v>27</v>
      </c>
      <c r="K2357" t="s">
        <v>31</v>
      </c>
      <c r="L2357" t="s">
        <v>1972</v>
      </c>
    </row>
    <row r="2358" spans="1:12" x14ac:dyDescent="0.3">
      <c r="A2358">
        <v>827</v>
      </c>
      <c r="B2358" t="s">
        <v>1131</v>
      </c>
      <c r="C2358" t="s">
        <v>92</v>
      </c>
      <c r="D2358" t="s">
        <v>26</v>
      </c>
      <c r="E2358" s="1">
        <v>42832</v>
      </c>
      <c r="F2358">
        <v>1</v>
      </c>
      <c r="G2358">
        <v>2499.9899999999998</v>
      </c>
      <c r="H2358" t="s">
        <v>943</v>
      </c>
      <c r="I2358" t="s">
        <v>22</v>
      </c>
      <c r="J2358" t="s">
        <v>27</v>
      </c>
      <c r="K2358" t="s">
        <v>31</v>
      </c>
      <c r="L2358" t="s">
        <v>1967</v>
      </c>
    </row>
    <row r="2359" spans="1:12" x14ac:dyDescent="0.3">
      <c r="A2359">
        <v>827</v>
      </c>
      <c r="B2359" t="s">
        <v>1131</v>
      </c>
      <c r="C2359" t="s">
        <v>92</v>
      </c>
      <c r="D2359" t="s">
        <v>26</v>
      </c>
      <c r="E2359" s="1">
        <v>42832</v>
      </c>
      <c r="F2359">
        <v>1</v>
      </c>
      <c r="G2359">
        <v>5299.99</v>
      </c>
      <c r="H2359" t="s">
        <v>897</v>
      </c>
      <c r="I2359" t="s">
        <v>22</v>
      </c>
      <c r="J2359" t="s">
        <v>27</v>
      </c>
      <c r="K2359" t="s">
        <v>31</v>
      </c>
      <c r="L2359" t="s">
        <v>1968</v>
      </c>
    </row>
    <row r="2360" spans="1:12" x14ac:dyDescent="0.3">
      <c r="A2360">
        <v>828</v>
      </c>
      <c r="B2360" t="s">
        <v>1132</v>
      </c>
      <c r="C2360" t="s">
        <v>65</v>
      </c>
      <c r="D2360" t="s">
        <v>26</v>
      </c>
      <c r="E2360" s="1">
        <v>42834</v>
      </c>
      <c r="F2360">
        <v>1</v>
      </c>
      <c r="G2360">
        <v>549.99</v>
      </c>
      <c r="H2360" t="s">
        <v>43</v>
      </c>
      <c r="I2360" t="s">
        <v>39</v>
      </c>
      <c r="J2360" t="s">
        <v>27</v>
      </c>
      <c r="K2360" t="s">
        <v>28</v>
      </c>
      <c r="L2360" t="s">
        <v>1966</v>
      </c>
    </row>
    <row r="2361" spans="1:12" x14ac:dyDescent="0.3">
      <c r="A2361">
        <v>828</v>
      </c>
      <c r="B2361" t="s">
        <v>1132</v>
      </c>
      <c r="C2361" t="s">
        <v>65</v>
      </c>
      <c r="D2361" t="s">
        <v>26</v>
      </c>
      <c r="E2361" s="1">
        <v>42834</v>
      </c>
      <c r="F2361">
        <v>2</v>
      </c>
      <c r="G2361">
        <v>999.98</v>
      </c>
      <c r="H2361" t="s">
        <v>80</v>
      </c>
      <c r="I2361" t="s">
        <v>39</v>
      </c>
      <c r="J2361" t="s">
        <v>27</v>
      </c>
      <c r="K2361" t="s">
        <v>28</v>
      </c>
      <c r="L2361" t="s">
        <v>1966</v>
      </c>
    </row>
    <row r="2362" spans="1:12" x14ac:dyDescent="0.3">
      <c r="A2362">
        <v>828</v>
      </c>
      <c r="B2362" t="s">
        <v>1132</v>
      </c>
      <c r="C2362" t="s">
        <v>65</v>
      </c>
      <c r="D2362" t="s">
        <v>26</v>
      </c>
      <c r="E2362" s="1">
        <v>42834</v>
      </c>
      <c r="F2362">
        <v>2</v>
      </c>
      <c r="G2362">
        <v>5399.98</v>
      </c>
      <c r="H2362" t="s">
        <v>919</v>
      </c>
      <c r="I2362" t="s">
        <v>858</v>
      </c>
      <c r="J2362" t="s">
        <v>27</v>
      </c>
      <c r="K2362" t="s">
        <v>28</v>
      </c>
      <c r="L2362" t="s">
        <v>1968</v>
      </c>
    </row>
    <row r="2363" spans="1:12" x14ac:dyDescent="0.3">
      <c r="A2363">
        <v>829</v>
      </c>
      <c r="B2363" t="s">
        <v>1133</v>
      </c>
      <c r="C2363" t="s">
        <v>51</v>
      </c>
      <c r="D2363" t="s">
        <v>26</v>
      </c>
      <c r="E2363" s="1">
        <v>42834</v>
      </c>
      <c r="F2363">
        <v>1</v>
      </c>
      <c r="G2363">
        <v>551.99</v>
      </c>
      <c r="H2363" t="s">
        <v>856</v>
      </c>
      <c r="I2363" t="s">
        <v>39</v>
      </c>
      <c r="J2363" t="s">
        <v>27</v>
      </c>
      <c r="K2363" t="s">
        <v>31</v>
      </c>
      <c r="L2363" t="s">
        <v>1972</v>
      </c>
    </row>
    <row r="2364" spans="1:12" x14ac:dyDescent="0.3">
      <c r="A2364">
        <v>829</v>
      </c>
      <c r="B2364" t="s">
        <v>1133</v>
      </c>
      <c r="C2364" t="s">
        <v>51</v>
      </c>
      <c r="D2364" t="s">
        <v>26</v>
      </c>
      <c r="E2364" s="1">
        <v>42834</v>
      </c>
      <c r="F2364">
        <v>2</v>
      </c>
      <c r="G2364">
        <v>1067.98</v>
      </c>
      <c r="H2364" t="s">
        <v>957</v>
      </c>
      <c r="I2364" t="s">
        <v>39</v>
      </c>
      <c r="J2364" t="s">
        <v>27</v>
      </c>
      <c r="K2364" t="s">
        <v>31</v>
      </c>
      <c r="L2364" t="s">
        <v>1972</v>
      </c>
    </row>
    <row r="2365" spans="1:12" x14ac:dyDescent="0.3">
      <c r="A2365">
        <v>830</v>
      </c>
      <c r="B2365" t="s">
        <v>1134</v>
      </c>
      <c r="C2365" t="s">
        <v>48</v>
      </c>
      <c r="D2365" t="s">
        <v>26</v>
      </c>
      <c r="E2365" s="1">
        <v>42836</v>
      </c>
      <c r="F2365">
        <v>2</v>
      </c>
      <c r="G2365">
        <v>699.98</v>
      </c>
      <c r="H2365" t="s">
        <v>947</v>
      </c>
      <c r="I2365" t="s">
        <v>53</v>
      </c>
      <c r="J2365" t="s">
        <v>27</v>
      </c>
      <c r="K2365" t="s">
        <v>28</v>
      </c>
      <c r="L2365" t="s">
        <v>1966</v>
      </c>
    </row>
    <row r="2366" spans="1:12" x14ac:dyDescent="0.3">
      <c r="A2366">
        <v>830</v>
      </c>
      <c r="B2366" t="s">
        <v>1134</v>
      </c>
      <c r="C2366" t="s">
        <v>48</v>
      </c>
      <c r="D2366" t="s">
        <v>26</v>
      </c>
      <c r="E2366" s="1">
        <v>42836</v>
      </c>
      <c r="F2366">
        <v>2</v>
      </c>
      <c r="G2366">
        <v>979.98</v>
      </c>
      <c r="H2366" t="s">
        <v>994</v>
      </c>
      <c r="I2366" t="s">
        <v>53</v>
      </c>
      <c r="J2366" t="s">
        <v>27</v>
      </c>
      <c r="K2366" t="s">
        <v>28</v>
      </c>
      <c r="L2366" t="s">
        <v>1966</v>
      </c>
    </row>
    <row r="2367" spans="1:12" x14ac:dyDescent="0.3">
      <c r="A2367">
        <v>830</v>
      </c>
      <c r="B2367" t="s">
        <v>1134</v>
      </c>
      <c r="C2367" t="s">
        <v>48</v>
      </c>
      <c r="D2367" t="s">
        <v>26</v>
      </c>
      <c r="E2367" s="1">
        <v>42836</v>
      </c>
      <c r="F2367">
        <v>2</v>
      </c>
      <c r="G2367">
        <v>659.98</v>
      </c>
      <c r="H2367" t="s">
        <v>852</v>
      </c>
      <c r="I2367" t="s">
        <v>53</v>
      </c>
      <c r="J2367" t="s">
        <v>27</v>
      </c>
      <c r="K2367" t="s">
        <v>28</v>
      </c>
      <c r="L2367" t="s">
        <v>1971</v>
      </c>
    </row>
    <row r="2368" spans="1:12" x14ac:dyDescent="0.3">
      <c r="A2368">
        <v>831</v>
      </c>
      <c r="B2368" t="s">
        <v>1135</v>
      </c>
      <c r="C2368" t="s">
        <v>280</v>
      </c>
      <c r="D2368" t="s">
        <v>26</v>
      </c>
      <c r="E2368" s="1">
        <v>42836</v>
      </c>
      <c r="F2368">
        <v>1</v>
      </c>
      <c r="G2368">
        <v>449.99</v>
      </c>
      <c r="H2368" t="s">
        <v>854</v>
      </c>
      <c r="I2368" t="s">
        <v>15</v>
      </c>
      <c r="J2368" t="s">
        <v>27</v>
      </c>
      <c r="K2368" t="s">
        <v>31</v>
      </c>
      <c r="L2368" t="s">
        <v>1972</v>
      </c>
    </row>
    <row r="2369" spans="1:12" x14ac:dyDescent="0.3">
      <c r="A2369">
        <v>831</v>
      </c>
      <c r="B2369" t="s">
        <v>1135</v>
      </c>
      <c r="C2369" t="s">
        <v>280</v>
      </c>
      <c r="D2369" t="s">
        <v>26</v>
      </c>
      <c r="E2369" s="1">
        <v>42836</v>
      </c>
      <c r="F2369">
        <v>1</v>
      </c>
      <c r="G2369">
        <v>250.99</v>
      </c>
      <c r="H2369" t="s">
        <v>894</v>
      </c>
      <c r="I2369" t="s">
        <v>15</v>
      </c>
      <c r="J2369" t="s">
        <v>27</v>
      </c>
      <c r="K2369" t="s">
        <v>31</v>
      </c>
      <c r="L2369" t="s">
        <v>1972</v>
      </c>
    </row>
    <row r="2370" spans="1:12" x14ac:dyDescent="0.3">
      <c r="A2370">
        <v>831</v>
      </c>
      <c r="B2370" t="s">
        <v>1135</v>
      </c>
      <c r="C2370" t="s">
        <v>280</v>
      </c>
      <c r="D2370" t="s">
        <v>26</v>
      </c>
      <c r="E2370" s="1">
        <v>42836</v>
      </c>
      <c r="F2370">
        <v>1</v>
      </c>
      <c r="G2370">
        <v>1680.99</v>
      </c>
      <c r="H2370" t="s">
        <v>63</v>
      </c>
      <c r="I2370" t="s">
        <v>20</v>
      </c>
      <c r="J2370" t="s">
        <v>27</v>
      </c>
      <c r="K2370" t="s">
        <v>31</v>
      </c>
      <c r="L2370" t="s">
        <v>1967</v>
      </c>
    </row>
    <row r="2371" spans="1:12" x14ac:dyDescent="0.3">
      <c r="A2371">
        <v>832</v>
      </c>
      <c r="B2371" t="s">
        <v>1136</v>
      </c>
      <c r="C2371" t="s">
        <v>221</v>
      </c>
      <c r="D2371" t="s">
        <v>26</v>
      </c>
      <c r="E2371" s="1">
        <v>42836</v>
      </c>
      <c r="F2371">
        <v>2</v>
      </c>
      <c r="G2371">
        <v>1199.98</v>
      </c>
      <c r="H2371" t="s">
        <v>14</v>
      </c>
      <c r="I2371" t="s">
        <v>15</v>
      </c>
      <c r="J2371" t="s">
        <v>27</v>
      </c>
      <c r="K2371" t="s">
        <v>31</v>
      </c>
      <c r="L2371" t="s">
        <v>1966</v>
      </c>
    </row>
    <row r="2372" spans="1:12" x14ac:dyDescent="0.3">
      <c r="A2372">
        <v>832</v>
      </c>
      <c r="B2372" t="s">
        <v>1136</v>
      </c>
      <c r="C2372" t="s">
        <v>221</v>
      </c>
      <c r="D2372" t="s">
        <v>26</v>
      </c>
      <c r="E2372" s="1">
        <v>42836</v>
      </c>
      <c r="F2372">
        <v>1</v>
      </c>
      <c r="G2372">
        <v>869.99</v>
      </c>
      <c r="H2372" t="s">
        <v>940</v>
      </c>
      <c r="I2372" t="s">
        <v>22</v>
      </c>
      <c r="J2372" t="s">
        <v>27</v>
      </c>
      <c r="K2372" t="s">
        <v>31</v>
      </c>
      <c r="L2372" t="s">
        <v>1971</v>
      </c>
    </row>
    <row r="2373" spans="1:12" x14ac:dyDescent="0.3">
      <c r="A2373">
        <v>832</v>
      </c>
      <c r="B2373" t="s">
        <v>1136</v>
      </c>
      <c r="C2373" t="s">
        <v>221</v>
      </c>
      <c r="D2373" t="s">
        <v>26</v>
      </c>
      <c r="E2373" s="1">
        <v>42836</v>
      </c>
      <c r="F2373">
        <v>1</v>
      </c>
      <c r="G2373">
        <v>999.99</v>
      </c>
      <c r="H2373" t="s">
        <v>997</v>
      </c>
      <c r="I2373" t="s">
        <v>22</v>
      </c>
      <c r="J2373" t="s">
        <v>27</v>
      </c>
      <c r="K2373" t="s">
        <v>31</v>
      </c>
      <c r="L2373" t="s">
        <v>1967</v>
      </c>
    </row>
    <row r="2374" spans="1:12" x14ac:dyDescent="0.3">
      <c r="A2374">
        <v>832</v>
      </c>
      <c r="B2374" t="s">
        <v>1136</v>
      </c>
      <c r="C2374" t="s">
        <v>221</v>
      </c>
      <c r="D2374" t="s">
        <v>26</v>
      </c>
      <c r="E2374" s="1">
        <v>42836</v>
      </c>
      <c r="F2374">
        <v>1</v>
      </c>
      <c r="G2374">
        <v>3199.99</v>
      </c>
      <c r="H2374" t="s">
        <v>907</v>
      </c>
      <c r="I2374" t="s">
        <v>858</v>
      </c>
      <c r="J2374" t="s">
        <v>27</v>
      </c>
      <c r="K2374" t="s">
        <v>31</v>
      </c>
      <c r="L2374" t="s">
        <v>1968</v>
      </c>
    </row>
    <row r="2375" spans="1:12" x14ac:dyDescent="0.3">
      <c r="A2375">
        <v>833</v>
      </c>
      <c r="B2375" t="s">
        <v>1137</v>
      </c>
      <c r="C2375" t="s">
        <v>142</v>
      </c>
      <c r="D2375" t="s">
        <v>26</v>
      </c>
      <c r="E2375" s="1">
        <v>42837</v>
      </c>
      <c r="F2375">
        <v>2</v>
      </c>
      <c r="G2375">
        <v>1199.98</v>
      </c>
      <c r="H2375" t="s">
        <v>18</v>
      </c>
      <c r="I2375" t="s">
        <v>15</v>
      </c>
      <c r="J2375" t="s">
        <v>27</v>
      </c>
      <c r="K2375" t="s">
        <v>31</v>
      </c>
      <c r="L2375" t="s">
        <v>1966</v>
      </c>
    </row>
    <row r="2376" spans="1:12" x14ac:dyDescent="0.3">
      <c r="A2376">
        <v>834</v>
      </c>
      <c r="B2376" t="s">
        <v>1138</v>
      </c>
      <c r="C2376" t="s">
        <v>139</v>
      </c>
      <c r="D2376" t="s">
        <v>26</v>
      </c>
      <c r="E2376" s="1">
        <v>42837</v>
      </c>
      <c r="F2376">
        <v>1</v>
      </c>
      <c r="G2376">
        <v>269.99</v>
      </c>
      <c r="H2376" t="s">
        <v>66</v>
      </c>
      <c r="I2376" t="s">
        <v>53</v>
      </c>
      <c r="J2376" t="s">
        <v>27</v>
      </c>
      <c r="K2376" t="s">
        <v>28</v>
      </c>
      <c r="L2376" t="s">
        <v>1966</v>
      </c>
    </row>
    <row r="2377" spans="1:12" x14ac:dyDescent="0.3">
      <c r="A2377">
        <v>834</v>
      </c>
      <c r="B2377" t="s">
        <v>1138</v>
      </c>
      <c r="C2377" t="s">
        <v>139</v>
      </c>
      <c r="D2377" t="s">
        <v>26</v>
      </c>
      <c r="E2377" s="1">
        <v>42837</v>
      </c>
      <c r="F2377">
        <v>1</v>
      </c>
      <c r="G2377">
        <v>647.99</v>
      </c>
      <c r="H2377" t="s">
        <v>886</v>
      </c>
      <c r="I2377" t="s">
        <v>15</v>
      </c>
      <c r="J2377" t="s">
        <v>27</v>
      </c>
      <c r="K2377" t="s">
        <v>28</v>
      </c>
      <c r="L2377" t="s">
        <v>1972</v>
      </c>
    </row>
    <row r="2378" spans="1:12" x14ac:dyDescent="0.3">
      <c r="A2378">
        <v>834</v>
      </c>
      <c r="B2378" t="s">
        <v>1138</v>
      </c>
      <c r="C2378" t="s">
        <v>139</v>
      </c>
      <c r="D2378" t="s">
        <v>26</v>
      </c>
      <c r="E2378" s="1">
        <v>42837</v>
      </c>
      <c r="F2378">
        <v>1</v>
      </c>
      <c r="G2378">
        <v>3199.99</v>
      </c>
      <c r="H2378" t="s">
        <v>907</v>
      </c>
      <c r="I2378" t="s">
        <v>858</v>
      </c>
      <c r="J2378" t="s">
        <v>27</v>
      </c>
      <c r="K2378" t="s">
        <v>28</v>
      </c>
      <c r="L2378" t="s">
        <v>1968</v>
      </c>
    </row>
    <row r="2379" spans="1:12" x14ac:dyDescent="0.3">
      <c r="A2379">
        <v>835</v>
      </c>
      <c r="B2379" t="s">
        <v>1139</v>
      </c>
      <c r="C2379" t="s">
        <v>82</v>
      </c>
      <c r="D2379" t="s">
        <v>13</v>
      </c>
      <c r="E2379" s="1">
        <v>42838</v>
      </c>
      <c r="F2379">
        <v>1</v>
      </c>
      <c r="G2379">
        <v>659.99</v>
      </c>
      <c r="H2379" t="s">
        <v>965</v>
      </c>
      <c r="I2379" t="s">
        <v>15</v>
      </c>
      <c r="J2379" t="s">
        <v>16</v>
      </c>
      <c r="K2379" t="s">
        <v>17</v>
      </c>
      <c r="L2379" t="s">
        <v>1966</v>
      </c>
    </row>
    <row r="2380" spans="1:12" x14ac:dyDescent="0.3">
      <c r="A2380">
        <v>835</v>
      </c>
      <c r="B2380" t="s">
        <v>1139</v>
      </c>
      <c r="C2380" t="s">
        <v>82</v>
      </c>
      <c r="D2380" t="s">
        <v>13</v>
      </c>
      <c r="E2380" s="1">
        <v>42838</v>
      </c>
      <c r="F2380">
        <v>1</v>
      </c>
      <c r="G2380">
        <v>749.99</v>
      </c>
      <c r="H2380" t="s">
        <v>35</v>
      </c>
      <c r="I2380" t="s">
        <v>22</v>
      </c>
      <c r="J2380" t="s">
        <v>16</v>
      </c>
      <c r="K2380" t="s">
        <v>17</v>
      </c>
      <c r="L2380" t="s">
        <v>1969</v>
      </c>
    </row>
    <row r="2381" spans="1:12" x14ac:dyDescent="0.3">
      <c r="A2381">
        <v>835</v>
      </c>
      <c r="B2381" t="s">
        <v>1139</v>
      </c>
      <c r="C2381" t="s">
        <v>82</v>
      </c>
      <c r="D2381" t="s">
        <v>13</v>
      </c>
      <c r="E2381" s="1">
        <v>42838</v>
      </c>
      <c r="F2381">
        <v>2</v>
      </c>
      <c r="G2381">
        <v>693.98</v>
      </c>
      <c r="H2381" t="s">
        <v>1033</v>
      </c>
      <c r="I2381" t="s">
        <v>15</v>
      </c>
      <c r="J2381" t="s">
        <v>16</v>
      </c>
      <c r="K2381" t="s">
        <v>17</v>
      </c>
      <c r="L2381" t="s">
        <v>1972</v>
      </c>
    </row>
    <row r="2382" spans="1:12" x14ac:dyDescent="0.3">
      <c r="A2382">
        <v>836</v>
      </c>
      <c r="B2382" t="s">
        <v>1140</v>
      </c>
      <c r="C2382" t="s">
        <v>132</v>
      </c>
      <c r="D2382" t="s">
        <v>26</v>
      </c>
      <c r="E2382" s="1">
        <v>42838</v>
      </c>
      <c r="F2382">
        <v>2</v>
      </c>
      <c r="G2382">
        <v>899.98</v>
      </c>
      <c r="H2382" t="s">
        <v>941</v>
      </c>
      <c r="I2382" t="s">
        <v>39</v>
      </c>
      <c r="J2382" t="s">
        <v>27</v>
      </c>
      <c r="K2382" t="s">
        <v>28</v>
      </c>
      <c r="L2382" t="s">
        <v>1972</v>
      </c>
    </row>
    <row r="2383" spans="1:12" x14ac:dyDescent="0.3">
      <c r="A2383">
        <v>837</v>
      </c>
      <c r="B2383" t="s">
        <v>1141</v>
      </c>
      <c r="C2383" t="s">
        <v>589</v>
      </c>
      <c r="D2383" t="s">
        <v>26</v>
      </c>
      <c r="E2383" s="1">
        <v>42838</v>
      </c>
      <c r="F2383">
        <v>1</v>
      </c>
      <c r="G2383">
        <v>349.99</v>
      </c>
      <c r="H2383" t="s">
        <v>885</v>
      </c>
      <c r="I2383" t="s">
        <v>53</v>
      </c>
      <c r="J2383" t="s">
        <v>27</v>
      </c>
      <c r="K2383" t="s">
        <v>31</v>
      </c>
      <c r="L2383" t="s">
        <v>1966</v>
      </c>
    </row>
    <row r="2384" spans="1:12" x14ac:dyDescent="0.3">
      <c r="A2384">
        <v>837</v>
      </c>
      <c r="B2384" t="s">
        <v>1141</v>
      </c>
      <c r="C2384" t="s">
        <v>589</v>
      </c>
      <c r="D2384" t="s">
        <v>26</v>
      </c>
      <c r="E2384" s="1">
        <v>42838</v>
      </c>
      <c r="F2384">
        <v>2</v>
      </c>
      <c r="G2384">
        <v>379.98</v>
      </c>
      <c r="H2384" t="s">
        <v>1119</v>
      </c>
      <c r="I2384" t="s">
        <v>53</v>
      </c>
      <c r="J2384" t="s">
        <v>27</v>
      </c>
      <c r="K2384" t="s">
        <v>31</v>
      </c>
      <c r="L2384" t="s">
        <v>1968</v>
      </c>
    </row>
    <row r="2385" spans="1:12" x14ac:dyDescent="0.3">
      <c r="A2385">
        <v>837</v>
      </c>
      <c r="B2385" t="s">
        <v>1141</v>
      </c>
      <c r="C2385" t="s">
        <v>589</v>
      </c>
      <c r="D2385" t="s">
        <v>26</v>
      </c>
      <c r="E2385" s="1">
        <v>42838</v>
      </c>
      <c r="F2385">
        <v>1</v>
      </c>
      <c r="G2385">
        <v>6499.99</v>
      </c>
      <c r="H2385" t="s">
        <v>948</v>
      </c>
      <c r="I2385" t="s">
        <v>858</v>
      </c>
      <c r="J2385" t="s">
        <v>27</v>
      </c>
      <c r="K2385" t="s">
        <v>31</v>
      </c>
      <c r="L2385" t="s">
        <v>1968</v>
      </c>
    </row>
    <row r="2386" spans="1:12" x14ac:dyDescent="0.3">
      <c r="A2386">
        <v>838</v>
      </c>
      <c r="B2386" t="s">
        <v>1142</v>
      </c>
      <c r="C2386" t="s">
        <v>379</v>
      </c>
      <c r="D2386" t="s">
        <v>26</v>
      </c>
      <c r="E2386" s="1">
        <v>42839</v>
      </c>
      <c r="F2386">
        <v>2</v>
      </c>
      <c r="G2386">
        <v>979.98</v>
      </c>
      <c r="H2386" t="s">
        <v>994</v>
      </c>
      <c r="I2386" t="s">
        <v>53</v>
      </c>
      <c r="J2386" t="s">
        <v>27</v>
      </c>
      <c r="K2386" t="s">
        <v>31</v>
      </c>
      <c r="L2386" t="s">
        <v>1966</v>
      </c>
    </row>
    <row r="2387" spans="1:12" x14ac:dyDescent="0.3">
      <c r="A2387">
        <v>838</v>
      </c>
      <c r="B2387" t="s">
        <v>1142</v>
      </c>
      <c r="C2387" t="s">
        <v>379</v>
      </c>
      <c r="D2387" t="s">
        <v>26</v>
      </c>
      <c r="E2387" s="1">
        <v>42839</v>
      </c>
      <c r="F2387">
        <v>2</v>
      </c>
      <c r="G2387">
        <v>693.98</v>
      </c>
      <c r="H2387" t="s">
        <v>1033</v>
      </c>
      <c r="I2387" t="s">
        <v>15</v>
      </c>
      <c r="J2387" t="s">
        <v>27</v>
      </c>
      <c r="K2387" t="s">
        <v>31</v>
      </c>
      <c r="L2387" t="s">
        <v>1972</v>
      </c>
    </row>
    <row r="2388" spans="1:12" x14ac:dyDescent="0.3">
      <c r="A2388">
        <v>838</v>
      </c>
      <c r="B2388" t="s">
        <v>1142</v>
      </c>
      <c r="C2388" t="s">
        <v>379</v>
      </c>
      <c r="D2388" t="s">
        <v>26</v>
      </c>
      <c r="E2388" s="1">
        <v>42839</v>
      </c>
      <c r="F2388">
        <v>1</v>
      </c>
      <c r="G2388">
        <v>2499.9899999999998</v>
      </c>
      <c r="H2388" t="s">
        <v>943</v>
      </c>
      <c r="I2388" t="s">
        <v>22</v>
      </c>
      <c r="J2388" t="s">
        <v>27</v>
      </c>
      <c r="K2388" t="s">
        <v>31</v>
      </c>
      <c r="L2388" t="s">
        <v>1967</v>
      </c>
    </row>
    <row r="2389" spans="1:12" x14ac:dyDescent="0.3">
      <c r="A2389">
        <v>838</v>
      </c>
      <c r="B2389" t="s">
        <v>1142</v>
      </c>
      <c r="C2389" t="s">
        <v>379</v>
      </c>
      <c r="D2389" t="s">
        <v>26</v>
      </c>
      <c r="E2389" s="1">
        <v>42839</v>
      </c>
      <c r="F2389">
        <v>1</v>
      </c>
      <c r="G2389">
        <v>1549</v>
      </c>
      <c r="H2389" t="s">
        <v>19</v>
      </c>
      <c r="I2389" t="s">
        <v>20</v>
      </c>
      <c r="J2389" t="s">
        <v>27</v>
      </c>
      <c r="K2389" t="s">
        <v>31</v>
      </c>
      <c r="L2389" t="s">
        <v>1967</v>
      </c>
    </row>
    <row r="2390" spans="1:12" x14ac:dyDescent="0.3">
      <c r="A2390">
        <v>839</v>
      </c>
      <c r="B2390" t="s">
        <v>1143</v>
      </c>
      <c r="C2390" t="s">
        <v>190</v>
      </c>
      <c r="D2390" t="s">
        <v>13</v>
      </c>
      <c r="E2390" s="1">
        <v>42840</v>
      </c>
      <c r="F2390">
        <v>1</v>
      </c>
      <c r="G2390">
        <v>329.99</v>
      </c>
      <c r="H2390" t="s">
        <v>852</v>
      </c>
      <c r="I2390" t="s">
        <v>53</v>
      </c>
      <c r="J2390" t="s">
        <v>16</v>
      </c>
      <c r="K2390" t="s">
        <v>36</v>
      </c>
      <c r="L2390" t="s">
        <v>1971</v>
      </c>
    </row>
    <row r="2391" spans="1:12" x14ac:dyDescent="0.3">
      <c r="A2391">
        <v>839</v>
      </c>
      <c r="B2391" t="s">
        <v>1143</v>
      </c>
      <c r="C2391" t="s">
        <v>190</v>
      </c>
      <c r="D2391" t="s">
        <v>13</v>
      </c>
      <c r="E2391" s="1">
        <v>42840</v>
      </c>
      <c r="F2391">
        <v>1</v>
      </c>
      <c r="G2391">
        <v>2699.99</v>
      </c>
      <c r="H2391" t="s">
        <v>919</v>
      </c>
      <c r="I2391" t="s">
        <v>858</v>
      </c>
      <c r="J2391" t="s">
        <v>16</v>
      </c>
      <c r="K2391" t="s">
        <v>36</v>
      </c>
      <c r="L2391" t="s">
        <v>1968</v>
      </c>
    </row>
    <row r="2392" spans="1:12" x14ac:dyDescent="0.3">
      <c r="A2392">
        <v>839</v>
      </c>
      <c r="B2392" t="s">
        <v>1143</v>
      </c>
      <c r="C2392" t="s">
        <v>190</v>
      </c>
      <c r="D2392" t="s">
        <v>13</v>
      </c>
      <c r="E2392" s="1">
        <v>42840</v>
      </c>
      <c r="F2392">
        <v>2</v>
      </c>
      <c r="G2392">
        <v>9999.98</v>
      </c>
      <c r="H2392" t="s">
        <v>930</v>
      </c>
      <c r="I2392" t="s">
        <v>858</v>
      </c>
      <c r="J2392" t="s">
        <v>16</v>
      </c>
      <c r="K2392" t="s">
        <v>36</v>
      </c>
      <c r="L2392" t="s">
        <v>1968</v>
      </c>
    </row>
    <row r="2393" spans="1:12" x14ac:dyDescent="0.3">
      <c r="A2393">
        <v>840</v>
      </c>
      <c r="B2393" t="s">
        <v>1144</v>
      </c>
      <c r="C2393" t="s">
        <v>96</v>
      </c>
      <c r="D2393" t="s">
        <v>26</v>
      </c>
      <c r="E2393" s="1">
        <v>42840</v>
      </c>
      <c r="F2393">
        <v>2</v>
      </c>
      <c r="G2393">
        <v>899.98</v>
      </c>
      <c r="H2393" t="s">
        <v>854</v>
      </c>
      <c r="I2393" t="s">
        <v>39</v>
      </c>
      <c r="J2393" t="s">
        <v>27</v>
      </c>
      <c r="K2393" t="s">
        <v>28</v>
      </c>
      <c r="L2393" t="s">
        <v>1972</v>
      </c>
    </row>
    <row r="2394" spans="1:12" x14ac:dyDescent="0.3">
      <c r="A2394">
        <v>840</v>
      </c>
      <c r="B2394" t="s">
        <v>1144</v>
      </c>
      <c r="C2394" t="s">
        <v>96</v>
      </c>
      <c r="D2394" t="s">
        <v>26</v>
      </c>
      <c r="E2394" s="1">
        <v>42840</v>
      </c>
      <c r="F2394">
        <v>1</v>
      </c>
      <c r="G2394">
        <v>999.99</v>
      </c>
      <c r="H2394" t="s">
        <v>997</v>
      </c>
      <c r="I2394" t="s">
        <v>22</v>
      </c>
      <c r="J2394" t="s">
        <v>27</v>
      </c>
      <c r="K2394" t="s">
        <v>28</v>
      </c>
      <c r="L2394" t="s">
        <v>1967</v>
      </c>
    </row>
    <row r="2395" spans="1:12" x14ac:dyDescent="0.3">
      <c r="A2395">
        <v>840</v>
      </c>
      <c r="B2395" t="s">
        <v>1144</v>
      </c>
      <c r="C2395" t="s">
        <v>96</v>
      </c>
      <c r="D2395" t="s">
        <v>26</v>
      </c>
      <c r="E2395" s="1">
        <v>42840</v>
      </c>
      <c r="F2395">
        <v>1</v>
      </c>
      <c r="G2395">
        <v>5299.99</v>
      </c>
      <c r="H2395" t="s">
        <v>897</v>
      </c>
      <c r="I2395" t="s">
        <v>22</v>
      </c>
      <c r="J2395" t="s">
        <v>27</v>
      </c>
      <c r="K2395" t="s">
        <v>28</v>
      </c>
      <c r="L2395" t="s">
        <v>1968</v>
      </c>
    </row>
    <row r="2396" spans="1:12" x14ac:dyDescent="0.3">
      <c r="A2396">
        <v>841</v>
      </c>
      <c r="B2396" t="s">
        <v>1145</v>
      </c>
      <c r="C2396" t="s">
        <v>594</v>
      </c>
      <c r="D2396" t="s">
        <v>26</v>
      </c>
      <c r="E2396" s="1">
        <v>42840</v>
      </c>
      <c r="F2396">
        <v>2</v>
      </c>
      <c r="G2396">
        <v>539.98</v>
      </c>
      <c r="H2396" t="s">
        <v>52</v>
      </c>
      <c r="I2396" t="s">
        <v>53</v>
      </c>
      <c r="J2396" t="s">
        <v>27</v>
      </c>
      <c r="K2396" t="s">
        <v>31</v>
      </c>
      <c r="L2396" t="s">
        <v>1966</v>
      </c>
    </row>
    <row r="2397" spans="1:12" x14ac:dyDescent="0.3">
      <c r="A2397">
        <v>841</v>
      </c>
      <c r="B2397" t="s">
        <v>1145</v>
      </c>
      <c r="C2397" t="s">
        <v>594</v>
      </c>
      <c r="D2397" t="s">
        <v>26</v>
      </c>
      <c r="E2397" s="1">
        <v>42840</v>
      </c>
      <c r="F2397">
        <v>1</v>
      </c>
      <c r="G2397">
        <v>489.99</v>
      </c>
      <c r="H2397" t="s">
        <v>994</v>
      </c>
      <c r="I2397" t="s">
        <v>53</v>
      </c>
      <c r="J2397" t="s">
        <v>27</v>
      </c>
      <c r="K2397" t="s">
        <v>31</v>
      </c>
      <c r="L2397" t="s">
        <v>1966</v>
      </c>
    </row>
    <row r="2398" spans="1:12" x14ac:dyDescent="0.3">
      <c r="A2398">
        <v>841</v>
      </c>
      <c r="B2398" t="s">
        <v>1145</v>
      </c>
      <c r="C2398" t="s">
        <v>594</v>
      </c>
      <c r="D2398" t="s">
        <v>26</v>
      </c>
      <c r="E2398" s="1">
        <v>42840</v>
      </c>
      <c r="F2398">
        <v>1</v>
      </c>
      <c r="G2398">
        <v>1680.99</v>
      </c>
      <c r="H2398" t="s">
        <v>63</v>
      </c>
      <c r="I2398" t="s">
        <v>20</v>
      </c>
      <c r="J2398" t="s">
        <v>27</v>
      </c>
      <c r="K2398" t="s">
        <v>31</v>
      </c>
      <c r="L2398" t="s">
        <v>1967</v>
      </c>
    </row>
    <row r="2399" spans="1:12" x14ac:dyDescent="0.3">
      <c r="A2399">
        <v>841</v>
      </c>
      <c r="B2399" t="s">
        <v>1145</v>
      </c>
      <c r="C2399" t="s">
        <v>594</v>
      </c>
      <c r="D2399" t="s">
        <v>26</v>
      </c>
      <c r="E2399" s="1">
        <v>42840</v>
      </c>
      <c r="F2399">
        <v>1</v>
      </c>
      <c r="G2399">
        <v>2999.99</v>
      </c>
      <c r="H2399" t="s">
        <v>45</v>
      </c>
      <c r="I2399" t="s">
        <v>46</v>
      </c>
      <c r="J2399" t="s">
        <v>27</v>
      </c>
      <c r="K2399" t="s">
        <v>31</v>
      </c>
      <c r="L2399" t="s">
        <v>1968</v>
      </c>
    </row>
    <row r="2400" spans="1:12" x14ac:dyDescent="0.3">
      <c r="A2400">
        <v>841</v>
      </c>
      <c r="B2400" t="s">
        <v>1145</v>
      </c>
      <c r="C2400" t="s">
        <v>594</v>
      </c>
      <c r="D2400" t="s">
        <v>26</v>
      </c>
      <c r="E2400" s="1">
        <v>42840</v>
      </c>
      <c r="F2400">
        <v>2</v>
      </c>
      <c r="G2400">
        <v>419.98</v>
      </c>
      <c r="H2400" t="s">
        <v>887</v>
      </c>
      <c r="I2400" t="s">
        <v>53</v>
      </c>
      <c r="J2400" t="s">
        <v>27</v>
      </c>
      <c r="K2400" t="s">
        <v>31</v>
      </c>
      <c r="L2400" t="s">
        <v>1968</v>
      </c>
    </row>
    <row r="2401" spans="1:12" x14ac:dyDescent="0.3">
      <c r="A2401">
        <v>842</v>
      </c>
      <c r="B2401" t="s">
        <v>1146</v>
      </c>
      <c r="C2401" t="s">
        <v>119</v>
      </c>
      <c r="D2401" t="s">
        <v>26</v>
      </c>
      <c r="E2401" s="1">
        <v>42840</v>
      </c>
      <c r="F2401">
        <v>2</v>
      </c>
      <c r="G2401">
        <v>2199.98</v>
      </c>
      <c r="H2401" t="s">
        <v>963</v>
      </c>
      <c r="I2401" t="s">
        <v>15</v>
      </c>
      <c r="J2401" t="s">
        <v>27</v>
      </c>
      <c r="K2401" t="s">
        <v>28</v>
      </c>
      <c r="L2401" t="s">
        <v>1966</v>
      </c>
    </row>
    <row r="2402" spans="1:12" x14ac:dyDescent="0.3">
      <c r="A2402">
        <v>842</v>
      </c>
      <c r="B2402" t="s">
        <v>1146</v>
      </c>
      <c r="C2402" t="s">
        <v>119</v>
      </c>
      <c r="D2402" t="s">
        <v>26</v>
      </c>
      <c r="E2402" s="1">
        <v>42840</v>
      </c>
      <c r="F2402">
        <v>1</v>
      </c>
      <c r="G2402">
        <v>2299.9899999999998</v>
      </c>
      <c r="H2402" t="s">
        <v>878</v>
      </c>
      <c r="I2402" t="s">
        <v>22</v>
      </c>
      <c r="J2402" t="s">
        <v>27</v>
      </c>
      <c r="K2402" t="s">
        <v>28</v>
      </c>
      <c r="L2402" t="s">
        <v>1968</v>
      </c>
    </row>
    <row r="2403" spans="1:12" x14ac:dyDescent="0.3">
      <c r="A2403">
        <v>843</v>
      </c>
      <c r="B2403" t="s">
        <v>1147</v>
      </c>
      <c r="C2403" t="s">
        <v>348</v>
      </c>
      <c r="D2403" t="s">
        <v>26</v>
      </c>
      <c r="E2403" s="1">
        <v>42841</v>
      </c>
      <c r="F2403">
        <v>1</v>
      </c>
      <c r="G2403">
        <v>1099.99</v>
      </c>
      <c r="H2403" t="s">
        <v>963</v>
      </c>
      <c r="I2403" t="s">
        <v>15</v>
      </c>
      <c r="J2403" t="s">
        <v>27</v>
      </c>
      <c r="K2403" t="s">
        <v>31</v>
      </c>
      <c r="L2403" t="s">
        <v>1966</v>
      </c>
    </row>
    <row r="2404" spans="1:12" x14ac:dyDescent="0.3">
      <c r="A2404">
        <v>843</v>
      </c>
      <c r="B2404" t="s">
        <v>1147</v>
      </c>
      <c r="C2404" t="s">
        <v>348</v>
      </c>
      <c r="D2404" t="s">
        <v>26</v>
      </c>
      <c r="E2404" s="1">
        <v>42841</v>
      </c>
      <c r="F2404">
        <v>2</v>
      </c>
      <c r="G2404">
        <v>1199.98</v>
      </c>
      <c r="H2404" t="s">
        <v>956</v>
      </c>
      <c r="I2404" t="s">
        <v>15</v>
      </c>
      <c r="J2404" t="s">
        <v>27</v>
      </c>
      <c r="K2404" t="s">
        <v>31</v>
      </c>
      <c r="L2404" t="s">
        <v>1966</v>
      </c>
    </row>
    <row r="2405" spans="1:12" x14ac:dyDescent="0.3">
      <c r="A2405">
        <v>843</v>
      </c>
      <c r="B2405" t="s">
        <v>1147</v>
      </c>
      <c r="C2405" t="s">
        <v>348</v>
      </c>
      <c r="D2405" t="s">
        <v>26</v>
      </c>
      <c r="E2405" s="1">
        <v>42841</v>
      </c>
      <c r="F2405">
        <v>2</v>
      </c>
      <c r="G2405">
        <v>599.98</v>
      </c>
      <c r="H2405" t="s">
        <v>72</v>
      </c>
      <c r="I2405" t="s">
        <v>53</v>
      </c>
      <c r="J2405" t="s">
        <v>27</v>
      </c>
      <c r="K2405" t="s">
        <v>31</v>
      </c>
      <c r="L2405" t="s">
        <v>1966</v>
      </c>
    </row>
    <row r="2406" spans="1:12" x14ac:dyDescent="0.3">
      <c r="A2406">
        <v>843</v>
      </c>
      <c r="B2406" t="s">
        <v>1147</v>
      </c>
      <c r="C2406" t="s">
        <v>348</v>
      </c>
      <c r="D2406" t="s">
        <v>26</v>
      </c>
      <c r="E2406" s="1">
        <v>42841</v>
      </c>
      <c r="F2406">
        <v>1</v>
      </c>
      <c r="G2406">
        <v>619.99</v>
      </c>
      <c r="H2406" t="s">
        <v>862</v>
      </c>
      <c r="I2406" t="s">
        <v>15</v>
      </c>
      <c r="J2406" t="s">
        <v>27</v>
      </c>
      <c r="K2406" t="s">
        <v>31</v>
      </c>
      <c r="L2406" t="s">
        <v>1972</v>
      </c>
    </row>
    <row r="2407" spans="1:12" x14ac:dyDescent="0.3">
      <c r="A2407">
        <v>844</v>
      </c>
      <c r="B2407" t="s">
        <v>1148</v>
      </c>
      <c r="C2407" t="s">
        <v>48</v>
      </c>
      <c r="D2407" t="s">
        <v>26</v>
      </c>
      <c r="E2407" s="1">
        <v>42841</v>
      </c>
      <c r="F2407">
        <v>1</v>
      </c>
      <c r="G2407">
        <v>549.99</v>
      </c>
      <c r="H2407" t="s">
        <v>43</v>
      </c>
      <c r="I2407" t="s">
        <v>15</v>
      </c>
      <c r="J2407" t="s">
        <v>27</v>
      </c>
      <c r="K2407" t="s">
        <v>28</v>
      </c>
      <c r="L2407" t="s">
        <v>1966</v>
      </c>
    </row>
    <row r="2408" spans="1:12" x14ac:dyDescent="0.3">
      <c r="A2408">
        <v>844</v>
      </c>
      <c r="B2408" t="s">
        <v>1148</v>
      </c>
      <c r="C2408" t="s">
        <v>48</v>
      </c>
      <c r="D2408" t="s">
        <v>26</v>
      </c>
      <c r="E2408" s="1">
        <v>42841</v>
      </c>
      <c r="F2408">
        <v>2</v>
      </c>
      <c r="G2408">
        <v>805.98</v>
      </c>
      <c r="H2408" t="s">
        <v>891</v>
      </c>
      <c r="I2408" t="s">
        <v>15</v>
      </c>
      <c r="J2408" t="s">
        <v>27</v>
      </c>
      <c r="K2408" t="s">
        <v>28</v>
      </c>
      <c r="L2408" t="s">
        <v>1972</v>
      </c>
    </row>
    <row r="2409" spans="1:12" x14ac:dyDescent="0.3">
      <c r="A2409">
        <v>844</v>
      </c>
      <c r="B2409" t="s">
        <v>1148</v>
      </c>
      <c r="C2409" t="s">
        <v>48</v>
      </c>
      <c r="D2409" t="s">
        <v>26</v>
      </c>
      <c r="E2409" s="1">
        <v>42841</v>
      </c>
      <c r="F2409">
        <v>2</v>
      </c>
      <c r="G2409">
        <v>6999.98</v>
      </c>
      <c r="H2409" t="s">
        <v>917</v>
      </c>
      <c r="I2409" t="s">
        <v>20</v>
      </c>
      <c r="J2409" t="s">
        <v>27</v>
      </c>
      <c r="K2409" t="s">
        <v>28</v>
      </c>
      <c r="L2409" t="s">
        <v>1968</v>
      </c>
    </row>
    <row r="2410" spans="1:12" x14ac:dyDescent="0.3">
      <c r="A2410">
        <v>844</v>
      </c>
      <c r="B2410" t="s">
        <v>1148</v>
      </c>
      <c r="C2410" t="s">
        <v>48</v>
      </c>
      <c r="D2410" t="s">
        <v>26</v>
      </c>
      <c r="E2410" s="1">
        <v>42841</v>
      </c>
      <c r="F2410">
        <v>2</v>
      </c>
      <c r="G2410">
        <v>299.98</v>
      </c>
      <c r="H2410" t="s">
        <v>904</v>
      </c>
      <c r="I2410" t="s">
        <v>53</v>
      </c>
      <c r="J2410" t="s">
        <v>27</v>
      </c>
      <c r="K2410" t="s">
        <v>28</v>
      </c>
      <c r="L2410" t="s">
        <v>1968</v>
      </c>
    </row>
    <row r="2411" spans="1:12" x14ac:dyDescent="0.3">
      <c r="A2411">
        <v>844</v>
      </c>
      <c r="B2411" t="s">
        <v>1148</v>
      </c>
      <c r="C2411" t="s">
        <v>48</v>
      </c>
      <c r="D2411" t="s">
        <v>26</v>
      </c>
      <c r="E2411" s="1">
        <v>42841</v>
      </c>
      <c r="F2411">
        <v>1</v>
      </c>
      <c r="G2411">
        <v>1499.99</v>
      </c>
      <c r="H2411" t="s">
        <v>936</v>
      </c>
      <c r="I2411" t="s">
        <v>858</v>
      </c>
      <c r="J2411" t="s">
        <v>27</v>
      </c>
      <c r="K2411" t="s">
        <v>28</v>
      </c>
      <c r="L2411" t="s">
        <v>1968</v>
      </c>
    </row>
    <row r="2412" spans="1:12" x14ac:dyDescent="0.3">
      <c r="A2412">
        <v>845</v>
      </c>
      <c r="B2412" t="s">
        <v>1149</v>
      </c>
      <c r="C2412" t="s">
        <v>337</v>
      </c>
      <c r="D2412" t="s">
        <v>26</v>
      </c>
      <c r="E2412" s="1">
        <v>42842</v>
      </c>
      <c r="F2412">
        <v>1</v>
      </c>
      <c r="G2412">
        <v>599.99</v>
      </c>
      <c r="H2412" t="s">
        <v>956</v>
      </c>
      <c r="I2412" t="s">
        <v>15</v>
      </c>
      <c r="J2412" t="s">
        <v>27</v>
      </c>
      <c r="K2412" t="s">
        <v>31</v>
      </c>
      <c r="L2412" t="s">
        <v>1966</v>
      </c>
    </row>
    <row r="2413" spans="1:12" x14ac:dyDescent="0.3">
      <c r="A2413">
        <v>845</v>
      </c>
      <c r="B2413" t="s">
        <v>1149</v>
      </c>
      <c r="C2413" t="s">
        <v>337</v>
      </c>
      <c r="D2413" t="s">
        <v>26</v>
      </c>
      <c r="E2413" s="1">
        <v>42842</v>
      </c>
      <c r="F2413">
        <v>2</v>
      </c>
      <c r="G2413">
        <v>1199.98</v>
      </c>
      <c r="H2413" t="s">
        <v>14</v>
      </c>
      <c r="I2413" t="s">
        <v>39</v>
      </c>
      <c r="J2413" t="s">
        <v>27</v>
      </c>
      <c r="K2413" t="s">
        <v>31</v>
      </c>
      <c r="L2413" t="s">
        <v>1966</v>
      </c>
    </row>
    <row r="2414" spans="1:12" x14ac:dyDescent="0.3">
      <c r="A2414">
        <v>845</v>
      </c>
      <c r="B2414" t="s">
        <v>1149</v>
      </c>
      <c r="C2414" t="s">
        <v>337</v>
      </c>
      <c r="D2414" t="s">
        <v>26</v>
      </c>
      <c r="E2414" s="1">
        <v>42842</v>
      </c>
      <c r="F2414">
        <v>2</v>
      </c>
      <c r="G2414">
        <v>1199.98</v>
      </c>
      <c r="H2414" t="s">
        <v>14</v>
      </c>
      <c r="I2414" t="s">
        <v>15</v>
      </c>
      <c r="J2414" t="s">
        <v>27</v>
      </c>
      <c r="K2414" t="s">
        <v>31</v>
      </c>
      <c r="L2414" t="s">
        <v>1966</v>
      </c>
    </row>
    <row r="2415" spans="1:12" x14ac:dyDescent="0.3">
      <c r="A2415">
        <v>845</v>
      </c>
      <c r="B2415" t="s">
        <v>1149</v>
      </c>
      <c r="C2415" t="s">
        <v>337</v>
      </c>
      <c r="D2415" t="s">
        <v>26</v>
      </c>
      <c r="E2415" s="1">
        <v>42842</v>
      </c>
      <c r="F2415">
        <v>2</v>
      </c>
      <c r="G2415">
        <v>1499.98</v>
      </c>
      <c r="H2415" t="s">
        <v>863</v>
      </c>
      <c r="I2415" t="s">
        <v>15</v>
      </c>
      <c r="J2415" t="s">
        <v>27</v>
      </c>
      <c r="K2415" t="s">
        <v>31</v>
      </c>
      <c r="L2415" t="s">
        <v>1972</v>
      </c>
    </row>
    <row r="2416" spans="1:12" x14ac:dyDescent="0.3">
      <c r="A2416">
        <v>845</v>
      </c>
      <c r="B2416" t="s">
        <v>1149</v>
      </c>
      <c r="C2416" t="s">
        <v>337</v>
      </c>
      <c r="D2416" t="s">
        <v>26</v>
      </c>
      <c r="E2416" s="1">
        <v>42842</v>
      </c>
      <c r="F2416">
        <v>1</v>
      </c>
      <c r="G2416">
        <v>189.99</v>
      </c>
      <c r="H2416" t="s">
        <v>898</v>
      </c>
      <c r="I2416" t="s">
        <v>53</v>
      </c>
      <c r="J2416" t="s">
        <v>27</v>
      </c>
      <c r="K2416" t="s">
        <v>31</v>
      </c>
      <c r="L2416" t="s">
        <v>1968</v>
      </c>
    </row>
    <row r="2417" spans="1:12" x14ac:dyDescent="0.3">
      <c r="A2417">
        <v>846</v>
      </c>
      <c r="B2417" t="s">
        <v>1150</v>
      </c>
      <c r="C2417" t="s">
        <v>423</v>
      </c>
      <c r="D2417" t="s">
        <v>26</v>
      </c>
      <c r="E2417" s="1">
        <v>42842</v>
      </c>
      <c r="F2417">
        <v>2</v>
      </c>
      <c r="G2417">
        <v>2819.98</v>
      </c>
      <c r="H2417" t="s">
        <v>1151</v>
      </c>
      <c r="I2417" t="s">
        <v>22</v>
      </c>
      <c r="J2417" t="s">
        <v>27</v>
      </c>
      <c r="K2417" t="s">
        <v>28</v>
      </c>
      <c r="L2417" t="s">
        <v>1971</v>
      </c>
    </row>
    <row r="2418" spans="1:12" x14ac:dyDescent="0.3">
      <c r="A2418">
        <v>846</v>
      </c>
      <c r="B2418" t="s">
        <v>1150</v>
      </c>
      <c r="C2418" t="s">
        <v>423</v>
      </c>
      <c r="D2418" t="s">
        <v>26</v>
      </c>
      <c r="E2418" s="1">
        <v>42842</v>
      </c>
      <c r="F2418">
        <v>1</v>
      </c>
      <c r="G2418">
        <v>416.99</v>
      </c>
      <c r="H2418" t="s">
        <v>923</v>
      </c>
      <c r="I2418" t="s">
        <v>15</v>
      </c>
      <c r="J2418" t="s">
        <v>27</v>
      </c>
      <c r="K2418" t="s">
        <v>28</v>
      </c>
      <c r="L2418" t="s">
        <v>1972</v>
      </c>
    </row>
    <row r="2419" spans="1:12" x14ac:dyDescent="0.3">
      <c r="A2419">
        <v>846</v>
      </c>
      <c r="B2419" t="s">
        <v>1150</v>
      </c>
      <c r="C2419" t="s">
        <v>423</v>
      </c>
      <c r="D2419" t="s">
        <v>26</v>
      </c>
      <c r="E2419" s="1">
        <v>42842</v>
      </c>
      <c r="F2419">
        <v>2</v>
      </c>
      <c r="G2419">
        <v>1239.98</v>
      </c>
      <c r="H2419" t="s">
        <v>862</v>
      </c>
      <c r="I2419" t="s">
        <v>15</v>
      </c>
      <c r="J2419" t="s">
        <v>27</v>
      </c>
      <c r="K2419" t="s">
        <v>28</v>
      </c>
      <c r="L2419" t="s">
        <v>1972</v>
      </c>
    </row>
    <row r="2420" spans="1:12" x14ac:dyDescent="0.3">
      <c r="A2420">
        <v>846</v>
      </c>
      <c r="B2420" t="s">
        <v>1150</v>
      </c>
      <c r="C2420" t="s">
        <v>423</v>
      </c>
      <c r="D2420" t="s">
        <v>26</v>
      </c>
      <c r="E2420" s="1">
        <v>42842</v>
      </c>
      <c r="F2420">
        <v>2</v>
      </c>
      <c r="G2420">
        <v>1103.98</v>
      </c>
      <c r="H2420" t="s">
        <v>856</v>
      </c>
      <c r="I2420" t="s">
        <v>39</v>
      </c>
      <c r="J2420" t="s">
        <v>27</v>
      </c>
      <c r="K2420" t="s">
        <v>28</v>
      </c>
      <c r="L2420" t="s">
        <v>1972</v>
      </c>
    </row>
    <row r="2421" spans="1:12" x14ac:dyDescent="0.3">
      <c r="A2421">
        <v>846</v>
      </c>
      <c r="B2421" t="s">
        <v>1150</v>
      </c>
      <c r="C2421" t="s">
        <v>423</v>
      </c>
      <c r="D2421" t="s">
        <v>26</v>
      </c>
      <c r="E2421" s="1">
        <v>42842</v>
      </c>
      <c r="F2421">
        <v>1</v>
      </c>
      <c r="G2421">
        <v>5299.99</v>
      </c>
      <c r="H2421" t="s">
        <v>879</v>
      </c>
      <c r="I2421" t="s">
        <v>22</v>
      </c>
      <c r="J2421" t="s">
        <v>27</v>
      </c>
      <c r="K2421" t="s">
        <v>28</v>
      </c>
      <c r="L2421" t="s">
        <v>1968</v>
      </c>
    </row>
    <row r="2422" spans="1:12" x14ac:dyDescent="0.3">
      <c r="A2422">
        <v>847</v>
      </c>
      <c r="B2422" t="s">
        <v>1152</v>
      </c>
      <c r="C2422" t="s">
        <v>533</v>
      </c>
      <c r="D2422" t="s">
        <v>26</v>
      </c>
      <c r="E2422" s="1">
        <v>42843</v>
      </c>
      <c r="F2422">
        <v>2</v>
      </c>
      <c r="G2422">
        <v>9999.98</v>
      </c>
      <c r="H2422" t="s">
        <v>864</v>
      </c>
      <c r="I2422" t="s">
        <v>46</v>
      </c>
      <c r="J2422" t="s">
        <v>27</v>
      </c>
      <c r="K2422" t="s">
        <v>31</v>
      </c>
      <c r="L2422" t="s">
        <v>1968</v>
      </c>
    </row>
    <row r="2423" spans="1:12" x14ac:dyDescent="0.3">
      <c r="A2423">
        <v>848</v>
      </c>
      <c r="B2423" t="s">
        <v>1153</v>
      </c>
      <c r="C2423" t="s">
        <v>365</v>
      </c>
      <c r="D2423" t="s">
        <v>26</v>
      </c>
      <c r="E2423" s="1">
        <v>42843</v>
      </c>
      <c r="F2423">
        <v>2</v>
      </c>
      <c r="G2423">
        <v>979.98</v>
      </c>
      <c r="H2423" t="s">
        <v>994</v>
      </c>
      <c r="I2423" t="s">
        <v>53</v>
      </c>
      <c r="J2423" t="s">
        <v>27</v>
      </c>
      <c r="K2423" t="s">
        <v>31</v>
      </c>
      <c r="L2423" t="s">
        <v>1966</v>
      </c>
    </row>
    <row r="2424" spans="1:12" x14ac:dyDescent="0.3">
      <c r="A2424">
        <v>848</v>
      </c>
      <c r="B2424" t="s">
        <v>1153</v>
      </c>
      <c r="C2424" t="s">
        <v>365</v>
      </c>
      <c r="D2424" t="s">
        <v>26</v>
      </c>
      <c r="E2424" s="1">
        <v>42843</v>
      </c>
      <c r="F2424">
        <v>2</v>
      </c>
      <c r="G2424">
        <v>2939.98</v>
      </c>
      <c r="H2424" t="s">
        <v>922</v>
      </c>
      <c r="I2424" t="s">
        <v>22</v>
      </c>
      <c r="J2424" t="s">
        <v>27</v>
      </c>
      <c r="K2424" t="s">
        <v>31</v>
      </c>
      <c r="L2424" t="s">
        <v>1971</v>
      </c>
    </row>
    <row r="2425" spans="1:12" x14ac:dyDescent="0.3">
      <c r="A2425">
        <v>848</v>
      </c>
      <c r="B2425" t="s">
        <v>1153</v>
      </c>
      <c r="C2425" t="s">
        <v>365</v>
      </c>
      <c r="D2425" t="s">
        <v>26</v>
      </c>
      <c r="E2425" s="1">
        <v>42843</v>
      </c>
      <c r="F2425">
        <v>1</v>
      </c>
      <c r="G2425">
        <v>209.99</v>
      </c>
      <c r="H2425" t="s">
        <v>1008</v>
      </c>
      <c r="I2425" t="s">
        <v>53</v>
      </c>
      <c r="J2425" t="s">
        <v>27</v>
      </c>
      <c r="K2425" t="s">
        <v>31</v>
      </c>
      <c r="L2425" t="s">
        <v>1971</v>
      </c>
    </row>
    <row r="2426" spans="1:12" x14ac:dyDescent="0.3">
      <c r="A2426">
        <v>848</v>
      </c>
      <c r="B2426" t="s">
        <v>1153</v>
      </c>
      <c r="C2426" t="s">
        <v>365</v>
      </c>
      <c r="D2426" t="s">
        <v>26</v>
      </c>
      <c r="E2426" s="1">
        <v>42843</v>
      </c>
      <c r="F2426">
        <v>2</v>
      </c>
      <c r="G2426">
        <v>379.98</v>
      </c>
      <c r="H2426" t="s">
        <v>898</v>
      </c>
      <c r="I2426" t="s">
        <v>53</v>
      </c>
      <c r="J2426" t="s">
        <v>27</v>
      </c>
      <c r="K2426" t="s">
        <v>31</v>
      </c>
      <c r="L2426" t="s">
        <v>1968</v>
      </c>
    </row>
    <row r="2427" spans="1:12" x14ac:dyDescent="0.3">
      <c r="A2427">
        <v>849</v>
      </c>
      <c r="B2427" t="s">
        <v>1154</v>
      </c>
      <c r="C2427" t="s">
        <v>607</v>
      </c>
      <c r="D2427" t="s">
        <v>13</v>
      </c>
      <c r="E2427" s="1">
        <v>42844</v>
      </c>
      <c r="F2427">
        <v>1</v>
      </c>
      <c r="G2427">
        <v>416.99</v>
      </c>
      <c r="H2427" t="s">
        <v>867</v>
      </c>
      <c r="I2427" t="s">
        <v>39</v>
      </c>
      <c r="J2427" t="s">
        <v>16</v>
      </c>
      <c r="K2427" t="s">
        <v>17</v>
      </c>
      <c r="L2427" t="s">
        <v>1972</v>
      </c>
    </row>
    <row r="2428" spans="1:12" x14ac:dyDescent="0.3">
      <c r="A2428">
        <v>850</v>
      </c>
      <c r="B2428" t="s">
        <v>1155</v>
      </c>
      <c r="C2428" t="s">
        <v>881</v>
      </c>
      <c r="D2428" t="s">
        <v>13</v>
      </c>
      <c r="E2428" s="1">
        <v>42844</v>
      </c>
      <c r="F2428">
        <v>2</v>
      </c>
      <c r="G2428">
        <v>679.98</v>
      </c>
      <c r="H2428" t="s">
        <v>926</v>
      </c>
      <c r="I2428" t="s">
        <v>53</v>
      </c>
      <c r="J2428" t="s">
        <v>16</v>
      </c>
      <c r="K2428" t="s">
        <v>36</v>
      </c>
      <c r="L2428" t="s">
        <v>1966</v>
      </c>
    </row>
    <row r="2429" spans="1:12" x14ac:dyDescent="0.3">
      <c r="A2429">
        <v>850</v>
      </c>
      <c r="B2429" t="s">
        <v>1155</v>
      </c>
      <c r="C2429" t="s">
        <v>881</v>
      </c>
      <c r="D2429" t="s">
        <v>13</v>
      </c>
      <c r="E2429" s="1">
        <v>42844</v>
      </c>
      <c r="F2429">
        <v>1</v>
      </c>
      <c r="G2429">
        <v>379.99</v>
      </c>
      <c r="H2429" t="s">
        <v>960</v>
      </c>
      <c r="I2429" t="s">
        <v>22</v>
      </c>
      <c r="J2429" t="s">
        <v>16</v>
      </c>
      <c r="K2429" t="s">
        <v>36</v>
      </c>
      <c r="L2429" t="s">
        <v>1971</v>
      </c>
    </row>
    <row r="2430" spans="1:12" x14ac:dyDescent="0.3">
      <c r="A2430">
        <v>850</v>
      </c>
      <c r="B2430" t="s">
        <v>1155</v>
      </c>
      <c r="C2430" t="s">
        <v>881</v>
      </c>
      <c r="D2430" t="s">
        <v>13</v>
      </c>
      <c r="E2430" s="1">
        <v>42844</v>
      </c>
      <c r="F2430">
        <v>2</v>
      </c>
      <c r="G2430">
        <v>2641.98</v>
      </c>
      <c r="H2430" t="s">
        <v>77</v>
      </c>
      <c r="I2430" t="s">
        <v>22</v>
      </c>
      <c r="J2430" t="s">
        <v>16</v>
      </c>
      <c r="K2430" t="s">
        <v>36</v>
      </c>
      <c r="L2430" t="s">
        <v>1970</v>
      </c>
    </row>
    <row r="2431" spans="1:12" x14ac:dyDescent="0.3">
      <c r="A2431">
        <v>851</v>
      </c>
      <c r="B2431" t="s">
        <v>1156</v>
      </c>
      <c r="C2431" t="s">
        <v>86</v>
      </c>
      <c r="D2431" t="s">
        <v>26</v>
      </c>
      <c r="E2431" s="1">
        <v>42845</v>
      </c>
      <c r="F2431">
        <v>1</v>
      </c>
      <c r="G2431">
        <v>209.99</v>
      </c>
      <c r="H2431" t="s">
        <v>1008</v>
      </c>
      <c r="I2431" t="s">
        <v>53</v>
      </c>
      <c r="J2431" t="s">
        <v>27</v>
      </c>
      <c r="K2431" t="s">
        <v>28</v>
      </c>
      <c r="L2431" t="s">
        <v>1971</v>
      </c>
    </row>
    <row r="2432" spans="1:12" x14ac:dyDescent="0.3">
      <c r="A2432">
        <v>851</v>
      </c>
      <c r="B2432" t="s">
        <v>1156</v>
      </c>
      <c r="C2432" t="s">
        <v>86</v>
      </c>
      <c r="D2432" t="s">
        <v>26</v>
      </c>
      <c r="E2432" s="1">
        <v>42845</v>
      </c>
      <c r="F2432">
        <v>1</v>
      </c>
      <c r="G2432">
        <v>999.99</v>
      </c>
      <c r="H2432" t="s">
        <v>868</v>
      </c>
      <c r="I2432" t="s">
        <v>22</v>
      </c>
      <c r="J2432" t="s">
        <v>27</v>
      </c>
      <c r="K2432" t="s">
        <v>28</v>
      </c>
      <c r="L2432" t="s">
        <v>1967</v>
      </c>
    </row>
    <row r="2433" spans="1:12" x14ac:dyDescent="0.3">
      <c r="A2433">
        <v>852</v>
      </c>
      <c r="B2433" t="s">
        <v>419</v>
      </c>
      <c r="C2433" t="s">
        <v>229</v>
      </c>
      <c r="D2433" t="s">
        <v>108</v>
      </c>
      <c r="E2433" s="1">
        <v>42846</v>
      </c>
      <c r="F2433">
        <v>2</v>
      </c>
      <c r="G2433">
        <v>2819.98</v>
      </c>
      <c r="H2433" t="s">
        <v>1151</v>
      </c>
      <c r="I2433" t="s">
        <v>22</v>
      </c>
      <c r="J2433" t="s">
        <v>109</v>
      </c>
      <c r="K2433" t="s">
        <v>179</v>
      </c>
      <c r="L2433" t="s">
        <v>1971</v>
      </c>
    </row>
    <row r="2434" spans="1:12" x14ac:dyDescent="0.3">
      <c r="A2434">
        <v>853</v>
      </c>
      <c r="B2434" t="s">
        <v>1157</v>
      </c>
      <c r="C2434" t="s">
        <v>553</v>
      </c>
      <c r="D2434" t="s">
        <v>108</v>
      </c>
      <c r="E2434" s="1">
        <v>42846</v>
      </c>
      <c r="F2434">
        <v>1</v>
      </c>
      <c r="G2434">
        <v>299.99</v>
      </c>
      <c r="H2434" t="s">
        <v>877</v>
      </c>
      <c r="I2434" t="s">
        <v>53</v>
      </c>
      <c r="J2434" t="s">
        <v>109</v>
      </c>
      <c r="K2434" t="s">
        <v>110</v>
      </c>
      <c r="L2434" t="s">
        <v>1966</v>
      </c>
    </row>
    <row r="2435" spans="1:12" x14ac:dyDescent="0.3">
      <c r="A2435">
        <v>853</v>
      </c>
      <c r="B2435" t="s">
        <v>1157</v>
      </c>
      <c r="C2435" t="s">
        <v>553</v>
      </c>
      <c r="D2435" t="s">
        <v>108</v>
      </c>
      <c r="E2435" s="1">
        <v>42846</v>
      </c>
      <c r="F2435">
        <v>1</v>
      </c>
      <c r="G2435">
        <v>869.99</v>
      </c>
      <c r="H2435" t="s">
        <v>940</v>
      </c>
      <c r="I2435" t="s">
        <v>22</v>
      </c>
      <c r="J2435" t="s">
        <v>109</v>
      </c>
      <c r="K2435" t="s">
        <v>110</v>
      </c>
      <c r="L2435" t="s">
        <v>1971</v>
      </c>
    </row>
    <row r="2436" spans="1:12" x14ac:dyDescent="0.3">
      <c r="A2436">
        <v>853</v>
      </c>
      <c r="B2436" t="s">
        <v>1157</v>
      </c>
      <c r="C2436" t="s">
        <v>553</v>
      </c>
      <c r="D2436" t="s">
        <v>108</v>
      </c>
      <c r="E2436" s="1">
        <v>42846</v>
      </c>
      <c r="F2436">
        <v>1</v>
      </c>
      <c r="G2436">
        <v>469.99</v>
      </c>
      <c r="H2436" t="s">
        <v>69</v>
      </c>
      <c r="I2436" t="s">
        <v>22</v>
      </c>
      <c r="J2436" t="s">
        <v>109</v>
      </c>
      <c r="K2436" t="s">
        <v>110</v>
      </c>
      <c r="L2436" t="s">
        <v>1967</v>
      </c>
    </row>
    <row r="2437" spans="1:12" x14ac:dyDescent="0.3">
      <c r="A2437">
        <v>853</v>
      </c>
      <c r="B2437" t="s">
        <v>1157</v>
      </c>
      <c r="C2437" t="s">
        <v>553</v>
      </c>
      <c r="D2437" t="s">
        <v>108</v>
      </c>
      <c r="E2437" s="1">
        <v>42846</v>
      </c>
      <c r="F2437">
        <v>2</v>
      </c>
      <c r="G2437">
        <v>4599.9799999999996</v>
      </c>
      <c r="H2437" t="s">
        <v>878</v>
      </c>
      <c r="I2437" t="s">
        <v>22</v>
      </c>
      <c r="J2437" t="s">
        <v>109</v>
      </c>
      <c r="K2437" t="s">
        <v>110</v>
      </c>
      <c r="L2437" t="s">
        <v>1968</v>
      </c>
    </row>
    <row r="2438" spans="1:12" x14ac:dyDescent="0.3">
      <c r="A2438">
        <v>853</v>
      </c>
      <c r="B2438" t="s">
        <v>1157</v>
      </c>
      <c r="C2438" t="s">
        <v>553</v>
      </c>
      <c r="D2438" t="s">
        <v>108</v>
      </c>
      <c r="E2438" s="1">
        <v>42846</v>
      </c>
      <c r="F2438">
        <v>2</v>
      </c>
      <c r="G2438">
        <v>9999.98</v>
      </c>
      <c r="H2438" t="s">
        <v>930</v>
      </c>
      <c r="I2438" t="s">
        <v>858</v>
      </c>
      <c r="J2438" t="s">
        <v>109</v>
      </c>
      <c r="K2438" t="s">
        <v>110</v>
      </c>
      <c r="L2438" t="s">
        <v>1968</v>
      </c>
    </row>
    <row r="2439" spans="1:12" x14ac:dyDescent="0.3">
      <c r="A2439">
        <v>854</v>
      </c>
      <c r="B2439" t="s">
        <v>1158</v>
      </c>
      <c r="C2439" t="s">
        <v>365</v>
      </c>
      <c r="D2439" t="s">
        <v>26</v>
      </c>
      <c r="E2439" s="1">
        <v>42847</v>
      </c>
      <c r="F2439">
        <v>1</v>
      </c>
      <c r="G2439">
        <v>189.99</v>
      </c>
      <c r="H2439" t="s">
        <v>1119</v>
      </c>
      <c r="I2439" t="s">
        <v>53</v>
      </c>
      <c r="J2439" t="s">
        <v>27</v>
      </c>
      <c r="K2439" t="s">
        <v>28</v>
      </c>
      <c r="L2439" t="s">
        <v>1968</v>
      </c>
    </row>
    <row r="2440" spans="1:12" x14ac:dyDescent="0.3">
      <c r="A2440">
        <v>855</v>
      </c>
      <c r="B2440" t="s">
        <v>1159</v>
      </c>
      <c r="C2440" t="s">
        <v>30</v>
      </c>
      <c r="D2440" t="s">
        <v>26</v>
      </c>
      <c r="E2440" s="1">
        <v>42847</v>
      </c>
      <c r="F2440">
        <v>2</v>
      </c>
      <c r="G2440">
        <v>419.98</v>
      </c>
      <c r="H2440" t="s">
        <v>1008</v>
      </c>
      <c r="I2440" t="s">
        <v>53</v>
      </c>
      <c r="J2440" t="s">
        <v>27</v>
      </c>
      <c r="K2440" t="s">
        <v>28</v>
      </c>
      <c r="L2440" t="s">
        <v>1971</v>
      </c>
    </row>
    <row r="2441" spans="1:12" x14ac:dyDescent="0.3">
      <c r="A2441">
        <v>855</v>
      </c>
      <c r="B2441" t="s">
        <v>1159</v>
      </c>
      <c r="C2441" t="s">
        <v>30</v>
      </c>
      <c r="D2441" t="s">
        <v>26</v>
      </c>
      <c r="E2441" s="1">
        <v>42847</v>
      </c>
      <c r="F2441">
        <v>1</v>
      </c>
      <c r="G2441">
        <v>449</v>
      </c>
      <c r="H2441" t="s">
        <v>44</v>
      </c>
      <c r="I2441" t="s">
        <v>15</v>
      </c>
      <c r="J2441" t="s">
        <v>27</v>
      </c>
      <c r="K2441" t="s">
        <v>28</v>
      </c>
      <c r="L2441" t="s">
        <v>1976</v>
      </c>
    </row>
    <row r="2442" spans="1:12" x14ac:dyDescent="0.3">
      <c r="A2442">
        <v>855</v>
      </c>
      <c r="B2442" t="s">
        <v>1159</v>
      </c>
      <c r="C2442" t="s">
        <v>30</v>
      </c>
      <c r="D2442" t="s">
        <v>26</v>
      </c>
      <c r="E2442" s="1">
        <v>42847</v>
      </c>
      <c r="F2442">
        <v>1</v>
      </c>
      <c r="G2442">
        <v>209.99</v>
      </c>
      <c r="H2442" t="s">
        <v>953</v>
      </c>
      <c r="I2442" t="s">
        <v>53</v>
      </c>
      <c r="J2442" t="s">
        <v>27</v>
      </c>
      <c r="K2442" t="s">
        <v>28</v>
      </c>
      <c r="L2442" t="s">
        <v>1968</v>
      </c>
    </row>
    <row r="2443" spans="1:12" x14ac:dyDescent="0.3">
      <c r="A2443">
        <v>856</v>
      </c>
      <c r="B2443" t="s">
        <v>1160</v>
      </c>
      <c r="C2443" t="s">
        <v>48</v>
      </c>
      <c r="D2443" t="s">
        <v>26</v>
      </c>
      <c r="E2443" s="1">
        <v>42848</v>
      </c>
      <c r="F2443">
        <v>2</v>
      </c>
      <c r="G2443">
        <v>1099.98</v>
      </c>
      <c r="H2443" t="s">
        <v>949</v>
      </c>
      <c r="I2443" t="s">
        <v>22</v>
      </c>
      <c r="J2443" t="s">
        <v>27</v>
      </c>
      <c r="K2443" t="s">
        <v>28</v>
      </c>
      <c r="L2443" t="s">
        <v>1971</v>
      </c>
    </row>
    <row r="2444" spans="1:12" x14ac:dyDescent="0.3">
      <c r="A2444">
        <v>857</v>
      </c>
      <c r="B2444" t="s">
        <v>1161</v>
      </c>
      <c r="C2444" t="s">
        <v>1162</v>
      </c>
      <c r="D2444" t="s">
        <v>26</v>
      </c>
      <c r="E2444" s="1">
        <v>42849</v>
      </c>
      <c r="F2444">
        <v>1</v>
      </c>
      <c r="G2444">
        <v>999.99</v>
      </c>
      <c r="H2444" t="s">
        <v>910</v>
      </c>
      <c r="I2444" t="s">
        <v>22</v>
      </c>
      <c r="J2444" t="s">
        <v>27</v>
      </c>
      <c r="K2444" t="s">
        <v>31</v>
      </c>
      <c r="L2444" t="s">
        <v>1968</v>
      </c>
    </row>
    <row r="2445" spans="1:12" x14ac:dyDescent="0.3">
      <c r="A2445">
        <v>858</v>
      </c>
      <c r="B2445" t="s">
        <v>1163</v>
      </c>
      <c r="C2445" t="s">
        <v>517</v>
      </c>
      <c r="D2445" t="s">
        <v>26</v>
      </c>
      <c r="E2445" s="1">
        <v>42850</v>
      </c>
      <c r="F2445">
        <v>1</v>
      </c>
      <c r="G2445">
        <v>269.99</v>
      </c>
      <c r="H2445" t="s">
        <v>52</v>
      </c>
      <c r="I2445" t="s">
        <v>15</v>
      </c>
      <c r="J2445" t="s">
        <v>27</v>
      </c>
      <c r="K2445" t="s">
        <v>28</v>
      </c>
      <c r="L2445" t="s">
        <v>1966</v>
      </c>
    </row>
    <row r="2446" spans="1:12" x14ac:dyDescent="0.3">
      <c r="A2446">
        <v>858</v>
      </c>
      <c r="B2446" t="s">
        <v>1163</v>
      </c>
      <c r="C2446" t="s">
        <v>517</v>
      </c>
      <c r="D2446" t="s">
        <v>26</v>
      </c>
      <c r="E2446" s="1">
        <v>42850</v>
      </c>
      <c r="F2446">
        <v>2</v>
      </c>
      <c r="G2446">
        <v>1739.98</v>
      </c>
      <c r="H2446" t="s">
        <v>940</v>
      </c>
      <c r="I2446" t="s">
        <v>22</v>
      </c>
      <c r="J2446" t="s">
        <v>27</v>
      </c>
      <c r="K2446" t="s">
        <v>28</v>
      </c>
      <c r="L2446" t="s">
        <v>1971</v>
      </c>
    </row>
    <row r="2447" spans="1:12" x14ac:dyDescent="0.3">
      <c r="A2447">
        <v>858</v>
      </c>
      <c r="B2447" t="s">
        <v>1163</v>
      </c>
      <c r="C2447" t="s">
        <v>517</v>
      </c>
      <c r="D2447" t="s">
        <v>26</v>
      </c>
      <c r="E2447" s="1">
        <v>42850</v>
      </c>
      <c r="F2447">
        <v>1</v>
      </c>
      <c r="G2447">
        <v>1320.99</v>
      </c>
      <c r="H2447" t="s">
        <v>77</v>
      </c>
      <c r="I2447" t="s">
        <v>22</v>
      </c>
      <c r="J2447" t="s">
        <v>27</v>
      </c>
      <c r="K2447" t="s">
        <v>28</v>
      </c>
      <c r="L2447" t="s">
        <v>1970</v>
      </c>
    </row>
    <row r="2448" spans="1:12" x14ac:dyDescent="0.3">
      <c r="A2448">
        <v>858</v>
      </c>
      <c r="B2448" t="s">
        <v>1163</v>
      </c>
      <c r="C2448" t="s">
        <v>517</v>
      </c>
      <c r="D2448" t="s">
        <v>26</v>
      </c>
      <c r="E2448" s="1">
        <v>42850</v>
      </c>
      <c r="F2448">
        <v>2</v>
      </c>
      <c r="G2448">
        <v>1499.98</v>
      </c>
      <c r="H2448" t="s">
        <v>863</v>
      </c>
      <c r="I2448" t="s">
        <v>15</v>
      </c>
      <c r="J2448" t="s">
        <v>27</v>
      </c>
      <c r="K2448" t="s">
        <v>28</v>
      </c>
      <c r="L2448" t="s">
        <v>1972</v>
      </c>
    </row>
    <row r="2449" spans="1:12" x14ac:dyDescent="0.3">
      <c r="A2449">
        <v>859</v>
      </c>
      <c r="B2449" t="s">
        <v>1164</v>
      </c>
      <c r="C2449" t="s">
        <v>219</v>
      </c>
      <c r="D2449" t="s">
        <v>26</v>
      </c>
      <c r="E2449" s="1">
        <v>42850</v>
      </c>
      <c r="F2449">
        <v>1</v>
      </c>
      <c r="G2449">
        <v>269.99</v>
      </c>
      <c r="H2449" t="s">
        <v>66</v>
      </c>
      <c r="I2449" t="s">
        <v>15</v>
      </c>
      <c r="J2449" t="s">
        <v>27</v>
      </c>
      <c r="K2449" t="s">
        <v>28</v>
      </c>
      <c r="L2449" t="s">
        <v>1966</v>
      </c>
    </row>
    <row r="2450" spans="1:12" x14ac:dyDescent="0.3">
      <c r="A2450">
        <v>859</v>
      </c>
      <c r="B2450" t="s">
        <v>1164</v>
      </c>
      <c r="C2450" t="s">
        <v>219</v>
      </c>
      <c r="D2450" t="s">
        <v>26</v>
      </c>
      <c r="E2450" s="1">
        <v>42850</v>
      </c>
      <c r="F2450">
        <v>2</v>
      </c>
      <c r="G2450">
        <v>539.98</v>
      </c>
      <c r="H2450" t="s">
        <v>52</v>
      </c>
      <c r="I2450" t="s">
        <v>15</v>
      </c>
      <c r="J2450" t="s">
        <v>27</v>
      </c>
      <c r="K2450" t="s">
        <v>28</v>
      </c>
      <c r="L2450" t="s">
        <v>1966</v>
      </c>
    </row>
    <row r="2451" spans="1:12" x14ac:dyDescent="0.3">
      <c r="A2451">
        <v>859</v>
      </c>
      <c r="B2451" t="s">
        <v>1164</v>
      </c>
      <c r="C2451" t="s">
        <v>219</v>
      </c>
      <c r="D2451" t="s">
        <v>26</v>
      </c>
      <c r="E2451" s="1">
        <v>42850</v>
      </c>
      <c r="F2451">
        <v>2</v>
      </c>
      <c r="G2451">
        <v>1099.98</v>
      </c>
      <c r="H2451" t="s">
        <v>949</v>
      </c>
      <c r="I2451" t="s">
        <v>22</v>
      </c>
      <c r="J2451" t="s">
        <v>27</v>
      </c>
      <c r="K2451" t="s">
        <v>28</v>
      </c>
      <c r="L2451" t="s">
        <v>1971</v>
      </c>
    </row>
    <row r="2452" spans="1:12" x14ac:dyDescent="0.3">
      <c r="A2452">
        <v>859</v>
      </c>
      <c r="B2452" t="s">
        <v>1164</v>
      </c>
      <c r="C2452" t="s">
        <v>219</v>
      </c>
      <c r="D2452" t="s">
        <v>26</v>
      </c>
      <c r="E2452" s="1">
        <v>42850</v>
      </c>
      <c r="F2452">
        <v>2</v>
      </c>
      <c r="G2452">
        <v>833.98</v>
      </c>
      <c r="H2452" t="s">
        <v>923</v>
      </c>
      <c r="I2452" t="s">
        <v>15</v>
      </c>
      <c r="J2452" t="s">
        <v>27</v>
      </c>
      <c r="K2452" t="s">
        <v>28</v>
      </c>
      <c r="L2452" t="s">
        <v>1972</v>
      </c>
    </row>
    <row r="2453" spans="1:12" x14ac:dyDescent="0.3">
      <c r="A2453">
        <v>859</v>
      </c>
      <c r="B2453" t="s">
        <v>1164</v>
      </c>
      <c r="C2453" t="s">
        <v>219</v>
      </c>
      <c r="D2453" t="s">
        <v>26</v>
      </c>
      <c r="E2453" s="1">
        <v>42850</v>
      </c>
      <c r="F2453">
        <v>2</v>
      </c>
      <c r="G2453">
        <v>1665.98</v>
      </c>
      <c r="H2453" t="s">
        <v>1055</v>
      </c>
      <c r="I2453" t="s">
        <v>22</v>
      </c>
      <c r="J2453" t="s">
        <v>27</v>
      </c>
      <c r="K2453" t="s">
        <v>28</v>
      </c>
      <c r="L2453" t="s">
        <v>1967</v>
      </c>
    </row>
    <row r="2454" spans="1:12" x14ac:dyDescent="0.3">
      <c r="A2454">
        <v>860</v>
      </c>
      <c r="B2454" t="s">
        <v>1165</v>
      </c>
      <c r="C2454" t="s">
        <v>94</v>
      </c>
      <c r="D2454" t="s">
        <v>26</v>
      </c>
      <c r="E2454" s="1">
        <v>42852</v>
      </c>
      <c r="F2454">
        <v>2</v>
      </c>
      <c r="G2454">
        <v>599.98</v>
      </c>
      <c r="H2454" t="s">
        <v>866</v>
      </c>
      <c r="I2454" t="s">
        <v>53</v>
      </c>
      <c r="J2454" t="s">
        <v>27</v>
      </c>
      <c r="K2454" t="s">
        <v>31</v>
      </c>
      <c r="L2454" t="s">
        <v>1966</v>
      </c>
    </row>
    <row r="2455" spans="1:12" x14ac:dyDescent="0.3">
      <c r="A2455">
        <v>860</v>
      </c>
      <c r="B2455" t="s">
        <v>1165</v>
      </c>
      <c r="C2455" t="s">
        <v>94</v>
      </c>
      <c r="D2455" t="s">
        <v>26</v>
      </c>
      <c r="E2455" s="1">
        <v>42852</v>
      </c>
      <c r="F2455">
        <v>2</v>
      </c>
      <c r="G2455">
        <v>1099.98</v>
      </c>
      <c r="H2455" t="s">
        <v>43</v>
      </c>
      <c r="I2455" t="s">
        <v>39</v>
      </c>
      <c r="J2455" t="s">
        <v>27</v>
      </c>
      <c r="K2455" t="s">
        <v>31</v>
      </c>
      <c r="L2455" t="s">
        <v>1966</v>
      </c>
    </row>
    <row r="2456" spans="1:12" x14ac:dyDescent="0.3">
      <c r="A2456">
        <v>860</v>
      </c>
      <c r="B2456" t="s">
        <v>1165</v>
      </c>
      <c r="C2456" t="s">
        <v>94</v>
      </c>
      <c r="D2456" t="s">
        <v>26</v>
      </c>
      <c r="E2456" s="1">
        <v>42852</v>
      </c>
      <c r="F2456">
        <v>1</v>
      </c>
      <c r="G2456">
        <v>499.99</v>
      </c>
      <c r="H2456" t="s">
        <v>80</v>
      </c>
      <c r="I2456" t="s">
        <v>39</v>
      </c>
      <c r="J2456" t="s">
        <v>27</v>
      </c>
      <c r="K2456" t="s">
        <v>31</v>
      </c>
      <c r="L2456" t="s">
        <v>1966</v>
      </c>
    </row>
    <row r="2457" spans="1:12" x14ac:dyDescent="0.3">
      <c r="A2457">
        <v>860</v>
      </c>
      <c r="B2457" t="s">
        <v>1165</v>
      </c>
      <c r="C2457" t="s">
        <v>94</v>
      </c>
      <c r="D2457" t="s">
        <v>26</v>
      </c>
      <c r="E2457" s="1">
        <v>42852</v>
      </c>
      <c r="F2457">
        <v>1</v>
      </c>
      <c r="G2457">
        <v>469.99</v>
      </c>
      <c r="H2457" t="s">
        <v>69</v>
      </c>
      <c r="I2457" t="s">
        <v>22</v>
      </c>
      <c r="J2457" t="s">
        <v>27</v>
      </c>
      <c r="K2457" t="s">
        <v>31</v>
      </c>
      <c r="L2457" t="s">
        <v>1967</v>
      </c>
    </row>
    <row r="2458" spans="1:12" x14ac:dyDescent="0.3">
      <c r="A2458">
        <v>860</v>
      </c>
      <c r="B2458" t="s">
        <v>1165</v>
      </c>
      <c r="C2458" t="s">
        <v>94</v>
      </c>
      <c r="D2458" t="s">
        <v>26</v>
      </c>
      <c r="E2458" s="1">
        <v>42852</v>
      </c>
      <c r="F2458">
        <v>2</v>
      </c>
      <c r="G2458">
        <v>9999.98</v>
      </c>
      <c r="H2458" t="s">
        <v>930</v>
      </c>
      <c r="I2458" t="s">
        <v>858</v>
      </c>
      <c r="J2458" t="s">
        <v>27</v>
      </c>
      <c r="K2458" t="s">
        <v>31</v>
      </c>
      <c r="L2458" t="s">
        <v>1968</v>
      </c>
    </row>
    <row r="2459" spans="1:12" x14ac:dyDescent="0.3">
      <c r="A2459">
        <v>861</v>
      </c>
      <c r="B2459" t="s">
        <v>1166</v>
      </c>
      <c r="C2459" t="s">
        <v>473</v>
      </c>
      <c r="D2459" t="s">
        <v>26</v>
      </c>
      <c r="E2459" s="1">
        <v>42852</v>
      </c>
      <c r="F2459">
        <v>2</v>
      </c>
      <c r="G2459">
        <v>539.98</v>
      </c>
      <c r="H2459" t="s">
        <v>52</v>
      </c>
      <c r="I2459" t="s">
        <v>15</v>
      </c>
      <c r="J2459" t="s">
        <v>27</v>
      </c>
      <c r="K2459" t="s">
        <v>31</v>
      </c>
      <c r="L2459" t="s">
        <v>1966</v>
      </c>
    </row>
    <row r="2460" spans="1:12" x14ac:dyDescent="0.3">
      <c r="A2460">
        <v>861</v>
      </c>
      <c r="B2460" t="s">
        <v>1166</v>
      </c>
      <c r="C2460" t="s">
        <v>473</v>
      </c>
      <c r="D2460" t="s">
        <v>26</v>
      </c>
      <c r="E2460" s="1">
        <v>42852</v>
      </c>
      <c r="F2460">
        <v>1</v>
      </c>
      <c r="G2460">
        <v>3499.99</v>
      </c>
      <c r="H2460" t="s">
        <v>872</v>
      </c>
      <c r="I2460" t="s">
        <v>20</v>
      </c>
      <c r="J2460" t="s">
        <v>27</v>
      </c>
      <c r="K2460" t="s">
        <v>31</v>
      </c>
      <c r="L2460" t="s">
        <v>1968</v>
      </c>
    </row>
    <row r="2461" spans="1:12" x14ac:dyDescent="0.3">
      <c r="A2461">
        <v>862</v>
      </c>
      <c r="B2461" t="s">
        <v>1167</v>
      </c>
      <c r="C2461" t="s">
        <v>283</v>
      </c>
      <c r="D2461" t="s">
        <v>108</v>
      </c>
      <c r="E2461" s="1">
        <v>42852</v>
      </c>
      <c r="F2461">
        <v>1</v>
      </c>
      <c r="G2461">
        <v>299.99</v>
      </c>
      <c r="H2461" t="s">
        <v>877</v>
      </c>
      <c r="I2461" t="s">
        <v>53</v>
      </c>
      <c r="J2461" t="s">
        <v>109</v>
      </c>
      <c r="K2461" t="s">
        <v>110</v>
      </c>
      <c r="L2461" t="s">
        <v>1966</v>
      </c>
    </row>
    <row r="2462" spans="1:12" x14ac:dyDescent="0.3">
      <c r="A2462">
        <v>862</v>
      </c>
      <c r="B2462" t="s">
        <v>1167</v>
      </c>
      <c r="C2462" t="s">
        <v>283</v>
      </c>
      <c r="D2462" t="s">
        <v>108</v>
      </c>
      <c r="E2462" s="1">
        <v>42852</v>
      </c>
      <c r="F2462">
        <v>1</v>
      </c>
      <c r="G2462">
        <v>329.99</v>
      </c>
      <c r="H2462" t="s">
        <v>852</v>
      </c>
      <c r="I2462" t="s">
        <v>53</v>
      </c>
      <c r="J2462" t="s">
        <v>109</v>
      </c>
      <c r="K2462" t="s">
        <v>110</v>
      </c>
      <c r="L2462" t="s">
        <v>1971</v>
      </c>
    </row>
    <row r="2463" spans="1:12" x14ac:dyDescent="0.3">
      <c r="A2463">
        <v>862</v>
      </c>
      <c r="B2463" t="s">
        <v>1167</v>
      </c>
      <c r="C2463" t="s">
        <v>283</v>
      </c>
      <c r="D2463" t="s">
        <v>108</v>
      </c>
      <c r="E2463" s="1">
        <v>42852</v>
      </c>
      <c r="F2463">
        <v>2</v>
      </c>
      <c r="G2463">
        <v>6999.98</v>
      </c>
      <c r="H2463" t="s">
        <v>909</v>
      </c>
      <c r="I2463" t="s">
        <v>858</v>
      </c>
      <c r="J2463" t="s">
        <v>109</v>
      </c>
      <c r="K2463" t="s">
        <v>110</v>
      </c>
      <c r="L2463" t="s">
        <v>1968</v>
      </c>
    </row>
    <row r="2464" spans="1:12" x14ac:dyDescent="0.3">
      <c r="A2464">
        <v>863</v>
      </c>
      <c r="B2464" t="s">
        <v>1168</v>
      </c>
      <c r="C2464" t="s">
        <v>245</v>
      </c>
      <c r="D2464" t="s">
        <v>26</v>
      </c>
      <c r="E2464" s="1">
        <v>42853</v>
      </c>
      <c r="F2464">
        <v>2</v>
      </c>
      <c r="G2464">
        <v>419.98</v>
      </c>
      <c r="H2464" t="s">
        <v>1008</v>
      </c>
      <c r="I2464" t="s">
        <v>53</v>
      </c>
      <c r="J2464" t="s">
        <v>27</v>
      </c>
      <c r="K2464" t="s">
        <v>31</v>
      </c>
      <c r="L2464" t="s">
        <v>1971</v>
      </c>
    </row>
    <row r="2465" spans="1:12" x14ac:dyDescent="0.3">
      <c r="A2465">
        <v>864</v>
      </c>
      <c r="B2465" t="s">
        <v>1169</v>
      </c>
      <c r="C2465" t="s">
        <v>273</v>
      </c>
      <c r="D2465" t="s">
        <v>26</v>
      </c>
      <c r="E2465" s="1">
        <v>42853</v>
      </c>
      <c r="F2465">
        <v>1</v>
      </c>
      <c r="G2465">
        <v>269.99</v>
      </c>
      <c r="H2465" t="s">
        <v>66</v>
      </c>
      <c r="I2465" t="s">
        <v>15</v>
      </c>
      <c r="J2465" t="s">
        <v>27</v>
      </c>
      <c r="K2465" t="s">
        <v>28</v>
      </c>
      <c r="L2465" t="s">
        <v>1966</v>
      </c>
    </row>
    <row r="2466" spans="1:12" x14ac:dyDescent="0.3">
      <c r="A2466">
        <v>864</v>
      </c>
      <c r="B2466" t="s">
        <v>1169</v>
      </c>
      <c r="C2466" t="s">
        <v>273</v>
      </c>
      <c r="D2466" t="s">
        <v>26</v>
      </c>
      <c r="E2466" s="1">
        <v>42853</v>
      </c>
      <c r="F2466">
        <v>1</v>
      </c>
      <c r="G2466">
        <v>379.99</v>
      </c>
      <c r="H2466" t="s">
        <v>960</v>
      </c>
      <c r="I2466" t="s">
        <v>22</v>
      </c>
      <c r="J2466" t="s">
        <v>27</v>
      </c>
      <c r="K2466" t="s">
        <v>28</v>
      </c>
      <c r="L2466" t="s">
        <v>1971</v>
      </c>
    </row>
    <row r="2467" spans="1:12" x14ac:dyDescent="0.3">
      <c r="A2467">
        <v>864</v>
      </c>
      <c r="B2467" t="s">
        <v>1169</v>
      </c>
      <c r="C2467" t="s">
        <v>273</v>
      </c>
      <c r="D2467" t="s">
        <v>26</v>
      </c>
      <c r="E2467" s="1">
        <v>42853</v>
      </c>
      <c r="F2467">
        <v>2</v>
      </c>
      <c r="G2467">
        <v>693.98</v>
      </c>
      <c r="H2467" t="s">
        <v>1033</v>
      </c>
      <c r="I2467" t="s">
        <v>15</v>
      </c>
      <c r="J2467" t="s">
        <v>27</v>
      </c>
      <c r="K2467" t="s">
        <v>28</v>
      </c>
      <c r="L2467" t="s">
        <v>1972</v>
      </c>
    </row>
    <row r="2468" spans="1:12" x14ac:dyDescent="0.3">
      <c r="A2468">
        <v>865</v>
      </c>
      <c r="B2468" t="s">
        <v>1170</v>
      </c>
      <c r="C2468" t="s">
        <v>535</v>
      </c>
      <c r="D2468" t="s">
        <v>26</v>
      </c>
      <c r="E2468" s="1">
        <v>42854</v>
      </c>
      <c r="F2468">
        <v>2</v>
      </c>
      <c r="G2468">
        <v>833.98</v>
      </c>
      <c r="H2468" t="s">
        <v>867</v>
      </c>
      <c r="I2468" t="s">
        <v>39</v>
      </c>
      <c r="J2468" t="s">
        <v>27</v>
      </c>
      <c r="K2468" t="s">
        <v>28</v>
      </c>
      <c r="L2468" t="s">
        <v>1972</v>
      </c>
    </row>
    <row r="2469" spans="1:12" x14ac:dyDescent="0.3">
      <c r="A2469">
        <v>865</v>
      </c>
      <c r="B2469" t="s">
        <v>1170</v>
      </c>
      <c r="C2469" t="s">
        <v>535</v>
      </c>
      <c r="D2469" t="s">
        <v>26</v>
      </c>
      <c r="E2469" s="1">
        <v>42854</v>
      </c>
      <c r="F2469">
        <v>1</v>
      </c>
      <c r="G2469">
        <v>469.99</v>
      </c>
      <c r="H2469" t="s">
        <v>1000</v>
      </c>
      <c r="I2469" t="s">
        <v>22</v>
      </c>
      <c r="J2469" t="s">
        <v>27</v>
      </c>
      <c r="K2469" t="s">
        <v>28</v>
      </c>
      <c r="L2469" t="s">
        <v>1968</v>
      </c>
    </row>
    <row r="2470" spans="1:12" x14ac:dyDescent="0.3">
      <c r="A2470">
        <v>866</v>
      </c>
      <c r="B2470" t="s">
        <v>1171</v>
      </c>
      <c r="C2470" t="s">
        <v>58</v>
      </c>
      <c r="D2470" t="s">
        <v>26</v>
      </c>
      <c r="E2470" s="1">
        <v>42854</v>
      </c>
      <c r="F2470">
        <v>2</v>
      </c>
      <c r="G2470">
        <v>539.98</v>
      </c>
      <c r="H2470" t="s">
        <v>66</v>
      </c>
      <c r="I2470" t="s">
        <v>15</v>
      </c>
      <c r="J2470" t="s">
        <v>27</v>
      </c>
      <c r="K2470" t="s">
        <v>28</v>
      </c>
      <c r="L2470" t="s">
        <v>1966</v>
      </c>
    </row>
    <row r="2471" spans="1:12" x14ac:dyDescent="0.3">
      <c r="A2471">
        <v>866</v>
      </c>
      <c r="B2471" t="s">
        <v>1171</v>
      </c>
      <c r="C2471" t="s">
        <v>58</v>
      </c>
      <c r="D2471" t="s">
        <v>26</v>
      </c>
      <c r="E2471" s="1">
        <v>42854</v>
      </c>
      <c r="F2471">
        <v>1</v>
      </c>
      <c r="G2471">
        <v>761.99</v>
      </c>
      <c r="H2471" t="s">
        <v>896</v>
      </c>
      <c r="I2471" t="s">
        <v>15</v>
      </c>
      <c r="J2471" t="s">
        <v>27</v>
      </c>
      <c r="K2471" t="s">
        <v>28</v>
      </c>
      <c r="L2471" t="s">
        <v>1972</v>
      </c>
    </row>
    <row r="2472" spans="1:12" x14ac:dyDescent="0.3">
      <c r="A2472">
        <v>866</v>
      </c>
      <c r="B2472" t="s">
        <v>1171</v>
      </c>
      <c r="C2472" t="s">
        <v>58</v>
      </c>
      <c r="D2472" t="s">
        <v>26</v>
      </c>
      <c r="E2472" s="1">
        <v>42854</v>
      </c>
      <c r="F2472">
        <v>2</v>
      </c>
      <c r="G2472">
        <v>501.98</v>
      </c>
      <c r="H2472" t="s">
        <v>894</v>
      </c>
      <c r="I2472" t="s">
        <v>15</v>
      </c>
      <c r="J2472" t="s">
        <v>27</v>
      </c>
      <c r="K2472" t="s">
        <v>28</v>
      </c>
      <c r="L2472" t="s">
        <v>1972</v>
      </c>
    </row>
    <row r="2473" spans="1:12" x14ac:dyDescent="0.3">
      <c r="A2473">
        <v>866</v>
      </c>
      <c r="B2473" t="s">
        <v>1171</v>
      </c>
      <c r="C2473" t="s">
        <v>58</v>
      </c>
      <c r="D2473" t="s">
        <v>26</v>
      </c>
      <c r="E2473" s="1">
        <v>42854</v>
      </c>
      <c r="F2473">
        <v>1</v>
      </c>
      <c r="G2473">
        <v>189.99</v>
      </c>
      <c r="H2473" t="s">
        <v>898</v>
      </c>
      <c r="I2473" t="s">
        <v>53</v>
      </c>
      <c r="J2473" t="s">
        <v>27</v>
      </c>
      <c r="K2473" t="s">
        <v>28</v>
      </c>
      <c r="L2473" t="s">
        <v>1968</v>
      </c>
    </row>
    <row r="2474" spans="1:12" x14ac:dyDescent="0.3">
      <c r="A2474">
        <v>867</v>
      </c>
      <c r="B2474" t="s">
        <v>1172</v>
      </c>
      <c r="C2474" t="s">
        <v>1173</v>
      </c>
      <c r="D2474" t="s">
        <v>13</v>
      </c>
      <c r="E2474" s="1">
        <v>42856</v>
      </c>
      <c r="F2474">
        <v>1</v>
      </c>
      <c r="G2474">
        <v>339.99</v>
      </c>
      <c r="H2474" t="s">
        <v>926</v>
      </c>
      <c r="I2474" t="s">
        <v>53</v>
      </c>
      <c r="J2474" t="s">
        <v>16</v>
      </c>
      <c r="K2474" t="s">
        <v>36</v>
      </c>
      <c r="L2474" t="s">
        <v>1966</v>
      </c>
    </row>
    <row r="2475" spans="1:12" x14ac:dyDescent="0.3">
      <c r="A2475">
        <v>868</v>
      </c>
      <c r="B2475" t="s">
        <v>1174</v>
      </c>
      <c r="C2475" t="s">
        <v>312</v>
      </c>
      <c r="D2475" t="s">
        <v>13</v>
      </c>
      <c r="E2475" s="1">
        <v>42856</v>
      </c>
      <c r="F2475">
        <v>1</v>
      </c>
      <c r="G2475">
        <v>1409.99</v>
      </c>
      <c r="H2475" t="s">
        <v>1151</v>
      </c>
      <c r="I2475" t="s">
        <v>22</v>
      </c>
      <c r="J2475" t="s">
        <v>16</v>
      </c>
      <c r="K2475" t="s">
        <v>36</v>
      </c>
      <c r="L2475" t="s">
        <v>1971</v>
      </c>
    </row>
    <row r="2476" spans="1:12" x14ac:dyDescent="0.3">
      <c r="A2476">
        <v>869</v>
      </c>
      <c r="B2476" t="s">
        <v>1175</v>
      </c>
      <c r="C2476" t="s">
        <v>538</v>
      </c>
      <c r="D2476" t="s">
        <v>26</v>
      </c>
      <c r="E2476" s="1">
        <v>42856</v>
      </c>
      <c r="F2476">
        <v>2</v>
      </c>
      <c r="G2476">
        <v>899.98</v>
      </c>
      <c r="H2476" t="s">
        <v>854</v>
      </c>
      <c r="I2476" t="s">
        <v>39</v>
      </c>
      <c r="J2476" t="s">
        <v>27</v>
      </c>
      <c r="K2476" t="s">
        <v>31</v>
      </c>
      <c r="L2476" t="s">
        <v>1972</v>
      </c>
    </row>
    <row r="2477" spans="1:12" x14ac:dyDescent="0.3">
      <c r="A2477">
        <v>869</v>
      </c>
      <c r="B2477" t="s">
        <v>1175</v>
      </c>
      <c r="C2477" t="s">
        <v>538</v>
      </c>
      <c r="D2477" t="s">
        <v>26</v>
      </c>
      <c r="E2477" s="1">
        <v>42856</v>
      </c>
      <c r="F2477">
        <v>2</v>
      </c>
      <c r="G2477">
        <v>693.98</v>
      </c>
      <c r="H2477" t="s">
        <v>1033</v>
      </c>
      <c r="I2477" t="s">
        <v>15</v>
      </c>
      <c r="J2477" t="s">
        <v>27</v>
      </c>
      <c r="K2477" t="s">
        <v>31</v>
      </c>
      <c r="L2477" t="s">
        <v>1972</v>
      </c>
    </row>
    <row r="2478" spans="1:12" x14ac:dyDescent="0.3">
      <c r="A2478">
        <v>869</v>
      </c>
      <c r="B2478" t="s">
        <v>1175</v>
      </c>
      <c r="C2478" t="s">
        <v>538</v>
      </c>
      <c r="D2478" t="s">
        <v>26</v>
      </c>
      <c r="E2478" s="1">
        <v>42856</v>
      </c>
      <c r="F2478">
        <v>1</v>
      </c>
      <c r="G2478">
        <v>469.99</v>
      </c>
      <c r="H2478" t="s">
        <v>903</v>
      </c>
      <c r="I2478" t="s">
        <v>22</v>
      </c>
      <c r="J2478" t="s">
        <v>27</v>
      </c>
      <c r="K2478" t="s">
        <v>31</v>
      </c>
      <c r="L2478" t="s">
        <v>1967</v>
      </c>
    </row>
    <row r="2479" spans="1:12" x14ac:dyDescent="0.3">
      <c r="A2479">
        <v>869</v>
      </c>
      <c r="B2479" t="s">
        <v>1175</v>
      </c>
      <c r="C2479" t="s">
        <v>538</v>
      </c>
      <c r="D2479" t="s">
        <v>26</v>
      </c>
      <c r="E2479" s="1">
        <v>42856</v>
      </c>
      <c r="F2479">
        <v>2</v>
      </c>
      <c r="G2479">
        <v>5399.98</v>
      </c>
      <c r="H2479" t="s">
        <v>919</v>
      </c>
      <c r="I2479" t="s">
        <v>858</v>
      </c>
      <c r="J2479" t="s">
        <v>27</v>
      </c>
      <c r="K2479" t="s">
        <v>31</v>
      </c>
      <c r="L2479" t="s">
        <v>1968</v>
      </c>
    </row>
    <row r="2480" spans="1:12" x14ac:dyDescent="0.3">
      <c r="A2480">
        <v>869</v>
      </c>
      <c r="B2480" t="s">
        <v>1175</v>
      </c>
      <c r="C2480" t="s">
        <v>538</v>
      </c>
      <c r="D2480" t="s">
        <v>26</v>
      </c>
      <c r="E2480" s="1">
        <v>42856</v>
      </c>
      <c r="F2480">
        <v>1</v>
      </c>
      <c r="G2480">
        <v>3999.99</v>
      </c>
      <c r="H2480" t="s">
        <v>56</v>
      </c>
      <c r="I2480" t="s">
        <v>22</v>
      </c>
      <c r="J2480" t="s">
        <v>27</v>
      </c>
      <c r="K2480" t="s">
        <v>31</v>
      </c>
      <c r="L2480" t="s">
        <v>1968</v>
      </c>
    </row>
    <row r="2481" spans="1:12" x14ac:dyDescent="0.3">
      <c r="A2481">
        <v>870</v>
      </c>
      <c r="B2481" t="s">
        <v>1176</v>
      </c>
      <c r="C2481" t="s">
        <v>535</v>
      </c>
      <c r="D2481" t="s">
        <v>26</v>
      </c>
      <c r="E2481" s="1">
        <v>42856</v>
      </c>
      <c r="F2481">
        <v>1</v>
      </c>
      <c r="G2481">
        <v>3499.99</v>
      </c>
      <c r="H2481" t="s">
        <v>917</v>
      </c>
      <c r="I2481" t="s">
        <v>20</v>
      </c>
      <c r="J2481" t="s">
        <v>27</v>
      </c>
      <c r="K2481" t="s">
        <v>28</v>
      </c>
      <c r="L2481" t="s">
        <v>1968</v>
      </c>
    </row>
    <row r="2482" spans="1:12" x14ac:dyDescent="0.3">
      <c r="A2482">
        <v>871</v>
      </c>
      <c r="B2482" t="s">
        <v>1177</v>
      </c>
      <c r="C2482" t="s">
        <v>735</v>
      </c>
      <c r="D2482" t="s">
        <v>26</v>
      </c>
      <c r="E2482" s="1">
        <v>42857</v>
      </c>
      <c r="F2482">
        <v>1</v>
      </c>
      <c r="G2482">
        <v>549.99</v>
      </c>
      <c r="H2482" t="s">
        <v>949</v>
      </c>
      <c r="I2482" t="s">
        <v>22</v>
      </c>
      <c r="J2482" t="s">
        <v>27</v>
      </c>
      <c r="K2482" t="s">
        <v>31</v>
      </c>
      <c r="L2482" t="s">
        <v>1971</v>
      </c>
    </row>
    <row r="2483" spans="1:12" x14ac:dyDescent="0.3">
      <c r="A2483">
        <v>871</v>
      </c>
      <c r="B2483" t="s">
        <v>1177</v>
      </c>
      <c r="C2483" t="s">
        <v>735</v>
      </c>
      <c r="D2483" t="s">
        <v>26</v>
      </c>
      <c r="E2483" s="1">
        <v>42857</v>
      </c>
      <c r="F2483">
        <v>1</v>
      </c>
      <c r="G2483">
        <v>449.99</v>
      </c>
      <c r="H2483" t="s">
        <v>854</v>
      </c>
      <c r="I2483" t="s">
        <v>39</v>
      </c>
      <c r="J2483" t="s">
        <v>27</v>
      </c>
      <c r="K2483" t="s">
        <v>31</v>
      </c>
      <c r="L2483" t="s">
        <v>1972</v>
      </c>
    </row>
    <row r="2484" spans="1:12" x14ac:dyDescent="0.3">
      <c r="A2484">
        <v>871</v>
      </c>
      <c r="B2484" t="s">
        <v>1177</v>
      </c>
      <c r="C2484" t="s">
        <v>735</v>
      </c>
      <c r="D2484" t="s">
        <v>26</v>
      </c>
      <c r="E2484" s="1">
        <v>42857</v>
      </c>
      <c r="F2484">
        <v>2</v>
      </c>
      <c r="G2484">
        <v>833.98</v>
      </c>
      <c r="H2484" t="s">
        <v>945</v>
      </c>
      <c r="I2484" t="s">
        <v>39</v>
      </c>
      <c r="J2484" t="s">
        <v>27</v>
      </c>
      <c r="K2484" t="s">
        <v>31</v>
      </c>
      <c r="L2484" t="s">
        <v>1972</v>
      </c>
    </row>
    <row r="2485" spans="1:12" x14ac:dyDescent="0.3">
      <c r="A2485">
        <v>871</v>
      </c>
      <c r="B2485" t="s">
        <v>1177</v>
      </c>
      <c r="C2485" t="s">
        <v>735</v>
      </c>
      <c r="D2485" t="s">
        <v>26</v>
      </c>
      <c r="E2485" s="1">
        <v>42857</v>
      </c>
      <c r="F2485">
        <v>2</v>
      </c>
      <c r="G2485">
        <v>1999.98</v>
      </c>
      <c r="H2485" t="s">
        <v>868</v>
      </c>
      <c r="I2485" t="s">
        <v>22</v>
      </c>
      <c r="J2485" t="s">
        <v>27</v>
      </c>
      <c r="K2485" t="s">
        <v>31</v>
      </c>
      <c r="L2485" t="s">
        <v>1967</v>
      </c>
    </row>
    <row r="2486" spans="1:12" x14ac:dyDescent="0.3">
      <c r="A2486">
        <v>872</v>
      </c>
      <c r="B2486" t="s">
        <v>1178</v>
      </c>
      <c r="C2486" t="s">
        <v>607</v>
      </c>
      <c r="D2486" t="s">
        <v>13</v>
      </c>
      <c r="E2486" s="1">
        <v>42858</v>
      </c>
      <c r="F2486">
        <v>1</v>
      </c>
      <c r="G2486">
        <v>749.99</v>
      </c>
      <c r="H2486" t="s">
        <v>857</v>
      </c>
      <c r="I2486" t="s">
        <v>858</v>
      </c>
      <c r="J2486" t="s">
        <v>16</v>
      </c>
      <c r="K2486" t="s">
        <v>36</v>
      </c>
      <c r="L2486" t="s">
        <v>1967</v>
      </c>
    </row>
    <row r="2487" spans="1:12" x14ac:dyDescent="0.3">
      <c r="A2487">
        <v>872</v>
      </c>
      <c r="B2487" t="s">
        <v>1178</v>
      </c>
      <c r="C2487" t="s">
        <v>607</v>
      </c>
      <c r="D2487" t="s">
        <v>13</v>
      </c>
      <c r="E2487" s="1">
        <v>42858</v>
      </c>
      <c r="F2487">
        <v>2</v>
      </c>
      <c r="G2487">
        <v>6999.98</v>
      </c>
      <c r="H2487" t="s">
        <v>872</v>
      </c>
      <c r="I2487" t="s">
        <v>20</v>
      </c>
      <c r="J2487" t="s">
        <v>16</v>
      </c>
      <c r="K2487" t="s">
        <v>36</v>
      </c>
      <c r="L2487" t="s">
        <v>1968</v>
      </c>
    </row>
    <row r="2488" spans="1:12" x14ac:dyDescent="0.3">
      <c r="A2488">
        <v>873</v>
      </c>
      <c r="B2488" t="s">
        <v>1179</v>
      </c>
      <c r="C2488" t="s">
        <v>861</v>
      </c>
      <c r="D2488" t="s">
        <v>26</v>
      </c>
      <c r="E2488" s="1">
        <v>42858</v>
      </c>
      <c r="F2488">
        <v>2</v>
      </c>
      <c r="G2488">
        <v>939.98</v>
      </c>
      <c r="H2488" t="s">
        <v>869</v>
      </c>
      <c r="I2488" t="s">
        <v>22</v>
      </c>
      <c r="J2488" t="s">
        <v>27</v>
      </c>
      <c r="K2488" t="s">
        <v>31</v>
      </c>
      <c r="L2488" t="s">
        <v>1968</v>
      </c>
    </row>
    <row r="2489" spans="1:12" x14ac:dyDescent="0.3">
      <c r="A2489">
        <v>874</v>
      </c>
      <c r="B2489" t="s">
        <v>1180</v>
      </c>
      <c r="C2489" t="s">
        <v>164</v>
      </c>
      <c r="D2489" t="s">
        <v>26</v>
      </c>
      <c r="E2489" s="1">
        <v>42859</v>
      </c>
      <c r="F2489">
        <v>2</v>
      </c>
      <c r="G2489">
        <v>1599.98</v>
      </c>
      <c r="H2489" t="s">
        <v>1022</v>
      </c>
      <c r="I2489" t="s">
        <v>15</v>
      </c>
      <c r="J2489" t="s">
        <v>27</v>
      </c>
      <c r="K2489" t="s">
        <v>31</v>
      </c>
      <c r="L2489" t="s">
        <v>1966</v>
      </c>
    </row>
    <row r="2490" spans="1:12" x14ac:dyDescent="0.3">
      <c r="A2490">
        <v>874</v>
      </c>
      <c r="B2490" t="s">
        <v>1180</v>
      </c>
      <c r="C2490" t="s">
        <v>164</v>
      </c>
      <c r="D2490" t="s">
        <v>26</v>
      </c>
      <c r="E2490" s="1">
        <v>42859</v>
      </c>
      <c r="F2490">
        <v>1</v>
      </c>
      <c r="G2490">
        <v>749.99</v>
      </c>
      <c r="H2490" t="s">
        <v>863</v>
      </c>
      <c r="I2490" t="s">
        <v>15</v>
      </c>
      <c r="J2490" t="s">
        <v>27</v>
      </c>
      <c r="K2490" t="s">
        <v>31</v>
      </c>
      <c r="L2490" t="s">
        <v>1972</v>
      </c>
    </row>
    <row r="2491" spans="1:12" x14ac:dyDescent="0.3">
      <c r="A2491">
        <v>874</v>
      </c>
      <c r="B2491" t="s">
        <v>1180</v>
      </c>
      <c r="C2491" t="s">
        <v>164</v>
      </c>
      <c r="D2491" t="s">
        <v>26</v>
      </c>
      <c r="E2491" s="1">
        <v>42859</v>
      </c>
      <c r="F2491">
        <v>2</v>
      </c>
      <c r="G2491">
        <v>1999.98</v>
      </c>
      <c r="H2491" t="s">
        <v>997</v>
      </c>
      <c r="I2491" t="s">
        <v>22</v>
      </c>
      <c r="J2491" t="s">
        <v>27</v>
      </c>
      <c r="K2491" t="s">
        <v>31</v>
      </c>
      <c r="L2491" t="s">
        <v>1967</v>
      </c>
    </row>
    <row r="2492" spans="1:12" x14ac:dyDescent="0.3">
      <c r="A2492">
        <v>874</v>
      </c>
      <c r="B2492" t="s">
        <v>1180</v>
      </c>
      <c r="C2492" t="s">
        <v>164</v>
      </c>
      <c r="D2492" t="s">
        <v>26</v>
      </c>
      <c r="E2492" s="1">
        <v>42859</v>
      </c>
      <c r="F2492">
        <v>1</v>
      </c>
      <c r="G2492">
        <v>5499.99</v>
      </c>
      <c r="H2492" t="s">
        <v>859</v>
      </c>
      <c r="I2492" t="s">
        <v>858</v>
      </c>
      <c r="J2492" t="s">
        <v>27</v>
      </c>
      <c r="K2492" t="s">
        <v>31</v>
      </c>
      <c r="L2492" t="s">
        <v>1968</v>
      </c>
    </row>
    <row r="2493" spans="1:12" x14ac:dyDescent="0.3">
      <c r="A2493">
        <v>875</v>
      </c>
      <c r="B2493" t="s">
        <v>1181</v>
      </c>
      <c r="C2493" t="s">
        <v>200</v>
      </c>
      <c r="D2493" t="s">
        <v>13</v>
      </c>
      <c r="E2493" s="1">
        <v>42860</v>
      </c>
      <c r="F2493">
        <v>1</v>
      </c>
      <c r="G2493">
        <v>269.99</v>
      </c>
      <c r="H2493" t="s">
        <v>52</v>
      </c>
      <c r="I2493" t="s">
        <v>15</v>
      </c>
      <c r="J2493" t="s">
        <v>16</v>
      </c>
      <c r="K2493" t="s">
        <v>36</v>
      </c>
      <c r="L2493" t="s">
        <v>1966</v>
      </c>
    </row>
    <row r="2494" spans="1:12" x14ac:dyDescent="0.3">
      <c r="A2494">
        <v>875</v>
      </c>
      <c r="B2494" t="s">
        <v>1181</v>
      </c>
      <c r="C2494" t="s">
        <v>200</v>
      </c>
      <c r="D2494" t="s">
        <v>13</v>
      </c>
      <c r="E2494" s="1">
        <v>42860</v>
      </c>
      <c r="F2494">
        <v>2</v>
      </c>
      <c r="G2494">
        <v>1059.98</v>
      </c>
      <c r="H2494" t="s">
        <v>49</v>
      </c>
      <c r="I2494" t="s">
        <v>15</v>
      </c>
      <c r="J2494" t="s">
        <v>16</v>
      </c>
      <c r="K2494" t="s">
        <v>36</v>
      </c>
      <c r="L2494" t="s">
        <v>1966</v>
      </c>
    </row>
    <row r="2495" spans="1:12" x14ac:dyDescent="0.3">
      <c r="A2495">
        <v>875</v>
      </c>
      <c r="B2495" t="s">
        <v>1181</v>
      </c>
      <c r="C2495" t="s">
        <v>200</v>
      </c>
      <c r="D2495" t="s">
        <v>13</v>
      </c>
      <c r="E2495" s="1">
        <v>42860</v>
      </c>
      <c r="F2495">
        <v>2</v>
      </c>
      <c r="G2495">
        <v>2641.98</v>
      </c>
      <c r="H2495" t="s">
        <v>77</v>
      </c>
      <c r="I2495" t="s">
        <v>22</v>
      </c>
      <c r="J2495" t="s">
        <v>16</v>
      </c>
      <c r="K2495" t="s">
        <v>36</v>
      </c>
      <c r="L2495" t="s">
        <v>1970</v>
      </c>
    </row>
    <row r="2496" spans="1:12" x14ac:dyDescent="0.3">
      <c r="A2496">
        <v>875</v>
      </c>
      <c r="B2496" t="s">
        <v>1181</v>
      </c>
      <c r="C2496" t="s">
        <v>200</v>
      </c>
      <c r="D2496" t="s">
        <v>13</v>
      </c>
      <c r="E2496" s="1">
        <v>42860</v>
      </c>
      <c r="F2496">
        <v>1</v>
      </c>
      <c r="G2496">
        <v>470.99</v>
      </c>
      <c r="H2496" t="s">
        <v>1012</v>
      </c>
      <c r="I2496" t="s">
        <v>39</v>
      </c>
      <c r="J2496" t="s">
        <v>16</v>
      </c>
      <c r="K2496" t="s">
        <v>36</v>
      </c>
      <c r="L2496" t="s">
        <v>1972</v>
      </c>
    </row>
    <row r="2497" spans="1:12" x14ac:dyDescent="0.3">
      <c r="A2497">
        <v>876</v>
      </c>
      <c r="B2497" t="s">
        <v>1182</v>
      </c>
      <c r="C2497" t="s">
        <v>561</v>
      </c>
      <c r="D2497" t="s">
        <v>26</v>
      </c>
      <c r="E2497" s="1">
        <v>42860</v>
      </c>
      <c r="F2497">
        <v>1</v>
      </c>
      <c r="G2497">
        <v>349.99</v>
      </c>
      <c r="H2497" t="s">
        <v>947</v>
      </c>
      <c r="I2497" t="s">
        <v>53</v>
      </c>
      <c r="J2497" t="s">
        <v>27</v>
      </c>
      <c r="K2497" t="s">
        <v>31</v>
      </c>
      <c r="L2497" t="s">
        <v>1966</v>
      </c>
    </row>
    <row r="2498" spans="1:12" x14ac:dyDescent="0.3">
      <c r="A2498">
        <v>876</v>
      </c>
      <c r="B2498" t="s">
        <v>1182</v>
      </c>
      <c r="C2498" t="s">
        <v>561</v>
      </c>
      <c r="D2498" t="s">
        <v>26</v>
      </c>
      <c r="E2498" s="1">
        <v>42860</v>
      </c>
      <c r="F2498">
        <v>2</v>
      </c>
      <c r="G2498">
        <v>858</v>
      </c>
      <c r="H2498" t="s">
        <v>40</v>
      </c>
      <c r="I2498" t="s">
        <v>15</v>
      </c>
      <c r="J2498" t="s">
        <v>27</v>
      </c>
      <c r="K2498" t="s">
        <v>31</v>
      </c>
      <c r="L2498" t="s">
        <v>1976</v>
      </c>
    </row>
    <row r="2499" spans="1:12" x14ac:dyDescent="0.3">
      <c r="A2499">
        <v>876</v>
      </c>
      <c r="B2499" t="s">
        <v>1182</v>
      </c>
      <c r="C2499" t="s">
        <v>561</v>
      </c>
      <c r="D2499" t="s">
        <v>26</v>
      </c>
      <c r="E2499" s="1">
        <v>42860</v>
      </c>
      <c r="F2499">
        <v>2</v>
      </c>
      <c r="G2499">
        <v>833.98</v>
      </c>
      <c r="H2499" t="s">
        <v>945</v>
      </c>
      <c r="I2499" t="s">
        <v>39</v>
      </c>
      <c r="J2499" t="s">
        <v>27</v>
      </c>
      <c r="K2499" t="s">
        <v>31</v>
      </c>
      <c r="L2499" t="s">
        <v>1972</v>
      </c>
    </row>
    <row r="2500" spans="1:12" x14ac:dyDescent="0.3">
      <c r="A2500">
        <v>876</v>
      </c>
      <c r="B2500" t="s">
        <v>1182</v>
      </c>
      <c r="C2500" t="s">
        <v>561</v>
      </c>
      <c r="D2500" t="s">
        <v>26</v>
      </c>
      <c r="E2500" s="1">
        <v>42860</v>
      </c>
      <c r="F2500">
        <v>2</v>
      </c>
      <c r="G2500">
        <v>501.98</v>
      </c>
      <c r="H2500" t="s">
        <v>950</v>
      </c>
      <c r="I2500" t="s">
        <v>15</v>
      </c>
      <c r="J2500" t="s">
        <v>27</v>
      </c>
      <c r="K2500" t="s">
        <v>31</v>
      </c>
      <c r="L2500" t="s">
        <v>1972</v>
      </c>
    </row>
    <row r="2501" spans="1:12" x14ac:dyDescent="0.3">
      <c r="A2501">
        <v>877</v>
      </c>
      <c r="B2501" t="s">
        <v>1183</v>
      </c>
      <c r="C2501" t="s">
        <v>184</v>
      </c>
      <c r="D2501" t="s">
        <v>26</v>
      </c>
      <c r="E2501" s="1">
        <v>42861</v>
      </c>
      <c r="F2501">
        <v>1</v>
      </c>
      <c r="G2501">
        <v>749.99</v>
      </c>
      <c r="H2501" t="s">
        <v>863</v>
      </c>
      <c r="I2501" t="s">
        <v>15</v>
      </c>
      <c r="J2501" t="s">
        <v>27</v>
      </c>
      <c r="K2501" t="s">
        <v>28</v>
      </c>
      <c r="L2501" t="s">
        <v>1972</v>
      </c>
    </row>
    <row r="2502" spans="1:12" x14ac:dyDescent="0.3">
      <c r="A2502">
        <v>877</v>
      </c>
      <c r="B2502" t="s">
        <v>1183</v>
      </c>
      <c r="C2502" t="s">
        <v>184</v>
      </c>
      <c r="D2502" t="s">
        <v>26</v>
      </c>
      <c r="E2502" s="1">
        <v>42861</v>
      </c>
      <c r="F2502">
        <v>1</v>
      </c>
      <c r="G2502">
        <v>551.99</v>
      </c>
      <c r="H2502" t="s">
        <v>856</v>
      </c>
      <c r="I2502" t="s">
        <v>39</v>
      </c>
      <c r="J2502" t="s">
        <v>27</v>
      </c>
      <c r="K2502" t="s">
        <v>28</v>
      </c>
      <c r="L2502" t="s">
        <v>1972</v>
      </c>
    </row>
    <row r="2503" spans="1:12" x14ac:dyDescent="0.3">
      <c r="A2503">
        <v>878</v>
      </c>
      <c r="B2503" t="s">
        <v>1184</v>
      </c>
      <c r="C2503" t="s">
        <v>215</v>
      </c>
      <c r="D2503" t="s">
        <v>13</v>
      </c>
      <c r="E2503" s="1">
        <v>42862</v>
      </c>
      <c r="F2503">
        <v>1</v>
      </c>
      <c r="G2503">
        <v>269.99</v>
      </c>
      <c r="H2503" t="s">
        <v>66</v>
      </c>
      <c r="I2503" t="s">
        <v>15</v>
      </c>
      <c r="J2503" t="s">
        <v>16</v>
      </c>
      <c r="K2503" t="s">
        <v>36</v>
      </c>
      <c r="L2503" t="s">
        <v>1966</v>
      </c>
    </row>
    <row r="2504" spans="1:12" x14ac:dyDescent="0.3">
      <c r="A2504">
        <v>878</v>
      </c>
      <c r="B2504" t="s">
        <v>1184</v>
      </c>
      <c r="C2504" t="s">
        <v>215</v>
      </c>
      <c r="D2504" t="s">
        <v>13</v>
      </c>
      <c r="E2504" s="1">
        <v>42862</v>
      </c>
      <c r="F2504">
        <v>2</v>
      </c>
      <c r="G2504">
        <v>898</v>
      </c>
      <c r="H2504" t="s">
        <v>44</v>
      </c>
      <c r="I2504" t="s">
        <v>15</v>
      </c>
      <c r="J2504" t="s">
        <v>16</v>
      </c>
      <c r="K2504" t="s">
        <v>36</v>
      </c>
      <c r="L2504" t="s">
        <v>1976</v>
      </c>
    </row>
    <row r="2505" spans="1:12" x14ac:dyDescent="0.3">
      <c r="A2505">
        <v>878</v>
      </c>
      <c r="B2505" t="s">
        <v>1184</v>
      </c>
      <c r="C2505" t="s">
        <v>215</v>
      </c>
      <c r="D2505" t="s">
        <v>13</v>
      </c>
      <c r="E2505" s="1">
        <v>42862</v>
      </c>
      <c r="F2505">
        <v>1</v>
      </c>
      <c r="G2505">
        <v>551.99</v>
      </c>
      <c r="H2505" t="s">
        <v>856</v>
      </c>
      <c r="I2505" t="s">
        <v>39</v>
      </c>
      <c r="J2505" t="s">
        <v>16</v>
      </c>
      <c r="K2505" t="s">
        <v>36</v>
      </c>
      <c r="L2505" t="s">
        <v>1972</v>
      </c>
    </row>
    <row r="2506" spans="1:12" x14ac:dyDescent="0.3">
      <c r="A2506">
        <v>878</v>
      </c>
      <c r="B2506" t="s">
        <v>1184</v>
      </c>
      <c r="C2506" t="s">
        <v>215</v>
      </c>
      <c r="D2506" t="s">
        <v>13</v>
      </c>
      <c r="E2506" s="1">
        <v>42862</v>
      </c>
      <c r="F2506">
        <v>2</v>
      </c>
      <c r="G2506">
        <v>939.98</v>
      </c>
      <c r="H2506" t="s">
        <v>69</v>
      </c>
      <c r="I2506" t="s">
        <v>22</v>
      </c>
      <c r="J2506" t="s">
        <v>16</v>
      </c>
      <c r="K2506" t="s">
        <v>36</v>
      </c>
      <c r="L2506" t="s">
        <v>1967</v>
      </c>
    </row>
    <row r="2507" spans="1:12" x14ac:dyDescent="0.3">
      <c r="A2507">
        <v>879</v>
      </c>
      <c r="B2507" t="s">
        <v>1185</v>
      </c>
      <c r="C2507" t="s">
        <v>307</v>
      </c>
      <c r="D2507" t="s">
        <v>26</v>
      </c>
      <c r="E2507" s="1">
        <v>42863</v>
      </c>
      <c r="F2507">
        <v>1</v>
      </c>
      <c r="G2507">
        <v>659.99</v>
      </c>
      <c r="H2507" t="s">
        <v>965</v>
      </c>
      <c r="I2507" t="s">
        <v>15</v>
      </c>
      <c r="J2507" t="s">
        <v>27</v>
      </c>
      <c r="K2507" t="s">
        <v>31</v>
      </c>
      <c r="L2507" t="s">
        <v>1966</v>
      </c>
    </row>
    <row r="2508" spans="1:12" x14ac:dyDescent="0.3">
      <c r="A2508">
        <v>879</v>
      </c>
      <c r="B2508" t="s">
        <v>1185</v>
      </c>
      <c r="C2508" t="s">
        <v>307</v>
      </c>
      <c r="D2508" t="s">
        <v>26</v>
      </c>
      <c r="E2508" s="1">
        <v>42863</v>
      </c>
      <c r="F2508">
        <v>2</v>
      </c>
      <c r="G2508">
        <v>979.98</v>
      </c>
      <c r="H2508" t="s">
        <v>994</v>
      </c>
      <c r="I2508" t="s">
        <v>53</v>
      </c>
      <c r="J2508" t="s">
        <v>27</v>
      </c>
      <c r="K2508" t="s">
        <v>31</v>
      </c>
      <c r="L2508" t="s">
        <v>1966</v>
      </c>
    </row>
    <row r="2509" spans="1:12" x14ac:dyDescent="0.3">
      <c r="A2509">
        <v>879</v>
      </c>
      <c r="B2509" t="s">
        <v>1185</v>
      </c>
      <c r="C2509" t="s">
        <v>307</v>
      </c>
      <c r="D2509" t="s">
        <v>26</v>
      </c>
      <c r="E2509" s="1">
        <v>42863</v>
      </c>
      <c r="F2509">
        <v>2</v>
      </c>
      <c r="G2509">
        <v>1499.98</v>
      </c>
      <c r="H2509" t="s">
        <v>35</v>
      </c>
      <c r="I2509" t="s">
        <v>22</v>
      </c>
      <c r="J2509" t="s">
        <v>27</v>
      </c>
      <c r="K2509" t="s">
        <v>31</v>
      </c>
      <c r="L2509" t="s">
        <v>1969</v>
      </c>
    </row>
    <row r="2510" spans="1:12" x14ac:dyDescent="0.3">
      <c r="A2510">
        <v>879</v>
      </c>
      <c r="B2510" t="s">
        <v>1185</v>
      </c>
      <c r="C2510" t="s">
        <v>307</v>
      </c>
      <c r="D2510" t="s">
        <v>26</v>
      </c>
      <c r="E2510" s="1">
        <v>42863</v>
      </c>
      <c r="F2510">
        <v>2</v>
      </c>
      <c r="G2510">
        <v>299.98</v>
      </c>
      <c r="H2510" t="s">
        <v>904</v>
      </c>
      <c r="I2510" t="s">
        <v>53</v>
      </c>
      <c r="J2510" t="s">
        <v>27</v>
      </c>
      <c r="K2510" t="s">
        <v>31</v>
      </c>
      <c r="L2510" t="s">
        <v>1968</v>
      </c>
    </row>
    <row r="2511" spans="1:12" x14ac:dyDescent="0.3">
      <c r="A2511">
        <v>880</v>
      </c>
      <c r="B2511" t="s">
        <v>1186</v>
      </c>
      <c r="C2511" t="s">
        <v>382</v>
      </c>
      <c r="D2511" t="s">
        <v>26</v>
      </c>
      <c r="E2511" s="1">
        <v>42863</v>
      </c>
      <c r="F2511">
        <v>1</v>
      </c>
      <c r="G2511">
        <v>299.99</v>
      </c>
      <c r="H2511" t="s">
        <v>866</v>
      </c>
      <c r="I2511" t="s">
        <v>53</v>
      </c>
      <c r="J2511" t="s">
        <v>27</v>
      </c>
      <c r="K2511" t="s">
        <v>28</v>
      </c>
      <c r="L2511" t="s">
        <v>1966</v>
      </c>
    </row>
    <row r="2512" spans="1:12" x14ac:dyDescent="0.3">
      <c r="A2512">
        <v>880</v>
      </c>
      <c r="B2512" t="s">
        <v>1186</v>
      </c>
      <c r="C2512" t="s">
        <v>382</v>
      </c>
      <c r="D2512" t="s">
        <v>26</v>
      </c>
      <c r="E2512" s="1">
        <v>42863</v>
      </c>
      <c r="F2512">
        <v>1</v>
      </c>
      <c r="G2512">
        <v>599.99</v>
      </c>
      <c r="H2512" t="s">
        <v>14</v>
      </c>
      <c r="I2512" t="s">
        <v>39</v>
      </c>
      <c r="J2512" t="s">
        <v>27</v>
      </c>
      <c r="K2512" t="s">
        <v>28</v>
      </c>
      <c r="L2512" t="s">
        <v>1966</v>
      </c>
    </row>
    <row r="2513" spans="1:12" x14ac:dyDescent="0.3">
      <c r="A2513">
        <v>880</v>
      </c>
      <c r="B2513" t="s">
        <v>1186</v>
      </c>
      <c r="C2513" t="s">
        <v>382</v>
      </c>
      <c r="D2513" t="s">
        <v>26</v>
      </c>
      <c r="E2513" s="1">
        <v>42863</v>
      </c>
      <c r="F2513">
        <v>1</v>
      </c>
      <c r="G2513">
        <v>1320.99</v>
      </c>
      <c r="H2513" t="s">
        <v>77</v>
      </c>
      <c r="I2513" t="s">
        <v>22</v>
      </c>
      <c r="J2513" t="s">
        <v>27</v>
      </c>
      <c r="K2513" t="s">
        <v>28</v>
      </c>
      <c r="L2513" t="s">
        <v>1970</v>
      </c>
    </row>
    <row r="2514" spans="1:12" x14ac:dyDescent="0.3">
      <c r="A2514">
        <v>880</v>
      </c>
      <c r="B2514" t="s">
        <v>1186</v>
      </c>
      <c r="C2514" t="s">
        <v>382</v>
      </c>
      <c r="D2514" t="s">
        <v>26</v>
      </c>
      <c r="E2514" s="1">
        <v>42863</v>
      </c>
      <c r="F2514">
        <v>1</v>
      </c>
      <c r="G2514">
        <v>250.99</v>
      </c>
      <c r="H2514" t="s">
        <v>950</v>
      </c>
      <c r="I2514" t="s">
        <v>15</v>
      </c>
      <c r="J2514" t="s">
        <v>27</v>
      </c>
      <c r="K2514" t="s">
        <v>28</v>
      </c>
      <c r="L2514" t="s">
        <v>1972</v>
      </c>
    </row>
    <row r="2515" spans="1:12" x14ac:dyDescent="0.3">
      <c r="A2515">
        <v>880</v>
      </c>
      <c r="B2515" t="s">
        <v>1186</v>
      </c>
      <c r="C2515" t="s">
        <v>382</v>
      </c>
      <c r="D2515" t="s">
        <v>26</v>
      </c>
      <c r="E2515" s="1">
        <v>42863</v>
      </c>
      <c r="F2515">
        <v>2</v>
      </c>
      <c r="G2515">
        <v>4999.9799999999996</v>
      </c>
      <c r="H2515" t="s">
        <v>943</v>
      </c>
      <c r="I2515" t="s">
        <v>22</v>
      </c>
      <c r="J2515" t="s">
        <v>27</v>
      </c>
      <c r="K2515" t="s">
        <v>28</v>
      </c>
      <c r="L2515" t="s">
        <v>1967</v>
      </c>
    </row>
    <row r="2516" spans="1:12" x14ac:dyDescent="0.3">
      <c r="A2516">
        <v>881</v>
      </c>
      <c r="B2516" t="s">
        <v>1187</v>
      </c>
      <c r="C2516" t="s">
        <v>553</v>
      </c>
      <c r="D2516" t="s">
        <v>108</v>
      </c>
      <c r="E2516" s="1">
        <v>42863</v>
      </c>
      <c r="F2516">
        <v>1</v>
      </c>
      <c r="G2516">
        <v>489.99</v>
      </c>
      <c r="H2516" t="s">
        <v>932</v>
      </c>
      <c r="I2516" t="s">
        <v>53</v>
      </c>
      <c r="J2516" t="s">
        <v>109</v>
      </c>
      <c r="K2516" t="s">
        <v>179</v>
      </c>
      <c r="L2516" t="s">
        <v>1966</v>
      </c>
    </row>
    <row r="2517" spans="1:12" x14ac:dyDescent="0.3">
      <c r="A2517">
        <v>881</v>
      </c>
      <c r="B2517" t="s">
        <v>1187</v>
      </c>
      <c r="C2517" t="s">
        <v>553</v>
      </c>
      <c r="D2517" t="s">
        <v>108</v>
      </c>
      <c r="E2517" s="1">
        <v>42863</v>
      </c>
      <c r="F2517">
        <v>2</v>
      </c>
      <c r="G2517">
        <v>979.98</v>
      </c>
      <c r="H2517" t="s">
        <v>871</v>
      </c>
      <c r="I2517" t="s">
        <v>15</v>
      </c>
      <c r="J2517" t="s">
        <v>109</v>
      </c>
      <c r="K2517" t="s">
        <v>179</v>
      </c>
      <c r="L2517" t="s">
        <v>1966</v>
      </c>
    </row>
    <row r="2518" spans="1:12" x14ac:dyDescent="0.3">
      <c r="A2518">
        <v>881</v>
      </c>
      <c r="B2518" t="s">
        <v>1187</v>
      </c>
      <c r="C2518" t="s">
        <v>553</v>
      </c>
      <c r="D2518" t="s">
        <v>108</v>
      </c>
      <c r="E2518" s="1">
        <v>42863</v>
      </c>
      <c r="F2518">
        <v>1</v>
      </c>
      <c r="G2518">
        <v>250.99</v>
      </c>
      <c r="H2518" t="s">
        <v>894</v>
      </c>
      <c r="I2518" t="s">
        <v>15</v>
      </c>
      <c r="J2518" t="s">
        <v>109</v>
      </c>
      <c r="K2518" t="s">
        <v>179</v>
      </c>
      <c r="L2518" t="s">
        <v>1972</v>
      </c>
    </row>
    <row r="2519" spans="1:12" x14ac:dyDescent="0.3">
      <c r="A2519">
        <v>881</v>
      </c>
      <c r="B2519" t="s">
        <v>1187</v>
      </c>
      <c r="C2519" t="s">
        <v>553</v>
      </c>
      <c r="D2519" t="s">
        <v>108</v>
      </c>
      <c r="E2519" s="1">
        <v>42863</v>
      </c>
      <c r="F2519">
        <v>1</v>
      </c>
      <c r="G2519">
        <v>5999.99</v>
      </c>
      <c r="H2519" t="s">
        <v>927</v>
      </c>
      <c r="I2519" t="s">
        <v>858</v>
      </c>
      <c r="J2519" t="s">
        <v>109</v>
      </c>
      <c r="K2519" t="s">
        <v>179</v>
      </c>
      <c r="L2519" t="s">
        <v>1968</v>
      </c>
    </row>
    <row r="2520" spans="1:12" x14ac:dyDescent="0.3">
      <c r="A2520">
        <v>882</v>
      </c>
      <c r="B2520" t="s">
        <v>1188</v>
      </c>
      <c r="C2520" t="s">
        <v>307</v>
      </c>
      <c r="D2520" t="s">
        <v>26</v>
      </c>
      <c r="E2520" s="1">
        <v>42864</v>
      </c>
      <c r="F2520">
        <v>2</v>
      </c>
      <c r="G2520">
        <v>899.98</v>
      </c>
      <c r="H2520" t="s">
        <v>941</v>
      </c>
      <c r="I2520" t="s">
        <v>39</v>
      </c>
      <c r="J2520" t="s">
        <v>27</v>
      </c>
      <c r="K2520" t="s">
        <v>28</v>
      </c>
      <c r="L2520" t="s">
        <v>1972</v>
      </c>
    </row>
    <row r="2521" spans="1:12" x14ac:dyDescent="0.3">
      <c r="A2521">
        <v>882</v>
      </c>
      <c r="B2521" t="s">
        <v>1188</v>
      </c>
      <c r="C2521" t="s">
        <v>307</v>
      </c>
      <c r="D2521" t="s">
        <v>26</v>
      </c>
      <c r="E2521" s="1">
        <v>42864</v>
      </c>
      <c r="F2521">
        <v>2</v>
      </c>
      <c r="G2521">
        <v>6999.98</v>
      </c>
      <c r="H2521" t="s">
        <v>917</v>
      </c>
      <c r="I2521" t="s">
        <v>20</v>
      </c>
      <c r="J2521" t="s">
        <v>27</v>
      </c>
      <c r="K2521" t="s">
        <v>28</v>
      </c>
      <c r="L2521" t="s">
        <v>1968</v>
      </c>
    </row>
    <row r="2522" spans="1:12" x14ac:dyDescent="0.3">
      <c r="A2522">
        <v>882</v>
      </c>
      <c r="B2522" t="s">
        <v>1188</v>
      </c>
      <c r="C2522" t="s">
        <v>307</v>
      </c>
      <c r="D2522" t="s">
        <v>26</v>
      </c>
      <c r="E2522" s="1">
        <v>42864</v>
      </c>
      <c r="F2522">
        <v>2</v>
      </c>
      <c r="G2522">
        <v>3999.98</v>
      </c>
      <c r="H2522" t="s">
        <v>983</v>
      </c>
      <c r="I2522" t="s">
        <v>858</v>
      </c>
      <c r="J2522" t="s">
        <v>27</v>
      </c>
      <c r="K2522" t="s">
        <v>28</v>
      </c>
      <c r="L2522" t="s">
        <v>1968</v>
      </c>
    </row>
    <row r="2523" spans="1:12" x14ac:dyDescent="0.3">
      <c r="A2523">
        <v>883</v>
      </c>
      <c r="B2523" t="s">
        <v>1189</v>
      </c>
      <c r="C2523" t="s">
        <v>432</v>
      </c>
      <c r="D2523" t="s">
        <v>26</v>
      </c>
      <c r="E2523" s="1">
        <v>42866</v>
      </c>
      <c r="F2523">
        <v>1</v>
      </c>
      <c r="G2523">
        <v>539.99</v>
      </c>
      <c r="H2523" t="s">
        <v>1005</v>
      </c>
      <c r="I2523" t="s">
        <v>22</v>
      </c>
      <c r="J2523" t="s">
        <v>27</v>
      </c>
      <c r="K2523" t="s">
        <v>28</v>
      </c>
      <c r="L2523" t="s">
        <v>1971</v>
      </c>
    </row>
    <row r="2524" spans="1:12" x14ac:dyDescent="0.3">
      <c r="A2524">
        <v>883</v>
      </c>
      <c r="B2524" t="s">
        <v>1189</v>
      </c>
      <c r="C2524" t="s">
        <v>432</v>
      </c>
      <c r="D2524" t="s">
        <v>26</v>
      </c>
      <c r="E2524" s="1">
        <v>42866</v>
      </c>
      <c r="F2524">
        <v>2</v>
      </c>
      <c r="G2524">
        <v>2641.98</v>
      </c>
      <c r="H2524" t="s">
        <v>77</v>
      </c>
      <c r="I2524" t="s">
        <v>22</v>
      </c>
      <c r="J2524" t="s">
        <v>27</v>
      </c>
      <c r="K2524" t="s">
        <v>28</v>
      </c>
      <c r="L2524" t="s">
        <v>1970</v>
      </c>
    </row>
    <row r="2525" spans="1:12" x14ac:dyDescent="0.3">
      <c r="A2525">
        <v>884</v>
      </c>
      <c r="B2525" t="s">
        <v>1190</v>
      </c>
      <c r="C2525" t="s">
        <v>177</v>
      </c>
      <c r="D2525" t="s">
        <v>26</v>
      </c>
      <c r="E2525" s="1">
        <v>42866</v>
      </c>
      <c r="F2525">
        <v>2</v>
      </c>
      <c r="G2525">
        <v>539.98</v>
      </c>
      <c r="H2525" t="s">
        <v>66</v>
      </c>
      <c r="I2525" t="s">
        <v>53</v>
      </c>
      <c r="J2525" t="s">
        <v>27</v>
      </c>
      <c r="K2525" t="s">
        <v>31</v>
      </c>
      <c r="L2525" t="s">
        <v>1966</v>
      </c>
    </row>
    <row r="2526" spans="1:12" x14ac:dyDescent="0.3">
      <c r="A2526">
        <v>884</v>
      </c>
      <c r="B2526" t="s">
        <v>1190</v>
      </c>
      <c r="C2526" t="s">
        <v>177</v>
      </c>
      <c r="D2526" t="s">
        <v>26</v>
      </c>
      <c r="E2526" s="1">
        <v>42866</v>
      </c>
      <c r="F2526">
        <v>2</v>
      </c>
      <c r="G2526">
        <v>2819.98</v>
      </c>
      <c r="H2526" t="s">
        <v>1151</v>
      </c>
      <c r="I2526" t="s">
        <v>22</v>
      </c>
      <c r="J2526" t="s">
        <v>27</v>
      </c>
      <c r="K2526" t="s">
        <v>31</v>
      </c>
      <c r="L2526" t="s">
        <v>1971</v>
      </c>
    </row>
    <row r="2527" spans="1:12" x14ac:dyDescent="0.3">
      <c r="A2527">
        <v>884</v>
      </c>
      <c r="B2527" t="s">
        <v>1190</v>
      </c>
      <c r="C2527" t="s">
        <v>177</v>
      </c>
      <c r="D2527" t="s">
        <v>26</v>
      </c>
      <c r="E2527" s="1">
        <v>42866</v>
      </c>
      <c r="F2527">
        <v>2</v>
      </c>
      <c r="G2527">
        <v>833.98</v>
      </c>
      <c r="H2527" t="s">
        <v>945</v>
      </c>
      <c r="I2527" t="s">
        <v>15</v>
      </c>
      <c r="J2527" t="s">
        <v>27</v>
      </c>
      <c r="K2527" t="s">
        <v>31</v>
      </c>
      <c r="L2527" t="s">
        <v>1972</v>
      </c>
    </row>
    <row r="2528" spans="1:12" x14ac:dyDescent="0.3">
      <c r="A2528">
        <v>884</v>
      </c>
      <c r="B2528" t="s">
        <v>1190</v>
      </c>
      <c r="C2528" t="s">
        <v>177</v>
      </c>
      <c r="D2528" t="s">
        <v>26</v>
      </c>
      <c r="E2528" s="1">
        <v>42866</v>
      </c>
      <c r="F2528">
        <v>1</v>
      </c>
      <c r="G2528">
        <v>1549</v>
      </c>
      <c r="H2528" t="s">
        <v>19</v>
      </c>
      <c r="I2528" t="s">
        <v>20</v>
      </c>
      <c r="J2528" t="s">
        <v>27</v>
      </c>
      <c r="K2528" t="s">
        <v>31</v>
      </c>
      <c r="L2528" t="s">
        <v>1967</v>
      </c>
    </row>
    <row r="2529" spans="1:12" x14ac:dyDescent="0.3">
      <c r="A2529">
        <v>884</v>
      </c>
      <c r="B2529" t="s">
        <v>1190</v>
      </c>
      <c r="C2529" t="s">
        <v>177</v>
      </c>
      <c r="D2529" t="s">
        <v>26</v>
      </c>
      <c r="E2529" s="1">
        <v>42866</v>
      </c>
      <c r="F2529">
        <v>2</v>
      </c>
      <c r="G2529">
        <v>6999.98</v>
      </c>
      <c r="H2529" t="s">
        <v>909</v>
      </c>
      <c r="I2529" t="s">
        <v>858</v>
      </c>
      <c r="J2529" t="s">
        <v>27</v>
      </c>
      <c r="K2529" t="s">
        <v>31</v>
      </c>
      <c r="L2529" t="s">
        <v>1968</v>
      </c>
    </row>
    <row r="2530" spans="1:12" x14ac:dyDescent="0.3">
      <c r="A2530">
        <v>885</v>
      </c>
      <c r="B2530" t="s">
        <v>436</v>
      </c>
      <c r="C2530" t="s">
        <v>437</v>
      </c>
      <c r="D2530" t="s">
        <v>108</v>
      </c>
      <c r="E2530" s="1">
        <v>42868</v>
      </c>
      <c r="F2530">
        <v>1</v>
      </c>
      <c r="G2530">
        <v>449.99</v>
      </c>
      <c r="H2530" t="s">
        <v>854</v>
      </c>
      <c r="I2530" t="s">
        <v>39</v>
      </c>
      <c r="J2530" t="s">
        <v>109</v>
      </c>
      <c r="K2530" t="s">
        <v>110</v>
      </c>
      <c r="L2530" t="s">
        <v>1972</v>
      </c>
    </row>
    <row r="2531" spans="1:12" x14ac:dyDescent="0.3">
      <c r="A2531">
        <v>885</v>
      </c>
      <c r="B2531" t="s">
        <v>436</v>
      </c>
      <c r="C2531" t="s">
        <v>437</v>
      </c>
      <c r="D2531" t="s">
        <v>108</v>
      </c>
      <c r="E2531" s="1">
        <v>42868</v>
      </c>
      <c r="F2531">
        <v>1</v>
      </c>
      <c r="G2531">
        <v>5299.99</v>
      </c>
      <c r="H2531" t="s">
        <v>897</v>
      </c>
      <c r="I2531" t="s">
        <v>22</v>
      </c>
      <c r="J2531" t="s">
        <v>109</v>
      </c>
      <c r="K2531" t="s">
        <v>110</v>
      </c>
      <c r="L2531" t="s">
        <v>1968</v>
      </c>
    </row>
    <row r="2532" spans="1:12" x14ac:dyDescent="0.3">
      <c r="A2532">
        <v>886</v>
      </c>
      <c r="B2532" t="s">
        <v>1191</v>
      </c>
      <c r="C2532" t="s">
        <v>148</v>
      </c>
      <c r="D2532" t="s">
        <v>13</v>
      </c>
      <c r="E2532" s="1">
        <v>42868</v>
      </c>
      <c r="F2532">
        <v>1</v>
      </c>
      <c r="G2532">
        <v>999.99</v>
      </c>
      <c r="H2532" t="s">
        <v>868</v>
      </c>
      <c r="I2532" t="s">
        <v>22</v>
      </c>
      <c r="J2532" t="s">
        <v>16</v>
      </c>
      <c r="K2532" t="s">
        <v>17</v>
      </c>
      <c r="L2532" t="s">
        <v>1967</v>
      </c>
    </row>
    <row r="2533" spans="1:12" x14ac:dyDescent="0.3">
      <c r="A2533">
        <v>886</v>
      </c>
      <c r="B2533" t="s">
        <v>1191</v>
      </c>
      <c r="C2533" t="s">
        <v>148</v>
      </c>
      <c r="D2533" t="s">
        <v>13</v>
      </c>
      <c r="E2533" s="1">
        <v>42868</v>
      </c>
      <c r="F2533">
        <v>1</v>
      </c>
      <c r="G2533">
        <v>5299.99</v>
      </c>
      <c r="H2533" t="s">
        <v>879</v>
      </c>
      <c r="I2533" t="s">
        <v>22</v>
      </c>
      <c r="J2533" t="s">
        <v>16</v>
      </c>
      <c r="K2533" t="s">
        <v>17</v>
      </c>
      <c r="L2533" t="s">
        <v>1968</v>
      </c>
    </row>
    <row r="2534" spans="1:12" x14ac:dyDescent="0.3">
      <c r="A2534">
        <v>887</v>
      </c>
      <c r="B2534" t="s">
        <v>1192</v>
      </c>
      <c r="C2534" t="s">
        <v>115</v>
      </c>
      <c r="D2534" t="s">
        <v>26</v>
      </c>
      <c r="E2534" s="1">
        <v>42868</v>
      </c>
      <c r="F2534">
        <v>1</v>
      </c>
      <c r="G2534">
        <v>659.99</v>
      </c>
      <c r="H2534" t="s">
        <v>912</v>
      </c>
      <c r="I2534" t="s">
        <v>15</v>
      </c>
      <c r="J2534" t="s">
        <v>27</v>
      </c>
      <c r="K2534" t="s">
        <v>28</v>
      </c>
      <c r="L2534" t="s">
        <v>1966</v>
      </c>
    </row>
    <row r="2535" spans="1:12" x14ac:dyDescent="0.3">
      <c r="A2535">
        <v>887</v>
      </c>
      <c r="B2535" t="s">
        <v>1192</v>
      </c>
      <c r="C2535" t="s">
        <v>115</v>
      </c>
      <c r="D2535" t="s">
        <v>26</v>
      </c>
      <c r="E2535" s="1">
        <v>42868</v>
      </c>
      <c r="F2535">
        <v>2</v>
      </c>
      <c r="G2535">
        <v>11999.98</v>
      </c>
      <c r="H2535" t="s">
        <v>927</v>
      </c>
      <c r="I2535" t="s">
        <v>858</v>
      </c>
      <c r="J2535" t="s">
        <v>27</v>
      </c>
      <c r="K2535" t="s">
        <v>28</v>
      </c>
      <c r="L2535" t="s">
        <v>1968</v>
      </c>
    </row>
    <row r="2536" spans="1:12" x14ac:dyDescent="0.3">
      <c r="A2536">
        <v>888</v>
      </c>
      <c r="B2536" t="s">
        <v>1193</v>
      </c>
      <c r="C2536" t="s">
        <v>248</v>
      </c>
      <c r="D2536" t="s">
        <v>26</v>
      </c>
      <c r="E2536" s="1">
        <v>42869</v>
      </c>
      <c r="F2536">
        <v>2</v>
      </c>
      <c r="G2536">
        <v>1199.98</v>
      </c>
      <c r="H2536" t="s">
        <v>14</v>
      </c>
      <c r="I2536" t="s">
        <v>39</v>
      </c>
      <c r="J2536" t="s">
        <v>27</v>
      </c>
      <c r="K2536" t="s">
        <v>31</v>
      </c>
      <c r="L2536" t="s">
        <v>1966</v>
      </c>
    </row>
    <row r="2537" spans="1:12" x14ac:dyDescent="0.3">
      <c r="A2537">
        <v>888</v>
      </c>
      <c r="B2537" t="s">
        <v>1193</v>
      </c>
      <c r="C2537" t="s">
        <v>248</v>
      </c>
      <c r="D2537" t="s">
        <v>26</v>
      </c>
      <c r="E2537" s="1">
        <v>42869</v>
      </c>
      <c r="F2537">
        <v>2</v>
      </c>
      <c r="G2537">
        <v>939.98</v>
      </c>
      <c r="H2537" t="s">
        <v>903</v>
      </c>
      <c r="I2537" t="s">
        <v>22</v>
      </c>
      <c r="J2537" t="s">
        <v>27</v>
      </c>
      <c r="K2537" t="s">
        <v>31</v>
      </c>
      <c r="L2537" t="s">
        <v>1967</v>
      </c>
    </row>
    <row r="2538" spans="1:12" x14ac:dyDescent="0.3">
      <c r="A2538">
        <v>889</v>
      </c>
      <c r="B2538" t="s">
        <v>1194</v>
      </c>
      <c r="C2538" t="s">
        <v>387</v>
      </c>
      <c r="D2538" t="s">
        <v>108</v>
      </c>
      <c r="E2538" s="1">
        <v>42869</v>
      </c>
      <c r="F2538">
        <v>2</v>
      </c>
      <c r="G2538">
        <v>1099.98</v>
      </c>
      <c r="H2538" t="s">
        <v>43</v>
      </c>
      <c r="I2538" t="s">
        <v>15</v>
      </c>
      <c r="J2538" t="s">
        <v>109</v>
      </c>
      <c r="K2538" t="s">
        <v>110</v>
      </c>
      <c r="L2538" t="s">
        <v>1966</v>
      </c>
    </row>
    <row r="2539" spans="1:12" x14ac:dyDescent="0.3">
      <c r="A2539">
        <v>890</v>
      </c>
      <c r="B2539" t="s">
        <v>1195</v>
      </c>
      <c r="C2539" t="s">
        <v>565</v>
      </c>
      <c r="D2539" t="s">
        <v>26</v>
      </c>
      <c r="E2539" s="1">
        <v>42870</v>
      </c>
      <c r="F2539">
        <v>2</v>
      </c>
      <c r="G2539">
        <v>1199.98</v>
      </c>
      <c r="H2539" t="s">
        <v>14</v>
      </c>
      <c r="I2539" t="s">
        <v>15</v>
      </c>
      <c r="J2539" t="s">
        <v>27</v>
      </c>
      <c r="K2539" t="s">
        <v>28</v>
      </c>
      <c r="L2539" t="s">
        <v>1966</v>
      </c>
    </row>
    <row r="2540" spans="1:12" x14ac:dyDescent="0.3">
      <c r="A2540">
        <v>890</v>
      </c>
      <c r="B2540" t="s">
        <v>1195</v>
      </c>
      <c r="C2540" t="s">
        <v>565</v>
      </c>
      <c r="D2540" t="s">
        <v>26</v>
      </c>
      <c r="E2540" s="1">
        <v>42870</v>
      </c>
      <c r="F2540">
        <v>2</v>
      </c>
      <c r="G2540">
        <v>693.98</v>
      </c>
      <c r="H2540" t="s">
        <v>1033</v>
      </c>
      <c r="I2540" t="s">
        <v>15</v>
      </c>
      <c r="J2540" t="s">
        <v>27</v>
      </c>
      <c r="K2540" t="s">
        <v>28</v>
      </c>
      <c r="L2540" t="s">
        <v>1972</v>
      </c>
    </row>
    <row r="2541" spans="1:12" x14ac:dyDescent="0.3">
      <c r="A2541">
        <v>890</v>
      </c>
      <c r="B2541" t="s">
        <v>1195</v>
      </c>
      <c r="C2541" t="s">
        <v>565</v>
      </c>
      <c r="D2541" t="s">
        <v>26</v>
      </c>
      <c r="E2541" s="1">
        <v>42870</v>
      </c>
      <c r="F2541">
        <v>1</v>
      </c>
      <c r="G2541">
        <v>250.99</v>
      </c>
      <c r="H2541" t="s">
        <v>894</v>
      </c>
      <c r="I2541" t="s">
        <v>15</v>
      </c>
      <c r="J2541" t="s">
        <v>27</v>
      </c>
      <c r="K2541" t="s">
        <v>28</v>
      </c>
      <c r="L2541" t="s">
        <v>1972</v>
      </c>
    </row>
    <row r="2542" spans="1:12" x14ac:dyDescent="0.3">
      <c r="A2542">
        <v>890</v>
      </c>
      <c r="B2542" t="s">
        <v>1195</v>
      </c>
      <c r="C2542" t="s">
        <v>565</v>
      </c>
      <c r="D2542" t="s">
        <v>26</v>
      </c>
      <c r="E2542" s="1">
        <v>42870</v>
      </c>
      <c r="F2542">
        <v>2</v>
      </c>
      <c r="G2542">
        <v>1067.98</v>
      </c>
      <c r="H2542" t="s">
        <v>957</v>
      </c>
      <c r="I2542" t="s">
        <v>39</v>
      </c>
      <c r="J2542" t="s">
        <v>27</v>
      </c>
      <c r="K2542" t="s">
        <v>28</v>
      </c>
      <c r="L2542" t="s">
        <v>1972</v>
      </c>
    </row>
    <row r="2543" spans="1:12" x14ac:dyDescent="0.3">
      <c r="A2543">
        <v>890</v>
      </c>
      <c r="B2543" t="s">
        <v>1195</v>
      </c>
      <c r="C2543" t="s">
        <v>565</v>
      </c>
      <c r="D2543" t="s">
        <v>26</v>
      </c>
      <c r="E2543" s="1">
        <v>42870</v>
      </c>
      <c r="F2543">
        <v>1</v>
      </c>
      <c r="G2543">
        <v>875.99</v>
      </c>
      <c r="H2543" t="s">
        <v>906</v>
      </c>
      <c r="I2543" t="s">
        <v>858</v>
      </c>
      <c r="J2543" t="s">
        <v>27</v>
      </c>
      <c r="K2543" t="s">
        <v>28</v>
      </c>
      <c r="L2543" t="s">
        <v>1967</v>
      </c>
    </row>
    <row r="2544" spans="1:12" x14ac:dyDescent="0.3">
      <c r="A2544">
        <v>891</v>
      </c>
      <c r="B2544" t="s">
        <v>1196</v>
      </c>
      <c r="C2544" t="s">
        <v>1097</v>
      </c>
      <c r="D2544" t="s">
        <v>26</v>
      </c>
      <c r="E2544" s="1">
        <v>42870</v>
      </c>
      <c r="F2544">
        <v>2</v>
      </c>
      <c r="G2544">
        <v>833.98</v>
      </c>
      <c r="H2544" t="s">
        <v>945</v>
      </c>
      <c r="I2544" t="s">
        <v>39</v>
      </c>
      <c r="J2544" t="s">
        <v>27</v>
      </c>
      <c r="K2544" t="s">
        <v>28</v>
      </c>
      <c r="L2544" t="s">
        <v>1972</v>
      </c>
    </row>
    <row r="2545" spans="1:12" x14ac:dyDescent="0.3">
      <c r="A2545">
        <v>891</v>
      </c>
      <c r="B2545" t="s">
        <v>1196</v>
      </c>
      <c r="C2545" t="s">
        <v>1097</v>
      </c>
      <c r="D2545" t="s">
        <v>26</v>
      </c>
      <c r="E2545" s="1">
        <v>42870</v>
      </c>
      <c r="F2545">
        <v>2</v>
      </c>
      <c r="G2545">
        <v>1665.98</v>
      </c>
      <c r="H2545" t="s">
        <v>1006</v>
      </c>
      <c r="I2545" t="s">
        <v>22</v>
      </c>
      <c r="J2545" t="s">
        <v>27</v>
      </c>
      <c r="K2545" t="s">
        <v>28</v>
      </c>
      <c r="L2545" t="s">
        <v>1972</v>
      </c>
    </row>
    <row r="2546" spans="1:12" x14ac:dyDescent="0.3">
      <c r="A2546">
        <v>891</v>
      </c>
      <c r="B2546" t="s">
        <v>1196</v>
      </c>
      <c r="C2546" t="s">
        <v>1097</v>
      </c>
      <c r="D2546" t="s">
        <v>26</v>
      </c>
      <c r="E2546" s="1">
        <v>42870</v>
      </c>
      <c r="F2546">
        <v>1</v>
      </c>
      <c r="G2546">
        <v>469.99</v>
      </c>
      <c r="H2546" t="s">
        <v>869</v>
      </c>
      <c r="I2546" t="s">
        <v>22</v>
      </c>
      <c r="J2546" t="s">
        <v>27</v>
      </c>
      <c r="K2546" t="s">
        <v>28</v>
      </c>
      <c r="L2546" t="s">
        <v>1968</v>
      </c>
    </row>
    <row r="2547" spans="1:12" x14ac:dyDescent="0.3">
      <c r="A2547">
        <v>891</v>
      </c>
      <c r="B2547" t="s">
        <v>1196</v>
      </c>
      <c r="C2547" t="s">
        <v>1097</v>
      </c>
      <c r="D2547" t="s">
        <v>26</v>
      </c>
      <c r="E2547" s="1">
        <v>42870</v>
      </c>
      <c r="F2547">
        <v>1</v>
      </c>
      <c r="G2547">
        <v>5999.99</v>
      </c>
      <c r="H2547" t="s">
        <v>927</v>
      </c>
      <c r="I2547" t="s">
        <v>858</v>
      </c>
      <c r="J2547" t="s">
        <v>27</v>
      </c>
      <c r="K2547" t="s">
        <v>28</v>
      </c>
      <c r="L2547" t="s">
        <v>1968</v>
      </c>
    </row>
    <row r="2548" spans="1:12" x14ac:dyDescent="0.3">
      <c r="A2548">
        <v>892</v>
      </c>
      <c r="B2548" t="s">
        <v>1197</v>
      </c>
      <c r="C2548" t="s">
        <v>96</v>
      </c>
      <c r="D2548" t="s">
        <v>26</v>
      </c>
      <c r="E2548" s="1">
        <v>42870</v>
      </c>
      <c r="F2548">
        <v>1</v>
      </c>
      <c r="G2548">
        <v>832.99</v>
      </c>
      <c r="H2548" t="s">
        <v>1055</v>
      </c>
      <c r="I2548" t="s">
        <v>22</v>
      </c>
      <c r="J2548" t="s">
        <v>27</v>
      </c>
      <c r="K2548" t="s">
        <v>31</v>
      </c>
      <c r="L2548" t="s">
        <v>1967</v>
      </c>
    </row>
    <row r="2549" spans="1:12" x14ac:dyDescent="0.3">
      <c r="A2549">
        <v>892</v>
      </c>
      <c r="B2549" t="s">
        <v>1197</v>
      </c>
      <c r="C2549" t="s">
        <v>96</v>
      </c>
      <c r="D2549" t="s">
        <v>26</v>
      </c>
      <c r="E2549" s="1">
        <v>42870</v>
      </c>
      <c r="F2549">
        <v>2</v>
      </c>
      <c r="G2549">
        <v>5999.98</v>
      </c>
      <c r="H2549" t="s">
        <v>45</v>
      </c>
      <c r="I2549" t="s">
        <v>46</v>
      </c>
      <c r="J2549" t="s">
        <v>27</v>
      </c>
      <c r="K2549" t="s">
        <v>31</v>
      </c>
      <c r="L2549" t="s">
        <v>1968</v>
      </c>
    </row>
    <row r="2550" spans="1:12" x14ac:dyDescent="0.3">
      <c r="A2550">
        <v>892</v>
      </c>
      <c r="B2550" t="s">
        <v>1197</v>
      </c>
      <c r="C2550" t="s">
        <v>96</v>
      </c>
      <c r="D2550" t="s">
        <v>26</v>
      </c>
      <c r="E2550" s="1">
        <v>42870</v>
      </c>
      <c r="F2550">
        <v>1</v>
      </c>
      <c r="G2550">
        <v>189.99</v>
      </c>
      <c r="H2550" t="s">
        <v>898</v>
      </c>
      <c r="I2550" t="s">
        <v>53</v>
      </c>
      <c r="J2550" t="s">
        <v>27</v>
      </c>
      <c r="K2550" t="s">
        <v>31</v>
      </c>
      <c r="L2550" t="s">
        <v>1968</v>
      </c>
    </row>
    <row r="2551" spans="1:12" x14ac:dyDescent="0.3">
      <c r="A2551">
        <v>892</v>
      </c>
      <c r="B2551" t="s">
        <v>1197</v>
      </c>
      <c r="C2551" t="s">
        <v>96</v>
      </c>
      <c r="D2551" t="s">
        <v>26</v>
      </c>
      <c r="E2551" s="1">
        <v>42870</v>
      </c>
      <c r="F2551">
        <v>2</v>
      </c>
      <c r="G2551">
        <v>11999.98</v>
      </c>
      <c r="H2551" t="s">
        <v>927</v>
      </c>
      <c r="I2551" t="s">
        <v>858</v>
      </c>
      <c r="J2551" t="s">
        <v>27</v>
      </c>
      <c r="K2551" t="s">
        <v>31</v>
      </c>
      <c r="L2551" t="s">
        <v>1968</v>
      </c>
    </row>
    <row r="2552" spans="1:12" x14ac:dyDescent="0.3">
      <c r="A2552">
        <v>893</v>
      </c>
      <c r="B2552" t="s">
        <v>1198</v>
      </c>
      <c r="C2552" t="s">
        <v>92</v>
      </c>
      <c r="D2552" t="s">
        <v>26</v>
      </c>
      <c r="E2552" s="1">
        <v>42871</v>
      </c>
      <c r="F2552">
        <v>1</v>
      </c>
      <c r="G2552">
        <v>869.99</v>
      </c>
      <c r="H2552" t="s">
        <v>940</v>
      </c>
      <c r="I2552" t="s">
        <v>22</v>
      </c>
      <c r="J2552" t="s">
        <v>27</v>
      </c>
      <c r="K2552" t="s">
        <v>31</v>
      </c>
      <c r="L2552" t="s">
        <v>1971</v>
      </c>
    </row>
    <row r="2553" spans="1:12" x14ac:dyDescent="0.3">
      <c r="A2553">
        <v>893</v>
      </c>
      <c r="B2553" t="s">
        <v>1198</v>
      </c>
      <c r="C2553" t="s">
        <v>92</v>
      </c>
      <c r="D2553" t="s">
        <v>26</v>
      </c>
      <c r="E2553" s="1">
        <v>42871</v>
      </c>
      <c r="F2553">
        <v>2</v>
      </c>
      <c r="G2553">
        <v>501.98</v>
      </c>
      <c r="H2553" t="s">
        <v>894</v>
      </c>
      <c r="I2553" t="s">
        <v>15</v>
      </c>
      <c r="J2553" t="s">
        <v>27</v>
      </c>
      <c r="K2553" t="s">
        <v>31</v>
      </c>
      <c r="L2553" t="s">
        <v>1972</v>
      </c>
    </row>
    <row r="2554" spans="1:12" x14ac:dyDescent="0.3">
      <c r="A2554">
        <v>894</v>
      </c>
      <c r="B2554" t="s">
        <v>1199</v>
      </c>
      <c r="C2554" t="s">
        <v>517</v>
      </c>
      <c r="D2554" t="s">
        <v>26</v>
      </c>
      <c r="E2554" s="1">
        <v>42871</v>
      </c>
      <c r="F2554">
        <v>2</v>
      </c>
      <c r="G2554">
        <v>679.98</v>
      </c>
      <c r="H2554" t="s">
        <v>926</v>
      </c>
      <c r="I2554" t="s">
        <v>53</v>
      </c>
      <c r="J2554" t="s">
        <v>27</v>
      </c>
      <c r="K2554" t="s">
        <v>28</v>
      </c>
      <c r="L2554" t="s">
        <v>1966</v>
      </c>
    </row>
    <row r="2555" spans="1:12" x14ac:dyDescent="0.3">
      <c r="A2555">
        <v>895</v>
      </c>
      <c r="B2555" t="s">
        <v>1200</v>
      </c>
      <c r="C2555" t="s">
        <v>177</v>
      </c>
      <c r="D2555" t="s">
        <v>26</v>
      </c>
      <c r="E2555" s="1">
        <v>42873</v>
      </c>
      <c r="F2555">
        <v>1</v>
      </c>
      <c r="G2555">
        <v>449.99</v>
      </c>
      <c r="H2555" t="s">
        <v>854</v>
      </c>
      <c r="I2555" t="s">
        <v>39</v>
      </c>
      <c r="J2555" t="s">
        <v>27</v>
      </c>
      <c r="K2555" t="s">
        <v>28</v>
      </c>
      <c r="L2555" t="s">
        <v>1972</v>
      </c>
    </row>
    <row r="2556" spans="1:12" x14ac:dyDescent="0.3">
      <c r="A2556">
        <v>896</v>
      </c>
      <c r="B2556" t="s">
        <v>1201</v>
      </c>
      <c r="C2556" t="s">
        <v>237</v>
      </c>
      <c r="D2556" t="s">
        <v>108</v>
      </c>
      <c r="E2556" s="1">
        <v>42874</v>
      </c>
      <c r="F2556">
        <v>1</v>
      </c>
      <c r="G2556">
        <v>1549</v>
      </c>
      <c r="H2556" t="s">
        <v>19</v>
      </c>
      <c r="I2556" t="s">
        <v>20</v>
      </c>
      <c r="J2556" t="s">
        <v>109</v>
      </c>
      <c r="K2556" t="s">
        <v>179</v>
      </c>
      <c r="L2556" t="s">
        <v>1967</v>
      </c>
    </row>
    <row r="2557" spans="1:12" x14ac:dyDescent="0.3">
      <c r="A2557">
        <v>896</v>
      </c>
      <c r="B2557" t="s">
        <v>1201</v>
      </c>
      <c r="C2557" t="s">
        <v>237</v>
      </c>
      <c r="D2557" t="s">
        <v>108</v>
      </c>
      <c r="E2557" s="1">
        <v>42874</v>
      </c>
      <c r="F2557">
        <v>2</v>
      </c>
      <c r="G2557">
        <v>699.98</v>
      </c>
      <c r="H2557" t="s">
        <v>958</v>
      </c>
      <c r="I2557" t="s">
        <v>53</v>
      </c>
      <c r="J2557" t="s">
        <v>109</v>
      </c>
      <c r="K2557" t="s">
        <v>179</v>
      </c>
      <c r="L2557" t="s">
        <v>1968</v>
      </c>
    </row>
    <row r="2558" spans="1:12" x14ac:dyDescent="0.3">
      <c r="A2558">
        <v>897</v>
      </c>
      <c r="B2558" t="s">
        <v>1202</v>
      </c>
      <c r="C2558" t="s">
        <v>456</v>
      </c>
      <c r="D2558" t="s">
        <v>13</v>
      </c>
      <c r="E2558" s="1">
        <v>42875</v>
      </c>
      <c r="F2558">
        <v>1</v>
      </c>
      <c r="G2558">
        <v>349.99</v>
      </c>
      <c r="H2558" t="s">
        <v>947</v>
      </c>
      <c r="I2558" t="s">
        <v>53</v>
      </c>
      <c r="J2558" t="s">
        <v>16</v>
      </c>
      <c r="K2558" t="s">
        <v>17</v>
      </c>
      <c r="L2558" t="s">
        <v>1966</v>
      </c>
    </row>
    <row r="2559" spans="1:12" x14ac:dyDescent="0.3">
      <c r="A2559">
        <v>897</v>
      </c>
      <c r="B2559" t="s">
        <v>1202</v>
      </c>
      <c r="C2559" t="s">
        <v>456</v>
      </c>
      <c r="D2559" t="s">
        <v>13</v>
      </c>
      <c r="E2559" s="1">
        <v>42875</v>
      </c>
      <c r="F2559">
        <v>1</v>
      </c>
      <c r="G2559">
        <v>533.99</v>
      </c>
      <c r="H2559" t="s">
        <v>957</v>
      </c>
      <c r="I2559" t="s">
        <v>39</v>
      </c>
      <c r="J2559" t="s">
        <v>16</v>
      </c>
      <c r="K2559" t="s">
        <v>17</v>
      </c>
      <c r="L2559" t="s">
        <v>1972</v>
      </c>
    </row>
    <row r="2560" spans="1:12" x14ac:dyDescent="0.3">
      <c r="A2560">
        <v>898</v>
      </c>
      <c r="B2560" t="s">
        <v>1203</v>
      </c>
      <c r="C2560" t="s">
        <v>319</v>
      </c>
      <c r="D2560" t="s">
        <v>26</v>
      </c>
      <c r="E2560" s="1">
        <v>42875</v>
      </c>
      <c r="F2560">
        <v>1</v>
      </c>
      <c r="G2560">
        <v>599.99</v>
      </c>
      <c r="H2560" t="s">
        <v>14</v>
      </c>
      <c r="I2560" t="s">
        <v>15</v>
      </c>
      <c r="J2560" t="s">
        <v>27</v>
      </c>
      <c r="K2560" t="s">
        <v>28</v>
      </c>
      <c r="L2560" t="s">
        <v>1966</v>
      </c>
    </row>
    <row r="2561" spans="1:12" x14ac:dyDescent="0.3">
      <c r="A2561">
        <v>898</v>
      </c>
      <c r="B2561" t="s">
        <v>1203</v>
      </c>
      <c r="C2561" t="s">
        <v>319</v>
      </c>
      <c r="D2561" t="s">
        <v>26</v>
      </c>
      <c r="E2561" s="1">
        <v>42875</v>
      </c>
      <c r="F2561">
        <v>2</v>
      </c>
      <c r="G2561">
        <v>1739.98</v>
      </c>
      <c r="H2561" t="s">
        <v>940</v>
      </c>
      <c r="I2561" t="s">
        <v>22</v>
      </c>
      <c r="J2561" t="s">
        <v>27</v>
      </c>
      <c r="K2561" t="s">
        <v>28</v>
      </c>
      <c r="L2561" t="s">
        <v>1971</v>
      </c>
    </row>
    <row r="2562" spans="1:12" x14ac:dyDescent="0.3">
      <c r="A2562">
        <v>898</v>
      </c>
      <c r="B2562" t="s">
        <v>1203</v>
      </c>
      <c r="C2562" t="s">
        <v>319</v>
      </c>
      <c r="D2562" t="s">
        <v>26</v>
      </c>
      <c r="E2562" s="1">
        <v>42875</v>
      </c>
      <c r="F2562">
        <v>2</v>
      </c>
      <c r="G2562">
        <v>833.98</v>
      </c>
      <c r="H2562" t="s">
        <v>945</v>
      </c>
      <c r="I2562" t="s">
        <v>15</v>
      </c>
      <c r="J2562" t="s">
        <v>27</v>
      </c>
      <c r="K2562" t="s">
        <v>28</v>
      </c>
      <c r="L2562" t="s">
        <v>1972</v>
      </c>
    </row>
    <row r="2563" spans="1:12" x14ac:dyDescent="0.3">
      <c r="A2563">
        <v>898</v>
      </c>
      <c r="B2563" t="s">
        <v>1203</v>
      </c>
      <c r="C2563" t="s">
        <v>319</v>
      </c>
      <c r="D2563" t="s">
        <v>26</v>
      </c>
      <c r="E2563" s="1">
        <v>42875</v>
      </c>
      <c r="F2563">
        <v>2</v>
      </c>
      <c r="G2563">
        <v>3999.98</v>
      </c>
      <c r="H2563" t="s">
        <v>983</v>
      </c>
      <c r="I2563" t="s">
        <v>858</v>
      </c>
      <c r="J2563" t="s">
        <v>27</v>
      </c>
      <c r="K2563" t="s">
        <v>28</v>
      </c>
      <c r="L2563" t="s">
        <v>1968</v>
      </c>
    </row>
    <row r="2564" spans="1:12" x14ac:dyDescent="0.3">
      <c r="A2564">
        <v>899</v>
      </c>
      <c r="B2564" t="s">
        <v>1204</v>
      </c>
      <c r="C2564" t="s">
        <v>594</v>
      </c>
      <c r="D2564" t="s">
        <v>26</v>
      </c>
      <c r="E2564" s="1">
        <v>42875</v>
      </c>
      <c r="F2564">
        <v>1</v>
      </c>
      <c r="G2564">
        <v>429</v>
      </c>
      <c r="H2564" t="s">
        <v>40</v>
      </c>
      <c r="I2564" t="s">
        <v>15</v>
      </c>
      <c r="J2564" t="s">
        <v>27</v>
      </c>
      <c r="K2564" t="s">
        <v>31</v>
      </c>
      <c r="L2564" t="s">
        <v>1976</v>
      </c>
    </row>
    <row r="2565" spans="1:12" x14ac:dyDescent="0.3">
      <c r="A2565">
        <v>899</v>
      </c>
      <c r="B2565" t="s">
        <v>1204</v>
      </c>
      <c r="C2565" t="s">
        <v>594</v>
      </c>
      <c r="D2565" t="s">
        <v>26</v>
      </c>
      <c r="E2565" s="1">
        <v>42875</v>
      </c>
      <c r="F2565">
        <v>1</v>
      </c>
      <c r="G2565">
        <v>469.99</v>
      </c>
      <c r="H2565" t="s">
        <v>69</v>
      </c>
      <c r="I2565" t="s">
        <v>22</v>
      </c>
      <c r="J2565" t="s">
        <v>27</v>
      </c>
      <c r="K2565" t="s">
        <v>31</v>
      </c>
      <c r="L2565" t="s">
        <v>1967</v>
      </c>
    </row>
    <row r="2566" spans="1:12" x14ac:dyDescent="0.3">
      <c r="A2566">
        <v>899</v>
      </c>
      <c r="B2566" t="s">
        <v>1204</v>
      </c>
      <c r="C2566" t="s">
        <v>594</v>
      </c>
      <c r="D2566" t="s">
        <v>26</v>
      </c>
      <c r="E2566" s="1">
        <v>42875</v>
      </c>
      <c r="F2566">
        <v>2</v>
      </c>
      <c r="G2566">
        <v>5199.9799999999996</v>
      </c>
      <c r="H2566" t="s">
        <v>915</v>
      </c>
      <c r="I2566" t="s">
        <v>858</v>
      </c>
      <c r="J2566" t="s">
        <v>27</v>
      </c>
      <c r="K2566" t="s">
        <v>31</v>
      </c>
      <c r="L2566" t="s">
        <v>1968</v>
      </c>
    </row>
    <row r="2567" spans="1:12" x14ac:dyDescent="0.3">
      <c r="A2567">
        <v>900</v>
      </c>
      <c r="B2567" t="s">
        <v>1205</v>
      </c>
      <c r="C2567" t="s">
        <v>289</v>
      </c>
      <c r="D2567" t="s">
        <v>26</v>
      </c>
      <c r="E2567" s="1">
        <v>42875</v>
      </c>
      <c r="F2567">
        <v>2</v>
      </c>
      <c r="G2567">
        <v>1199.98</v>
      </c>
      <c r="H2567" t="s">
        <v>14</v>
      </c>
      <c r="I2567" t="s">
        <v>39</v>
      </c>
      <c r="J2567" t="s">
        <v>27</v>
      </c>
      <c r="K2567" t="s">
        <v>28</v>
      </c>
      <c r="L2567" t="s">
        <v>1966</v>
      </c>
    </row>
    <row r="2568" spans="1:12" x14ac:dyDescent="0.3">
      <c r="A2568">
        <v>900</v>
      </c>
      <c r="B2568" t="s">
        <v>1205</v>
      </c>
      <c r="C2568" t="s">
        <v>289</v>
      </c>
      <c r="D2568" t="s">
        <v>26</v>
      </c>
      <c r="E2568" s="1">
        <v>42875</v>
      </c>
      <c r="F2568">
        <v>1</v>
      </c>
      <c r="G2568">
        <v>449.99</v>
      </c>
      <c r="H2568" t="s">
        <v>941</v>
      </c>
      <c r="I2568" t="s">
        <v>39</v>
      </c>
      <c r="J2568" t="s">
        <v>27</v>
      </c>
      <c r="K2568" t="s">
        <v>28</v>
      </c>
      <c r="L2568" t="s">
        <v>1972</v>
      </c>
    </row>
    <row r="2569" spans="1:12" x14ac:dyDescent="0.3">
      <c r="A2569">
        <v>900</v>
      </c>
      <c r="B2569" t="s">
        <v>1205</v>
      </c>
      <c r="C2569" t="s">
        <v>289</v>
      </c>
      <c r="D2569" t="s">
        <v>26</v>
      </c>
      <c r="E2569" s="1">
        <v>42875</v>
      </c>
      <c r="F2569">
        <v>2</v>
      </c>
      <c r="G2569">
        <v>4999.9799999999996</v>
      </c>
      <c r="H2569" t="s">
        <v>943</v>
      </c>
      <c r="I2569" t="s">
        <v>22</v>
      </c>
      <c r="J2569" t="s">
        <v>27</v>
      </c>
      <c r="K2569" t="s">
        <v>28</v>
      </c>
      <c r="L2569" t="s">
        <v>1967</v>
      </c>
    </row>
    <row r="2570" spans="1:12" x14ac:dyDescent="0.3">
      <c r="A2570">
        <v>900</v>
      </c>
      <c r="B2570" t="s">
        <v>1205</v>
      </c>
      <c r="C2570" t="s">
        <v>289</v>
      </c>
      <c r="D2570" t="s">
        <v>26</v>
      </c>
      <c r="E2570" s="1">
        <v>42875</v>
      </c>
      <c r="F2570">
        <v>2</v>
      </c>
      <c r="G2570">
        <v>9999.98</v>
      </c>
      <c r="H2570" t="s">
        <v>864</v>
      </c>
      <c r="I2570" t="s">
        <v>46</v>
      </c>
      <c r="J2570" t="s">
        <v>27</v>
      </c>
      <c r="K2570" t="s">
        <v>28</v>
      </c>
      <c r="L2570" t="s">
        <v>1968</v>
      </c>
    </row>
    <row r="2571" spans="1:12" x14ac:dyDescent="0.3">
      <c r="A2571">
        <v>900</v>
      </c>
      <c r="B2571" t="s">
        <v>1205</v>
      </c>
      <c r="C2571" t="s">
        <v>289</v>
      </c>
      <c r="D2571" t="s">
        <v>26</v>
      </c>
      <c r="E2571" s="1">
        <v>42875</v>
      </c>
      <c r="F2571">
        <v>1</v>
      </c>
      <c r="G2571">
        <v>209.99</v>
      </c>
      <c r="H2571" t="s">
        <v>953</v>
      </c>
      <c r="I2571" t="s">
        <v>53</v>
      </c>
      <c r="J2571" t="s">
        <v>27</v>
      </c>
      <c r="K2571" t="s">
        <v>28</v>
      </c>
      <c r="L2571" t="s">
        <v>1968</v>
      </c>
    </row>
    <row r="2572" spans="1:12" x14ac:dyDescent="0.3">
      <c r="A2572">
        <v>901</v>
      </c>
      <c r="B2572" t="s">
        <v>1206</v>
      </c>
      <c r="C2572" t="s">
        <v>1207</v>
      </c>
      <c r="D2572" t="s">
        <v>26</v>
      </c>
      <c r="E2572" s="1">
        <v>42876</v>
      </c>
      <c r="F2572">
        <v>1</v>
      </c>
      <c r="G2572">
        <v>5299.99</v>
      </c>
      <c r="H2572" t="s">
        <v>897</v>
      </c>
      <c r="I2572" t="s">
        <v>22</v>
      </c>
      <c r="J2572" t="s">
        <v>27</v>
      </c>
      <c r="K2572" t="s">
        <v>31</v>
      </c>
      <c r="L2572" t="s">
        <v>1968</v>
      </c>
    </row>
    <row r="2573" spans="1:12" x14ac:dyDescent="0.3">
      <c r="A2573">
        <v>901</v>
      </c>
      <c r="B2573" t="s">
        <v>1206</v>
      </c>
      <c r="C2573" t="s">
        <v>1207</v>
      </c>
      <c r="D2573" t="s">
        <v>26</v>
      </c>
      <c r="E2573" s="1">
        <v>42876</v>
      </c>
      <c r="F2573">
        <v>1</v>
      </c>
      <c r="G2573">
        <v>5999.99</v>
      </c>
      <c r="H2573" t="s">
        <v>927</v>
      </c>
      <c r="I2573" t="s">
        <v>858</v>
      </c>
      <c r="J2573" t="s">
        <v>27</v>
      </c>
      <c r="K2573" t="s">
        <v>31</v>
      </c>
      <c r="L2573" t="s">
        <v>1968</v>
      </c>
    </row>
    <row r="2574" spans="1:12" x14ac:dyDescent="0.3">
      <c r="A2574">
        <v>902</v>
      </c>
      <c r="B2574" t="s">
        <v>1208</v>
      </c>
      <c r="C2574" t="s">
        <v>325</v>
      </c>
      <c r="D2574" t="s">
        <v>26</v>
      </c>
      <c r="E2574" s="1">
        <v>42876</v>
      </c>
      <c r="F2574">
        <v>2</v>
      </c>
      <c r="G2574">
        <v>599.98</v>
      </c>
      <c r="H2574" t="s">
        <v>866</v>
      </c>
      <c r="I2574" t="s">
        <v>15</v>
      </c>
      <c r="J2574" t="s">
        <v>27</v>
      </c>
      <c r="K2574" t="s">
        <v>28</v>
      </c>
      <c r="L2574" t="s">
        <v>1966</v>
      </c>
    </row>
    <row r="2575" spans="1:12" x14ac:dyDescent="0.3">
      <c r="A2575">
        <v>902</v>
      </c>
      <c r="B2575" t="s">
        <v>1208</v>
      </c>
      <c r="C2575" t="s">
        <v>325</v>
      </c>
      <c r="D2575" t="s">
        <v>26</v>
      </c>
      <c r="E2575" s="1">
        <v>42876</v>
      </c>
      <c r="F2575">
        <v>1</v>
      </c>
      <c r="G2575">
        <v>549.99</v>
      </c>
      <c r="H2575" t="s">
        <v>43</v>
      </c>
      <c r="I2575" t="s">
        <v>15</v>
      </c>
      <c r="J2575" t="s">
        <v>27</v>
      </c>
      <c r="K2575" t="s">
        <v>28</v>
      </c>
      <c r="L2575" t="s">
        <v>1966</v>
      </c>
    </row>
    <row r="2576" spans="1:12" x14ac:dyDescent="0.3">
      <c r="A2576">
        <v>902</v>
      </c>
      <c r="B2576" t="s">
        <v>1208</v>
      </c>
      <c r="C2576" t="s">
        <v>325</v>
      </c>
      <c r="D2576" t="s">
        <v>26</v>
      </c>
      <c r="E2576" s="1">
        <v>42876</v>
      </c>
      <c r="F2576">
        <v>2</v>
      </c>
      <c r="G2576">
        <v>1099.98</v>
      </c>
      <c r="H2576" t="s">
        <v>949</v>
      </c>
      <c r="I2576" t="s">
        <v>22</v>
      </c>
      <c r="J2576" t="s">
        <v>27</v>
      </c>
      <c r="K2576" t="s">
        <v>28</v>
      </c>
      <c r="L2576" t="s">
        <v>1971</v>
      </c>
    </row>
    <row r="2577" spans="1:12" x14ac:dyDescent="0.3">
      <c r="A2577">
        <v>902</v>
      </c>
      <c r="B2577" t="s">
        <v>1208</v>
      </c>
      <c r="C2577" t="s">
        <v>325</v>
      </c>
      <c r="D2577" t="s">
        <v>26</v>
      </c>
      <c r="E2577" s="1">
        <v>42876</v>
      </c>
      <c r="F2577">
        <v>1</v>
      </c>
      <c r="G2577">
        <v>209.99</v>
      </c>
      <c r="H2577" t="s">
        <v>1010</v>
      </c>
      <c r="I2577" t="s">
        <v>53</v>
      </c>
      <c r="J2577" t="s">
        <v>27</v>
      </c>
      <c r="K2577" t="s">
        <v>28</v>
      </c>
      <c r="L2577" t="s">
        <v>1971</v>
      </c>
    </row>
    <row r="2578" spans="1:12" x14ac:dyDescent="0.3">
      <c r="A2578">
        <v>903</v>
      </c>
      <c r="B2578" t="s">
        <v>1209</v>
      </c>
      <c r="C2578" t="s">
        <v>223</v>
      </c>
      <c r="D2578" t="s">
        <v>26</v>
      </c>
      <c r="E2578" s="1">
        <v>42877</v>
      </c>
      <c r="F2578">
        <v>2</v>
      </c>
      <c r="G2578">
        <v>3265.98</v>
      </c>
      <c r="H2578" t="s">
        <v>980</v>
      </c>
      <c r="I2578" t="s">
        <v>22</v>
      </c>
      <c r="J2578" t="s">
        <v>27</v>
      </c>
      <c r="K2578" t="s">
        <v>31</v>
      </c>
      <c r="L2578" t="s">
        <v>1967</v>
      </c>
    </row>
    <row r="2579" spans="1:12" x14ac:dyDescent="0.3">
      <c r="A2579">
        <v>903</v>
      </c>
      <c r="B2579" t="s">
        <v>1209</v>
      </c>
      <c r="C2579" t="s">
        <v>223</v>
      </c>
      <c r="D2579" t="s">
        <v>26</v>
      </c>
      <c r="E2579" s="1">
        <v>42877</v>
      </c>
      <c r="F2579">
        <v>2</v>
      </c>
      <c r="G2579">
        <v>2999.98</v>
      </c>
      <c r="H2579" t="s">
        <v>936</v>
      </c>
      <c r="I2579" t="s">
        <v>858</v>
      </c>
      <c r="J2579" t="s">
        <v>27</v>
      </c>
      <c r="K2579" t="s">
        <v>31</v>
      </c>
      <c r="L2579" t="s">
        <v>1968</v>
      </c>
    </row>
    <row r="2580" spans="1:12" x14ac:dyDescent="0.3">
      <c r="A2580">
        <v>904</v>
      </c>
      <c r="B2580" t="s">
        <v>1210</v>
      </c>
      <c r="C2580" t="s">
        <v>55</v>
      </c>
      <c r="D2580" t="s">
        <v>13</v>
      </c>
      <c r="E2580" s="1">
        <v>42878</v>
      </c>
      <c r="F2580">
        <v>1</v>
      </c>
      <c r="G2580">
        <v>269.99</v>
      </c>
      <c r="H2580" t="s">
        <v>66</v>
      </c>
      <c r="I2580" t="s">
        <v>15</v>
      </c>
      <c r="J2580" t="s">
        <v>16</v>
      </c>
      <c r="K2580" t="s">
        <v>17</v>
      </c>
      <c r="L2580" t="s">
        <v>1966</v>
      </c>
    </row>
    <row r="2581" spans="1:12" x14ac:dyDescent="0.3">
      <c r="A2581">
        <v>904</v>
      </c>
      <c r="B2581" t="s">
        <v>1210</v>
      </c>
      <c r="C2581" t="s">
        <v>55</v>
      </c>
      <c r="D2581" t="s">
        <v>13</v>
      </c>
      <c r="E2581" s="1">
        <v>42878</v>
      </c>
      <c r="F2581">
        <v>2</v>
      </c>
      <c r="G2581">
        <v>419.98</v>
      </c>
      <c r="H2581" t="s">
        <v>1010</v>
      </c>
      <c r="I2581" t="s">
        <v>53</v>
      </c>
      <c r="J2581" t="s">
        <v>16</v>
      </c>
      <c r="K2581" t="s">
        <v>17</v>
      </c>
      <c r="L2581" t="s">
        <v>1971</v>
      </c>
    </row>
    <row r="2582" spans="1:12" x14ac:dyDescent="0.3">
      <c r="A2582">
        <v>904</v>
      </c>
      <c r="B2582" t="s">
        <v>1210</v>
      </c>
      <c r="C2582" t="s">
        <v>55</v>
      </c>
      <c r="D2582" t="s">
        <v>13</v>
      </c>
      <c r="E2582" s="1">
        <v>42878</v>
      </c>
      <c r="F2582">
        <v>2</v>
      </c>
      <c r="G2582">
        <v>1665.98</v>
      </c>
      <c r="H2582" t="s">
        <v>1055</v>
      </c>
      <c r="I2582" t="s">
        <v>22</v>
      </c>
      <c r="J2582" t="s">
        <v>16</v>
      </c>
      <c r="K2582" t="s">
        <v>17</v>
      </c>
      <c r="L2582" t="s">
        <v>1967</v>
      </c>
    </row>
    <row r="2583" spans="1:12" x14ac:dyDescent="0.3">
      <c r="A2583">
        <v>904</v>
      </c>
      <c r="B2583" t="s">
        <v>1210</v>
      </c>
      <c r="C2583" t="s">
        <v>55</v>
      </c>
      <c r="D2583" t="s">
        <v>13</v>
      </c>
      <c r="E2583" s="1">
        <v>42878</v>
      </c>
      <c r="F2583">
        <v>2</v>
      </c>
      <c r="G2583">
        <v>12999.98</v>
      </c>
      <c r="H2583" t="s">
        <v>948</v>
      </c>
      <c r="I2583" t="s">
        <v>858</v>
      </c>
      <c r="J2583" t="s">
        <v>16</v>
      </c>
      <c r="K2583" t="s">
        <v>17</v>
      </c>
      <c r="L2583" t="s">
        <v>1968</v>
      </c>
    </row>
    <row r="2584" spans="1:12" x14ac:dyDescent="0.3">
      <c r="A2584">
        <v>905</v>
      </c>
      <c r="B2584" t="s">
        <v>1211</v>
      </c>
      <c r="C2584" t="s">
        <v>379</v>
      </c>
      <c r="D2584" t="s">
        <v>26</v>
      </c>
      <c r="E2584" s="1">
        <v>42878</v>
      </c>
      <c r="F2584">
        <v>1</v>
      </c>
      <c r="G2584">
        <v>599.99</v>
      </c>
      <c r="H2584" t="s">
        <v>18</v>
      </c>
      <c r="I2584" t="s">
        <v>15</v>
      </c>
      <c r="J2584" t="s">
        <v>27</v>
      </c>
      <c r="K2584" t="s">
        <v>28</v>
      </c>
      <c r="L2584" t="s">
        <v>1966</v>
      </c>
    </row>
    <row r="2585" spans="1:12" x14ac:dyDescent="0.3">
      <c r="A2585">
        <v>905</v>
      </c>
      <c r="B2585" t="s">
        <v>1211</v>
      </c>
      <c r="C2585" t="s">
        <v>379</v>
      </c>
      <c r="D2585" t="s">
        <v>26</v>
      </c>
      <c r="E2585" s="1">
        <v>42878</v>
      </c>
      <c r="F2585">
        <v>1</v>
      </c>
      <c r="G2585">
        <v>250.99</v>
      </c>
      <c r="H2585" t="s">
        <v>894</v>
      </c>
      <c r="I2585" t="s">
        <v>15</v>
      </c>
      <c r="J2585" t="s">
        <v>27</v>
      </c>
      <c r="K2585" t="s">
        <v>28</v>
      </c>
      <c r="L2585" t="s">
        <v>1972</v>
      </c>
    </row>
    <row r="2586" spans="1:12" x14ac:dyDescent="0.3">
      <c r="A2586">
        <v>905</v>
      </c>
      <c r="B2586" t="s">
        <v>1211</v>
      </c>
      <c r="C2586" t="s">
        <v>379</v>
      </c>
      <c r="D2586" t="s">
        <v>26</v>
      </c>
      <c r="E2586" s="1">
        <v>42878</v>
      </c>
      <c r="F2586">
        <v>2</v>
      </c>
      <c r="G2586">
        <v>6999.98</v>
      </c>
      <c r="H2586" t="s">
        <v>872</v>
      </c>
      <c r="I2586" t="s">
        <v>20</v>
      </c>
      <c r="J2586" t="s">
        <v>27</v>
      </c>
      <c r="K2586" t="s">
        <v>28</v>
      </c>
      <c r="L2586" t="s">
        <v>1968</v>
      </c>
    </row>
    <row r="2587" spans="1:12" x14ac:dyDescent="0.3">
      <c r="A2587">
        <v>905</v>
      </c>
      <c r="B2587" t="s">
        <v>1211</v>
      </c>
      <c r="C2587" t="s">
        <v>379</v>
      </c>
      <c r="D2587" t="s">
        <v>26</v>
      </c>
      <c r="E2587" s="1">
        <v>42878</v>
      </c>
      <c r="F2587">
        <v>2</v>
      </c>
      <c r="G2587">
        <v>4599.9799999999996</v>
      </c>
      <c r="H2587" t="s">
        <v>878</v>
      </c>
      <c r="I2587" t="s">
        <v>22</v>
      </c>
      <c r="J2587" t="s">
        <v>27</v>
      </c>
      <c r="K2587" t="s">
        <v>28</v>
      </c>
      <c r="L2587" t="s">
        <v>1968</v>
      </c>
    </row>
    <row r="2588" spans="1:12" x14ac:dyDescent="0.3">
      <c r="A2588">
        <v>906</v>
      </c>
      <c r="B2588" t="s">
        <v>1212</v>
      </c>
      <c r="C2588" t="s">
        <v>285</v>
      </c>
      <c r="D2588" t="s">
        <v>26</v>
      </c>
      <c r="E2588" s="1">
        <v>42878</v>
      </c>
      <c r="F2588">
        <v>2</v>
      </c>
      <c r="G2588">
        <v>539.98</v>
      </c>
      <c r="H2588" t="s">
        <v>52</v>
      </c>
      <c r="I2588" t="s">
        <v>53</v>
      </c>
      <c r="J2588" t="s">
        <v>27</v>
      </c>
      <c r="K2588" t="s">
        <v>31</v>
      </c>
      <c r="L2588" t="s">
        <v>1966</v>
      </c>
    </row>
    <row r="2589" spans="1:12" x14ac:dyDescent="0.3">
      <c r="A2589">
        <v>906</v>
      </c>
      <c r="B2589" t="s">
        <v>1212</v>
      </c>
      <c r="C2589" t="s">
        <v>285</v>
      </c>
      <c r="D2589" t="s">
        <v>26</v>
      </c>
      <c r="E2589" s="1">
        <v>42878</v>
      </c>
      <c r="F2589">
        <v>2</v>
      </c>
      <c r="G2589">
        <v>599.98</v>
      </c>
      <c r="H2589" t="s">
        <v>72</v>
      </c>
      <c r="I2589" t="s">
        <v>53</v>
      </c>
      <c r="J2589" t="s">
        <v>27</v>
      </c>
      <c r="K2589" t="s">
        <v>31</v>
      </c>
      <c r="L2589" t="s">
        <v>1966</v>
      </c>
    </row>
    <row r="2590" spans="1:12" x14ac:dyDescent="0.3">
      <c r="A2590">
        <v>906</v>
      </c>
      <c r="B2590" t="s">
        <v>1212</v>
      </c>
      <c r="C2590" t="s">
        <v>285</v>
      </c>
      <c r="D2590" t="s">
        <v>26</v>
      </c>
      <c r="E2590" s="1">
        <v>42878</v>
      </c>
      <c r="F2590">
        <v>2</v>
      </c>
      <c r="G2590">
        <v>979.98</v>
      </c>
      <c r="H2590" t="s">
        <v>871</v>
      </c>
      <c r="I2590" t="s">
        <v>39</v>
      </c>
      <c r="J2590" t="s">
        <v>27</v>
      </c>
      <c r="K2590" t="s">
        <v>31</v>
      </c>
      <c r="L2590" t="s">
        <v>1966</v>
      </c>
    </row>
    <row r="2591" spans="1:12" x14ac:dyDescent="0.3">
      <c r="A2591">
        <v>906</v>
      </c>
      <c r="B2591" t="s">
        <v>1212</v>
      </c>
      <c r="C2591" t="s">
        <v>285</v>
      </c>
      <c r="D2591" t="s">
        <v>26</v>
      </c>
      <c r="E2591" s="1">
        <v>42878</v>
      </c>
      <c r="F2591">
        <v>1</v>
      </c>
      <c r="G2591">
        <v>1409.99</v>
      </c>
      <c r="H2591" t="s">
        <v>1151</v>
      </c>
      <c r="I2591" t="s">
        <v>22</v>
      </c>
      <c r="J2591" t="s">
        <v>27</v>
      </c>
      <c r="K2591" t="s">
        <v>31</v>
      </c>
      <c r="L2591" t="s">
        <v>1971</v>
      </c>
    </row>
    <row r="2592" spans="1:12" x14ac:dyDescent="0.3">
      <c r="A2592">
        <v>906</v>
      </c>
      <c r="B2592" t="s">
        <v>1212</v>
      </c>
      <c r="C2592" t="s">
        <v>285</v>
      </c>
      <c r="D2592" t="s">
        <v>26</v>
      </c>
      <c r="E2592" s="1">
        <v>42878</v>
      </c>
      <c r="F2592">
        <v>2</v>
      </c>
      <c r="G2592">
        <v>4999.9799999999996</v>
      </c>
      <c r="H2592" t="s">
        <v>943</v>
      </c>
      <c r="I2592" t="s">
        <v>22</v>
      </c>
      <c r="J2592" t="s">
        <v>27</v>
      </c>
      <c r="K2592" t="s">
        <v>31</v>
      </c>
      <c r="L2592" t="s">
        <v>1967</v>
      </c>
    </row>
    <row r="2593" spans="1:12" x14ac:dyDescent="0.3">
      <c r="A2593">
        <v>907</v>
      </c>
      <c r="B2593" t="s">
        <v>1213</v>
      </c>
      <c r="C2593" t="s">
        <v>545</v>
      </c>
      <c r="D2593" t="s">
        <v>13</v>
      </c>
      <c r="E2593" s="1">
        <v>42879</v>
      </c>
      <c r="F2593">
        <v>1</v>
      </c>
      <c r="G2593">
        <v>346.99</v>
      </c>
      <c r="H2593" t="s">
        <v>1033</v>
      </c>
      <c r="I2593" t="s">
        <v>15</v>
      </c>
      <c r="J2593" t="s">
        <v>16</v>
      </c>
      <c r="K2593" t="s">
        <v>17</v>
      </c>
      <c r="L2593" t="s">
        <v>1972</v>
      </c>
    </row>
    <row r="2594" spans="1:12" x14ac:dyDescent="0.3">
      <c r="A2594">
        <v>907</v>
      </c>
      <c r="B2594" t="s">
        <v>1213</v>
      </c>
      <c r="C2594" t="s">
        <v>545</v>
      </c>
      <c r="D2594" t="s">
        <v>13</v>
      </c>
      <c r="E2594" s="1">
        <v>42879</v>
      </c>
      <c r="F2594">
        <v>2</v>
      </c>
      <c r="G2594">
        <v>219.98</v>
      </c>
      <c r="H2594" t="s">
        <v>934</v>
      </c>
      <c r="I2594" t="s">
        <v>53</v>
      </c>
      <c r="J2594" t="s">
        <v>16</v>
      </c>
      <c r="K2594" t="s">
        <v>17</v>
      </c>
      <c r="L2594" t="s">
        <v>1972</v>
      </c>
    </row>
    <row r="2595" spans="1:12" x14ac:dyDescent="0.3">
      <c r="A2595">
        <v>908</v>
      </c>
      <c r="B2595" t="s">
        <v>1214</v>
      </c>
      <c r="C2595" t="s">
        <v>223</v>
      </c>
      <c r="D2595" t="s">
        <v>26</v>
      </c>
      <c r="E2595" s="1">
        <v>42880</v>
      </c>
      <c r="F2595">
        <v>2</v>
      </c>
      <c r="G2595">
        <v>979.98</v>
      </c>
      <c r="H2595" t="s">
        <v>871</v>
      </c>
      <c r="I2595" t="s">
        <v>39</v>
      </c>
      <c r="J2595" t="s">
        <v>27</v>
      </c>
      <c r="K2595" t="s">
        <v>31</v>
      </c>
      <c r="L2595" t="s">
        <v>1966</v>
      </c>
    </row>
    <row r="2596" spans="1:12" x14ac:dyDescent="0.3">
      <c r="A2596">
        <v>908</v>
      </c>
      <c r="B2596" t="s">
        <v>1214</v>
      </c>
      <c r="C2596" t="s">
        <v>223</v>
      </c>
      <c r="D2596" t="s">
        <v>26</v>
      </c>
      <c r="E2596" s="1">
        <v>42880</v>
      </c>
      <c r="F2596">
        <v>1</v>
      </c>
      <c r="G2596">
        <v>1469.99</v>
      </c>
      <c r="H2596" t="s">
        <v>922</v>
      </c>
      <c r="I2596" t="s">
        <v>22</v>
      </c>
      <c r="J2596" t="s">
        <v>27</v>
      </c>
      <c r="K2596" t="s">
        <v>31</v>
      </c>
      <c r="L2596" t="s">
        <v>1971</v>
      </c>
    </row>
    <row r="2597" spans="1:12" x14ac:dyDescent="0.3">
      <c r="A2597">
        <v>908</v>
      </c>
      <c r="B2597" t="s">
        <v>1214</v>
      </c>
      <c r="C2597" t="s">
        <v>223</v>
      </c>
      <c r="D2597" t="s">
        <v>26</v>
      </c>
      <c r="E2597" s="1">
        <v>42880</v>
      </c>
      <c r="F2597">
        <v>1</v>
      </c>
      <c r="G2597">
        <v>249.99</v>
      </c>
      <c r="H2597" t="s">
        <v>890</v>
      </c>
      <c r="I2597" t="s">
        <v>53</v>
      </c>
      <c r="J2597" t="s">
        <v>27</v>
      </c>
      <c r="K2597" t="s">
        <v>31</v>
      </c>
      <c r="L2597" t="s">
        <v>1971</v>
      </c>
    </row>
    <row r="2598" spans="1:12" x14ac:dyDescent="0.3">
      <c r="A2598">
        <v>909</v>
      </c>
      <c r="B2598" t="s">
        <v>1215</v>
      </c>
      <c r="C2598" t="s">
        <v>292</v>
      </c>
      <c r="D2598" t="s">
        <v>13</v>
      </c>
      <c r="E2598" s="1">
        <v>42881</v>
      </c>
      <c r="F2598">
        <v>1</v>
      </c>
      <c r="G2598">
        <v>1320.99</v>
      </c>
      <c r="H2598" t="s">
        <v>77</v>
      </c>
      <c r="I2598" t="s">
        <v>22</v>
      </c>
      <c r="J2598" t="s">
        <v>16</v>
      </c>
      <c r="K2598" t="s">
        <v>17</v>
      </c>
      <c r="L2598" t="s">
        <v>1970</v>
      </c>
    </row>
    <row r="2599" spans="1:12" x14ac:dyDescent="0.3">
      <c r="A2599">
        <v>910</v>
      </c>
      <c r="B2599" t="s">
        <v>1216</v>
      </c>
      <c r="C2599" t="s">
        <v>105</v>
      </c>
      <c r="D2599" t="s">
        <v>26</v>
      </c>
      <c r="E2599" s="1">
        <v>42881</v>
      </c>
      <c r="F2599">
        <v>1</v>
      </c>
      <c r="G2599">
        <v>299.99</v>
      </c>
      <c r="H2599" t="s">
        <v>72</v>
      </c>
      <c r="I2599" t="s">
        <v>53</v>
      </c>
      <c r="J2599" t="s">
        <v>27</v>
      </c>
      <c r="K2599" t="s">
        <v>31</v>
      </c>
      <c r="L2599" t="s">
        <v>1966</v>
      </c>
    </row>
    <row r="2600" spans="1:12" x14ac:dyDescent="0.3">
      <c r="A2600">
        <v>911</v>
      </c>
      <c r="B2600" t="s">
        <v>1217</v>
      </c>
      <c r="C2600" t="s">
        <v>484</v>
      </c>
      <c r="D2600" t="s">
        <v>26</v>
      </c>
      <c r="E2600" s="1">
        <v>42881</v>
      </c>
      <c r="F2600">
        <v>1</v>
      </c>
      <c r="G2600">
        <v>449.99</v>
      </c>
      <c r="H2600" t="s">
        <v>854</v>
      </c>
      <c r="I2600" t="s">
        <v>39</v>
      </c>
      <c r="J2600" t="s">
        <v>27</v>
      </c>
      <c r="K2600" t="s">
        <v>28</v>
      </c>
      <c r="L2600" t="s">
        <v>1972</v>
      </c>
    </row>
    <row r="2601" spans="1:12" x14ac:dyDescent="0.3">
      <c r="A2601">
        <v>911</v>
      </c>
      <c r="B2601" t="s">
        <v>1217</v>
      </c>
      <c r="C2601" t="s">
        <v>484</v>
      </c>
      <c r="D2601" t="s">
        <v>26</v>
      </c>
      <c r="E2601" s="1">
        <v>42881</v>
      </c>
      <c r="F2601">
        <v>2</v>
      </c>
      <c r="G2601">
        <v>501.98</v>
      </c>
      <c r="H2601" t="s">
        <v>950</v>
      </c>
      <c r="I2601" t="s">
        <v>15</v>
      </c>
      <c r="J2601" t="s">
        <v>27</v>
      </c>
      <c r="K2601" t="s">
        <v>28</v>
      </c>
      <c r="L2601" t="s">
        <v>1972</v>
      </c>
    </row>
    <row r="2602" spans="1:12" x14ac:dyDescent="0.3">
      <c r="A2602">
        <v>911</v>
      </c>
      <c r="B2602" t="s">
        <v>1217</v>
      </c>
      <c r="C2602" t="s">
        <v>484</v>
      </c>
      <c r="D2602" t="s">
        <v>26</v>
      </c>
      <c r="E2602" s="1">
        <v>42881</v>
      </c>
      <c r="F2602">
        <v>1</v>
      </c>
      <c r="G2602">
        <v>3499.99</v>
      </c>
      <c r="H2602" t="s">
        <v>909</v>
      </c>
      <c r="I2602" t="s">
        <v>858</v>
      </c>
      <c r="J2602" t="s">
        <v>27</v>
      </c>
      <c r="K2602" t="s">
        <v>28</v>
      </c>
      <c r="L2602" t="s">
        <v>1968</v>
      </c>
    </row>
    <row r="2603" spans="1:12" x14ac:dyDescent="0.3">
      <c r="A2603">
        <v>911</v>
      </c>
      <c r="B2603" t="s">
        <v>1217</v>
      </c>
      <c r="C2603" t="s">
        <v>484</v>
      </c>
      <c r="D2603" t="s">
        <v>26</v>
      </c>
      <c r="E2603" s="1">
        <v>42881</v>
      </c>
      <c r="F2603">
        <v>2</v>
      </c>
      <c r="G2603">
        <v>699.98</v>
      </c>
      <c r="H2603" t="s">
        <v>958</v>
      </c>
      <c r="I2603" t="s">
        <v>53</v>
      </c>
      <c r="J2603" t="s">
        <v>27</v>
      </c>
      <c r="K2603" t="s">
        <v>28</v>
      </c>
      <c r="L2603" t="s">
        <v>1968</v>
      </c>
    </row>
    <row r="2604" spans="1:12" x14ac:dyDescent="0.3">
      <c r="A2604">
        <v>912</v>
      </c>
      <c r="B2604" t="s">
        <v>1218</v>
      </c>
      <c r="C2604" t="s">
        <v>340</v>
      </c>
      <c r="D2604" t="s">
        <v>13</v>
      </c>
      <c r="E2604" s="1">
        <v>42882</v>
      </c>
      <c r="F2604">
        <v>2</v>
      </c>
      <c r="G2604">
        <v>539.98</v>
      </c>
      <c r="H2604" t="s">
        <v>52</v>
      </c>
      <c r="I2604" t="s">
        <v>53</v>
      </c>
      <c r="J2604" t="s">
        <v>16</v>
      </c>
      <c r="K2604" t="s">
        <v>17</v>
      </c>
      <c r="L2604" t="s">
        <v>1966</v>
      </c>
    </row>
    <row r="2605" spans="1:12" x14ac:dyDescent="0.3">
      <c r="A2605">
        <v>912</v>
      </c>
      <c r="B2605" t="s">
        <v>1218</v>
      </c>
      <c r="C2605" t="s">
        <v>340</v>
      </c>
      <c r="D2605" t="s">
        <v>13</v>
      </c>
      <c r="E2605" s="1">
        <v>42882</v>
      </c>
      <c r="F2605">
        <v>1</v>
      </c>
      <c r="G2605">
        <v>339.99</v>
      </c>
      <c r="H2605" t="s">
        <v>926</v>
      </c>
      <c r="I2605" t="s">
        <v>53</v>
      </c>
      <c r="J2605" t="s">
        <v>16</v>
      </c>
      <c r="K2605" t="s">
        <v>17</v>
      </c>
      <c r="L2605" t="s">
        <v>1966</v>
      </c>
    </row>
    <row r="2606" spans="1:12" x14ac:dyDescent="0.3">
      <c r="A2606">
        <v>912</v>
      </c>
      <c r="B2606" t="s">
        <v>1218</v>
      </c>
      <c r="C2606" t="s">
        <v>340</v>
      </c>
      <c r="D2606" t="s">
        <v>13</v>
      </c>
      <c r="E2606" s="1">
        <v>42882</v>
      </c>
      <c r="F2606">
        <v>2</v>
      </c>
      <c r="G2606">
        <v>1499.98</v>
      </c>
      <c r="H2606" t="s">
        <v>35</v>
      </c>
      <c r="I2606" t="s">
        <v>22</v>
      </c>
      <c r="J2606" t="s">
        <v>16</v>
      </c>
      <c r="K2606" t="s">
        <v>17</v>
      </c>
      <c r="L2606" t="s">
        <v>1969</v>
      </c>
    </row>
    <row r="2607" spans="1:12" x14ac:dyDescent="0.3">
      <c r="A2607">
        <v>912</v>
      </c>
      <c r="B2607" t="s">
        <v>1218</v>
      </c>
      <c r="C2607" t="s">
        <v>340</v>
      </c>
      <c r="D2607" t="s">
        <v>13</v>
      </c>
      <c r="E2607" s="1">
        <v>42882</v>
      </c>
      <c r="F2607">
        <v>2</v>
      </c>
      <c r="G2607">
        <v>833.98</v>
      </c>
      <c r="H2607" t="s">
        <v>923</v>
      </c>
      <c r="I2607" t="s">
        <v>15</v>
      </c>
      <c r="J2607" t="s">
        <v>16</v>
      </c>
      <c r="K2607" t="s">
        <v>17</v>
      </c>
      <c r="L2607" t="s">
        <v>1972</v>
      </c>
    </row>
    <row r="2608" spans="1:12" x14ac:dyDescent="0.3">
      <c r="A2608">
        <v>913</v>
      </c>
      <c r="B2608" t="s">
        <v>1219</v>
      </c>
      <c r="C2608" t="s">
        <v>221</v>
      </c>
      <c r="D2608" t="s">
        <v>26</v>
      </c>
      <c r="E2608" s="1">
        <v>42882</v>
      </c>
      <c r="F2608">
        <v>2</v>
      </c>
      <c r="G2608">
        <v>1099.98</v>
      </c>
      <c r="H2608" t="s">
        <v>43</v>
      </c>
      <c r="I2608" t="s">
        <v>39</v>
      </c>
      <c r="J2608" t="s">
        <v>27</v>
      </c>
      <c r="K2608" t="s">
        <v>28</v>
      </c>
      <c r="L2608" t="s">
        <v>1966</v>
      </c>
    </row>
    <row r="2609" spans="1:12" x14ac:dyDescent="0.3">
      <c r="A2609">
        <v>913</v>
      </c>
      <c r="B2609" t="s">
        <v>1219</v>
      </c>
      <c r="C2609" t="s">
        <v>221</v>
      </c>
      <c r="D2609" t="s">
        <v>26</v>
      </c>
      <c r="E2609" s="1">
        <v>42882</v>
      </c>
      <c r="F2609">
        <v>2</v>
      </c>
      <c r="G2609">
        <v>419.98</v>
      </c>
      <c r="H2609" t="s">
        <v>887</v>
      </c>
      <c r="I2609" t="s">
        <v>53</v>
      </c>
      <c r="J2609" t="s">
        <v>27</v>
      </c>
      <c r="K2609" t="s">
        <v>28</v>
      </c>
      <c r="L2609" t="s">
        <v>1968</v>
      </c>
    </row>
    <row r="2610" spans="1:12" x14ac:dyDescent="0.3">
      <c r="A2610">
        <v>914</v>
      </c>
      <c r="B2610" t="s">
        <v>1220</v>
      </c>
      <c r="C2610" t="s">
        <v>34</v>
      </c>
      <c r="D2610" t="s">
        <v>13</v>
      </c>
      <c r="E2610" s="1">
        <v>42883</v>
      </c>
      <c r="F2610">
        <v>2</v>
      </c>
      <c r="G2610">
        <v>1199.98</v>
      </c>
      <c r="H2610" t="s">
        <v>18</v>
      </c>
      <c r="I2610" t="s">
        <v>15</v>
      </c>
      <c r="J2610" t="s">
        <v>16</v>
      </c>
      <c r="K2610" t="s">
        <v>17</v>
      </c>
      <c r="L2610" t="s">
        <v>1966</v>
      </c>
    </row>
    <row r="2611" spans="1:12" x14ac:dyDescent="0.3">
      <c r="A2611">
        <v>914</v>
      </c>
      <c r="B2611" t="s">
        <v>1220</v>
      </c>
      <c r="C2611" t="s">
        <v>34</v>
      </c>
      <c r="D2611" t="s">
        <v>13</v>
      </c>
      <c r="E2611" s="1">
        <v>42883</v>
      </c>
      <c r="F2611">
        <v>1</v>
      </c>
      <c r="G2611">
        <v>549.99</v>
      </c>
      <c r="H2611" t="s">
        <v>949</v>
      </c>
      <c r="I2611" t="s">
        <v>22</v>
      </c>
      <c r="J2611" t="s">
        <v>16</v>
      </c>
      <c r="K2611" t="s">
        <v>17</v>
      </c>
      <c r="L2611" t="s">
        <v>1971</v>
      </c>
    </row>
    <row r="2612" spans="1:12" x14ac:dyDescent="0.3">
      <c r="A2612">
        <v>914</v>
      </c>
      <c r="B2612" t="s">
        <v>1220</v>
      </c>
      <c r="C2612" t="s">
        <v>34</v>
      </c>
      <c r="D2612" t="s">
        <v>13</v>
      </c>
      <c r="E2612" s="1">
        <v>42883</v>
      </c>
      <c r="F2612">
        <v>1</v>
      </c>
      <c r="G2612">
        <v>1409.99</v>
      </c>
      <c r="H2612" t="s">
        <v>1151</v>
      </c>
      <c r="I2612" t="s">
        <v>22</v>
      </c>
      <c r="J2612" t="s">
        <v>16</v>
      </c>
      <c r="K2612" t="s">
        <v>17</v>
      </c>
      <c r="L2612" t="s">
        <v>1971</v>
      </c>
    </row>
    <row r="2613" spans="1:12" x14ac:dyDescent="0.3">
      <c r="A2613">
        <v>914</v>
      </c>
      <c r="B2613" t="s">
        <v>1220</v>
      </c>
      <c r="C2613" t="s">
        <v>34</v>
      </c>
      <c r="D2613" t="s">
        <v>13</v>
      </c>
      <c r="E2613" s="1">
        <v>42883</v>
      </c>
      <c r="F2613">
        <v>1</v>
      </c>
      <c r="G2613">
        <v>449.99</v>
      </c>
      <c r="H2613" t="s">
        <v>854</v>
      </c>
      <c r="I2613" t="s">
        <v>39</v>
      </c>
      <c r="J2613" t="s">
        <v>16</v>
      </c>
      <c r="K2613" t="s">
        <v>17</v>
      </c>
      <c r="L2613" t="s">
        <v>1972</v>
      </c>
    </row>
    <row r="2614" spans="1:12" x14ac:dyDescent="0.3">
      <c r="A2614">
        <v>915</v>
      </c>
      <c r="B2614" t="s">
        <v>1221</v>
      </c>
      <c r="C2614" t="s">
        <v>464</v>
      </c>
      <c r="D2614" t="s">
        <v>26</v>
      </c>
      <c r="E2614" s="1">
        <v>42883</v>
      </c>
      <c r="F2614">
        <v>1</v>
      </c>
      <c r="G2614">
        <v>489.99</v>
      </c>
      <c r="H2614" t="s">
        <v>871</v>
      </c>
      <c r="I2614" t="s">
        <v>15</v>
      </c>
      <c r="J2614" t="s">
        <v>27</v>
      </c>
      <c r="K2614" t="s">
        <v>28</v>
      </c>
      <c r="L2614" t="s">
        <v>1966</v>
      </c>
    </row>
    <row r="2615" spans="1:12" x14ac:dyDescent="0.3">
      <c r="A2615">
        <v>915</v>
      </c>
      <c r="B2615" t="s">
        <v>1221</v>
      </c>
      <c r="C2615" t="s">
        <v>464</v>
      </c>
      <c r="D2615" t="s">
        <v>26</v>
      </c>
      <c r="E2615" s="1">
        <v>42883</v>
      </c>
      <c r="F2615">
        <v>1</v>
      </c>
      <c r="G2615">
        <v>749.99</v>
      </c>
      <c r="H2615" t="s">
        <v>35</v>
      </c>
      <c r="I2615" t="s">
        <v>22</v>
      </c>
      <c r="J2615" t="s">
        <v>27</v>
      </c>
      <c r="K2615" t="s">
        <v>28</v>
      </c>
      <c r="L2615" t="s">
        <v>1969</v>
      </c>
    </row>
    <row r="2616" spans="1:12" x14ac:dyDescent="0.3">
      <c r="A2616">
        <v>915</v>
      </c>
      <c r="B2616" t="s">
        <v>1221</v>
      </c>
      <c r="C2616" t="s">
        <v>464</v>
      </c>
      <c r="D2616" t="s">
        <v>26</v>
      </c>
      <c r="E2616" s="1">
        <v>42883</v>
      </c>
      <c r="F2616">
        <v>1</v>
      </c>
      <c r="G2616">
        <v>1499.99</v>
      </c>
      <c r="H2616" t="s">
        <v>936</v>
      </c>
      <c r="I2616" t="s">
        <v>858</v>
      </c>
      <c r="J2616" t="s">
        <v>27</v>
      </c>
      <c r="K2616" t="s">
        <v>28</v>
      </c>
      <c r="L2616" t="s">
        <v>1968</v>
      </c>
    </row>
    <row r="2617" spans="1:12" x14ac:dyDescent="0.3">
      <c r="A2617">
        <v>915</v>
      </c>
      <c r="B2617" t="s">
        <v>1221</v>
      </c>
      <c r="C2617" t="s">
        <v>464</v>
      </c>
      <c r="D2617" t="s">
        <v>26</v>
      </c>
      <c r="E2617" s="1">
        <v>42883</v>
      </c>
      <c r="F2617">
        <v>1</v>
      </c>
      <c r="G2617">
        <v>2299.9899999999998</v>
      </c>
      <c r="H2617" t="s">
        <v>878</v>
      </c>
      <c r="I2617" t="s">
        <v>22</v>
      </c>
      <c r="J2617" t="s">
        <v>27</v>
      </c>
      <c r="K2617" t="s">
        <v>28</v>
      </c>
      <c r="L2617" t="s">
        <v>1968</v>
      </c>
    </row>
    <row r="2618" spans="1:12" x14ac:dyDescent="0.3">
      <c r="A2618">
        <v>916</v>
      </c>
      <c r="B2618" t="s">
        <v>1222</v>
      </c>
      <c r="C2618" t="s">
        <v>113</v>
      </c>
      <c r="D2618" t="s">
        <v>26</v>
      </c>
      <c r="E2618" s="1">
        <v>42883</v>
      </c>
      <c r="F2618">
        <v>1</v>
      </c>
      <c r="G2618">
        <v>209.99</v>
      </c>
      <c r="H2618" t="s">
        <v>1010</v>
      </c>
      <c r="I2618" t="s">
        <v>53</v>
      </c>
      <c r="J2618" t="s">
        <v>27</v>
      </c>
      <c r="K2618" t="s">
        <v>28</v>
      </c>
      <c r="L2618" t="s">
        <v>1971</v>
      </c>
    </row>
    <row r="2619" spans="1:12" x14ac:dyDescent="0.3">
      <c r="A2619">
        <v>917</v>
      </c>
      <c r="B2619" t="s">
        <v>1223</v>
      </c>
      <c r="C2619" t="s">
        <v>194</v>
      </c>
      <c r="D2619" t="s">
        <v>13</v>
      </c>
      <c r="E2619" s="1">
        <v>42884</v>
      </c>
      <c r="F2619">
        <v>1</v>
      </c>
      <c r="G2619">
        <v>1469.99</v>
      </c>
      <c r="H2619" t="s">
        <v>922</v>
      </c>
      <c r="I2619" t="s">
        <v>22</v>
      </c>
      <c r="J2619" t="s">
        <v>16</v>
      </c>
      <c r="K2619" t="s">
        <v>17</v>
      </c>
      <c r="L2619" t="s">
        <v>1971</v>
      </c>
    </row>
    <row r="2620" spans="1:12" x14ac:dyDescent="0.3">
      <c r="A2620">
        <v>918</v>
      </c>
      <c r="B2620" t="s">
        <v>1224</v>
      </c>
      <c r="C2620" t="s">
        <v>84</v>
      </c>
      <c r="D2620" t="s">
        <v>13</v>
      </c>
      <c r="E2620" s="1">
        <v>42885</v>
      </c>
      <c r="F2620">
        <v>1</v>
      </c>
      <c r="G2620">
        <v>1632.99</v>
      </c>
      <c r="H2620" t="s">
        <v>980</v>
      </c>
      <c r="I2620" t="s">
        <v>22</v>
      </c>
      <c r="J2620" t="s">
        <v>16</v>
      </c>
      <c r="K2620" t="s">
        <v>36</v>
      </c>
      <c r="L2620" t="s">
        <v>1967</v>
      </c>
    </row>
    <row r="2621" spans="1:12" x14ac:dyDescent="0.3">
      <c r="A2621">
        <v>918</v>
      </c>
      <c r="B2621" t="s">
        <v>1224</v>
      </c>
      <c r="C2621" t="s">
        <v>84</v>
      </c>
      <c r="D2621" t="s">
        <v>13</v>
      </c>
      <c r="E2621" s="1">
        <v>42885</v>
      </c>
      <c r="F2621">
        <v>2</v>
      </c>
      <c r="G2621">
        <v>5799.98</v>
      </c>
      <c r="H2621" t="s">
        <v>21</v>
      </c>
      <c r="I2621" t="s">
        <v>22</v>
      </c>
      <c r="J2621" t="s">
        <v>16</v>
      </c>
      <c r="K2621" t="s">
        <v>36</v>
      </c>
      <c r="L2621" t="s">
        <v>1968</v>
      </c>
    </row>
    <row r="2622" spans="1:12" x14ac:dyDescent="0.3">
      <c r="A2622">
        <v>918</v>
      </c>
      <c r="B2622" t="s">
        <v>1224</v>
      </c>
      <c r="C2622" t="s">
        <v>84</v>
      </c>
      <c r="D2622" t="s">
        <v>13</v>
      </c>
      <c r="E2622" s="1">
        <v>42885</v>
      </c>
      <c r="F2622">
        <v>1</v>
      </c>
      <c r="G2622">
        <v>349.99</v>
      </c>
      <c r="H2622" t="s">
        <v>958</v>
      </c>
      <c r="I2622" t="s">
        <v>53</v>
      </c>
      <c r="J2622" t="s">
        <v>16</v>
      </c>
      <c r="K2622" t="s">
        <v>36</v>
      </c>
      <c r="L2622" t="s">
        <v>1968</v>
      </c>
    </row>
    <row r="2623" spans="1:12" x14ac:dyDescent="0.3">
      <c r="A2623">
        <v>919</v>
      </c>
      <c r="B2623" t="s">
        <v>1225</v>
      </c>
      <c r="C2623" t="s">
        <v>181</v>
      </c>
      <c r="D2623" t="s">
        <v>26</v>
      </c>
      <c r="E2623" s="1">
        <v>42885</v>
      </c>
      <c r="F2623">
        <v>1</v>
      </c>
      <c r="G2623">
        <v>539.99</v>
      </c>
      <c r="H2623" t="s">
        <v>1005</v>
      </c>
      <c r="I2623" t="s">
        <v>22</v>
      </c>
      <c r="J2623" t="s">
        <v>27</v>
      </c>
      <c r="K2623" t="s">
        <v>31</v>
      </c>
      <c r="L2623" t="s">
        <v>1971</v>
      </c>
    </row>
    <row r="2624" spans="1:12" x14ac:dyDescent="0.3">
      <c r="A2624">
        <v>919</v>
      </c>
      <c r="B2624" t="s">
        <v>1225</v>
      </c>
      <c r="C2624" t="s">
        <v>181</v>
      </c>
      <c r="D2624" t="s">
        <v>26</v>
      </c>
      <c r="E2624" s="1">
        <v>42885</v>
      </c>
      <c r="F2624">
        <v>1</v>
      </c>
      <c r="G2624">
        <v>3999.99</v>
      </c>
      <c r="H2624" t="s">
        <v>56</v>
      </c>
      <c r="I2624" t="s">
        <v>22</v>
      </c>
      <c r="J2624" t="s">
        <v>27</v>
      </c>
      <c r="K2624" t="s">
        <v>31</v>
      </c>
      <c r="L2624" t="s">
        <v>1968</v>
      </c>
    </row>
    <row r="2625" spans="1:12" x14ac:dyDescent="0.3">
      <c r="A2625">
        <v>920</v>
      </c>
      <c r="B2625" t="s">
        <v>1226</v>
      </c>
      <c r="C2625" t="s">
        <v>197</v>
      </c>
      <c r="D2625" t="s">
        <v>26</v>
      </c>
      <c r="E2625" s="1">
        <v>42885</v>
      </c>
      <c r="F2625">
        <v>1</v>
      </c>
      <c r="G2625">
        <v>299.99</v>
      </c>
      <c r="H2625" t="s">
        <v>866</v>
      </c>
      <c r="I2625" t="s">
        <v>15</v>
      </c>
      <c r="J2625" t="s">
        <v>27</v>
      </c>
      <c r="K2625" t="s">
        <v>31</v>
      </c>
      <c r="L2625" t="s">
        <v>1966</v>
      </c>
    </row>
    <row r="2626" spans="1:12" x14ac:dyDescent="0.3">
      <c r="A2626">
        <v>920</v>
      </c>
      <c r="B2626" t="s">
        <v>1226</v>
      </c>
      <c r="C2626" t="s">
        <v>197</v>
      </c>
      <c r="D2626" t="s">
        <v>26</v>
      </c>
      <c r="E2626" s="1">
        <v>42885</v>
      </c>
      <c r="F2626">
        <v>1</v>
      </c>
      <c r="G2626">
        <v>647.99</v>
      </c>
      <c r="H2626" t="s">
        <v>886</v>
      </c>
      <c r="I2626" t="s">
        <v>15</v>
      </c>
      <c r="J2626" t="s">
        <v>27</v>
      </c>
      <c r="K2626" t="s">
        <v>31</v>
      </c>
      <c r="L2626" t="s">
        <v>1972</v>
      </c>
    </row>
    <row r="2627" spans="1:12" x14ac:dyDescent="0.3">
      <c r="A2627">
        <v>920</v>
      </c>
      <c r="B2627" t="s">
        <v>1226</v>
      </c>
      <c r="C2627" t="s">
        <v>197</v>
      </c>
      <c r="D2627" t="s">
        <v>26</v>
      </c>
      <c r="E2627" s="1">
        <v>42885</v>
      </c>
      <c r="F2627">
        <v>2</v>
      </c>
      <c r="G2627">
        <v>1523.98</v>
      </c>
      <c r="H2627" t="s">
        <v>896</v>
      </c>
      <c r="I2627" t="s">
        <v>15</v>
      </c>
      <c r="J2627" t="s">
        <v>27</v>
      </c>
      <c r="K2627" t="s">
        <v>31</v>
      </c>
      <c r="L2627" t="s">
        <v>1972</v>
      </c>
    </row>
    <row r="2628" spans="1:12" x14ac:dyDescent="0.3">
      <c r="A2628">
        <v>920</v>
      </c>
      <c r="B2628" t="s">
        <v>1226</v>
      </c>
      <c r="C2628" t="s">
        <v>197</v>
      </c>
      <c r="D2628" t="s">
        <v>26</v>
      </c>
      <c r="E2628" s="1">
        <v>42885</v>
      </c>
      <c r="F2628">
        <v>2</v>
      </c>
      <c r="G2628">
        <v>2999.98</v>
      </c>
      <c r="H2628" t="s">
        <v>913</v>
      </c>
      <c r="I2628" t="s">
        <v>22</v>
      </c>
      <c r="J2628" t="s">
        <v>27</v>
      </c>
      <c r="K2628" t="s">
        <v>31</v>
      </c>
      <c r="L2628" t="s">
        <v>1968</v>
      </c>
    </row>
    <row r="2629" spans="1:12" x14ac:dyDescent="0.3">
      <c r="A2629">
        <v>921</v>
      </c>
      <c r="B2629" t="s">
        <v>1227</v>
      </c>
      <c r="C2629" t="s">
        <v>861</v>
      </c>
      <c r="D2629" t="s">
        <v>26</v>
      </c>
      <c r="E2629" s="1">
        <v>42886</v>
      </c>
      <c r="F2629">
        <v>2</v>
      </c>
      <c r="G2629">
        <v>1199.98</v>
      </c>
      <c r="H2629" t="s">
        <v>956</v>
      </c>
      <c r="I2629" t="s">
        <v>15</v>
      </c>
      <c r="J2629" t="s">
        <v>27</v>
      </c>
      <c r="K2629" t="s">
        <v>28</v>
      </c>
      <c r="L2629" t="s">
        <v>1966</v>
      </c>
    </row>
    <row r="2630" spans="1:12" x14ac:dyDescent="0.3">
      <c r="A2630">
        <v>921</v>
      </c>
      <c r="B2630" t="s">
        <v>1227</v>
      </c>
      <c r="C2630" t="s">
        <v>861</v>
      </c>
      <c r="D2630" t="s">
        <v>26</v>
      </c>
      <c r="E2630" s="1">
        <v>42886</v>
      </c>
      <c r="F2630">
        <v>1</v>
      </c>
      <c r="G2630">
        <v>799.99</v>
      </c>
      <c r="H2630" t="s">
        <v>1022</v>
      </c>
      <c r="I2630" t="s">
        <v>15</v>
      </c>
      <c r="J2630" t="s">
        <v>27</v>
      </c>
      <c r="K2630" t="s">
        <v>28</v>
      </c>
      <c r="L2630" t="s">
        <v>1966</v>
      </c>
    </row>
    <row r="2631" spans="1:12" x14ac:dyDescent="0.3">
      <c r="A2631">
        <v>921</v>
      </c>
      <c r="B2631" t="s">
        <v>1227</v>
      </c>
      <c r="C2631" t="s">
        <v>861</v>
      </c>
      <c r="D2631" t="s">
        <v>26</v>
      </c>
      <c r="E2631" s="1">
        <v>42886</v>
      </c>
      <c r="F2631">
        <v>1</v>
      </c>
      <c r="G2631">
        <v>1499.99</v>
      </c>
      <c r="H2631" t="s">
        <v>936</v>
      </c>
      <c r="I2631" t="s">
        <v>858</v>
      </c>
      <c r="J2631" t="s">
        <v>27</v>
      </c>
      <c r="K2631" t="s">
        <v>28</v>
      </c>
      <c r="L2631" t="s">
        <v>1968</v>
      </c>
    </row>
    <row r="2632" spans="1:12" x14ac:dyDescent="0.3">
      <c r="A2632">
        <v>922</v>
      </c>
      <c r="B2632" t="s">
        <v>1228</v>
      </c>
      <c r="C2632" t="s">
        <v>92</v>
      </c>
      <c r="D2632" t="s">
        <v>26</v>
      </c>
      <c r="E2632" s="1">
        <v>42886</v>
      </c>
      <c r="F2632">
        <v>1</v>
      </c>
      <c r="G2632">
        <v>749.99</v>
      </c>
      <c r="H2632" t="s">
        <v>863</v>
      </c>
      <c r="I2632" t="s">
        <v>15</v>
      </c>
      <c r="J2632" t="s">
        <v>27</v>
      </c>
      <c r="K2632" t="s">
        <v>28</v>
      </c>
      <c r="L2632" t="s">
        <v>1972</v>
      </c>
    </row>
    <row r="2633" spans="1:12" x14ac:dyDescent="0.3">
      <c r="A2633">
        <v>922</v>
      </c>
      <c r="B2633" t="s">
        <v>1228</v>
      </c>
      <c r="C2633" t="s">
        <v>92</v>
      </c>
      <c r="D2633" t="s">
        <v>26</v>
      </c>
      <c r="E2633" s="1">
        <v>42886</v>
      </c>
      <c r="F2633">
        <v>1</v>
      </c>
      <c r="G2633">
        <v>449.99</v>
      </c>
      <c r="H2633" t="s">
        <v>854</v>
      </c>
      <c r="I2633" t="s">
        <v>15</v>
      </c>
      <c r="J2633" t="s">
        <v>27</v>
      </c>
      <c r="K2633" t="s">
        <v>28</v>
      </c>
      <c r="L2633" t="s">
        <v>1972</v>
      </c>
    </row>
    <row r="2634" spans="1:12" x14ac:dyDescent="0.3">
      <c r="A2634">
        <v>922</v>
      </c>
      <c r="B2634" t="s">
        <v>1228</v>
      </c>
      <c r="C2634" t="s">
        <v>92</v>
      </c>
      <c r="D2634" t="s">
        <v>26</v>
      </c>
      <c r="E2634" s="1">
        <v>42886</v>
      </c>
      <c r="F2634">
        <v>1</v>
      </c>
      <c r="G2634">
        <v>149.99</v>
      </c>
      <c r="H2634" t="s">
        <v>1047</v>
      </c>
      <c r="I2634" t="s">
        <v>53</v>
      </c>
      <c r="J2634" t="s">
        <v>27</v>
      </c>
      <c r="K2634" t="s">
        <v>28</v>
      </c>
      <c r="L2634" t="s">
        <v>1968</v>
      </c>
    </row>
    <row r="2635" spans="1:12" x14ac:dyDescent="0.3">
      <c r="A2635">
        <v>923</v>
      </c>
      <c r="B2635" t="s">
        <v>1229</v>
      </c>
      <c r="C2635" t="s">
        <v>695</v>
      </c>
      <c r="D2635" t="s">
        <v>26</v>
      </c>
      <c r="E2635" s="1">
        <v>42886</v>
      </c>
      <c r="F2635">
        <v>2</v>
      </c>
      <c r="G2635">
        <v>879.98</v>
      </c>
      <c r="H2635" t="s">
        <v>893</v>
      </c>
      <c r="I2635" t="s">
        <v>15</v>
      </c>
      <c r="J2635" t="s">
        <v>27</v>
      </c>
      <c r="K2635" t="s">
        <v>31</v>
      </c>
      <c r="L2635" t="s">
        <v>1966</v>
      </c>
    </row>
    <row r="2636" spans="1:12" x14ac:dyDescent="0.3">
      <c r="A2636">
        <v>923</v>
      </c>
      <c r="B2636" t="s">
        <v>1229</v>
      </c>
      <c r="C2636" t="s">
        <v>695</v>
      </c>
      <c r="D2636" t="s">
        <v>26</v>
      </c>
      <c r="E2636" s="1">
        <v>42886</v>
      </c>
      <c r="F2636">
        <v>1</v>
      </c>
      <c r="G2636">
        <v>469.99</v>
      </c>
      <c r="H2636" t="s">
        <v>69</v>
      </c>
      <c r="I2636" t="s">
        <v>22</v>
      </c>
      <c r="J2636" t="s">
        <v>27</v>
      </c>
      <c r="K2636" t="s">
        <v>31</v>
      </c>
      <c r="L2636" t="s">
        <v>1967</v>
      </c>
    </row>
    <row r="2637" spans="1:12" x14ac:dyDescent="0.3">
      <c r="A2637">
        <v>924</v>
      </c>
      <c r="B2637" t="s">
        <v>1230</v>
      </c>
      <c r="C2637" t="s">
        <v>601</v>
      </c>
      <c r="D2637" t="s">
        <v>108</v>
      </c>
      <c r="E2637" s="1">
        <v>42888</v>
      </c>
      <c r="F2637">
        <v>2</v>
      </c>
      <c r="G2637">
        <v>699.98</v>
      </c>
      <c r="H2637" t="s">
        <v>885</v>
      </c>
      <c r="I2637" t="s">
        <v>53</v>
      </c>
      <c r="J2637" t="s">
        <v>109</v>
      </c>
      <c r="K2637" t="s">
        <v>110</v>
      </c>
      <c r="L2637" t="s">
        <v>1966</v>
      </c>
    </row>
    <row r="2638" spans="1:12" x14ac:dyDescent="0.3">
      <c r="A2638">
        <v>924</v>
      </c>
      <c r="B2638" t="s">
        <v>1230</v>
      </c>
      <c r="C2638" t="s">
        <v>601</v>
      </c>
      <c r="D2638" t="s">
        <v>108</v>
      </c>
      <c r="E2638" s="1">
        <v>42888</v>
      </c>
      <c r="F2638">
        <v>1</v>
      </c>
      <c r="G2638">
        <v>832.99</v>
      </c>
      <c r="H2638" t="s">
        <v>1055</v>
      </c>
      <c r="I2638" t="s">
        <v>22</v>
      </c>
      <c r="J2638" t="s">
        <v>109</v>
      </c>
      <c r="K2638" t="s">
        <v>110</v>
      </c>
      <c r="L2638" t="s">
        <v>1967</v>
      </c>
    </row>
    <row r="2639" spans="1:12" x14ac:dyDescent="0.3">
      <c r="A2639">
        <v>925</v>
      </c>
      <c r="B2639" t="s">
        <v>1231</v>
      </c>
      <c r="C2639" t="s">
        <v>363</v>
      </c>
      <c r="D2639" t="s">
        <v>26</v>
      </c>
      <c r="E2639" s="1">
        <v>42888</v>
      </c>
      <c r="F2639">
        <v>1</v>
      </c>
      <c r="G2639">
        <v>349.99</v>
      </c>
      <c r="H2639" t="s">
        <v>885</v>
      </c>
      <c r="I2639" t="s">
        <v>53</v>
      </c>
      <c r="J2639" t="s">
        <v>27</v>
      </c>
      <c r="K2639" t="s">
        <v>31</v>
      </c>
      <c r="L2639" t="s">
        <v>1966</v>
      </c>
    </row>
    <row r="2640" spans="1:12" x14ac:dyDescent="0.3">
      <c r="A2640">
        <v>925</v>
      </c>
      <c r="B2640" t="s">
        <v>1231</v>
      </c>
      <c r="C2640" t="s">
        <v>363</v>
      </c>
      <c r="D2640" t="s">
        <v>26</v>
      </c>
      <c r="E2640" s="1">
        <v>42888</v>
      </c>
      <c r="F2640">
        <v>2</v>
      </c>
      <c r="G2640">
        <v>6999.98</v>
      </c>
      <c r="H2640" t="s">
        <v>872</v>
      </c>
      <c r="I2640" t="s">
        <v>20</v>
      </c>
      <c r="J2640" t="s">
        <v>27</v>
      </c>
      <c r="K2640" t="s">
        <v>31</v>
      </c>
      <c r="L2640" t="s">
        <v>1968</v>
      </c>
    </row>
    <row r="2641" spans="1:12" x14ac:dyDescent="0.3">
      <c r="A2641">
        <v>926</v>
      </c>
      <c r="B2641" t="s">
        <v>1232</v>
      </c>
      <c r="C2641" t="s">
        <v>90</v>
      </c>
      <c r="D2641" t="s">
        <v>13</v>
      </c>
      <c r="E2641" s="1">
        <v>42889</v>
      </c>
      <c r="F2641">
        <v>2</v>
      </c>
      <c r="G2641">
        <v>759.98</v>
      </c>
      <c r="H2641" t="s">
        <v>960</v>
      </c>
      <c r="I2641" t="s">
        <v>22</v>
      </c>
      <c r="J2641" t="s">
        <v>16</v>
      </c>
      <c r="K2641" t="s">
        <v>17</v>
      </c>
      <c r="L2641" t="s">
        <v>1971</v>
      </c>
    </row>
    <row r="2642" spans="1:12" x14ac:dyDescent="0.3">
      <c r="A2642">
        <v>927</v>
      </c>
      <c r="B2642" t="s">
        <v>1233</v>
      </c>
      <c r="C2642" t="s">
        <v>312</v>
      </c>
      <c r="D2642" t="s">
        <v>13</v>
      </c>
      <c r="E2642" s="1">
        <v>42889</v>
      </c>
      <c r="F2642">
        <v>2</v>
      </c>
      <c r="G2642">
        <v>879.98</v>
      </c>
      <c r="H2642" t="s">
        <v>893</v>
      </c>
      <c r="I2642" t="s">
        <v>15</v>
      </c>
      <c r="J2642" t="s">
        <v>16</v>
      </c>
      <c r="K2642" t="s">
        <v>17</v>
      </c>
      <c r="L2642" t="s">
        <v>1966</v>
      </c>
    </row>
    <row r="2643" spans="1:12" x14ac:dyDescent="0.3">
      <c r="A2643">
        <v>927</v>
      </c>
      <c r="B2643" t="s">
        <v>1233</v>
      </c>
      <c r="C2643" t="s">
        <v>312</v>
      </c>
      <c r="D2643" t="s">
        <v>13</v>
      </c>
      <c r="E2643" s="1">
        <v>42889</v>
      </c>
      <c r="F2643">
        <v>2</v>
      </c>
      <c r="G2643">
        <v>1199.98</v>
      </c>
      <c r="H2643" t="s">
        <v>14</v>
      </c>
      <c r="I2643" t="s">
        <v>15</v>
      </c>
      <c r="J2643" t="s">
        <v>16</v>
      </c>
      <c r="K2643" t="s">
        <v>17</v>
      </c>
      <c r="L2643" t="s">
        <v>1966</v>
      </c>
    </row>
    <row r="2644" spans="1:12" x14ac:dyDescent="0.3">
      <c r="A2644">
        <v>927</v>
      </c>
      <c r="B2644" t="s">
        <v>1233</v>
      </c>
      <c r="C2644" t="s">
        <v>312</v>
      </c>
      <c r="D2644" t="s">
        <v>13</v>
      </c>
      <c r="E2644" s="1">
        <v>42889</v>
      </c>
      <c r="F2644">
        <v>1</v>
      </c>
      <c r="G2644">
        <v>999.99</v>
      </c>
      <c r="H2644" t="s">
        <v>32</v>
      </c>
      <c r="I2644" t="s">
        <v>22</v>
      </c>
      <c r="J2644" t="s">
        <v>16</v>
      </c>
      <c r="K2644" t="s">
        <v>17</v>
      </c>
      <c r="L2644" t="s">
        <v>1967</v>
      </c>
    </row>
    <row r="2645" spans="1:12" x14ac:dyDescent="0.3">
      <c r="A2645">
        <v>927</v>
      </c>
      <c r="B2645" t="s">
        <v>1233</v>
      </c>
      <c r="C2645" t="s">
        <v>312</v>
      </c>
      <c r="D2645" t="s">
        <v>13</v>
      </c>
      <c r="E2645" s="1">
        <v>42889</v>
      </c>
      <c r="F2645">
        <v>1</v>
      </c>
      <c r="G2645">
        <v>5299.99</v>
      </c>
      <c r="H2645" t="s">
        <v>897</v>
      </c>
      <c r="I2645" t="s">
        <v>22</v>
      </c>
      <c r="J2645" t="s">
        <v>16</v>
      </c>
      <c r="K2645" t="s">
        <v>17</v>
      </c>
      <c r="L2645" t="s">
        <v>1968</v>
      </c>
    </row>
    <row r="2646" spans="1:12" x14ac:dyDescent="0.3">
      <c r="A2646">
        <v>927</v>
      </c>
      <c r="B2646" t="s">
        <v>1233</v>
      </c>
      <c r="C2646" t="s">
        <v>312</v>
      </c>
      <c r="D2646" t="s">
        <v>13</v>
      </c>
      <c r="E2646" s="1">
        <v>42889</v>
      </c>
      <c r="F2646">
        <v>1</v>
      </c>
      <c r="G2646">
        <v>5999.99</v>
      </c>
      <c r="H2646" t="s">
        <v>927</v>
      </c>
      <c r="I2646" t="s">
        <v>858</v>
      </c>
      <c r="J2646" t="s">
        <v>16</v>
      </c>
      <c r="K2646" t="s">
        <v>17</v>
      </c>
      <c r="L2646" t="s">
        <v>1968</v>
      </c>
    </row>
    <row r="2647" spans="1:12" x14ac:dyDescent="0.3">
      <c r="A2647">
        <v>928</v>
      </c>
      <c r="B2647" t="s">
        <v>1234</v>
      </c>
      <c r="C2647" t="s">
        <v>148</v>
      </c>
      <c r="D2647" t="s">
        <v>13</v>
      </c>
      <c r="E2647" s="1">
        <v>42891</v>
      </c>
      <c r="F2647">
        <v>2</v>
      </c>
      <c r="G2647">
        <v>833.98</v>
      </c>
      <c r="H2647" t="s">
        <v>923</v>
      </c>
      <c r="I2647" t="s">
        <v>15</v>
      </c>
      <c r="J2647" t="s">
        <v>16</v>
      </c>
      <c r="K2647" t="s">
        <v>36</v>
      </c>
      <c r="L2647" t="s">
        <v>1972</v>
      </c>
    </row>
    <row r="2648" spans="1:12" x14ac:dyDescent="0.3">
      <c r="A2648">
        <v>928</v>
      </c>
      <c r="B2648" t="s">
        <v>1234</v>
      </c>
      <c r="C2648" t="s">
        <v>148</v>
      </c>
      <c r="D2648" t="s">
        <v>13</v>
      </c>
      <c r="E2648" s="1">
        <v>42891</v>
      </c>
      <c r="F2648">
        <v>1</v>
      </c>
      <c r="G2648">
        <v>149.99</v>
      </c>
      <c r="H2648" t="s">
        <v>904</v>
      </c>
      <c r="I2648" t="s">
        <v>53</v>
      </c>
      <c r="J2648" t="s">
        <v>16</v>
      </c>
      <c r="K2648" t="s">
        <v>36</v>
      </c>
      <c r="L2648" t="s">
        <v>1968</v>
      </c>
    </row>
    <row r="2649" spans="1:12" x14ac:dyDescent="0.3">
      <c r="A2649">
        <v>929</v>
      </c>
      <c r="B2649" t="s">
        <v>1235</v>
      </c>
      <c r="C2649" t="s">
        <v>295</v>
      </c>
      <c r="D2649" t="s">
        <v>26</v>
      </c>
      <c r="E2649" s="1">
        <v>42891</v>
      </c>
      <c r="F2649">
        <v>1</v>
      </c>
      <c r="G2649">
        <v>659.99</v>
      </c>
      <c r="H2649" t="s">
        <v>965</v>
      </c>
      <c r="I2649" t="s">
        <v>15</v>
      </c>
      <c r="J2649" t="s">
        <v>27</v>
      </c>
      <c r="K2649" t="s">
        <v>28</v>
      </c>
      <c r="L2649" t="s">
        <v>1966</v>
      </c>
    </row>
    <row r="2650" spans="1:12" x14ac:dyDescent="0.3">
      <c r="A2650">
        <v>929</v>
      </c>
      <c r="B2650" t="s">
        <v>1235</v>
      </c>
      <c r="C2650" t="s">
        <v>295</v>
      </c>
      <c r="D2650" t="s">
        <v>26</v>
      </c>
      <c r="E2650" s="1">
        <v>42891</v>
      </c>
      <c r="F2650">
        <v>1</v>
      </c>
      <c r="G2650">
        <v>549.99</v>
      </c>
      <c r="H2650" t="s">
        <v>43</v>
      </c>
      <c r="I2650" t="s">
        <v>39</v>
      </c>
      <c r="J2650" t="s">
        <v>27</v>
      </c>
      <c r="K2650" t="s">
        <v>28</v>
      </c>
      <c r="L2650" t="s">
        <v>1966</v>
      </c>
    </row>
    <row r="2651" spans="1:12" x14ac:dyDescent="0.3">
      <c r="A2651">
        <v>929</v>
      </c>
      <c r="B2651" t="s">
        <v>1235</v>
      </c>
      <c r="C2651" t="s">
        <v>295</v>
      </c>
      <c r="D2651" t="s">
        <v>26</v>
      </c>
      <c r="E2651" s="1">
        <v>42891</v>
      </c>
      <c r="F2651">
        <v>2</v>
      </c>
      <c r="G2651">
        <v>6999.98</v>
      </c>
      <c r="H2651" t="s">
        <v>917</v>
      </c>
      <c r="I2651" t="s">
        <v>20</v>
      </c>
      <c r="J2651" t="s">
        <v>27</v>
      </c>
      <c r="K2651" t="s">
        <v>28</v>
      </c>
      <c r="L2651" t="s">
        <v>1968</v>
      </c>
    </row>
    <row r="2652" spans="1:12" x14ac:dyDescent="0.3">
      <c r="A2652">
        <v>930</v>
      </c>
      <c r="B2652" t="s">
        <v>1236</v>
      </c>
      <c r="C2652" t="s">
        <v>107</v>
      </c>
      <c r="D2652" t="s">
        <v>108</v>
      </c>
      <c r="E2652" s="1">
        <v>42891</v>
      </c>
      <c r="F2652">
        <v>1</v>
      </c>
      <c r="G2652">
        <v>659.99</v>
      </c>
      <c r="H2652" t="s">
        <v>965</v>
      </c>
      <c r="I2652" t="s">
        <v>15</v>
      </c>
      <c r="J2652" t="s">
        <v>109</v>
      </c>
      <c r="K2652" t="s">
        <v>179</v>
      </c>
      <c r="L2652" t="s">
        <v>1966</v>
      </c>
    </row>
    <row r="2653" spans="1:12" x14ac:dyDescent="0.3">
      <c r="A2653">
        <v>930</v>
      </c>
      <c r="B2653" t="s">
        <v>1236</v>
      </c>
      <c r="C2653" t="s">
        <v>107</v>
      </c>
      <c r="D2653" t="s">
        <v>108</v>
      </c>
      <c r="E2653" s="1">
        <v>42891</v>
      </c>
      <c r="F2653">
        <v>1</v>
      </c>
      <c r="G2653">
        <v>1559.99</v>
      </c>
      <c r="H2653" t="s">
        <v>967</v>
      </c>
      <c r="I2653" t="s">
        <v>46</v>
      </c>
      <c r="J2653" t="s">
        <v>109</v>
      </c>
      <c r="K2653" t="s">
        <v>179</v>
      </c>
      <c r="L2653" t="s">
        <v>1972</v>
      </c>
    </row>
    <row r="2654" spans="1:12" x14ac:dyDescent="0.3">
      <c r="A2654">
        <v>930</v>
      </c>
      <c r="B2654" t="s">
        <v>1236</v>
      </c>
      <c r="C2654" t="s">
        <v>107</v>
      </c>
      <c r="D2654" t="s">
        <v>108</v>
      </c>
      <c r="E2654" s="1">
        <v>42891</v>
      </c>
      <c r="F2654">
        <v>2</v>
      </c>
      <c r="G2654">
        <v>693.98</v>
      </c>
      <c r="H2654" t="s">
        <v>1033</v>
      </c>
      <c r="I2654" t="s">
        <v>15</v>
      </c>
      <c r="J2654" t="s">
        <v>109</v>
      </c>
      <c r="K2654" t="s">
        <v>179</v>
      </c>
      <c r="L2654" t="s">
        <v>1972</v>
      </c>
    </row>
    <row r="2655" spans="1:12" x14ac:dyDescent="0.3">
      <c r="A2655">
        <v>930</v>
      </c>
      <c r="B2655" t="s">
        <v>1236</v>
      </c>
      <c r="C2655" t="s">
        <v>107</v>
      </c>
      <c r="D2655" t="s">
        <v>108</v>
      </c>
      <c r="E2655" s="1">
        <v>42891</v>
      </c>
      <c r="F2655">
        <v>2</v>
      </c>
      <c r="G2655">
        <v>10999.98</v>
      </c>
      <c r="H2655" t="s">
        <v>859</v>
      </c>
      <c r="I2655" t="s">
        <v>858</v>
      </c>
      <c r="J2655" t="s">
        <v>109</v>
      </c>
      <c r="K2655" t="s">
        <v>179</v>
      </c>
      <c r="L2655" t="s">
        <v>1968</v>
      </c>
    </row>
    <row r="2656" spans="1:12" x14ac:dyDescent="0.3">
      <c r="A2656">
        <v>930</v>
      </c>
      <c r="B2656" t="s">
        <v>1236</v>
      </c>
      <c r="C2656" t="s">
        <v>107</v>
      </c>
      <c r="D2656" t="s">
        <v>108</v>
      </c>
      <c r="E2656" s="1">
        <v>42891</v>
      </c>
      <c r="F2656">
        <v>2</v>
      </c>
      <c r="G2656">
        <v>12999.98</v>
      </c>
      <c r="H2656" t="s">
        <v>948</v>
      </c>
      <c r="I2656" t="s">
        <v>858</v>
      </c>
      <c r="J2656" t="s">
        <v>109</v>
      </c>
      <c r="K2656" t="s">
        <v>179</v>
      </c>
      <c r="L2656" t="s">
        <v>1968</v>
      </c>
    </row>
    <row r="2657" spans="1:12" x14ac:dyDescent="0.3">
      <c r="A2657">
        <v>931</v>
      </c>
      <c r="B2657" t="s">
        <v>1237</v>
      </c>
      <c r="C2657" t="s">
        <v>139</v>
      </c>
      <c r="D2657" t="s">
        <v>26</v>
      </c>
      <c r="E2657" s="1">
        <v>42893</v>
      </c>
      <c r="F2657">
        <v>1</v>
      </c>
      <c r="G2657">
        <v>299.99</v>
      </c>
      <c r="H2657" t="s">
        <v>866</v>
      </c>
      <c r="I2657" t="s">
        <v>15</v>
      </c>
      <c r="J2657" t="s">
        <v>27</v>
      </c>
      <c r="K2657" t="s">
        <v>28</v>
      </c>
      <c r="L2657" t="s">
        <v>1966</v>
      </c>
    </row>
    <row r="2658" spans="1:12" x14ac:dyDescent="0.3">
      <c r="A2658">
        <v>931</v>
      </c>
      <c r="B2658" t="s">
        <v>1237</v>
      </c>
      <c r="C2658" t="s">
        <v>139</v>
      </c>
      <c r="D2658" t="s">
        <v>26</v>
      </c>
      <c r="E2658" s="1">
        <v>42893</v>
      </c>
      <c r="F2658">
        <v>2</v>
      </c>
      <c r="G2658">
        <v>6999.98</v>
      </c>
      <c r="H2658" t="s">
        <v>909</v>
      </c>
      <c r="I2658" t="s">
        <v>858</v>
      </c>
      <c r="J2658" t="s">
        <v>27</v>
      </c>
      <c r="K2658" t="s">
        <v>28</v>
      </c>
      <c r="L2658" t="s">
        <v>1968</v>
      </c>
    </row>
    <row r="2659" spans="1:12" x14ac:dyDescent="0.3">
      <c r="A2659">
        <v>932</v>
      </c>
      <c r="B2659" t="s">
        <v>1238</v>
      </c>
      <c r="C2659" t="s">
        <v>939</v>
      </c>
      <c r="D2659" t="s">
        <v>26</v>
      </c>
      <c r="E2659" s="1">
        <v>42893</v>
      </c>
      <c r="F2659">
        <v>1</v>
      </c>
      <c r="G2659">
        <v>439.99</v>
      </c>
      <c r="H2659" t="s">
        <v>893</v>
      </c>
      <c r="I2659" t="s">
        <v>15</v>
      </c>
      <c r="J2659" t="s">
        <v>27</v>
      </c>
      <c r="K2659" t="s">
        <v>28</v>
      </c>
      <c r="L2659" t="s">
        <v>1966</v>
      </c>
    </row>
    <row r="2660" spans="1:12" x14ac:dyDescent="0.3">
      <c r="A2660">
        <v>933</v>
      </c>
      <c r="B2660" t="s">
        <v>1239</v>
      </c>
      <c r="C2660" t="s">
        <v>565</v>
      </c>
      <c r="D2660" t="s">
        <v>26</v>
      </c>
      <c r="E2660" s="1">
        <v>42893</v>
      </c>
      <c r="F2660">
        <v>1</v>
      </c>
      <c r="G2660">
        <v>269.99</v>
      </c>
      <c r="H2660" t="s">
        <v>66</v>
      </c>
      <c r="I2660" t="s">
        <v>53</v>
      </c>
      <c r="J2660" t="s">
        <v>27</v>
      </c>
      <c r="K2660" t="s">
        <v>28</v>
      </c>
      <c r="L2660" t="s">
        <v>1966</v>
      </c>
    </row>
    <row r="2661" spans="1:12" x14ac:dyDescent="0.3">
      <c r="A2661">
        <v>933</v>
      </c>
      <c r="B2661" t="s">
        <v>1239</v>
      </c>
      <c r="C2661" t="s">
        <v>565</v>
      </c>
      <c r="D2661" t="s">
        <v>26</v>
      </c>
      <c r="E2661" s="1">
        <v>42893</v>
      </c>
      <c r="F2661">
        <v>2</v>
      </c>
      <c r="G2661">
        <v>1199.98</v>
      </c>
      <c r="H2661" t="s">
        <v>956</v>
      </c>
      <c r="I2661" t="s">
        <v>15</v>
      </c>
      <c r="J2661" t="s">
        <v>27</v>
      </c>
      <c r="K2661" t="s">
        <v>28</v>
      </c>
      <c r="L2661" t="s">
        <v>1966</v>
      </c>
    </row>
    <row r="2662" spans="1:12" x14ac:dyDescent="0.3">
      <c r="A2662">
        <v>933</v>
      </c>
      <c r="B2662" t="s">
        <v>1239</v>
      </c>
      <c r="C2662" t="s">
        <v>565</v>
      </c>
      <c r="D2662" t="s">
        <v>26</v>
      </c>
      <c r="E2662" s="1">
        <v>42893</v>
      </c>
      <c r="F2662">
        <v>1</v>
      </c>
      <c r="G2662">
        <v>799.99</v>
      </c>
      <c r="H2662" t="s">
        <v>1022</v>
      </c>
      <c r="I2662" t="s">
        <v>15</v>
      </c>
      <c r="J2662" t="s">
        <v>27</v>
      </c>
      <c r="K2662" t="s">
        <v>28</v>
      </c>
      <c r="L2662" t="s">
        <v>1966</v>
      </c>
    </row>
    <row r="2663" spans="1:12" x14ac:dyDescent="0.3">
      <c r="A2663">
        <v>934</v>
      </c>
      <c r="B2663" t="s">
        <v>1240</v>
      </c>
      <c r="C2663" t="s">
        <v>468</v>
      </c>
      <c r="D2663" t="s">
        <v>26</v>
      </c>
      <c r="E2663" s="1">
        <v>42895</v>
      </c>
      <c r="F2663">
        <v>1</v>
      </c>
      <c r="G2663">
        <v>449</v>
      </c>
      <c r="H2663" t="s">
        <v>44</v>
      </c>
      <c r="I2663" t="s">
        <v>15</v>
      </c>
      <c r="J2663" t="s">
        <v>27</v>
      </c>
      <c r="K2663" t="s">
        <v>31</v>
      </c>
      <c r="L2663" t="s">
        <v>1976</v>
      </c>
    </row>
    <row r="2664" spans="1:12" x14ac:dyDescent="0.3">
      <c r="A2664">
        <v>934</v>
      </c>
      <c r="B2664" t="s">
        <v>1240</v>
      </c>
      <c r="C2664" t="s">
        <v>468</v>
      </c>
      <c r="D2664" t="s">
        <v>26</v>
      </c>
      <c r="E2664" s="1">
        <v>42895</v>
      </c>
      <c r="F2664">
        <v>2</v>
      </c>
      <c r="G2664">
        <v>1665.98</v>
      </c>
      <c r="H2664" t="s">
        <v>1006</v>
      </c>
      <c r="I2664" t="s">
        <v>22</v>
      </c>
      <c r="J2664" t="s">
        <v>27</v>
      </c>
      <c r="K2664" t="s">
        <v>31</v>
      </c>
      <c r="L2664" t="s">
        <v>1972</v>
      </c>
    </row>
    <row r="2665" spans="1:12" x14ac:dyDescent="0.3">
      <c r="A2665">
        <v>934</v>
      </c>
      <c r="B2665" t="s">
        <v>1240</v>
      </c>
      <c r="C2665" t="s">
        <v>468</v>
      </c>
      <c r="D2665" t="s">
        <v>26</v>
      </c>
      <c r="E2665" s="1">
        <v>42895</v>
      </c>
      <c r="F2665">
        <v>2</v>
      </c>
      <c r="G2665">
        <v>10999.98</v>
      </c>
      <c r="H2665" t="s">
        <v>859</v>
      </c>
      <c r="I2665" t="s">
        <v>858</v>
      </c>
      <c r="J2665" t="s">
        <v>27</v>
      </c>
      <c r="K2665" t="s">
        <v>31</v>
      </c>
      <c r="L2665" t="s">
        <v>1968</v>
      </c>
    </row>
    <row r="2666" spans="1:12" x14ac:dyDescent="0.3">
      <c r="A2666">
        <v>934</v>
      </c>
      <c r="B2666" t="s">
        <v>1240</v>
      </c>
      <c r="C2666" t="s">
        <v>468</v>
      </c>
      <c r="D2666" t="s">
        <v>26</v>
      </c>
      <c r="E2666" s="1">
        <v>42895</v>
      </c>
      <c r="F2666">
        <v>1</v>
      </c>
      <c r="G2666">
        <v>1499.99</v>
      </c>
      <c r="H2666" t="s">
        <v>936</v>
      </c>
      <c r="I2666" t="s">
        <v>858</v>
      </c>
      <c r="J2666" t="s">
        <v>27</v>
      </c>
      <c r="K2666" t="s">
        <v>31</v>
      </c>
      <c r="L2666" t="s">
        <v>1968</v>
      </c>
    </row>
    <row r="2667" spans="1:12" x14ac:dyDescent="0.3">
      <c r="A2667">
        <v>934</v>
      </c>
      <c r="B2667" t="s">
        <v>1240</v>
      </c>
      <c r="C2667" t="s">
        <v>468</v>
      </c>
      <c r="D2667" t="s">
        <v>26</v>
      </c>
      <c r="E2667" s="1">
        <v>42895</v>
      </c>
      <c r="F2667">
        <v>1</v>
      </c>
      <c r="G2667">
        <v>4999.99</v>
      </c>
      <c r="H2667" t="s">
        <v>864</v>
      </c>
      <c r="I2667" t="s">
        <v>46</v>
      </c>
      <c r="J2667" t="s">
        <v>27</v>
      </c>
      <c r="K2667" t="s">
        <v>31</v>
      </c>
      <c r="L2667" t="s">
        <v>1968</v>
      </c>
    </row>
    <row r="2668" spans="1:12" x14ac:dyDescent="0.3">
      <c r="A2668">
        <v>935</v>
      </c>
      <c r="B2668" t="s">
        <v>313</v>
      </c>
      <c r="C2668" t="s">
        <v>314</v>
      </c>
      <c r="D2668" t="s">
        <v>108</v>
      </c>
      <c r="E2668" s="1">
        <v>42896</v>
      </c>
      <c r="F2668">
        <v>2</v>
      </c>
      <c r="G2668">
        <v>599.98</v>
      </c>
      <c r="H2668" t="s">
        <v>866</v>
      </c>
      <c r="I2668" t="s">
        <v>15</v>
      </c>
      <c r="J2668" t="s">
        <v>109</v>
      </c>
      <c r="K2668" t="s">
        <v>110</v>
      </c>
      <c r="L2668" t="s">
        <v>1966</v>
      </c>
    </row>
    <row r="2669" spans="1:12" x14ac:dyDescent="0.3">
      <c r="A2669">
        <v>935</v>
      </c>
      <c r="B2669" t="s">
        <v>313</v>
      </c>
      <c r="C2669" t="s">
        <v>314</v>
      </c>
      <c r="D2669" t="s">
        <v>108</v>
      </c>
      <c r="E2669" s="1">
        <v>42896</v>
      </c>
      <c r="F2669">
        <v>1</v>
      </c>
      <c r="G2669">
        <v>549.99</v>
      </c>
      <c r="H2669" t="s">
        <v>949</v>
      </c>
      <c r="I2669" t="s">
        <v>22</v>
      </c>
      <c r="J2669" t="s">
        <v>109</v>
      </c>
      <c r="K2669" t="s">
        <v>110</v>
      </c>
      <c r="L2669" t="s">
        <v>1971</v>
      </c>
    </row>
    <row r="2670" spans="1:12" x14ac:dyDescent="0.3">
      <c r="A2670">
        <v>935</v>
      </c>
      <c r="B2670" t="s">
        <v>313</v>
      </c>
      <c r="C2670" t="s">
        <v>314</v>
      </c>
      <c r="D2670" t="s">
        <v>108</v>
      </c>
      <c r="E2670" s="1">
        <v>42896</v>
      </c>
      <c r="F2670">
        <v>2</v>
      </c>
      <c r="G2670">
        <v>693.98</v>
      </c>
      <c r="H2670" t="s">
        <v>1033</v>
      </c>
      <c r="I2670" t="s">
        <v>15</v>
      </c>
      <c r="J2670" t="s">
        <v>109</v>
      </c>
      <c r="K2670" t="s">
        <v>110</v>
      </c>
      <c r="L2670" t="s">
        <v>1972</v>
      </c>
    </row>
    <row r="2671" spans="1:12" x14ac:dyDescent="0.3">
      <c r="A2671">
        <v>935</v>
      </c>
      <c r="B2671" t="s">
        <v>313</v>
      </c>
      <c r="C2671" t="s">
        <v>314</v>
      </c>
      <c r="D2671" t="s">
        <v>108</v>
      </c>
      <c r="E2671" s="1">
        <v>42896</v>
      </c>
      <c r="F2671">
        <v>1</v>
      </c>
      <c r="G2671">
        <v>469.99</v>
      </c>
      <c r="H2671" t="s">
        <v>69</v>
      </c>
      <c r="I2671" t="s">
        <v>22</v>
      </c>
      <c r="J2671" t="s">
        <v>109</v>
      </c>
      <c r="K2671" t="s">
        <v>110</v>
      </c>
      <c r="L2671" t="s">
        <v>1967</v>
      </c>
    </row>
    <row r="2672" spans="1:12" x14ac:dyDescent="0.3">
      <c r="A2672">
        <v>936</v>
      </c>
      <c r="B2672" t="s">
        <v>1241</v>
      </c>
      <c r="C2672" t="s">
        <v>137</v>
      </c>
      <c r="D2672" t="s">
        <v>26</v>
      </c>
      <c r="E2672" s="1">
        <v>42896</v>
      </c>
      <c r="F2672">
        <v>1</v>
      </c>
      <c r="G2672">
        <v>659.99</v>
      </c>
      <c r="H2672" t="s">
        <v>912</v>
      </c>
      <c r="I2672" t="s">
        <v>15</v>
      </c>
      <c r="J2672" t="s">
        <v>27</v>
      </c>
      <c r="K2672" t="s">
        <v>28</v>
      </c>
      <c r="L2672" t="s">
        <v>1966</v>
      </c>
    </row>
    <row r="2673" spans="1:12" x14ac:dyDescent="0.3">
      <c r="A2673">
        <v>936</v>
      </c>
      <c r="B2673" t="s">
        <v>1241</v>
      </c>
      <c r="C2673" t="s">
        <v>137</v>
      </c>
      <c r="D2673" t="s">
        <v>26</v>
      </c>
      <c r="E2673" s="1">
        <v>42896</v>
      </c>
      <c r="F2673">
        <v>1</v>
      </c>
      <c r="G2673">
        <v>539.99</v>
      </c>
      <c r="H2673" t="s">
        <v>1005</v>
      </c>
      <c r="I2673" t="s">
        <v>22</v>
      </c>
      <c r="J2673" t="s">
        <v>27</v>
      </c>
      <c r="K2673" t="s">
        <v>28</v>
      </c>
      <c r="L2673" t="s">
        <v>1971</v>
      </c>
    </row>
    <row r="2674" spans="1:12" x14ac:dyDescent="0.3">
      <c r="A2674">
        <v>937</v>
      </c>
      <c r="B2674" t="s">
        <v>1242</v>
      </c>
      <c r="C2674" t="s">
        <v>132</v>
      </c>
      <c r="D2674" t="s">
        <v>26</v>
      </c>
      <c r="E2674" s="1">
        <v>42897</v>
      </c>
      <c r="F2674">
        <v>2</v>
      </c>
      <c r="G2674">
        <v>899.98</v>
      </c>
      <c r="H2674" t="s">
        <v>941</v>
      </c>
      <c r="I2674" t="s">
        <v>39</v>
      </c>
      <c r="J2674" t="s">
        <v>27</v>
      </c>
      <c r="K2674" t="s">
        <v>31</v>
      </c>
      <c r="L2674" t="s">
        <v>1972</v>
      </c>
    </row>
    <row r="2675" spans="1:12" x14ac:dyDescent="0.3">
      <c r="A2675">
        <v>937</v>
      </c>
      <c r="B2675" t="s">
        <v>1242</v>
      </c>
      <c r="C2675" t="s">
        <v>132</v>
      </c>
      <c r="D2675" t="s">
        <v>26</v>
      </c>
      <c r="E2675" s="1">
        <v>42897</v>
      </c>
      <c r="F2675">
        <v>1</v>
      </c>
      <c r="G2675">
        <v>250.99</v>
      </c>
      <c r="H2675" t="s">
        <v>950</v>
      </c>
      <c r="I2675" t="s">
        <v>15</v>
      </c>
      <c r="J2675" t="s">
        <v>27</v>
      </c>
      <c r="K2675" t="s">
        <v>31</v>
      </c>
      <c r="L2675" t="s">
        <v>1972</v>
      </c>
    </row>
    <row r="2676" spans="1:12" x14ac:dyDescent="0.3">
      <c r="A2676">
        <v>937</v>
      </c>
      <c r="B2676" t="s">
        <v>1242</v>
      </c>
      <c r="C2676" t="s">
        <v>132</v>
      </c>
      <c r="D2676" t="s">
        <v>26</v>
      </c>
      <c r="E2676" s="1">
        <v>42897</v>
      </c>
      <c r="F2676">
        <v>2</v>
      </c>
      <c r="G2676">
        <v>4999.9799999999996</v>
      </c>
      <c r="H2676" t="s">
        <v>943</v>
      </c>
      <c r="I2676" t="s">
        <v>22</v>
      </c>
      <c r="J2676" t="s">
        <v>27</v>
      </c>
      <c r="K2676" t="s">
        <v>31</v>
      </c>
      <c r="L2676" t="s">
        <v>1967</v>
      </c>
    </row>
    <row r="2677" spans="1:12" x14ac:dyDescent="0.3">
      <c r="A2677">
        <v>937</v>
      </c>
      <c r="B2677" t="s">
        <v>1242</v>
      </c>
      <c r="C2677" t="s">
        <v>132</v>
      </c>
      <c r="D2677" t="s">
        <v>26</v>
      </c>
      <c r="E2677" s="1">
        <v>42897</v>
      </c>
      <c r="F2677">
        <v>2</v>
      </c>
      <c r="G2677">
        <v>9999.98</v>
      </c>
      <c r="H2677" t="s">
        <v>930</v>
      </c>
      <c r="I2677" t="s">
        <v>858</v>
      </c>
      <c r="J2677" t="s">
        <v>27</v>
      </c>
      <c r="K2677" t="s">
        <v>31</v>
      </c>
      <c r="L2677" t="s">
        <v>1968</v>
      </c>
    </row>
    <row r="2678" spans="1:12" x14ac:dyDescent="0.3">
      <c r="A2678">
        <v>937</v>
      </c>
      <c r="B2678" t="s">
        <v>1242</v>
      </c>
      <c r="C2678" t="s">
        <v>132</v>
      </c>
      <c r="D2678" t="s">
        <v>26</v>
      </c>
      <c r="E2678" s="1">
        <v>42897</v>
      </c>
      <c r="F2678">
        <v>2</v>
      </c>
      <c r="G2678">
        <v>12999.98</v>
      </c>
      <c r="H2678" t="s">
        <v>948</v>
      </c>
      <c r="I2678" t="s">
        <v>858</v>
      </c>
      <c r="J2678" t="s">
        <v>27</v>
      </c>
      <c r="K2678" t="s">
        <v>31</v>
      </c>
      <c r="L2678" t="s">
        <v>1968</v>
      </c>
    </row>
    <row r="2679" spans="1:12" x14ac:dyDescent="0.3">
      <c r="A2679">
        <v>938</v>
      </c>
      <c r="B2679" t="s">
        <v>1243</v>
      </c>
      <c r="C2679" t="s">
        <v>861</v>
      </c>
      <c r="D2679" t="s">
        <v>26</v>
      </c>
      <c r="E2679" s="1">
        <v>42897</v>
      </c>
      <c r="F2679">
        <v>1</v>
      </c>
      <c r="G2679">
        <v>269.99</v>
      </c>
      <c r="H2679" t="s">
        <v>66</v>
      </c>
      <c r="I2679" t="s">
        <v>15</v>
      </c>
      <c r="J2679" t="s">
        <v>27</v>
      </c>
      <c r="K2679" t="s">
        <v>28</v>
      </c>
      <c r="L2679" t="s">
        <v>1966</v>
      </c>
    </row>
    <row r="2680" spans="1:12" x14ac:dyDescent="0.3">
      <c r="A2680">
        <v>938</v>
      </c>
      <c r="B2680" t="s">
        <v>1243</v>
      </c>
      <c r="C2680" t="s">
        <v>861</v>
      </c>
      <c r="D2680" t="s">
        <v>26</v>
      </c>
      <c r="E2680" s="1">
        <v>42897</v>
      </c>
      <c r="F2680">
        <v>1</v>
      </c>
      <c r="G2680">
        <v>2899.99</v>
      </c>
      <c r="H2680" t="s">
        <v>21</v>
      </c>
      <c r="I2680" t="s">
        <v>22</v>
      </c>
      <c r="J2680" t="s">
        <v>27</v>
      </c>
      <c r="K2680" t="s">
        <v>28</v>
      </c>
      <c r="L2680" t="s">
        <v>1968</v>
      </c>
    </row>
    <row r="2681" spans="1:12" x14ac:dyDescent="0.3">
      <c r="A2681">
        <v>939</v>
      </c>
      <c r="B2681" t="s">
        <v>1244</v>
      </c>
      <c r="C2681" t="s">
        <v>213</v>
      </c>
      <c r="D2681" t="s">
        <v>26</v>
      </c>
      <c r="E2681" s="1">
        <v>42897</v>
      </c>
      <c r="F2681">
        <v>1</v>
      </c>
      <c r="G2681">
        <v>1320.99</v>
      </c>
      <c r="H2681" t="s">
        <v>77</v>
      </c>
      <c r="I2681" t="s">
        <v>22</v>
      </c>
      <c r="J2681" t="s">
        <v>27</v>
      </c>
      <c r="K2681" t="s">
        <v>28</v>
      </c>
      <c r="L2681" t="s">
        <v>1970</v>
      </c>
    </row>
    <row r="2682" spans="1:12" x14ac:dyDescent="0.3">
      <c r="A2682">
        <v>939</v>
      </c>
      <c r="B2682" t="s">
        <v>1244</v>
      </c>
      <c r="C2682" t="s">
        <v>213</v>
      </c>
      <c r="D2682" t="s">
        <v>26</v>
      </c>
      <c r="E2682" s="1">
        <v>42897</v>
      </c>
      <c r="F2682">
        <v>2</v>
      </c>
      <c r="G2682">
        <v>833.98</v>
      </c>
      <c r="H2682" t="s">
        <v>945</v>
      </c>
      <c r="I2682" t="s">
        <v>39</v>
      </c>
      <c r="J2682" t="s">
        <v>27</v>
      </c>
      <c r="K2682" t="s">
        <v>28</v>
      </c>
      <c r="L2682" t="s">
        <v>1972</v>
      </c>
    </row>
    <row r="2683" spans="1:12" x14ac:dyDescent="0.3">
      <c r="A2683">
        <v>940</v>
      </c>
      <c r="B2683" t="s">
        <v>1245</v>
      </c>
      <c r="C2683" t="s">
        <v>256</v>
      </c>
      <c r="D2683" t="s">
        <v>13</v>
      </c>
      <c r="E2683" s="1">
        <v>42898</v>
      </c>
      <c r="F2683">
        <v>2</v>
      </c>
      <c r="G2683">
        <v>1199.98</v>
      </c>
      <c r="H2683" t="s">
        <v>956</v>
      </c>
      <c r="I2683" t="s">
        <v>15</v>
      </c>
      <c r="J2683" t="s">
        <v>16</v>
      </c>
      <c r="K2683" t="s">
        <v>17</v>
      </c>
      <c r="L2683" t="s">
        <v>1966</v>
      </c>
    </row>
    <row r="2684" spans="1:12" x14ac:dyDescent="0.3">
      <c r="A2684">
        <v>941</v>
      </c>
      <c r="B2684" t="s">
        <v>1246</v>
      </c>
      <c r="C2684" t="s">
        <v>477</v>
      </c>
      <c r="D2684" t="s">
        <v>13</v>
      </c>
      <c r="E2684" s="1">
        <v>42898</v>
      </c>
      <c r="F2684">
        <v>1</v>
      </c>
      <c r="G2684">
        <v>499.99</v>
      </c>
      <c r="H2684" t="s">
        <v>80</v>
      </c>
      <c r="I2684" t="s">
        <v>39</v>
      </c>
      <c r="J2684" t="s">
        <v>16</v>
      </c>
      <c r="K2684" t="s">
        <v>17</v>
      </c>
      <c r="L2684" t="s">
        <v>1966</v>
      </c>
    </row>
    <row r="2685" spans="1:12" x14ac:dyDescent="0.3">
      <c r="A2685">
        <v>941</v>
      </c>
      <c r="B2685" t="s">
        <v>1246</v>
      </c>
      <c r="C2685" t="s">
        <v>477</v>
      </c>
      <c r="D2685" t="s">
        <v>13</v>
      </c>
      <c r="E2685" s="1">
        <v>42898</v>
      </c>
      <c r="F2685">
        <v>2</v>
      </c>
      <c r="G2685">
        <v>979.98</v>
      </c>
      <c r="H2685" t="s">
        <v>871</v>
      </c>
      <c r="I2685" t="s">
        <v>39</v>
      </c>
      <c r="J2685" t="s">
        <v>16</v>
      </c>
      <c r="K2685" t="s">
        <v>17</v>
      </c>
      <c r="L2685" t="s">
        <v>1966</v>
      </c>
    </row>
    <row r="2686" spans="1:12" x14ac:dyDescent="0.3">
      <c r="A2686">
        <v>941</v>
      </c>
      <c r="B2686" t="s">
        <v>1246</v>
      </c>
      <c r="C2686" t="s">
        <v>477</v>
      </c>
      <c r="D2686" t="s">
        <v>13</v>
      </c>
      <c r="E2686" s="1">
        <v>42898</v>
      </c>
      <c r="F2686">
        <v>2</v>
      </c>
      <c r="G2686">
        <v>3361.98</v>
      </c>
      <c r="H2686" t="s">
        <v>63</v>
      </c>
      <c r="I2686" t="s">
        <v>20</v>
      </c>
      <c r="J2686" t="s">
        <v>16</v>
      </c>
      <c r="K2686" t="s">
        <v>17</v>
      </c>
      <c r="L2686" t="s">
        <v>1967</v>
      </c>
    </row>
    <row r="2687" spans="1:12" x14ac:dyDescent="0.3">
      <c r="A2687">
        <v>942</v>
      </c>
      <c r="B2687" t="s">
        <v>1247</v>
      </c>
      <c r="C2687" t="s">
        <v>71</v>
      </c>
      <c r="D2687" t="s">
        <v>26</v>
      </c>
      <c r="E2687" s="1">
        <v>42899</v>
      </c>
      <c r="F2687">
        <v>2</v>
      </c>
      <c r="G2687">
        <v>979.98</v>
      </c>
      <c r="H2687" t="s">
        <v>932</v>
      </c>
      <c r="I2687" t="s">
        <v>53</v>
      </c>
      <c r="J2687" t="s">
        <v>27</v>
      </c>
      <c r="K2687" t="s">
        <v>28</v>
      </c>
      <c r="L2687" t="s">
        <v>1966</v>
      </c>
    </row>
    <row r="2688" spans="1:12" x14ac:dyDescent="0.3">
      <c r="A2688">
        <v>942</v>
      </c>
      <c r="B2688" t="s">
        <v>1247</v>
      </c>
      <c r="C2688" t="s">
        <v>71</v>
      </c>
      <c r="D2688" t="s">
        <v>26</v>
      </c>
      <c r="E2688" s="1">
        <v>42899</v>
      </c>
      <c r="F2688">
        <v>1</v>
      </c>
      <c r="G2688">
        <v>489.99</v>
      </c>
      <c r="H2688" t="s">
        <v>994</v>
      </c>
      <c r="I2688" t="s">
        <v>53</v>
      </c>
      <c r="J2688" t="s">
        <v>27</v>
      </c>
      <c r="K2688" t="s">
        <v>28</v>
      </c>
      <c r="L2688" t="s">
        <v>1966</v>
      </c>
    </row>
    <row r="2689" spans="1:12" x14ac:dyDescent="0.3">
      <c r="A2689">
        <v>942</v>
      </c>
      <c r="B2689" t="s">
        <v>1247</v>
      </c>
      <c r="C2689" t="s">
        <v>71</v>
      </c>
      <c r="D2689" t="s">
        <v>26</v>
      </c>
      <c r="E2689" s="1">
        <v>42899</v>
      </c>
      <c r="F2689">
        <v>2</v>
      </c>
      <c r="G2689">
        <v>941.98</v>
      </c>
      <c r="H2689" t="s">
        <v>900</v>
      </c>
      <c r="I2689" t="s">
        <v>39</v>
      </c>
      <c r="J2689" t="s">
        <v>27</v>
      </c>
      <c r="K2689" t="s">
        <v>28</v>
      </c>
      <c r="L2689" t="s">
        <v>1972</v>
      </c>
    </row>
    <row r="2690" spans="1:12" x14ac:dyDescent="0.3">
      <c r="A2690">
        <v>942</v>
      </c>
      <c r="B2690" t="s">
        <v>1247</v>
      </c>
      <c r="C2690" t="s">
        <v>71</v>
      </c>
      <c r="D2690" t="s">
        <v>26</v>
      </c>
      <c r="E2690" s="1">
        <v>42899</v>
      </c>
      <c r="F2690">
        <v>2</v>
      </c>
      <c r="G2690">
        <v>1665.98</v>
      </c>
      <c r="H2690" t="s">
        <v>1006</v>
      </c>
      <c r="I2690" t="s">
        <v>22</v>
      </c>
      <c r="J2690" t="s">
        <v>27</v>
      </c>
      <c r="K2690" t="s">
        <v>28</v>
      </c>
      <c r="L2690" t="s">
        <v>1972</v>
      </c>
    </row>
    <row r="2691" spans="1:12" x14ac:dyDescent="0.3">
      <c r="A2691">
        <v>942</v>
      </c>
      <c r="B2691" t="s">
        <v>1247</v>
      </c>
      <c r="C2691" t="s">
        <v>71</v>
      </c>
      <c r="D2691" t="s">
        <v>26</v>
      </c>
      <c r="E2691" s="1">
        <v>42899</v>
      </c>
      <c r="F2691">
        <v>1</v>
      </c>
      <c r="G2691">
        <v>551.99</v>
      </c>
      <c r="H2691" t="s">
        <v>856</v>
      </c>
      <c r="I2691" t="s">
        <v>39</v>
      </c>
      <c r="J2691" t="s">
        <v>27</v>
      </c>
      <c r="K2691" t="s">
        <v>28</v>
      </c>
      <c r="L2691" t="s">
        <v>1972</v>
      </c>
    </row>
    <row r="2692" spans="1:12" x14ac:dyDescent="0.3">
      <c r="A2692">
        <v>943</v>
      </c>
      <c r="B2692" t="s">
        <v>1248</v>
      </c>
      <c r="C2692" t="s">
        <v>426</v>
      </c>
      <c r="D2692" t="s">
        <v>26</v>
      </c>
      <c r="E2692" s="1">
        <v>42899</v>
      </c>
      <c r="F2692">
        <v>1</v>
      </c>
      <c r="G2692">
        <v>659.99</v>
      </c>
      <c r="H2692" t="s">
        <v>965</v>
      </c>
      <c r="I2692" t="s">
        <v>15</v>
      </c>
      <c r="J2692" t="s">
        <v>27</v>
      </c>
      <c r="K2692" t="s">
        <v>28</v>
      </c>
      <c r="L2692" t="s">
        <v>1966</v>
      </c>
    </row>
    <row r="2693" spans="1:12" x14ac:dyDescent="0.3">
      <c r="A2693">
        <v>943</v>
      </c>
      <c r="B2693" t="s">
        <v>1248</v>
      </c>
      <c r="C2693" t="s">
        <v>426</v>
      </c>
      <c r="D2693" t="s">
        <v>26</v>
      </c>
      <c r="E2693" s="1">
        <v>42899</v>
      </c>
      <c r="F2693">
        <v>1</v>
      </c>
      <c r="G2693">
        <v>499.99</v>
      </c>
      <c r="H2693" t="s">
        <v>80</v>
      </c>
      <c r="I2693" t="s">
        <v>39</v>
      </c>
      <c r="J2693" t="s">
        <v>27</v>
      </c>
      <c r="K2693" t="s">
        <v>28</v>
      </c>
      <c r="L2693" t="s">
        <v>1966</v>
      </c>
    </row>
    <row r="2694" spans="1:12" x14ac:dyDescent="0.3">
      <c r="A2694">
        <v>944</v>
      </c>
      <c r="B2694" t="s">
        <v>1249</v>
      </c>
      <c r="C2694" t="s">
        <v>148</v>
      </c>
      <c r="D2694" t="s">
        <v>13</v>
      </c>
      <c r="E2694" s="1">
        <v>42900</v>
      </c>
      <c r="F2694">
        <v>2</v>
      </c>
      <c r="G2694">
        <v>1319.98</v>
      </c>
      <c r="H2694" t="s">
        <v>912</v>
      </c>
      <c r="I2694" t="s">
        <v>15</v>
      </c>
      <c r="J2694" t="s">
        <v>16</v>
      </c>
      <c r="K2694" t="s">
        <v>36</v>
      </c>
      <c r="L2694" t="s">
        <v>1966</v>
      </c>
    </row>
    <row r="2695" spans="1:12" x14ac:dyDescent="0.3">
      <c r="A2695">
        <v>944</v>
      </c>
      <c r="B2695" t="s">
        <v>1249</v>
      </c>
      <c r="C2695" t="s">
        <v>148</v>
      </c>
      <c r="D2695" t="s">
        <v>13</v>
      </c>
      <c r="E2695" s="1">
        <v>42900</v>
      </c>
      <c r="F2695">
        <v>2</v>
      </c>
      <c r="G2695">
        <v>1199.98</v>
      </c>
      <c r="H2695" t="s">
        <v>14</v>
      </c>
      <c r="I2695" t="s">
        <v>15</v>
      </c>
      <c r="J2695" t="s">
        <v>16</v>
      </c>
      <c r="K2695" t="s">
        <v>36</v>
      </c>
      <c r="L2695" t="s">
        <v>1966</v>
      </c>
    </row>
    <row r="2696" spans="1:12" x14ac:dyDescent="0.3">
      <c r="A2696">
        <v>944</v>
      </c>
      <c r="B2696" t="s">
        <v>1249</v>
      </c>
      <c r="C2696" t="s">
        <v>148</v>
      </c>
      <c r="D2696" t="s">
        <v>13</v>
      </c>
      <c r="E2696" s="1">
        <v>42900</v>
      </c>
      <c r="F2696">
        <v>2</v>
      </c>
      <c r="G2696">
        <v>659.98</v>
      </c>
      <c r="H2696" t="s">
        <v>852</v>
      </c>
      <c r="I2696" t="s">
        <v>53</v>
      </c>
      <c r="J2696" t="s">
        <v>16</v>
      </c>
      <c r="K2696" t="s">
        <v>36</v>
      </c>
      <c r="L2696" t="s">
        <v>1971</v>
      </c>
    </row>
    <row r="2697" spans="1:12" x14ac:dyDescent="0.3">
      <c r="A2697">
        <v>944</v>
      </c>
      <c r="B2697" t="s">
        <v>1249</v>
      </c>
      <c r="C2697" t="s">
        <v>148</v>
      </c>
      <c r="D2697" t="s">
        <v>13</v>
      </c>
      <c r="E2697" s="1">
        <v>42900</v>
      </c>
      <c r="F2697">
        <v>2</v>
      </c>
      <c r="G2697">
        <v>833.98</v>
      </c>
      <c r="H2697" t="s">
        <v>945</v>
      </c>
      <c r="I2697" t="s">
        <v>15</v>
      </c>
      <c r="J2697" t="s">
        <v>16</v>
      </c>
      <c r="K2697" t="s">
        <v>36</v>
      </c>
      <c r="L2697" t="s">
        <v>1972</v>
      </c>
    </row>
    <row r="2698" spans="1:12" x14ac:dyDescent="0.3">
      <c r="A2698">
        <v>944</v>
      </c>
      <c r="B2698" t="s">
        <v>1249</v>
      </c>
      <c r="C2698" t="s">
        <v>148</v>
      </c>
      <c r="D2698" t="s">
        <v>13</v>
      </c>
      <c r="E2698" s="1">
        <v>42900</v>
      </c>
      <c r="F2698">
        <v>2</v>
      </c>
      <c r="G2698">
        <v>1999.98</v>
      </c>
      <c r="H2698" t="s">
        <v>910</v>
      </c>
      <c r="I2698" t="s">
        <v>22</v>
      </c>
      <c r="J2698" t="s">
        <v>16</v>
      </c>
      <c r="K2698" t="s">
        <v>36</v>
      </c>
      <c r="L2698" t="s">
        <v>1968</v>
      </c>
    </row>
    <row r="2699" spans="1:12" x14ac:dyDescent="0.3">
      <c r="A2699">
        <v>945</v>
      </c>
      <c r="B2699" t="s">
        <v>1250</v>
      </c>
      <c r="C2699" t="s">
        <v>487</v>
      </c>
      <c r="D2699" t="s">
        <v>26</v>
      </c>
      <c r="E2699" s="1">
        <v>42900</v>
      </c>
      <c r="F2699">
        <v>2</v>
      </c>
      <c r="G2699">
        <v>499.98</v>
      </c>
      <c r="H2699" t="s">
        <v>890</v>
      </c>
      <c r="I2699" t="s">
        <v>53</v>
      </c>
      <c r="J2699" t="s">
        <v>27</v>
      </c>
      <c r="K2699" t="s">
        <v>31</v>
      </c>
      <c r="L2699" t="s">
        <v>1971</v>
      </c>
    </row>
    <row r="2700" spans="1:12" x14ac:dyDescent="0.3">
      <c r="A2700">
        <v>945</v>
      </c>
      <c r="B2700" t="s">
        <v>1250</v>
      </c>
      <c r="C2700" t="s">
        <v>487</v>
      </c>
      <c r="D2700" t="s">
        <v>26</v>
      </c>
      <c r="E2700" s="1">
        <v>42900</v>
      </c>
      <c r="F2700">
        <v>2</v>
      </c>
      <c r="G2700">
        <v>1079.98</v>
      </c>
      <c r="H2700" t="s">
        <v>1005</v>
      </c>
      <c r="I2700" t="s">
        <v>22</v>
      </c>
      <c r="J2700" t="s">
        <v>27</v>
      </c>
      <c r="K2700" t="s">
        <v>31</v>
      </c>
      <c r="L2700" t="s">
        <v>1971</v>
      </c>
    </row>
    <row r="2701" spans="1:12" x14ac:dyDescent="0.3">
      <c r="A2701">
        <v>945</v>
      </c>
      <c r="B2701" t="s">
        <v>1250</v>
      </c>
      <c r="C2701" t="s">
        <v>487</v>
      </c>
      <c r="D2701" t="s">
        <v>26</v>
      </c>
      <c r="E2701" s="1">
        <v>42900</v>
      </c>
      <c r="F2701">
        <v>1</v>
      </c>
      <c r="G2701">
        <v>533.99</v>
      </c>
      <c r="H2701" t="s">
        <v>957</v>
      </c>
      <c r="I2701" t="s">
        <v>39</v>
      </c>
      <c r="J2701" t="s">
        <v>27</v>
      </c>
      <c r="K2701" t="s">
        <v>31</v>
      </c>
      <c r="L2701" t="s">
        <v>1972</v>
      </c>
    </row>
    <row r="2702" spans="1:12" x14ac:dyDescent="0.3">
      <c r="A2702">
        <v>945</v>
      </c>
      <c r="B2702" t="s">
        <v>1250</v>
      </c>
      <c r="C2702" t="s">
        <v>487</v>
      </c>
      <c r="D2702" t="s">
        <v>26</v>
      </c>
      <c r="E2702" s="1">
        <v>42900</v>
      </c>
      <c r="F2702">
        <v>2</v>
      </c>
      <c r="G2702">
        <v>939.98</v>
      </c>
      <c r="H2702" t="s">
        <v>1000</v>
      </c>
      <c r="I2702" t="s">
        <v>22</v>
      </c>
      <c r="J2702" t="s">
        <v>27</v>
      </c>
      <c r="K2702" t="s">
        <v>31</v>
      </c>
      <c r="L2702" t="s">
        <v>1968</v>
      </c>
    </row>
    <row r="2703" spans="1:12" x14ac:dyDescent="0.3">
      <c r="A2703">
        <v>945</v>
      </c>
      <c r="B2703" t="s">
        <v>1250</v>
      </c>
      <c r="C2703" t="s">
        <v>487</v>
      </c>
      <c r="D2703" t="s">
        <v>26</v>
      </c>
      <c r="E2703" s="1">
        <v>42900</v>
      </c>
      <c r="F2703">
        <v>2</v>
      </c>
      <c r="G2703">
        <v>11999.98</v>
      </c>
      <c r="H2703" t="s">
        <v>927</v>
      </c>
      <c r="I2703" t="s">
        <v>858</v>
      </c>
      <c r="J2703" t="s">
        <v>27</v>
      </c>
      <c r="K2703" t="s">
        <v>31</v>
      </c>
      <c r="L2703" t="s">
        <v>1968</v>
      </c>
    </row>
    <row r="2704" spans="1:12" x14ac:dyDescent="0.3">
      <c r="A2704">
        <v>946</v>
      </c>
      <c r="B2704" t="s">
        <v>1251</v>
      </c>
      <c r="C2704" t="s">
        <v>594</v>
      </c>
      <c r="D2704" t="s">
        <v>26</v>
      </c>
      <c r="E2704" s="1">
        <v>42900</v>
      </c>
      <c r="F2704">
        <v>2</v>
      </c>
      <c r="G2704">
        <v>539.98</v>
      </c>
      <c r="H2704" t="s">
        <v>52</v>
      </c>
      <c r="I2704" t="s">
        <v>53</v>
      </c>
      <c r="J2704" t="s">
        <v>27</v>
      </c>
      <c r="K2704" t="s">
        <v>28</v>
      </c>
      <c r="L2704" t="s">
        <v>1966</v>
      </c>
    </row>
    <row r="2705" spans="1:12" x14ac:dyDescent="0.3">
      <c r="A2705">
        <v>946</v>
      </c>
      <c r="B2705" t="s">
        <v>1251</v>
      </c>
      <c r="C2705" t="s">
        <v>594</v>
      </c>
      <c r="D2705" t="s">
        <v>26</v>
      </c>
      <c r="E2705" s="1">
        <v>42900</v>
      </c>
      <c r="F2705">
        <v>2</v>
      </c>
      <c r="G2705">
        <v>659.98</v>
      </c>
      <c r="H2705" t="s">
        <v>852</v>
      </c>
      <c r="I2705" t="s">
        <v>53</v>
      </c>
      <c r="J2705" t="s">
        <v>27</v>
      </c>
      <c r="K2705" t="s">
        <v>28</v>
      </c>
      <c r="L2705" t="s">
        <v>1971</v>
      </c>
    </row>
    <row r="2706" spans="1:12" x14ac:dyDescent="0.3">
      <c r="A2706">
        <v>946</v>
      </c>
      <c r="B2706" t="s">
        <v>1251</v>
      </c>
      <c r="C2706" t="s">
        <v>594</v>
      </c>
      <c r="D2706" t="s">
        <v>26</v>
      </c>
      <c r="E2706" s="1">
        <v>42900</v>
      </c>
      <c r="F2706">
        <v>1</v>
      </c>
      <c r="G2706">
        <v>3499.99</v>
      </c>
      <c r="H2706" t="s">
        <v>872</v>
      </c>
      <c r="I2706" t="s">
        <v>20</v>
      </c>
      <c r="J2706" t="s">
        <v>27</v>
      </c>
      <c r="K2706" t="s">
        <v>28</v>
      </c>
      <c r="L2706" t="s">
        <v>1968</v>
      </c>
    </row>
    <row r="2707" spans="1:12" x14ac:dyDescent="0.3">
      <c r="A2707">
        <v>946</v>
      </c>
      <c r="B2707" t="s">
        <v>1251</v>
      </c>
      <c r="C2707" t="s">
        <v>594</v>
      </c>
      <c r="D2707" t="s">
        <v>26</v>
      </c>
      <c r="E2707" s="1">
        <v>42900</v>
      </c>
      <c r="F2707">
        <v>2</v>
      </c>
      <c r="G2707">
        <v>10999.98</v>
      </c>
      <c r="H2707" t="s">
        <v>859</v>
      </c>
      <c r="I2707" t="s">
        <v>858</v>
      </c>
      <c r="J2707" t="s">
        <v>27</v>
      </c>
      <c r="K2707" t="s">
        <v>28</v>
      </c>
      <c r="L2707" t="s">
        <v>1968</v>
      </c>
    </row>
    <row r="2708" spans="1:12" x14ac:dyDescent="0.3">
      <c r="A2708">
        <v>946</v>
      </c>
      <c r="B2708" t="s">
        <v>1251</v>
      </c>
      <c r="C2708" t="s">
        <v>594</v>
      </c>
      <c r="D2708" t="s">
        <v>26</v>
      </c>
      <c r="E2708" s="1">
        <v>42900</v>
      </c>
      <c r="F2708">
        <v>1</v>
      </c>
      <c r="G2708">
        <v>3999.99</v>
      </c>
      <c r="H2708" t="s">
        <v>56</v>
      </c>
      <c r="I2708" t="s">
        <v>22</v>
      </c>
      <c r="J2708" t="s">
        <v>27</v>
      </c>
      <c r="K2708" t="s">
        <v>28</v>
      </c>
      <c r="L2708" t="s">
        <v>1968</v>
      </c>
    </row>
    <row r="2709" spans="1:12" x14ac:dyDescent="0.3">
      <c r="A2709">
        <v>947</v>
      </c>
      <c r="B2709" t="s">
        <v>1252</v>
      </c>
      <c r="C2709" t="s">
        <v>88</v>
      </c>
      <c r="D2709" t="s">
        <v>13</v>
      </c>
      <c r="E2709" s="1">
        <v>42901</v>
      </c>
      <c r="F2709">
        <v>1</v>
      </c>
      <c r="G2709">
        <v>539.99</v>
      </c>
      <c r="H2709" t="s">
        <v>1005</v>
      </c>
      <c r="I2709" t="s">
        <v>22</v>
      </c>
      <c r="J2709" t="s">
        <v>16</v>
      </c>
      <c r="K2709" t="s">
        <v>36</v>
      </c>
      <c r="L2709" t="s">
        <v>1971</v>
      </c>
    </row>
    <row r="2710" spans="1:12" x14ac:dyDescent="0.3">
      <c r="A2710">
        <v>947</v>
      </c>
      <c r="B2710" t="s">
        <v>1252</v>
      </c>
      <c r="C2710" t="s">
        <v>88</v>
      </c>
      <c r="D2710" t="s">
        <v>13</v>
      </c>
      <c r="E2710" s="1">
        <v>42901</v>
      </c>
      <c r="F2710">
        <v>1</v>
      </c>
      <c r="G2710">
        <v>469.99</v>
      </c>
      <c r="H2710" t="s">
        <v>869</v>
      </c>
      <c r="I2710" t="s">
        <v>22</v>
      </c>
      <c r="J2710" t="s">
        <v>16</v>
      </c>
      <c r="K2710" t="s">
        <v>36</v>
      </c>
      <c r="L2710" t="s">
        <v>1968</v>
      </c>
    </row>
    <row r="2711" spans="1:12" x14ac:dyDescent="0.3">
      <c r="A2711">
        <v>947</v>
      </c>
      <c r="B2711" t="s">
        <v>1252</v>
      </c>
      <c r="C2711" t="s">
        <v>88</v>
      </c>
      <c r="D2711" t="s">
        <v>13</v>
      </c>
      <c r="E2711" s="1">
        <v>42901</v>
      </c>
      <c r="F2711">
        <v>2</v>
      </c>
      <c r="G2711">
        <v>4599.9799999999996</v>
      </c>
      <c r="H2711" t="s">
        <v>878</v>
      </c>
      <c r="I2711" t="s">
        <v>22</v>
      </c>
      <c r="J2711" t="s">
        <v>16</v>
      </c>
      <c r="K2711" t="s">
        <v>36</v>
      </c>
      <c r="L2711" t="s">
        <v>1968</v>
      </c>
    </row>
    <row r="2712" spans="1:12" x14ac:dyDescent="0.3">
      <c r="A2712">
        <v>948</v>
      </c>
      <c r="B2712" t="s">
        <v>1253</v>
      </c>
      <c r="C2712" t="s">
        <v>101</v>
      </c>
      <c r="D2712" t="s">
        <v>26</v>
      </c>
      <c r="E2712" s="1">
        <v>42901</v>
      </c>
      <c r="F2712">
        <v>2</v>
      </c>
      <c r="G2712">
        <v>599.98</v>
      </c>
      <c r="H2712" t="s">
        <v>72</v>
      </c>
      <c r="I2712" t="s">
        <v>53</v>
      </c>
      <c r="J2712" t="s">
        <v>27</v>
      </c>
      <c r="K2712" t="s">
        <v>28</v>
      </c>
      <c r="L2712" t="s">
        <v>1966</v>
      </c>
    </row>
    <row r="2713" spans="1:12" x14ac:dyDescent="0.3">
      <c r="A2713">
        <v>948</v>
      </c>
      <c r="B2713" t="s">
        <v>1253</v>
      </c>
      <c r="C2713" t="s">
        <v>101</v>
      </c>
      <c r="D2713" t="s">
        <v>26</v>
      </c>
      <c r="E2713" s="1">
        <v>42901</v>
      </c>
      <c r="F2713">
        <v>1</v>
      </c>
      <c r="G2713">
        <v>339.99</v>
      </c>
      <c r="H2713" t="s">
        <v>926</v>
      </c>
      <c r="I2713" t="s">
        <v>53</v>
      </c>
      <c r="J2713" t="s">
        <v>27</v>
      </c>
      <c r="K2713" t="s">
        <v>28</v>
      </c>
      <c r="L2713" t="s">
        <v>1966</v>
      </c>
    </row>
    <row r="2714" spans="1:12" x14ac:dyDescent="0.3">
      <c r="A2714">
        <v>948</v>
      </c>
      <c r="B2714" t="s">
        <v>1253</v>
      </c>
      <c r="C2714" t="s">
        <v>101</v>
      </c>
      <c r="D2714" t="s">
        <v>26</v>
      </c>
      <c r="E2714" s="1">
        <v>42901</v>
      </c>
      <c r="F2714">
        <v>2</v>
      </c>
      <c r="G2714">
        <v>1199.98</v>
      </c>
      <c r="H2714" t="s">
        <v>18</v>
      </c>
      <c r="I2714" t="s">
        <v>15</v>
      </c>
      <c r="J2714" t="s">
        <v>27</v>
      </c>
      <c r="K2714" t="s">
        <v>28</v>
      </c>
      <c r="L2714" t="s">
        <v>1966</v>
      </c>
    </row>
    <row r="2715" spans="1:12" x14ac:dyDescent="0.3">
      <c r="A2715">
        <v>948</v>
      </c>
      <c r="B2715" t="s">
        <v>1253</v>
      </c>
      <c r="C2715" t="s">
        <v>101</v>
      </c>
      <c r="D2715" t="s">
        <v>26</v>
      </c>
      <c r="E2715" s="1">
        <v>42901</v>
      </c>
      <c r="F2715">
        <v>2</v>
      </c>
      <c r="G2715">
        <v>419.98</v>
      </c>
      <c r="H2715" t="s">
        <v>1010</v>
      </c>
      <c r="I2715" t="s">
        <v>53</v>
      </c>
      <c r="J2715" t="s">
        <v>27</v>
      </c>
      <c r="K2715" t="s">
        <v>28</v>
      </c>
      <c r="L2715" t="s">
        <v>1971</v>
      </c>
    </row>
    <row r="2716" spans="1:12" x14ac:dyDescent="0.3">
      <c r="A2716">
        <v>948</v>
      </c>
      <c r="B2716" t="s">
        <v>1253</v>
      </c>
      <c r="C2716" t="s">
        <v>101</v>
      </c>
      <c r="D2716" t="s">
        <v>26</v>
      </c>
      <c r="E2716" s="1">
        <v>42901</v>
      </c>
      <c r="F2716">
        <v>2</v>
      </c>
      <c r="G2716">
        <v>1239.98</v>
      </c>
      <c r="H2716" t="s">
        <v>862</v>
      </c>
      <c r="I2716" t="s">
        <v>15</v>
      </c>
      <c r="J2716" t="s">
        <v>27</v>
      </c>
      <c r="K2716" t="s">
        <v>28</v>
      </c>
      <c r="L2716" t="s">
        <v>1972</v>
      </c>
    </row>
    <row r="2717" spans="1:12" x14ac:dyDescent="0.3">
      <c r="A2717">
        <v>949</v>
      </c>
      <c r="B2717" t="s">
        <v>1254</v>
      </c>
      <c r="C2717" t="s">
        <v>88</v>
      </c>
      <c r="D2717" t="s">
        <v>13</v>
      </c>
      <c r="E2717" s="1">
        <v>42902</v>
      </c>
      <c r="F2717">
        <v>2</v>
      </c>
      <c r="G2717">
        <v>5999.98</v>
      </c>
      <c r="H2717" t="s">
        <v>45</v>
      </c>
      <c r="I2717" t="s">
        <v>46</v>
      </c>
      <c r="J2717" t="s">
        <v>16</v>
      </c>
      <c r="K2717" t="s">
        <v>36</v>
      </c>
      <c r="L2717" t="s">
        <v>1968</v>
      </c>
    </row>
    <row r="2718" spans="1:12" x14ac:dyDescent="0.3">
      <c r="A2718">
        <v>949</v>
      </c>
      <c r="B2718" t="s">
        <v>1254</v>
      </c>
      <c r="C2718" t="s">
        <v>88</v>
      </c>
      <c r="D2718" t="s">
        <v>13</v>
      </c>
      <c r="E2718" s="1">
        <v>42902</v>
      </c>
      <c r="F2718">
        <v>2</v>
      </c>
      <c r="G2718">
        <v>5399.98</v>
      </c>
      <c r="H2718" t="s">
        <v>919</v>
      </c>
      <c r="I2718" t="s">
        <v>858</v>
      </c>
      <c r="J2718" t="s">
        <v>16</v>
      </c>
      <c r="K2718" t="s">
        <v>36</v>
      </c>
      <c r="L2718" t="s">
        <v>1968</v>
      </c>
    </row>
    <row r="2719" spans="1:12" x14ac:dyDescent="0.3">
      <c r="A2719">
        <v>950</v>
      </c>
      <c r="B2719" t="s">
        <v>1255</v>
      </c>
      <c r="C2719" t="s">
        <v>117</v>
      </c>
      <c r="D2719" t="s">
        <v>26</v>
      </c>
      <c r="E2719" s="1">
        <v>42902</v>
      </c>
      <c r="F2719">
        <v>1</v>
      </c>
      <c r="G2719">
        <v>5499.99</v>
      </c>
      <c r="H2719" t="s">
        <v>859</v>
      </c>
      <c r="I2719" t="s">
        <v>858</v>
      </c>
      <c r="J2719" t="s">
        <v>27</v>
      </c>
      <c r="K2719" t="s">
        <v>28</v>
      </c>
      <c r="L2719" t="s">
        <v>1968</v>
      </c>
    </row>
    <row r="2720" spans="1:12" x14ac:dyDescent="0.3">
      <c r="A2720">
        <v>951</v>
      </c>
      <c r="B2720" t="s">
        <v>1256</v>
      </c>
      <c r="C2720" t="s">
        <v>137</v>
      </c>
      <c r="D2720" t="s">
        <v>26</v>
      </c>
      <c r="E2720" s="1">
        <v>42902</v>
      </c>
      <c r="F2720">
        <v>2</v>
      </c>
      <c r="G2720">
        <v>6999.98</v>
      </c>
      <c r="H2720" t="s">
        <v>872</v>
      </c>
      <c r="I2720" t="s">
        <v>20</v>
      </c>
      <c r="J2720" t="s">
        <v>27</v>
      </c>
      <c r="K2720" t="s">
        <v>31</v>
      </c>
      <c r="L2720" t="s">
        <v>1968</v>
      </c>
    </row>
    <row r="2721" spans="1:12" x14ac:dyDescent="0.3">
      <c r="A2721">
        <v>951</v>
      </c>
      <c r="B2721" t="s">
        <v>1256</v>
      </c>
      <c r="C2721" t="s">
        <v>137</v>
      </c>
      <c r="D2721" t="s">
        <v>26</v>
      </c>
      <c r="E2721" s="1">
        <v>42902</v>
      </c>
      <c r="F2721">
        <v>1</v>
      </c>
      <c r="G2721">
        <v>2599.9899999999998</v>
      </c>
      <c r="H2721" t="s">
        <v>915</v>
      </c>
      <c r="I2721" t="s">
        <v>858</v>
      </c>
      <c r="J2721" t="s">
        <v>27</v>
      </c>
      <c r="K2721" t="s">
        <v>31</v>
      </c>
      <c r="L2721" t="s">
        <v>1968</v>
      </c>
    </row>
    <row r="2722" spans="1:12" x14ac:dyDescent="0.3">
      <c r="A2722">
        <v>951</v>
      </c>
      <c r="B2722" t="s">
        <v>1256</v>
      </c>
      <c r="C2722" t="s">
        <v>137</v>
      </c>
      <c r="D2722" t="s">
        <v>26</v>
      </c>
      <c r="E2722" s="1">
        <v>42902</v>
      </c>
      <c r="F2722">
        <v>2</v>
      </c>
      <c r="G2722">
        <v>10599.98</v>
      </c>
      <c r="H2722" t="s">
        <v>897</v>
      </c>
      <c r="I2722" t="s">
        <v>22</v>
      </c>
      <c r="J2722" t="s">
        <v>27</v>
      </c>
      <c r="K2722" t="s">
        <v>31</v>
      </c>
      <c r="L2722" t="s">
        <v>1968</v>
      </c>
    </row>
    <row r="2723" spans="1:12" x14ac:dyDescent="0.3">
      <c r="A2723">
        <v>952</v>
      </c>
      <c r="B2723" t="s">
        <v>1257</v>
      </c>
      <c r="C2723" t="s">
        <v>461</v>
      </c>
      <c r="D2723" t="s">
        <v>26</v>
      </c>
      <c r="E2723" s="1">
        <v>42902</v>
      </c>
      <c r="F2723">
        <v>2</v>
      </c>
      <c r="G2723">
        <v>1199.98</v>
      </c>
      <c r="H2723" t="s">
        <v>18</v>
      </c>
      <c r="I2723" t="s">
        <v>15</v>
      </c>
      <c r="J2723" t="s">
        <v>27</v>
      </c>
      <c r="K2723" t="s">
        <v>31</v>
      </c>
      <c r="L2723" t="s">
        <v>1966</v>
      </c>
    </row>
    <row r="2724" spans="1:12" x14ac:dyDescent="0.3">
      <c r="A2724">
        <v>952</v>
      </c>
      <c r="B2724" t="s">
        <v>1257</v>
      </c>
      <c r="C2724" t="s">
        <v>461</v>
      </c>
      <c r="D2724" t="s">
        <v>26</v>
      </c>
      <c r="E2724" s="1">
        <v>42902</v>
      </c>
      <c r="F2724">
        <v>1</v>
      </c>
      <c r="G2724">
        <v>1999.99</v>
      </c>
      <c r="H2724" t="s">
        <v>983</v>
      </c>
      <c r="I2724" t="s">
        <v>858</v>
      </c>
      <c r="J2724" t="s">
        <v>27</v>
      </c>
      <c r="K2724" t="s">
        <v>31</v>
      </c>
      <c r="L2724" t="s">
        <v>1968</v>
      </c>
    </row>
    <row r="2725" spans="1:12" x14ac:dyDescent="0.3">
      <c r="A2725">
        <v>953</v>
      </c>
      <c r="B2725" t="s">
        <v>1258</v>
      </c>
      <c r="C2725" t="s">
        <v>549</v>
      </c>
      <c r="D2725" t="s">
        <v>26</v>
      </c>
      <c r="E2725" s="1">
        <v>42902</v>
      </c>
      <c r="F2725">
        <v>2</v>
      </c>
      <c r="G2725">
        <v>599.98</v>
      </c>
      <c r="H2725" t="s">
        <v>72</v>
      </c>
      <c r="I2725" t="s">
        <v>53</v>
      </c>
      <c r="J2725" t="s">
        <v>27</v>
      </c>
      <c r="K2725" t="s">
        <v>31</v>
      </c>
      <c r="L2725" t="s">
        <v>1966</v>
      </c>
    </row>
    <row r="2726" spans="1:12" x14ac:dyDescent="0.3">
      <c r="A2726">
        <v>954</v>
      </c>
      <c r="B2726" t="s">
        <v>1259</v>
      </c>
      <c r="C2726" t="s">
        <v>589</v>
      </c>
      <c r="D2726" t="s">
        <v>26</v>
      </c>
      <c r="E2726" s="1">
        <v>42903</v>
      </c>
      <c r="F2726">
        <v>2</v>
      </c>
      <c r="G2726">
        <v>5799.98</v>
      </c>
      <c r="H2726" t="s">
        <v>21</v>
      </c>
      <c r="I2726" t="s">
        <v>22</v>
      </c>
      <c r="J2726" t="s">
        <v>27</v>
      </c>
      <c r="K2726" t="s">
        <v>28</v>
      </c>
      <c r="L2726" t="s">
        <v>1968</v>
      </c>
    </row>
    <row r="2727" spans="1:12" x14ac:dyDescent="0.3">
      <c r="A2727">
        <v>955</v>
      </c>
      <c r="B2727" t="s">
        <v>1260</v>
      </c>
      <c r="C2727" t="s">
        <v>423</v>
      </c>
      <c r="D2727" t="s">
        <v>26</v>
      </c>
      <c r="E2727" s="1">
        <v>42903</v>
      </c>
      <c r="F2727">
        <v>1</v>
      </c>
      <c r="G2727">
        <v>349.99</v>
      </c>
      <c r="H2727" t="s">
        <v>947</v>
      </c>
      <c r="I2727" t="s">
        <v>53</v>
      </c>
      <c r="J2727" t="s">
        <v>27</v>
      </c>
      <c r="K2727" t="s">
        <v>28</v>
      </c>
      <c r="L2727" t="s">
        <v>1966</v>
      </c>
    </row>
    <row r="2728" spans="1:12" x14ac:dyDescent="0.3">
      <c r="A2728">
        <v>955</v>
      </c>
      <c r="B2728" t="s">
        <v>1260</v>
      </c>
      <c r="C2728" t="s">
        <v>423</v>
      </c>
      <c r="D2728" t="s">
        <v>26</v>
      </c>
      <c r="E2728" s="1">
        <v>42903</v>
      </c>
      <c r="F2728">
        <v>2</v>
      </c>
      <c r="G2728">
        <v>3265.98</v>
      </c>
      <c r="H2728" t="s">
        <v>980</v>
      </c>
      <c r="I2728" t="s">
        <v>22</v>
      </c>
      <c r="J2728" t="s">
        <v>27</v>
      </c>
      <c r="K2728" t="s">
        <v>28</v>
      </c>
      <c r="L2728" t="s">
        <v>1967</v>
      </c>
    </row>
    <row r="2729" spans="1:12" x14ac:dyDescent="0.3">
      <c r="A2729">
        <v>955</v>
      </c>
      <c r="B2729" t="s">
        <v>1260</v>
      </c>
      <c r="C2729" t="s">
        <v>423</v>
      </c>
      <c r="D2729" t="s">
        <v>26</v>
      </c>
      <c r="E2729" s="1">
        <v>42903</v>
      </c>
      <c r="F2729">
        <v>1</v>
      </c>
      <c r="G2729">
        <v>3499.99</v>
      </c>
      <c r="H2729" t="s">
        <v>917</v>
      </c>
      <c r="I2729" t="s">
        <v>20</v>
      </c>
      <c r="J2729" t="s">
        <v>27</v>
      </c>
      <c r="K2729" t="s">
        <v>28</v>
      </c>
      <c r="L2729" t="s">
        <v>1968</v>
      </c>
    </row>
    <row r="2730" spans="1:12" x14ac:dyDescent="0.3">
      <c r="A2730">
        <v>955</v>
      </c>
      <c r="B2730" t="s">
        <v>1260</v>
      </c>
      <c r="C2730" t="s">
        <v>423</v>
      </c>
      <c r="D2730" t="s">
        <v>26</v>
      </c>
      <c r="E2730" s="1">
        <v>42903</v>
      </c>
      <c r="F2730">
        <v>1</v>
      </c>
      <c r="G2730">
        <v>5299.99</v>
      </c>
      <c r="H2730" t="s">
        <v>897</v>
      </c>
      <c r="I2730" t="s">
        <v>22</v>
      </c>
      <c r="J2730" t="s">
        <v>27</v>
      </c>
      <c r="K2730" t="s">
        <v>28</v>
      </c>
      <c r="L2730" t="s">
        <v>1968</v>
      </c>
    </row>
    <row r="2731" spans="1:12" x14ac:dyDescent="0.3">
      <c r="A2731">
        <v>955</v>
      </c>
      <c r="B2731" t="s">
        <v>1260</v>
      </c>
      <c r="C2731" t="s">
        <v>423</v>
      </c>
      <c r="D2731" t="s">
        <v>26</v>
      </c>
      <c r="E2731" s="1">
        <v>42903</v>
      </c>
      <c r="F2731">
        <v>1</v>
      </c>
      <c r="G2731">
        <v>189.99</v>
      </c>
      <c r="H2731" t="s">
        <v>898</v>
      </c>
      <c r="I2731" t="s">
        <v>53</v>
      </c>
      <c r="J2731" t="s">
        <v>27</v>
      </c>
      <c r="K2731" t="s">
        <v>28</v>
      </c>
      <c r="L2731" t="s">
        <v>1968</v>
      </c>
    </row>
    <row r="2732" spans="1:12" x14ac:dyDescent="0.3">
      <c r="A2732">
        <v>956</v>
      </c>
      <c r="B2732" t="s">
        <v>1261</v>
      </c>
      <c r="C2732" t="s">
        <v>487</v>
      </c>
      <c r="D2732" t="s">
        <v>26</v>
      </c>
      <c r="E2732" s="1">
        <v>42903</v>
      </c>
      <c r="F2732">
        <v>2</v>
      </c>
      <c r="G2732">
        <v>539.98</v>
      </c>
      <c r="H2732" t="s">
        <v>66</v>
      </c>
      <c r="I2732" t="s">
        <v>15</v>
      </c>
      <c r="J2732" t="s">
        <v>27</v>
      </c>
      <c r="K2732" t="s">
        <v>28</v>
      </c>
      <c r="L2732" t="s">
        <v>1966</v>
      </c>
    </row>
    <row r="2733" spans="1:12" x14ac:dyDescent="0.3">
      <c r="A2733">
        <v>956</v>
      </c>
      <c r="B2733" t="s">
        <v>1261</v>
      </c>
      <c r="C2733" t="s">
        <v>487</v>
      </c>
      <c r="D2733" t="s">
        <v>26</v>
      </c>
      <c r="E2733" s="1">
        <v>42903</v>
      </c>
      <c r="F2733">
        <v>1</v>
      </c>
      <c r="G2733">
        <v>299.99</v>
      </c>
      <c r="H2733" t="s">
        <v>72</v>
      </c>
      <c r="I2733" t="s">
        <v>53</v>
      </c>
      <c r="J2733" t="s">
        <v>27</v>
      </c>
      <c r="K2733" t="s">
        <v>28</v>
      </c>
      <c r="L2733" t="s">
        <v>1966</v>
      </c>
    </row>
    <row r="2734" spans="1:12" x14ac:dyDescent="0.3">
      <c r="A2734">
        <v>956</v>
      </c>
      <c r="B2734" t="s">
        <v>1261</v>
      </c>
      <c r="C2734" t="s">
        <v>487</v>
      </c>
      <c r="D2734" t="s">
        <v>26</v>
      </c>
      <c r="E2734" s="1">
        <v>42903</v>
      </c>
      <c r="F2734">
        <v>2</v>
      </c>
      <c r="G2734">
        <v>599.98</v>
      </c>
      <c r="H2734" t="s">
        <v>866</v>
      </c>
      <c r="I2734" t="s">
        <v>15</v>
      </c>
      <c r="J2734" t="s">
        <v>27</v>
      </c>
      <c r="K2734" t="s">
        <v>28</v>
      </c>
      <c r="L2734" t="s">
        <v>1966</v>
      </c>
    </row>
    <row r="2735" spans="1:12" x14ac:dyDescent="0.3">
      <c r="A2735">
        <v>956</v>
      </c>
      <c r="B2735" t="s">
        <v>1261</v>
      </c>
      <c r="C2735" t="s">
        <v>487</v>
      </c>
      <c r="D2735" t="s">
        <v>26</v>
      </c>
      <c r="E2735" s="1">
        <v>42903</v>
      </c>
      <c r="F2735">
        <v>2</v>
      </c>
      <c r="G2735">
        <v>805.98</v>
      </c>
      <c r="H2735" t="s">
        <v>891</v>
      </c>
      <c r="I2735" t="s">
        <v>15</v>
      </c>
      <c r="J2735" t="s">
        <v>27</v>
      </c>
      <c r="K2735" t="s">
        <v>28</v>
      </c>
      <c r="L2735" t="s">
        <v>1972</v>
      </c>
    </row>
    <row r="2736" spans="1:12" x14ac:dyDescent="0.3">
      <c r="A2736">
        <v>956</v>
      </c>
      <c r="B2736" t="s">
        <v>1261</v>
      </c>
      <c r="C2736" t="s">
        <v>487</v>
      </c>
      <c r="D2736" t="s">
        <v>26</v>
      </c>
      <c r="E2736" s="1">
        <v>42903</v>
      </c>
      <c r="F2736">
        <v>2</v>
      </c>
      <c r="G2736">
        <v>1499.98</v>
      </c>
      <c r="H2736" t="s">
        <v>863</v>
      </c>
      <c r="I2736" t="s">
        <v>15</v>
      </c>
      <c r="J2736" t="s">
        <v>27</v>
      </c>
      <c r="K2736" t="s">
        <v>28</v>
      </c>
      <c r="L2736" t="s">
        <v>1972</v>
      </c>
    </row>
    <row r="2737" spans="1:12" x14ac:dyDescent="0.3">
      <c r="A2737">
        <v>957</v>
      </c>
      <c r="B2737" t="s">
        <v>1262</v>
      </c>
      <c r="C2737" t="s">
        <v>809</v>
      </c>
      <c r="D2737" t="s">
        <v>108</v>
      </c>
      <c r="E2737" s="1">
        <v>42903</v>
      </c>
      <c r="F2737">
        <v>2</v>
      </c>
      <c r="G2737">
        <v>1319.98</v>
      </c>
      <c r="H2737" t="s">
        <v>912</v>
      </c>
      <c r="I2737" t="s">
        <v>15</v>
      </c>
      <c r="J2737" t="s">
        <v>109</v>
      </c>
      <c r="K2737" t="s">
        <v>179</v>
      </c>
      <c r="L2737" t="s">
        <v>1966</v>
      </c>
    </row>
    <row r="2738" spans="1:12" x14ac:dyDescent="0.3">
      <c r="A2738">
        <v>957</v>
      </c>
      <c r="B2738" t="s">
        <v>1262</v>
      </c>
      <c r="C2738" t="s">
        <v>809</v>
      </c>
      <c r="D2738" t="s">
        <v>108</v>
      </c>
      <c r="E2738" s="1">
        <v>42903</v>
      </c>
      <c r="F2738">
        <v>2</v>
      </c>
      <c r="G2738">
        <v>539.98</v>
      </c>
      <c r="H2738" t="s">
        <v>52</v>
      </c>
      <c r="I2738" t="s">
        <v>15</v>
      </c>
      <c r="J2738" t="s">
        <v>109</v>
      </c>
      <c r="K2738" t="s">
        <v>179</v>
      </c>
      <c r="L2738" t="s">
        <v>1966</v>
      </c>
    </row>
    <row r="2739" spans="1:12" x14ac:dyDescent="0.3">
      <c r="A2739">
        <v>957</v>
      </c>
      <c r="B2739" t="s">
        <v>1262</v>
      </c>
      <c r="C2739" t="s">
        <v>809</v>
      </c>
      <c r="D2739" t="s">
        <v>108</v>
      </c>
      <c r="E2739" s="1">
        <v>42903</v>
      </c>
      <c r="F2739">
        <v>2</v>
      </c>
      <c r="G2739">
        <v>899.98</v>
      </c>
      <c r="H2739" t="s">
        <v>941</v>
      </c>
      <c r="I2739" t="s">
        <v>39</v>
      </c>
      <c r="J2739" t="s">
        <v>109</v>
      </c>
      <c r="K2739" t="s">
        <v>179</v>
      </c>
      <c r="L2739" t="s">
        <v>1972</v>
      </c>
    </row>
    <row r="2740" spans="1:12" x14ac:dyDescent="0.3">
      <c r="A2740">
        <v>957</v>
      </c>
      <c r="B2740" t="s">
        <v>1262</v>
      </c>
      <c r="C2740" t="s">
        <v>809</v>
      </c>
      <c r="D2740" t="s">
        <v>108</v>
      </c>
      <c r="E2740" s="1">
        <v>42903</v>
      </c>
      <c r="F2740">
        <v>1</v>
      </c>
      <c r="G2740">
        <v>470.99</v>
      </c>
      <c r="H2740" t="s">
        <v>1012</v>
      </c>
      <c r="I2740" t="s">
        <v>39</v>
      </c>
      <c r="J2740" t="s">
        <v>109</v>
      </c>
      <c r="K2740" t="s">
        <v>179</v>
      </c>
      <c r="L2740" t="s">
        <v>1972</v>
      </c>
    </row>
    <row r="2741" spans="1:12" x14ac:dyDescent="0.3">
      <c r="A2741">
        <v>957</v>
      </c>
      <c r="B2741" t="s">
        <v>1262</v>
      </c>
      <c r="C2741" t="s">
        <v>809</v>
      </c>
      <c r="D2741" t="s">
        <v>108</v>
      </c>
      <c r="E2741" s="1">
        <v>42903</v>
      </c>
      <c r="F2741">
        <v>1</v>
      </c>
      <c r="G2741">
        <v>250.99</v>
      </c>
      <c r="H2741" t="s">
        <v>950</v>
      </c>
      <c r="I2741" t="s">
        <v>15</v>
      </c>
      <c r="J2741" t="s">
        <v>109</v>
      </c>
      <c r="K2741" t="s">
        <v>179</v>
      </c>
      <c r="L2741" t="s">
        <v>1972</v>
      </c>
    </row>
    <row r="2742" spans="1:12" x14ac:dyDescent="0.3">
      <c r="A2742">
        <v>958</v>
      </c>
      <c r="B2742" t="s">
        <v>1263</v>
      </c>
      <c r="C2742" t="s">
        <v>391</v>
      </c>
      <c r="D2742" t="s">
        <v>13</v>
      </c>
      <c r="E2742" s="1">
        <v>42904</v>
      </c>
      <c r="F2742">
        <v>1</v>
      </c>
      <c r="G2742">
        <v>299.99</v>
      </c>
      <c r="H2742" t="s">
        <v>866</v>
      </c>
      <c r="I2742" t="s">
        <v>15</v>
      </c>
      <c r="J2742" t="s">
        <v>16</v>
      </c>
      <c r="K2742" t="s">
        <v>17</v>
      </c>
      <c r="L2742" t="s">
        <v>1966</v>
      </c>
    </row>
    <row r="2743" spans="1:12" x14ac:dyDescent="0.3">
      <c r="A2743">
        <v>958</v>
      </c>
      <c r="B2743" t="s">
        <v>1263</v>
      </c>
      <c r="C2743" t="s">
        <v>391</v>
      </c>
      <c r="D2743" t="s">
        <v>13</v>
      </c>
      <c r="E2743" s="1">
        <v>42904</v>
      </c>
      <c r="F2743">
        <v>1</v>
      </c>
      <c r="G2743">
        <v>6499.99</v>
      </c>
      <c r="H2743" t="s">
        <v>948</v>
      </c>
      <c r="I2743" t="s">
        <v>858</v>
      </c>
      <c r="J2743" t="s">
        <v>16</v>
      </c>
      <c r="K2743" t="s">
        <v>17</v>
      </c>
      <c r="L2743" t="s">
        <v>1968</v>
      </c>
    </row>
    <row r="2744" spans="1:12" x14ac:dyDescent="0.3">
      <c r="A2744">
        <v>959</v>
      </c>
      <c r="B2744" t="s">
        <v>1264</v>
      </c>
      <c r="C2744" t="s">
        <v>139</v>
      </c>
      <c r="D2744" t="s">
        <v>26</v>
      </c>
      <c r="E2744" s="1">
        <v>42904</v>
      </c>
      <c r="F2744">
        <v>1</v>
      </c>
      <c r="G2744">
        <v>529.99</v>
      </c>
      <c r="H2744" t="s">
        <v>49</v>
      </c>
      <c r="I2744" t="s">
        <v>15</v>
      </c>
      <c r="J2744" t="s">
        <v>27</v>
      </c>
      <c r="K2744" t="s">
        <v>31</v>
      </c>
      <c r="L2744" t="s">
        <v>1966</v>
      </c>
    </row>
    <row r="2745" spans="1:12" x14ac:dyDescent="0.3">
      <c r="A2745">
        <v>959</v>
      </c>
      <c r="B2745" t="s">
        <v>1264</v>
      </c>
      <c r="C2745" t="s">
        <v>139</v>
      </c>
      <c r="D2745" t="s">
        <v>26</v>
      </c>
      <c r="E2745" s="1">
        <v>42904</v>
      </c>
      <c r="F2745">
        <v>1</v>
      </c>
      <c r="G2745">
        <v>1469.99</v>
      </c>
      <c r="H2745" t="s">
        <v>922</v>
      </c>
      <c r="I2745" t="s">
        <v>22</v>
      </c>
      <c r="J2745" t="s">
        <v>27</v>
      </c>
      <c r="K2745" t="s">
        <v>31</v>
      </c>
      <c r="L2745" t="s">
        <v>1971</v>
      </c>
    </row>
    <row r="2746" spans="1:12" x14ac:dyDescent="0.3">
      <c r="A2746">
        <v>959</v>
      </c>
      <c r="B2746" t="s">
        <v>1264</v>
      </c>
      <c r="C2746" t="s">
        <v>139</v>
      </c>
      <c r="D2746" t="s">
        <v>26</v>
      </c>
      <c r="E2746" s="1">
        <v>42904</v>
      </c>
      <c r="F2746">
        <v>1</v>
      </c>
      <c r="G2746">
        <v>619.99</v>
      </c>
      <c r="H2746" t="s">
        <v>862</v>
      </c>
      <c r="I2746" t="s">
        <v>15</v>
      </c>
      <c r="J2746" t="s">
        <v>27</v>
      </c>
      <c r="K2746" t="s">
        <v>31</v>
      </c>
      <c r="L2746" t="s">
        <v>1972</v>
      </c>
    </row>
    <row r="2747" spans="1:12" x14ac:dyDescent="0.3">
      <c r="A2747">
        <v>959</v>
      </c>
      <c r="B2747" t="s">
        <v>1264</v>
      </c>
      <c r="C2747" t="s">
        <v>139</v>
      </c>
      <c r="D2747" t="s">
        <v>26</v>
      </c>
      <c r="E2747" s="1">
        <v>42904</v>
      </c>
      <c r="F2747">
        <v>1</v>
      </c>
      <c r="G2747">
        <v>346.99</v>
      </c>
      <c r="H2747" t="s">
        <v>1033</v>
      </c>
      <c r="I2747" t="s">
        <v>15</v>
      </c>
      <c r="J2747" t="s">
        <v>27</v>
      </c>
      <c r="K2747" t="s">
        <v>31</v>
      </c>
      <c r="L2747" t="s">
        <v>1972</v>
      </c>
    </row>
    <row r="2748" spans="1:12" x14ac:dyDescent="0.3">
      <c r="A2748">
        <v>960</v>
      </c>
      <c r="B2748" t="s">
        <v>1265</v>
      </c>
      <c r="C2748" t="s">
        <v>181</v>
      </c>
      <c r="D2748" t="s">
        <v>26</v>
      </c>
      <c r="E2748" s="1">
        <v>42904</v>
      </c>
      <c r="F2748">
        <v>2</v>
      </c>
      <c r="G2748">
        <v>1499.98</v>
      </c>
      <c r="H2748" t="s">
        <v>863</v>
      </c>
      <c r="I2748" t="s">
        <v>15</v>
      </c>
      <c r="J2748" t="s">
        <v>27</v>
      </c>
      <c r="K2748" t="s">
        <v>31</v>
      </c>
      <c r="L2748" t="s">
        <v>1972</v>
      </c>
    </row>
    <row r="2749" spans="1:12" x14ac:dyDescent="0.3">
      <c r="A2749">
        <v>960</v>
      </c>
      <c r="B2749" t="s">
        <v>1265</v>
      </c>
      <c r="C2749" t="s">
        <v>181</v>
      </c>
      <c r="D2749" t="s">
        <v>26</v>
      </c>
      <c r="E2749" s="1">
        <v>42904</v>
      </c>
      <c r="F2749">
        <v>1</v>
      </c>
      <c r="G2749">
        <v>875.99</v>
      </c>
      <c r="H2749" t="s">
        <v>906</v>
      </c>
      <c r="I2749" t="s">
        <v>858</v>
      </c>
      <c r="J2749" t="s">
        <v>27</v>
      </c>
      <c r="K2749" t="s">
        <v>31</v>
      </c>
      <c r="L2749" t="s">
        <v>1967</v>
      </c>
    </row>
    <row r="2750" spans="1:12" x14ac:dyDescent="0.3">
      <c r="A2750">
        <v>960</v>
      </c>
      <c r="B2750" t="s">
        <v>1265</v>
      </c>
      <c r="C2750" t="s">
        <v>181</v>
      </c>
      <c r="D2750" t="s">
        <v>26</v>
      </c>
      <c r="E2750" s="1">
        <v>42904</v>
      </c>
      <c r="F2750">
        <v>2</v>
      </c>
      <c r="G2750">
        <v>299.98</v>
      </c>
      <c r="H2750" t="s">
        <v>904</v>
      </c>
      <c r="I2750" t="s">
        <v>53</v>
      </c>
      <c r="J2750" t="s">
        <v>27</v>
      </c>
      <c r="K2750" t="s">
        <v>31</v>
      </c>
      <c r="L2750" t="s">
        <v>1968</v>
      </c>
    </row>
    <row r="2751" spans="1:12" x14ac:dyDescent="0.3">
      <c r="A2751">
        <v>960</v>
      </c>
      <c r="B2751" t="s">
        <v>1265</v>
      </c>
      <c r="C2751" t="s">
        <v>181</v>
      </c>
      <c r="D2751" t="s">
        <v>26</v>
      </c>
      <c r="E2751" s="1">
        <v>42904</v>
      </c>
      <c r="F2751">
        <v>2</v>
      </c>
      <c r="G2751">
        <v>2999.98</v>
      </c>
      <c r="H2751" t="s">
        <v>936</v>
      </c>
      <c r="I2751" t="s">
        <v>858</v>
      </c>
      <c r="J2751" t="s">
        <v>27</v>
      </c>
      <c r="K2751" t="s">
        <v>31</v>
      </c>
      <c r="L2751" t="s">
        <v>1968</v>
      </c>
    </row>
    <row r="2752" spans="1:12" x14ac:dyDescent="0.3">
      <c r="A2752">
        <v>961</v>
      </c>
      <c r="B2752" t="s">
        <v>1266</v>
      </c>
      <c r="C2752" t="s">
        <v>79</v>
      </c>
      <c r="D2752" t="s">
        <v>13</v>
      </c>
      <c r="E2752" s="1">
        <v>42905</v>
      </c>
      <c r="F2752">
        <v>2</v>
      </c>
      <c r="G2752">
        <v>693.98</v>
      </c>
      <c r="H2752" t="s">
        <v>1033</v>
      </c>
      <c r="I2752" t="s">
        <v>15</v>
      </c>
      <c r="J2752" t="s">
        <v>16</v>
      </c>
      <c r="K2752" t="s">
        <v>17</v>
      </c>
      <c r="L2752" t="s">
        <v>1972</v>
      </c>
    </row>
    <row r="2753" spans="1:12" x14ac:dyDescent="0.3">
      <c r="A2753">
        <v>961</v>
      </c>
      <c r="B2753" t="s">
        <v>1266</v>
      </c>
      <c r="C2753" t="s">
        <v>79</v>
      </c>
      <c r="D2753" t="s">
        <v>13</v>
      </c>
      <c r="E2753" s="1">
        <v>42905</v>
      </c>
      <c r="F2753">
        <v>1</v>
      </c>
      <c r="G2753">
        <v>533.99</v>
      </c>
      <c r="H2753" t="s">
        <v>957</v>
      </c>
      <c r="I2753" t="s">
        <v>39</v>
      </c>
      <c r="J2753" t="s">
        <v>16</v>
      </c>
      <c r="K2753" t="s">
        <v>17</v>
      </c>
      <c r="L2753" t="s">
        <v>1972</v>
      </c>
    </row>
    <row r="2754" spans="1:12" x14ac:dyDescent="0.3">
      <c r="A2754">
        <v>961</v>
      </c>
      <c r="B2754" t="s">
        <v>1266</v>
      </c>
      <c r="C2754" t="s">
        <v>79</v>
      </c>
      <c r="D2754" t="s">
        <v>13</v>
      </c>
      <c r="E2754" s="1">
        <v>42905</v>
      </c>
      <c r="F2754">
        <v>2</v>
      </c>
      <c r="G2754">
        <v>10599.98</v>
      </c>
      <c r="H2754" t="s">
        <v>879</v>
      </c>
      <c r="I2754" t="s">
        <v>22</v>
      </c>
      <c r="J2754" t="s">
        <v>16</v>
      </c>
      <c r="K2754" t="s">
        <v>17</v>
      </c>
      <c r="L2754" t="s">
        <v>1968</v>
      </c>
    </row>
    <row r="2755" spans="1:12" x14ac:dyDescent="0.3">
      <c r="A2755">
        <v>962</v>
      </c>
      <c r="B2755" t="s">
        <v>1267</v>
      </c>
      <c r="C2755" t="s">
        <v>125</v>
      </c>
      <c r="D2755" t="s">
        <v>26</v>
      </c>
      <c r="E2755" s="1">
        <v>42905</v>
      </c>
      <c r="F2755">
        <v>2</v>
      </c>
      <c r="G2755">
        <v>979.98</v>
      </c>
      <c r="H2755" t="s">
        <v>871</v>
      </c>
      <c r="I2755" t="s">
        <v>15</v>
      </c>
      <c r="J2755" t="s">
        <v>27</v>
      </c>
      <c r="K2755" t="s">
        <v>31</v>
      </c>
      <c r="L2755" t="s">
        <v>1966</v>
      </c>
    </row>
    <row r="2756" spans="1:12" x14ac:dyDescent="0.3">
      <c r="A2756">
        <v>962</v>
      </c>
      <c r="B2756" t="s">
        <v>1267</v>
      </c>
      <c r="C2756" t="s">
        <v>125</v>
      </c>
      <c r="D2756" t="s">
        <v>26</v>
      </c>
      <c r="E2756" s="1">
        <v>42905</v>
      </c>
      <c r="F2756">
        <v>2</v>
      </c>
      <c r="G2756">
        <v>693.98</v>
      </c>
      <c r="H2756" t="s">
        <v>1033</v>
      </c>
      <c r="I2756" t="s">
        <v>15</v>
      </c>
      <c r="J2756" t="s">
        <v>27</v>
      </c>
      <c r="K2756" t="s">
        <v>31</v>
      </c>
      <c r="L2756" t="s">
        <v>1972</v>
      </c>
    </row>
    <row r="2757" spans="1:12" x14ac:dyDescent="0.3">
      <c r="A2757">
        <v>963</v>
      </c>
      <c r="B2757" t="s">
        <v>1268</v>
      </c>
      <c r="C2757" t="s">
        <v>348</v>
      </c>
      <c r="D2757" t="s">
        <v>26</v>
      </c>
      <c r="E2757" s="1">
        <v>42905</v>
      </c>
      <c r="F2757">
        <v>1</v>
      </c>
      <c r="G2757">
        <v>2899.99</v>
      </c>
      <c r="H2757" t="s">
        <v>21</v>
      </c>
      <c r="I2757" t="s">
        <v>22</v>
      </c>
      <c r="J2757" t="s">
        <v>27</v>
      </c>
      <c r="K2757" t="s">
        <v>28</v>
      </c>
      <c r="L2757" t="s">
        <v>1968</v>
      </c>
    </row>
    <row r="2758" spans="1:12" x14ac:dyDescent="0.3">
      <c r="A2758">
        <v>964</v>
      </c>
      <c r="B2758" t="s">
        <v>1269</v>
      </c>
      <c r="C2758" t="s">
        <v>184</v>
      </c>
      <c r="D2758" t="s">
        <v>26</v>
      </c>
      <c r="E2758" s="1">
        <v>42906</v>
      </c>
      <c r="F2758">
        <v>1</v>
      </c>
      <c r="G2758">
        <v>439.99</v>
      </c>
      <c r="H2758" t="s">
        <v>893</v>
      </c>
      <c r="I2758" t="s">
        <v>15</v>
      </c>
      <c r="J2758" t="s">
        <v>27</v>
      </c>
      <c r="K2758" t="s">
        <v>31</v>
      </c>
      <c r="L2758" t="s">
        <v>1966</v>
      </c>
    </row>
    <row r="2759" spans="1:12" x14ac:dyDescent="0.3">
      <c r="A2759">
        <v>964</v>
      </c>
      <c r="B2759" t="s">
        <v>1269</v>
      </c>
      <c r="C2759" t="s">
        <v>184</v>
      </c>
      <c r="D2759" t="s">
        <v>26</v>
      </c>
      <c r="E2759" s="1">
        <v>42906</v>
      </c>
      <c r="F2759">
        <v>1</v>
      </c>
      <c r="G2759">
        <v>209.99</v>
      </c>
      <c r="H2759" t="s">
        <v>887</v>
      </c>
      <c r="I2759" t="s">
        <v>53</v>
      </c>
      <c r="J2759" t="s">
        <v>27</v>
      </c>
      <c r="K2759" t="s">
        <v>31</v>
      </c>
      <c r="L2759" t="s">
        <v>1968</v>
      </c>
    </row>
    <row r="2760" spans="1:12" x14ac:dyDescent="0.3">
      <c r="A2760">
        <v>965</v>
      </c>
      <c r="B2760" t="s">
        <v>1270</v>
      </c>
      <c r="C2760" t="s">
        <v>101</v>
      </c>
      <c r="D2760" t="s">
        <v>26</v>
      </c>
      <c r="E2760" s="1">
        <v>42906</v>
      </c>
      <c r="F2760">
        <v>2</v>
      </c>
      <c r="G2760">
        <v>419.98</v>
      </c>
      <c r="H2760" t="s">
        <v>887</v>
      </c>
      <c r="I2760" t="s">
        <v>53</v>
      </c>
      <c r="J2760" t="s">
        <v>27</v>
      </c>
      <c r="K2760" t="s">
        <v>28</v>
      </c>
      <c r="L2760" t="s">
        <v>1968</v>
      </c>
    </row>
    <row r="2761" spans="1:12" x14ac:dyDescent="0.3">
      <c r="A2761">
        <v>966</v>
      </c>
      <c r="B2761" t="s">
        <v>1271</v>
      </c>
      <c r="C2761" t="s">
        <v>371</v>
      </c>
      <c r="D2761" t="s">
        <v>108</v>
      </c>
      <c r="E2761" s="1">
        <v>42906</v>
      </c>
      <c r="F2761">
        <v>1</v>
      </c>
      <c r="G2761">
        <v>749.99</v>
      </c>
      <c r="H2761" t="s">
        <v>863</v>
      </c>
      <c r="I2761" t="s">
        <v>15</v>
      </c>
      <c r="J2761" t="s">
        <v>109</v>
      </c>
      <c r="K2761" t="s">
        <v>110</v>
      </c>
      <c r="L2761" t="s">
        <v>1972</v>
      </c>
    </row>
    <row r="2762" spans="1:12" x14ac:dyDescent="0.3">
      <c r="A2762">
        <v>966</v>
      </c>
      <c r="B2762" t="s">
        <v>1271</v>
      </c>
      <c r="C2762" t="s">
        <v>371</v>
      </c>
      <c r="D2762" t="s">
        <v>108</v>
      </c>
      <c r="E2762" s="1">
        <v>42906</v>
      </c>
      <c r="F2762">
        <v>1</v>
      </c>
      <c r="G2762">
        <v>189.99</v>
      </c>
      <c r="H2762" t="s">
        <v>898</v>
      </c>
      <c r="I2762" t="s">
        <v>53</v>
      </c>
      <c r="J2762" t="s">
        <v>109</v>
      </c>
      <c r="K2762" t="s">
        <v>110</v>
      </c>
      <c r="L2762" t="s">
        <v>1968</v>
      </c>
    </row>
    <row r="2763" spans="1:12" x14ac:dyDescent="0.3">
      <c r="A2763">
        <v>967</v>
      </c>
      <c r="B2763" t="s">
        <v>1272</v>
      </c>
      <c r="C2763" t="s">
        <v>280</v>
      </c>
      <c r="D2763" t="s">
        <v>26</v>
      </c>
      <c r="E2763" s="1">
        <v>42907</v>
      </c>
      <c r="F2763">
        <v>2</v>
      </c>
      <c r="G2763">
        <v>1599.98</v>
      </c>
      <c r="H2763" t="s">
        <v>1022</v>
      </c>
      <c r="I2763" t="s">
        <v>15</v>
      </c>
      <c r="J2763" t="s">
        <v>27</v>
      </c>
      <c r="K2763" t="s">
        <v>28</v>
      </c>
      <c r="L2763" t="s">
        <v>1966</v>
      </c>
    </row>
    <row r="2764" spans="1:12" x14ac:dyDescent="0.3">
      <c r="A2764">
        <v>967</v>
      </c>
      <c r="B2764" t="s">
        <v>1272</v>
      </c>
      <c r="C2764" t="s">
        <v>280</v>
      </c>
      <c r="D2764" t="s">
        <v>26</v>
      </c>
      <c r="E2764" s="1">
        <v>42907</v>
      </c>
      <c r="F2764">
        <v>1</v>
      </c>
      <c r="G2764">
        <v>250.99</v>
      </c>
      <c r="H2764" t="s">
        <v>950</v>
      </c>
      <c r="I2764" t="s">
        <v>15</v>
      </c>
      <c r="J2764" t="s">
        <v>27</v>
      </c>
      <c r="K2764" t="s">
        <v>28</v>
      </c>
      <c r="L2764" t="s">
        <v>1972</v>
      </c>
    </row>
    <row r="2765" spans="1:12" x14ac:dyDescent="0.3">
      <c r="A2765">
        <v>967</v>
      </c>
      <c r="B2765" t="s">
        <v>1272</v>
      </c>
      <c r="C2765" t="s">
        <v>280</v>
      </c>
      <c r="D2765" t="s">
        <v>26</v>
      </c>
      <c r="E2765" s="1">
        <v>42907</v>
      </c>
      <c r="F2765">
        <v>1</v>
      </c>
      <c r="G2765">
        <v>551.99</v>
      </c>
      <c r="H2765" t="s">
        <v>856</v>
      </c>
      <c r="I2765" t="s">
        <v>39</v>
      </c>
      <c r="J2765" t="s">
        <v>27</v>
      </c>
      <c r="K2765" t="s">
        <v>28</v>
      </c>
      <c r="L2765" t="s">
        <v>1972</v>
      </c>
    </row>
    <row r="2766" spans="1:12" x14ac:dyDescent="0.3">
      <c r="A2766">
        <v>967</v>
      </c>
      <c r="B2766" t="s">
        <v>1272</v>
      </c>
      <c r="C2766" t="s">
        <v>280</v>
      </c>
      <c r="D2766" t="s">
        <v>26</v>
      </c>
      <c r="E2766" s="1">
        <v>42907</v>
      </c>
      <c r="F2766">
        <v>1</v>
      </c>
      <c r="G2766">
        <v>189.99</v>
      </c>
      <c r="H2766" t="s">
        <v>1119</v>
      </c>
      <c r="I2766" t="s">
        <v>53</v>
      </c>
      <c r="J2766" t="s">
        <v>27</v>
      </c>
      <c r="K2766" t="s">
        <v>28</v>
      </c>
      <c r="L2766" t="s">
        <v>1968</v>
      </c>
    </row>
    <row r="2767" spans="1:12" x14ac:dyDescent="0.3">
      <c r="A2767">
        <v>968</v>
      </c>
      <c r="B2767" t="s">
        <v>1273</v>
      </c>
      <c r="C2767" t="s">
        <v>468</v>
      </c>
      <c r="D2767" t="s">
        <v>26</v>
      </c>
      <c r="E2767" s="1">
        <v>42907</v>
      </c>
      <c r="F2767">
        <v>2</v>
      </c>
      <c r="G2767">
        <v>3098</v>
      </c>
      <c r="H2767" t="s">
        <v>19</v>
      </c>
      <c r="I2767" t="s">
        <v>20</v>
      </c>
      <c r="J2767" t="s">
        <v>27</v>
      </c>
      <c r="K2767" t="s">
        <v>28</v>
      </c>
      <c r="L2767" t="s">
        <v>1967</v>
      </c>
    </row>
    <row r="2768" spans="1:12" x14ac:dyDescent="0.3">
      <c r="A2768">
        <v>968</v>
      </c>
      <c r="B2768" t="s">
        <v>1273</v>
      </c>
      <c r="C2768" t="s">
        <v>468</v>
      </c>
      <c r="D2768" t="s">
        <v>26</v>
      </c>
      <c r="E2768" s="1">
        <v>42907</v>
      </c>
      <c r="F2768">
        <v>2</v>
      </c>
      <c r="G2768">
        <v>9999.98</v>
      </c>
      <c r="H2768" t="s">
        <v>864</v>
      </c>
      <c r="I2768" t="s">
        <v>46</v>
      </c>
      <c r="J2768" t="s">
        <v>27</v>
      </c>
      <c r="K2768" t="s">
        <v>28</v>
      </c>
      <c r="L2768" t="s">
        <v>1968</v>
      </c>
    </row>
    <row r="2769" spans="1:12" x14ac:dyDescent="0.3">
      <c r="A2769">
        <v>968</v>
      </c>
      <c r="B2769" t="s">
        <v>1273</v>
      </c>
      <c r="C2769" t="s">
        <v>468</v>
      </c>
      <c r="D2769" t="s">
        <v>26</v>
      </c>
      <c r="E2769" s="1">
        <v>42907</v>
      </c>
      <c r="F2769">
        <v>1</v>
      </c>
      <c r="G2769">
        <v>189.99</v>
      </c>
      <c r="H2769" t="s">
        <v>1119</v>
      </c>
      <c r="I2769" t="s">
        <v>53</v>
      </c>
      <c r="J2769" t="s">
        <v>27</v>
      </c>
      <c r="K2769" t="s">
        <v>28</v>
      </c>
      <c r="L2769" t="s">
        <v>1968</v>
      </c>
    </row>
    <row r="2770" spans="1:12" x14ac:dyDescent="0.3">
      <c r="A2770">
        <v>969</v>
      </c>
      <c r="B2770" t="s">
        <v>1274</v>
      </c>
      <c r="C2770" t="s">
        <v>1029</v>
      </c>
      <c r="D2770" t="s">
        <v>108</v>
      </c>
      <c r="E2770" s="1">
        <v>42907</v>
      </c>
      <c r="F2770">
        <v>1</v>
      </c>
      <c r="G2770">
        <v>439.99</v>
      </c>
      <c r="H2770" t="s">
        <v>893</v>
      </c>
      <c r="I2770" t="s">
        <v>15</v>
      </c>
      <c r="J2770" t="s">
        <v>109</v>
      </c>
      <c r="K2770" t="s">
        <v>179</v>
      </c>
      <c r="L2770" t="s">
        <v>1966</v>
      </c>
    </row>
    <row r="2771" spans="1:12" x14ac:dyDescent="0.3">
      <c r="A2771">
        <v>969</v>
      </c>
      <c r="B2771" t="s">
        <v>1274</v>
      </c>
      <c r="C2771" t="s">
        <v>1029</v>
      </c>
      <c r="D2771" t="s">
        <v>108</v>
      </c>
      <c r="E2771" s="1">
        <v>42907</v>
      </c>
      <c r="F2771">
        <v>1</v>
      </c>
      <c r="G2771">
        <v>832.99</v>
      </c>
      <c r="H2771" t="s">
        <v>1055</v>
      </c>
      <c r="I2771" t="s">
        <v>22</v>
      </c>
      <c r="J2771" t="s">
        <v>109</v>
      </c>
      <c r="K2771" t="s">
        <v>179</v>
      </c>
      <c r="L2771" t="s">
        <v>1967</v>
      </c>
    </row>
    <row r="2772" spans="1:12" x14ac:dyDescent="0.3">
      <c r="A2772">
        <v>970</v>
      </c>
      <c r="B2772" t="s">
        <v>1275</v>
      </c>
      <c r="C2772" t="s">
        <v>310</v>
      </c>
      <c r="D2772" t="s">
        <v>26</v>
      </c>
      <c r="E2772" s="1">
        <v>42908</v>
      </c>
      <c r="F2772">
        <v>1</v>
      </c>
      <c r="G2772">
        <v>329.99</v>
      </c>
      <c r="H2772" t="s">
        <v>852</v>
      </c>
      <c r="I2772" t="s">
        <v>53</v>
      </c>
      <c r="J2772" t="s">
        <v>27</v>
      </c>
      <c r="K2772" t="s">
        <v>31</v>
      </c>
      <c r="L2772" t="s">
        <v>1971</v>
      </c>
    </row>
    <row r="2773" spans="1:12" x14ac:dyDescent="0.3">
      <c r="A2773">
        <v>970</v>
      </c>
      <c r="B2773" t="s">
        <v>1275</v>
      </c>
      <c r="C2773" t="s">
        <v>310</v>
      </c>
      <c r="D2773" t="s">
        <v>26</v>
      </c>
      <c r="E2773" s="1">
        <v>42908</v>
      </c>
      <c r="F2773">
        <v>1</v>
      </c>
      <c r="G2773">
        <v>449.99</v>
      </c>
      <c r="H2773" t="s">
        <v>854</v>
      </c>
      <c r="I2773" t="s">
        <v>15</v>
      </c>
      <c r="J2773" t="s">
        <v>27</v>
      </c>
      <c r="K2773" t="s">
        <v>31</v>
      </c>
      <c r="L2773" t="s">
        <v>1972</v>
      </c>
    </row>
    <row r="2774" spans="1:12" x14ac:dyDescent="0.3">
      <c r="A2774">
        <v>970</v>
      </c>
      <c r="B2774" t="s">
        <v>1275</v>
      </c>
      <c r="C2774" t="s">
        <v>310</v>
      </c>
      <c r="D2774" t="s">
        <v>26</v>
      </c>
      <c r="E2774" s="1">
        <v>42908</v>
      </c>
      <c r="F2774">
        <v>2</v>
      </c>
      <c r="G2774">
        <v>6399.98</v>
      </c>
      <c r="H2774" t="s">
        <v>907</v>
      </c>
      <c r="I2774" t="s">
        <v>858</v>
      </c>
      <c r="J2774" t="s">
        <v>27</v>
      </c>
      <c r="K2774" t="s">
        <v>31</v>
      </c>
      <c r="L2774" t="s">
        <v>1968</v>
      </c>
    </row>
    <row r="2775" spans="1:12" x14ac:dyDescent="0.3">
      <c r="A2775">
        <v>970</v>
      </c>
      <c r="B2775" t="s">
        <v>1275</v>
      </c>
      <c r="C2775" t="s">
        <v>310</v>
      </c>
      <c r="D2775" t="s">
        <v>26</v>
      </c>
      <c r="E2775" s="1">
        <v>42908</v>
      </c>
      <c r="F2775">
        <v>2</v>
      </c>
      <c r="G2775">
        <v>2999.98</v>
      </c>
      <c r="H2775" t="s">
        <v>936</v>
      </c>
      <c r="I2775" t="s">
        <v>858</v>
      </c>
      <c r="J2775" t="s">
        <v>27</v>
      </c>
      <c r="K2775" t="s">
        <v>31</v>
      </c>
      <c r="L2775" t="s">
        <v>1968</v>
      </c>
    </row>
    <row r="2776" spans="1:12" x14ac:dyDescent="0.3">
      <c r="A2776">
        <v>971</v>
      </c>
      <c r="B2776" t="s">
        <v>1276</v>
      </c>
      <c r="C2776" t="s">
        <v>144</v>
      </c>
      <c r="D2776" t="s">
        <v>108</v>
      </c>
      <c r="E2776" s="1">
        <v>42908</v>
      </c>
      <c r="F2776">
        <v>2</v>
      </c>
      <c r="G2776">
        <v>1319.98</v>
      </c>
      <c r="H2776" t="s">
        <v>912</v>
      </c>
      <c r="I2776" t="s">
        <v>15</v>
      </c>
      <c r="J2776" t="s">
        <v>109</v>
      </c>
      <c r="K2776" t="s">
        <v>110</v>
      </c>
      <c r="L2776" t="s">
        <v>1966</v>
      </c>
    </row>
    <row r="2777" spans="1:12" x14ac:dyDescent="0.3">
      <c r="A2777">
        <v>971</v>
      </c>
      <c r="B2777" t="s">
        <v>1276</v>
      </c>
      <c r="C2777" t="s">
        <v>144</v>
      </c>
      <c r="D2777" t="s">
        <v>108</v>
      </c>
      <c r="E2777" s="1">
        <v>42908</v>
      </c>
      <c r="F2777">
        <v>2</v>
      </c>
      <c r="G2777">
        <v>1099.98</v>
      </c>
      <c r="H2777" t="s">
        <v>43</v>
      </c>
      <c r="I2777" t="s">
        <v>15</v>
      </c>
      <c r="J2777" t="s">
        <v>109</v>
      </c>
      <c r="K2777" t="s">
        <v>110</v>
      </c>
      <c r="L2777" t="s">
        <v>1966</v>
      </c>
    </row>
    <row r="2778" spans="1:12" x14ac:dyDescent="0.3">
      <c r="A2778">
        <v>971</v>
      </c>
      <c r="B2778" t="s">
        <v>1276</v>
      </c>
      <c r="C2778" t="s">
        <v>144</v>
      </c>
      <c r="D2778" t="s">
        <v>108</v>
      </c>
      <c r="E2778" s="1">
        <v>42908</v>
      </c>
      <c r="F2778">
        <v>1</v>
      </c>
      <c r="G2778">
        <v>549.99</v>
      </c>
      <c r="H2778" t="s">
        <v>949</v>
      </c>
      <c r="I2778" t="s">
        <v>22</v>
      </c>
      <c r="J2778" t="s">
        <v>109</v>
      </c>
      <c r="K2778" t="s">
        <v>110</v>
      </c>
      <c r="L2778" t="s">
        <v>1971</v>
      </c>
    </row>
    <row r="2779" spans="1:12" x14ac:dyDescent="0.3">
      <c r="A2779">
        <v>971</v>
      </c>
      <c r="B2779" t="s">
        <v>1276</v>
      </c>
      <c r="C2779" t="s">
        <v>144</v>
      </c>
      <c r="D2779" t="s">
        <v>108</v>
      </c>
      <c r="E2779" s="1">
        <v>42908</v>
      </c>
      <c r="F2779">
        <v>2</v>
      </c>
      <c r="G2779">
        <v>693.98</v>
      </c>
      <c r="H2779" t="s">
        <v>1033</v>
      </c>
      <c r="I2779" t="s">
        <v>15</v>
      </c>
      <c r="J2779" t="s">
        <v>109</v>
      </c>
      <c r="K2779" t="s">
        <v>110</v>
      </c>
      <c r="L2779" t="s">
        <v>1972</v>
      </c>
    </row>
    <row r="2780" spans="1:12" x14ac:dyDescent="0.3">
      <c r="A2780">
        <v>971</v>
      </c>
      <c r="B2780" t="s">
        <v>1276</v>
      </c>
      <c r="C2780" t="s">
        <v>144</v>
      </c>
      <c r="D2780" t="s">
        <v>108</v>
      </c>
      <c r="E2780" s="1">
        <v>42908</v>
      </c>
      <c r="F2780">
        <v>2</v>
      </c>
      <c r="G2780">
        <v>3599.98</v>
      </c>
      <c r="H2780" t="s">
        <v>23</v>
      </c>
      <c r="I2780" t="s">
        <v>22</v>
      </c>
      <c r="J2780" t="s">
        <v>109</v>
      </c>
      <c r="K2780" t="s">
        <v>110</v>
      </c>
      <c r="L2780" t="s">
        <v>1968</v>
      </c>
    </row>
    <row r="2781" spans="1:12" x14ac:dyDescent="0.3">
      <c r="A2781">
        <v>972</v>
      </c>
      <c r="B2781" t="s">
        <v>1277</v>
      </c>
      <c r="C2781" t="s">
        <v>235</v>
      </c>
      <c r="D2781" t="s">
        <v>26</v>
      </c>
      <c r="E2781" s="1">
        <v>42909</v>
      </c>
      <c r="F2781">
        <v>1</v>
      </c>
      <c r="G2781">
        <v>489.99</v>
      </c>
      <c r="H2781" t="s">
        <v>994</v>
      </c>
      <c r="I2781" t="s">
        <v>53</v>
      </c>
      <c r="J2781" t="s">
        <v>27</v>
      </c>
      <c r="K2781" t="s">
        <v>31</v>
      </c>
      <c r="L2781" t="s">
        <v>1966</v>
      </c>
    </row>
    <row r="2782" spans="1:12" x14ac:dyDescent="0.3">
      <c r="A2782">
        <v>972</v>
      </c>
      <c r="B2782" t="s">
        <v>1277</v>
      </c>
      <c r="C2782" t="s">
        <v>235</v>
      </c>
      <c r="D2782" t="s">
        <v>26</v>
      </c>
      <c r="E2782" s="1">
        <v>42909</v>
      </c>
      <c r="F2782">
        <v>1</v>
      </c>
      <c r="G2782">
        <v>3499.99</v>
      </c>
      <c r="H2782" t="s">
        <v>917</v>
      </c>
      <c r="I2782" t="s">
        <v>20</v>
      </c>
      <c r="J2782" t="s">
        <v>27</v>
      </c>
      <c r="K2782" t="s">
        <v>31</v>
      </c>
      <c r="L2782" t="s">
        <v>1968</v>
      </c>
    </row>
    <row r="2783" spans="1:12" x14ac:dyDescent="0.3">
      <c r="A2783">
        <v>973</v>
      </c>
      <c r="B2783" t="s">
        <v>1278</v>
      </c>
      <c r="C2783" t="s">
        <v>285</v>
      </c>
      <c r="D2783" t="s">
        <v>26</v>
      </c>
      <c r="E2783" s="1">
        <v>42910</v>
      </c>
      <c r="F2783">
        <v>1</v>
      </c>
      <c r="G2783">
        <v>416.99</v>
      </c>
      <c r="H2783" t="s">
        <v>923</v>
      </c>
      <c r="I2783" t="s">
        <v>15</v>
      </c>
      <c r="J2783" t="s">
        <v>27</v>
      </c>
      <c r="K2783" t="s">
        <v>28</v>
      </c>
      <c r="L2783" t="s">
        <v>1972</v>
      </c>
    </row>
    <row r="2784" spans="1:12" x14ac:dyDescent="0.3">
      <c r="A2784">
        <v>973</v>
      </c>
      <c r="B2784" t="s">
        <v>1278</v>
      </c>
      <c r="C2784" t="s">
        <v>285</v>
      </c>
      <c r="D2784" t="s">
        <v>26</v>
      </c>
      <c r="E2784" s="1">
        <v>42910</v>
      </c>
      <c r="F2784">
        <v>2</v>
      </c>
      <c r="G2784">
        <v>4999.9799999999996</v>
      </c>
      <c r="H2784" t="s">
        <v>943</v>
      </c>
      <c r="I2784" t="s">
        <v>22</v>
      </c>
      <c r="J2784" t="s">
        <v>27</v>
      </c>
      <c r="K2784" t="s">
        <v>28</v>
      </c>
      <c r="L2784" t="s">
        <v>1967</v>
      </c>
    </row>
    <row r="2785" spans="1:12" x14ac:dyDescent="0.3">
      <c r="A2785">
        <v>973</v>
      </c>
      <c r="B2785" t="s">
        <v>1278</v>
      </c>
      <c r="C2785" t="s">
        <v>285</v>
      </c>
      <c r="D2785" t="s">
        <v>26</v>
      </c>
      <c r="E2785" s="1">
        <v>42910</v>
      </c>
      <c r="F2785">
        <v>2</v>
      </c>
      <c r="G2785">
        <v>5799.98</v>
      </c>
      <c r="H2785" t="s">
        <v>21</v>
      </c>
      <c r="I2785" t="s">
        <v>22</v>
      </c>
      <c r="J2785" t="s">
        <v>27</v>
      </c>
      <c r="K2785" t="s">
        <v>28</v>
      </c>
      <c r="L2785" t="s">
        <v>1968</v>
      </c>
    </row>
    <row r="2786" spans="1:12" x14ac:dyDescent="0.3">
      <c r="A2786">
        <v>973</v>
      </c>
      <c r="B2786" t="s">
        <v>1278</v>
      </c>
      <c r="C2786" t="s">
        <v>285</v>
      </c>
      <c r="D2786" t="s">
        <v>26</v>
      </c>
      <c r="E2786" s="1">
        <v>42910</v>
      </c>
      <c r="F2786">
        <v>2</v>
      </c>
      <c r="G2786">
        <v>10599.98</v>
      </c>
      <c r="H2786" t="s">
        <v>879</v>
      </c>
      <c r="I2786" t="s">
        <v>22</v>
      </c>
      <c r="J2786" t="s">
        <v>27</v>
      </c>
      <c r="K2786" t="s">
        <v>28</v>
      </c>
      <c r="L2786" t="s">
        <v>1968</v>
      </c>
    </row>
    <row r="2787" spans="1:12" x14ac:dyDescent="0.3">
      <c r="A2787">
        <v>974</v>
      </c>
      <c r="B2787" t="s">
        <v>1279</v>
      </c>
      <c r="C2787" t="s">
        <v>225</v>
      </c>
      <c r="D2787" t="s">
        <v>108</v>
      </c>
      <c r="E2787" s="1">
        <v>42910</v>
      </c>
      <c r="F2787">
        <v>2</v>
      </c>
      <c r="G2787">
        <v>539.98</v>
      </c>
      <c r="H2787" t="s">
        <v>52</v>
      </c>
      <c r="I2787" t="s">
        <v>53</v>
      </c>
      <c r="J2787" t="s">
        <v>109</v>
      </c>
      <c r="K2787" t="s">
        <v>110</v>
      </c>
      <c r="L2787" t="s">
        <v>1966</v>
      </c>
    </row>
    <row r="2788" spans="1:12" x14ac:dyDescent="0.3">
      <c r="A2788">
        <v>974</v>
      </c>
      <c r="B2788" t="s">
        <v>1279</v>
      </c>
      <c r="C2788" t="s">
        <v>225</v>
      </c>
      <c r="D2788" t="s">
        <v>108</v>
      </c>
      <c r="E2788" s="1">
        <v>42910</v>
      </c>
      <c r="F2788">
        <v>2</v>
      </c>
      <c r="G2788">
        <v>939.98</v>
      </c>
      <c r="H2788" t="s">
        <v>903</v>
      </c>
      <c r="I2788" t="s">
        <v>22</v>
      </c>
      <c r="J2788" t="s">
        <v>109</v>
      </c>
      <c r="K2788" t="s">
        <v>110</v>
      </c>
      <c r="L2788" t="s">
        <v>1967</v>
      </c>
    </row>
    <row r="2789" spans="1:12" x14ac:dyDescent="0.3">
      <c r="A2789">
        <v>975</v>
      </c>
      <c r="B2789" t="s">
        <v>1280</v>
      </c>
      <c r="C2789" t="s">
        <v>348</v>
      </c>
      <c r="D2789" t="s">
        <v>26</v>
      </c>
      <c r="E2789" s="1">
        <v>42911</v>
      </c>
      <c r="F2789">
        <v>2</v>
      </c>
      <c r="G2789">
        <v>941.98</v>
      </c>
      <c r="H2789" t="s">
        <v>900</v>
      </c>
      <c r="I2789" t="s">
        <v>39</v>
      </c>
      <c r="J2789" t="s">
        <v>27</v>
      </c>
      <c r="K2789" t="s">
        <v>28</v>
      </c>
      <c r="L2789" t="s">
        <v>1972</v>
      </c>
    </row>
    <row r="2790" spans="1:12" x14ac:dyDescent="0.3">
      <c r="A2790">
        <v>976</v>
      </c>
      <c r="B2790" t="s">
        <v>1281</v>
      </c>
      <c r="C2790" t="s">
        <v>437</v>
      </c>
      <c r="D2790" t="s">
        <v>108</v>
      </c>
      <c r="E2790" s="1">
        <v>42911</v>
      </c>
      <c r="F2790">
        <v>2</v>
      </c>
      <c r="G2790">
        <v>1199.98</v>
      </c>
      <c r="H2790" t="s">
        <v>14</v>
      </c>
      <c r="I2790" t="s">
        <v>39</v>
      </c>
      <c r="J2790" t="s">
        <v>109</v>
      </c>
      <c r="K2790" t="s">
        <v>179</v>
      </c>
      <c r="L2790" t="s">
        <v>1966</v>
      </c>
    </row>
    <row r="2791" spans="1:12" x14ac:dyDescent="0.3">
      <c r="A2791">
        <v>976</v>
      </c>
      <c r="B2791" t="s">
        <v>1281</v>
      </c>
      <c r="C2791" t="s">
        <v>437</v>
      </c>
      <c r="D2791" t="s">
        <v>108</v>
      </c>
      <c r="E2791" s="1">
        <v>42911</v>
      </c>
      <c r="F2791">
        <v>1</v>
      </c>
      <c r="G2791">
        <v>1499.99</v>
      </c>
      <c r="H2791" t="s">
        <v>913</v>
      </c>
      <c r="I2791" t="s">
        <v>22</v>
      </c>
      <c r="J2791" t="s">
        <v>109</v>
      </c>
      <c r="K2791" t="s">
        <v>179</v>
      </c>
      <c r="L2791" t="s">
        <v>1968</v>
      </c>
    </row>
    <row r="2792" spans="1:12" x14ac:dyDescent="0.3">
      <c r="A2792">
        <v>977</v>
      </c>
      <c r="B2792" t="s">
        <v>1282</v>
      </c>
      <c r="C2792" t="s">
        <v>1162</v>
      </c>
      <c r="D2792" t="s">
        <v>26</v>
      </c>
      <c r="E2792" s="1">
        <v>42912</v>
      </c>
      <c r="F2792">
        <v>2</v>
      </c>
      <c r="G2792">
        <v>1523.98</v>
      </c>
      <c r="H2792" t="s">
        <v>896</v>
      </c>
      <c r="I2792" t="s">
        <v>15</v>
      </c>
      <c r="J2792" t="s">
        <v>27</v>
      </c>
      <c r="K2792" t="s">
        <v>31</v>
      </c>
      <c r="L2792" t="s">
        <v>1972</v>
      </c>
    </row>
    <row r="2793" spans="1:12" x14ac:dyDescent="0.3">
      <c r="A2793">
        <v>977</v>
      </c>
      <c r="B2793" t="s">
        <v>1282</v>
      </c>
      <c r="C2793" t="s">
        <v>1162</v>
      </c>
      <c r="D2793" t="s">
        <v>26</v>
      </c>
      <c r="E2793" s="1">
        <v>42912</v>
      </c>
      <c r="F2793">
        <v>2</v>
      </c>
      <c r="G2793">
        <v>833.98</v>
      </c>
      <c r="H2793" t="s">
        <v>945</v>
      </c>
      <c r="I2793" t="s">
        <v>15</v>
      </c>
      <c r="J2793" t="s">
        <v>27</v>
      </c>
      <c r="K2793" t="s">
        <v>31</v>
      </c>
      <c r="L2793" t="s">
        <v>1972</v>
      </c>
    </row>
    <row r="2794" spans="1:12" x14ac:dyDescent="0.3">
      <c r="A2794">
        <v>977</v>
      </c>
      <c r="B2794" t="s">
        <v>1282</v>
      </c>
      <c r="C2794" t="s">
        <v>1162</v>
      </c>
      <c r="D2794" t="s">
        <v>26</v>
      </c>
      <c r="E2794" s="1">
        <v>42912</v>
      </c>
      <c r="F2794">
        <v>1</v>
      </c>
      <c r="G2794">
        <v>999.99</v>
      </c>
      <c r="H2794" t="s">
        <v>997</v>
      </c>
      <c r="I2794" t="s">
        <v>22</v>
      </c>
      <c r="J2794" t="s">
        <v>27</v>
      </c>
      <c r="K2794" t="s">
        <v>31</v>
      </c>
      <c r="L2794" t="s">
        <v>1967</v>
      </c>
    </row>
    <row r="2795" spans="1:12" x14ac:dyDescent="0.3">
      <c r="A2795">
        <v>977</v>
      </c>
      <c r="B2795" t="s">
        <v>1282</v>
      </c>
      <c r="C2795" t="s">
        <v>1162</v>
      </c>
      <c r="D2795" t="s">
        <v>26</v>
      </c>
      <c r="E2795" s="1">
        <v>42912</v>
      </c>
      <c r="F2795">
        <v>2</v>
      </c>
      <c r="G2795">
        <v>1751.98</v>
      </c>
      <c r="H2795" t="s">
        <v>906</v>
      </c>
      <c r="I2795" t="s">
        <v>858</v>
      </c>
      <c r="J2795" t="s">
        <v>27</v>
      </c>
      <c r="K2795" t="s">
        <v>31</v>
      </c>
      <c r="L2795" t="s">
        <v>1967</v>
      </c>
    </row>
    <row r="2796" spans="1:12" x14ac:dyDescent="0.3">
      <c r="A2796">
        <v>978</v>
      </c>
      <c r="B2796" t="s">
        <v>1283</v>
      </c>
      <c r="C2796" t="s">
        <v>1038</v>
      </c>
      <c r="D2796" t="s">
        <v>26</v>
      </c>
      <c r="E2796" s="1">
        <v>42912</v>
      </c>
      <c r="F2796">
        <v>2</v>
      </c>
      <c r="G2796">
        <v>999.98</v>
      </c>
      <c r="H2796" t="s">
        <v>80</v>
      </c>
      <c r="I2796" t="s">
        <v>39</v>
      </c>
      <c r="J2796" t="s">
        <v>27</v>
      </c>
      <c r="K2796" t="s">
        <v>28</v>
      </c>
      <c r="L2796" t="s">
        <v>1966</v>
      </c>
    </row>
    <row r="2797" spans="1:12" x14ac:dyDescent="0.3">
      <c r="A2797">
        <v>978</v>
      </c>
      <c r="B2797" t="s">
        <v>1283</v>
      </c>
      <c r="C2797" t="s">
        <v>1038</v>
      </c>
      <c r="D2797" t="s">
        <v>26</v>
      </c>
      <c r="E2797" s="1">
        <v>42912</v>
      </c>
      <c r="F2797">
        <v>2</v>
      </c>
      <c r="G2797">
        <v>899.98</v>
      </c>
      <c r="H2797" t="s">
        <v>854</v>
      </c>
      <c r="I2797" t="s">
        <v>39</v>
      </c>
      <c r="J2797" t="s">
        <v>27</v>
      </c>
      <c r="K2797" t="s">
        <v>28</v>
      </c>
      <c r="L2797" t="s">
        <v>1972</v>
      </c>
    </row>
    <row r="2798" spans="1:12" x14ac:dyDescent="0.3">
      <c r="A2798">
        <v>978</v>
      </c>
      <c r="B2798" t="s">
        <v>1283</v>
      </c>
      <c r="C2798" t="s">
        <v>1038</v>
      </c>
      <c r="D2798" t="s">
        <v>26</v>
      </c>
      <c r="E2798" s="1">
        <v>42912</v>
      </c>
      <c r="F2798">
        <v>2</v>
      </c>
      <c r="G2798">
        <v>899.98</v>
      </c>
      <c r="H2798" t="s">
        <v>941</v>
      </c>
      <c r="I2798" t="s">
        <v>39</v>
      </c>
      <c r="J2798" t="s">
        <v>27</v>
      </c>
      <c r="K2798" t="s">
        <v>28</v>
      </c>
      <c r="L2798" t="s">
        <v>1972</v>
      </c>
    </row>
    <row r="2799" spans="1:12" x14ac:dyDescent="0.3">
      <c r="A2799">
        <v>979</v>
      </c>
      <c r="B2799" t="s">
        <v>1284</v>
      </c>
      <c r="C2799" t="s">
        <v>305</v>
      </c>
      <c r="D2799" t="s">
        <v>26</v>
      </c>
      <c r="E2799" s="1">
        <v>42912</v>
      </c>
      <c r="F2799">
        <v>2</v>
      </c>
      <c r="G2799">
        <v>1099.98</v>
      </c>
      <c r="H2799" t="s">
        <v>43</v>
      </c>
      <c r="I2799" t="s">
        <v>15</v>
      </c>
      <c r="J2799" t="s">
        <v>27</v>
      </c>
      <c r="K2799" t="s">
        <v>28</v>
      </c>
      <c r="L2799" t="s">
        <v>1966</v>
      </c>
    </row>
    <row r="2800" spans="1:12" x14ac:dyDescent="0.3">
      <c r="A2800">
        <v>979</v>
      </c>
      <c r="B2800" t="s">
        <v>1284</v>
      </c>
      <c r="C2800" t="s">
        <v>305</v>
      </c>
      <c r="D2800" t="s">
        <v>26</v>
      </c>
      <c r="E2800" s="1">
        <v>42912</v>
      </c>
      <c r="F2800">
        <v>2</v>
      </c>
      <c r="G2800">
        <v>833.98</v>
      </c>
      <c r="H2800" t="s">
        <v>923</v>
      </c>
      <c r="I2800" t="s">
        <v>15</v>
      </c>
      <c r="J2800" t="s">
        <v>27</v>
      </c>
      <c r="K2800" t="s">
        <v>28</v>
      </c>
      <c r="L2800" t="s">
        <v>1972</v>
      </c>
    </row>
    <row r="2801" spans="1:12" x14ac:dyDescent="0.3">
      <c r="A2801">
        <v>979</v>
      </c>
      <c r="B2801" t="s">
        <v>1284</v>
      </c>
      <c r="C2801" t="s">
        <v>305</v>
      </c>
      <c r="D2801" t="s">
        <v>26</v>
      </c>
      <c r="E2801" s="1">
        <v>42912</v>
      </c>
      <c r="F2801">
        <v>1</v>
      </c>
      <c r="G2801">
        <v>875.99</v>
      </c>
      <c r="H2801" t="s">
        <v>906</v>
      </c>
      <c r="I2801" t="s">
        <v>858</v>
      </c>
      <c r="J2801" t="s">
        <v>27</v>
      </c>
      <c r="K2801" t="s">
        <v>28</v>
      </c>
      <c r="L2801" t="s">
        <v>1967</v>
      </c>
    </row>
    <row r="2802" spans="1:12" x14ac:dyDescent="0.3">
      <c r="A2802">
        <v>979</v>
      </c>
      <c r="B2802" t="s">
        <v>1284</v>
      </c>
      <c r="C2802" t="s">
        <v>305</v>
      </c>
      <c r="D2802" t="s">
        <v>26</v>
      </c>
      <c r="E2802" s="1">
        <v>42912</v>
      </c>
      <c r="F2802">
        <v>1</v>
      </c>
      <c r="G2802">
        <v>2699.99</v>
      </c>
      <c r="H2802" t="s">
        <v>919</v>
      </c>
      <c r="I2802" t="s">
        <v>858</v>
      </c>
      <c r="J2802" t="s">
        <v>27</v>
      </c>
      <c r="K2802" t="s">
        <v>28</v>
      </c>
      <c r="L2802" t="s">
        <v>1968</v>
      </c>
    </row>
    <row r="2803" spans="1:12" x14ac:dyDescent="0.3">
      <c r="A2803">
        <v>980</v>
      </c>
      <c r="B2803" t="s">
        <v>1285</v>
      </c>
      <c r="C2803" t="s">
        <v>271</v>
      </c>
      <c r="D2803" t="s">
        <v>108</v>
      </c>
      <c r="E2803" s="1">
        <v>42912</v>
      </c>
      <c r="F2803">
        <v>1</v>
      </c>
      <c r="G2803">
        <v>489.99</v>
      </c>
      <c r="H2803" t="s">
        <v>871</v>
      </c>
      <c r="I2803" t="s">
        <v>15</v>
      </c>
      <c r="J2803" t="s">
        <v>109</v>
      </c>
      <c r="K2803" t="s">
        <v>179</v>
      </c>
      <c r="L2803" t="s">
        <v>1966</v>
      </c>
    </row>
    <row r="2804" spans="1:12" x14ac:dyDescent="0.3">
      <c r="A2804">
        <v>980</v>
      </c>
      <c r="B2804" t="s">
        <v>1285</v>
      </c>
      <c r="C2804" t="s">
        <v>271</v>
      </c>
      <c r="D2804" t="s">
        <v>108</v>
      </c>
      <c r="E2804" s="1">
        <v>42912</v>
      </c>
      <c r="F2804">
        <v>1</v>
      </c>
      <c r="G2804">
        <v>2999.99</v>
      </c>
      <c r="H2804" t="s">
        <v>45</v>
      </c>
      <c r="I2804" t="s">
        <v>46</v>
      </c>
      <c r="J2804" t="s">
        <v>109</v>
      </c>
      <c r="K2804" t="s">
        <v>179</v>
      </c>
      <c r="L2804" t="s">
        <v>1968</v>
      </c>
    </row>
    <row r="2805" spans="1:12" x14ac:dyDescent="0.3">
      <c r="A2805">
        <v>980</v>
      </c>
      <c r="B2805" t="s">
        <v>1285</v>
      </c>
      <c r="C2805" t="s">
        <v>271</v>
      </c>
      <c r="D2805" t="s">
        <v>108</v>
      </c>
      <c r="E2805" s="1">
        <v>42912</v>
      </c>
      <c r="F2805">
        <v>2</v>
      </c>
      <c r="G2805">
        <v>6999.98</v>
      </c>
      <c r="H2805" t="s">
        <v>909</v>
      </c>
      <c r="I2805" t="s">
        <v>858</v>
      </c>
      <c r="J2805" t="s">
        <v>109</v>
      </c>
      <c r="K2805" t="s">
        <v>179</v>
      </c>
      <c r="L2805" t="s">
        <v>1968</v>
      </c>
    </row>
    <row r="2806" spans="1:12" x14ac:dyDescent="0.3">
      <c r="A2806">
        <v>981</v>
      </c>
      <c r="B2806" t="s">
        <v>1286</v>
      </c>
      <c r="C2806" t="s">
        <v>283</v>
      </c>
      <c r="D2806" t="s">
        <v>108</v>
      </c>
      <c r="E2806" s="1">
        <v>42912</v>
      </c>
      <c r="F2806">
        <v>2</v>
      </c>
      <c r="G2806">
        <v>539.98</v>
      </c>
      <c r="H2806" t="s">
        <v>66</v>
      </c>
      <c r="I2806" t="s">
        <v>53</v>
      </c>
      <c r="J2806" t="s">
        <v>109</v>
      </c>
      <c r="K2806" t="s">
        <v>110</v>
      </c>
      <c r="L2806" t="s">
        <v>1966</v>
      </c>
    </row>
    <row r="2807" spans="1:12" x14ac:dyDescent="0.3">
      <c r="A2807">
        <v>981</v>
      </c>
      <c r="B2807" t="s">
        <v>1286</v>
      </c>
      <c r="C2807" t="s">
        <v>283</v>
      </c>
      <c r="D2807" t="s">
        <v>108</v>
      </c>
      <c r="E2807" s="1">
        <v>42912</v>
      </c>
      <c r="F2807">
        <v>2</v>
      </c>
      <c r="G2807">
        <v>599.98</v>
      </c>
      <c r="H2807" t="s">
        <v>866</v>
      </c>
      <c r="I2807" t="s">
        <v>53</v>
      </c>
      <c r="J2807" t="s">
        <v>109</v>
      </c>
      <c r="K2807" t="s">
        <v>110</v>
      </c>
      <c r="L2807" t="s">
        <v>1966</v>
      </c>
    </row>
    <row r="2808" spans="1:12" x14ac:dyDescent="0.3">
      <c r="A2808">
        <v>981</v>
      </c>
      <c r="B2808" t="s">
        <v>1286</v>
      </c>
      <c r="C2808" t="s">
        <v>283</v>
      </c>
      <c r="D2808" t="s">
        <v>108</v>
      </c>
      <c r="E2808" s="1">
        <v>42912</v>
      </c>
      <c r="F2808">
        <v>1</v>
      </c>
      <c r="G2808">
        <v>832.99</v>
      </c>
      <c r="H2808" t="s">
        <v>1006</v>
      </c>
      <c r="I2808" t="s">
        <v>22</v>
      </c>
      <c r="J2808" t="s">
        <v>109</v>
      </c>
      <c r="K2808" t="s">
        <v>110</v>
      </c>
      <c r="L2808" t="s">
        <v>1972</v>
      </c>
    </row>
    <row r="2809" spans="1:12" x14ac:dyDescent="0.3">
      <c r="A2809">
        <v>981</v>
      </c>
      <c r="B2809" t="s">
        <v>1286</v>
      </c>
      <c r="C2809" t="s">
        <v>283</v>
      </c>
      <c r="D2809" t="s">
        <v>108</v>
      </c>
      <c r="E2809" s="1">
        <v>42912</v>
      </c>
      <c r="F2809">
        <v>2</v>
      </c>
      <c r="G2809">
        <v>1665.98</v>
      </c>
      <c r="H2809" t="s">
        <v>1055</v>
      </c>
      <c r="I2809" t="s">
        <v>22</v>
      </c>
      <c r="J2809" t="s">
        <v>109</v>
      </c>
      <c r="K2809" t="s">
        <v>110</v>
      </c>
      <c r="L2809" t="s">
        <v>1967</v>
      </c>
    </row>
    <row r="2810" spans="1:12" x14ac:dyDescent="0.3">
      <c r="A2810">
        <v>981</v>
      </c>
      <c r="B2810" t="s">
        <v>1286</v>
      </c>
      <c r="C2810" t="s">
        <v>283</v>
      </c>
      <c r="D2810" t="s">
        <v>108</v>
      </c>
      <c r="E2810" s="1">
        <v>42912</v>
      </c>
      <c r="F2810">
        <v>1</v>
      </c>
      <c r="G2810">
        <v>4999.99</v>
      </c>
      <c r="H2810" t="s">
        <v>864</v>
      </c>
      <c r="I2810" t="s">
        <v>46</v>
      </c>
      <c r="J2810" t="s">
        <v>109</v>
      </c>
      <c r="K2810" t="s">
        <v>110</v>
      </c>
      <c r="L2810" t="s">
        <v>1968</v>
      </c>
    </row>
    <row r="2811" spans="1:12" x14ac:dyDescent="0.3">
      <c r="A2811">
        <v>982</v>
      </c>
      <c r="B2811" t="s">
        <v>1287</v>
      </c>
      <c r="C2811" t="s">
        <v>225</v>
      </c>
      <c r="D2811" t="s">
        <v>108</v>
      </c>
      <c r="E2811" s="1">
        <v>42912</v>
      </c>
      <c r="F2811">
        <v>2</v>
      </c>
      <c r="G2811">
        <v>539.98</v>
      </c>
      <c r="H2811" t="s">
        <v>52</v>
      </c>
      <c r="I2811" t="s">
        <v>53</v>
      </c>
      <c r="J2811" t="s">
        <v>109</v>
      </c>
      <c r="K2811" t="s">
        <v>179</v>
      </c>
      <c r="L2811" t="s">
        <v>1966</v>
      </c>
    </row>
    <row r="2812" spans="1:12" x14ac:dyDescent="0.3">
      <c r="A2812">
        <v>982</v>
      </c>
      <c r="B2812" t="s">
        <v>1287</v>
      </c>
      <c r="C2812" t="s">
        <v>225</v>
      </c>
      <c r="D2812" t="s">
        <v>108</v>
      </c>
      <c r="E2812" s="1">
        <v>42912</v>
      </c>
      <c r="F2812">
        <v>1</v>
      </c>
      <c r="G2812">
        <v>470.99</v>
      </c>
      <c r="H2812" t="s">
        <v>900</v>
      </c>
      <c r="I2812" t="s">
        <v>39</v>
      </c>
      <c r="J2812" t="s">
        <v>109</v>
      </c>
      <c r="K2812" t="s">
        <v>179</v>
      </c>
      <c r="L2812" t="s">
        <v>1972</v>
      </c>
    </row>
    <row r="2813" spans="1:12" x14ac:dyDescent="0.3">
      <c r="A2813">
        <v>982</v>
      </c>
      <c r="B2813" t="s">
        <v>1287</v>
      </c>
      <c r="C2813" t="s">
        <v>225</v>
      </c>
      <c r="D2813" t="s">
        <v>108</v>
      </c>
      <c r="E2813" s="1">
        <v>42912</v>
      </c>
      <c r="F2813">
        <v>1</v>
      </c>
      <c r="G2813">
        <v>875.99</v>
      </c>
      <c r="H2813" t="s">
        <v>906</v>
      </c>
      <c r="I2813" t="s">
        <v>858</v>
      </c>
      <c r="J2813" t="s">
        <v>109</v>
      </c>
      <c r="K2813" t="s">
        <v>179</v>
      </c>
      <c r="L2813" t="s">
        <v>1967</v>
      </c>
    </row>
    <row r="2814" spans="1:12" x14ac:dyDescent="0.3">
      <c r="A2814">
        <v>982</v>
      </c>
      <c r="B2814" t="s">
        <v>1287</v>
      </c>
      <c r="C2814" t="s">
        <v>225</v>
      </c>
      <c r="D2814" t="s">
        <v>108</v>
      </c>
      <c r="E2814" s="1">
        <v>42912</v>
      </c>
      <c r="F2814">
        <v>2</v>
      </c>
      <c r="G2814">
        <v>9999.98</v>
      </c>
      <c r="H2814" t="s">
        <v>987</v>
      </c>
      <c r="I2814" t="s">
        <v>22</v>
      </c>
      <c r="J2814" t="s">
        <v>109</v>
      </c>
      <c r="K2814" t="s">
        <v>179</v>
      </c>
      <c r="L2814" t="s">
        <v>1968</v>
      </c>
    </row>
    <row r="2815" spans="1:12" x14ac:dyDescent="0.3">
      <c r="A2815">
        <v>983</v>
      </c>
      <c r="B2815" t="s">
        <v>1288</v>
      </c>
      <c r="C2815" t="s">
        <v>561</v>
      </c>
      <c r="D2815" t="s">
        <v>26</v>
      </c>
      <c r="E2815" s="1">
        <v>42913</v>
      </c>
      <c r="F2815">
        <v>2</v>
      </c>
      <c r="G2815">
        <v>2199.98</v>
      </c>
      <c r="H2815" t="s">
        <v>963</v>
      </c>
      <c r="I2815" t="s">
        <v>15</v>
      </c>
      <c r="J2815" t="s">
        <v>27</v>
      </c>
      <c r="K2815" t="s">
        <v>28</v>
      </c>
      <c r="L2815" t="s">
        <v>1966</v>
      </c>
    </row>
    <row r="2816" spans="1:12" x14ac:dyDescent="0.3">
      <c r="A2816">
        <v>983</v>
      </c>
      <c r="B2816" t="s">
        <v>1288</v>
      </c>
      <c r="C2816" t="s">
        <v>561</v>
      </c>
      <c r="D2816" t="s">
        <v>26</v>
      </c>
      <c r="E2816" s="1">
        <v>42913</v>
      </c>
      <c r="F2816">
        <v>2</v>
      </c>
      <c r="G2816">
        <v>1199.98</v>
      </c>
      <c r="H2816" t="s">
        <v>18</v>
      </c>
      <c r="I2816" t="s">
        <v>15</v>
      </c>
      <c r="J2816" t="s">
        <v>27</v>
      </c>
      <c r="K2816" t="s">
        <v>28</v>
      </c>
      <c r="L2816" t="s">
        <v>1966</v>
      </c>
    </row>
    <row r="2817" spans="1:12" x14ac:dyDescent="0.3">
      <c r="A2817">
        <v>983</v>
      </c>
      <c r="B2817" t="s">
        <v>1288</v>
      </c>
      <c r="C2817" t="s">
        <v>561</v>
      </c>
      <c r="D2817" t="s">
        <v>26</v>
      </c>
      <c r="E2817" s="1">
        <v>42913</v>
      </c>
      <c r="F2817">
        <v>1</v>
      </c>
      <c r="G2817">
        <v>449.99</v>
      </c>
      <c r="H2817" t="s">
        <v>854</v>
      </c>
      <c r="I2817" t="s">
        <v>15</v>
      </c>
      <c r="J2817" t="s">
        <v>27</v>
      </c>
      <c r="K2817" t="s">
        <v>28</v>
      </c>
      <c r="L2817" t="s">
        <v>1972</v>
      </c>
    </row>
    <row r="2818" spans="1:12" x14ac:dyDescent="0.3">
      <c r="A2818">
        <v>983</v>
      </c>
      <c r="B2818" t="s">
        <v>1288</v>
      </c>
      <c r="C2818" t="s">
        <v>561</v>
      </c>
      <c r="D2818" t="s">
        <v>26</v>
      </c>
      <c r="E2818" s="1">
        <v>42913</v>
      </c>
      <c r="F2818">
        <v>1</v>
      </c>
      <c r="G2818">
        <v>3499.99</v>
      </c>
      <c r="H2818" t="s">
        <v>917</v>
      </c>
      <c r="I2818" t="s">
        <v>20</v>
      </c>
      <c r="J2818" t="s">
        <v>27</v>
      </c>
      <c r="K2818" t="s">
        <v>28</v>
      </c>
      <c r="L2818" t="s">
        <v>1968</v>
      </c>
    </row>
    <row r="2819" spans="1:12" x14ac:dyDescent="0.3">
      <c r="A2819">
        <v>983</v>
      </c>
      <c r="B2819" t="s">
        <v>1288</v>
      </c>
      <c r="C2819" t="s">
        <v>561</v>
      </c>
      <c r="D2819" t="s">
        <v>26</v>
      </c>
      <c r="E2819" s="1">
        <v>42913</v>
      </c>
      <c r="F2819">
        <v>1</v>
      </c>
      <c r="G2819">
        <v>189.99</v>
      </c>
      <c r="H2819" t="s">
        <v>898</v>
      </c>
      <c r="I2819" t="s">
        <v>53</v>
      </c>
      <c r="J2819" t="s">
        <v>27</v>
      </c>
      <c r="K2819" t="s">
        <v>28</v>
      </c>
      <c r="L2819" t="s">
        <v>1968</v>
      </c>
    </row>
    <row r="2820" spans="1:12" x14ac:dyDescent="0.3">
      <c r="A2820">
        <v>984</v>
      </c>
      <c r="B2820" t="s">
        <v>1289</v>
      </c>
      <c r="C2820" t="s">
        <v>535</v>
      </c>
      <c r="D2820" t="s">
        <v>26</v>
      </c>
      <c r="E2820" s="1">
        <v>42913</v>
      </c>
      <c r="F2820">
        <v>2</v>
      </c>
      <c r="G2820">
        <v>2199.98</v>
      </c>
      <c r="H2820" t="s">
        <v>963</v>
      </c>
      <c r="I2820" t="s">
        <v>15</v>
      </c>
      <c r="J2820" t="s">
        <v>27</v>
      </c>
      <c r="K2820" t="s">
        <v>31</v>
      </c>
      <c r="L2820" t="s">
        <v>1966</v>
      </c>
    </row>
    <row r="2821" spans="1:12" x14ac:dyDescent="0.3">
      <c r="A2821">
        <v>984</v>
      </c>
      <c r="B2821" t="s">
        <v>1289</v>
      </c>
      <c r="C2821" t="s">
        <v>535</v>
      </c>
      <c r="D2821" t="s">
        <v>26</v>
      </c>
      <c r="E2821" s="1">
        <v>42913</v>
      </c>
      <c r="F2821">
        <v>1</v>
      </c>
      <c r="G2821">
        <v>549.99</v>
      </c>
      <c r="H2821" t="s">
        <v>43</v>
      </c>
      <c r="I2821" t="s">
        <v>15</v>
      </c>
      <c r="J2821" t="s">
        <v>27</v>
      </c>
      <c r="K2821" t="s">
        <v>31</v>
      </c>
      <c r="L2821" t="s">
        <v>1966</v>
      </c>
    </row>
    <row r="2822" spans="1:12" x14ac:dyDescent="0.3">
      <c r="A2822">
        <v>984</v>
      </c>
      <c r="B2822" t="s">
        <v>1289</v>
      </c>
      <c r="C2822" t="s">
        <v>535</v>
      </c>
      <c r="D2822" t="s">
        <v>26</v>
      </c>
      <c r="E2822" s="1">
        <v>42913</v>
      </c>
      <c r="F2822">
        <v>1</v>
      </c>
      <c r="G2822">
        <v>449.99</v>
      </c>
      <c r="H2822" t="s">
        <v>854</v>
      </c>
      <c r="I2822" t="s">
        <v>15</v>
      </c>
      <c r="J2822" t="s">
        <v>27</v>
      </c>
      <c r="K2822" t="s">
        <v>31</v>
      </c>
      <c r="L2822" t="s">
        <v>1972</v>
      </c>
    </row>
    <row r="2823" spans="1:12" x14ac:dyDescent="0.3">
      <c r="A2823">
        <v>984</v>
      </c>
      <c r="B2823" t="s">
        <v>1289</v>
      </c>
      <c r="C2823" t="s">
        <v>535</v>
      </c>
      <c r="D2823" t="s">
        <v>26</v>
      </c>
      <c r="E2823" s="1">
        <v>42913</v>
      </c>
      <c r="F2823">
        <v>1</v>
      </c>
      <c r="G2823">
        <v>470.99</v>
      </c>
      <c r="H2823" t="s">
        <v>1012</v>
      </c>
      <c r="I2823" t="s">
        <v>39</v>
      </c>
      <c r="J2823" t="s">
        <v>27</v>
      </c>
      <c r="K2823" t="s">
        <v>31</v>
      </c>
      <c r="L2823" t="s">
        <v>1972</v>
      </c>
    </row>
    <row r="2824" spans="1:12" x14ac:dyDescent="0.3">
      <c r="A2824">
        <v>985</v>
      </c>
      <c r="B2824" t="s">
        <v>1290</v>
      </c>
      <c r="C2824" t="s">
        <v>289</v>
      </c>
      <c r="D2824" t="s">
        <v>26</v>
      </c>
      <c r="E2824" s="1">
        <v>42916</v>
      </c>
      <c r="F2824">
        <v>2</v>
      </c>
      <c r="G2824">
        <v>2641.98</v>
      </c>
      <c r="H2824" t="s">
        <v>77</v>
      </c>
      <c r="I2824" t="s">
        <v>22</v>
      </c>
      <c r="J2824" t="s">
        <v>27</v>
      </c>
      <c r="K2824" t="s">
        <v>28</v>
      </c>
      <c r="L2824" t="s">
        <v>1970</v>
      </c>
    </row>
    <row r="2825" spans="1:12" x14ac:dyDescent="0.3">
      <c r="A2825">
        <v>985</v>
      </c>
      <c r="B2825" t="s">
        <v>1290</v>
      </c>
      <c r="C2825" t="s">
        <v>289</v>
      </c>
      <c r="D2825" t="s">
        <v>26</v>
      </c>
      <c r="E2825" s="1">
        <v>42916</v>
      </c>
      <c r="F2825">
        <v>2</v>
      </c>
      <c r="G2825">
        <v>1295.98</v>
      </c>
      <c r="H2825" t="s">
        <v>886</v>
      </c>
      <c r="I2825" t="s">
        <v>15</v>
      </c>
      <c r="J2825" t="s">
        <v>27</v>
      </c>
      <c r="K2825" t="s">
        <v>28</v>
      </c>
      <c r="L2825" t="s">
        <v>1972</v>
      </c>
    </row>
    <row r="2826" spans="1:12" x14ac:dyDescent="0.3">
      <c r="A2826">
        <v>985</v>
      </c>
      <c r="B2826" t="s">
        <v>1290</v>
      </c>
      <c r="C2826" t="s">
        <v>289</v>
      </c>
      <c r="D2826" t="s">
        <v>26</v>
      </c>
      <c r="E2826" s="1">
        <v>42916</v>
      </c>
      <c r="F2826">
        <v>1</v>
      </c>
      <c r="G2826">
        <v>2599.9899999999998</v>
      </c>
      <c r="H2826" t="s">
        <v>915</v>
      </c>
      <c r="I2826" t="s">
        <v>858</v>
      </c>
      <c r="J2826" t="s">
        <v>27</v>
      </c>
      <c r="K2826" t="s">
        <v>28</v>
      </c>
      <c r="L2826" t="s">
        <v>1968</v>
      </c>
    </row>
    <row r="2827" spans="1:12" x14ac:dyDescent="0.3">
      <c r="A2827">
        <v>986</v>
      </c>
      <c r="B2827" t="s">
        <v>1291</v>
      </c>
      <c r="C2827" t="s">
        <v>164</v>
      </c>
      <c r="D2827" t="s">
        <v>26</v>
      </c>
      <c r="E2827" s="1">
        <v>42916</v>
      </c>
      <c r="F2827">
        <v>2</v>
      </c>
      <c r="G2827">
        <v>1199.98</v>
      </c>
      <c r="H2827" t="s">
        <v>14</v>
      </c>
      <c r="I2827" t="s">
        <v>39</v>
      </c>
      <c r="J2827" t="s">
        <v>27</v>
      </c>
      <c r="K2827" t="s">
        <v>31</v>
      </c>
      <c r="L2827" t="s">
        <v>1966</v>
      </c>
    </row>
    <row r="2828" spans="1:12" x14ac:dyDescent="0.3">
      <c r="A2828">
        <v>986</v>
      </c>
      <c r="B2828" t="s">
        <v>1291</v>
      </c>
      <c r="C2828" t="s">
        <v>164</v>
      </c>
      <c r="D2828" t="s">
        <v>26</v>
      </c>
      <c r="E2828" s="1">
        <v>42916</v>
      </c>
      <c r="F2828">
        <v>1</v>
      </c>
      <c r="G2828">
        <v>647.99</v>
      </c>
      <c r="H2828" t="s">
        <v>886</v>
      </c>
      <c r="I2828" t="s">
        <v>15</v>
      </c>
      <c r="J2828" t="s">
        <v>27</v>
      </c>
      <c r="K2828" t="s">
        <v>31</v>
      </c>
      <c r="L2828" t="s">
        <v>1972</v>
      </c>
    </row>
    <row r="2829" spans="1:12" x14ac:dyDescent="0.3">
      <c r="A2829">
        <v>986</v>
      </c>
      <c r="B2829" t="s">
        <v>1291</v>
      </c>
      <c r="C2829" t="s">
        <v>164</v>
      </c>
      <c r="D2829" t="s">
        <v>26</v>
      </c>
      <c r="E2829" s="1">
        <v>42916</v>
      </c>
      <c r="F2829">
        <v>1</v>
      </c>
      <c r="G2829">
        <v>189.99</v>
      </c>
      <c r="H2829" t="s">
        <v>1119</v>
      </c>
      <c r="I2829" t="s">
        <v>53</v>
      </c>
      <c r="J2829" t="s">
        <v>27</v>
      </c>
      <c r="K2829" t="s">
        <v>31</v>
      </c>
      <c r="L2829" t="s">
        <v>1968</v>
      </c>
    </row>
    <row r="2830" spans="1:12" x14ac:dyDescent="0.3">
      <c r="A2830">
        <v>987</v>
      </c>
      <c r="B2830" t="s">
        <v>1292</v>
      </c>
      <c r="C2830" t="s">
        <v>90</v>
      </c>
      <c r="D2830" t="s">
        <v>13</v>
      </c>
      <c r="E2830" s="1">
        <v>42918</v>
      </c>
      <c r="F2830">
        <v>1</v>
      </c>
      <c r="G2830">
        <v>761.99</v>
      </c>
      <c r="H2830" t="s">
        <v>896</v>
      </c>
      <c r="I2830" t="s">
        <v>15</v>
      </c>
      <c r="J2830" t="s">
        <v>16</v>
      </c>
      <c r="K2830" t="s">
        <v>17</v>
      </c>
      <c r="L2830" t="s">
        <v>1972</v>
      </c>
    </row>
    <row r="2831" spans="1:12" x14ac:dyDescent="0.3">
      <c r="A2831">
        <v>987</v>
      </c>
      <c r="B2831" t="s">
        <v>1292</v>
      </c>
      <c r="C2831" t="s">
        <v>90</v>
      </c>
      <c r="D2831" t="s">
        <v>13</v>
      </c>
      <c r="E2831" s="1">
        <v>42918</v>
      </c>
      <c r="F2831">
        <v>2</v>
      </c>
      <c r="G2831">
        <v>3119.98</v>
      </c>
      <c r="H2831" t="s">
        <v>967</v>
      </c>
      <c r="I2831" t="s">
        <v>46</v>
      </c>
      <c r="J2831" t="s">
        <v>16</v>
      </c>
      <c r="K2831" t="s">
        <v>17</v>
      </c>
      <c r="L2831" t="s">
        <v>1972</v>
      </c>
    </row>
    <row r="2832" spans="1:12" x14ac:dyDescent="0.3">
      <c r="A2832">
        <v>987</v>
      </c>
      <c r="B2832" t="s">
        <v>1292</v>
      </c>
      <c r="C2832" t="s">
        <v>90</v>
      </c>
      <c r="D2832" t="s">
        <v>13</v>
      </c>
      <c r="E2832" s="1">
        <v>42918</v>
      </c>
      <c r="F2832">
        <v>2</v>
      </c>
      <c r="G2832">
        <v>12999.98</v>
      </c>
      <c r="H2832" t="s">
        <v>948</v>
      </c>
      <c r="I2832" t="s">
        <v>858</v>
      </c>
      <c r="J2832" t="s">
        <v>16</v>
      </c>
      <c r="K2832" t="s">
        <v>17</v>
      </c>
      <c r="L2832" t="s">
        <v>1968</v>
      </c>
    </row>
    <row r="2833" spans="1:12" x14ac:dyDescent="0.3">
      <c r="A2833">
        <v>988</v>
      </c>
      <c r="B2833" t="s">
        <v>1293</v>
      </c>
      <c r="C2833" t="s">
        <v>181</v>
      </c>
      <c r="D2833" t="s">
        <v>26</v>
      </c>
      <c r="E2833" s="1">
        <v>42918</v>
      </c>
      <c r="F2833">
        <v>2</v>
      </c>
      <c r="G2833">
        <v>1099.98</v>
      </c>
      <c r="H2833" t="s">
        <v>43</v>
      </c>
      <c r="I2833" t="s">
        <v>15</v>
      </c>
      <c r="J2833" t="s">
        <v>27</v>
      </c>
      <c r="K2833" t="s">
        <v>28</v>
      </c>
      <c r="L2833" t="s">
        <v>1966</v>
      </c>
    </row>
    <row r="2834" spans="1:12" x14ac:dyDescent="0.3">
      <c r="A2834">
        <v>988</v>
      </c>
      <c r="B2834" t="s">
        <v>1293</v>
      </c>
      <c r="C2834" t="s">
        <v>181</v>
      </c>
      <c r="D2834" t="s">
        <v>26</v>
      </c>
      <c r="E2834" s="1">
        <v>42918</v>
      </c>
      <c r="F2834">
        <v>1</v>
      </c>
      <c r="G2834">
        <v>549.99</v>
      </c>
      <c r="H2834" t="s">
        <v>949</v>
      </c>
      <c r="I2834" t="s">
        <v>22</v>
      </c>
      <c r="J2834" t="s">
        <v>27</v>
      </c>
      <c r="K2834" t="s">
        <v>28</v>
      </c>
      <c r="L2834" t="s">
        <v>1971</v>
      </c>
    </row>
    <row r="2835" spans="1:12" x14ac:dyDescent="0.3">
      <c r="A2835">
        <v>988</v>
      </c>
      <c r="B2835" t="s">
        <v>1293</v>
      </c>
      <c r="C2835" t="s">
        <v>181</v>
      </c>
      <c r="D2835" t="s">
        <v>26</v>
      </c>
      <c r="E2835" s="1">
        <v>42918</v>
      </c>
      <c r="F2835">
        <v>1</v>
      </c>
      <c r="G2835">
        <v>832.99</v>
      </c>
      <c r="H2835" t="s">
        <v>1006</v>
      </c>
      <c r="I2835" t="s">
        <v>22</v>
      </c>
      <c r="J2835" t="s">
        <v>27</v>
      </c>
      <c r="K2835" t="s">
        <v>28</v>
      </c>
      <c r="L2835" t="s">
        <v>1972</v>
      </c>
    </row>
    <row r="2836" spans="1:12" x14ac:dyDescent="0.3">
      <c r="A2836">
        <v>989</v>
      </c>
      <c r="B2836" t="s">
        <v>1294</v>
      </c>
      <c r="C2836" t="s">
        <v>58</v>
      </c>
      <c r="D2836" t="s">
        <v>26</v>
      </c>
      <c r="E2836" s="1">
        <v>42918</v>
      </c>
      <c r="F2836">
        <v>1</v>
      </c>
      <c r="G2836">
        <v>659.99</v>
      </c>
      <c r="H2836" t="s">
        <v>912</v>
      </c>
      <c r="I2836" t="s">
        <v>15</v>
      </c>
      <c r="J2836" t="s">
        <v>27</v>
      </c>
      <c r="K2836" t="s">
        <v>28</v>
      </c>
      <c r="L2836" t="s">
        <v>1966</v>
      </c>
    </row>
    <row r="2837" spans="1:12" x14ac:dyDescent="0.3">
      <c r="A2837">
        <v>989</v>
      </c>
      <c r="B2837" t="s">
        <v>1294</v>
      </c>
      <c r="C2837" t="s">
        <v>58</v>
      </c>
      <c r="D2837" t="s">
        <v>26</v>
      </c>
      <c r="E2837" s="1">
        <v>42918</v>
      </c>
      <c r="F2837">
        <v>1</v>
      </c>
      <c r="G2837">
        <v>299.99</v>
      </c>
      <c r="H2837" t="s">
        <v>877</v>
      </c>
      <c r="I2837" t="s">
        <v>53</v>
      </c>
      <c r="J2837" t="s">
        <v>27</v>
      </c>
      <c r="K2837" t="s">
        <v>28</v>
      </c>
      <c r="L2837" t="s">
        <v>1966</v>
      </c>
    </row>
    <row r="2838" spans="1:12" x14ac:dyDescent="0.3">
      <c r="A2838">
        <v>989</v>
      </c>
      <c r="B2838" t="s">
        <v>1294</v>
      </c>
      <c r="C2838" t="s">
        <v>58</v>
      </c>
      <c r="D2838" t="s">
        <v>26</v>
      </c>
      <c r="E2838" s="1">
        <v>42918</v>
      </c>
      <c r="F2838">
        <v>1</v>
      </c>
      <c r="G2838">
        <v>1320.99</v>
      </c>
      <c r="H2838" t="s">
        <v>77</v>
      </c>
      <c r="I2838" t="s">
        <v>22</v>
      </c>
      <c r="J2838" t="s">
        <v>27</v>
      </c>
      <c r="K2838" t="s">
        <v>28</v>
      </c>
      <c r="L2838" t="s">
        <v>1970</v>
      </c>
    </row>
    <row r="2839" spans="1:12" x14ac:dyDescent="0.3">
      <c r="A2839">
        <v>989</v>
      </c>
      <c r="B2839" t="s">
        <v>1294</v>
      </c>
      <c r="C2839" t="s">
        <v>58</v>
      </c>
      <c r="D2839" t="s">
        <v>26</v>
      </c>
      <c r="E2839" s="1">
        <v>42918</v>
      </c>
      <c r="F2839">
        <v>2</v>
      </c>
      <c r="G2839">
        <v>219.98</v>
      </c>
      <c r="H2839" t="s">
        <v>934</v>
      </c>
      <c r="I2839" t="s">
        <v>53</v>
      </c>
      <c r="J2839" t="s">
        <v>27</v>
      </c>
      <c r="K2839" t="s">
        <v>28</v>
      </c>
      <c r="L2839" t="s">
        <v>1972</v>
      </c>
    </row>
    <row r="2840" spans="1:12" x14ac:dyDescent="0.3">
      <c r="A2840">
        <v>989</v>
      </c>
      <c r="B2840" t="s">
        <v>1294</v>
      </c>
      <c r="C2840" t="s">
        <v>58</v>
      </c>
      <c r="D2840" t="s">
        <v>26</v>
      </c>
      <c r="E2840" s="1">
        <v>42918</v>
      </c>
      <c r="F2840">
        <v>1</v>
      </c>
      <c r="G2840">
        <v>999.99</v>
      </c>
      <c r="H2840" t="s">
        <v>997</v>
      </c>
      <c r="I2840" t="s">
        <v>22</v>
      </c>
      <c r="J2840" t="s">
        <v>27</v>
      </c>
      <c r="K2840" t="s">
        <v>28</v>
      </c>
      <c r="L2840" t="s">
        <v>1967</v>
      </c>
    </row>
    <row r="2841" spans="1:12" x14ac:dyDescent="0.3">
      <c r="A2841">
        <v>990</v>
      </c>
      <c r="B2841" t="s">
        <v>1295</v>
      </c>
      <c r="C2841" t="s">
        <v>1050</v>
      </c>
      <c r="D2841" t="s">
        <v>26</v>
      </c>
      <c r="E2841" s="1">
        <v>42920</v>
      </c>
      <c r="F2841">
        <v>2</v>
      </c>
      <c r="G2841">
        <v>539.98</v>
      </c>
      <c r="H2841" t="s">
        <v>52</v>
      </c>
      <c r="I2841" t="s">
        <v>15</v>
      </c>
      <c r="J2841" t="s">
        <v>27</v>
      </c>
      <c r="K2841" t="s">
        <v>31</v>
      </c>
      <c r="L2841" t="s">
        <v>1966</v>
      </c>
    </row>
    <row r="2842" spans="1:12" x14ac:dyDescent="0.3">
      <c r="A2842">
        <v>990</v>
      </c>
      <c r="B2842" t="s">
        <v>1295</v>
      </c>
      <c r="C2842" t="s">
        <v>1050</v>
      </c>
      <c r="D2842" t="s">
        <v>26</v>
      </c>
      <c r="E2842" s="1">
        <v>42920</v>
      </c>
      <c r="F2842">
        <v>2</v>
      </c>
      <c r="G2842">
        <v>939.98</v>
      </c>
      <c r="H2842" t="s">
        <v>69</v>
      </c>
      <c r="I2842" t="s">
        <v>22</v>
      </c>
      <c r="J2842" t="s">
        <v>27</v>
      </c>
      <c r="K2842" t="s">
        <v>31</v>
      </c>
      <c r="L2842" t="s">
        <v>1967</v>
      </c>
    </row>
    <row r="2843" spans="1:12" x14ac:dyDescent="0.3">
      <c r="A2843">
        <v>990</v>
      </c>
      <c r="B2843" t="s">
        <v>1295</v>
      </c>
      <c r="C2843" t="s">
        <v>1050</v>
      </c>
      <c r="D2843" t="s">
        <v>26</v>
      </c>
      <c r="E2843" s="1">
        <v>42920</v>
      </c>
      <c r="F2843">
        <v>1</v>
      </c>
      <c r="G2843">
        <v>349.99</v>
      </c>
      <c r="H2843" t="s">
        <v>958</v>
      </c>
      <c r="I2843" t="s">
        <v>53</v>
      </c>
      <c r="J2843" t="s">
        <v>27</v>
      </c>
      <c r="K2843" t="s">
        <v>31</v>
      </c>
      <c r="L2843" t="s">
        <v>1968</v>
      </c>
    </row>
    <row r="2844" spans="1:12" x14ac:dyDescent="0.3">
      <c r="A2844">
        <v>990</v>
      </c>
      <c r="B2844" t="s">
        <v>1295</v>
      </c>
      <c r="C2844" t="s">
        <v>1050</v>
      </c>
      <c r="D2844" t="s">
        <v>26</v>
      </c>
      <c r="E2844" s="1">
        <v>42920</v>
      </c>
      <c r="F2844">
        <v>1</v>
      </c>
      <c r="G2844">
        <v>999.99</v>
      </c>
      <c r="H2844" t="s">
        <v>910</v>
      </c>
      <c r="I2844" t="s">
        <v>22</v>
      </c>
      <c r="J2844" t="s">
        <v>27</v>
      </c>
      <c r="K2844" t="s">
        <v>31</v>
      </c>
      <c r="L2844" t="s">
        <v>1968</v>
      </c>
    </row>
    <row r="2845" spans="1:12" x14ac:dyDescent="0.3">
      <c r="A2845">
        <v>991</v>
      </c>
      <c r="B2845" t="s">
        <v>1296</v>
      </c>
      <c r="C2845" t="s">
        <v>79</v>
      </c>
      <c r="D2845" t="s">
        <v>13</v>
      </c>
      <c r="E2845" s="1">
        <v>42922</v>
      </c>
      <c r="F2845">
        <v>1</v>
      </c>
      <c r="G2845">
        <v>402.99</v>
      </c>
      <c r="H2845" t="s">
        <v>891</v>
      </c>
      <c r="I2845" t="s">
        <v>15</v>
      </c>
      <c r="J2845" t="s">
        <v>16</v>
      </c>
      <c r="K2845" t="s">
        <v>17</v>
      </c>
      <c r="L2845" t="s">
        <v>1972</v>
      </c>
    </row>
    <row r="2846" spans="1:12" x14ac:dyDescent="0.3">
      <c r="A2846">
        <v>991</v>
      </c>
      <c r="B2846" t="s">
        <v>1296</v>
      </c>
      <c r="C2846" t="s">
        <v>79</v>
      </c>
      <c r="D2846" t="s">
        <v>13</v>
      </c>
      <c r="E2846" s="1">
        <v>42922</v>
      </c>
      <c r="F2846">
        <v>2</v>
      </c>
      <c r="G2846">
        <v>5999.98</v>
      </c>
      <c r="H2846" t="s">
        <v>45</v>
      </c>
      <c r="I2846" t="s">
        <v>46</v>
      </c>
      <c r="J2846" t="s">
        <v>16</v>
      </c>
      <c r="K2846" t="s">
        <v>17</v>
      </c>
      <c r="L2846" t="s">
        <v>1968</v>
      </c>
    </row>
    <row r="2847" spans="1:12" x14ac:dyDescent="0.3">
      <c r="A2847">
        <v>991</v>
      </c>
      <c r="B2847" t="s">
        <v>1296</v>
      </c>
      <c r="C2847" t="s">
        <v>79</v>
      </c>
      <c r="D2847" t="s">
        <v>13</v>
      </c>
      <c r="E2847" s="1">
        <v>42922</v>
      </c>
      <c r="F2847">
        <v>1</v>
      </c>
      <c r="G2847">
        <v>469.99</v>
      </c>
      <c r="H2847" t="s">
        <v>1000</v>
      </c>
      <c r="I2847" t="s">
        <v>22</v>
      </c>
      <c r="J2847" t="s">
        <v>16</v>
      </c>
      <c r="K2847" t="s">
        <v>17</v>
      </c>
      <c r="L2847" t="s">
        <v>1968</v>
      </c>
    </row>
    <row r="2848" spans="1:12" x14ac:dyDescent="0.3">
      <c r="A2848">
        <v>992</v>
      </c>
      <c r="B2848" t="s">
        <v>1297</v>
      </c>
      <c r="C2848" t="s">
        <v>96</v>
      </c>
      <c r="D2848" t="s">
        <v>26</v>
      </c>
      <c r="E2848" s="1">
        <v>42923</v>
      </c>
      <c r="F2848">
        <v>2</v>
      </c>
      <c r="G2848">
        <v>679.98</v>
      </c>
      <c r="H2848" t="s">
        <v>926</v>
      </c>
      <c r="I2848" t="s">
        <v>53</v>
      </c>
      <c r="J2848" t="s">
        <v>27</v>
      </c>
      <c r="K2848" t="s">
        <v>31</v>
      </c>
      <c r="L2848" t="s">
        <v>1966</v>
      </c>
    </row>
    <row r="2849" spans="1:12" x14ac:dyDescent="0.3">
      <c r="A2849">
        <v>992</v>
      </c>
      <c r="B2849" t="s">
        <v>1297</v>
      </c>
      <c r="C2849" t="s">
        <v>96</v>
      </c>
      <c r="D2849" t="s">
        <v>26</v>
      </c>
      <c r="E2849" s="1">
        <v>42923</v>
      </c>
      <c r="F2849">
        <v>1</v>
      </c>
      <c r="G2849">
        <v>489.99</v>
      </c>
      <c r="H2849" t="s">
        <v>871</v>
      </c>
      <c r="I2849" t="s">
        <v>39</v>
      </c>
      <c r="J2849" t="s">
        <v>27</v>
      </c>
      <c r="K2849" t="s">
        <v>31</v>
      </c>
      <c r="L2849" t="s">
        <v>1966</v>
      </c>
    </row>
    <row r="2850" spans="1:12" x14ac:dyDescent="0.3">
      <c r="A2850">
        <v>992</v>
      </c>
      <c r="B2850" t="s">
        <v>1297</v>
      </c>
      <c r="C2850" t="s">
        <v>96</v>
      </c>
      <c r="D2850" t="s">
        <v>26</v>
      </c>
      <c r="E2850" s="1">
        <v>42923</v>
      </c>
      <c r="F2850">
        <v>1</v>
      </c>
      <c r="G2850">
        <v>599.99</v>
      </c>
      <c r="H2850" t="s">
        <v>18</v>
      </c>
      <c r="I2850" t="s">
        <v>15</v>
      </c>
      <c r="J2850" t="s">
        <v>27</v>
      </c>
      <c r="K2850" t="s">
        <v>31</v>
      </c>
      <c r="L2850" t="s">
        <v>1966</v>
      </c>
    </row>
    <row r="2851" spans="1:12" x14ac:dyDescent="0.3">
      <c r="A2851">
        <v>992</v>
      </c>
      <c r="B2851" t="s">
        <v>1297</v>
      </c>
      <c r="C2851" t="s">
        <v>96</v>
      </c>
      <c r="D2851" t="s">
        <v>26</v>
      </c>
      <c r="E2851" s="1">
        <v>42923</v>
      </c>
      <c r="F2851">
        <v>1</v>
      </c>
      <c r="G2851">
        <v>869.99</v>
      </c>
      <c r="H2851" t="s">
        <v>940</v>
      </c>
      <c r="I2851" t="s">
        <v>22</v>
      </c>
      <c r="J2851" t="s">
        <v>27</v>
      </c>
      <c r="K2851" t="s">
        <v>31</v>
      </c>
      <c r="L2851" t="s">
        <v>1971</v>
      </c>
    </row>
    <row r="2852" spans="1:12" x14ac:dyDescent="0.3">
      <c r="A2852">
        <v>992</v>
      </c>
      <c r="B2852" t="s">
        <v>1297</v>
      </c>
      <c r="C2852" t="s">
        <v>96</v>
      </c>
      <c r="D2852" t="s">
        <v>26</v>
      </c>
      <c r="E2852" s="1">
        <v>42923</v>
      </c>
      <c r="F2852">
        <v>1</v>
      </c>
      <c r="G2852">
        <v>3999.99</v>
      </c>
      <c r="H2852" t="s">
        <v>56</v>
      </c>
      <c r="I2852" t="s">
        <v>22</v>
      </c>
      <c r="J2852" t="s">
        <v>27</v>
      </c>
      <c r="K2852" t="s">
        <v>31</v>
      </c>
      <c r="L2852" t="s">
        <v>1968</v>
      </c>
    </row>
    <row r="2853" spans="1:12" x14ac:dyDescent="0.3">
      <c r="A2853">
        <v>993</v>
      </c>
      <c r="B2853" t="s">
        <v>1298</v>
      </c>
      <c r="C2853" t="s">
        <v>520</v>
      </c>
      <c r="D2853" t="s">
        <v>13</v>
      </c>
      <c r="E2853" s="1">
        <v>42925</v>
      </c>
      <c r="F2853">
        <v>2</v>
      </c>
      <c r="G2853">
        <v>599.98</v>
      </c>
      <c r="H2853" t="s">
        <v>877</v>
      </c>
      <c r="I2853" t="s">
        <v>53</v>
      </c>
      <c r="J2853" t="s">
        <v>16</v>
      </c>
      <c r="K2853" t="s">
        <v>36</v>
      </c>
      <c r="L2853" t="s">
        <v>1966</v>
      </c>
    </row>
    <row r="2854" spans="1:12" x14ac:dyDescent="0.3">
      <c r="A2854">
        <v>993</v>
      </c>
      <c r="B2854" t="s">
        <v>1298</v>
      </c>
      <c r="C2854" t="s">
        <v>520</v>
      </c>
      <c r="D2854" t="s">
        <v>13</v>
      </c>
      <c r="E2854" s="1">
        <v>42925</v>
      </c>
      <c r="F2854">
        <v>2</v>
      </c>
      <c r="G2854">
        <v>805.98</v>
      </c>
      <c r="H2854" t="s">
        <v>891</v>
      </c>
      <c r="I2854" t="s">
        <v>15</v>
      </c>
      <c r="J2854" t="s">
        <v>16</v>
      </c>
      <c r="K2854" t="s">
        <v>36</v>
      </c>
      <c r="L2854" t="s">
        <v>1972</v>
      </c>
    </row>
    <row r="2855" spans="1:12" x14ac:dyDescent="0.3">
      <c r="A2855">
        <v>993</v>
      </c>
      <c r="B2855" t="s">
        <v>1298</v>
      </c>
      <c r="C2855" t="s">
        <v>520</v>
      </c>
      <c r="D2855" t="s">
        <v>13</v>
      </c>
      <c r="E2855" s="1">
        <v>42925</v>
      </c>
      <c r="F2855">
        <v>2</v>
      </c>
      <c r="G2855">
        <v>3098</v>
      </c>
      <c r="H2855" t="s">
        <v>19</v>
      </c>
      <c r="I2855" t="s">
        <v>20</v>
      </c>
      <c r="J2855" t="s">
        <v>16</v>
      </c>
      <c r="K2855" t="s">
        <v>36</v>
      </c>
      <c r="L2855" t="s">
        <v>1967</v>
      </c>
    </row>
    <row r="2856" spans="1:12" x14ac:dyDescent="0.3">
      <c r="A2856">
        <v>993</v>
      </c>
      <c r="B2856" t="s">
        <v>1298</v>
      </c>
      <c r="C2856" t="s">
        <v>520</v>
      </c>
      <c r="D2856" t="s">
        <v>13</v>
      </c>
      <c r="E2856" s="1">
        <v>42925</v>
      </c>
      <c r="F2856">
        <v>2</v>
      </c>
      <c r="G2856">
        <v>1665.98</v>
      </c>
      <c r="H2856" t="s">
        <v>1055</v>
      </c>
      <c r="I2856" t="s">
        <v>22</v>
      </c>
      <c r="J2856" t="s">
        <v>16</v>
      </c>
      <c r="K2856" t="s">
        <v>36</v>
      </c>
      <c r="L2856" t="s">
        <v>1967</v>
      </c>
    </row>
    <row r="2857" spans="1:12" x14ac:dyDescent="0.3">
      <c r="A2857">
        <v>993</v>
      </c>
      <c r="B2857" t="s">
        <v>1298</v>
      </c>
      <c r="C2857" t="s">
        <v>520</v>
      </c>
      <c r="D2857" t="s">
        <v>13</v>
      </c>
      <c r="E2857" s="1">
        <v>42925</v>
      </c>
      <c r="F2857">
        <v>1</v>
      </c>
      <c r="G2857">
        <v>4999.99</v>
      </c>
      <c r="H2857" t="s">
        <v>930</v>
      </c>
      <c r="I2857" t="s">
        <v>858</v>
      </c>
      <c r="J2857" t="s">
        <v>16</v>
      </c>
      <c r="K2857" t="s">
        <v>36</v>
      </c>
      <c r="L2857" t="s">
        <v>1968</v>
      </c>
    </row>
    <row r="2858" spans="1:12" x14ac:dyDescent="0.3">
      <c r="A2858">
        <v>994</v>
      </c>
      <c r="B2858" t="s">
        <v>1299</v>
      </c>
      <c r="C2858" t="s">
        <v>473</v>
      </c>
      <c r="D2858" t="s">
        <v>26</v>
      </c>
      <c r="E2858" s="1">
        <v>42925</v>
      </c>
      <c r="F2858">
        <v>2</v>
      </c>
      <c r="G2858">
        <v>759.98</v>
      </c>
      <c r="H2858" t="s">
        <v>960</v>
      </c>
      <c r="I2858" t="s">
        <v>22</v>
      </c>
      <c r="J2858" t="s">
        <v>27</v>
      </c>
      <c r="K2858" t="s">
        <v>31</v>
      </c>
      <c r="L2858" t="s">
        <v>1971</v>
      </c>
    </row>
    <row r="2859" spans="1:12" x14ac:dyDescent="0.3">
      <c r="A2859">
        <v>994</v>
      </c>
      <c r="B2859" t="s">
        <v>1299</v>
      </c>
      <c r="C2859" t="s">
        <v>473</v>
      </c>
      <c r="D2859" t="s">
        <v>26</v>
      </c>
      <c r="E2859" s="1">
        <v>42925</v>
      </c>
      <c r="F2859">
        <v>1</v>
      </c>
      <c r="G2859">
        <v>869.99</v>
      </c>
      <c r="H2859" t="s">
        <v>940</v>
      </c>
      <c r="I2859" t="s">
        <v>22</v>
      </c>
      <c r="J2859" t="s">
        <v>27</v>
      </c>
      <c r="K2859" t="s">
        <v>31</v>
      </c>
      <c r="L2859" t="s">
        <v>1971</v>
      </c>
    </row>
    <row r="2860" spans="1:12" x14ac:dyDescent="0.3">
      <c r="A2860">
        <v>994</v>
      </c>
      <c r="B2860" t="s">
        <v>1299</v>
      </c>
      <c r="C2860" t="s">
        <v>473</v>
      </c>
      <c r="D2860" t="s">
        <v>26</v>
      </c>
      <c r="E2860" s="1">
        <v>42925</v>
      </c>
      <c r="F2860">
        <v>1</v>
      </c>
      <c r="G2860">
        <v>250.99</v>
      </c>
      <c r="H2860" t="s">
        <v>950</v>
      </c>
      <c r="I2860" t="s">
        <v>15</v>
      </c>
      <c r="J2860" t="s">
        <v>27</v>
      </c>
      <c r="K2860" t="s">
        <v>31</v>
      </c>
      <c r="L2860" t="s">
        <v>1972</v>
      </c>
    </row>
    <row r="2861" spans="1:12" x14ac:dyDescent="0.3">
      <c r="A2861">
        <v>995</v>
      </c>
      <c r="B2861" t="s">
        <v>1300</v>
      </c>
      <c r="C2861" t="s">
        <v>456</v>
      </c>
      <c r="D2861" t="s">
        <v>13</v>
      </c>
      <c r="E2861" s="1">
        <v>42927</v>
      </c>
      <c r="F2861">
        <v>1</v>
      </c>
      <c r="G2861">
        <v>339.99</v>
      </c>
      <c r="H2861" t="s">
        <v>926</v>
      </c>
      <c r="I2861" t="s">
        <v>53</v>
      </c>
      <c r="J2861" t="s">
        <v>16</v>
      </c>
      <c r="K2861" t="s">
        <v>17</v>
      </c>
      <c r="L2861" t="s">
        <v>1966</v>
      </c>
    </row>
    <row r="2862" spans="1:12" x14ac:dyDescent="0.3">
      <c r="A2862">
        <v>995</v>
      </c>
      <c r="B2862" t="s">
        <v>1300</v>
      </c>
      <c r="C2862" t="s">
        <v>456</v>
      </c>
      <c r="D2862" t="s">
        <v>13</v>
      </c>
      <c r="E2862" s="1">
        <v>42927</v>
      </c>
      <c r="F2862">
        <v>2</v>
      </c>
      <c r="G2862">
        <v>1199.98</v>
      </c>
      <c r="H2862" t="s">
        <v>14</v>
      </c>
      <c r="I2862" t="s">
        <v>15</v>
      </c>
      <c r="J2862" t="s">
        <v>16</v>
      </c>
      <c r="K2862" t="s">
        <v>17</v>
      </c>
      <c r="L2862" t="s">
        <v>1966</v>
      </c>
    </row>
    <row r="2863" spans="1:12" x14ac:dyDescent="0.3">
      <c r="A2863">
        <v>995</v>
      </c>
      <c r="B2863" t="s">
        <v>1300</v>
      </c>
      <c r="C2863" t="s">
        <v>456</v>
      </c>
      <c r="D2863" t="s">
        <v>13</v>
      </c>
      <c r="E2863" s="1">
        <v>42927</v>
      </c>
      <c r="F2863">
        <v>1</v>
      </c>
      <c r="G2863">
        <v>209.99</v>
      </c>
      <c r="H2863" t="s">
        <v>887</v>
      </c>
      <c r="I2863" t="s">
        <v>53</v>
      </c>
      <c r="J2863" t="s">
        <v>16</v>
      </c>
      <c r="K2863" t="s">
        <v>17</v>
      </c>
      <c r="L2863" t="s">
        <v>1968</v>
      </c>
    </row>
    <row r="2864" spans="1:12" x14ac:dyDescent="0.3">
      <c r="A2864">
        <v>996</v>
      </c>
      <c r="B2864" t="s">
        <v>1301</v>
      </c>
      <c r="C2864" t="s">
        <v>452</v>
      </c>
      <c r="D2864" t="s">
        <v>13</v>
      </c>
      <c r="E2864" s="1">
        <v>42927</v>
      </c>
      <c r="F2864">
        <v>2</v>
      </c>
      <c r="G2864">
        <v>899.98</v>
      </c>
      <c r="H2864" t="s">
        <v>854</v>
      </c>
      <c r="I2864" t="s">
        <v>15</v>
      </c>
      <c r="J2864" t="s">
        <v>16</v>
      </c>
      <c r="K2864" t="s">
        <v>17</v>
      </c>
      <c r="L2864" t="s">
        <v>1972</v>
      </c>
    </row>
    <row r="2865" spans="1:12" x14ac:dyDescent="0.3">
      <c r="A2865">
        <v>996</v>
      </c>
      <c r="B2865" t="s">
        <v>1301</v>
      </c>
      <c r="C2865" t="s">
        <v>452</v>
      </c>
      <c r="D2865" t="s">
        <v>13</v>
      </c>
      <c r="E2865" s="1">
        <v>42927</v>
      </c>
      <c r="F2865">
        <v>1</v>
      </c>
      <c r="G2865">
        <v>469.99</v>
      </c>
      <c r="H2865" t="s">
        <v>869</v>
      </c>
      <c r="I2865" t="s">
        <v>22</v>
      </c>
      <c r="J2865" t="s">
        <v>16</v>
      </c>
      <c r="K2865" t="s">
        <v>17</v>
      </c>
      <c r="L2865" t="s">
        <v>1968</v>
      </c>
    </row>
    <row r="2866" spans="1:12" x14ac:dyDescent="0.3">
      <c r="A2866">
        <v>997</v>
      </c>
      <c r="B2866" t="s">
        <v>1302</v>
      </c>
      <c r="C2866" t="s">
        <v>250</v>
      </c>
      <c r="D2866" t="s">
        <v>26</v>
      </c>
      <c r="E2866" s="1">
        <v>42927</v>
      </c>
      <c r="F2866">
        <v>2</v>
      </c>
      <c r="G2866">
        <v>539.98</v>
      </c>
      <c r="H2866" t="s">
        <v>52</v>
      </c>
      <c r="I2866" t="s">
        <v>15</v>
      </c>
      <c r="J2866" t="s">
        <v>27</v>
      </c>
      <c r="K2866" t="s">
        <v>31</v>
      </c>
      <c r="L2866" t="s">
        <v>1966</v>
      </c>
    </row>
    <row r="2867" spans="1:12" x14ac:dyDescent="0.3">
      <c r="A2867">
        <v>997</v>
      </c>
      <c r="B2867" t="s">
        <v>1302</v>
      </c>
      <c r="C2867" t="s">
        <v>250</v>
      </c>
      <c r="D2867" t="s">
        <v>26</v>
      </c>
      <c r="E2867" s="1">
        <v>42927</v>
      </c>
      <c r="F2867">
        <v>2</v>
      </c>
      <c r="G2867">
        <v>1067.98</v>
      </c>
      <c r="H2867" t="s">
        <v>957</v>
      </c>
      <c r="I2867" t="s">
        <v>39</v>
      </c>
      <c r="J2867" t="s">
        <v>27</v>
      </c>
      <c r="K2867" t="s">
        <v>31</v>
      </c>
      <c r="L2867" t="s">
        <v>1972</v>
      </c>
    </row>
    <row r="2868" spans="1:12" x14ac:dyDescent="0.3">
      <c r="A2868">
        <v>997</v>
      </c>
      <c r="B2868" t="s">
        <v>1302</v>
      </c>
      <c r="C2868" t="s">
        <v>250</v>
      </c>
      <c r="D2868" t="s">
        <v>26</v>
      </c>
      <c r="E2868" s="1">
        <v>42927</v>
      </c>
      <c r="F2868">
        <v>2</v>
      </c>
      <c r="G2868">
        <v>299.98</v>
      </c>
      <c r="H2868" t="s">
        <v>1047</v>
      </c>
      <c r="I2868" t="s">
        <v>53</v>
      </c>
      <c r="J2868" t="s">
        <v>27</v>
      </c>
      <c r="K2868" t="s">
        <v>31</v>
      </c>
      <c r="L2868" t="s">
        <v>1968</v>
      </c>
    </row>
    <row r="2869" spans="1:12" x14ac:dyDescent="0.3">
      <c r="A2869">
        <v>998</v>
      </c>
      <c r="B2869" t="s">
        <v>1303</v>
      </c>
      <c r="C2869" t="s">
        <v>1304</v>
      </c>
      <c r="D2869" t="s">
        <v>26</v>
      </c>
      <c r="E2869" s="1">
        <v>42928</v>
      </c>
      <c r="F2869">
        <v>2</v>
      </c>
      <c r="G2869">
        <v>1199.98</v>
      </c>
      <c r="H2869" t="s">
        <v>14</v>
      </c>
      <c r="I2869" t="s">
        <v>39</v>
      </c>
      <c r="J2869" t="s">
        <v>27</v>
      </c>
      <c r="K2869" t="s">
        <v>31</v>
      </c>
      <c r="L2869" t="s">
        <v>1966</v>
      </c>
    </row>
    <row r="2870" spans="1:12" x14ac:dyDescent="0.3">
      <c r="A2870">
        <v>998</v>
      </c>
      <c r="B2870" t="s">
        <v>1303</v>
      </c>
      <c r="C2870" t="s">
        <v>1304</v>
      </c>
      <c r="D2870" t="s">
        <v>26</v>
      </c>
      <c r="E2870" s="1">
        <v>42928</v>
      </c>
      <c r="F2870">
        <v>1</v>
      </c>
      <c r="G2870">
        <v>533.99</v>
      </c>
      <c r="H2870" t="s">
        <v>957</v>
      </c>
      <c r="I2870" t="s">
        <v>39</v>
      </c>
      <c r="J2870" t="s">
        <v>27</v>
      </c>
      <c r="K2870" t="s">
        <v>31</v>
      </c>
      <c r="L2870" t="s">
        <v>1972</v>
      </c>
    </row>
    <row r="2871" spans="1:12" x14ac:dyDescent="0.3">
      <c r="A2871">
        <v>999</v>
      </c>
      <c r="B2871" t="s">
        <v>1305</v>
      </c>
      <c r="C2871" t="s">
        <v>94</v>
      </c>
      <c r="D2871" t="s">
        <v>26</v>
      </c>
      <c r="E2871" s="1">
        <v>42928</v>
      </c>
      <c r="F2871">
        <v>2</v>
      </c>
      <c r="G2871">
        <v>1319.98</v>
      </c>
      <c r="H2871" t="s">
        <v>912</v>
      </c>
      <c r="I2871" t="s">
        <v>15</v>
      </c>
      <c r="J2871" t="s">
        <v>27</v>
      </c>
      <c r="K2871" t="s">
        <v>28</v>
      </c>
      <c r="L2871" t="s">
        <v>1966</v>
      </c>
    </row>
    <row r="2872" spans="1:12" x14ac:dyDescent="0.3">
      <c r="A2872">
        <v>999</v>
      </c>
      <c r="B2872" t="s">
        <v>1305</v>
      </c>
      <c r="C2872" t="s">
        <v>94</v>
      </c>
      <c r="D2872" t="s">
        <v>26</v>
      </c>
      <c r="E2872" s="1">
        <v>42928</v>
      </c>
      <c r="F2872">
        <v>1</v>
      </c>
      <c r="G2872">
        <v>449.99</v>
      </c>
      <c r="H2872" t="s">
        <v>854</v>
      </c>
      <c r="I2872" t="s">
        <v>39</v>
      </c>
      <c r="J2872" t="s">
        <v>27</v>
      </c>
      <c r="K2872" t="s">
        <v>28</v>
      </c>
      <c r="L2872" t="s">
        <v>1972</v>
      </c>
    </row>
    <row r="2873" spans="1:12" x14ac:dyDescent="0.3">
      <c r="A2873">
        <v>1000</v>
      </c>
      <c r="B2873" t="s">
        <v>1306</v>
      </c>
      <c r="C2873" t="s">
        <v>289</v>
      </c>
      <c r="D2873" t="s">
        <v>26</v>
      </c>
      <c r="E2873" s="1">
        <v>42928</v>
      </c>
      <c r="F2873">
        <v>2</v>
      </c>
      <c r="G2873">
        <v>898</v>
      </c>
      <c r="H2873" t="s">
        <v>99</v>
      </c>
      <c r="I2873" t="s">
        <v>15</v>
      </c>
      <c r="J2873" t="s">
        <v>27</v>
      </c>
      <c r="K2873" t="s">
        <v>31</v>
      </c>
      <c r="L2873" t="s">
        <v>1976</v>
      </c>
    </row>
    <row r="2874" spans="1:12" x14ac:dyDescent="0.3">
      <c r="A2874">
        <v>1000</v>
      </c>
      <c r="B2874" t="s">
        <v>1306</v>
      </c>
      <c r="C2874" t="s">
        <v>289</v>
      </c>
      <c r="D2874" t="s">
        <v>26</v>
      </c>
      <c r="E2874" s="1">
        <v>42928</v>
      </c>
      <c r="F2874">
        <v>1</v>
      </c>
      <c r="G2874">
        <v>470.99</v>
      </c>
      <c r="H2874" t="s">
        <v>1012</v>
      </c>
      <c r="I2874" t="s">
        <v>39</v>
      </c>
      <c r="J2874" t="s">
        <v>27</v>
      </c>
      <c r="K2874" t="s">
        <v>31</v>
      </c>
      <c r="L2874" t="s">
        <v>1972</v>
      </c>
    </row>
    <row r="2875" spans="1:12" x14ac:dyDescent="0.3">
      <c r="A2875">
        <v>1000</v>
      </c>
      <c r="B2875" t="s">
        <v>1306</v>
      </c>
      <c r="C2875" t="s">
        <v>289</v>
      </c>
      <c r="D2875" t="s">
        <v>26</v>
      </c>
      <c r="E2875" s="1">
        <v>42928</v>
      </c>
      <c r="F2875">
        <v>2</v>
      </c>
      <c r="G2875">
        <v>693.98</v>
      </c>
      <c r="H2875" t="s">
        <v>1033</v>
      </c>
      <c r="I2875" t="s">
        <v>15</v>
      </c>
      <c r="J2875" t="s">
        <v>27</v>
      </c>
      <c r="K2875" t="s">
        <v>31</v>
      </c>
      <c r="L2875" t="s">
        <v>1972</v>
      </c>
    </row>
    <row r="2876" spans="1:12" x14ac:dyDescent="0.3">
      <c r="A2876">
        <v>1000</v>
      </c>
      <c r="B2876" t="s">
        <v>1306</v>
      </c>
      <c r="C2876" t="s">
        <v>289</v>
      </c>
      <c r="D2876" t="s">
        <v>26</v>
      </c>
      <c r="E2876" s="1">
        <v>42928</v>
      </c>
      <c r="F2876">
        <v>2</v>
      </c>
      <c r="G2876">
        <v>1999.98</v>
      </c>
      <c r="H2876" t="s">
        <v>910</v>
      </c>
      <c r="I2876" t="s">
        <v>22</v>
      </c>
      <c r="J2876" t="s">
        <v>27</v>
      </c>
      <c r="K2876" t="s">
        <v>31</v>
      </c>
      <c r="L2876" t="s">
        <v>1968</v>
      </c>
    </row>
    <row r="2877" spans="1:12" x14ac:dyDescent="0.3">
      <c r="A2877">
        <v>1001</v>
      </c>
      <c r="B2877" t="s">
        <v>1307</v>
      </c>
      <c r="C2877" t="s">
        <v>423</v>
      </c>
      <c r="D2877" t="s">
        <v>26</v>
      </c>
      <c r="E2877" s="1">
        <v>42929</v>
      </c>
      <c r="F2877">
        <v>2</v>
      </c>
      <c r="G2877">
        <v>1739.98</v>
      </c>
      <c r="H2877" t="s">
        <v>940</v>
      </c>
      <c r="I2877" t="s">
        <v>22</v>
      </c>
      <c r="J2877" t="s">
        <v>27</v>
      </c>
      <c r="K2877" t="s">
        <v>28</v>
      </c>
      <c r="L2877" t="s">
        <v>1971</v>
      </c>
    </row>
    <row r="2878" spans="1:12" x14ac:dyDescent="0.3">
      <c r="A2878">
        <v>1001</v>
      </c>
      <c r="B2878" t="s">
        <v>1307</v>
      </c>
      <c r="C2878" t="s">
        <v>423</v>
      </c>
      <c r="D2878" t="s">
        <v>26</v>
      </c>
      <c r="E2878" s="1">
        <v>42929</v>
      </c>
      <c r="F2878">
        <v>1</v>
      </c>
      <c r="G2878">
        <v>619.99</v>
      </c>
      <c r="H2878" t="s">
        <v>862</v>
      </c>
      <c r="I2878" t="s">
        <v>15</v>
      </c>
      <c r="J2878" t="s">
        <v>27</v>
      </c>
      <c r="K2878" t="s">
        <v>28</v>
      </c>
      <c r="L2878" t="s">
        <v>1972</v>
      </c>
    </row>
    <row r="2879" spans="1:12" x14ac:dyDescent="0.3">
      <c r="A2879">
        <v>1001</v>
      </c>
      <c r="B2879" t="s">
        <v>1307</v>
      </c>
      <c r="C2879" t="s">
        <v>423</v>
      </c>
      <c r="D2879" t="s">
        <v>26</v>
      </c>
      <c r="E2879" s="1">
        <v>42929</v>
      </c>
      <c r="F2879">
        <v>1</v>
      </c>
      <c r="G2879">
        <v>470.99</v>
      </c>
      <c r="H2879" t="s">
        <v>1012</v>
      </c>
      <c r="I2879" t="s">
        <v>39</v>
      </c>
      <c r="J2879" t="s">
        <v>27</v>
      </c>
      <c r="K2879" t="s">
        <v>28</v>
      </c>
      <c r="L2879" t="s">
        <v>1972</v>
      </c>
    </row>
    <row r="2880" spans="1:12" x14ac:dyDescent="0.3">
      <c r="A2880">
        <v>1001</v>
      </c>
      <c r="B2880" t="s">
        <v>1307</v>
      </c>
      <c r="C2880" t="s">
        <v>423</v>
      </c>
      <c r="D2880" t="s">
        <v>26</v>
      </c>
      <c r="E2880" s="1">
        <v>42929</v>
      </c>
      <c r="F2880">
        <v>1</v>
      </c>
      <c r="G2880">
        <v>4999.99</v>
      </c>
      <c r="H2880" t="s">
        <v>930</v>
      </c>
      <c r="I2880" t="s">
        <v>858</v>
      </c>
      <c r="J2880" t="s">
        <v>27</v>
      </c>
      <c r="K2880" t="s">
        <v>28</v>
      </c>
      <c r="L2880" t="s">
        <v>1968</v>
      </c>
    </row>
    <row r="2881" spans="1:12" x14ac:dyDescent="0.3">
      <c r="A2881">
        <v>1002</v>
      </c>
      <c r="B2881" t="s">
        <v>1308</v>
      </c>
      <c r="C2881" t="s">
        <v>148</v>
      </c>
      <c r="D2881" t="s">
        <v>13</v>
      </c>
      <c r="E2881" s="1">
        <v>42930</v>
      </c>
      <c r="F2881">
        <v>1</v>
      </c>
      <c r="G2881">
        <v>489.99</v>
      </c>
      <c r="H2881" t="s">
        <v>994</v>
      </c>
      <c r="I2881" t="s">
        <v>53</v>
      </c>
      <c r="J2881" t="s">
        <v>16</v>
      </c>
      <c r="K2881" t="s">
        <v>36</v>
      </c>
      <c r="L2881" t="s">
        <v>1966</v>
      </c>
    </row>
    <row r="2882" spans="1:12" x14ac:dyDescent="0.3">
      <c r="A2882">
        <v>1002</v>
      </c>
      <c r="B2882" t="s">
        <v>1308</v>
      </c>
      <c r="C2882" t="s">
        <v>148</v>
      </c>
      <c r="D2882" t="s">
        <v>13</v>
      </c>
      <c r="E2882" s="1">
        <v>42930</v>
      </c>
      <c r="F2882">
        <v>1</v>
      </c>
      <c r="G2882">
        <v>402.99</v>
      </c>
      <c r="H2882" t="s">
        <v>891</v>
      </c>
      <c r="I2882" t="s">
        <v>15</v>
      </c>
      <c r="J2882" t="s">
        <v>16</v>
      </c>
      <c r="K2882" t="s">
        <v>36</v>
      </c>
      <c r="L2882" t="s">
        <v>1972</v>
      </c>
    </row>
    <row r="2883" spans="1:12" x14ac:dyDescent="0.3">
      <c r="A2883">
        <v>1002</v>
      </c>
      <c r="B2883" t="s">
        <v>1308</v>
      </c>
      <c r="C2883" t="s">
        <v>148</v>
      </c>
      <c r="D2883" t="s">
        <v>13</v>
      </c>
      <c r="E2883" s="1">
        <v>42930</v>
      </c>
      <c r="F2883">
        <v>1</v>
      </c>
      <c r="G2883">
        <v>149.99</v>
      </c>
      <c r="H2883" t="s">
        <v>904</v>
      </c>
      <c r="I2883" t="s">
        <v>53</v>
      </c>
      <c r="J2883" t="s">
        <v>16</v>
      </c>
      <c r="K2883" t="s">
        <v>36</v>
      </c>
      <c r="L2883" t="s">
        <v>1968</v>
      </c>
    </row>
    <row r="2884" spans="1:12" x14ac:dyDescent="0.3">
      <c r="A2884">
        <v>1002</v>
      </c>
      <c r="B2884" t="s">
        <v>1308</v>
      </c>
      <c r="C2884" t="s">
        <v>148</v>
      </c>
      <c r="D2884" t="s">
        <v>13</v>
      </c>
      <c r="E2884" s="1">
        <v>42930</v>
      </c>
      <c r="F2884">
        <v>2</v>
      </c>
      <c r="G2884">
        <v>3599.98</v>
      </c>
      <c r="H2884" t="s">
        <v>23</v>
      </c>
      <c r="I2884" t="s">
        <v>22</v>
      </c>
      <c r="J2884" t="s">
        <v>16</v>
      </c>
      <c r="K2884" t="s">
        <v>36</v>
      </c>
      <c r="L2884" t="s">
        <v>1968</v>
      </c>
    </row>
    <row r="2885" spans="1:12" x14ac:dyDescent="0.3">
      <c r="A2885">
        <v>1003</v>
      </c>
      <c r="B2885" t="s">
        <v>1309</v>
      </c>
      <c r="C2885" t="s">
        <v>65</v>
      </c>
      <c r="D2885" t="s">
        <v>26</v>
      </c>
      <c r="E2885" s="1">
        <v>42930</v>
      </c>
      <c r="F2885">
        <v>2</v>
      </c>
      <c r="G2885">
        <v>939.98</v>
      </c>
      <c r="H2885" t="s">
        <v>1000</v>
      </c>
      <c r="I2885" t="s">
        <v>22</v>
      </c>
      <c r="J2885" t="s">
        <v>27</v>
      </c>
      <c r="K2885" t="s">
        <v>31</v>
      </c>
      <c r="L2885" t="s">
        <v>1968</v>
      </c>
    </row>
    <row r="2886" spans="1:12" x14ac:dyDescent="0.3">
      <c r="A2886">
        <v>1003</v>
      </c>
      <c r="B2886" t="s">
        <v>1309</v>
      </c>
      <c r="C2886" t="s">
        <v>65</v>
      </c>
      <c r="D2886" t="s">
        <v>26</v>
      </c>
      <c r="E2886" s="1">
        <v>42930</v>
      </c>
      <c r="F2886">
        <v>2</v>
      </c>
      <c r="G2886">
        <v>12999.98</v>
      </c>
      <c r="H2886" t="s">
        <v>948</v>
      </c>
      <c r="I2886" t="s">
        <v>858</v>
      </c>
      <c r="J2886" t="s">
        <v>27</v>
      </c>
      <c r="K2886" t="s">
        <v>31</v>
      </c>
      <c r="L2886" t="s">
        <v>1968</v>
      </c>
    </row>
    <row r="2887" spans="1:12" x14ac:dyDescent="0.3">
      <c r="A2887">
        <v>1004</v>
      </c>
      <c r="B2887" t="s">
        <v>1310</v>
      </c>
      <c r="C2887" t="s">
        <v>533</v>
      </c>
      <c r="D2887" t="s">
        <v>26</v>
      </c>
      <c r="E2887" s="1">
        <v>42930</v>
      </c>
      <c r="F2887">
        <v>2</v>
      </c>
      <c r="G2887">
        <v>1665.98</v>
      </c>
      <c r="H2887" t="s">
        <v>1055</v>
      </c>
      <c r="I2887" t="s">
        <v>22</v>
      </c>
      <c r="J2887" t="s">
        <v>27</v>
      </c>
      <c r="K2887" t="s">
        <v>28</v>
      </c>
      <c r="L2887" t="s">
        <v>1967</v>
      </c>
    </row>
    <row r="2888" spans="1:12" x14ac:dyDescent="0.3">
      <c r="A2888">
        <v>1005</v>
      </c>
      <c r="B2888" t="s">
        <v>1311</v>
      </c>
      <c r="C2888" t="s">
        <v>492</v>
      </c>
      <c r="D2888" t="s">
        <v>26</v>
      </c>
      <c r="E2888" s="1">
        <v>42931</v>
      </c>
      <c r="F2888">
        <v>2</v>
      </c>
      <c r="G2888">
        <v>2199.98</v>
      </c>
      <c r="H2888" t="s">
        <v>963</v>
      </c>
      <c r="I2888" t="s">
        <v>15</v>
      </c>
      <c r="J2888" t="s">
        <v>27</v>
      </c>
      <c r="K2888" t="s">
        <v>31</v>
      </c>
      <c r="L2888" t="s">
        <v>1966</v>
      </c>
    </row>
    <row r="2889" spans="1:12" x14ac:dyDescent="0.3">
      <c r="A2889">
        <v>1005</v>
      </c>
      <c r="B2889" t="s">
        <v>1311</v>
      </c>
      <c r="C2889" t="s">
        <v>492</v>
      </c>
      <c r="D2889" t="s">
        <v>26</v>
      </c>
      <c r="E2889" s="1">
        <v>42931</v>
      </c>
      <c r="F2889">
        <v>2</v>
      </c>
      <c r="G2889">
        <v>539.98</v>
      </c>
      <c r="H2889" t="s">
        <v>52</v>
      </c>
      <c r="I2889" t="s">
        <v>15</v>
      </c>
      <c r="J2889" t="s">
        <v>27</v>
      </c>
      <c r="K2889" t="s">
        <v>31</v>
      </c>
      <c r="L2889" t="s">
        <v>1966</v>
      </c>
    </row>
    <row r="2890" spans="1:12" x14ac:dyDescent="0.3">
      <c r="A2890">
        <v>1005</v>
      </c>
      <c r="B2890" t="s">
        <v>1311</v>
      </c>
      <c r="C2890" t="s">
        <v>492</v>
      </c>
      <c r="D2890" t="s">
        <v>26</v>
      </c>
      <c r="E2890" s="1">
        <v>42931</v>
      </c>
      <c r="F2890">
        <v>1</v>
      </c>
      <c r="G2890">
        <v>299.99</v>
      </c>
      <c r="H2890" t="s">
        <v>877</v>
      </c>
      <c r="I2890" t="s">
        <v>53</v>
      </c>
      <c r="J2890" t="s">
        <v>27</v>
      </c>
      <c r="K2890" t="s">
        <v>31</v>
      </c>
      <c r="L2890" t="s">
        <v>1966</v>
      </c>
    </row>
    <row r="2891" spans="1:12" x14ac:dyDescent="0.3">
      <c r="A2891">
        <v>1006</v>
      </c>
      <c r="B2891" t="s">
        <v>1312</v>
      </c>
      <c r="C2891" t="s">
        <v>682</v>
      </c>
      <c r="D2891" t="s">
        <v>26</v>
      </c>
      <c r="E2891" s="1">
        <v>42931</v>
      </c>
      <c r="F2891">
        <v>1</v>
      </c>
      <c r="G2891">
        <v>599.99</v>
      </c>
      <c r="H2891" t="s">
        <v>18</v>
      </c>
      <c r="I2891" t="s">
        <v>15</v>
      </c>
      <c r="J2891" t="s">
        <v>27</v>
      </c>
      <c r="K2891" t="s">
        <v>31</v>
      </c>
      <c r="L2891" t="s">
        <v>1966</v>
      </c>
    </row>
    <row r="2892" spans="1:12" x14ac:dyDescent="0.3">
      <c r="A2892">
        <v>1006</v>
      </c>
      <c r="B2892" t="s">
        <v>1312</v>
      </c>
      <c r="C2892" t="s">
        <v>682</v>
      </c>
      <c r="D2892" t="s">
        <v>26</v>
      </c>
      <c r="E2892" s="1">
        <v>42931</v>
      </c>
      <c r="F2892">
        <v>1</v>
      </c>
      <c r="G2892">
        <v>1409.99</v>
      </c>
      <c r="H2892" t="s">
        <v>1151</v>
      </c>
      <c r="I2892" t="s">
        <v>22</v>
      </c>
      <c r="J2892" t="s">
        <v>27</v>
      </c>
      <c r="K2892" t="s">
        <v>31</v>
      </c>
      <c r="L2892" t="s">
        <v>1971</v>
      </c>
    </row>
    <row r="2893" spans="1:12" x14ac:dyDescent="0.3">
      <c r="A2893">
        <v>1006</v>
      </c>
      <c r="B2893" t="s">
        <v>1312</v>
      </c>
      <c r="C2893" t="s">
        <v>682</v>
      </c>
      <c r="D2893" t="s">
        <v>26</v>
      </c>
      <c r="E2893" s="1">
        <v>42931</v>
      </c>
      <c r="F2893">
        <v>1</v>
      </c>
      <c r="G2893">
        <v>449.99</v>
      </c>
      <c r="H2893" t="s">
        <v>854</v>
      </c>
      <c r="I2893" t="s">
        <v>15</v>
      </c>
      <c r="J2893" t="s">
        <v>27</v>
      </c>
      <c r="K2893" t="s">
        <v>31</v>
      </c>
      <c r="L2893" t="s">
        <v>1972</v>
      </c>
    </row>
    <row r="2894" spans="1:12" x14ac:dyDescent="0.3">
      <c r="A2894">
        <v>1006</v>
      </c>
      <c r="B2894" t="s">
        <v>1312</v>
      </c>
      <c r="C2894" t="s">
        <v>682</v>
      </c>
      <c r="D2894" t="s">
        <v>26</v>
      </c>
      <c r="E2894" s="1">
        <v>42931</v>
      </c>
      <c r="F2894">
        <v>1</v>
      </c>
      <c r="G2894">
        <v>346.99</v>
      </c>
      <c r="H2894" t="s">
        <v>1033</v>
      </c>
      <c r="I2894" t="s">
        <v>15</v>
      </c>
      <c r="J2894" t="s">
        <v>27</v>
      </c>
      <c r="K2894" t="s">
        <v>31</v>
      </c>
      <c r="L2894" t="s">
        <v>1972</v>
      </c>
    </row>
    <row r="2895" spans="1:12" x14ac:dyDescent="0.3">
      <c r="A2895">
        <v>1006</v>
      </c>
      <c r="B2895" t="s">
        <v>1312</v>
      </c>
      <c r="C2895" t="s">
        <v>682</v>
      </c>
      <c r="D2895" t="s">
        <v>26</v>
      </c>
      <c r="E2895" s="1">
        <v>42931</v>
      </c>
      <c r="F2895">
        <v>2</v>
      </c>
      <c r="G2895">
        <v>10999.98</v>
      </c>
      <c r="H2895" t="s">
        <v>859</v>
      </c>
      <c r="I2895" t="s">
        <v>858</v>
      </c>
      <c r="J2895" t="s">
        <v>27</v>
      </c>
      <c r="K2895" t="s">
        <v>31</v>
      </c>
      <c r="L2895" t="s">
        <v>1968</v>
      </c>
    </row>
    <row r="2896" spans="1:12" x14ac:dyDescent="0.3">
      <c r="A2896">
        <v>1007</v>
      </c>
      <c r="B2896" t="s">
        <v>1313</v>
      </c>
      <c r="C2896" t="s">
        <v>197</v>
      </c>
      <c r="D2896" t="s">
        <v>26</v>
      </c>
      <c r="E2896" s="1">
        <v>42932</v>
      </c>
      <c r="F2896">
        <v>1</v>
      </c>
      <c r="G2896">
        <v>299.99</v>
      </c>
      <c r="H2896" t="s">
        <v>866</v>
      </c>
      <c r="I2896" t="s">
        <v>15</v>
      </c>
      <c r="J2896" t="s">
        <v>27</v>
      </c>
      <c r="K2896" t="s">
        <v>28</v>
      </c>
      <c r="L2896" t="s">
        <v>1966</v>
      </c>
    </row>
    <row r="2897" spans="1:12" x14ac:dyDescent="0.3">
      <c r="A2897">
        <v>1007</v>
      </c>
      <c r="B2897" t="s">
        <v>1313</v>
      </c>
      <c r="C2897" t="s">
        <v>197</v>
      </c>
      <c r="D2897" t="s">
        <v>26</v>
      </c>
      <c r="E2897" s="1">
        <v>42932</v>
      </c>
      <c r="F2897">
        <v>1</v>
      </c>
      <c r="G2897">
        <v>599.99</v>
      </c>
      <c r="H2897" t="s">
        <v>14</v>
      </c>
      <c r="I2897" t="s">
        <v>39</v>
      </c>
      <c r="J2897" t="s">
        <v>27</v>
      </c>
      <c r="K2897" t="s">
        <v>28</v>
      </c>
      <c r="L2897" t="s">
        <v>1966</v>
      </c>
    </row>
    <row r="2898" spans="1:12" x14ac:dyDescent="0.3">
      <c r="A2898">
        <v>1007</v>
      </c>
      <c r="B2898" t="s">
        <v>1313</v>
      </c>
      <c r="C2898" t="s">
        <v>197</v>
      </c>
      <c r="D2898" t="s">
        <v>26</v>
      </c>
      <c r="E2898" s="1">
        <v>42932</v>
      </c>
      <c r="F2898">
        <v>2</v>
      </c>
      <c r="G2898">
        <v>659.98</v>
      </c>
      <c r="H2898" t="s">
        <v>852</v>
      </c>
      <c r="I2898" t="s">
        <v>53</v>
      </c>
      <c r="J2898" t="s">
        <v>27</v>
      </c>
      <c r="K2898" t="s">
        <v>28</v>
      </c>
      <c r="L2898" t="s">
        <v>1971</v>
      </c>
    </row>
    <row r="2899" spans="1:12" x14ac:dyDescent="0.3">
      <c r="A2899">
        <v>1007</v>
      </c>
      <c r="B2899" t="s">
        <v>1313</v>
      </c>
      <c r="C2899" t="s">
        <v>197</v>
      </c>
      <c r="D2899" t="s">
        <v>26</v>
      </c>
      <c r="E2899" s="1">
        <v>42932</v>
      </c>
      <c r="F2899">
        <v>2</v>
      </c>
      <c r="G2899">
        <v>899.98</v>
      </c>
      <c r="H2899" t="s">
        <v>854</v>
      </c>
      <c r="I2899" t="s">
        <v>39</v>
      </c>
      <c r="J2899" t="s">
        <v>27</v>
      </c>
      <c r="K2899" t="s">
        <v>28</v>
      </c>
      <c r="L2899" t="s">
        <v>1972</v>
      </c>
    </row>
    <row r="2900" spans="1:12" x14ac:dyDescent="0.3">
      <c r="A2900">
        <v>1007</v>
      </c>
      <c r="B2900" t="s">
        <v>1313</v>
      </c>
      <c r="C2900" t="s">
        <v>197</v>
      </c>
      <c r="D2900" t="s">
        <v>26</v>
      </c>
      <c r="E2900" s="1">
        <v>42932</v>
      </c>
      <c r="F2900">
        <v>1</v>
      </c>
      <c r="G2900">
        <v>1680.99</v>
      </c>
      <c r="H2900" t="s">
        <v>63</v>
      </c>
      <c r="I2900" t="s">
        <v>20</v>
      </c>
      <c r="J2900" t="s">
        <v>27</v>
      </c>
      <c r="K2900" t="s">
        <v>28</v>
      </c>
      <c r="L2900" t="s">
        <v>1967</v>
      </c>
    </row>
    <row r="2901" spans="1:12" x14ac:dyDescent="0.3">
      <c r="A2901">
        <v>1008</v>
      </c>
      <c r="B2901" t="s">
        <v>1314</v>
      </c>
      <c r="C2901" t="s">
        <v>1097</v>
      </c>
      <c r="D2901" t="s">
        <v>26</v>
      </c>
      <c r="E2901" s="1">
        <v>42932</v>
      </c>
      <c r="F2901">
        <v>1</v>
      </c>
      <c r="G2901">
        <v>299.99</v>
      </c>
      <c r="H2901" t="s">
        <v>866</v>
      </c>
      <c r="I2901" t="s">
        <v>53</v>
      </c>
      <c r="J2901" t="s">
        <v>27</v>
      </c>
      <c r="K2901" t="s">
        <v>28</v>
      </c>
      <c r="L2901" t="s">
        <v>1966</v>
      </c>
    </row>
    <row r="2902" spans="1:12" x14ac:dyDescent="0.3">
      <c r="A2902">
        <v>1008</v>
      </c>
      <c r="B2902" t="s">
        <v>1314</v>
      </c>
      <c r="C2902" t="s">
        <v>1097</v>
      </c>
      <c r="D2902" t="s">
        <v>26</v>
      </c>
      <c r="E2902" s="1">
        <v>42932</v>
      </c>
      <c r="F2902">
        <v>1</v>
      </c>
      <c r="G2902">
        <v>749.99</v>
      </c>
      <c r="H2902" t="s">
        <v>35</v>
      </c>
      <c r="I2902" t="s">
        <v>22</v>
      </c>
      <c r="J2902" t="s">
        <v>27</v>
      </c>
      <c r="K2902" t="s">
        <v>28</v>
      </c>
      <c r="L2902" t="s">
        <v>1969</v>
      </c>
    </row>
    <row r="2903" spans="1:12" x14ac:dyDescent="0.3">
      <c r="A2903">
        <v>1008</v>
      </c>
      <c r="B2903" t="s">
        <v>1314</v>
      </c>
      <c r="C2903" t="s">
        <v>1097</v>
      </c>
      <c r="D2903" t="s">
        <v>26</v>
      </c>
      <c r="E2903" s="1">
        <v>42932</v>
      </c>
      <c r="F2903">
        <v>1</v>
      </c>
      <c r="G2903">
        <v>416.99</v>
      </c>
      <c r="H2903" t="s">
        <v>923</v>
      </c>
      <c r="I2903" t="s">
        <v>15</v>
      </c>
      <c r="J2903" t="s">
        <v>27</v>
      </c>
      <c r="K2903" t="s">
        <v>28</v>
      </c>
      <c r="L2903" t="s">
        <v>1972</v>
      </c>
    </row>
    <row r="2904" spans="1:12" x14ac:dyDescent="0.3">
      <c r="A2904">
        <v>1009</v>
      </c>
      <c r="B2904" t="s">
        <v>1315</v>
      </c>
      <c r="C2904" t="s">
        <v>601</v>
      </c>
      <c r="D2904" t="s">
        <v>108</v>
      </c>
      <c r="E2904" s="1">
        <v>42932</v>
      </c>
      <c r="F2904">
        <v>2</v>
      </c>
      <c r="G2904">
        <v>599.98</v>
      </c>
      <c r="H2904" t="s">
        <v>866</v>
      </c>
      <c r="I2904" t="s">
        <v>53</v>
      </c>
      <c r="J2904" t="s">
        <v>109</v>
      </c>
      <c r="K2904" t="s">
        <v>110</v>
      </c>
      <c r="L2904" t="s">
        <v>1966</v>
      </c>
    </row>
    <row r="2905" spans="1:12" x14ac:dyDescent="0.3">
      <c r="A2905">
        <v>1009</v>
      </c>
      <c r="B2905" t="s">
        <v>1315</v>
      </c>
      <c r="C2905" t="s">
        <v>601</v>
      </c>
      <c r="D2905" t="s">
        <v>108</v>
      </c>
      <c r="E2905" s="1">
        <v>42932</v>
      </c>
      <c r="F2905">
        <v>1</v>
      </c>
      <c r="G2905">
        <v>539.99</v>
      </c>
      <c r="H2905" t="s">
        <v>1005</v>
      </c>
      <c r="I2905" t="s">
        <v>22</v>
      </c>
      <c r="J2905" t="s">
        <v>109</v>
      </c>
      <c r="K2905" t="s">
        <v>110</v>
      </c>
      <c r="L2905" t="s">
        <v>1971</v>
      </c>
    </row>
    <row r="2906" spans="1:12" x14ac:dyDescent="0.3">
      <c r="A2906">
        <v>1010</v>
      </c>
      <c r="B2906" t="s">
        <v>729</v>
      </c>
      <c r="C2906" t="s">
        <v>325</v>
      </c>
      <c r="D2906" t="s">
        <v>26</v>
      </c>
      <c r="E2906" s="1">
        <v>42934</v>
      </c>
      <c r="F2906">
        <v>2</v>
      </c>
      <c r="G2906">
        <v>833.98</v>
      </c>
      <c r="H2906" t="s">
        <v>867</v>
      </c>
      <c r="I2906" t="s">
        <v>39</v>
      </c>
      <c r="J2906" t="s">
        <v>27</v>
      </c>
      <c r="K2906" t="s">
        <v>31</v>
      </c>
      <c r="L2906" t="s">
        <v>1972</v>
      </c>
    </row>
    <row r="2907" spans="1:12" x14ac:dyDescent="0.3">
      <c r="A2907">
        <v>1011</v>
      </c>
      <c r="B2907" t="s">
        <v>1316</v>
      </c>
      <c r="C2907" t="s">
        <v>558</v>
      </c>
      <c r="D2907" t="s">
        <v>13</v>
      </c>
      <c r="E2907" s="1">
        <v>42934</v>
      </c>
      <c r="F2907">
        <v>2</v>
      </c>
      <c r="G2907">
        <v>599.98</v>
      </c>
      <c r="H2907" t="s">
        <v>877</v>
      </c>
      <c r="I2907" t="s">
        <v>53</v>
      </c>
      <c r="J2907" t="s">
        <v>16</v>
      </c>
      <c r="K2907" t="s">
        <v>36</v>
      </c>
      <c r="L2907" t="s">
        <v>1966</v>
      </c>
    </row>
    <row r="2908" spans="1:12" x14ac:dyDescent="0.3">
      <c r="A2908">
        <v>1011</v>
      </c>
      <c r="B2908" t="s">
        <v>1316</v>
      </c>
      <c r="C2908" t="s">
        <v>558</v>
      </c>
      <c r="D2908" t="s">
        <v>13</v>
      </c>
      <c r="E2908" s="1">
        <v>42934</v>
      </c>
      <c r="F2908">
        <v>2</v>
      </c>
      <c r="G2908">
        <v>1199.98</v>
      </c>
      <c r="H2908" t="s">
        <v>14</v>
      </c>
      <c r="I2908" t="s">
        <v>15</v>
      </c>
      <c r="J2908" t="s">
        <v>16</v>
      </c>
      <c r="K2908" t="s">
        <v>36</v>
      </c>
      <c r="L2908" t="s">
        <v>1966</v>
      </c>
    </row>
    <row r="2909" spans="1:12" x14ac:dyDescent="0.3">
      <c r="A2909">
        <v>1011</v>
      </c>
      <c r="B2909" t="s">
        <v>1316</v>
      </c>
      <c r="C2909" t="s">
        <v>558</v>
      </c>
      <c r="D2909" t="s">
        <v>13</v>
      </c>
      <c r="E2909" s="1">
        <v>42934</v>
      </c>
      <c r="F2909">
        <v>2</v>
      </c>
      <c r="G2909">
        <v>899.98</v>
      </c>
      <c r="H2909" t="s">
        <v>854</v>
      </c>
      <c r="I2909" t="s">
        <v>15</v>
      </c>
      <c r="J2909" t="s">
        <v>16</v>
      </c>
      <c r="K2909" t="s">
        <v>36</v>
      </c>
      <c r="L2909" t="s">
        <v>1972</v>
      </c>
    </row>
    <row r="2910" spans="1:12" x14ac:dyDescent="0.3">
      <c r="A2910">
        <v>1011</v>
      </c>
      <c r="B2910" t="s">
        <v>1316</v>
      </c>
      <c r="C2910" t="s">
        <v>558</v>
      </c>
      <c r="D2910" t="s">
        <v>13</v>
      </c>
      <c r="E2910" s="1">
        <v>42934</v>
      </c>
      <c r="F2910">
        <v>1</v>
      </c>
      <c r="G2910">
        <v>189.99</v>
      </c>
      <c r="H2910" t="s">
        <v>898</v>
      </c>
      <c r="I2910" t="s">
        <v>53</v>
      </c>
      <c r="J2910" t="s">
        <v>16</v>
      </c>
      <c r="K2910" t="s">
        <v>36</v>
      </c>
      <c r="L2910" t="s">
        <v>1968</v>
      </c>
    </row>
    <row r="2911" spans="1:12" x14ac:dyDescent="0.3">
      <c r="A2911">
        <v>1012</v>
      </c>
      <c r="B2911" t="s">
        <v>1317</v>
      </c>
      <c r="C2911" t="s">
        <v>319</v>
      </c>
      <c r="D2911" t="s">
        <v>26</v>
      </c>
      <c r="E2911" s="1">
        <v>42934</v>
      </c>
      <c r="F2911">
        <v>1</v>
      </c>
      <c r="G2911">
        <v>489.99</v>
      </c>
      <c r="H2911" t="s">
        <v>871</v>
      </c>
      <c r="I2911" t="s">
        <v>15</v>
      </c>
      <c r="J2911" t="s">
        <v>27</v>
      </c>
      <c r="K2911" t="s">
        <v>31</v>
      </c>
      <c r="L2911" t="s">
        <v>1966</v>
      </c>
    </row>
    <row r="2912" spans="1:12" x14ac:dyDescent="0.3">
      <c r="A2912">
        <v>1012</v>
      </c>
      <c r="B2912" t="s">
        <v>1317</v>
      </c>
      <c r="C2912" t="s">
        <v>319</v>
      </c>
      <c r="D2912" t="s">
        <v>26</v>
      </c>
      <c r="E2912" s="1">
        <v>42934</v>
      </c>
      <c r="F2912">
        <v>1</v>
      </c>
      <c r="G2912">
        <v>1799.99</v>
      </c>
      <c r="H2912" t="s">
        <v>23</v>
      </c>
      <c r="I2912" t="s">
        <v>22</v>
      </c>
      <c r="J2912" t="s">
        <v>27</v>
      </c>
      <c r="K2912" t="s">
        <v>31</v>
      </c>
      <c r="L2912" t="s">
        <v>1968</v>
      </c>
    </row>
    <row r="2913" spans="1:12" x14ac:dyDescent="0.3">
      <c r="A2913">
        <v>1013</v>
      </c>
      <c r="B2913" t="s">
        <v>1318</v>
      </c>
      <c r="C2913" t="s">
        <v>337</v>
      </c>
      <c r="D2913" t="s">
        <v>26</v>
      </c>
      <c r="E2913" s="1">
        <v>42935</v>
      </c>
      <c r="F2913">
        <v>2</v>
      </c>
      <c r="G2913">
        <v>3119.98</v>
      </c>
      <c r="H2913" t="s">
        <v>967</v>
      </c>
      <c r="I2913" t="s">
        <v>46</v>
      </c>
      <c r="J2913" t="s">
        <v>27</v>
      </c>
      <c r="K2913" t="s">
        <v>28</v>
      </c>
      <c r="L2913" t="s">
        <v>1972</v>
      </c>
    </row>
    <row r="2914" spans="1:12" x14ac:dyDescent="0.3">
      <c r="A2914">
        <v>1014</v>
      </c>
      <c r="B2914" t="s">
        <v>1319</v>
      </c>
      <c r="C2914" t="s">
        <v>146</v>
      </c>
      <c r="D2914" t="s">
        <v>26</v>
      </c>
      <c r="E2914" s="1">
        <v>42935</v>
      </c>
      <c r="F2914">
        <v>2</v>
      </c>
      <c r="G2914">
        <v>2199.98</v>
      </c>
      <c r="H2914" t="s">
        <v>963</v>
      </c>
      <c r="I2914" t="s">
        <v>15</v>
      </c>
      <c r="J2914" t="s">
        <v>27</v>
      </c>
      <c r="K2914" t="s">
        <v>28</v>
      </c>
      <c r="L2914" t="s">
        <v>1966</v>
      </c>
    </row>
    <row r="2915" spans="1:12" x14ac:dyDescent="0.3">
      <c r="A2915">
        <v>1014</v>
      </c>
      <c r="B2915" t="s">
        <v>1319</v>
      </c>
      <c r="C2915" t="s">
        <v>146</v>
      </c>
      <c r="D2915" t="s">
        <v>26</v>
      </c>
      <c r="E2915" s="1">
        <v>42935</v>
      </c>
      <c r="F2915">
        <v>1</v>
      </c>
      <c r="G2915">
        <v>349.99</v>
      </c>
      <c r="H2915" t="s">
        <v>885</v>
      </c>
      <c r="I2915" t="s">
        <v>53</v>
      </c>
      <c r="J2915" t="s">
        <v>27</v>
      </c>
      <c r="K2915" t="s">
        <v>28</v>
      </c>
      <c r="L2915" t="s">
        <v>1966</v>
      </c>
    </row>
    <row r="2916" spans="1:12" x14ac:dyDescent="0.3">
      <c r="A2916">
        <v>1014</v>
      </c>
      <c r="B2916" t="s">
        <v>1319</v>
      </c>
      <c r="C2916" t="s">
        <v>146</v>
      </c>
      <c r="D2916" t="s">
        <v>26</v>
      </c>
      <c r="E2916" s="1">
        <v>42935</v>
      </c>
      <c r="F2916">
        <v>2</v>
      </c>
      <c r="G2916">
        <v>1739.98</v>
      </c>
      <c r="H2916" t="s">
        <v>940</v>
      </c>
      <c r="I2916" t="s">
        <v>22</v>
      </c>
      <c r="J2916" t="s">
        <v>27</v>
      </c>
      <c r="K2916" t="s">
        <v>28</v>
      </c>
      <c r="L2916" t="s">
        <v>1971</v>
      </c>
    </row>
    <row r="2917" spans="1:12" x14ac:dyDescent="0.3">
      <c r="A2917">
        <v>1014</v>
      </c>
      <c r="B2917" t="s">
        <v>1319</v>
      </c>
      <c r="C2917" t="s">
        <v>146</v>
      </c>
      <c r="D2917" t="s">
        <v>26</v>
      </c>
      <c r="E2917" s="1">
        <v>42935</v>
      </c>
      <c r="F2917">
        <v>1</v>
      </c>
      <c r="G2917">
        <v>2599.9899999999998</v>
      </c>
      <c r="H2917" t="s">
        <v>915</v>
      </c>
      <c r="I2917" t="s">
        <v>858</v>
      </c>
      <c r="J2917" t="s">
        <v>27</v>
      </c>
      <c r="K2917" t="s">
        <v>28</v>
      </c>
      <c r="L2917" t="s">
        <v>1968</v>
      </c>
    </row>
    <row r="2918" spans="1:12" x14ac:dyDescent="0.3">
      <c r="A2918">
        <v>1015</v>
      </c>
      <c r="B2918" t="s">
        <v>1320</v>
      </c>
      <c r="C2918" t="s">
        <v>434</v>
      </c>
      <c r="D2918" t="s">
        <v>26</v>
      </c>
      <c r="E2918" s="1">
        <v>42935</v>
      </c>
      <c r="F2918">
        <v>1</v>
      </c>
      <c r="G2918">
        <v>269.99</v>
      </c>
      <c r="H2918" t="s">
        <v>66</v>
      </c>
      <c r="I2918" t="s">
        <v>15</v>
      </c>
      <c r="J2918" t="s">
        <v>27</v>
      </c>
      <c r="K2918" t="s">
        <v>31</v>
      </c>
      <c r="L2918" t="s">
        <v>1966</v>
      </c>
    </row>
    <row r="2919" spans="1:12" x14ac:dyDescent="0.3">
      <c r="A2919">
        <v>1015</v>
      </c>
      <c r="B2919" t="s">
        <v>1320</v>
      </c>
      <c r="C2919" t="s">
        <v>434</v>
      </c>
      <c r="D2919" t="s">
        <v>26</v>
      </c>
      <c r="E2919" s="1">
        <v>42935</v>
      </c>
      <c r="F2919">
        <v>2</v>
      </c>
      <c r="G2919">
        <v>679.98</v>
      </c>
      <c r="H2919" t="s">
        <v>926</v>
      </c>
      <c r="I2919" t="s">
        <v>53</v>
      </c>
      <c r="J2919" t="s">
        <v>27</v>
      </c>
      <c r="K2919" t="s">
        <v>31</v>
      </c>
      <c r="L2919" t="s">
        <v>1966</v>
      </c>
    </row>
    <row r="2920" spans="1:12" x14ac:dyDescent="0.3">
      <c r="A2920">
        <v>1015</v>
      </c>
      <c r="B2920" t="s">
        <v>1320</v>
      </c>
      <c r="C2920" t="s">
        <v>434</v>
      </c>
      <c r="D2920" t="s">
        <v>26</v>
      </c>
      <c r="E2920" s="1">
        <v>42935</v>
      </c>
      <c r="F2920">
        <v>2</v>
      </c>
      <c r="G2920">
        <v>1499.98</v>
      </c>
      <c r="H2920" t="s">
        <v>863</v>
      </c>
      <c r="I2920" t="s">
        <v>15</v>
      </c>
      <c r="J2920" t="s">
        <v>27</v>
      </c>
      <c r="K2920" t="s">
        <v>31</v>
      </c>
      <c r="L2920" t="s">
        <v>1972</v>
      </c>
    </row>
    <row r="2921" spans="1:12" x14ac:dyDescent="0.3">
      <c r="A2921">
        <v>1015</v>
      </c>
      <c r="B2921" t="s">
        <v>1320</v>
      </c>
      <c r="C2921" t="s">
        <v>434</v>
      </c>
      <c r="D2921" t="s">
        <v>26</v>
      </c>
      <c r="E2921" s="1">
        <v>42935</v>
      </c>
      <c r="F2921">
        <v>2</v>
      </c>
      <c r="G2921">
        <v>939.98</v>
      </c>
      <c r="H2921" t="s">
        <v>69</v>
      </c>
      <c r="I2921" t="s">
        <v>22</v>
      </c>
      <c r="J2921" t="s">
        <v>27</v>
      </c>
      <c r="K2921" t="s">
        <v>31</v>
      </c>
      <c r="L2921" t="s">
        <v>1967</v>
      </c>
    </row>
    <row r="2922" spans="1:12" x14ac:dyDescent="0.3">
      <c r="A2922">
        <v>1016</v>
      </c>
      <c r="B2922" t="s">
        <v>1321</v>
      </c>
      <c r="C2922" t="s">
        <v>567</v>
      </c>
      <c r="D2922" t="s">
        <v>108</v>
      </c>
      <c r="E2922" s="1">
        <v>42935</v>
      </c>
      <c r="F2922">
        <v>2</v>
      </c>
      <c r="G2922">
        <v>599.98</v>
      </c>
      <c r="H2922" t="s">
        <v>866</v>
      </c>
      <c r="I2922" t="s">
        <v>15</v>
      </c>
      <c r="J2922" t="s">
        <v>109</v>
      </c>
      <c r="K2922" t="s">
        <v>179</v>
      </c>
      <c r="L2922" t="s">
        <v>1966</v>
      </c>
    </row>
    <row r="2923" spans="1:12" x14ac:dyDescent="0.3">
      <c r="A2923">
        <v>1017</v>
      </c>
      <c r="B2923" t="s">
        <v>1322</v>
      </c>
      <c r="C2923" t="s">
        <v>538</v>
      </c>
      <c r="D2923" t="s">
        <v>26</v>
      </c>
      <c r="E2923" s="1">
        <v>42936</v>
      </c>
      <c r="F2923">
        <v>2</v>
      </c>
      <c r="G2923">
        <v>1319.98</v>
      </c>
      <c r="H2923" t="s">
        <v>965</v>
      </c>
      <c r="I2923" t="s">
        <v>15</v>
      </c>
      <c r="J2923" t="s">
        <v>27</v>
      </c>
      <c r="K2923" t="s">
        <v>28</v>
      </c>
      <c r="L2923" t="s">
        <v>1966</v>
      </c>
    </row>
    <row r="2924" spans="1:12" x14ac:dyDescent="0.3">
      <c r="A2924">
        <v>1017</v>
      </c>
      <c r="B2924" t="s">
        <v>1322</v>
      </c>
      <c r="C2924" t="s">
        <v>538</v>
      </c>
      <c r="D2924" t="s">
        <v>26</v>
      </c>
      <c r="E2924" s="1">
        <v>42936</v>
      </c>
      <c r="F2924">
        <v>2</v>
      </c>
      <c r="G2924">
        <v>1599.98</v>
      </c>
      <c r="H2924" t="s">
        <v>1022</v>
      </c>
      <c r="I2924" t="s">
        <v>15</v>
      </c>
      <c r="J2924" t="s">
        <v>27</v>
      </c>
      <c r="K2924" t="s">
        <v>28</v>
      </c>
      <c r="L2924" t="s">
        <v>1966</v>
      </c>
    </row>
    <row r="2925" spans="1:12" x14ac:dyDescent="0.3">
      <c r="A2925">
        <v>1017</v>
      </c>
      <c r="B2925" t="s">
        <v>1322</v>
      </c>
      <c r="C2925" t="s">
        <v>538</v>
      </c>
      <c r="D2925" t="s">
        <v>26</v>
      </c>
      <c r="E2925" s="1">
        <v>42936</v>
      </c>
      <c r="F2925">
        <v>1</v>
      </c>
      <c r="G2925">
        <v>489.99</v>
      </c>
      <c r="H2925" t="s">
        <v>994</v>
      </c>
      <c r="I2925" t="s">
        <v>53</v>
      </c>
      <c r="J2925" t="s">
        <v>27</v>
      </c>
      <c r="K2925" t="s">
        <v>28</v>
      </c>
      <c r="L2925" t="s">
        <v>1966</v>
      </c>
    </row>
    <row r="2926" spans="1:12" x14ac:dyDescent="0.3">
      <c r="A2926">
        <v>1017</v>
      </c>
      <c r="B2926" t="s">
        <v>1322</v>
      </c>
      <c r="C2926" t="s">
        <v>538</v>
      </c>
      <c r="D2926" t="s">
        <v>26</v>
      </c>
      <c r="E2926" s="1">
        <v>42936</v>
      </c>
      <c r="F2926">
        <v>2</v>
      </c>
      <c r="G2926">
        <v>898</v>
      </c>
      <c r="H2926" t="s">
        <v>44</v>
      </c>
      <c r="I2926" t="s">
        <v>15</v>
      </c>
      <c r="J2926" t="s">
        <v>27</v>
      </c>
      <c r="K2926" t="s">
        <v>28</v>
      </c>
      <c r="L2926" t="s">
        <v>1976</v>
      </c>
    </row>
    <row r="2927" spans="1:12" x14ac:dyDescent="0.3">
      <c r="A2927">
        <v>1017</v>
      </c>
      <c r="B2927" t="s">
        <v>1322</v>
      </c>
      <c r="C2927" t="s">
        <v>538</v>
      </c>
      <c r="D2927" t="s">
        <v>26</v>
      </c>
      <c r="E2927" s="1">
        <v>42936</v>
      </c>
      <c r="F2927">
        <v>1</v>
      </c>
      <c r="G2927">
        <v>209.99</v>
      </c>
      <c r="H2927" t="s">
        <v>953</v>
      </c>
      <c r="I2927" t="s">
        <v>53</v>
      </c>
      <c r="J2927" t="s">
        <v>27</v>
      </c>
      <c r="K2927" t="s">
        <v>28</v>
      </c>
      <c r="L2927" t="s">
        <v>1968</v>
      </c>
    </row>
    <row r="2928" spans="1:12" x14ac:dyDescent="0.3">
      <c r="A2928">
        <v>1018</v>
      </c>
      <c r="B2928" t="s">
        <v>1323</v>
      </c>
      <c r="C2928" t="s">
        <v>213</v>
      </c>
      <c r="D2928" t="s">
        <v>26</v>
      </c>
      <c r="E2928" s="1">
        <v>42938</v>
      </c>
      <c r="F2928">
        <v>2</v>
      </c>
      <c r="G2928">
        <v>599.98</v>
      </c>
      <c r="H2928" t="s">
        <v>866</v>
      </c>
      <c r="I2928" t="s">
        <v>15</v>
      </c>
      <c r="J2928" t="s">
        <v>27</v>
      </c>
      <c r="K2928" t="s">
        <v>28</v>
      </c>
      <c r="L2928" t="s">
        <v>1966</v>
      </c>
    </row>
    <row r="2929" spans="1:12" x14ac:dyDescent="0.3">
      <c r="A2929">
        <v>1018</v>
      </c>
      <c r="B2929" t="s">
        <v>1323</v>
      </c>
      <c r="C2929" t="s">
        <v>213</v>
      </c>
      <c r="D2929" t="s">
        <v>26</v>
      </c>
      <c r="E2929" s="1">
        <v>42938</v>
      </c>
      <c r="F2929">
        <v>2</v>
      </c>
      <c r="G2929">
        <v>699.98</v>
      </c>
      <c r="H2929" t="s">
        <v>885</v>
      </c>
      <c r="I2929" t="s">
        <v>53</v>
      </c>
      <c r="J2929" t="s">
        <v>27</v>
      </c>
      <c r="K2929" t="s">
        <v>28</v>
      </c>
      <c r="L2929" t="s">
        <v>1966</v>
      </c>
    </row>
    <row r="2930" spans="1:12" x14ac:dyDescent="0.3">
      <c r="A2930">
        <v>1018</v>
      </c>
      <c r="B2930" t="s">
        <v>1323</v>
      </c>
      <c r="C2930" t="s">
        <v>213</v>
      </c>
      <c r="D2930" t="s">
        <v>26</v>
      </c>
      <c r="E2930" s="1">
        <v>42938</v>
      </c>
      <c r="F2930">
        <v>1</v>
      </c>
      <c r="G2930">
        <v>349.99</v>
      </c>
      <c r="H2930" t="s">
        <v>958</v>
      </c>
      <c r="I2930" t="s">
        <v>53</v>
      </c>
      <c r="J2930" t="s">
        <v>27</v>
      </c>
      <c r="K2930" t="s">
        <v>28</v>
      </c>
      <c r="L2930" t="s">
        <v>1968</v>
      </c>
    </row>
    <row r="2931" spans="1:12" x14ac:dyDescent="0.3">
      <c r="A2931">
        <v>1019</v>
      </c>
      <c r="B2931" t="s">
        <v>1324</v>
      </c>
      <c r="C2931" t="s">
        <v>137</v>
      </c>
      <c r="D2931" t="s">
        <v>26</v>
      </c>
      <c r="E2931" s="1">
        <v>42938</v>
      </c>
      <c r="F2931">
        <v>1</v>
      </c>
      <c r="G2931">
        <v>379.99</v>
      </c>
      <c r="H2931" t="s">
        <v>960</v>
      </c>
      <c r="I2931" t="s">
        <v>22</v>
      </c>
      <c r="J2931" t="s">
        <v>27</v>
      </c>
      <c r="K2931" t="s">
        <v>31</v>
      </c>
      <c r="L2931" t="s">
        <v>1971</v>
      </c>
    </row>
    <row r="2932" spans="1:12" x14ac:dyDescent="0.3">
      <c r="A2932">
        <v>1019</v>
      </c>
      <c r="B2932" t="s">
        <v>1324</v>
      </c>
      <c r="C2932" t="s">
        <v>137</v>
      </c>
      <c r="D2932" t="s">
        <v>26</v>
      </c>
      <c r="E2932" s="1">
        <v>42938</v>
      </c>
      <c r="F2932">
        <v>2</v>
      </c>
      <c r="G2932">
        <v>419.98</v>
      </c>
      <c r="H2932" t="s">
        <v>1008</v>
      </c>
      <c r="I2932" t="s">
        <v>53</v>
      </c>
      <c r="J2932" t="s">
        <v>27</v>
      </c>
      <c r="K2932" t="s">
        <v>31</v>
      </c>
      <c r="L2932" t="s">
        <v>1971</v>
      </c>
    </row>
    <row r="2933" spans="1:12" x14ac:dyDescent="0.3">
      <c r="A2933">
        <v>1019</v>
      </c>
      <c r="B2933" t="s">
        <v>1324</v>
      </c>
      <c r="C2933" t="s">
        <v>137</v>
      </c>
      <c r="D2933" t="s">
        <v>26</v>
      </c>
      <c r="E2933" s="1">
        <v>42938</v>
      </c>
      <c r="F2933">
        <v>1</v>
      </c>
      <c r="G2933">
        <v>999.99</v>
      </c>
      <c r="H2933" t="s">
        <v>868</v>
      </c>
      <c r="I2933" t="s">
        <v>22</v>
      </c>
      <c r="J2933" t="s">
        <v>27</v>
      </c>
      <c r="K2933" t="s">
        <v>31</v>
      </c>
      <c r="L2933" t="s">
        <v>1967</v>
      </c>
    </row>
    <row r="2934" spans="1:12" x14ac:dyDescent="0.3">
      <c r="A2934">
        <v>1019</v>
      </c>
      <c r="B2934" t="s">
        <v>1324</v>
      </c>
      <c r="C2934" t="s">
        <v>137</v>
      </c>
      <c r="D2934" t="s">
        <v>26</v>
      </c>
      <c r="E2934" s="1">
        <v>42938</v>
      </c>
      <c r="F2934">
        <v>1</v>
      </c>
      <c r="G2934">
        <v>875.99</v>
      </c>
      <c r="H2934" t="s">
        <v>906</v>
      </c>
      <c r="I2934" t="s">
        <v>858</v>
      </c>
      <c r="J2934" t="s">
        <v>27</v>
      </c>
      <c r="K2934" t="s">
        <v>31</v>
      </c>
      <c r="L2934" t="s">
        <v>1967</v>
      </c>
    </row>
    <row r="2935" spans="1:12" x14ac:dyDescent="0.3">
      <c r="A2935">
        <v>1020</v>
      </c>
      <c r="B2935" t="s">
        <v>559</v>
      </c>
      <c r="C2935" t="s">
        <v>259</v>
      </c>
      <c r="D2935" t="s">
        <v>26</v>
      </c>
      <c r="E2935" s="1">
        <v>42939</v>
      </c>
      <c r="F2935">
        <v>1</v>
      </c>
      <c r="G2935">
        <v>529.99</v>
      </c>
      <c r="H2935" t="s">
        <v>49</v>
      </c>
      <c r="I2935" t="s">
        <v>15</v>
      </c>
      <c r="J2935" t="s">
        <v>27</v>
      </c>
      <c r="K2935" t="s">
        <v>28</v>
      </c>
      <c r="L2935" t="s">
        <v>1966</v>
      </c>
    </row>
    <row r="2936" spans="1:12" x14ac:dyDescent="0.3">
      <c r="A2936">
        <v>1020</v>
      </c>
      <c r="B2936" t="s">
        <v>559</v>
      </c>
      <c r="C2936" t="s">
        <v>259</v>
      </c>
      <c r="D2936" t="s">
        <v>26</v>
      </c>
      <c r="E2936" s="1">
        <v>42939</v>
      </c>
      <c r="F2936">
        <v>2</v>
      </c>
      <c r="G2936">
        <v>1199.98</v>
      </c>
      <c r="H2936" t="s">
        <v>18</v>
      </c>
      <c r="I2936" t="s">
        <v>15</v>
      </c>
      <c r="J2936" t="s">
        <v>27</v>
      </c>
      <c r="K2936" t="s">
        <v>28</v>
      </c>
      <c r="L2936" t="s">
        <v>1966</v>
      </c>
    </row>
    <row r="2937" spans="1:12" x14ac:dyDescent="0.3">
      <c r="A2937">
        <v>1020</v>
      </c>
      <c r="B2937" t="s">
        <v>559</v>
      </c>
      <c r="C2937" t="s">
        <v>259</v>
      </c>
      <c r="D2937" t="s">
        <v>26</v>
      </c>
      <c r="E2937" s="1">
        <v>42939</v>
      </c>
      <c r="F2937">
        <v>2</v>
      </c>
      <c r="G2937">
        <v>833.98</v>
      </c>
      <c r="H2937" t="s">
        <v>945</v>
      </c>
      <c r="I2937" t="s">
        <v>15</v>
      </c>
      <c r="J2937" t="s">
        <v>27</v>
      </c>
      <c r="K2937" t="s">
        <v>28</v>
      </c>
      <c r="L2937" t="s">
        <v>1972</v>
      </c>
    </row>
    <row r="2938" spans="1:12" x14ac:dyDescent="0.3">
      <c r="A2938">
        <v>1020</v>
      </c>
      <c r="B2938" t="s">
        <v>559</v>
      </c>
      <c r="C2938" t="s">
        <v>259</v>
      </c>
      <c r="D2938" t="s">
        <v>26</v>
      </c>
      <c r="E2938" s="1">
        <v>42939</v>
      </c>
      <c r="F2938">
        <v>2</v>
      </c>
      <c r="G2938">
        <v>3999.98</v>
      </c>
      <c r="H2938" t="s">
        <v>983</v>
      </c>
      <c r="I2938" t="s">
        <v>858</v>
      </c>
      <c r="J2938" t="s">
        <v>27</v>
      </c>
      <c r="K2938" t="s">
        <v>28</v>
      </c>
      <c r="L2938" t="s">
        <v>1968</v>
      </c>
    </row>
    <row r="2939" spans="1:12" x14ac:dyDescent="0.3">
      <c r="A2939">
        <v>1020</v>
      </c>
      <c r="B2939" t="s">
        <v>559</v>
      </c>
      <c r="C2939" t="s">
        <v>259</v>
      </c>
      <c r="D2939" t="s">
        <v>26</v>
      </c>
      <c r="E2939" s="1">
        <v>42939</v>
      </c>
      <c r="F2939">
        <v>2</v>
      </c>
      <c r="G2939">
        <v>9999.98</v>
      </c>
      <c r="H2939" t="s">
        <v>987</v>
      </c>
      <c r="I2939" t="s">
        <v>22</v>
      </c>
      <c r="J2939" t="s">
        <v>27</v>
      </c>
      <c r="K2939" t="s">
        <v>28</v>
      </c>
      <c r="L2939" t="s">
        <v>1968</v>
      </c>
    </row>
    <row r="2940" spans="1:12" x14ac:dyDescent="0.3">
      <c r="A2940">
        <v>1021</v>
      </c>
      <c r="B2940" t="s">
        <v>1325</v>
      </c>
      <c r="C2940" t="s">
        <v>561</v>
      </c>
      <c r="D2940" t="s">
        <v>26</v>
      </c>
      <c r="E2940" s="1">
        <v>42939</v>
      </c>
      <c r="F2940">
        <v>2</v>
      </c>
      <c r="G2940">
        <v>599.98</v>
      </c>
      <c r="H2940" t="s">
        <v>72</v>
      </c>
      <c r="I2940" t="s">
        <v>53</v>
      </c>
      <c r="J2940" t="s">
        <v>27</v>
      </c>
      <c r="K2940" t="s">
        <v>28</v>
      </c>
      <c r="L2940" t="s">
        <v>1966</v>
      </c>
    </row>
    <row r="2941" spans="1:12" x14ac:dyDescent="0.3">
      <c r="A2941">
        <v>1021</v>
      </c>
      <c r="B2941" t="s">
        <v>1325</v>
      </c>
      <c r="C2941" t="s">
        <v>561</v>
      </c>
      <c r="D2941" t="s">
        <v>26</v>
      </c>
      <c r="E2941" s="1">
        <v>42939</v>
      </c>
      <c r="F2941">
        <v>2</v>
      </c>
      <c r="G2941">
        <v>6999.98</v>
      </c>
      <c r="H2941" t="s">
        <v>909</v>
      </c>
      <c r="I2941" t="s">
        <v>858</v>
      </c>
      <c r="J2941" t="s">
        <v>27</v>
      </c>
      <c r="K2941" t="s">
        <v>28</v>
      </c>
      <c r="L2941" t="s">
        <v>1968</v>
      </c>
    </row>
    <row r="2942" spans="1:12" x14ac:dyDescent="0.3">
      <c r="A2942">
        <v>1022</v>
      </c>
      <c r="B2942" t="s">
        <v>1326</v>
      </c>
      <c r="C2942" t="s">
        <v>549</v>
      </c>
      <c r="D2942" t="s">
        <v>26</v>
      </c>
      <c r="E2942" s="1">
        <v>42939</v>
      </c>
      <c r="F2942">
        <v>1</v>
      </c>
      <c r="G2942">
        <v>1409.99</v>
      </c>
      <c r="H2942" t="s">
        <v>1151</v>
      </c>
      <c r="I2942" t="s">
        <v>22</v>
      </c>
      <c r="J2942" t="s">
        <v>27</v>
      </c>
      <c r="K2942" t="s">
        <v>31</v>
      </c>
      <c r="L2942" t="s">
        <v>1971</v>
      </c>
    </row>
    <row r="2943" spans="1:12" x14ac:dyDescent="0.3">
      <c r="A2943">
        <v>1022</v>
      </c>
      <c r="B2943" t="s">
        <v>1326</v>
      </c>
      <c r="C2943" t="s">
        <v>549</v>
      </c>
      <c r="D2943" t="s">
        <v>26</v>
      </c>
      <c r="E2943" s="1">
        <v>42939</v>
      </c>
      <c r="F2943">
        <v>1</v>
      </c>
      <c r="G2943">
        <v>1320.99</v>
      </c>
      <c r="H2943" t="s">
        <v>77</v>
      </c>
      <c r="I2943" t="s">
        <v>22</v>
      </c>
      <c r="J2943" t="s">
        <v>27</v>
      </c>
      <c r="K2943" t="s">
        <v>31</v>
      </c>
      <c r="L2943" t="s">
        <v>1970</v>
      </c>
    </row>
    <row r="2944" spans="1:12" x14ac:dyDescent="0.3">
      <c r="A2944">
        <v>1022</v>
      </c>
      <c r="B2944" t="s">
        <v>1326</v>
      </c>
      <c r="C2944" t="s">
        <v>549</v>
      </c>
      <c r="D2944" t="s">
        <v>26</v>
      </c>
      <c r="E2944" s="1">
        <v>42939</v>
      </c>
      <c r="F2944">
        <v>1</v>
      </c>
      <c r="G2944">
        <v>346.99</v>
      </c>
      <c r="H2944" t="s">
        <v>1033</v>
      </c>
      <c r="I2944" t="s">
        <v>15</v>
      </c>
      <c r="J2944" t="s">
        <v>27</v>
      </c>
      <c r="K2944" t="s">
        <v>31</v>
      </c>
      <c r="L2944" t="s">
        <v>1972</v>
      </c>
    </row>
    <row r="2945" spans="1:12" x14ac:dyDescent="0.3">
      <c r="A2945">
        <v>1022</v>
      </c>
      <c r="B2945" t="s">
        <v>1326</v>
      </c>
      <c r="C2945" t="s">
        <v>549</v>
      </c>
      <c r="D2945" t="s">
        <v>26</v>
      </c>
      <c r="E2945" s="1">
        <v>42939</v>
      </c>
      <c r="F2945">
        <v>1</v>
      </c>
      <c r="G2945">
        <v>469.99</v>
      </c>
      <c r="H2945" t="s">
        <v>903</v>
      </c>
      <c r="I2945" t="s">
        <v>22</v>
      </c>
      <c r="J2945" t="s">
        <v>27</v>
      </c>
      <c r="K2945" t="s">
        <v>31</v>
      </c>
      <c r="L2945" t="s">
        <v>1967</v>
      </c>
    </row>
    <row r="2946" spans="1:12" x14ac:dyDescent="0.3">
      <c r="A2946">
        <v>1023</v>
      </c>
      <c r="B2946" t="s">
        <v>1327</v>
      </c>
      <c r="C2946" t="s">
        <v>98</v>
      </c>
      <c r="D2946" t="s">
        <v>26</v>
      </c>
      <c r="E2946" s="1">
        <v>42939</v>
      </c>
      <c r="F2946">
        <v>2</v>
      </c>
      <c r="G2946">
        <v>10599.98</v>
      </c>
      <c r="H2946" t="s">
        <v>897</v>
      </c>
      <c r="I2946" t="s">
        <v>22</v>
      </c>
      <c r="J2946" t="s">
        <v>27</v>
      </c>
      <c r="K2946" t="s">
        <v>28</v>
      </c>
      <c r="L2946" t="s">
        <v>1968</v>
      </c>
    </row>
    <row r="2947" spans="1:12" x14ac:dyDescent="0.3">
      <c r="A2947">
        <v>1023</v>
      </c>
      <c r="B2947" t="s">
        <v>1327</v>
      </c>
      <c r="C2947" t="s">
        <v>98</v>
      </c>
      <c r="D2947" t="s">
        <v>26</v>
      </c>
      <c r="E2947" s="1">
        <v>42939</v>
      </c>
      <c r="F2947">
        <v>1</v>
      </c>
      <c r="G2947">
        <v>349.99</v>
      </c>
      <c r="H2947" t="s">
        <v>958</v>
      </c>
      <c r="I2947" t="s">
        <v>53</v>
      </c>
      <c r="J2947" t="s">
        <v>27</v>
      </c>
      <c r="K2947" t="s">
        <v>28</v>
      </c>
      <c r="L2947" t="s">
        <v>1968</v>
      </c>
    </row>
    <row r="2948" spans="1:12" x14ac:dyDescent="0.3">
      <c r="A2948">
        <v>1024</v>
      </c>
      <c r="B2948" t="s">
        <v>1328</v>
      </c>
      <c r="C2948" t="s">
        <v>42</v>
      </c>
      <c r="D2948" t="s">
        <v>26</v>
      </c>
      <c r="E2948" s="1">
        <v>42939</v>
      </c>
      <c r="F2948">
        <v>2</v>
      </c>
      <c r="G2948">
        <v>699.98</v>
      </c>
      <c r="H2948" t="s">
        <v>947</v>
      </c>
      <c r="I2948" t="s">
        <v>53</v>
      </c>
      <c r="J2948" t="s">
        <v>27</v>
      </c>
      <c r="K2948" t="s">
        <v>31</v>
      </c>
      <c r="L2948" t="s">
        <v>1966</v>
      </c>
    </row>
    <row r="2949" spans="1:12" x14ac:dyDescent="0.3">
      <c r="A2949">
        <v>1024</v>
      </c>
      <c r="B2949" t="s">
        <v>1328</v>
      </c>
      <c r="C2949" t="s">
        <v>42</v>
      </c>
      <c r="D2949" t="s">
        <v>26</v>
      </c>
      <c r="E2949" s="1">
        <v>42939</v>
      </c>
      <c r="F2949">
        <v>2</v>
      </c>
      <c r="G2949">
        <v>979.98</v>
      </c>
      <c r="H2949" t="s">
        <v>932</v>
      </c>
      <c r="I2949" t="s">
        <v>53</v>
      </c>
      <c r="J2949" t="s">
        <v>27</v>
      </c>
      <c r="K2949" t="s">
        <v>31</v>
      </c>
      <c r="L2949" t="s">
        <v>1966</v>
      </c>
    </row>
    <row r="2950" spans="1:12" x14ac:dyDescent="0.3">
      <c r="A2950">
        <v>1024</v>
      </c>
      <c r="B2950" t="s">
        <v>1328</v>
      </c>
      <c r="C2950" t="s">
        <v>42</v>
      </c>
      <c r="D2950" t="s">
        <v>26</v>
      </c>
      <c r="E2950" s="1">
        <v>42939</v>
      </c>
      <c r="F2950">
        <v>1</v>
      </c>
      <c r="G2950">
        <v>481.99</v>
      </c>
      <c r="H2950" t="s">
        <v>942</v>
      </c>
      <c r="I2950" t="s">
        <v>39</v>
      </c>
      <c r="J2950" t="s">
        <v>27</v>
      </c>
      <c r="K2950" t="s">
        <v>31</v>
      </c>
      <c r="L2950" t="s">
        <v>1972</v>
      </c>
    </row>
    <row r="2951" spans="1:12" x14ac:dyDescent="0.3">
      <c r="A2951">
        <v>1024</v>
      </c>
      <c r="B2951" t="s">
        <v>1328</v>
      </c>
      <c r="C2951" t="s">
        <v>42</v>
      </c>
      <c r="D2951" t="s">
        <v>26</v>
      </c>
      <c r="E2951" s="1">
        <v>42939</v>
      </c>
      <c r="F2951">
        <v>2</v>
      </c>
      <c r="G2951">
        <v>4999.9799999999996</v>
      </c>
      <c r="H2951" t="s">
        <v>943</v>
      </c>
      <c r="I2951" t="s">
        <v>22</v>
      </c>
      <c r="J2951" t="s">
        <v>27</v>
      </c>
      <c r="K2951" t="s">
        <v>31</v>
      </c>
      <c r="L2951" t="s">
        <v>1967</v>
      </c>
    </row>
    <row r="2952" spans="1:12" x14ac:dyDescent="0.3">
      <c r="A2952">
        <v>1024</v>
      </c>
      <c r="B2952" t="s">
        <v>1328</v>
      </c>
      <c r="C2952" t="s">
        <v>42</v>
      </c>
      <c r="D2952" t="s">
        <v>26</v>
      </c>
      <c r="E2952" s="1">
        <v>42939</v>
      </c>
      <c r="F2952">
        <v>1</v>
      </c>
      <c r="G2952">
        <v>349.99</v>
      </c>
      <c r="H2952" t="s">
        <v>958</v>
      </c>
      <c r="I2952" t="s">
        <v>53</v>
      </c>
      <c r="J2952" t="s">
        <v>27</v>
      </c>
      <c r="K2952" t="s">
        <v>31</v>
      </c>
      <c r="L2952" t="s">
        <v>1968</v>
      </c>
    </row>
    <row r="2953" spans="1:12" x14ac:dyDescent="0.3">
      <c r="A2953">
        <v>1025</v>
      </c>
      <c r="B2953" t="s">
        <v>1329</v>
      </c>
      <c r="C2953" t="s">
        <v>382</v>
      </c>
      <c r="D2953" t="s">
        <v>26</v>
      </c>
      <c r="E2953" s="1">
        <v>42939</v>
      </c>
      <c r="F2953">
        <v>1</v>
      </c>
      <c r="G2953">
        <v>529.99</v>
      </c>
      <c r="H2953" t="s">
        <v>49</v>
      </c>
      <c r="I2953" t="s">
        <v>15</v>
      </c>
      <c r="J2953" t="s">
        <v>27</v>
      </c>
      <c r="K2953" t="s">
        <v>28</v>
      </c>
      <c r="L2953" t="s">
        <v>1966</v>
      </c>
    </row>
    <row r="2954" spans="1:12" x14ac:dyDescent="0.3">
      <c r="A2954">
        <v>1025</v>
      </c>
      <c r="B2954" t="s">
        <v>1329</v>
      </c>
      <c r="C2954" t="s">
        <v>382</v>
      </c>
      <c r="D2954" t="s">
        <v>26</v>
      </c>
      <c r="E2954" s="1">
        <v>42939</v>
      </c>
      <c r="F2954">
        <v>1</v>
      </c>
      <c r="G2954">
        <v>489.99</v>
      </c>
      <c r="H2954" t="s">
        <v>871</v>
      </c>
      <c r="I2954" t="s">
        <v>39</v>
      </c>
      <c r="J2954" t="s">
        <v>27</v>
      </c>
      <c r="K2954" t="s">
        <v>28</v>
      </c>
      <c r="L2954" t="s">
        <v>1966</v>
      </c>
    </row>
    <row r="2955" spans="1:12" x14ac:dyDescent="0.3">
      <c r="A2955">
        <v>1025</v>
      </c>
      <c r="B2955" t="s">
        <v>1329</v>
      </c>
      <c r="C2955" t="s">
        <v>382</v>
      </c>
      <c r="D2955" t="s">
        <v>26</v>
      </c>
      <c r="E2955" s="1">
        <v>42939</v>
      </c>
      <c r="F2955">
        <v>2</v>
      </c>
      <c r="G2955">
        <v>501.98</v>
      </c>
      <c r="H2955" t="s">
        <v>950</v>
      </c>
      <c r="I2955" t="s">
        <v>15</v>
      </c>
      <c r="J2955" t="s">
        <v>27</v>
      </c>
      <c r="K2955" t="s">
        <v>28</v>
      </c>
      <c r="L2955" t="s">
        <v>1972</v>
      </c>
    </row>
    <row r="2956" spans="1:12" x14ac:dyDescent="0.3">
      <c r="A2956">
        <v>1025</v>
      </c>
      <c r="B2956" t="s">
        <v>1329</v>
      </c>
      <c r="C2956" t="s">
        <v>382</v>
      </c>
      <c r="D2956" t="s">
        <v>26</v>
      </c>
      <c r="E2956" s="1">
        <v>42939</v>
      </c>
      <c r="F2956">
        <v>1</v>
      </c>
      <c r="G2956">
        <v>209.99</v>
      </c>
      <c r="H2956" t="s">
        <v>953</v>
      </c>
      <c r="I2956" t="s">
        <v>53</v>
      </c>
      <c r="J2956" t="s">
        <v>27</v>
      </c>
      <c r="K2956" t="s">
        <v>28</v>
      </c>
      <c r="L2956" t="s">
        <v>1968</v>
      </c>
    </row>
    <row r="2957" spans="1:12" x14ac:dyDescent="0.3">
      <c r="A2957">
        <v>1025</v>
      </c>
      <c r="B2957" t="s">
        <v>1329</v>
      </c>
      <c r="C2957" t="s">
        <v>382</v>
      </c>
      <c r="D2957" t="s">
        <v>26</v>
      </c>
      <c r="E2957" s="1">
        <v>42939</v>
      </c>
      <c r="F2957">
        <v>1</v>
      </c>
      <c r="G2957">
        <v>1499.99</v>
      </c>
      <c r="H2957" t="s">
        <v>913</v>
      </c>
      <c r="I2957" t="s">
        <v>22</v>
      </c>
      <c r="J2957" t="s">
        <v>27</v>
      </c>
      <c r="K2957" t="s">
        <v>28</v>
      </c>
      <c r="L2957" t="s">
        <v>1968</v>
      </c>
    </row>
    <row r="2958" spans="1:12" x14ac:dyDescent="0.3">
      <c r="A2958">
        <v>1026</v>
      </c>
      <c r="B2958" t="s">
        <v>1330</v>
      </c>
      <c r="C2958" t="s">
        <v>312</v>
      </c>
      <c r="D2958" t="s">
        <v>13</v>
      </c>
      <c r="E2958" s="1">
        <v>42942</v>
      </c>
      <c r="F2958">
        <v>2</v>
      </c>
      <c r="G2958">
        <v>7999.98</v>
      </c>
      <c r="H2958" t="s">
        <v>56</v>
      </c>
      <c r="I2958" t="s">
        <v>22</v>
      </c>
      <c r="J2958" t="s">
        <v>16</v>
      </c>
      <c r="K2958" t="s">
        <v>17</v>
      </c>
      <c r="L2958" t="s">
        <v>1968</v>
      </c>
    </row>
    <row r="2959" spans="1:12" x14ac:dyDescent="0.3">
      <c r="A2959">
        <v>1027</v>
      </c>
      <c r="B2959" t="s">
        <v>1331</v>
      </c>
      <c r="C2959" t="s">
        <v>939</v>
      </c>
      <c r="D2959" t="s">
        <v>26</v>
      </c>
      <c r="E2959" s="1">
        <v>42942</v>
      </c>
      <c r="F2959">
        <v>2</v>
      </c>
      <c r="G2959">
        <v>539.98</v>
      </c>
      <c r="H2959" t="s">
        <v>52</v>
      </c>
      <c r="I2959" t="s">
        <v>15</v>
      </c>
      <c r="J2959" t="s">
        <v>27</v>
      </c>
      <c r="K2959" t="s">
        <v>28</v>
      </c>
      <c r="L2959" t="s">
        <v>1966</v>
      </c>
    </row>
    <row r="2960" spans="1:12" x14ac:dyDescent="0.3">
      <c r="A2960">
        <v>1027</v>
      </c>
      <c r="B2960" t="s">
        <v>1331</v>
      </c>
      <c r="C2960" t="s">
        <v>939</v>
      </c>
      <c r="D2960" t="s">
        <v>26</v>
      </c>
      <c r="E2960" s="1">
        <v>42942</v>
      </c>
      <c r="F2960">
        <v>2</v>
      </c>
      <c r="G2960">
        <v>599.98</v>
      </c>
      <c r="H2960" t="s">
        <v>866</v>
      </c>
      <c r="I2960" t="s">
        <v>53</v>
      </c>
      <c r="J2960" t="s">
        <v>27</v>
      </c>
      <c r="K2960" t="s">
        <v>28</v>
      </c>
      <c r="L2960" t="s">
        <v>1966</v>
      </c>
    </row>
    <row r="2961" spans="1:12" x14ac:dyDescent="0.3">
      <c r="A2961">
        <v>1028</v>
      </c>
      <c r="B2961" t="s">
        <v>1332</v>
      </c>
      <c r="C2961" t="s">
        <v>273</v>
      </c>
      <c r="D2961" t="s">
        <v>26</v>
      </c>
      <c r="E2961" s="1">
        <v>42943</v>
      </c>
      <c r="F2961">
        <v>1</v>
      </c>
      <c r="G2961">
        <v>1469.99</v>
      </c>
      <c r="H2961" t="s">
        <v>922</v>
      </c>
      <c r="I2961" t="s">
        <v>22</v>
      </c>
      <c r="J2961" t="s">
        <v>27</v>
      </c>
      <c r="K2961" t="s">
        <v>31</v>
      </c>
      <c r="L2961" t="s">
        <v>1971</v>
      </c>
    </row>
    <row r="2962" spans="1:12" x14ac:dyDescent="0.3">
      <c r="A2962">
        <v>1028</v>
      </c>
      <c r="B2962" t="s">
        <v>1332</v>
      </c>
      <c r="C2962" t="s">
        <v>273</v>
      </c>
      <c r="D2962" t="s">
        <v>26</v>
      </c>
      <c r="E2962" s="1">
        <v>42943</v>
      </c>
      <c r="F2962">
        <v>1</v>
      </c>
      <c r="G2962">
        <v>449.99</v>
      </c>
      <c r="H2962" t="s">
        <v>941</v>
      </c>
      <c r="I2962" t="s">
        <v>39</v>
      </c>
      <c r="J2962" t="s">
        <v>27</v>
      </c>
      <c r="K2962" t="s">
        <v>31</v>
      </c>
      <c r="L2962" t="s">
        <v>1972</v>
      </c>
    </row>
    <row r="2963" spans="1:12" x14ac:dyDescent="0.3">
      <c r="A2963">
        <v>1028</v>
      </c>
      <c r="B2963" t="s">
        <v>1332</v>
      </c>
      <c r="C2963" t="s">
        <v>273</v>
      </c>
      <c r="D2963" t="s">
        <v>26</v>
      </c>
      <c r="E2963" s="1">
        <v>42943</v>
      </c>
      <c r="F2963">
        <v>2</v>
      </c>
      <c r="G2963">
        <v>941.98</v>
      </c>
      <c r="H2963" t="s">
        <v>1012</v>
      </c>
      <c r="I2963" t="s">
        <v>39</v>
      </c>
      <c r="J2963" t="s">
        <v>27</v>
      </c>
      <c r="K2963" t="s">
        <v>31</v>
      </c>
      <c r="L2963" t="s">
        <v>1972</v>
      </c>
    </row>
    <row r="2964" spans="1:12" x14ac:dyDescent="0.3">
      <c r="A2964">
        <v>1028</v>
      </c>
      <c r="B2964" t="s">
        <v>1332</v>
      </c>
      <c r="C2964" t="s">
        <v>273</v>
      </c>
      <c r="D2964" t="s">
        <v>26</v>
      </c>
      <c r="E2964" s="1">
        <v>42943</v>
      </c>
      <c r="F2964">
        <v>2</v>
      </c>
      <c r="G2964">
        <v>1665.98</v>
      </c>
      <c r="H2964" t="s">
        <v>1006</v>
      </c>
      <c r="I2964" t="s">
        <v>22</v>
      </c>
      <c r="J2964" t="s">
        <v>27</v>
      </c>
      <c r="K2964" t="s">
        <v>31</v>
      </c>
      <c r="L2964" t="s">
        <v>1972</v>
      </c>
    </row>
    <row r="2965" spans="1:12" x14ac:dyDescent="0.3">
      <c r="A2965">
        <v>1028</v>
      </c>
      <c r="B2965" t="s">
        <v>1332</v>
      </c>
      <c r="C2965" t="s">
        <v>273</v>
      </c>
      <c r="D2965" t="s">
        <v>26</v>
      </c>
      <c r="E2965" s="1">
        <v>42943</v>
      </c>
      <c r="F2965">
        <v>1</v>
      </c>
      <c r="G2965">
        <v>1549</v>
      </c>
      <c r="H2965" t="s">
        <v>19</v>
      </c>
      <c r="I2965" t="s">
        <v>20</v>
      </c>
      <c r="J2965" t="s">
        <v>27</v>
      </c>
      <c r="K2965" t="s">
        <v>31</v>
      </c>
      <c r="L2965" t="s">
        <v>1967</v>
      </c>
    </row>
    <row r="2966" spans="1:12" x14ac:dyDescent="0.3">
      <c r="A2966">
        <v>1029</v>
      </c>
      <c r="B2966" t="s">
        <v>1333</v>
      </c>
      <c r="C2966" t="s">
        <v>211</v>
      </c>
      <c r="D2966" t="s">
        <v>13</v>
      </c>
      <c r="E2966" s="1">
        <v>42945</v>
      </c>
      <c r="F2966">
        <v>1</v>
      </c>
      <c r="G2966">
        <v>599.99</v>
      </c>
      <c r="H2966" t="s">
        <v>18</v>
      </c>
      <c r="I2966" t="s">
        <v>15</v>
      </c>
      <c r="J2966" t="s">
        <v>16</v>
      </c>
      <c r="K2966" t="s">
        <v>36</v>
      </c>
      <c r="L2966" t="s">
        <v>1966</v>
      </c>
    </row>
    <row r="2967" spans="1:12" x14ac:dyDescent="0.3">
      <c r="A2967">
        <v>1029</v>
      </c>
      <c r="B2967" t="s">
        <v>1333</v>
      </c>
      <c r="C2967" t="s">
        <v>211</v>
      </c>
      <c r="D2967" t="s">
        <v>13</v>
      </c>
      <c r="E2967" s="1">
        <v>42945</v>
      </c>
      <c r="F2967">
        <v>2</v>
      </c>
      <c r="G2967">
        <v>899.98</v>
      </c>
      <c r="H2967" t="s">
        <v>854</v>
      </c>
      <c r="I2967" t="s">
        <v>15</v>
      </c>
      <c r="J2967" t="s">
        <v>16</v>
      </c>
      <c r="K2967" t="s">
        <v>36</v>
      </c>
      <c r="L2967" t="s">
        <v>1972</v>
      </c>
    </row>
    <row r="2968" spans="1:12" x14ac:dyDescent="0.3">
      <c r="A2968">
        <v>1029</v>
      </c>
      <c r="B2968" t="s">
        <v>1333</v>
      </c>
      <c r="C2968" t="s">
        <v>211</v>
      </c>
      <c r="D2968" t="s">
        <v>13</v>
      </c>
      <c r="E2968" s="1">
        <v>42945</v>
      </c>
      <c r="F2968">
        <v>1</v>
      </c>
      <c r="G2968">
        <v>2699.99</v>
      </c>
      <c r="H2968" t="s">
        <v>919</v>
      </c>
      <c r="I2968" t="s">
        <v>858</v>
      </c>
      <c r="J2968" t="s">
        <v>16</v>
      </c>
      <c r="K2968" t="s">
        <v>36</v>
      </c>
      <c r="L2968" t="s">
        <v>1968</v>
      </c>
    </row>
    <row r="2969" spans="1:12" x14ac:dyDescent="0.3">
      <c r="A2969">
        <v>1029</v>
      </c>
      <c r="B2969" t="s">
        <v>1333</v>
      </c>
      <c r="C2969" t="s">
        <v>211</v>
      </c>
      <c r="D2969" t="s">
        <v>13</v>
      </c>
      <c r="E2969" s="1">
        <v>42945</v>
      </c>
      <c r="F2969">
        <v>1</v>
      </c>
      <c r="G2969">
        <v>4999.99</v>
      </c>
      <c r="H2969" t="s">
        <v>987</v>
      </c>
      <c r="I2969" t="s">
        <v>22</v>
      </c>
      <c r="J2969" t="s">
        <v>16</v>
      </c>
      <c r="K2969" t="s">
        <v>36</v>
      </c>
      <c r="L2969" t="s">
        <v>1968</v>
      </c>
    </row>
    <row r="2970" spans="1:12" x14ac:dyDescent="0.3">
      <c r="A2970">
        <v>1030</v>
      </c>
      <c r="B2970" t="s">
        <v>1334</v>
      </c>
      <c r="C2970" t="s">
        <v>344</v>
      </c>
      <c r="D2970" t="s">
        <v>26</v>
      </c>
      <c r="E2970" s="1">
        <v>42945</v>
      </c>
      <c r="F2970">
        <v>1</v>
      </c>
      <c r="G2970">
        <v>619.99</v>
      </c>
      <c r="H2970" t="s">
        <v>862</v>
      </c>
      <c r="I2970" t="s">
        <v>15</v>
      </c>
      <c r="J2970" t="s">
        <v>27</v>
      </c>
      <c r="K2970" t="s">
        <v>28</v>
      </c>
      <c r="L2970" t="s">
        <v>1972</v>
      </c>
    </row>
    <row r="2971" spans="1:12" x14ac:dyDescent="0.3">
      <c r="A2971">
        <v>1030</v>
      </c>
      <c r="B2971" t="s">
        <v>1334</v>
      </c>
      <c r="C2971" t="s">
        <v>344</v>
      </c>
      <c r="D2971" t="s">
        <v>26</v>
      </c>
      <c r="E2971" s="1">
        <v>42945</v>
      </c>
      <c r="F2971">
        <v>1</v>
      </c>
      <c r="G2971">
        <v>999.99</v>
      </c>
      <c r="H2971" t="s">
        <v>997</v>
      </c>
      <c r="I2971" t="s">
        <v>22</v>
      </c>
      <c r="J2971" t="s">
        <v>27</v>
      </c>
      <c r="K2971" t="s">
        <v>28</v>
      </c>
      <c r="L2971" t="s">
        <v>1967</v>
      </c>
    </row>
    <row r="2972" spans="1:12" x14ac:dyDescent="0.3">
      <c r="A2972">
        <v>1030</v>
      </c>
      <c r="B2972" t="s">
        <v>1334</v>
      </c>
      <c r="C2972" t="s">
        <v>344</v>
      </c>
      <c r="D2972" t="s">
        <v>26</v>
      </c>
      <c r="E2972" s="1">
        <v>42945</v>
      </c>
      <c r="F2972">
        <v>2</v>
      </c>
      <c r="G2972">
        <v>3098</v>
      </c>
      <c r="H2972" t="s">
        <v>19</v>
      </c>
      <c r="I2972" t="s">
        <v>20</v>
      </c>
      <c r="J2972" t="s">
        <v>27</v>
      </c>
      <c r="K2972" t="s">
        <v>28</v>
      </c>
      <c r="L2972" t="s">
        <v>1967</v>
      </c>
    </row>
    <row r="2973" spans="1:12" x14ac:dyDescent="0.3">
      <c r="A2973">
        <v>1031</v>
      </c>
      <c r="B2973" t="s">
        <v>1335</v>
      </c>
      <c r="C2973" t="s">
        <v>607</v>
      </c>
      <c r="D2973" t="s">
        <v>13</v>
      </c>
      <c r="E2973" s="1">
        <v>42946</v>
      </c>
      <c r="F2973">
        <v>2</v>
      </c>
      <c r="G2973">
        <v>899.98</v>
      </c>
      <c r="H2973" t="s">
        <v>941</v>
      </c>
      <c r="I2973" t="s">
        <v>39</v>
      </c>
      <c r="J2973" t="s">
        <v>16</v>
      </c>
      <c r="K2973" t="s">
        <v>17</v>
      </c>
      <c r="L2973" t="s">
        <v>1972</v>
      </c>
    </row>
    <row r="2974" spans="1:12" x14ac:dyDescent="0.3">
      <c r="A2974">
        <v>1031</v>
      </c>
      <c r="B2974" t="s">
        <v>1335</v>
      </c>
      <c r="C2974" t="s">
        <v>607</v>
      </c>
      <c r="D2974" t="s">
        <v>13</v>
      </c>
      <c r="E2974" s="1">
        <v>42946</v>
      </c>
      <c r="F2974">
        <v>2</v>
      </c>
      <c r="G2974">
        <v>1999.98</v>
      </c>
      <c r="H2974" t="s">
        <v>997</v>
      </c>
      <c r="I2974" t="s">
        <v>22</v>
      </c>
      <c r="J2974" t="s">
        <v>16</v>
      </c>
      <c r="K2974" t="s">
        <v>17</v>
      </c>
      <c r="L2974" t="s">
        <v>1967</v>
      </c>
    </row>
    <row r="2975" spans="1:12" x14ac:dyDescent="0.3">
      <c r="A2975">
        <v>1032</v>
      </c>
      <c r="B2975" t="s">
        <v>1336</v>
      </c>
      <c r="C2975" t="s">
        <v>939</v>
      </c>
      <c r="D2975" t="s">
        <v>26</v>
      </c>
      <c r="E2975" s="1">
        <v>42946</v>
      </c>
      <c r="F2975">
        <v>1</v>
      </c>
      <c r="G2975">
        <v>429</v>
      </c>
      <c r="H2975" t="s">
        <v>40</v>
      </c>
      <c r="I2975" t="s">
        <v>15</v>
      </c>
      <c r="J2975" t="s">
        <v>27</v>
      </c>
      <c r="K2975" t="s">
        <v>28</v>
      </c>
      <c r="L2975" t="s">
        <v>1976</v>
      </c>
    </row>
    <row r="2976" spans="1:12" x14ac:dyDescent="0.3">
      <c r="A2976">
        <v>1032</v>
      </c>
      <c r="B2976" t="s">
        <v>1336</v>
      </c>
      <c r="C2976" t="s">
        <v>939</v>
      </c>
      <c r="D2976" t="s">
        <v>26</v>
      </c>
      <c r="E2976" s="1">
        <v>42946</v>
      </c>
      <c r="F2976">
        <v>2</v>
      </c>
      <c r="G2976">
        <v>3119.98</v>
      </c>
      <c r="H2976" t="s">
        <v>967</v>
      </c>
      <c r="I2976" t="s">
        <v>46</v>
      </c>
      <c r="J2976" t="s">
        <v>27</v>
      </c>
      <c r="K2976" t="s">
        <v>28</v>
      </c>
      <c r="L2976" t="s">
        <v>1972</v>
      </c>
    </row>
    <row r="2977" spans="1:12" x14ac:dyDescent="0.3">
      <c r="A2977">
        <v>1033</v>
      </c>
      <c r="B2977" t="s">
        <v>1337</v>
      </c>
      <c r="C2977" t="s">
        <v>325</v>
      </c>
      <c r="D2977" t="s">
        <v>26</v>
      </c>
      <c r="E2977" s="1">
        <v>42946</v>
      </c>
      <c r="F2977">
        <v>1</v>
      </c>
      <c r="G2977">
        <v>599.99</v>
      </c>
      <c r="H2977" t="s">
        <v>14</v>
      </c>
      <c r="I2977" t="s">
        <v>39</v>
      </c>
      <c r="J2977" t="s">
        <v>27</v>
      </c>
      <c r="K2977" t="s">
        <v>31</v>
      </c>
      <c r="L2977" t="s">
        <v>1966</v>
      </c>
    </row>
    <row r="2978" spans="1:12" x14ac:dyDescent="0.3">
      <c r="A2978">
        <v>1033</v>
      </c>
      <c r="B2978" t="s">
        <v>1337</v>
      </c>
      <c r="C2978" t="s">
        <v>325</v>
      </c>
      <c r="D2978" t="s">
        <v>26</v>
      </c>
      <c r="E2978" s="1">
        <v>42946</v>
      </c>
      <c r="F2978">
        <v>2</v>
      </c>
      <c r="G2978">
        <v>833.98</v>
      </c>
      <c r="H2978" t="s">
        <v>867</v>
      </c>
      <c r="I2978" t="s">
        <v>39</v>
      </c>
      <c r="J2978" t="s">
        <v>27</v>
      </c>
      <c r="K2978" t="s">
        <v>31</v>
      </c>
      <c r="L2978" t="s">
        <v>1972</v>
      </c>
    </row>
    <row r="2979" spans="1:12" x14ac:dyDescent="0.3">
      <c r="A2979">
        <v>1033</v>
      </c>
      <c r="B2979" t="s">
        <v>1337</v>
      </c>
      <c r="C2979" t="s">
        <v>325</v>
      </c>
      <c r="D2979" t="s">
        <v>26</v>
      </c>
      <c r="E2979" s="1">
        <v>42946</v>
      </c>
      <c r="F2979">
        <v>2</v>
      </c>
      <c r="G2979">
        <v>1999.98</v>
      </c>
      <c r="H2979" t="s">
        <v>997</v>
      </c>
      <c r="I2979" t="s">
        <v>22</v>
      </c>
      <c r="J2979" t="s">
        <v>27</v>
      </c>
      <c r="K2979" t="s">
        <v>31</v>
      </c>
      <c r="L2979" t="s">
        <v>1967</v>
      </c>
    </row>
    <row r="2980" spans="1:12" x14ac:dyDescent="0.3">
      <c r="A2980">
        <v>1034</v>
      </c>
      <c r="B2980" t="s">
        <v>1338</v>
      </c>
      <c r="C2980" t="s">
        <v>150</v>
      </c>
      <c r="D2980" t="s">
        <v>26</v>
      </c>
      <c r="E2980" s="1">
        <v>42946</v>
      </c>
      <c r="F2980">
        <v>1</v>
      </c>
      <c r="G2980">
        <v>269.99</v>
      </c>
      <c r="H2980" t="s">
        <v>66</v>
      </c>
      <c r="I2980" t="s">
        <v>53</v>
      </c>
      <c r="J2980" t="s">
        <v>27</v>
      </c>
      <c r="K2980" t="s">
        <v>31</v>
      </c>
      <c r="L2980" t="s">
        <v>1966</v>
      </c>
    </row>
    <row r="2981" spans="1:12" x14ac:dyDescent="0.3">
      <c r="A2981">
        <v>1034</v>
      </c>
      <c r="B2981" t="s">
        <v>1338</v>
      </c>
      <c r="C2981" t="s">
        <v>150</v>
      </c>
      <c r="D2981" t="s">
        <v>26</v>
      </c>
      <c r="E2981" s="1">
        <v>42946</v>
      </c>
      <c r="F2981">
        <v>1</v>
      </c>
      <c r="G2981">
        <v>339.99</v>
      </c>
      <c r="H2981" t="s">
        <v>926</v>
      </c>
      <c r="I2981" t="s">
        <v>53</v>
      </c>
      <c r="J2981" t="s">
        <v>27</v>
      </c>
      <c r="K2981" t="s">
        <v>31</v>
      </c>
      <c r="L2981" t="s">
        <v>1966</v>
      </c>
    </row>
    <row r="2982" spans="1:12" x14ac:dyDescent="0.3">
      <c r="A2982">
        <v>1034</v>
      </c>
      <c r="B2982" t="s">
        <v>1338</v>
      </c>
      <c r="C2982" t="s">
        <v>150</v>
      </c>
      <c r="D2982" t="s">
        <v>26</v>
      </c>
      <c r="E2982" s="1">
        <v>42946</v>
      </c>
      <c r="F2982">
        <v>2</v>
      </c>
      <c r="G2982">
        <v>3361.98</v>
      </c>
      <c r="H2982" t="s">
        <v>63</v>
      </c>
      <c r="I2982" t="s">
        <v>20</v>
      </c>
      <c r="J2982" t="s">
        <v>27</v>
      </c>
      <c r="K2982" t="s">
        <v>31</v>
      </c>
      <c r="L2982" t="s">
        <v>1967</v>
      </c>
    </row>
    <row r="2983" spans="1:12" x14ac:dyDescent="0.3">
      <c r="A2983">
        <v>1034</v>
      </c>
      <c r="B2983" t="s">
        <v>1338</v>
      </c>
      <c r="C2983" t="s">
        <v>150</v>
      </c>
      <c r="D2983" t="s">
        <v>26</v>
      </c>
      <c r="E2983" s="1">
        <v>42946</v>
      </c>
      <c r="F2983">
        <v>2</v>
      </c>
      <c r="G2983">
        <v>3599.98</v>
      </c>
      <c r="H2983" t="s">
        <v>23</v>
      </c>
      <c r="I2983" t="s">
        <v>22</v>
      </c>
      <c r="J2983" t="s">
        <v>27</v>
      </c>
      <c r="K2983" t="s">
        <v>31</v>
      </c>
      <c r="L2983" t="s">
        <v>1968</v>
      </c>
    </row>
    <row r="2984" spans="1:12" x14ac:dyDescent="0.3">
      <c r="A2984">
        <v>1035</v>
      </c>
      <c r="B2984" t="s">
        <v>1339</v>
      </c>
      <c r="C2984" t="s">
        <v>134</v>
      </c>
      <c r="D2984" t="s">
        <v>26</v>
      </c>
      <c r="E2984" s="1">
        <v>42946</v>
      </c>
      <c r="F2984">
        <v>1</v>
      </c>
      <c r="G2984">
        <v>349.99</v>
      </c>
      <c r="H2984" t="s">
        <v>947</v>
      </c>
      <c r="I2984" t="s">
        <v>53</v>
      </c>
      <c r="J2984" t="s">
        <v>27</v>
      </c>
      <c r="K2984" t="s">
        <v>28</v>
      </c>
      <c r="L2984" t="s">
        <v>1966</v>
      </c>
    </row>
    <row r="2985" spans="1:12" x14ac:dyDescent="0.3">
      <c r="A2985">
        <v>1036</v>
      </c>
      <c r="B2985" t="s">
        <v>1340</v>
      </c>
      <c r="C2985" t="s">
        <v>205</v>
      </c>
      <c r="D2985" t="s">
        <v>26</v>
      </c>
      <c r="E2985" s="1">
        <v>42946</v>
      </c>
      <c r="F2985">
        <v>1</v>
      </c>
      <c r="G2985">
        <v>299.99</v>
      </c>
      <c r="H2985" t="s">
        <v>866</v>
      </c>
      <c r="I2985" t="s">
        <v>15</v>
      </c>
      <c r="J2985" t="s">
        <v>27</v>
      </c>
      <c r="K2985" t="s">
        <v>28</v>
      </c>
      <c r="L2985" t="s">
        <v>1966</v>
      </c>
    </row>
    <row r="2986" spans="1:12" x14ac:dyDescent="0.3">
      <c r="A2986">
        <v>1036</v>
      </c>
      <c r="B2986" t="s">
        <v>1340</v>
      </c>
      <c r="C2986" t="s">
        <v>205</v>
      </c>
      <c r="D2986" t="s">
        <v>26</v>
      </c>
      <c r="E2986" s="1">
        <v>42946</v>
      </c>
      <c r="F2986">
        <v>1</v>
      </c>
      <c r="G2986">
        <v>549.99</v>
      </c>
      <c r="H2986" t="s">
        <v>43</v>
      </c>
      <c r="I2986" t="s">
        <v>15</v>
      </c>
      <c r="J2986" t="s">
        <v>27</v>
      </c>
      <c r="K2986" t="s">
        <v>28</v>
      </c>
      <c r="L2986" t="s">
        <v>1966</v>
      </c>
    </row>
    <row r="2987" spans="1:12" x14ac:dyDescent="0.3">
      <c r="A2987">
        <v>1036</v>
      </c>
      <c r="B2987" t="s">
        <v>1340</v>
      </c>
      <c r="C2987" t="s">
        <v>205</v>
      </c>
      <c r="D2987" t="s">
        <v>26</v>
      </c>
      <c r="E2987" s="1">
        <v>42946</v>
      </c>
      <c r="F2987">
        <v>2</v>
      </c>
      <c r="G2987">
        <v>898</v>
      </c>
      <c r="H2987" t="s">
        <v>44</v>
      </c>
      <c r="I2987" t="s">
        <v>15</v>
      </c>
      <c r="J2987" t="s">
        <v>27</v>
      </c>
      <c r="K2987" t="s">
        <v>28</v>
      </c>
      <c r="L2987" t="s">
        <v>1976</v>
      </c>
    </row>
    <row r="2988" spans="1:12" x14ac:dyDescent="0.3">
      <c r="A2988">
        <v>1036</v>
      </c>
      <c r="B2988" t="s">
        <v>1340</v>
      </c>
      <c r="C2988" t="s">
        <v>205</v>
      </c>
      <c r="D2988" t="s">
        <v>26</v>
      </c>
      <c r="E2988" s="1">
        <v>42946</v>
      </c>
      <c r="F2988">
        <v>2</v>
      </c>
      <c r="G2988">
        <v>693.98</v>
      </c>
      <c r="H2988" t="s">
        <v>1033</v>
      </c>
      <c r="I2988" t="s">
        <v>15</v>
      </c>
      <c r="J2988" t="s">
        <v>27</v>
      </c>
      <c r="K2988" t="s">
        <v>28</v>
      </c>
      <c r="L2988" t="s">
        <v>1972</v>
      </c>
    </row>
    <row r="2989" spans="1:12" x14ac:dyDescent="0.3">
      <c r="A2989">
        <v>1036</v>
      </c>
      <c r="B2989" t="s">
        <v>1340</v>
      </c>
      <c r="C2989" t="s">
        <v>205</v>
      </c>
      <c r="D2989" t="s">
        <v>26</v>
      </c>
      <c r="E2989" s="1">
        <v>42946</v>
      </c>
      <c r="F2989">
        <v>2</v>
      </c>
      <c r="G2989">
        <v>5399.98</v>
      </c>
      <c r="H2989" t="s">
        <v>919</v>
      </c>
      <c r="I2989" t="s">
        <v>858</v>
      </c>
      <c r="J2989" t="s">
        <v>27</v>
      </c>
      <c r="K2989" t="s">
        <v>28</v>
      </c>
      <c r="L2989" t="s">
        <v>1968</v>
      </c>
    </row>
    <row r="2990" spans="1:12" x14ac:dyDescent="0.3">
      <c r="A2990">
        <v>1037</v>
      </c>
      <c r="B2990" t="s">
        <v>1341</v>
      </c>
      <c r="C2990" t="s">
        <v>96</v>
      </c>
      <c r="D2990" t="s">
        <v>26</v>
      </c>
      <c r="E2990" s="1">
        <v>42947</v>
      </c>
      <c r="F2990">
        <v>2</v>
      </c>
      <c r="G2990">
        <v>879.98</v>
      </c>
      <c r="H2990" t="s">
        <v>893</v>
      </c>
      <c r="I2990" t="s">
        <v>15</v>
      </c>
      <c r="J2990" t="s">
        <v>27</v>
      </c>
      <c r="K2990" t="s">
        <v>28</v>
      </c>
      <c r="L2990" t="s">
        <v>1966</v>
      </c>
    </row>
    <row r="2991" spans="1:12" x14ac:dyDescent="0.3">
      <c r="A2991">
        <v>1037</v>
      </c>
      <c r="B2991" t="s">
        <v>1341</v>
      </c>
      <c r="C2991" t="s">
        <v>96</v>
      </c>
      <c r="D2991" t="s">
        <v>26</v>
      </c>
      <c r="E2991" s="1">
        <v>42947</v>
      </c>
      <c r="F2991">
        <v>1</v>
      </c>
      <c r="G2991">
        <v>209.99</v>
      </c>
      <c r="H2991" t="s">
        <v>1010</v>
      </c>
      <c r="I2991" t="s">
        <v>53</v>
      </c>
      <c r="J2991" t="s">
        <v>27</v>
      </c>
      <c r="K2991" t="s">
        <v>28</v>
      </c>
      <c r="L2991" t="s">
        <v>1971</v>
      </c>
    </row>
    <row r="2992" spans="1:12" x14ac:dyDescent="0.3">
      <c r="A2992">
        <v>1037</v>
      </c>
      <c r="B2992" t="s">
        <v>1341</v>
      </c>
      <c r="C2992" t="s">
        <v>96</v>
      </c>
      <c r="D2992" t="s">
        <v>26</v>
      </c>
      <c r="E2992" s="1">
        <v>42947</v>
      </c>
      <c r="F2992">
        <v>2</v>
      </c>
      <c r="G2992">
        <v>693.98</v>
      </c>
      <c r="H2992" t="s">
        <v>1033</v>
      </c>
      <c r="I2992" t="s">
        <v>15</v>
      </c>
      <c r="J2992" t="s">
        <v>27</v>
      </c>
      <c r="K2992" t="s">
        <v>28</v>
      </c>
      <c r="L2992" t="s">
        <v>1972</v>
      </c>
    </row>
    <row r="2993" spans="1:12" x14ac:dyDescent="0.3">
      <c r="A2993">
        <v>1037</v>
      </c>
      <c r="B2993" t="s">
        <v>1341</v>
      </c>
      <c r="C2993" t="s">
        <v>96</v>
      </c>
      <c r="D2993" t="s">
        <v>26</v>
      </c>
      <c r="E2993" s="1">
        <v>42947</v>
      </c>
      <c r="F2993">
        <v>2</v>
      </c>
      <c r="G2993">
        <v>219.98</v>
      </c>
      <c r="H2993" t="s">
        <v>934</v>
      </c>
      <c r="I2993" t="s">
        <v>53</v>
      </c>
      <c r="J2993" t="s">
        <v>27</v>
      </c>
      <c r="K2993" t="s">
        <v>28</v>
      </c>
      <c r="L2993" t="s">
        <v>1972</v>
      </c>
    </row>
    <row r="2994" spans="1:12" x14ac:dyDescent="0.3">
      <c r="A2994">
        <v>1037</v>
      </c>
      <c r="B2994" t="s">
        <v>1341</v>
      </c>
      <c r="C2994" t="s">
        <v>96</v>
      </c>
      <c r="D2994" t="s">
        <v>26</v>
      </c>
      <c r="E2994" s="1">
        <v>42947</v>
      </c>
      <c r="F2994">
        <v>1</v>
      </c>
      <c r="G2994">
        <v>999.99</v>
      </c>
      <c r="H2994" t="s">
        <v>32</v>
      </c>
      <c r="I2994" t="s">
        <v>22</v>
      </c>
      <c r="J2994" t="s">
        <v>27</v>
      </c>
      <c r="K2994" t="s">
        <v>28</v>
      </c>
      <c r="L2994" t="s">
        <v>1967</v>
      </c>
    </row>
    <row r="2995" spans="1:12" x14ac:dyDescent="0.3">
      <c r="A2995">
        <v>1038</v>
      </c>
      <c r="B2995" t="s">
        <v>1342</v>
      </c>
      <c r="C2995" t="s">
        <v>121</v>
      </c>
      <c r="D2995" t="s">
        <v>26</v>
      </c>
      <c r="E2995" s="1">
        <v>42947</v>
      </c>
      <c r="F2995">
        <v>1</v>
      </c>
      <c r="G2995">
        <v>149.99</v>
      </c>
      <c r="H2995" t="s">
        <v>904</v>
      </c>
      <c r="I2995" t="s">
        <v>53</v>
      </c>
      <c r="J2995" t="s">
        <v>27</v>
      </c>
      <c r="K2995" t="s">
        <v>31</v>
      </c>
      <c r="L2995" t="s">
        <v>1968</v>
      </c>
    </row>
    <row r="2996" spans="1:12" x14ac:dyDescent="0.3">
      <c r="A2996">
        <v>1038</v>
      </c>
      <c r="B2996" t="s">
        <v>1342</v>
      </c>
      <c r="C2996" t="s">
        <v>121</v>
      </c>
      <c r="D2996" t="s">
        <v>26</v>
      </c>
      <c r="E2996" s="1">
        <v>42947</v>
      </c>
      <c r="F2996">
        <v>1</v>
      </c>
      <c r="G2996">
        <v>2999.99</v>
      </c>
      <c r="H2996" t="s">
        <v>45</v>
      </c>
      <c r="I2996" t="s">
        <v>46</v>
      </c>
      <c r="J2996" t="s">
        <v>27</v>
      </c>
      <c r="K2996" t="s">
        <v>31</v>
      </c>
      <c r="L2996" t="s">
        <v>1968</v>
      </c>
    </row>
    <row r="2997" spans="1:12" x14ac:dyDescent="0.3">
      <c r="A2997">
        <v>1039</v>
      </c>
      <c r="B2997" t="s">
        <v>1343</v>
      </c>
      <c r="C2997" t="s">
        <v>423</v>
      </c>
      <c r="D2997" t="s">
        <v>26</v>
      </c>
      <c r="E2997" s="1">
        <v>42949</v>
      </c>
      <c r="F2997">
        <v>2</v>
      </c>
      <c r="G2997">
        <v>898</v>
      </c>
      <c r="H2997" t="s">
        <v>44</v>
      </c>
      <c r="I2997" t="s">
        <v>15</v>
      </c>
      <c r="J2997" t="s">
        <v>27</v>
      </c>
      <c r="K2997" t="s">
        <v>31</v>
      </c>
      <c r="L2997" t="s">
        <v>1976</v>
      </c>
    </row>
    <row r="2998" spans="1:12" x14ac:dyDescent="0.3">
      <c r="A2998">
        <v>1040</v>
      </c>
      <c r="B2998" t="s">
        <v>1344</v>
      </c>
      <c r="C2998" t="s">
        <v>558</v>
      </c>
      <c r="D2998" t="s">
        <v>13</v>
      </c>
      <c r="E2998" s="1">
        <v>42951</v>
      </c>
      <c r="F2998">
        <v>1</v>
      </c>
      <c r="G2998">
        <v>349.99</v>
      </c>
      <c r="H2998" t="s">
        <v>885</v>
      </c>
      <c r="I2998" t="s">
        <v>53</v>
      </c>
      <c r="J2998" t="s">
        <v>16</v>
      </c>
      <c r="K2998" t="s">
        <v>17</v>
      </c>
      <c r="L2998" t="s">
        <v>1966</v>
      </c>
    </row>
    <row r="2999" spans="1:12" x14ac:dyDescent="0.3">
      <c r="A2999">
        <v>1040</v>
      </c>
      <c r="B2999" t="s">
        <v>1344</v>
      </c>
      <c r="C2999" t="s">
        <v>558</v>
      </c>
      <c r="D2999" t="s">
        <v>13</v>
      </c>
      <c r="E2999" s="1">
        <v>42951</v>
      </c>
      <c r="F2999">
        <v>1</v>
      </c>
      <c r="G2999">
        <v>489.99</v>
      </c>
      <c r="H2999" t="s">
        <v>871</v>
      </c>
      <c r="I2999" t="s">
        <v>15</v>
      </c>
      <c r="J2999" t="s">
        <v>16</v>
      </c>
      <c r="K2999" t="s">
        <v>17</v>
      </c>
      <c r="L2999" t="s">
        <v>1966</v>
      </c>
    </row>
    <row r="3000" spans="1:12" x14ac:dyDescent="0.3">
      <c r="A3000">
        <v>1040</v>
      </c>
      <c r="B3000" t="s">
        <v>1344</v>
      </c>
      <c r="C3000" t="s">
        <v>558</v>
      </c>
      <c r="D3000" t="s">
        <v>13</v>
      </c>
      <c r="E3000" s="1">
        <v>42951</v>
      </c>
      <c r="F3000">
        <v>2</v>
      </c>
      <c r="G3000">
        <v>1999.98</v>
      </c>
      <c r="H3000" t="s">
        <v>997</v>
      </c>
      <c r="I3000" t="s">
        <v>22</v>
      </c>
      <c r="J3000" t="s">
        <v>16</v>
      </c>
      <c r="K3000" t="s">
        <v>17</v>
      </c>
      <c r="L3000" t="s">
        <v>1967</v>
      </c>
    </row>
    <row r="3001" spans="1:12" x14ac:dyDescent="0.3">
      <c r="A3001">
        <v>1040</v>
      </c>
      <c r="B3001" t="s">
        <v>1344</v>
      </c>
      <c r="C3001" t="s">
        <v>558</v>
      </c>
      <c r="D3001" t="s">
        <v>13</v>
      </c>
      <c r="E3001" s="1">
        <v>42951</v>
      </c>
      <c r="F3001">
        <v>2</v>
      </c>
      <c r="G3001">
        <v>4999.9799999999996</v>
      </c>
      <c r="H3001" t="s">
        <v>943</v>
      </c>
      <c r="I3001" t="s">
        <v>22</v>
      </c>
      <c r="J3001" t="s">
        <v>16</v>
      </c>
      <c r="K3001" t="s">
        <v>17</v>
      </c>
      <c r="L3001" t="s">
        <v>1967</v>
      </c>
    </row>
    <row r="3002" spans="1:12" x14ac:dyDescent="0.3">
      <c r="A3002">
        <v>1040</v>
      </c>
      <c r="B3002" t="s">
        <v>1344</v>
      </c>
      <c r="C3002" t="s">
        <v>558</v>
      </c>
      <c r="D3002" t="s">
        <v>13</v>
      </c>
      <c r="E3002" s="1">
        <v>42951</v>
      </c>
      <c r="F3002">
        <v>2</v>
      </c>
      <c r="G3002">
        <v>3599.98</v>
      </c>
      <c r="H3002" t="s">
        <v>23</v>
      </c>
      <c r="I3002" t="s">
        <v>22</v>
      </c>
      <c r="J3002" t="s">
        <v>16</v>
      </c>
      <c r="K3002" t="s">
        <v>17</v>
      </c>
      <c r="L3002" t="s">
        <v>1968</v>
      </c>
    </row>
    <row r="3003" spans="1:12" x14ac:dyDescent="0.3">
      <c r="A3003">
        <v>1041</v>
      </c>
      <c r="B3003" t="s">
        <v>1345</v>
      </c>
      <c r="C3003" t="s">
        <v>250</v>
      </c>
      <c r="D3003" t="s">
        <v>26</v>
      </c>
      <c r="E3003" s="1">
        <v>42951</v>
      </c>
      <c r="F3003">
        <v>2</v>
      </c>
      <c r="G3003">
        <v>499.98</v>
      </c>
      <c r="H3003" t="s">
        <v>890</v>
      </c>
      <c r="I3003" t="s">
        <v>53</v>
      </c>
      <c r="J3003" t="s">
        <v>27</v>
      </c>
      <c r="K3003" t="s">
        <v>31</v>
      </c>
      <c r="L3003" t="s">
        <v>1971</v>
      </c>
    </row>
    <row r="3004" spans="1:12" x14ac:dyDescent="0.3">
      <c r="A3004">
        <v>1041</v>
      </c>
      <c r="B3004" t="s">
        <v>1345</v>
      </c>
      <c r="C3004" t="s">
        <v>250</v>
      </c>
      <c r="D3004" t="s">
        <v>26</v>
      </c>
      <c r="E3004" s="1">
        <v>42951</v>
      </c>
      <c r="F3004">
        <v>2</v>
      </c>
      <c r="G3004">
        <v>9999.98</v>
      </c>
      <c r="H3004" t="s">
        <v>864</v>
      </c>
      <c r="I3004" t="s">
        <v>46</v>
      </c>
      <c r="J3004" t="s">
        <v>27</v>
      </c>
      <c r="K3004" t="s">
        <v>31</v>
      </c>
      <c r="L3004" t="s">
        <v>1968</v>
      </c>
    </row>
    <row r="3005" spans="1:12" x14ac:dyDescent="0.3">
      <c r="A3005">
        <v>1041</v>
      </c>
      <c r="B3005" t="s">
        <v>1345</v>
      </c>
      <c r="C3005" t="s">
        <v>250</v>
      </c>
      <c r="D3005" t="s">
        <v>26</v>
      </c>
      <c r="E3005" s="1">
        <v>42951</v>
      </c>
      <c r="F3005">
        <v>1</v>
      </c>
      <c r="G3005">
        <v>209.99</v>
      </c>
      <c r="H3005" t="s">
        <v>953</v>
      </c>
      <c r="I3005" t="s">
        <v>53</v>
      </c>
      <c r="J3005" t="s">
        <v>27</v>
      </c>
      <c r="K3005" t="s">
        <v>31</v>
      </c>
      <c r="L3005" t="s">
        <v>1968</v>
      </c>
    </row>
    <row r="3006" spans="1:12" x14ac:dyDescent="0.3">
      <c r="A3006">
        <v>1042</v>
      </c>
      <c r="B3006" t="s">
        <v>1346</v>
      </c>
      <c r="C3006" t="s">
        <v>497</v>
      </c>
      <c r="D3006" t="s">
        <v>26</v>
      </c>
      <c r="E3006" s="1">
        <v>42953</v>
      </c>
      <c r="F3006">
        <v>1</v>
      </c>
      <c r="G3006">
        <v>299.99</v>
      </c>
      <c r="H3006" t="s">
        <v>72</v>
      </c>
      <c r="I3006" t="s">
        <v>53</v>
      </c>
      <c r="J3006" t="s">
        <v>27</v>
      </c>
      <c r="K3006" t="s">
        <v>31</v>
      </c>
      <c r="L3006" t="s">
        <v>1966</v>
      </c>
    </row>
    <row r="3007" spans="1:12" x14ac:dyDescent="0.3">
      <c r="A3007">
        <v>1043</v>
      </c>
      <c r="B3007" t="s">
        <v>1347</v>
      </c>
      <c r="C3007" t="s">
        <v>632</v>
      </c>
      <c r="D3007" t="s">
        <v>26</v>
      </c>
      <c r="E3007" s="1">
        <v>42953</v>
      </c>
      <c r="F3007">
        <v>1</v>
      </c>
      <c r="G3007">
        <v>599.99</v>
      </c>
      <c r="H3007" t="s">
        <v>18</v>
      </c>
      <c r="I3007" t="s">
        <v>15</v>
      </c>
      <c r="J3007" t="s">
        <v>27</v>
      </c>
      <c r="K3007" t="s">
        <v>28</v>
      </c>
      <c r="L3007" t="s">
        <v>1966</v>
      </c>
    </row>
    <row r="3008" spans="1:12" x14ac:dyDescent="0.3">
      <c r="A3008">
        <v>1043</v>
      </c>
      <c r="B3008" t="s">
        <v>1347</v>
      </c>
      <c r="C3008" t="s">
        <v>632</v>
      </c>
      <c r="D3008" t="s">
        <v>26</v>
      </c>
      <c r="E3008" s="1">
        <v>42953</v>
      </c>
      <c r="F3008">
        <v>2</v>
      </c>
      <c r="G3008">
        <v>5399.98</v>
      </c>
      <c r="H3008" t="s">
        <v>919</v>
      </c>
      <c r="I3008" t="s">
        <v>858</v>
      </c>
      <c r="J3008" t="s">
        <v>27</v>
      </c>
      <c r="K3008" t="s">
        <v>28</v>
      </c>
      <c r="L3008" t="s">
        <v>1968</v>
      </c>
    </row>
    <row r="3009" spans="1:12" x14ac:dyDescent="0.3">
      <c r="A3009">
        <v>1044</v>
      </c>
      <c r="B3009" t="s">
        <v>1348</v>
      </c>
      <c r="C3009" t="s">
        <v>103</v>
      </c>
      <c r="D3009" t="s">
        <v>26</v>
      </c>
      <c r="E3009" s="1">
        <v>42954</v>
      </c>
      <c r="F3009">
        <v>2</v>
      </c>
      <c r="G3009">
        <v>699.98</v>
      </c>
      <c r="H3009" t="s">
        <v>885</v>
      </c>
      <c r="I3009" t="s">
        <v>53</v>
      </c>
      <c r="J3009" t="s">
        <v>27</v>
      </c>
      <c r="K3009" t="s">
        <v>31</v>
      </c>
      <c r="L3009" t="s">
        <v>1966</v>
      </c>
    </row>
    <row r="3010" spans="1:12" x14ac:dyDescent="0.3">
      <c r="A3010">
        <v>1045</v>
      </c>
      <c r="B3010" t="s">
        <v>1349</v>
      </c>
      <c r="C3010" t="s">
        <v>371</v>
      </c>
      <c r="D3010" t="s">
        <v>108</v>
      </c>
      <c r="E3010" s="1">
        <v>42954</v>
      </c>
      <c r="F3010">
        <v>2</v>
      </c>
      <c r="G3010">
        <v>963.98</v>
      </c>
      <c r="H3010" t="s">
        <v>942</v>
      </c>
      <c r="I3010" t="s">
        <v>39</v>
      </c>
      <c r="J3010" t="s">
        <v>109</v>
      </c>
      <c r="K3010" t="s">
        <v>179</v>
      </c>
      <c r="L3010" t="s">
        <v>1972</v>
      </c>
    </row>
    <row r="3011" spans="1:12" x14ac:dyDescent="0.3">
      <c r="A3011">
        <v>1045</v>
      </c>
      <c r="B3011" t="s">
        <v>1349</v>
      </c>
      <c r="C3011" t="s">
        <v>371</v>
      </c>
      <c r="D3011" t="s">
        <v>108</v>
      </c>
      <c r="E3011" s="1">
        <v>42954</v>
      </c>
      <c r="F3011">
        <v>1</v>
      </c>
      <c r="G3011">
        <v>2499.9899999999998</v>
      </c>
      <c r="H3011" t="s">
        <v>943</v>
      </c>
      <c r="I3011" t="s">
        <v>22</v>
      </c>
      <c r="J3011" t="s">
        <v>109</v>
      </c>
      <c r="K3011" t="s">
        <v>179</v>
      </c>
      <c r="L3011" t="s">
        <v>1967</v>
      </c>
    </row>
    <row r="3012" spans="1:12" x14ac:dyDescent="0.3">
      <c r="A3012">
        <v>1046</v>
      </c>
      <c r="B3012" t="s">
        <v>1350</v>
      </c>
      <c r="C3012" t="s">
        <v>283</v>
      </c>
      <c r="D3012" t="s">
        <v>108</v>
      </c>
      <c r="E3012" s="1">
        <v>42954</v>
      </c>
      <c r="F3012">
        <v>2</v>
      </c>
      <c r="G3012">
        <v>2939.98</v>
      </c>
      <c r="H3012" t="s">
        <v>922</v>
      </c>
      <c r="I3012" t="s">
        <v>22</v>
      </c>
      <c r="J3012" t="s">
        <v>109</v>
      </c>
      <c r="K3012" t="s">
        <v>110</v>
      </c>
      <c r="L3012" t="s">
        <v>1971</v>
      </c>
    </row>
    <row r="3013" spans="1:12" x14ac:dyDescent="0.3">
      <c r="A3013">
        <v>1046</v>
      </c>
      <c r="B3013" t="s">
        <v>1350</v>
      </c>
      <c r="C3013" t="s">
        <v>283</v>
      </c>
      <c r="D3013" t="s">
        <v>108</v>
      </c>
      <c r="E3013" s="1">
        <v>42954</v>
      </c>
      <c r="F3013">
        <v>2</v>
      </c>
      <c r="G3013">
        <v>858</v>
      </c>
      <c r="H3013" t="s">
        <v>40</v>
      </c>
      <c r="I3013" t="s">
        <v>15</v>
      </c>
      <c r="J3013" t="s">
        <v>109</v>
      </c>
      <c r="K3013" t="s">
        <v>110</v>
      </c>
      <c r="L3013" t="s">
        <v>1976</v>
      </c>
    </row>
    <row r="3014" spans="1:12" x14ac:dyDescent="0.3">
      <c r="A3014">
        <v>1046</v>
      </c>
      <c r="B3014" t="s">
        <v>1350</v>
      </c>
      <c r="C3014" t="s">
        <v>283</v>
      </c>
      <c r="D3014" t="s">
        <v>108</v>
      </c>
      <c r="E3014" s="1">
        <v>42954</v>
      </c>
      <c r="F3014">
        <v>1</v>
      </c>
      <c r="G3014">
        <v>402.99</v>
      </c>
      <c r="H3014" t="s">
        <v>891</v>
      </c>
      <c r="I3014" t="s">
        <v>15</v>
      </c>
      <c r="J3014" t="s">
        <v>109</v>
      </c>
      <c r="K3014" t="s">
        <v>110</v>
      </c>
      <c r="L3014" t="s">
        <v>1972</v>
      </c>
    </row>
    <row r="3015" spans="1:12" x14ac:dyDescent="0.3">
      <c r="A3015">
        <v>1046</v>
      </c>
      <c r="B3015" t="s">
        <v>1350</v>
      </c>
      <c r="C3015" t="s">
        <v>283</v>
      </c>
      <c r="D3015" t="s">
        <v>108</v>
      </c>
      <c r="E3015" s="1">
        <v>42954</v>
      </c>
      <c r="F3015">
        <v>1</v>
      </c>
      <c r="G3015">
        <v>1559.99</v>
      </c>
      <c r="H3015" t="s">
        <v>967</v>
      </c>
      <c r="I3015" t="s">
        <v>46</v>
      </c>
      <c r="J3015" t="s">
        <v>109</v>
      </c>
      <c r="K3015" t="s">
        <v>110</v>
      </c>
      <c r="L3015" t="s">
        <v>1972</v>
      </c>
    </row>
    <row r="3016" spans="1:12" x14ac:dyDescent="0.3">
      <c r="A3016">
        <v>1046</v>
      </c>
      <c r="B3016" t="s">
        <v>1350</v>
      </c>
      <c r="C3016" t="s">
        <v>283</v>
      </c>
      <c r="D3016" t="s">
        <v>108</v>
      </c>
      <c r="E3016" s="1">
        <v>42954</v>
      </c>
      <c r="F3016">
        <v>1</v>
      </c>
      <c r="G3016">
        <v>469.99</v>
      </c>
      <c r="H3016" t="s">
        <v>869</v>
      </c>
      <c r="I3016" t="s">
        <v>22</v>
      </c>
      <c r="J3016" t="s">
        <v>109</v>
      </c>
      <c r="K3016" t="s">
        <v>110</v>
      </c>
      <c r="L3016" t="s">
        <v>1968</v>
      </c>
    </row>
    <row r="3017" spans="1:12" x14ac:dyDescent="0.3">
      <c r="A3017">
        <v>1047</v>
      </c>
      <c r="B3017" t="s">
        <v>749</v>
      </c>
      <c r="C3017" t="s">
        <v>271</v>
      </c>
      <c r="D3017" t="s">
        <v>108</v>
      </c>
      <c r="E3017" s="1">
        <v>42955</v>
      </c>
      <c r="F3017">
        <v>1</v>
      </c>
      <c r="G3017">
        <v>647.99</v>
      </c>
      <c r="H3017" t="s">
        <v>886</v>
      </c>
      <c r="I3017" t="s">
        <v>15</v>
      </c>
      <c r="J3017" t="s">
        <v>109</v>
      </c>
      <c r="K3017" t="s">
        <v>110</v>
      </c>
      <c r="L3017" t="s">
        <v>1972</v>
      </c>
    </row>
    <row r="3018" spans="1:12" x14ac:dyDescent="0.3">
      <c r="A3018">
        <v>1047</v>
      </c>
      <c r="B3018" t="s">
        <v>749</v>
      </c>
      <c r="C3018" t="s">
        <v>271</v>
      </c>
      <c r="D3018" t="s">
        <v>108</v>
      </c>
      <c r="E3018" s="1">
        <v>42955</v>
      </c>
      <c r="F3018">
        <v>1</v>
      </c>
      <c r="G3018">
        <v>832.99</v>
      </c>
      <c r="H3018" t="s">
        <v>1006</v>
      </c>
      <c r="I3018" t="s">
        <v>22</v>
      </c>
      <c r="J3018" t="s">
        <v>109</v>
      </c>
      <c r="K3018" t="s">
        <v>110</v>
      </c>
      <c r="L3018" t="s">
        <v>1972</v>
      </c>
    </row>
    <row r="3019" spans="1:12" x14ac:dyDescent="0.3">
      <c r="A3019">
        <v>1047</v>
      </c>
      <c r="B3019" t="s">
        <v>749</v>
      </c>
      <c r="C3019" t="s">
        <v>271</v>
      </c>
      <c r="D3019" t="s">
        <v>108</v>
      </c>
      <c r="E3019" s="1">
        <v>42955</v>
      </c>
      <c r="F3019">
        <v>2</v>
      </c>
      <c r="G3019">
        <v>4999.9799999999996</v>
      </c>
      <c r="H3019" t="s">
        <v>943</v>
      </c>
      <c r="I3019" t="s">
        <v>22</v>
      </c>
      <c r="J3019" t="s">
        <v>109</v>
      </c>
      <c r="K3019" t="s">
        <v>110</v>
      </c>
      <c r="L3019" t="s">
        <v>1967</v>
      </c>
    </row>
    <row r="3020" spans="1:12" x14ac:dyDescent="0.3">
      <c r="A3020">
        <v>1047</v>
      </c>
      <c r="B3020" t="s">
        <v>749</v>
      </c>
      <c r="C3020" t="s">
        <v>271</v>
      </c>
      <c r="D3020" t="s">
        <v>108</v>
      </c>
      <c r="E3020" s="1">
        <v>42955</v>
      </c>
      <c r="F3020">
        <v>1</v>
      </c>
      <c r="G3020">
        <v>3499.99</v>
      </c>
      <c r="H3020" t="s">
        <v>909</v>
      </c>
      <c r="I3020" t="s">
        <v>858</v>
      </c>
      <c r="J3020" t="s">
        <v>109</v>
      </c>
      <c r="K3020" t="s">
        <v>110</v>
      </c>
      <c r="L3020" t="s">
        <v>1968</v>
      </c>
    </row>
    <row r="3021" spans="1:12" x14ac:dyDescent="0.3">
      <c r="A3021">
        <v>1048</v>
      </c>
      <c r="B3021" t="s">
        <v>1351</v>
      </c>
      <c r="C3021" t="s">
        <v>235</v>
      </c>
      <c r="D3021" t="s">
        <v>26</v>
      </c>
      <c r="E3021" s="1">
        <v>42955</v>
      </c>
      <c r="F3021">
        <v>1</v>
      </c>
      <c r="G3021">
        <v>379.99</v>
      </c>
      <c r="H3021" t="s">
        <v>960</v>
      </c>
      <c r="I3021" t="s">
        <v>22</v>
      </c>
      <c r="J3021" t="s">
        <v>27</v>
      </c>
      <c r="K3021" t="s">
        <v>31</v>
      </c>
      <c r="L3021" t="s">
        <v>1971</v>
      </c>
    </row>
    <row r="3022" spans="1:12" x14ac:dyDescent="0.3">
      <c r="A3022">
        <v>1048</v>
      </c>
      <c r="B3022" t="s">
        <v>1351</v>
      </c>
      <c r="C3022" t="s">
        <v>235</v>
      </c>
      <c r="D3022" t="s">
        <v>26</v>
      </c>
      <c r="E3022" s="1">
        <v>42955</v>
      </c>
      <c r="F3022">
        <v>1</v>
      </c>
      <c r="G3022">
        <v>249.99</v>
      </c>
      <c r="H3022" t="s">
        <v>890</v>
      </c>
      <c r="I3022" t="s">
        <v>53</v>
      </c>
      <c r="J3022" t="s">
        <v>27</v>
      </c>
      <c r="K3022" t="s">
        <v>31</v>
      </c>
      <c r="L3022" t="s">
        <v>1971</v>
      </c>
    </row>
    <row r="3023" spans="1:12" x14ac:dyDescent="0.3">
      <c r="A3023">
        <v>1048</v>
      </c>
      <c r="B3023" t="s">
        <v>1351</v>
      </c>
      <c r="C3023" t="s">
        <v>235</v>
      </c>
      <c r="D3023" t="s">
        <v>26</v>
      </c>
      <c r="E3023" s="1">
        <v>42955</v>
      </c>
      <c r="F3023">
        <v>2</v>
      </c>
      <c r="G3023">
        <v>1999.98</v>
      </c>
      <c r="H3023" t="s">
        <v>32</v>
      </c>
      <c r="I3023" t="s">
        <v>22</v>
      </c>
      <c r="J3023" t="s">
        <v>27</v>
      </c>
      <c r="K3023" t="s">
        <v>31</v>
      </c>
      <c r="L3023" t="s">
        <v>1967</v>
      </c>
    </row>
    <row r="3024" spans="1:12" x14ac:dyDescent="0.3">
      <c r="A3024">
        <v>1049</v>
      </c>
      <c r="B3024" t="s">
        <v>1352</v>
      </c>
      <c r="C3024" t="s">
        <v>520</v>
      </c>
      <c r="D3024" t="s">
        <v>13</v>
      </c>
      <c r="E3024" s="1">
        <v>42956</v>
      </c>
      <c r="F3024">
        <v>1</v>
      </c>
      <c r="G3024">
        <v>599.99</v>
      </c>
      <c r="H3024" t="s">
        <v>14</v>
      </c>
      <c r="I3024" t="s">
        <v>39</v>
      </c>
      <c r="J3024" t="s">
        <v>16</v>
      </c>
      <c r="K3024" t="s">
        <v>17</v>
      </c>
      <c r="L3024" t="s">
        <v>1966</v>
      </c>
    </row>
    <row r="3025" spans="1:12" x14ac:dyDescent="0.3">
      <c r="A3025">
        <v>1049</v>
      </c>
      <c r="B3025" t="s">
        <v>1352</v>
      </c>
      <c r="C3025" t="s">
        <v>520</v>
      </c>
      <c r="D3025" t="s">
        <v>13</v>
      </c>
      <c r="E3025" s="1">
        <v>42956</v>
      </c>
      <c r="F3025">
        <v>2</v>
      </c>
      <c r="G3025">
        <v>3098</v>
      </c>
      <c r="H3025" t="s">
        <v>19</v>
      </c>
      <c r="I3025" t="s">
        <v>20</v>
      </c>
      <c r="J3025" t="s">
        <v>16</v>
      </c>
      <c r="K3025" t="s">
        <v>17</v>
      </c>
      <c r="L3025" t="s">
        <v>1967</v>
      </c>
    </row>
    <row r="3026" spans="1:12" x14ac:dyDescent="0.3">
      <c r="A3026">
        <v>1049</v>
      </c>
      <c r="B3026" t="s">
        <v>1352</v>
      </c>
      <c r="C3026" t="s">
        <v>520</v>
      </c>
      <c r="D3026" t="s">
        <v>13</v>
      </c>
      <c r="E3026" s="1">
        <v>42956</v>
      </c>
      <c r="F3026">
        <v>2</v>
      </c>
      <c r="G3026">
        <v>1665.98</v>
      </c>
      <c r="H3026" t="s">
        <v>1055</v>
      </c>
      <c r="I3026" t="s">
        <v>22</v>
      </c>
      <c r="J3026" t="s">
        <v>16</v>
      </c>
      <c r="K3026" t="s">
        <v>17</v>
      </c>
      <c r="L3026" t="s">
        <v>1967</v>
      </c>
    </row>
    <row r="3027" spans="1:12" x14ac:dyDescent="0.3">
      <c r="A3027">
        <v>1049</v>
      </c>
      <c r="B3027" t="s">
        <v>1352</v>
      </c>
      <c r="C3027" t="s">
        <v>520</v>
      </c>
      <c r="D3027" t="s">
        <v>13</v>
      </c>
      <c r="E3027" s="1">
        <v>42956</v>
      </c>
      <c r="F3027">
        <v>1</v>
      </c>
      <c r="G3027">
        <v>999.99</v>
      </c>
      <c r="H3027" t="s">
        <v>32</v>
      </c>
      <c r="I3027" t="s">
        <v>22</v>
      </c>
      <c r="J3027" t="s">
        <v>16</v>
      </c>
      <c r="K3027" t="s">
        <v>17</v>
      </c>
      <c r="L3027" t="s">
        <v>1967</v>
      </c>
    </row>
    <row r="3028" spans="1:12" x14ac:dyDescent="0.3">
      <c r="A3028">
        <v>1049</v>
      </c>
      <c r="B3028" t="s">
        <v>1352</v>
      </c>
      <c r="C3028" t="s">
        <v>520</v>
      </c>
      <c r="D3028" t="s">
        <v>13</v>
      </c>
      <c r="E3028" s="1">
        <v>42956</v>
      </c>
      <c r="F3028">
        <v>1</v>
      </c>
      <c r="G3028">
        <v>2999.99</v>
      </c>
      <c r="H3028" t="s">
        <v>45</v>
      </c>
      <c r="I3028" t="s">
        <v>46</v>
      </c>
      <c r="J3028" t="s">
        <v>16</v>
      </c>
      <c r="K3028" t="s">
        <v>17</v>
      </c>
      <c r="L3028" t="s">
        <v>1968</v>
      </c>
    </row>
    <row r="3029" spans="1:12" x14ac:dyDescent="0.3">
      <c r="A3029">
        <v>1050</v>
      </c>
      <c r="B3029" t="s">
        <v>1353</v>
      </c>
      <c r="C3029" t="s">
        <v>84</v>
      </c>
      <c r="D3029" t="s">
        <v>13</v>
      </c>
      <c r="E3029" s="1">
        <v>42956</v>
      </c>
      <c r="F3029">
        <v>2</v>
      </c>
      <c r="G3029">
        <v>539.98</v>
      </c>
      <c r="H3029" t="s">
        <v>52</v>
      </c>
      <c r="I3029" t="s">
        <v>15</v>
      </c>
      <c r="J3029" t="s">
        <v>16</v>
      </c>
      <c r="K3029" t="s">
        <v>36</v>
      </c>
      <c r="L3029" t="s">
        <v>1966</v>
      </c>
    </row>
    <row r="3030" spans="1:12" x14ac:dyDescent="0.3">
      <c r="A3030">
        <v>1050</v>
      </c>
      <c r="B3030" t="s">
        <v>1353</v>
      </c>
      <c r="C3030" t="s">
        <v>84</v>
      </c>
      <c r="D3030" t="s">
        <v>13</v>
      </c>
      <c r="E3030" s="1">
        <v>42956</v>
      </c>
      <c r="F3030">
        <v>2</v>
      </c>
      <c r="G3030">
        <v>699.98</v>
      </c>
      <c r="H3030" t="s">
        <v>947</v>
      </c>
      <c r="I3030" t="s">
        <v>53</v>
      </c>
      <c r="J3030" t="s">
        <v>16</v>
      </c>
      <c r="K3030" t="s">
        <v>36</v>
      </c>
      <c r="L3030" t="s">
        <v>1966</v>
      </c>
    </row>
    <row r="3031" spans="1:12" x14ac:dyDescent="0.3">
      <c r="A3031">
        <v>1050</v>
      </c>
      <c r="B3031" t="s">
        <v>1353</v>
      </c>
      <c r="C3031" t="s">
        <v>84</v>
      </c>
      <c r="D3031" t="s">
        <v>13</v>
      </c>
      <c r="E3031" s="1">
        <v>42956</v>
      </c>
      <c r="F3031">
        <v>2</v>
      </c>
      <c r="G3031">
        <v>599.98</v>
      </c>
      <c r="H3031" t="s">
        <v>877</v>
      </c>
      <c r="I3031" t="s">
        <v>53</v>
      </c>
      <c r="J3031" t="s">
        <v>16</v>
      </c>
      <c r="K3031" t="s">
        <v>36</v>
      </c>
      <c r="L3031" t="s">
        <v>1966</v>
      </c>
    </row>
    <row r="3032" spans="1:12" x14ac:dyDescent="0.3">
      <c r="A3032">
        <v>1050</v>
      </c>
      <c r="B3032" t="s">
        <v>1353</v>
      </c>
      <c r="C3032" t="s">
        <v>84</v>
      </c>
      <c r="D3032" t="s">
        <v>13</v>
      </c>
      <c r="E3032" s="1">
        <v>42956</v>
      </c>
      <c r="F3032">
        <v>2</v>
      </c>
      <c r="G3032">
        <v>1739.98</v>
      </c>
      <c r="H3032" t="s">
        <v>940</v>
      </c>
      <c r="I3032" t="s">
        <v>22</v>
      </c>
      <c r="J3032" t="s">
        <v>16</v>
      </c>
      <c r="K3032" t="s">
        <v>36</v>
      </c>
      <c r="L3032" t="s">
        <v>1971</v>
      </c>
    </row>
    <row r="3033" spans="1:12" x14ac:dyDescent="0.3">
      <c r="A3033">
        <v>1051</v>
      </c>
      <c r="B3033" t="s">
        <v>1354</v>
      </c>
      <c r="C3033" t="s">
        <v>113</v>
      </c>
      <c r="D3033" t="s">
        <v>26</v>
      </c>
      <c r="E3033" s="1">
        <v>42957</v>
      </c>
      <c r="F3033">
        <v>1</v>
      </c>
      <c r="G3033">
        <v>1409.99</v>
      </c>
      <c r="H3033" t="s">
        <v>1151</v>
      </c>
      <c r="I3033" t="s">
        <v>22</v>
      </c>
      <c r="J3033" t="s">
        <v>27</v>
      </c>
      <c r="K3033" t="s">
        <v>31</v>
      </c>
      <c r="L3033" t="s">
        <v>1971</v>
      </c>
    </row>
    <row r="3034" spans="1:12" x14ac:dyDescent="0.3">
      <c r="A3034">
        <v>1052</v>
      </c>
      <c r="B3034" t="s">
        <v>1355</v>
      </c>
      <c r="C3034" t="s">
        <v>153</v>
      </c>
      <c r="D3034" t="s">
        <v>26</v>
      </c>
      <c r="E3034" s="1">
        <v>42957</v>
      </c>
      <c r="F3034">
        <v>2</v>
      </c>
      <c r="G3034">
        <v>1199.98</v>
      </c>
      <c r="H3034" t="s">
        <v>14</v>
      </c>
      <c r="I3034" t="s">
        <v>39</v>
      </c>
      <c r="J3034" t="s">
        <v>27</v>
      </c>
      <c r="K3034" t="s">
        <v>28</v>
      </c>
      <c r="L3034" t="s">
        <v>1966</v>
      </c>
    </row>
    <row r="3035" spans="1:12" x14ac:dyDescent="0.3">
      <c r="A3035">
        <v>1052</v>
      </c>
      <c r="B3035" t="s">
        <v>1355</v>
      </c>
      <c r="C3035" t="s">
        <v>153</v>
      </c>
      <c r="D3035" t="s">
        <v>26</v>
      </c>
      <c r="E3035" s="1">
        <v>42957</v>
      </c>
      <c r="F3035">
        <v>1</v>
      </c>
      <c r="G3035">
        <v>551.99</v>
      </c>
      <c r="H3035" t="s">
        <v>856</v>
      </c>
      <c r="I3035" t="s">
        <v>39</v>
      </c>
      <c r="J3035" t="s">
        <v>27</v>
      </c>
      <c r="K3035" t="s">
        <v>28</v>
      </c>
      <c r="L3035" t="s">
        <v>1972</v>
      </c>
    </row>
    <row r="3036" spans="1:12" x14ac:dyDescent="0.3">
      <c r="A3036">
        <v>1052</v>
      </c>
      <c r="B3036" t="s">
        <v>1355</v>
      </c>
      <c r="C3036" t="s">
        <v>153</v>
      </c>
      <c r="D3036" t="s">
        <v>26</v>
      </c>
      <c r="E3036" s="1">
        <v>42957</v>
      </c>
      <c r="F3036">
        <v>1</v>
      </c>
      <c r="G3036">
        <v>3999.99</v>
      </c>
      <c r="H3036" t="s">
        <v>56</v>
      </c>
      <c r="I3036" t="s">
        <v>22</v>
      </c>
      <c r="J3036" t="s">
        <v>27</v>
      </c>
      <c r="K3036" t="s">
        <v>28</v>
      </c>
      <c r="L3036" t="s">
        <v>1968</v>
      </c>
    </row>
    <row r="3037" spans="1:12" x14ac:dyDescent="0.3">
      <c r="A3037">
        <v>1053</v>
      </c>
      <c r="B3037" t="s">
        <v>1356</v>
      </c>
      <c r="C3037" t="s">
        <v>594</v>
      </c>
      <c r="D3037" t="s">
        <v>26</v>
      </c>
      <c r="E3037" s="1">
        <v>42957</v>
      </c>
      <c r="F3037">
        <v>2</v>
      </c>
      <c r="G3037">
        <v>599.98</v>
      </c>
      <c r="H3037" t="s">
        <v>72</v>
      </c>
      <c r="I3037" t="s">
        <v>53</v>
      </c>
      <c r="J3037" t="s">
        <v>27</v>
      </c>
      <c r="K3037" t="s">
        <v>28</v>
      </c>
      <c r="L3037" t="s">
        <v>1966</v>
      </c>
    </row>
    <row r="3038" spans="1:12" x14ac:dyDescent="0.3">
      <c r="A3038">
        <v>1053</v>
      </c>
      <c r="B3038" t="s">
        <v>1356</v>
      </c>
      <c r="C3038" t="s">
        <v>594</v>
      </c>
      <c r="D3038" t="s">
        <v>26</v>
      </c>
      <c r="E3038" s="1">
        <v>42957</v>
      </c>
      <c r="F3038">
        <v>2</v>
      </c>
      <c r="G3038">
        <v>1199.98</v>
      </c>
      <c r="H3038" t="s">
        <v>14</v>
      </c>
      <c r="I3038" t="s">
        <v>39</v>
      </c>
      <c r="J3038" t="s">
        <v>27</v>
      </c>
      <c r="K3038" t="s">
        <v>28</v>
      </c>
      <c r="L3038" t="s">
        <v>1966</v>
      </c>
    </row>
    <row r="3039" spans="1:12" x14ac:dyDescent="0.3">
      <c r="A3039">
        <v>1053</v>
      </c>
      <c r="B3039" t="s">
        <v>1356</v>
      </c>
      <c r="C3039" t="s">
        <v>594</v>
      </c>
      <c r="D3039" t="s">
        <v>26</v>
      </c>
      <c r="E3039" s="1">
        <v>42957</v>
      </c>
      <c r="F3039">
        <v>2</v>
      </c>
      <c r="G3039">
        <v>1499.98</v>
      </c>
      <c r="H3039" t="s">
        <v>863</v>
      </c>
      <c r="I3039" t="s">
        <v>15</v>
      </c>
      <c r="J3039" t="s">
        <v>27</v>
      </c>
      <c r="K3039" t="s">
        <v>28</v>
      </c>
      <c r="L3039" t="s">
        <v>1972</v>
      </c>
    </row>
    <row r="3040" spans="1:12" x14ac:dyDescent="0.3">
      <c r="A3040">
        <v>1053</v>
      </c>
      <c r="B3040" t="s">
        <v>1356</v>
      </c>
      <c r="C3040" t="s">
        <v>594</v>
      </c>
      <c r="D3040" t="s">
        <v>26</v>
      </c>
      <c r="E3040" s="1">
        <v>42957</v>
      </c>
      <c r="F3040">
        <v>1</v>
      </c>
      <c r="G3040">
        <v>449.99</v>
      </c>
      <c r="H3040" t="s">
        <v>854</v>
      </c>
      <c r="I3040" t="s">
        <v>15</v>
      </c>
      <c r="J3040" t="s">
        <v>27</v>
      </c>
      <c r="K3040" t="s">
        <v>28</v>
      </c>
      <c r="L3040" t="s">
        <v>1972</v>
      </c>
    </row>
    <row r="3041" spans="1:12" x14ac:dyDescent="0.3">
      <c r="A3041">
        <v>1053</v>
      </c>
      <c r="B3041" t="s">
        <v>1356</v>
      </c>
      <c r="C3041" t="s">
        <v>594</v>
      </c>
      <c r="D3041" t="s">
        <v>26</v>
      </c>
      <c r="E3041" s="1">
        <v>42957</v>
      </c>
      <c r="F3041">
        <v>2</v>
      </c>
      <c r="G3041">
        <v>6999.98</v>
      </c>
      <c r="H3041" t="s">
        <v>909</v>
      </c>
      <c r="I3041" t="s">
        <v>858</v>
      </c>
      <c r="J3041" t="s">
        <v>27</v>
      </c>
      <c r="K3041" t="s">
        <v>28</v>
      </c>
      <c r="L3041" t="s">
        <v>1968</v>
      </c>
    </row>
    <row r="3042" spans="1:12" x14ac:dyDescent="0.3">
      <c r="A3042">
        <v>1054</v>
      </c>
      <c r="B3042" t="s">
        <v>1357</v>
      </c>
      <c r="C3042" t="s">
        <v>132</v>
      </c>
      <c r="D3042" t="s">
        <v>26</v>
      </c>
      <c r="E3042" s="1">
        <v>42958</v>
      </c>
      <c r="F3042">
        <v>1</v>
      </c>
      <c r="G3042">
        <v>599.99</v>
      </c>
      <c r="H3042" t="s">
        <v>14</v>
      </c>
      <c r="I3042" t="s">
        <v>15</v>
      </c>
      <c r="J3042" t="s">
        <v>27</v>
      </c>
      <c r="K3042" t="s">
        <v>31</v>
      </c>
      <c r="L3042" t="s">
        <v>1966</v>
      </c>
    </row>
    <row r="3043" spans="1:12" x14ac:dyDescent="0.3">
      <c r="A3043">
        <v>1054</v>
      </c>
      <c r="B3043" t="s">
        <v>1357</v>
      </c>
      <c r="C3043" t="s">
        <v>132</v>
      </c>
      <c r="D3043" t="s">
        <v>26</v>
      </c>
      <c r="E3043" s="1">
        <v>42958</v>
      </c>
      <c r="F3043">
        <v>2</v>
      </c>
      <c r="G3043">
        <v>1665.98</v>
      </c>
      <c r="H3043" t="s">
        <v>1055</v>
      </c>
      <c r="I3043" t="s">
        <v>22</v>
      </c>
      <c r="J3043" t="s">
        <v>27</v>
      </c>
      <c r="K3043" t="s">
        <v>31</v>
      </c>
      <c r="L3043" t="s">
        <v>1967</v>
      </c>
    </row>
    <row r="3044" spans="1:12" x14ac:dyDescent="0.3">
      <c r="A3044">
        <v>1055</v>
      </c>
      <c r="B3044" t="s">
        <v>1358</v>
      </c>
      <c r="C3044" t="s">
        <v>250</v>
      </c>
      <c r="D3044" t="s">
        <v>26</v>
      </c>
      <c r="E3044" s="1">
        <v>42959</v>
      </c>
      <c r="F3044">
        <v>2</v>
      </c>
      <c r="G3044">
        <v>679.98</v>
      </c>
      <c r="H3044" t="s">
        <v>926</v>
      </c>
      <c r="I3044" t="s">
        <v>53</v>
      </c>
      <c r="J3044" t="s">
        <v>27</v>
      </c>
      <c r="K3044" t="s">
        <v>28</v>
      </c>
      <c r="L3044" t="s">
        <v>1966</v>
      </c>
    </row>
    <row r="3045" spans="1:12" x14ac:dyDescent="0.3">
      <c r="A3045">
        <v>1055</v>
      </c>
      <c r="B3045" t="s">
        <v>1358</v>
      </c>
      <c r="C3045" t="s">
        <v>250</v>
      </c>
      <c r="D3045" t="s">
        <v>26</v>
      </c>
      <c r="E3045" s="1">
        <v>42959</v>
      </c>
      <c r="F3045">
        <v>2</v>
      </c>
      <c r="G3045">
        <v>1099.98</v>
      </c>
      <c r="H3045" t="s">
        <v>43</v>
      </c>
      <c r="I3045" t="s">
        <v>15</v>
      </c>
      <c r="J3045" t="s">
        <v>27</v>
      </c>
      <c r="K3045" t="s">
        <v>28</v>
      </c>
      <c r="L3045" t="s">
        <v>1966</v>
      </c>
    </row>
    <row r="3046" spans="1:12" x14ac:dyDescent="0.3">
      <c r="A3046">
        <v>1055</v>
      </c>
      <c r="B3046" t="s">
        <v>1358</v>
      </c>
      <c r="C3046" t="s">
        <v>250</v>
      </c>
      <c r="D3046" t="s">
        <v>26</v>
      </c>
      <c r="E3046" s="1">
        <v>42959</v>
      </c>
      <c r="F3046">
        <v>1</v>
      </c>
      <c r="G3046">
        <v>1559.99</v>
      </c>
      <c r="H3046" t="s">
        <v>967</v>
      </c>
      <c r="I3046" t="s">
        <v>46</v>
      </c>
      <c r="J3046" t="s">
        <v>27</v>
      </c>
      <c r="K3046" t="s">
        <v>28</v>
      </c>
      <c r="L3046" t="s">
        <v>1972</v>
      </c>
    </row>
    <row r="3047" spans="1:12" x14ac:dyDescent="0.3">
      <c r="A3047">
        <v>1055</v>
      </c>
      <c r="B3047" t="s">
        <v>1358</v>
      </c>
      <c r="C3047" t="s">
        <v>250</v>
      </c>
      <c r="D3047" t="s">
        <v>26</v>
      </c>
      <c r="E3047" s="1">
        <v>42959</v>
      </c>
      <c r="F3047">
        <v>2</v>
      </c>
      <c r="G3047">
        <v>299.98</v>
      </c>
      <c r="H3047" t="s">
        <v>904</v>
      </c>
      <c r="I3047" t="s">
        <v>53</v>
      </c>
      <c r="J3047" t="s">
        <v>27</v>
      </c>
      <c r="K3047" t="s">
        <v>28</v>
      </c>
      <c r="L3047" t="s">
        <v>1968</v>
      </c>
    </row>
    <row r="3048" spans="1:12" x14ac:dyDescent="0.3">
      <c r="A3048">
        <v>1055</v>
      </c>
      <c r="B3048" t="s">
        <v>1358</v>
      </c>
      <c r="C3048" t="s">
        <v>250</v>
      </c>
      <c r="D3048" t="s">
        <v>26</v>
      </c>
      <c r="E3048" s="1">
        <v>42959</v>
      </c>
      <c r="F3048">
        <v>2</v>
      </c>
      <c r="G3048">
        <v>10599.98</v>
      </c>
      <c r="H3048" t="s">
        <v>897</v>
      </c>
      <c r="I3048" t="s">
        <v>22</v>
      </c>
      <c r="J3048" t="s">
        <v>27</v>
      </c>
      <c r="K3048" t="s">
        <v>28</v>
      </c>
      <c r="L3048" t="s">
        <v>1968</v>
      </c>
    </row>
    <row r="3049" spans="1:12" x14ac:dyDescent="0.3">
      <c r="A3049">
        <v>1056</v>
      </c>
      <c r="B3049" t="s">
        <v>1359</v>
      </c>
      <c r="C3049" t="s">
        <v>98</v>
      </c>
      <c r="D3049" t="s">
        <v>26</v>
      </c>
      <c r="E3049" s="1">
        <v>42959</v>
      </c>
      <c r="F3049">
        <v>1</v>
      </c>
      <c r="G3049">
        <v>999.99</v>
      </c>
      <c r="H3049" t="s">
        <v>32</v>
      </c>
      <c r="I3049" t="s">
        <v>22</v>
      </c>
      <c r="J3049" t="s">
        <v>27</v>
      </c>
      <c r="K3049" t="s">
        <v>31</v>
      </c>
      <c r="L3049" t="s">
        <v>1967</v>
      </c>
    </row>
    <row r="3050" spans="1:12" x14ac:dyDescent="0.3">
      <c r="A3050">
        <v>1057</v>
      </c>
      <c r="B3050" t="s">
        <v>1360</v>
      </c>
      <c r="C3050" t="s">
        <v>319</v>
      </c>
      <c r="D3050" t="s">
        <v>26</v>
      </c>
      <c r="E3050" s="1">
        <v>42959</v>
      </c>
      <c r="F3050">
        <v>1</v>
      </c>
      <c r="G3050">
        <v>349.99</v>
      </c>
      <c r="H3050" t="s">
        <v>885</v>
      </c>
      <c r="I3050" t="s">
        <v>53</v>
      </c>
      <c r="J3050" t="s">
        <v>27</v>
      </c>
      <c r="K3050" t="s">
        <v>31</v>
      </c>
      <c r="L3050" t="s">
        <v>1966</v>
      </c>
    </row>
    <row r="3051" spans="1:12" x14ac:dyDescent="0.3">
      <c r="A3051">
        <v>1057</v>
      </c>
      <c r="B3051" t="s">
        <v>1360</v>
      </c>
      <c r="C3051" t="s">
        <v>319</v>
      </c>
      <c r="D3051" t="s">
        <v>26</v>
      </c>
      <c r="E3051" s="1">
        <v>42959</v>
      </c>
      <c r="F3051">
        <v>2</v>
      </c>
      <c r="G3051">
        <v>979.98</v>
      </c>
      <c r="H3051" t="s">
        <v>932</v>
      </c>
      <c r="I3051" t="s">
        <v>53</v>
      </c>
      <c r="J3051" t="s">
        <v>27</v>
      </c>
      <c r="K3051" t="s">
        <v>31</v>
      </c>
      <c r="L3051" t="s">
        <v>1966</v>
      </c>
    </row>
    <row r="3052" spans="1:12" x14ac:dyDescent="0.3">
      <c r="A3052">
        <v>1057</v>
      </c>
      <c r="B3052" t="s">
        <v>1360</v>
      </c>
      <c r="C3052" t="s">
        <v>319</v>
      </c>
      <c r="D3052" t="s">
        <v>26</v>
      </c>
      <c r="E3052" s="1">
        <v>42959</v>
      </c>
      <c r="F3052">
        <v>1</v>
      </c>
      <c r="G3052">
        <v>533.99</v>
      </c>
      <c r="H3052" t="s">
        <v>957</v>
      </c>
      <c r="I3052" t="s">
        <v>39</v>
      </c>
      <c r="J3052" t="s">
        <v>27</v>
      </c>
      <c r="K3052" t="s">
        <v>31</v>
      </c>
      <c r="L3052" t="s">
        <v>1972</v>
      </c>
    </row>
    <row r="3053" spans="1:12" x14ac:dyDescent="0.3">
      <c r="A3053">
        <v>1058</v>
      </c>
      <c r="B3053" t="s">
        <v>1361</v>
      </c>
      <c r="C3053" t="s">
        <v>121</v>
      </c>
      <c r="D3053" t="s">
        <v>26</v>
      </c>
      <c r="E3053" s="1">
        <v>42960</v>
      </c>
      <c r="F3053">
        <v>1</v>
      </c>
      <c r="G3053">
        <v>551.99</v>
      </c>
      <c r="H3053" t="s">
        <v>856</v>
      </c>
      <c r="I3053" t="s">
        <v>39</v>
      </c>
      <c r="J3053" t="s">
        <v>27</v>
      </c>
      <c r="K3053" t="s">
        <v>28</v>
      </c>
      <c r="L3053" t="s">
        <v>1972</v>
      </c>
    </row>
    <row r="3054" spans="1:12" x14ac:dyDescent="0.3">
      <c r="A3054">
        <v>1058</v>
      </c>
      <c r="B3054" t="s">
        <v>1361</v>
      </c>
      <c r="C3054" t="s">
        <v>121</v>
      </c>
      <c r="D3054" t="s">
        <v>26</v>
      </c>
      <c r="E3054" s="1">
        <v>42960</v>
      </c>
      <c r="F3054">
        <v>1</v>
      </c>
      <c r="G3054">
        <v>5299.99</v>
      </c>
      <c r="H3054" t="s">
        <v>897</v>
      </c>
      <c r="I3054" t="s">
        <v>22</v>
      </c>
      <c r="J3054" t="s">
        <v>27</v>
      </c>
      <c r="K3054" t="s">
        <v>28</v>
      </c>
      <c r="L3054" t="s">
        <v>1968</v>
      </c>
    </row>
    <row r="3055" spans="1:12" x14ac:dyDescent="0.3">
      <c r="A3055">
        <v>1058</v>
      </c>
      <c r="B3055" t="s">
        <v>1361</v>
      </c>
      <c r="C3055" t="s">
        <v>121</v>
      </c>
      <c r="D3055" t="s">
        <v>26</v>
      </c>
      <c r="E3055" s="1">
        <v>42960</v>
      </c>
      <c r="F3055">
        <v>2</v>
      </c>
      <c r="G3055">
        <v>1999.98</v>
      </c>
      <c r="H3055" t="s">
        <v>910</v>
      </c>
      <c r="I3055" t="s">
        <v>22</v>
      </c>
      <c r="J3055" t="s">
        <v>27</v>
      </c>
      <c r="K3055" t="s">
        <v>28</v>
      </c>
      <c r="L3055" t="s">
        <v>1968</v>
      </c>
    </row>
    <row r="3056" spans="1:12" x14ac:dyDescent="0.3">
      <c r="A3056">
        <v>1059</v>
      </c>
      <c r="B3056" t="s">
        <v>1362</v>
      </c>
      <c r="C3056" t="s">
        <v>1038</v>
      </c>
      <c r="D3056" t="s">
        <v>26</v>
      </c>
      <c r="E3056" s="1">
        <v>42961</v>
      </c>
      <c r="F3056">
        <v>1</v>
      </c>
      <c r="G3056">
        <v>269.99</v>
      </c>
      <c r="H3056" t="s">
        <v>66</v>
      </c>
      <c r="I3056" t="s">
        <v>15</v>
      </c>
      <c r="J3056" t="s">
        <v>27</v>
      </c>
      <c r="K3056" t="s">
        <v>31</v>
      </c>
      <c r="L3056" t="s">
        <v>1966</v>
      </c>
    </row>
    <row r="3057" spans="1:12" x14ac:dyDescent="0.3">
      <c r="A3057">
        <v>1059</v>
      </c>
      <c r="B3057" t="s">
        <v>1362</v>
      </c>
      <c r="C3057" t="s">
        <v>1038</v>
      </c>
      <c r="D3057" t="s">
        <v>26</v>
      </c>
      <c r="E3057" s="1">
        <v>42961</v>
      </c>
      <c r="F3057">
        <v>2</v>
      </c>
      <c r="G3057">
        <v>2819.98</v>
      </c>
      <c r="H3057" t="s">
        <v>1151</v>
      </c>
      <c r="I3057" t="s">
        <v>22</v>
      </c>
      <c r="J3057" t="s">
        <v>27</v>
      </c>
      <c r="K3057" t="s">
        <v>31</v>
      </c>
      <c r="L3057" t="s">
        <v>1971</v>
      </c>
    </row>
    <row r="3058" spans="1:12" x14ac:dyDescent="0.3">
      <c r="A3058">
        <v>1059</v>
      </c>
      <c r="B3058" t="s">
        <v>1362</v>
      </c>
      <c r="C3058" t="s">
        <v>1038</v>
      </c>
      <c r="D3058" t="s">
        <v>26</v>
      </c>
      <c r="E3058" s="1">
        <v>42961</v>
      </c>
      <c r="F3058">
        <v>1</v>
      </c>
      <c r="G3058">
        <v>3999.99</v>
      </c>
      <c r="H3058" t="s">
        <v>56</v>
      </c>
      <c r="I3058" t="s">
        <v>22</v>
      </c>
      <c r="J3058" t="s">
        <v>27</v>
      </c>
      <c r="K3058" t="s">
        <v>31</v>
      </c>
      <c r="L3058" t="s">
        <v>1968</v>
      </c>
    </row>
    <row r="3059" spans="1:12" x14ac:dyDescent="0.3">
      <c r="A3059">
        <v>1060</v>
      </c>
      <c r="B3059" t="s">
        <v>1363</v>
      </c>
      <c r="C3059" t="s">
        <v>461</v>
      </c>
      <c r="D3059" t="s">
        <v>26</v>
      </c>
      <c r="E3059" s="1">
        <v>42962</v>
      </c>
      <c r="F3059">
        <v>2</v>
      </c>
      <c r="G3059">
        <v>1999.98</v>
      </c>
      <c r="H3059" t="s">
        <v>868</v>
      </c>
      <c r="I3059" t="s">
        <v>22</v>
      </c>
      <c r="J3059" t="s">
        <v>27</v>
      </c>
      <c r="K3059" t="s">
        <v>28</v>
      </c>
      <c r="L3059" t="s">
        <v>1967</v>
      </c>
    </row>
    <row r="3060" spans="1:12" x14ac:dyDescent="0.3">
      <c r="A3060">
        <v>1060</v>
      </c>
      <c r="B3060" t="s">
        <v>1363</v>
      </c>
      <c r="C3060" t="s">
        <v>461</v>
      </c>
      <c r="D3060" t="s">
        <v>26</v>
      </c>
      <c r="E3060" s="1">
        <v>42962</v>
      </c>
      <c r="F3060">
        <v>2</v>
      </c>
      <c r="G3060">
        <v>3361.98</v>
      </c>
      <c r="H3060" t="s">
        <v>63</v>
      </c>
      <c r="I3060" t="s">
        <v>20</v>
      </c>
      <c r="J3060" t="s">
        <v>27</v>
      </c>
      <c r="K3060" t="s">
        <v>28</v>
      </c>
      <c r="L3060" t="s">
        <v>1967</v>
      </c>
    </row>
    <row r="3061" spans="1:12" x14ac:dyDescent="0.3">
      <c r="A3061">
        <v>1060</v>
      </c>
      <c r="B3061" t="s">
        <v>1363</v>
      </c>
      <c r="C3061" t="s">
        <v>461</v>
      </c>
      <c r="D3061" t="s">
        <v>26</v>
      </c>
      <c r="E3061" s="1">
        <v>42962</v>
      </c>
      <c r="F3061">
        <v>2</v>
      </c>
      <c r="G3061">
        <v>9999.98</v>
      </c>
      <c r="H3061" t="s">
        <v>864</v>
      </c>
      <c r="I3061" t="s">
        <v>46</v>
      </c>
      <c r="J3061" t="s">
        <v>27</v>
      </c>
      <c r="K3061" t="s">
        <v>28</v>
      </c>
      <c r="L3061" t="s">
        <v>1968</v>
      </c>
    </row>
    <row r="3062" spans="1:12" x14ac:dyDescent="0.3">
      <c r="A3062">
        <v>1060</v>
      </c>
      <c r="B3062" t="s">
        <v>1363</v>
      </c>
      <c r="C3062" t="s">
        <v>461</v>
      </c>
      <c r="D3062" t="s">
        <v>26</v>
      </c>
      <c r="E3062" s="1">
        <v>42962</v>
      </c>
      <c r="F3062">
        <v>1</v>
      </c>
      <c r="G3062">
        <v>3999.99</v>
      </c>
      <c r="H3062" t="s">
        <v>56</v>
      </c>
      <c r="I3062" t="s">
        <v>22</v>
      </c>
      <c r="J3062" t="s">
        <v>27</v>
      </c>
      <c r="K3062" t="s">
        <v>28</v>
      </c>
      <c r="L3062" t="s">
        <v>1968</v>
      </c>
    </row>
    <row r="3063" spans="1:12" x14ac:dyDescent="0.3">
      <c r="A3063">
        <v>1061</v>
      </c>
      <c r="B3063" t="s">
        <v>1364</v>
      </c>
      <c r="C3063" t="s">
        <v>337</v>
      </c>
      <c r="D3063" t="s">
        <v>26</v>
      </c>
      <c r="E3063" s="1">
        <v>42962</v>
      </c>
      <c r="F3063">
        <v>1</v>
      </c>
      <c r="G3063">
        <v>269.99</v>
      </c>
      <c r="H3063" t="s">
        <v>52</v>
      </c>
      <c r="I3063" t="s">
        <v>15</v>
      </c>
      <c r="J3063" t="s">
        <v>27</v>
      </c>
      <c r="K3063" t="s">
        <v>31</v>
      </c>
      <c r="L3063" t="s">
        <v>1966</v>
      </c>
    </row>
    <row r="3064" spans="1:12" x14ac:dyDescent="0.3">
      <c r="A3064">
        <v>1061</v>
      </c>
      <c r="B3064" t="s">
        <v>1364</v>
      </c>
      <c r="C3064" t="s">
        <v>337</v>
      </c>
      <c r="D3064" t="s">
        <v>26</v>
      </c>
      <c r="E3064" s="1">
        <v>42962</v>
      </c>
      <c r="F3064">
        <v>1</v>
      </c>
      <c r="G3064">
        <v>449</v>
      </c>
      <c r="H3064" t="s">
        <v>99</v>
      </c>
      <c r="I3064" t="s">
        <v>15</v>
      </c>
      <c r="J3064" t="s">
        <v>27</v>
      </c>
      <c r="K3064" t="s">
        <v>31</v>
      </c>
      <c r="L3064" t="s">
        <v>1976</v>
      </c>
    </row>
    <row r="3065" spans="1:12" x14ac:dyDescent="0.3">
      <c r="A3065">
        <v>1062</v>
      </c>
      <c r="B3065" t="s">
        <v>1365</v>
      </c>
      <c r="C3065" t="s">
        <v>121</v>
      </c>
      <c r="D3065" t="s">
        <v>26</v>
      </c>
      <c r="E3065" s="1">
        <v>42962</v>
      </c>
      <c r="F3065">
        <v>1</v>
      </c>
      <c r="G3065">
        <v>269.99</v>
      </c>
      <c r="H3065" t="s">
        <v>66</v>
      </c>
      <c r="I3065" t="s">
        <v>15</v>
      </c>
      <c r="J3065" t="s">
        <v>27</v>
      </c>
      <c r="K3065" t="s">
        <v>28</v>
      </c>
      <c r="L3065" t="s">
        <v>1966</v>
      </c>
    </row>
    <row r="3066" spans="1:12" x14ac:dyDescent="0.3">
      <c r="A3066">
        <v>1062</v>
      </c>
      <c r="B3066" t="s">
        <v>1365</v>
      </c>
      <c r="C3066" t="s">
        <v>121</v>
      </c>
      <c r="D3066" t="s">
        <v>26</v>
      </c>
      <c r="E3066" s="1">
        <v>42962</v>
      </c>
      <c r="F3066">
        <v>1</v>
      </c>
      <c r="G3066">
        <v>549.99</v>
      </c>
      <c r="H3066" t="s">
        <v>43</v>
      </c>
      <c r="I3066" t="s">
        <v>15</v>
      </c>
      <c r="J3066" t="s">
        <v>27</v>
      </c>
      <c r="K3066" t="s">
        <v>28</v>
      </c>
      <c r="L3066" t="s">
        <v>1966</v>
      </c>
    </row>
    <row r="3067" spans="1:12" x14ac:dyDescent="0.3">
      <c r="A3067">
        <v>1062</v>
      </c>
      <c r="B3067" t="s">
        <v>1365</v>
      </c>
      <c r="C3067" t="s">
        <v>121</v>
      </c>
      <c r="D3067" t="s">
        <v>26</v>
      </c>
      <c r="E3067" s="1">
        <v>42962</v>
      </c>
      <c r="F3067">
        <v>1</v>
      </c>
      <c r="G3067">
        <v>1320.99</v>
      </c>
      <c r="H3067" t="s">
        <v>77</v>
      </c>
      <c r="I3067" t="s">
        <v>22</v>
      </c>
      <c r="J3067" t="s">
        <v>27</v>
      </c>
      <c r="K3067" t="s">
        <v>28</v>
      </c>
      <c r="L3067" t="s">
        <v>1970</v>
      </c>
    </row>
    <row r="3068" spans="1:12" x14ac:dyDescent="0.3">
      <c r="A3068">
        <v>1062</v>
      </c>
      <c r="B3068" t="s">
        <v>1365</v>
      </c>
      <c r="C3068" t="s">
        <v>121</v>
      </c>
      <c r="D3068" t="s">
        <v>26</v>
      </c>
      <c r="E3068" s="1">
        <v>42962</v>
      </c>
      <c r="F3068">
        <v>2</v>
      </c>
      <c r="G3068">
        <v>941.98</v>
      </c>
      <c r="H3068" t="s">
        <v>1012</v>
      </c>
      <c r="I3068" t="s">
        <v>39</v>
      </c>
      <c r="J3068" t="s">
        <v>27</v>
      </c>
      <c r="K3068" t="s">
        <v>28</v>
      </c>
      <c r="L3068" t="s">
        <v>1972</v>
      </c>
    </row>
    <row r="3069" spans="1:12" x14ac:dyDescent="0.3">
      <c r="A3069">
        <v>1063</v>
      </c>
      <c r="B3069" t="s">
        <v>1366</v>
      </c>
      <c r="C3069" t="s">
        <v>1367</v>
      </c>
      <c r="D3069" t="s">
        <v>108</v>
      </c>
      <c r="E3069" s="1">
        <v>42963</v>
      </c>
      <c r="F3069">
        <v>2</v>
      </c>
      <c r="G3069">
        <v>979.98</v>
      </c>
      <c r="H3069" t="s">
        <v>994</v>
      </c>
      <c r="I3069" t="s">
        <v>53</v>
      </c>
      <c r="J3069" t="s">
        <v>109</v>
      </c>
      <c r="K3069" t="s">
        <v>110</v>
      </c>
      <c r="L3069" t="s">
        <v>1966</v>
      </c>
    </row>
    <row r="3070" spans="1:12" x14ac:dyDescent="0.3">
      <c r="A3070">
        <v>1063</v>
      </c>
      <c r="B3070" t="s">
        <v>1366</v>
      </c>
      <c r="C3070" t="s">
        <v>1367</v>
      </c>
      <c r="D3070" t="s">
        <v>108</v>
      </c>
      <c r="E3070" s="1">
        <v>42963</v>
      </c>
      <c r="F3070">
        <v>2</v>
      </c>
      <c r="G3070">
        <v>1239.98</v>
      </c>
      <c r="H3070" t="s">
        <v>862</v>
      </c>
      <c r="I3070" t="s">
        <v>15</v>
      </c>
      <c r="J3070" t="s">
        <v>109</v>
      </c>
      <c r="K3070" t="s">
        <v>110</v>
      </c>
      <c r="L3070" t="s">
        <v>1972</v>
      </c>
    </row>
    <row r="3071" spans="1:12" x14ac:dyDescent="0.3">
      <c r="A3071">
        <v>1063</v>
      </c>
      <c r="B3071" t="s">
        <v>1366</v>
      </c>
      <c r="C3071" t="s">
        <v>1367</v>
      </c>
      <c r="D3071" t="s">
        <v>108</v>
      </c>
      <c r="E3071" s="1">
        <v>42963</v>
      </c>
      <c r="F3071">
        <v>2</v>
      </c>
      <c r="G3071">
        <v>939.98</v>
      </c>
      <c r="H3071" t="s">
        <v>903</v>
      </c>
      <c r="I3071" t="s">
        <v>22</v>
      </c>
      <c r="J3071" t="s">
        <v>109</v>
      </c>
      <c r="K3071" t="s">
        <v>110</v>
      </c>
      <c r="L3071" t="s">
        <v>1967</v>
      </c>
    </row>
    <row r="3072" spans="1:12" x14ac:dyDescent="0.3">
      <c r="A3072">
        <v>1064</v>
      </c>
      <c r="B3072" t="s">
        <v>1368</v>
      </c>
      <c r="C3072" t="s">
        <v>314</v>
      </c>
      <c r="D3072" t="s">
        <v>108</v>
      </c>
      <c r="E3072" s="1">
        <v>42963</v>
      </c>
      <c r="F3072">
        <v>1</v>
      </c>
      <c r="G3072">
        <v>449</v>
      </c>
      <c r="H3072" t="s">
        <v>44</v>
      </c>
      <c r="I3072" t="s">
        <v>15</v>
      </c>
      <c r="J3072" t="s">
        <v>109</v>
      </c>
      <c r="K3072" t="s">
        <v>179</v>
      </c>
      <c r="L3072" t="s">
        <v>1976</v>
      </c>
    </row>
    <row r="3073" spans="1:12" x14ac:dyDescent="0.3">
      <c r="A3073">
        <v>1064</v>
      </c>
      <c r="B3073" t="s">
        <v>1368</v>
      </c>
      <c r="C3073" t="s">
        <v>314</v>
      </c>
      <c r="D3073" t="s">
        <v>108</v>
      </c>
      <c r="E3073" s="1">
        <v>42963</v>
      </c>
      <c r="F3073">
        <v>1</v>
      </c>
      <c r="G3073">
        <v>3499.99</v>
      </c>
      <c r="H3073" t="s">
        <v>909</v>
      </c>
      <c r="I3073" t="s">
        <v>858</v>
      </c>
      <c r="J3073" t="s">
        <v>109</v>
      </c>
      <c r="K3073" t="s">
        <v>179</v>
      </c>
      <c r="L3073" t="s">
        <v>1968</v>
      </c>
    </row>
    <row r="3074" spans="1:12" x14ac:dyDescent="0.3">
      <c r="A3074">
        <v>1065</v>
      </c>
      <c r="B3074" t="s">
        <v>1369</v>
      </c>
      <c r="C3074" t="s">
        <v>929</v>
      </c>
      <c r="D3074" t="s">
        <v>26</v>
      </c>
      <c r="E3074" s="1">
        <v>42964</v>
      </c>
      <c r="F3074">
        <v>2</v>
      </c>
      <c r="G3074">
        <v>1103.98</v>
      </c>
      <c r="H3074" t="s">
        <v>856</v>
      </c>
      <c r="I3074" t="s">
        <v>39</v>
      </c>
      <c r="J3074" t="s">
        <v>27</v>
      </c>
      <c r="K3074" t="s">
        <v>31</v>
      </c>
      <c r="L3074" t="s">
        <v>1972</v>
      </c>
    </row>
    <row r="3075" spans="1:12" x14ac:dyDescent="0.3">
      <c r="A3075">
        <v>1065</v>
      </c>
      <c r="B3075" t="s">
        <v>1369</v>
      </c>
      <c r="C3075" t="s">
        <v>929</v>
      </c>
      <c r="D3075" t="s">
        <v>26</v>
      </c>
      <c r="E3075" s="1">
        <v>42964</v>
      </c>
      <c r="F3075">
        <v>1</v>
      </c>
      <c r="G3075">
        <v>3499.99</v>
      </c>
      <c r="H3075" t="s">
        <v>917</v>
      </c>
      <c r="I3075" t="s">
        <v>20</v>
      </c>
      <c r="J3075" t="s">
        <v>27</v>
      </c>
      <c r="K3075" t="s">
        <v>31</v>
      </c>
      <c r="L3075" t="s">
        <v>1968</v>
      </c>
    </row>
    <row r="3076" spans="1:12" x14ac:dyDescent="0.3">
      <c r="A3076">
        <v>1065</v>
      </c>
      <c r="B3076" t="s">
        <v>1369</v>
      </c>
      <c r="C3076" t="s">
        <v>929</v>
      </c>
      <c r="D3076" t="s">
        <v>26</v>
      </c>
      <c r="E3076" s="1">
        <v>42964</v>
      </c>
      <c r="F3076">
        <v>2</v>
      </c>
      <c r="G3076">
        <v>2999.98</v>
      </c>
      <c r="H3076" t="s">
        <v>936</v>
      </c>
      <c r="I3076" t="s">
        <v>858</v>
      </c>
      <c r="J3076" t="s">
        <v>27</v>
      </c>
      <c r="K3076" t="s">
        <v>31</v>
      </c>
      <c r="L3076" t="s">
        <v>1968</v>
      </c>
    </row>
    <row r="3077" spans="1:12" x14ac:dyDescent="0.3">
      <c r="A3077">
        <v>1066</v>
      </c>
      <c r="B3077" t="s">
        <v>1370</v>
      </c>
      <c r="C3077" t="s">
        <v>146</v>
      </c>
      <c r="D3077" t="s">
        <v>26</v>
      </c>
      <c r="E3077" s="1">
        <v>42964</v>
      </c>
      <c r="F3077">
        <v>2</v>
      </c>
      <c r="G3077">
        <v>1059.98</v>
      </c>
      <c r="H3077" t="s">
        <v>49</v>
      </c>
      <c r="I3077" t="s">
        <v>15</v>
      </c>
      <c r="J3077" t="s">
        <v>27</v>
      </c>
      <c r="K3077" t="s">
        <v>31</v>
      </c>
      <c r="L3077" t="s">
        <v>1966</v>
      </c>
    </row>
    <row r="3078" spans="1:12" x14ac:dyDescent="0.3">
      <c r="A3078">
        <v>1066</v>
      </c>
      <c r="B3078" t="s">
        <v>1370</v>
      </c>
      <c r="C3078" t="s">
        <v>146</v>
      </c>
      <c r="D3078" t="s">
        <v>26</v>
      </c>
      <c r="E3078" s="1">
        <v>42964</v>
      </c>
      <c r="F3078">
        <v>1</v>
      </c>
      <c r="G3078">
        <v>549.99</v>
      </c>
      <c r="H3078" t="s">
        <v>43</v>
      </c>
      <c r="I3078" t="s">
        <v>15</v>
      </c>
      <c r="J3078" t="s">
        <v>27</v>
      </c>
      <c r="K3078" t="s">
        <v>31</v>
      </c>
      <c r="L3078" t="s">
        <v>1966</v>
      </c>
    </row>
    <row r="3079" spans="1:12" x14ac:dyDescent="0.3">
      <c r="A3079">
        <v>1066</v>
      </c>
      <c r="B3079" t="s">
        <v>1370</v>
      </c>
      <c r="C3079" t="s">
        <v>146</v>
      </c>
      <c r="D3079" t="s">
        <v>26</v>
      </c>
      <c r="E3079" s="1">
        <v>42964</v>
      </c>
      <c r="F3079">
        <v>1</v>
      </c>
      <c r="G3079">
        <v>1409.99</v>
      </c>
      <c r="H3079" t="s">
        <v>1151</v>
      </c>
      <c r="I3079" t="s">
        <v>22</v>
      </c>
      <c r="J3079" t="s">
        <v>27</v>
      </c>
      <c r="K3079" t="s">
        <v>31</v>
      </c>
      <c r="L3079" t="s">
        <v>1971</v>
      </c>
    </row>
    <row r="3080" spans="1:12" x14ac:dyDescent="0.3">
      <c r="A3080">
        <v>1067</v>
      </c>
      <c r="B3080" t="s">
        <v>1371</v>
      </c>
      <c r="C3080" t="s">
        <v>150</v>
      </c>
      <c r="D3080" t="s">
        <v>26</v>
      </c>
      <c r="E3080" s="1">
        <v>42964</v>
      </c>
      <c r="F3080">
        <v>2</v>
      </c>
      <c r="G3080">
        <v>879.98</v>
      </c>
      <c r="H3080" t="s">
        <v>893</v>
      </c>
      <c r="I3080" t="s">
        <v>15</v>
      </c>
      <c r="J3080" t="s">
        <v>27</v>
      </c>
      <c r="K3080" t="s">
        <v>31</v>
      </c>
      <c r="L3080" t="s">
        <v>1966</v>
      </c>
    </row>
    <row r="3081" spans="1:12" x14ac:dyDescent="0.3">
      <c r="A3081">
        <v>1067</v>
      </c>
      <c r="B3081" t="s">
        <v>1371</v>
      </c>
      <c r="C3081" t="s">
        <v>150</v>
      </c>
      <c r="D3081" t="s">
        <v>26</v>
      </c>
      <c r="E3081" s="1">
        <v>42964</v>
      </c>
      <c r="F3081">
        <v>2</v>
      </c>
      <c r="G3081">
        <v>1239.98</v>
      </c>
      <c r="H3081" t="s">
        <v>862</v>
      </c>
      <c r="I3081" t="s">
        <v>15</v>
      </c>
      <c r="J3081" t="s">
        <v>27</v>
      </c>
      <c r="K3081" t="s">
        <v>31</v>
      </c>
      <c r="L3081" t="s">
        <v>1972</v>
      </c>
    </row>
    <row r="3082" spans="1:12" x14ac:dyDescent="0.3">
      <c r="A3082">
        <v>1067</v>
      </c>
      <c r="B3082" t="s">
        <v>1371</v>
      </c>
      <c r="C3082" t="s">
        <v>150</v>
      </c>
      <c r="D3082" t="s">
        <v>26</v>
      </c>
      <c r="E3082" s="1">
        <v>42964</v>
      </c>
      <c r="F3082">
        <v>2</v>
      </c>
      <c r="G3082">
        <v>939.98</v>
      </c>
      <c r="H3082" t="s">
        <v>69</v>
      </c>
      <c r="I3082" t="s">
        <v>22</v>
      </c>
      <c r="J3082" t="s">
        <v>27</v>
      </c>
      <c r="K3082" t="s">
        <v>31</v>
      </c>
      <c r="L3082" t="s">
        <v>1967</v>
      </c>
    </row>
    <row r="3083" spans="1:12" x14ac:dyDescent="0.3">
      <c r="A3083">
        <v>1067</v>
      </c>
      <c r="B3083" t="s">
        <v>1371</v>
      </c>
      <c r="C3083" t="s">
        <v>150</v>
      </c>
      <c r="D3083" t="s">
        <v>26</v>
      </c>
      <c r="E3083" s="1">
        <v>42964</v>
      </c>
      <c r="F3083">
        <v>2</v>
      </c>
      <c r="G3083">
        <v>5999.98</v>
      </c>
      <c r="H3083" t="s">
        <v>45</v>
      </c>
      <c r="I3083" t="s">
        <v>46</v>
      </c>
      <c r="J3083" t="s">
        <v>27</v>
      </c>
      <c r="K3083" t="s">
        <v>31</v>
      </c>
      <c r="L3083" t="s">
        <v>1968</v>
      </c>
    </row>
    <row r="3084" spans="1:12" x14ac:dyDescent="0.3">
      <c r="A3084">
        <v>1068</v>
      </c>
      <c r="B3084" t="s">
        <v>1372</v>
      </c>
      <c r="C3084" t="s">
        <v>153</v>
      </c>
      <c r="D3084" t="s">
        <v>26</v>
      </c>
      <c r="E3084" s="1">
        <v>42964</v>
      </c>
      <c r="F3084">
        <v>1</v>
      </c>
      <c r="G3084">
        <v>659.99</v>
      </c>
      <c r="H3084" t="s">
        <v>965</v>
      </c>
      <c r="I3084" t="s">
        <v>15</v>
      </c>
      <c r="J3084" t="s">
        <v>27</v>
      </c>
      <c r="K3084" t="s">
        <v>31</v>
      </c>
      <c r="L3084" t="s">
        <v>1966</v>
      </c>
    </row>
    <row r="3085" spans="1:12" x14ac:dyDescent="0.3">
      <c r="A3085">
        <v>1068</v>
      </c>
      <c r="B3085" t="s">
        <v>1372</v>
      </c>
      <c r="C3085" t="s">
        <v>153</v>
      </c>
      <c r="D3085" t="s">
        <v>26</v>
      </c>
      <c r="E3085" s="1">
        <v>42964</v>
      </c>
      <c r="F3085">
        <v>2</v>
      </c>
      <c r="G3085">
        <v>1739.98</v>
      </c>
      <c r="H3085" t="s">
        <v>940</v>
      </c>
      <c r="I3085" t="s">
        <v>22</v>
      </c>
      <c r="J3085" t="s">
        <v>27</v>
      </c>
      <c r="K3085" t="s">
        <v>31</v>
      </c>
      <c r="L3085" t="s">
        <v>1971</v>
      </c>
    </row>
    <row r="3086" spans="1:12" x14ac:dyDescent="0.3">
      <c r="A3086">
        <v>1068</v>
      </c>
      <c r="B3086" t="s">
        <v>1372</v>
      </c>
      <c r="C3086" t="s">
        <v>153</v>
      </c>
      <c r="D3086" t="s">
        <v>26</v>
      </c>
      <c r="E3086" s="1">
        <v>42964</v>
      </c>
      <c r="F3086">
        <v>2</v>
      </c>
      <c r="G3086">
        <v>6999.98</v>
      </c>
      <c r="H3086" t="s">
        <v>909</v>
      </c>
      <c r="I3086" t="s">
        <v>858</v>
      </c>
      <c r="J3086" t="s">
        <v>27</v>
      </c>
      <c r="K3086" t="s">
        <v>31</v>
      </c>
      <c r="L3086" t="s">
        <v>1968</v>
      </c>
    </row>
    <row r="3087" spans="1:12" x14ac:dyDescent="0.3">
      <c r="A3087">
        <v>1068</v>
      </c>
      <c r="B3087" t="s">
        <v>1372</v>
      </c>
      <c r="C3087" t="s">
        <v>153</v>
      </c>
      <c r="D3087" t="s">
        <v>26</v>
      </c>
      <c r="E3087" s="1">
        <v>42964</v>
      </c>
      <c r="F3087">
        <v>2</v>
      </c>
      <c r="G3087">
        <v>379.98</v>
      </c>
      <c r="H3087" t="s">
        <v>1119</v>
      </c>
      <c r="I3087" t="s">
        <v>53</v>
      </c>
      <c r="J3087" t="s">
        <v>27</v>
      </c>
      <c r="K3087" t="s">
        <v>31</v>
      </c>
      <c r="L3087" t="s">
        <v>1968</v>
      </c>
    </row>
    <row r="3088" spans="1:12" x14ac:dyDescent="0.3">
      <c r="A3088">
        <v>1069</v>
      </c>
      <c r="B3088" t="s">
        <v>1373</v>
      </c>
      <c r="C3088" t="s">
        <v>583</v>
      </c>
      <c r="D3088" t="s">
        <v>26</v>
      </c>
      <c r="E3088" s="1">
        <v>42964</v>
      </c>
      <c r="F3088">
        <v>1</v>
      </c>
      <c r="G3088">
        <v>209.99</v>
      </c>
      <c r="H3088" t="s">
        <v>1008</v>
      </c>
      <c r="I3088" t="s">
        <v>53</v>
      </c>
      <c r="J3088" t="s">
        <v>27</v>
      </c>
      <c r="K3088" t="s">
        <v>28</v>
      </c>
      <c r="L3088" t="s">
        <v>1971</v>
      </c>
    </row>
    <row r="3089" spans="1:12" x14ac:dyDescent="0.3">
      <c r="A3089">
        <v>1069</v>
      </c>
      <c r="B3089" t="s">
        <v>1373</v>
      </c>
      <c r="C3089" t="s">
        <v>583</v>
      </c>
      <c r="D3089" t="s">
        <v>26</v>
      </c>
      <c r="E3089" s="1">
        <v>42964</v>
      </c>
      <c r="F3089">
        <v>1</v>
      </c>
      <c r="G3089">
        <v>416.99</v>
      </c>
      <c r="H3089" t="s">
        <v>867</v>
      </c>
      <c r="I3089" t="s">
        <v>39</v>
      </c>
      <c r="J3089" t="s">
        <v>27</v>
      </c>
      <c r="K3089" t="s">
        <v>28</v>
      </c>
      <c r="L3089" t="s">
        <v>1972</v>
      </c>
    </row>
    <row r="3090" spans="1:12" x14ac:dyDescent="0.3">
      <c r="A3090">
        <v>1070</v>
      </c>
      <c r="B3090" t="s">
        <v>1374</v>
      </c>
      <c r="C3090" t="s">
        <v>583</v>
      </c>
      <c r="D3090" t="s">
        <v>26</v>
      </c>
      <c r="E3090" s="1">
        <v>42964</v>
      </c>
      <c r="F3090">
        <v>1</v>
      </c>
      <c r="G3090">
        <v>249.99</v>
      </c>
      <c r="H3090" t="s">
        <v>890</v>
      </c>
      <c r="I3090" t="s">
        <v>53</v>
      </c>
      <c r="J3090" t="s">
        <v>27</v>
      </c>
      <c r="K3090" t="s">
        <v>31</v>
      </c>
      <c r="L3090" t="s">
        <v>1971</v>
      </c>
    </row>
    <row r="3091" spans="1:12" x14ac:dyDescent="0.3">
      <c r="A3091">
        <v>1070</v>
      </c>
      <c r="B3091" t="s">
        <v>1374</v>
      </c>
      <c r="C3091" t="s">
        <v>583</v>
      </c>
      <c r="D3091" t="s">
        <v>26</v>
      </c>
      <c r="E3091" s="1">
        <v>42964</v>
      </c>
      <c r="F3091">
        <v>2</v>
      </c>
      <c r="G3091">
        <v>898</v>
      </c>
      <c r="H3091" t="s">
        <v>44</v>
      </c>
      <c r="I3091" t="s">
        <v>15</v>
      </c>
      <c r="J3091" t="s">
        <v>27</v>
      </c>
      <c r="K3091" t="s">
        <v>31</v>
      </c>
      <c r="L3091" t="s">
        <v>1976</v>
      </c>
    </row>
    <row r="3092" spans="1:12" x14ac:dyDescent="0.3">
      <c r="A3092">
        <v>1070</v>
      </c>
      <c r="B3092" t="s">
        <v>1374</v>
      </c>
      <c r="C3092" t="s">
        <v>583</v>
      </c>
      <c r="D3092" t="s">
        <v>26</v>
      </c>
      <c r="E3092" s="1">
        <v>42964</v>
      </c>
      <c r="F3092">
        <v>1</v>
      </c>
      <c r="G3092">
        <v>470.99</v>
      </c>
      <c r="H3092" t="s">
        <v>900</v>
      </c>
      <c r="I3092" t="s">
        <v>39</v>
      </c>
      <c r="J3092" t="s">
        <v>27</v>
      </c>
      <c r="K3092" t="s">
        <v>31</v>
      </c>
      <c r="L3092" t="s">
        <v>1972</v>
      </c>
    </row>
    <row r="3093" spans="1:12" x14ac:dyDescent="0.3">
      <c r="A3093">
        <v>1071</v>
      </c>
      <c r="B3093" t="s">
        <v>1375</v>
      </c>
      <c r="C3093" t="s">
        <v>1367</v>
      </c>
      <c r="D3093" t="s">
        <v>108</v>
      </c>
      <c r="E3093" s="1">
        <v>42964</v>
      </c>
      <c r="F3093">
        <v>2</v>
      </c>
      <c r="G3093">
        <v>999.98</v>
      </c>
      <c r="H3093" t="s">
        <v>80</v>
      </c>
      <c r="I3093" t="s">
        <v>39</v>
      </c>
      <c r="J3093" t="s">
        <v>109</v>
      </c>
      <c r="K3093" t="s">
        <v>110</v>
      </c>
      <c r="L3093" t="s">
        <v>1966</v>
      </c>
    </row>
    <row r="3094" spans="1:12" x14ac:dyDescent="0.3">
      <c r="A3094">
        <v>1072</v>
      </c>
      <c r="B3094" t="s">
        <v>1202</v>
      </c>
      <c r="C3094" t="s">
        <v>456</v>
      </c>
      <c r="D3094" t="s">
        <v>13</v>
      </c>
      <c r="E3094" s="1">
        <v>42965</v>
      </c>
      <c r="F3094">
        <v>2</v>
      </c>
      <c r="G3094">
        <v>1665.98</v>
      </c>
      <c r="H3094" t="s">
        <v>1055</v>
      </c>
      <c r="I3094" t="s">
        <v>22</v>
      </c>
      <c r="J3094" t="s">
        <v>16</v>
      </c>
      <c r="K3094" t="s">
        <v>36</v>
      </c>
      <c r="L3094" t="s">
        <v>1967</v>
      </c>
    </row>
    <row r="3095" spans="1:12" x14ac:dyDescent="0.3">
      <c r="A3095">
        <v>1072</v>
      </c>
      <c r="B3095" t="s">
        <v>1202</v>
      </c>
      <c r="C3095" t="s">
        <v>456</v>
      </c>
      <c r="D3095" t="s">
        <v>13</v>
      </c>
      <c r="E3095" s="1">
        <v>42965</v>
      </c>
      <c r="F3095">
        <v>1</v>
      </c>
      <c r="G3095">
        <v>149.99</v>
      </c>
      <c r="H3095" t="s">
        <v>904</v>
      </c>
      <c r="I3095" t="s">
        <v>53</v>
      </c>
      <c r="J3095" t="s">
        <v>16</v>
      </c>
      <c r="K3095" t="s">
        <v>36</v>
      </c>
      <c r="L3095" t="s">
        <v>1968</v>
      </c>
    </row>
    <row r="3096" spans="1:12" x14ac:dyDescent="0.3">
      <c r="A3096">
        <v>1072</v>
      </c>
      <c r="B3096" t="s">
        <v>1202</v>
      </c>
      <c r="C3096" t="s">
        <v>456</v>
      </c>
      <c r="D3096" t="s">
        <v>13</v>
      </c>
      <c r="E3096" s="1">
        <v>42965</v>
      </c>
      <c r="F3096">
        <v>2</v>
      </c>
      <c r="G3096">
        <v>419.98</v>
      </c>
      <c r="H3096" t="s">
        <v>953</v>
      </c>
      <c r="I3096" t="s">
        <v>53</v>
      </c>
      <c r="J3096" t="s">
        <v>16</v>
      </c>
      <c r="K3096" t="s">
        <v>36</v>
      </c>
      <c r="L3096" t="s">
        <v>1968</v>
      </c>
    </row>
    <row r="3097" spans="1:12" x14ac:dyDescent="0.3">
      <c r="A3097">
        <v>1073</v>
      </c>
      <c r="B3097" t="s">
        <v>1376</v>
      </c>
      <c r="C3097" t="s">
        <v>223</v>
      </c>
      <c r="D3097" t="s">
        <v>26</v>
      </c>
      <c r="E3097" s="1">
        <v>42965</v>
      </c>
      <c r="F3097">
        <v>1</v>
      </c>
      <c r="G3097">
        <v>1099.99</v>
      </c>
      <c r="H3097" t="s">
        <v>963</v>
      </c>
      <c r="I3097" t="s">
        <v>15</v>
      </c>
      <c r="J3097" t="s">
        <v>27</v>
      </c>
      <c r="K3097" t="s">
        <v>31</v>
      </c>
      <c r="L3097" t="s">
        <v>1966</v>
      </c>
    </row>
    <row r="3098" spans="1:12" x14ac:dyDescent="0.3">
      <c r="A3098">
        <v>1073</v>
      </c>
      <c r="B3098" t="s">
        <v>1376</v>
      </c>
      <c r="C3098" t="s">
        <v>223</v>
      </c>
      <c r="D3098" t="s">
        <v>26</v>
      </c>
      <c r="E3098" s="1">
        <v>42965</v>
      </c>
      <c r="F3098">
        <v>1</v>
      </c>
      <c r="G3098">
        <v>269.99</v>
      </c>
      <c r="H3098" t="s">
        <v>66</v>
      </c>
      <c r="I3098" t="s">
        <v>15</v>
      </c>
      <c r="J3098" t="s">
        <v>27</v>
      </c>
      <c r="K3098" t="s">
        <v>31</v>
      </c>
      <c r="L3098" t="s">
        <v>1966</v>
      </c>
    </row>
    <row r="3099" spans="1:12" x14ac:dyDescent="0.3">
      <c r="A3099">
        <v>1073</v>
      </c>
      <c r="B3099" t="s">
        <v>1376</v>
      </c>
      <c r="C3099" t="s">
        <v>223</v>
      </c>
      <c r="D3099" t="s">
        <v>26</v>
      </c>
      <c r="E3099" s="1">
        <v>42965</v>
      </c>
      <c r="F3099">
        <v>1</v>
      </c>
      <c r="G3099">
        <v>599.99</v>
      </c>
      <c r="H3099" t="s">
        <v>18</v>
      </c>
      <c r="I3099" t="s">
        <v>15</v>
      </c>
      <c r="J3099" t="s">
        <v>27</v>
      </c>
      <c r="K3099" t="s">
        <v>31</v>
      </c>
      <c r="L3099" t="s">
        <v>1966</v>
      </c>
    </row>
    <row r="3100" spans="1:12" x14ac:dyDescent="0.3">
      <c r="A3100">
        <v>1074</v>
      </c>
      <c r="B3100" t="s">
        <v>1377</v>
      </c>
      <c r="C3100" t="s">
        <v>549</v>
      </c>
      <c r="D3100" t="s">
        <v>26</v>
      </c>
      <c r="E3100" s="1">
        <v>42966</v>
      </c>
      <c r="F3100">
        <v>1</v>
      </c>
      <c r="G3100">
        <v>2599.9899999999998</v>
      </c>
      <c r="H3100" t="s">
        <v>915</v>
      </c>
      <c r="I3100" t="s">
        <v>858</v>
      </c>
      <c r="J3100" t="s">
        <v>27</v>
      </c>
      <c r="K3100" t="s">
        <v>28</v>
      </c>
      <c r="L3100" t="s">
        <v>1968</v>
      </c>
    </row>
    <row r="3101" spans="1:12" x14ac:dyDescent="0.3">
      <c r="A3101">
        <v>1074</v>
      </c>
      <c r="B3101" t="s">
        <v>1377</v>
      </c>
      <c r="C3101" t="s">
        <v>549</v>
      </c>
      <c r="D3101" t="s">
        <v>26</v>
      </c>
      <c r="E3101" s="1">
        <v>42966</v>
      </c>
      <c r="F3101">
        <v>1</v>
      </c>
      <c r="G3101">
        <v>189.99</v>
      </c>
      <c r="H3101" t="s">
        <v>1119</v>
      </c>
      <c r="I3101" t="s">
        <v>53</v>
      </c>
      <c r="J3101" t="s">
        <v>27</v>
      </c>
      <c r="K3101" t="s">
        <v>28</v>
      </c>
      <c r="L3101" t="s">
        <v>1968</v>
      </c>
    </row>
    <row r="3102" spans="1:12" x14ac:dyDescent="0.3">
      <c r="A3102">
        <v>1074</v>
      </c>
      <c r="B3102" t="s">
        <v>1377</v>
      </c>
      <c r="C3102" t="s">
        <v>549</v>
      </c>
      <c r="D3102" t="s">
        <v>26</v>
      </c>
      <c r="E3102" s="1">
        <v>42966</v>
      </c>
      <c r="F3102">
        <v>2</v>
      </c>
      <c r="G3102">
        <v>419.98</v>
      </c>
      <c r="H3102" t="s">
        <v>953</v>
      </c>
      <c r="I3102" t="s">
        <v>53</v>
      </c>
      <c r="J3102" t="s">
        <v>27</v>
      </c>
      <c r="K3102" t="s">
        <v>28</v>
      </c>
      <c r="L3102" t="s">
        <v>1968</v>
      </c>
    </row>
    <row r="3103" spans="1:12" x14ac:dyDescent="0.3">
      <c r="A3103">
        <v>1075</v>
      </c>
      <c r="B3103" t="s">
        <v>1378</v>
      </c>
      <c r="C3103" t="s">
        <v>448</v>
      </c>
      <c r="D3103" t="s">
        <v>13</v>
      </c>
      <c r="E3103" s="1">
        <v>42966</v>
      </c>
      <c r="F3103">
        <v>2</v>
      </c>
      <c r="G3103">
        <v>941.98</v>
      </c>
      <c r="H3103" t="s">
        <v>1012</v>
      </c>
      <c r="I3103" t="s">
        <v>39</v>
      </c>
      <c r="J3103" t="s">
        <v>16</v>
      </c>
      <c r="K3103" t="s">
        <v>36</v>
      </c>
      <c r="L3103" t="s">
        <v>1972</v>
      </c>
    </row>
    <row r="3104" spans="1:12" x14ac:dyDescent="0.3">
      <c r="A3104">
        <v>1075</v>
      </c>
      <c r="B3104" t="s">
        <v>1378</v>
      </c>
      <c r="C3104" t="s">
        <v>448</v>
      </c>
      <c r="D3104" t="s">
        <v>13</v>
      </c>
      <c r="E3104" s="1">
        <v>42966</v>
      </c>
      <c r="F3104">
        <v>2</v>
      </c>
      <c r="G3104">
        <v>2999.98</v>
      </c>
      <c r="H3104" t="s">
        <v>936</v>
      </c>
      <c r="I3104" t="s">
        <v>858</v>
      </c>
      <c r="J3104" t="s">
        <v>16</v>
      </c>
      <c r="K3104" t="s">
        <v>36</v>
      </c>
      <c r="L3104" t="s">
        <v>1968</v>
      </c>
    </row>
    <row r="3105" spans="1:12" x14ac:dyDescent="0.3">
      <c r="A3105">
        <v>1076</v>
      </c>
      <c r="B3105" t="s">
        <v>1379</v>
      </c>
      <c r="C3105" t="s">
        <v>101</v>
      </c>
      <c r="D3105" t="s">
        <v>26</v>
      </c>
      <c r="E3105" s="1">
        <v>42966</v>
      </c>
      <c r="F3105">
        <v>1</v>
      </c>
      <c r="G3105">
        <v>299.99</v>
      </c>
      <c r="H3105" t="s">
        <v>866</v>
      </c>
      <c r="I3105" t="s">
        <v>53</v>
      </c>
      <c r="J3105" t="s">
        <v>27</v>
      </c>
      <c r="K3105" t="s">
        <v>28</v>
      </c>
      <c r="L3105" t="s">
        <v>1966</v>
      </c>
    </row>
    <row r="3106" spans="1:12" x14ac:dyDescent="0.3">
      <c r="A3106">
        <v>1076</v>
      </c>
      <c r="B3106" t="s">
        <v>1379</v>
      </c>
      <c r="C3106" t="s">
        <v>101</v>
      </c>
      <c r="D3106" t="s">
        <v>26</v>
      </c>
      <c r="E3106" s="1">
        <v>42966</v>
      </c>
      <c r="F3106">
        <v>1</v>
      </c>
      <c r="G3106">
        <v>489.99</v>
      </c>
      <c r="H3106" t="s">
        <v>871</v>
      </c>
      <c r="I3106" t="s">
        <v>39</v>
      </c>
      <c r="J3106" t="s">
        <v>27</v>
      </c>
      <c r="K3106" t="s">
        <v>28</v>
      </c>
      <c r="L3106" t="s">
        <v>1966</v>
      </c>
    </row>
    <row r="3107" spans="1:12" x14ac:dyDescent="0.3">
      <c r="A3107">
        <v>1076</v>
      </c>
      <c r="B3107" t="s">
        <v>1379</v>
      </c>
      <c r="C3107" t="s">
        <v>101</v>
      </c>
      <c r="D3107" t="s">
        <v>26</v>
      </c>
      <c r="E3107" s="1">
        <v>42966</v>
      </c>
      <c r="F3107">
        <v>2</v>
      </c>
      <c r="G3107">
        <v>1499.98</v>
      </c>
      <c r="H3107" t="s">
        <v>863</v>
      </c>
      <c r="I3107" t="s">
        <v>15</v>
      </c>
      <c r="J3107" t="s">
        <v>27</v>
      </c>
      <c r="K3107" t="s">
        <v>28</v>
      </c>
      <c r="L3107" t="s">
        <v>1972</v>
      </c>
    </row>
    <row r="3108" spans="1:12" x14ac:dyDescent="0.3">
      <c r="A3108">
        <v>1077</v>
      </c>
      <c r="B3108" t="s">
        <v>1380</v>
      </c>
      <c r="C3108" t="s">
        <v>423</v>
      </c>
      <c r="D3108" t="s">
        <v>26</v>
      </c>
      <c r="E3108" s="1">
        <v>42966</v>
      </c>
      <c r="F3108">
        <v>2</v>
      </c>
      <c r="G3108">
        <v>3119.98</v>
      </c>
      <c r="H3108" t="s">
        <v>967</v>
      </c>
      <c r="I3108" t="s">
        <v>46</v>
      </c>
      <c r="J3108" t="s">
        <v>27</v>
      </c>
      <c r="K3108" t="s">
        <v>28</v>
      </c>
      <c r="L3108" t="s">
        <v>1972</v>
      </c>
    </row>
    <row r="3109" spans="1:12" x14ac:dyDescent="0.3">
      <c r="A3109">
        <v>1078</v>
      </c>
      <c r="B3109" t="s">
        <v>1381</v>
      </c>
      <c r="C3109" t="s">
        <v>146</v>
      </c>
      <c r="D3109" t="s">
        <v>26</v>
      </c>
      <c r="E3109" s="1">
        <v>42966</v>
      </c>
      <c r="F3109">
        <v>2</v>
      </c>
      <c r="G3109">
        <v>599.98</v>
      </c>
      <c r="H3109" t="s">
        <v>866</v>
      </c>
      <c r="I3109" t="s">
        <v>15</v>
      </c>
      <c r="J3109" t="s">
        <v>27</v>
      </c>
      <c r="K3109" t="s">
        <v>28</v>
      </c>
      <c r="L3109" t="s">
        <v>1966</v>
      </c>
    </row>
    <row r="3110" spans="1:12" x14ac:dyDescent="0.3">
      <c r="A3110">
        <v>1078</v>
      </c>
      <c r="B3110" t="s">
        <v>1381</v>
      </c>
      <c r="C3110" t="s">
        <v>146</v>
      </c>
      <c r="D3110" t="s">
        <v>26</v>
      </c>
      <c r="E3110" s="1">
        <v>42966</v>
      </c>
      <c r="F3110">
        <v>1</v>
      </c>
      <c r="G3110">
        <v>529.99</v>
      </c>
      <c r="H3110" t="s">
        <v>49</v>
      </c>
      <c r="I3110" t="s">
        <v>15</v>
      </c>
      <c r="J3110" t="s">
        <v>27</v>
      </c>
      <c r="K3110" t="s">
        <v>28</v>
      </c>
      <c r="L3110" t="s">
        <v>1966</v>
      </c>
    </row>
    <row r="3111" spans="1:12" x14ac:dyDescent="0.3">
      <c r="A3111">
        <v>1078</v>
      </c>
      <c r="B3111" t="s">
        <v>1381</v>
      </c>
      <c r="C3111" t="s">
        <v>146</v>
      </c>
      <c r="D3111" t="s">
        <v>26</v>
      </c>
      <c r="E3111" s="1">
        <v>42966</v>
      </c>
      <c r="F3111">
        <v>2</v>
      </c>
      <c r="G3111">
        <v>1239.98</v>
      </c>
      <c r="H3111" t="s">
        <v>862</v>
      </c>
      <c r="I3111" t="s">
        <v>15</v>
      </c>
      <c r="J3111" t="s">
        <v>27</v>
      </c>
      <c r="K3111" t="s">
        <v>28</v>
      </c>
      <c r="L3111" t="s">
        <v>1972</v>
      </c>
    </row>
    <row r="3112" spans="1:12" x14ac:dyDescent="0.3">
      <c r="A3112">
        <v>1078</v>
      </c>
      <c r="B3112" t="s">
        <v>1381</v>
      </c>
      <c r="C3112" t="s">
        <v>146</v>
      </c>
      <c r="D3112" t="s">
        <v>26</v>
      </c>
      <c r="E3112" s="1">
        <v>42966</v>
      </c>
      <c r="F3112">
        <v>2</v>
      </c>
      <c r="G3112">
        <v>3119.98</v>
      </c>
      <c r="H3112" t="s">
        <v>967</v>
      </c>
      <c r="I3112" t="s">
        <v>46</v>
      </c>
      <c r="J3112" t="s">
        <v>27</v>
      </c>
      <c r="K3112" t="s">
        <v>28</v>
      </c>
      <c r="L3112" t="s">
        <v>1972</v>
      </c>
    </row>
    <row r="3113" spans="1:12" x14ac:dyDescent="0.3">
      <c r="A3113">
        <v>1078</v>
      </c>
      <c r="B3113" t="s">
        <v>1381</v>
      </c>
      <c r="C3113" t="s">
        <v>146</v>
      </c>
      <c r="D3113" t="s">
        <v>26</v>
      </c>
      <c r="E3113" s="1">
        <v>42966</v>
      </c>
      <c r="F3113">
        <v>2</v>
      </c>
      <c r="G3113">
        <v>3098</v>
      </c>
      <c r="H3113" t="s">
        <v>19</v>
      </c>
      <c r="I3113" t="s">
        <v>20</v>
      </c>
      <c r="J3113" t="s">
        <v>27</v>
      </c>
      <c r="K3113" t="s">
        <v>28</v>
      </c>
      <c r="L3113" t="s">
        <v>1967</v>
      </c>
    </row>
    <row r="3114" spans="1:12" x14ac:dyDescent="0.3">
      <c r="A3114">
        <v>1079</v>
      </c>
      <c r="B3114" t="s">
        <v>1382</v>
      </c>
      <c r="C3114" t="s">
        <v>379</v>
      </c>
      <c r="D3114" t="s">
        <v>26</v>
      </c>
      <c r="E3114" s="1">
        <v>42966</v>
      </c>
      <c r="F3114">
        <v>2</v>
      </c>
      <c r="G3114">
        <v>1319.98</v>
      </c>
      <c r="H3114" t="s">
        <v>912</v>
      </c>
      <c r="I3114" t="s">
        <v>15</v>
      </c>
      <c r="J3114" t="s">
        <v>27</v>
      </c>
      <c r="K3114" t="s">
        <v>31</v>
      </c>
      <c r="L3114" t="s">
        <v>1966</v>
      </c>
    </row>
    <row r="3115" spans="1:12" x14ac:dyDescent="0.3">
      <c r="A3115">
        <v>1080</v>
      </c>
      <c r="B3115" t="s">
        <v>1383</v>
      </c>
      <c r="C3115" t="s">
        <v>319</v>
      </c>
      <c r="D3115" t="s">
        <v>26</v>
      </c>
      <c r="E3115" s="1">
        <v>42966</v>
      </c>
      <c r="F3115">
        <v>1</v>
      </c>
      <c r="G3115">
        <v>1632.99</v>
      </c>
      <c r="H3115" t="s">
        <v>980</v>
      </c>
      <c r="I3115" t="s">
        <v>22</v>
      </c>
      <c r="J3115" t="s">
        <v>27</v>
      </c>
      <c r="K3115" t="s">
        <v>31</v>
      </c>
      <c r="L3115" t="s">
        <v>1967</v>
      </c>
    </row>
    <row r="3116" spans="1:12" x14ac:dyDescent="0.3">
      <c r="A3116">
        <v>1080</v>
      </c>
      <c r="B3116" t="s">
        <v>1383</v>
      </c>
      <c r="C3116" t="s">
        <v>319</v>
      </c>
      <c r="D3116" t="s">
        <v>26</v>
      </c>
      <c r="E3116" s="1">
        <v>42966</v>
      </c>
      <c r="F3116">
        <v>2</v>
      </c>
      <c r="G3116">
        <v>939.98</v>
      </c>
      <c r="H3116" t="s">
        <v>869</v>
      </c>
      <c r="I3116" t="s">
        <v>22</v>
      </c>
      <c r="J3116" t="s">
        <v>27</v>
      </c>
      <c r="K3116" t="s">
        <v>31</v>
      </c>
      <c r="L3116" t="s">
        <v>1968</v>
      </c>
    </row>
    <row r="3117" spans="1:12" x14ac:dyDescent="0.3">
      <c r="A3117">
        <v>1080</v>
      </c>
      <c r="B3117" t="s">
        <v>1383</v>
      </c>
      <c r="C3117" t="s">
        <v>319</v>
      </c>
      <c r="D3117" t="s">
        <v>26</v>
      </c>
      <c r="E3117" s="1">
        <v>42966</v>
      </c>
      <c r="F3117">
        <v>1</v>
      </c>
      <c r="G3117">
        <v>4999.99</v>
      </c>
      <c r="H3117" t="s">
        <v>987</v>
      </c>
      <c r="I3117" t="s">
        <v>22</v>
      </c>
      <c r="J3117" t="s">
        <v>27</v>
      </c>
      <c r="K3117" t="s">
        <v>31</v>
      </c>
      <c r="L3117" t="s">
        <v>1968</v>
      </c>
    </row>
    <row r="3118" spans="1:12" x14ac:dyDescent="0.3">
      <c r="A3118">
        <v>1080</v>
      </c>
      <c r="B3118" t="s">
        <v>1383</v>
      </c>
      <c r="C3118" t="s">
        <v>319</v>
      </c>
      <c r="D3118" t="s">
        <v>26</v>
      </c>
      <c r="E3118" s="1">
        <v>42966</v>
      </c>
      <c r="F3118">
        <v>1</v>
      </c>
      <c r="G3118">
        <v>149.99</v>
      </c>
      <c r="H3118" t="s">
        <v>1047</v>
      </c>
      <c r="I3118" t="s">
        <v>53</v>
      </c>
      <c r="J3118" t="s">
        <v>27</v>
      </c>
      <c r="K3118" t="s">
        <v>31</v>
      </c>
      <c r="L3118" t="s">
        <v>1968</v>
      </c>
    </row>
    <row r="3119" spans="1:12" x14ac:dyDescent="0.3">
      <c r="A3119">
        <v>1080</v>
      </c>
      <c r="B3119" t="s">
        <v>1383</v>
      </c>
      <c r="C3119" t="s">
        <v>319</v>
      </c>
      <c r="D3119" t="s">
        <v>26</v>
      </c>
      <c r="E3119" s="1">
        <v>42966</v>
      </c>
      <c r="F3119">
        <v>1</v>
      </c>
      <c r="G3119">
        <v>5999.99</v>
      </c>
      <c r="H3119" t="s">
        <v>927</v>
      </c>
      <c r="I3119" t="s">
        <v>858</v>
      </c>
      <c r="J3119" t="s">
        <v>27</v>
      </c>
      <c r="K3119" t="s">
        <v>31</v>
      </c>
      <c r="L3119" t="s">
        <v>1968</v>
      </c>
    </row>
    <row r="3120" spans="1:12" x14ac:dyDescent="0.3">
      <c r="A3120">
        <v>1081</v>
      </c>
      <c r="B3120" t="s">
        <v>1384</v>
      </c>
      <c r="C3120" t="s">
        <v>487</v>
      </c>
      <c r="D3120" t="s">
        <v>26</v>
      </c>
      <c r="E3120" s="1">
        <v>42966</v>
      </c>
      <c r="F3120">
        <v>2</v>
      </c>
      <c r="G3120">
        <v>1751.98</v>
      </c>
      <c r="H3120" t="s">
        <v>906</v>
      </c>
      <c r="I3120" t="s">
        <v>858</v>
      </c>
      <c r="J3120" t="s">
        <v>27</v>
      </c>
      <c r="K3120" t="s">
        <v>28</v>
      </c>
      <c r="L3120" t="s">
        <v>1967</v>
      </c>
    </row>
    <row r="3121" spans="1:12" x14ac:dyDescent="0.3">
      <c r="A3121">
        <v>1082</v>
      </c>
      <c r="B3121" t="s">
        <v>1385</v>
      </c>
      <c r="C3121" t="s">
        <v>164</v>
      </c>
      <c r="D3121" t="s">
        <v>26</v>
      </c>
      <c r="E3121" s="1">
        <v>42967</v>
      </c>
      <c r="F3121">
        <v>2</v>
      </c>
      <c r="G3121">
        <v>1999.98</v>
      </c>
      <c r="H3121" t="s">
        <v>910</v>
      </c>
      <c r="I3121" t="s">
        <v>22</v>
      </c>
      <c r="J3121" t="s">
        <v>27</v>
      </c>
      <c r="K3121" t="s">
        <v>28</v>
      </c>
      <c r="L3121" t="s">
        <v>1968</v>
      </c>
    </row>
    <row r="3122" spans="1:12" x14ac:dyDescent="0.3">
      <c r="A3122">
        <v>1083</v>
      </c>
      <c r="B3122" t="s">
        <v>1386</v>
      </c>
      <c r="C3122" t="s">
        <v>538</v>
      </c>
      <c r="D3122" t="s">
        <v>26</v>
      </c>
      <c r="E3122" s="1">
        <v>42967</v>
      </c>
      <c r="F3122">
        <v>2</v>
      </c>
      <c r="G3122">
        <v>1599.98</v>
      </c>
      <c r="H3122" t="s">
        <v>1022</v>
      </c>
      <c r="I3122" t="s">
        <v>15</v>
      </c>
      <c r="J3122" t="s">
        <v>27</v>
      </c>
      <c r="K3122" t="s">
        <v>28</v>
      </c>
      <c r="L3122" t="s">
        <v>1966</v>
      </c>
    </row>
    <row r="3123" spans="1:12" x14ac:dyDescent="0.3">
      <c r="A3123">
        <v>1083</v>
      </c>
      <c r="B3123" t="s">
        <v>1386</v>
      </c>
      <c r="C3123" t="s">
        <v>538</v>
      </c>
      <c r="D3123" t="s">
        <v>26</v>
      </c>
      <c r="E3123" s="1">
        <v>42967</v>
      </c>
      <c r="F3123">
        <v>2</v>
      </c>
      <c r="G3123">
        <v>693.98</v>
      </c>
      <c r="H3123" t="s">
        <v>1033</v>
      </c>
      <c r="I3123" t="s">
        <v>15</v>
      </c>
      <c r="J3123" t="s">
        <v>27</v>
      </c>
      <c r="K3123" t="s">
        <v>28</v>
      </c>
      <c r="L3123" t="s">
        <v>1972</v>
      </c>
    </row>
    <row r="3124" spans="1:12" x14ac:dyDescent="0.3">
      <c r="A3124">
        <v>1083</v>
      </c>
      <c r="B3124" t="s">
        <v>1386</v>
      </c>
      <c r="C3124" t="s">
        <v>538</v>
      </c>
      <c r="D3124" t="s">
        <v>26</v>
      </c>
      <c r="E3124" s="1">
        <v>42967</v>
      </c>
      <c r="F3124">
        <v>1</v>
      </c>
      <c r="G3124">
        <v>469.99</v>
      </c>
      <c r="H3124" t="s">
        <v>903</v>
      </c>
      <c r="I3124" t="s">
        <v>22</v>
      </c>
      <c r="J3124" t="s">
        <v>27</v>
      </c>
      <c r="K3124" t="s">
        <v>28</v>
      </c>
      <c r="L3124" t="s">
        <v>1967</v>
      </c>
    </row>
    <row r="3125" spans="1:12" x14ac:dyDescent="0.3">
      <c r="A3125">
        <v>1083</v>
      </c>
      <c r="B3125" t="s">
        <v>1386</v>
      </c>
      <c r="C3125" t="s">
        <v>538</v>
      </c>
      <c r="D3125" t="s">
        <v>26</v>
      </c>
      <c r="E3125" s="1">
        <v>42967</v>
      </c>
      <c r="F3125">
        <v>1</v>
      </c>
      <c r="G3125">
        <v>4999.99</v>
      </c>
      <c r="H3125" t="s">
        <v>864</v>
      </c>
      <c r="I3125" t="s">
        <v>46</v>
      </c>
      <c r="J3125" t="s">
        <v>27</v>
      </c>
      <c r="K3125" t="s">
        <v>28</v>
      </c>
      <c r="L3125" t="s">
        <v>1968</v>
      </c>
    </row>
    <row r="3126" spans="1:12" x14ac:dyDescent="0.3">
      <c r="A3126">
        <v>1084</v>
      </c>
      <c r="B3126" t="s">
        <v>978</v>
      </c>
      <c r="C3126" t="s">
        <v>88</v>
      </c>
      <c r="D3126" t="s">
        <v>13</v>
      </c>
      <c r="E3126" s="1">
        <v>42968</v>
      </c>
      <c r="F3126">
        <v>1</v>
      </c>
      <c r="G3126">
        <v>659.99</v>
      </c>
      <c r="H3126" t="s">
        <v>912</v>
      </c>
      <c r="I3126" t="s">
        <v>15</v>
      </c>
      <c r="J3126" t="s">
        <v>16</v>
      </c>
      <c r="K3126" t="s">
        <v>17</v>
      </c>
      <c r="L3126" t="s">
        <v>1966</v>
      </c>
    </row>
    <row r="3127" spans="1:12" x14ac:dyDescent="0.3">
      <c r="A3127">
        <v>1084</v>
      </c>
      <c r="B3127" t="s">
        <v>978</v>
      </c>
      <c r="C3127" t="s">
        <v>88</v>
      </c>
      <c r="D3127" t="s">
        <v>13</v>
      </c>
      <c r="E3127" s="1">
        <v>42968</v>
      </c>
      <c r="F3127">
        <v>2</v>
      </c>
      <c r="G3127">
        <v>979.98</v>
      </c>
      <c r="H3127" t="s">
        <v>932</v>
      </c>
      <c r="I3127" t="s">
        <v>53</v>
      </c>
      <c r="J3127" t="s">
        <v>16</v>
      </c>
      <c r="K3127" t="s">
        <v>17</v>
      </c>
      <c r="L3127" t="s">
        <v>1966</v>
      </c>
    </row>
    <row r="3128" spans="1:12" x14ac:dyDescent="0.3">
      <c r="A3128">
        <v>1084</v>
      </c>
      <c r="B3128" t="s">
        <v>978</v>
      </c>
      <c r="C3128" t="s">
        <v>88</v>
      </c>
      <c r="D3128" t="s">
        <v>13</v>
      </c>
      <c r="E3128" s="1">
        <v>42968</v>
      </c>
      <c r="F3128">
        <v>1</v>
      </c>
      <c r="G3128">
        <v>1559.99</v>
      </c>
      <c r="H3128" t="s">
        <v>967</v>
      </c>
      <c r="I3128" t="s">
        <v>46</v>
      </c>
      <c r="J3128" t="s">
        <v>16</v>
      </c>
      <c r="K3128" t="s">
        <v>17</v>
      </c>
      <c r="L3128" t="s">
        <v>1972</v>
      </c>
    </row>
    <row r="3129" spans="1:12" x14ac:dyDescent="0.3">
      <c r="A3129">
        <v>1084</v>
      </c>
      <c r="B3129" t="s">
        <v>978</v>
      </c>
      <c r="C3129" t="s">
        <v>88</v>
      </c>
      <c r="D3129" t="s">
        <v>13</v>
      </c>
      <c r="E3129" s="1">
        <v>42968</v>
      </c>
      <c r="F3129">
        <v>2</v>
      </c>
      <c r="G3129">
        <v>693.98</v>
      </c>
      <c r="H3129" t="s">
        <v>1033</v>
      </c>
      <c r="I3129" t="s">
        <v>15</v>
      </c>
      <c r="J3129" t="s">
        <v>16</v>
      </c>
      <c r="K3129" t="s">
        <v>17</v>
      </c>
      <c r="L3129" t="s">
        <v>1972</v>
      </c>
    </row>
    <row r="3130" spans="1:12" x14ac:dyDescent="0.3">
      <c r="A3130">
        <v>1084</v>
      </c>
      <c r="B3130" t="s">
        <v>978</v>
      </c>
      <c r="C3130" t="s">
        <v>88</v>
      </c>
      <c r="D3130" t="s">
        <v>13</v>
      </c>
      <c r="E3130" s="1">
        <v>42968</v>
      </c>
      <c r="F3130">
        <v>1</v>
      </c>
      <c r="G3130">
        <v>999.99</v>
      </c>
      <c r="H3130" t="s">
        <v>868</v>
      </c>
      <c r="I3130" t="s">
        <v>22</v>
      </c>
      <c r="J3130" t="s">
        <v>16</v>
      </c>
      <c r="K3130" t="s">
        <v>17</v>
      </c>
      <c r="L3130" t="s">
        <v>1967</v>
      </c>
    </row>
    <row r="3131" spans="1:12" x14ac:dyDescent="0.3">
      <c r="A3131">
        <v>1085</v>
      </c>
      <c r="B3131" t="s">
        <v>1387</v>
      </c>
      <c r="C3131" t="s">
        <v>477</v>
      </c>
      <c r="D3131" t="s">
        <v>13</v>
      </c>
      <c r="E3131" s="1">
        <v>42968</v>
      </c>
      <c r="F3131">
        <v>1</v>
      </c>
      <c r="G3131">
        <v>439.99</v>
      </c>
      <c r="H3131" t="s">
        <v>893</v>
      </c>
      <c r="I3131" t="s">
        <v>15</v>
      </c>
      <c r="J3131" t="s">
        <v>16</v>
      </c>
      <c r="K3131" t="s">
        <v>36</v>
      </c>
      <c r="L3131" t="s">
        <v>1966</v>
      </c>
    </row>
    <row r="3132" spans="1:12" x14ac:dyDescent="0.3">
      <c r="A3132">
        <v>1085</v>
      </c>
      <c r="B3132" t="s">
        <v>1387</v>
      </c>
      <c r="C3132" t="s">
        <v>477</v>
      </c>
      <c r="D3132" t="s">
        <v>13</v>
      </c>
      <c r="E3132" s="1">
        <v>42968</v>
      </c>
      <c r="F3132">
        <v>1</v>
      </c>
      <c r="G3132">
        <v>489.99</v>
      </c>
      <c r="H3132" t="s">
        <v>871</v>
      </c>
      <c r="I3132" t="s">
        <v>15</v>
      </c>
      <c r="J3132" t="s">
        <v>16</v>
      </c>
      <c r="K3132" t="s">
        <v>36</v>
      </c>
      <c r="L3132" t="s">
        <v>1966</v>
      </c>
    </row>
    <row r="3133" spans="1:12" x14ac:dyDescent="0.3">
      <c r="A3133">
        <v>1085</v>
      </c>
      <c r="B3133" t="s">
        <v>1387</v>
      </c>
      <c r="C3133" t="s">
        <v>477</v>
      </c>
      <c r="D3133" t="s">
        <v>13</v>
      </c>
      <c r="E3133" s="1">
        <v>42968</v>
      </c>
      <c r="F3133">
        <v>2</v>
      </c>
      <c r="G3133">
        <v>501.98</v>
      </c>
      <c r="H3133" t="s">
        <v>950</v>
      </c>
      <c r="I3133" t="s">
        <v>15</v>
      </c>
      <c r="J3133" t="s">
        <v>16</v>
      </c>
      <c r="K3133" t="s">
        <v>36</v>
      </c>
      <c r="L3133" t="s">
        <v>1972</v>
      </c>
    </row>
    <row r="3134" spans="1:12" x14ac:dyDescent="0.3">
      <c r="A3134">
        <v>1086</v>
      </c>
      <c r="B3134" t="s">
        <v>1388</v>
      </c>
      <c r="C3134" t="s">
        <v>344</v>
      </c>
      <c r="D3134" t="s">
        <v>26</v>
      </c>
      <c r="E3134" s="1">
        <v>42968</v>
      </c>
      <c r="F3134">
        <v>2</v>
      </c>
      <c r="G3134">
        <v>2199.98</v>
      </c>
      <c r="H3134" t="s">
        <v>963</v>
      </c>
      <c r="I3134" t="s">
        <v>15</v>
      </c>
      <c r="J3134" t="s">
        <v>27</v>
      </c>
      <c r="K3134" t="s">
        <v>31</v>
      </c>
      <c r="L3134" t="s">
        <v>1966</v>
      </c>
    </row>
    <row r="3135" spans="1:12" x14ac:dyDescent="0.3">
      <c r="A3135">
        <v>1086</v>
      </c>
      <c r="B3135" t="s">
        <v>1388</v>
      </c>
      <c r="C3135" t="s">
        <v>344</v>
      </c>
      <c r="D3135" t="s">
        <v>26</v>
      </c>
      <c r="E3135" s="1">
        <v>42968</v>
      </c>
      <c r="F3135">
        <v>1</v>
      </c>
      <c r="G3135">
        <v>1320.99</v>
      </c>
      <c r="H3135" t="s">
        <v>77</v>
      </c>
      <c r="I3135" t="s">
        <v>22</v>
      </c>
      <c r="J3135" t="s">
        <v>27</v>
      </c>
      <c r="K3135" t="s">
        <v>31</v>
      </c>
      <c r="L3135" t="s">
        <v>1970</v>
      </c>
    </row>
    <row r="3136" spans="1:12" x14ac:dyDescent="0.3">
      <c r="A3136">
        <v>1086</v>
      </c>
      <c r="B3136" t="s">
        <v>1388</v>
      </c>
      <c r="C3136" t="s">
        <v>344</v>
      </c>
      <c r="D3136" t="s">
        <v>26</v>
      </c>
      <c r="E3136" s="1">
        <v>42968</v>
      </c>
      <c r="F3136">
        <v>1</v>
      </c>
      <c r="G3136">
        <v>449.99</v>
      </c>
      <c r="H3136" t="s">
        <v>941</v>
      </c>
      <c r="I3136" t="s">
        <v>39</v>
      </c>
      <c r="J3136" t="s">
        <v>27</v>
      </c>
      <c r="K3136" t="s">
        <v>31</v>
      </c>
      <c r="L3136" t="s">
        <v>1972</v>
      </c>
    </row>
    <row r="3137" spans="1:12" x14ac:dyDescent="0.3">
      <c r="A3137">
        <v>1086</v>
      </c>
      <c r="B3137" t="s">
        <v>1388</v>
      </c>
      <c r="C3137" t="s">
        <v>344</v>
      </c>
      <c r="D3137" t="s">
        <v>26</v>
      </c>
      <c r="E3137" s="1">
        <v>42968</v>
      </c>
      <c r="F3137">
        <v>1</v>
      </c>
      <c r="G3137">
        <v>250.99</v>
      </c>
      <c r="H3137" t="s">
        <v>894</v>
      </c>
      <c r="I3137" t="s">
        <v>15</v>
      </c>
      <c r="J3137" t="s">
        <v>27</v>
      </c>
      <c r="K3137" t="s">
        <v>31</v>
      </c>
      <c r="L3137" t="s">
        <v>1972</v>
      </c>
    </row>
    <row r="3138" spans="1:12" x14ac:dyDescent="0.3">
      <c r="A3138">
        <v>1086</v>
      </c>
      <c r="B3138" t="s">
        <v>1388</v>
      </c>
      <c r="C3138" t="s">
        <v>344</v>
      </c>
      <c r="D3138" t="s">
        <v>26</v>
      </c>
      <c r="E3138" s="1">
        <v>42968</v>
      </c>
      <c r="F3138">
        <v>2</v>
      </c>
      <c r="G3138">
        <v>3098</v>
      </c>
      <c r="H3138" t="s">
        <v>19</v>
      </c>
      <c r="I3138" t="s">
        <v>20</v>
      </c>
      <c r="J3138" t="s">
        <v>27</v>
      </c>
      <c r="K3138" t="s">
        <v>31</v>
      </c>
      <c r="L3138" t="s">
        <v>1967</v>
      </c>
    </row>
    <row r="3139" spans="1:12" x14ac:dyDescent="0.3">
      <c r="A3139">
        <v>1087</v>
      </c>
      <c r="B3139" t="s">
        <v>1389</v>
      </c>
      <c r="C3139" t="s">
        <v>553</v>
      </c>
      <c r="D3139" t="s">
        <v>108</v>
      </c>
      <c r="E3139" s="1">
        <v>42969</v>
      </c>
      <c r="F3139">
        <v>2</v>
      </c>
      <c r="G3139">
        <v>539.98</v>
      </c>
      <c r="H3139" t="s">
        <v>66</v>
      </c>
      <c r="I3139" t="s">
        <v>15</v>
      </c>
      <c r="J3139" t="s">
        <v>109</v>
      </c>
      <c r="K3139" t="s">
        <v>110</v>
      </c>
      <c r="L3139" t="s">
        <v>1966</v>
      </c>
    </row>
    <row r="3140" spans="1:12" x14ac:dyDescent="0.3">
      <c r="A3140">
        <v>1087</v>
      </c>
      <c r="B3140" t="s">
        <v>1389</v>
      </c>
      <c r="C3140" t="s">
        <v>553</v>
      </c>
      <c r="D3140" t="s">
        <v>108</v>
      </c>
      <c r="E3140" s="1">
        <v>42969</v>
      </c>
      <c r="F3140">
        <v>1</v>
      </c>
      <c r="G3140">
        <v>529.99</v>
      </c>
      <c r="H3140" t="s">
        <v>49</v>
      </c>
      <c r="I3140" t="s">
        <v>15</v>
      </c>
      <c r="J3140" t="s">
        <v>109</v>
      </c>
      <c r="K3140" t="s">
        <v>110</v>
      </c>
      <c r="L3140" t="s">
        <v>1966</v>
      </c>
    </row>
    <row r="3141" spans="1:12" x14ac:dyDescent="0.3">
      <c r="A3141">
        <v>1087</v>
      </c>
      <c r="B3141" t="s">
        <v>1389</v>
      </c>
      <c r="C3141" t="s">
        <v>553</v>
      </c>
      <c r="D3141" t="s">
        <v>108</v>
      </c>
      <c r="E3141" s="1">
        <v>42969</v>
      </c>
      <c r="F3141">
        <v>2</v>
      </c>
      <c r="G3141">
        <v>979.98</v>
      </c>
      <c r="H3141" t="s">
        <v>871</v>
      </c>
      <c r="I3141" t="s">
        <v>39</v>
      </c>
      <c r="J3141" t="s">
        <v>109</v>
      </c>
      <c r="K3141" t="s">
        <v>110</v>
      </c>
      <c r="L3141" t="s">
        <v>1966</v>
      </c>
    </row>
    <row r="3142" spans="1:12" x14ac:dyDescent="0.3">
      <c r="A3142">
        <v>1087</v>
      </c>
      <c r="B3142" t="s">
        <v>1389</v>
      </c>
      <c r="C3142" t="s">
        <v>553</v>
      </c>
      <c r="D3142" t="s">
        <v>108</v>
      </c>
      <c r="E3142" s="1">
        <v>42969</v>
      </c>
      <c r="F3142">
        <v>2</v>
      </c>
      <c r="G3142">
        <v>833.98</v>
      </c>
      <c r="H3142" t="s">
        <v>867</v>
      </c>
      <c r="I3142" t="s">
        <v>39</v>
      </c>
      <c r="J3142" t="s">
        <v>109</v>
      </c>
      <c r="K3142" t="s">
        <v>110</v>
      </c>
      <c r="L3142" t="s">
        <v>1972</v>
      </c>
    </row>
    <row r="3143" spans="1:12" x14ac:dyDescent="0.3">
      <c r="A3143">
        <v>1087</v>
      </c>
      <c r="B3143" t="s">
        <v>1389</v>
      </c>
      <c r="C3143" t="s">
        <v>553</v>
      </c>
      <c r="D3143" t="s">
        <v>108</v>
      </c>
      <c r="E3143" s="1">
        <v>42969</v>
      </c>
      <c r="F3143">
        <v>2</v>
      </c>
      <c r="G3143">
        <v>5199.9799999999996</v>
      </c>
      <c r="H3143" t="s">
        <v>915</v>
      </c>
      <c r="I3143" t="s">
        <v>858</v>
      </c>
      <c r="J3143" t="s">
        <v>109</v>
      </c>
      <c r="K3143" t="s">
        <v>110</v>
      </c>
      <c r="L3143" t="s">
        <v>1968</v>
      </c>
    </row>
    <row r="3144" spans="1:12" x14ac:dyDescent="0.3">
      <c r="A3144">
        <v>1088</v>
      </c>
      <c r="B3144" t="s">
        <v>1390</v>
      </c>
      <c r="C3144" t="s">
        <v>271</v>
      </c>
      <c r="D3144" t="s">
        <v>108</v>
      </c>
      <c r="E3144" s="1">
        <v>42969</v>
      </c>
      <c r="F3144">
        <v>1</v>
      </c>
      <c r="G3144">
        <v>489.99</v>
      </c>
      <c r="H3144" t="s">
        <v>871</v>
      </c>
      <c r="I3144" t="s">
        <v>15</v>
      </c>
      <c r="J3144" t="s">
        <v>109</v>
      </c>
      <c r="K3144" t="s">
        <v>110</v>
      </c>
      <c r="L3144" t="s">
        <v>1966</v>
      </c>
    </row>
    <row r="3145" spans="1:12" x14ac:dyDescent="0.3">
      <c r="A3145">
        <v>1088</v>
      </c>
      <c r="B3145" t="s">
        <v>1390</v>
      </c>
      <c r="C3145" t="s">
        <v>271</v>
      </c>
      <c r="D3145" t="s">
        <v>108</v>
      </c>
      <c r="E3145" s="1">
        <v>42969</v>
      </c>
      <c r="F3145">
        <v>1</v>
      </c>
      <c r="G3145">
        <v>999.99</v>
      </c>
      <c r="H3145" t="s">
        <v>868</v>
      </c>
      <c r="I3145" t="s">
        <v>22</v>
      </c>
      <c r="J3145" t="s">
        <v>109</v>
      </c>
      <c r="K3145" t="s">
        <v>110</v>
      </c>
      <c r="L3145" t="s">
        <v>1967</v>
      </c>
    </row>
    <row r="3146" spans="1:12" x14ac:dyDescent="0.3">
      <c r="A3146">
        <v>1088</v>
      </c>
      <c r="B3146" t="s">
        <v>1390</v>
      </c>
      <c r="C3146" t="s">
        <v>271</v>
      </c>
      <c r="D3146" t="s">
        <v>108</v>
      </c>
      <c r="E3146" s="1">
        <v>42969</v>
      </c>
      <c r="F3146">
        <v>2</v>
      </c>
      <c r="G3146">
        <v>1665.98</v>
      </c>
      <c r="H3146" t="s">
        <v>1055</v>
      </c>
      <c r="I3146" t="s">
        <v>22</v>
      </c>
      <c r="J3146" t="s">
        <v>109</v>
      </c>
      <c r="K3146" t="s">
        <v>110</v>
      </c>
      <c r="L3146" t="s">
        <v>1967</v>
      </c>
    </row>
    <row r="3147" spans="1:12" x14ac:dyDescent="0.3">
      <c r="A3147">
        <v>1088</v>
      </c>
      <c r="B3147" t="s">
        <v>1390</v>
      </c>
      <c r="C3147" t="s">
        <v>271</v>
      </c>
      <c r="D3147" t="s">
        <v>108</v>
      </c>
      <c r="E3147" s="1">
        <v>42969</v>
      </c>
      <c r="F3147">
        <v>1</v>
      </c>
      <c r="G3147">
        <v>469.99</v>
      </c>
      <c r="H3147" t="s">
        <v>903</v>
      </c>
      <c r="I3147" t="s">
        <v>22</v>
      </c>
      <c r="J3147" t="s">
        <v>109</v>
      </c>
      <c r="K3147" t="s">
        <v>110</v>
      </c>
      <c r="L3147" t="s">
        <v>1967</v>
      </c>
    </row>
    <row r="3148" spans="1:12" x14ac:dyDescent="0.3">
      <c r="A3148">
        <v>1089</v>
      </c>
      <c r="B3148" t="s">
        <v>277</v>
      </c>
      <c r="C3148" t="s">
        <v>82</v>
      </c>
      <c r="D3148" t="s">
        <v>13</v>
      </c>
      <c r="E3148" s="1">
        <v>42970</v>
      </c>
      <c r="F3148">
        <v>2</v>
      </c>
      <c r="G3148">
        <v>1319.98</v>
      </c>
      <c r="H3148" t="s">
        <v>912</v>
      </c>
      <c r="I3148" t="s">
        <v>15</v>
      </c>
      <c r="J3148" t="s">
        <v>16</v>
      </c>
      <c r="K3148" t="s">
        <v>17</v>
      </c>
      <c r="L3148" t="s">
        <v>1966</v>
      </c>
    </row>
    <row r="3149" spans="1:12" x14ac:dyDescent="0.3">
      <c r="A3149">
        <v>1089</v>
      </c>
      <c r="B3149" t="s">
        <v>277</v>
      </c>
      <c r="C3149" t="s">
        <v>82</v>
      </c>
      <c r="D3149" t="s">
        <v>13</v>
      </c>
      <c r="E3149" s="1">
        <v>42970</v>
      </c>
      <c r="F3149">
        <v>2</v>
      </c>
      <c r="G3149">
        <v>1999.98</v>
      </c>
      <c r="H3149" t="s">
        <v>868</v>
      </c>
      <c r="I3149" t="s">
        <v>22</v>
      </c>
      <c r="J3149" t="s">
        <v>16</v>
      </c>
      <c r="K3149" t="s">
        <v>17</v>
      </c>
      <c r="L3149" t="s">
        <v>1967</v>
      </c>
    </row>
    <row r="3150" spans="1:12" x14ac:dyDescent="0.3">
      <c r="A3150">
        <v>1090</v>
      </c>
      <c r="B3150" t="s">
        <v>1391</v>
      </c>
      <c r="C3150" t="s">
        <v>162</v>
      </c>
      <c r="D3150" t="s">
        <v>13</v>
      </c>
      <c r="E3150" s="1">
        <v>42971</v>
      </c>
      <c r="F3150">
        <v>1</v>
      </c>
      <c r="G3150">
        <v>439.99</v>
      </c>
      <c r="H3150" t="s">
        <v>893</v>
      </c>
      <c r="I3150" t="s">
        <v>15</v>
      </c>
      <c r="J3150" t="s">
        <v>16</v>
      </c>
      <c r="K3150" t="s">
        <v>17</v>
      </c>
      <c r="L3150" t="s">
        <v>1966</v>
      </c>
    </row>
    <row r="3151" spans="1:12" x14ac:dyDescent="0.3">
      <c r="A3151">
        <v>1091</v>
      </c>
      <c r="B3151" t="s">
        <v>1392</v>
      </c>
      <c r="C3151" t="s">
        <v>265</v>
      </c>
      <c r="D3151" t="s">
        <v>26</v>
      </c>
      <c r="E3151" s="1">
        <v>42971</v>
      </c>
      <c r="F3151">
        <v>1</v>
      </c>
      <c r="G3151">
        <v>349.99</v>
      </c>
      <c r="H3151" t="s">
        <v>885</v>
      </c>
      <c r="I3151" t="s">
        <v>53</v>
      </c>
      <c r="J3151" t="s">
        <v>27</v>
      </c>
      <c r="K3151" t="s">
        <v>31</v>
      </c>
      <c r="L3151" t="s">
        <v>1966</v>
      </c>
    </row>
    <row r="3152" spans="1:12" x14ac:dyDescent="0.3">
      <c r="A3152">
        <v>1091</v>
      </c>
      <c r="B3152" t="s">
        <v>1392</v>
      </c>
      <c r="C3152" t="s">
        <v>265</v>
      </c>
      <c r="D3152" t="s">
        <v>26</v>
      </c>
      <c r="E3152" s="1">
        <v>42971</v>
      </c>
      <c r="F3152">
        <v>1</v>
      </c>
      <c r="G3152">
        <v>449</v>
      </c>
      <c r="H3152" t="s">
        <v>99</v>
      </c>
      <c r="I3152" t="s">
        <v>15</v>
      </c>
      <c r="J3152" t="s">
        <v>27</v>
      </c>
      <c r="K3152" t="s">
        <v>31</v>
      </c>
      <c r="L3152" t="s">
        <v>1976</v>
      </c>
    </row>
    <row r="3153" spans="1:12" x14ac:dyDescent="0.3">
      <c r="A3153">
        <v>1091</v>
      </c>
      <c r="B3153" t="s">
        <v>1392</v>
      </c>
      <c r="C3153" t="s">
        <v>265</v>
      </c>
      <c r="D3153" t="s">
        <v>26</v>
      </c>
      <c r="E3153" s="1">
        <v>42971</v>
      </c>
      <c r="F3153">
        <v>1</v>
      </c>
      <c r="G3153">
        <v>5499.99</v>
      </c>
      <c r="H3153" t="s">
        <v>859</v>
      </c>
      <c r="I3153" t="s">
        <v>858</v>
      </c>
      <c r="J3153" t="s">
        <v>27</v>
      </c>
      <c r="K3153" t="s">
        <v>31</v>
      </c>
      <c r="L3153" t="s">
        <v>1968</v>
      </c>
    </row>
    <row r="3154" spans="1:12" x14ac:dyDescent="0.3">
      <c r="A3154">
        <v>1092</v>
      </c>
      <c r="B3154" t="s">
        <v>813</v>
      </c>
      <c r="C3154" t="s">
        <v>82</v>
      </c>
      <c r="D3154" t="s">
        <v>13</v>
      </c>
      <c r="E3154" s="1">
        <v>42972</v>
      </c>
      <c r="F3154">
        <v>1</v>
      </c>
      <c r="G3154">
        <v>449</v>
      </c>
      <c r="H3154" t="s">
        <v>44</v>
      </c>
      <c r="I3154" t="s">
        <v>15</v>
      </c>
      <c r="J3154" t="s">
        <v>16</v>
      </c>
      <c r="K3154" t="s">
        <v>17</v>
      </c>
      <c r="L3154" t="s">
        <v>1976</v>
      </c>
    </row>
    <row r="3155" spans="1:12" x14ac:dyDescent="0.3">
      <c r="A3155">
        <v>1092</v>
      </c>
      <c r="B3155" t="s">
        <v>813</v>
      </c>
      <c r="C3155" t="s">
        <v>82</v>
      </c>
      <c r="D3155" t="s">
        <v>13</v>
      </c>
      <c r="E3155" s="1">
        <v>42972</v>
      </c>
      <c r="F3155">
        <v>2</v>
      </c>
      <c r="G3155">
        <v>1499.98</v>
      </c>
      <c r="H3155" t="s">
        <v>35</v>
      </c>
      <c r="I3155" t="s">
        <v>22</v>
      </c>
      <c r="J3155" t="s">
        <v>16</v>
      </c>
      <c r="K3155" t="s">
        <v>17</v>
      </c>
      <c r="L3155" t="s">
        <v>1969</v>
      </c>
    </row>
    <row r="3156" spans="1:12" x14ac:dyDescent="0.3">
      <c r="A3156">
        <v>1092</v>
      </c>
      <c r="B3156" t="s">
        <v>813</v>
      </c>
      <c r="C3156" t="s">
        <v>82</v>
      </c>
      <c r="D3156" t="s">
        <v>13</v>
      </c>
      <c r="E3156" s="1">
        <v>42972</v>
      </c>
      <c r="F3156">
        <v>2</v>
      </c>
      <c r="G3156">
        <v>1999.98</v>
      </c>
      <c r="H3156" t="s">
        <v>868</v>
      </c>
      <c r="I3156" t="s">
        <v>22</v>
      </c>
      <c r="J3156" t="s">
        <v>16</v>
      </c>
      <c r="K3156" t="s">
        <v>17</v>
      </c>
      <c r="L3156" t="s">
        <v>1967</v>
      </c>
    </row>
    <row r="3157" spans="1:12" x14ac:dyDescent="0.3">
      <c r="A3157">
        <v>1092</v>
      </c>
      <c r="B3157" t="s">
        <v>813</v>
      </c>
      <c r="C3157" t="s">
        <v>82</v>
      </c>
      <c r="D3157" t="s">
        <v>13</v>
      </c>
      <c r="E3157" s="1">
        <v>42972</v>
      </c>
      <c r="F3157">
        <v>1</v>
      </c>
      <c r="G3157">
        <v>469.99</v>
      </c>
      <c r="H3157" t="s">
        <v>1000</v>
      </c>
      <c r="I3157" t="s">
        <v>22</v>
      </c>
      <c r="J3157" t="s">
        <v>16</v>
      </c>
      <c r="K3157" t="s">
        <v>17</v>
      </c>
      <c r="L3157" t="s">
        <v>1968</v>
      </c>
    </row>
    <row r="3158" spans="1:12" x14ac:dyDescent="0.3">
      <c r="A3158">
        <v>1093</v>
      </c>
      <c r="B3158" t="s">
        <v>1393</v>
      </c>
      <c r="C3158" t="s">
        <v>256</v>
      </c>
      <c r="D3158" t="s">
        <v>13</v>
      </c>
      <c r="E3158" s="1">
        <v>42972</v>
      </c>
      <c r="F3158">
        <v>2</v>
      </c>
      <c r="G3158">
        <v>1739.98</v>
      </c>
      <c r="H3158" t="s">
        <v>940</v>
      </c>
      <c r="I3158" t="s">
        <v>22</v>
      </c>
      <c r="J3158" t="s">
        <v>16</v>
      </c>
      <c r="K3158" t="s">
        <v>36</v>
      </c>
      <c r="L3158" t="s">
        <v>1971</v>
      </c>
    </row>
    <row r="3159" spans="1:12" x14ac:dyDescent="0.3">
      <c r="A3159">
        <v>1093</v>
      </c>
      <c r="B3159" t="s">
        <v>1393</v>
      </c>
      <c r="C3159" t="s">
        <v>256</v>
      </c>
      <c r="D3159" t="s">
        <v>13</v>
      </c>
      <c r="E3159" s="1">
        <v>42972</v>
      </c>
      <c r="F3159">
        <v>2</v>
      </c>
      <c r="G3159">
        <v>858</v>
      </c>
      <c r="H3159" t="s">
        <v>40</v>
      </c>
      <c r="I3159" t="s">
        <v>15</v>
      </c>
      <c r="J3159" t="s">
        <v>16</v>
      </c>
      <c r="K3159" t="s">
        <v>36</v>
      </c>
      <c r="L3159" t="s">
        <v>1976</v>
      </c>
    </row>
    <row r="3160" spans="1:12" x14ac:dyDescent="0.3">
      <c r="A3160">
        <v>1093</v>
      </c>
      <c r="B3160" t="s">
        <v>1393</v>
      </c>
      <c r="C3160" t="s">
        <v>256</v>
      </c>
      <c r="D3160" t="s">
        <v>13</v>
      </c>
      <c r="E3160" s="1">
        <v>42972</v>
      </c>
      <c r="F3160">
        <v>2</v>
      </c>
      <c r="G3160">
        <v>419.98</v>
      </c>
      <c r="H3160" t="s">
        <v>887</v>
      </c>
      <c r="I3160" t="s">
        <v>53</v>
      </c>
      <c r="J3160" t="s">
        <v>16</v>
      </c>
      <c r="K3160" t="s">
        <v>36</v>
      </c>
      <c r="L3160" t="s">
        <v>1968</v>
      </c>
    </row>
    <row r="3161" spans="1:12" x14ac:dyDescent="0.3">
      <c r="A3161">
        <v>1094</v>
      </c>
      <c r="B3161" t="s">
        <v>1394</v>
      </c>
      <c r="C3161" t="s">
        <v>86</v>
      </c>
      <c r="D3161" t="s">
        <v>26</v>
      </c>
      <c r="E3161" s="1">
        <v>42972</v>
      </c>
      <c r="F3161">
        <v>1</v>
      </c>
      <c r="G3161">
        <v>549.99</v>
      </c>
      <c r="H3161" t="s">
        <v>43</v>
      </c>
      <c r="I3161" t="s">
        <v>39</v>
      </c>
      <c r="J3161" t="s">
        <v>27</v>
      </c>
      <c r="K3161" t="s">
        <v>28</v>
      </c>
      <c r="L3161" t="s">
        <v>1966</v>
      </c>
    </row>
    <row r="3162" spans="1:12" x14ac:dyDescent="0.3">
      <c r="A3162">
        <v>1094</v>
      </c>
      <c r="B3162" t="s">
        <v>1394</v>
      </c>
      <c r="C3162" t="s">
        <v>86</v>
      </c>
      <c r="D3162" t="s">
        <v>26</v>
      </c>
      <c r="E3162" s="1">
        <v>42972</v>
      </c>
      <c r="F3162">
        <v>1</v>
      </c>
      <c r="G3162">
        <v>416.99</v>
      </c>
      <c r="H3162" t="s">
        <v>923</v>
      </c>
      <c r="I3162" t="s">
        <v>15</v>
      </c>
      <c r="J3162" t="s">
        <v>27</v>
      </c>
      <c r="K3162" t="s">
        <v>28</v>
      </c>
      <c r="L3162" t="s">
        <v>1972</v>
      </c>
    </row>
    <row r="3163" spans="1:12" x14ac:dyDescent="0.3">
      <c r="A3163">
        <v>1094</v>
      </c>
      <c r="B3163" t="s">
        <v>1394</v>
      </c>
      <c r="C3163" t="s">
        <v>86</v>
      </c>
      <c r="D3163" t="s">
        <v>26</v>
      </c>
      <c r="E3163" s="1">
        <v>42972</v>
      </c>
      <c r="F3163">
        <v>1</v>
      </c>
      <c r="G3163">
        <v>416.99</v>
      </c>
      <c r="H3163" t="s">
        <v>945</v>
      </c>
      <c r="I3163" t="s">
        <v>39</v>
      </c>
      <c r="J3163" t="s">
        <v>27</v>
      </c>
      <c r="K3163" t="s">
        <v>28</v>
      </c>
      <c r="L3163" t="s">
        <v>1972</v>
      </c>
    </row>
    <row r="3164" spans="1:12" x14ac:dyDescent="0.3">
      <c r="A3164">
        <v>1094</v>
      </c>
      <c r="B3164" t="s">
        <v>1394</v>
      </c>
      <c r="C3164" t="s">
        <v>86</v>
      </c>
      <c r="D3164" t="s">
        <v>26</v>
      </c>
      <c r="E3164" s="1">
        <v>42972</v>
      </c>
      <c r="F3164">
        <v>1</v>
      </c>
      <c r="G3164">
        <v>1680.99</v>
      </c>
      <c r="H3164" t="s">
        <v>63</v>
      </c>
      <c r="I3164" t="s">
        <v>20</v>
      </c>
      <c r="J3164" t="s">
        <v>27</v>
      </c>
      <c r="K3164" t="s">
        <v>28</v>
      </c>
      <c r="L3164" t="s">
        <v>1967</v>
      </c>
    </row>
    <row r="3165" spans="1:12" x14ac:dyDescent="0.3">
      <c r="A3165">
        <v>1095</v>
      </c>
      <c r="B3165" t="s">
        <v>1395</v>
      </c>
      <c r="C3165" t="s">
        <v>107</v>
      </c>
      <c r="D3165" t="s">
        <v>108</v>
      </c>
      <c r="E3165" s="1">
        <v>42973</v>
      </c>
      <c r="F3165">
        <v>2</v>
      </c>
      <c r="G3165">
        <v>1059.98</v>
      </c>
      <c r="H3165" t="s">
        <v>49</v>
      </c>
      <c r="I3165" t="s">
        <v>15</v>
      </c>
      <c r="J3165" t="s">
        <v>109</v>
      </c>
      <c r="K3165" t="s">
        <v>179</v>
      </c>
      <c r="L3165" t="s">
        <v>1966</v>
      </c>
    </row>
    <row r="3166" spans="1:12" x14ac:dyDescent="0.3">
      <c r="A3166">
        <v>1095</v>
      </c>
      <c r="B3166" t="s">
        <v>1395</v>
      </c>
      <c r="C3166" t="s">
        <v>107</v>
      </c>
      <c r="D3166" t="s">
        <v>108</v>
      </c>
      <c r="E3166" s="1">
        <v>42973</v>
      </c>
      <c r="F3166">
        <v>2</v>
      </c>
      <c r="G3166">
        <v>1295.98</v>
      </c>
      <c r="H3166" t="s">
        <v>886</v>
      </c>
      <c r="I3166" t="s">
        <v>15</v>
      </c>
      <c r="J3166" t="s">
        <v>109</v>
      </c>
      <c r="K3166" t="s">
        <v>179</v>
      </c>
      <c r="L3166" t="s">
        <v>1972</v>
      </c>
    </row>
    <row r="3167" spans="1:12" x14ac:dyDescent="0.3">
      <c r="A3167">
        <v>1095</v>
      </c>
      <c r="B3167" t="s">
        <v>1395</v>
      </c>
      <c r="C3167" t="s">
        <v>107</v>
      </c>
      <c r="D3167" t="s">
        <v>108</v>
      </c>
      <c r="E3167" s="1">
        <v>42973</v>
      </c>
      <c r="F3167">
        <v>1</v>
      </c>
      <c r="G3167">
        <v>1632.99</v>
      </c>
      <c r="H3167" t="s">
        <v>980</v>
      </c>
      <c r="I3167" t="s">
        <v>22</v>
      </c>
      <c r="J3167" t="s">
        <v>109</v>
      </c>
      <c r="K3167" t="s">
        <v>179</v>
      </c>
      <c r="L3167" t="s">
        <v>1967</v>
      </c>
    </row>
    <row r="3168" spans="1:12" x14ac:dyDescent="0.3">
      <c r="A3168">
        <v>1095</v>
      </c>
      <c r="B3168" t="s">
        <v>1395</v>
      </c>
      <c r="C3168" t="s">
        <v>107</v>
      </c>
      <c r="D3168" t="s">
        <v>108</v>
      </c>
      <c r="E3168" s="1">
        <v>42973</v>
      </c>
      <c r="F3168">
        <v>2</v>
      </c>
      <c r="G3168">
        <v>1999.98</v>
      </c>
      <c r="H3168" t="s">
        <v>32</v>
      </c>
      <c r="I3168" t="s">
        <v>22</v>
      </c>
      <c r="J3168" t="s">
        <v>109</v>
      </c>
      <c r="K3168" t="s">
        <v>179</v>
      </c>
      <c r="L3168" t="s">
        <v>1967</v>
      </c>
    </row>
    <row r="3169" spans="1:12" x14ac:dyDescent="0.3">
      <c r="A3169">
        <v>1095</v>
      </c>
      <c r="B3169" t="s">
        <v>1395</v>
      </c>
      <c r="C3169" t="s">
        <v>107</v>
      </c>
      <c r="D3169" t="s">
        <v>108</v>
      </c>
      <c r="E3169" s="1">
        <v>42973</v>
      </c>
      <c r="F3169">
        <v>2</v>
      </c>
      <c r="G3169">
        <v>11999.98</v>
      </c>
      <c r="H3169" t="s">
        <v>927</v>
      </c>
      <c r="I3169" t="s">
        <v>858</v>
      </c>
      <c r="J3169" t="s">
        <v>109</v>
      </c>
      <c r="K3169" t="s">
        <v>179</v>
      </c>
      <c r="L3169" t="s">
        <v>1968</v>
      </c>
    </row>
    <row r="3170" spans="1:12" x14ac:dyDescent="0.3">
      <c r="A3170">
        <v>1096</v>
      </c>
      <c r="B3170" t="s">
        <v>1396</v>
      </c>
      <c r="C3170" t="s">
        <v>12</v>
      </c>
      <c r="D3170" t="s">
        <v>13</v>
      </c>
      <c r="E3170" s="1">
        <v>42974</v>
      </c>
      <c r="F3170">
        <v>1</v>
      </c>
      <c r="G3170">
        <v>1680.99</v>
      </c>
      <c r="H3170" t="s">
        <v>63</v>
      </c>
      <c r="I3170" t="s">
        <v>20</v>
      </c>
      <c r="J3170" t="s">
        <v>16</v>
      </c>
      <c r="K3170" t="s">
        <v>17</v>
      </c>
      <c r="L3170" t="s">
        <v>1967</v>
      </c>
    </row>
    <row r="3171" spans="1:12" x14ac:dyDescent="0.3">
      <c r="A3171">
        <v>1097</v>
      </c>
      <c r="B3171" t="s">
        <v>1397</v>
      </c>
      <c r="C3171" t="s">
        <v>393</v>
      </c>
      <c r="D3171" t="s">
        <v>26</v>
      </c>
      <c r="E3171" s="1">
        <v>42974</v>
      </c>
      <c r="F3171">
        <v>2</v>
      </c>
      <c r="G3171">
        <v>979.98</v>
      </c>
      <c r="H3171" t="s">
        <v>932</v>
      </c>
      <c r="I3171" t="s">
        <v>53</v>
      </c>
      <c r="J3171" t="s">
        <v>27</v>
      </c>
      <c r="K3171" t="s">
        <v>28</v>
      </c>
      <c r="L3171" t="s">
        <v>1966</v>
      </c>
    </row>
    <row r="3172" spans="1:12" x14ac:dyDescent="0.3">
      <c r="A3172">
        <v>1097</v>
      </c>
      <c r="B3172" t="s">
        <v>1397</v>
      </c>
      <c r="C3172" t="s">
        <v>393</v>
      </c>
      <c r="D3172" t="s">
        <v>26</v>
      </c>
      <c r="E3172" s="1">
        <v>42974</v>
      </c>
      <c r="F3172">
        <v>1</v>
      </c>
      <c r="G3172">
        <v>299.99</v>
      </c>
      <c r="H3172" t="s">
        <v>877</v>
      </c>
      <c r="I3172" t="s">
        <v>53</v>
      </c>
      <c r="J3172" t="s">
        <v>27</v>
      </c>
      <c r="K3172" t="s">
        <v>28</v>
      </c>
      <c r="L3172" t="s">
        <v>1966</v>
      </c>
    </row>
    <row r="3173" spans="1:12" x14ac:dyDescent="0.3">
      <c r="A3173">
        <v>1097</v>
      </c>
      <c r="B3173" t="s">
        <v>1397</v>
      </c>
      <c r="C3173" t="s">
        <v>393</v>
      </c>
      <c r="D3173" t="s">
        <v>26</v>
      </c>
      <c r="E3173" s="1">
        <v>42974</v>
      </c>
      <c r="F3173">
        <v>1</v>
      </c>
      <c r="G3173">
        <v>449</v>
      </c>
      <c r="H3173" t="s">
        <v>99</v>
      </c>
      <c r="I3173" t="s">
        <v>15</v>
      </c>
      <c r="J3173" t="s">
        <v>27</v>
      </c>
      <c r="K3173" t="s">
        <v>28</v>
      </c>
      <c r="L3173" t="s">
        <v>1976</v>
      </c>
    </row>
    <row r="3174" spans="1:12" x14ac:dyDescent="0.3">
      <c r="A3174">
        <v>1097</v>
      </c>
      <c r="B3174" t="s">
        <v>1397</v>
      </c>
      <c r="C3174" t="s">
        <v>393</v>
      </c>
      <c r="D3174" t="s">
        <v>26</v>
      </c>
      <c r="E3174" s="1">
        <v>42974</v>
      </c>
      <c r="F3174">
        <v>2</v>
      </c>
      <c r="G3174">
        <v>899.98</v>
      </c>
      <c r="H3174" t="s">
        <v>854</v>
      </c>
      <c r="I3174" t="s">
        <v>39</v>
      </c>
      <c r="J3174" t="s">
        <v>27</v>
      </c>
      <c r="K3174" t="s">
        <v>28</v>
      </c>
      <c r="L3174" t="s">
        <v>1972</v>
      </c>
    </row>
    <row r="3175" spans="1:12" x14ac:dyDescent="0.3">
      <c r="A3175">
        <v>1097</v>
      </c>
      <c r="B3175" t="s">
        <v>1397</v>
      </c>
      <c r="C3175" t="s">
        <v>393</v>
      </c>
      <c r="D3175" t="s">
        <v>26</v>
      </c>
      <c r="E3175" s="1">
        <v>42974</v>
      </c>
      <c r="F3175">
        <v>2</v>
      </c>
      <c r="G3175">
        <v>1665.98</v>
      </c>
      <c r="H3175" t="s">
        <v>1006</v>
      </c>
      <c r="I3175" t="s">
        <v>22</v>
      </c>
      <c r="J3175" t="s">
        <v>27</v>
      </c>
      <c r="K3175" t="s">
        <v>28</v>
      </c>
      <c r="L3175" t="s">
        <v>1972</v>
      </c>
    </row>
    <row r="3176" spans="1:12" x14ac:dyDescent="0.3">
      <c r="A3176">
        <v>1098</v>
      </c>
      <c r="B3176" t="s">
        <v>1398</v>
      </c>
      <c r="C3176" t="s">
        <v>82</v>
      </c>
      <c r="D3176" t="s">
        <v>13</v>
      </c>
      <c r="E3176" s="1">
        <v>42975</v>
      </c>
      <c r="F3176">
        <v>1</v>
      </c>
      <c r="G3176">
        <v>189.99</v>
      </c>
      <c r="H3176" t="s">
        <v>898</v>
      </c>
      <c r="I3176" t="s">
        <v>53</v>
      </c>
      <c r="J3176" t="s">
        <v>16</v>
      </c>
      <c r="K3176" t="s">
        <v>17</v>
      </c>
      <c r="L3176" t="s">
        <v>1968</v>
      </c>
    </row>
    <row r="3177" spans="1:12" x14ac:dyDescent="0.3">
      <c r="A3177">
        <v>1099</v>
      </c>
      <c r="B3177" t="s">
        <v>1399</v>
      </c>
      <c r="C3177" t="s">
        <v>929</v>
      </c>
      <c r="D3177" t="s">
        <v>26</v>
      </c>
      <c r="E3177" s="1">
        <v>42975</v>
      </c>
      <c r="F3177">
        <v>2</v>
      </c>
      <c r="G3177">
        <v>539.98</v>
      </c>
      <c r="H3177" t="s">
        <v>66</v>
      </c>
      <c r="I3177" t="s">
        <v>15</v>
      </c>
      <c r="J3177" t="s">
        <v>27</v>
      </c>
      <c r="K3177" t="s">
        <v>28</v>
      </c>
      <c r="L3177" t="s">
        <v>1966</v>
      </c>
    </row>
    <row r="3178" spans="1:12" x14ac:dyDescent="0.3">
      <c r="A3178">
        <v>1099</v>
      </c>
      <c r="B3178" t="s">
        <v>1399</v>
      </c>
      <c r="C3178" t="s">
        <v>929</v>
      </c>
      <c r="D3178" t="s">
        <v>26</v>
      </c>
      <c r="E3178" s="1">
        <v>42975</v>
      </c>
      <c r="F3178">
        <v>1</v>
      </c>
      <c r="G3178">
        <v>489.99</v>
      </c>
      <c r="H3178" t="s">
        <v>871</v>
      </c>
      <c r="I3178" t="s">
        <v>15</v>
      </c>
      <c r="J3178" t="s">
        <v>27</v>
      </c>
      <c r="K3178" t="s">
        <v>28</v>
      </c>
      <c r="L3178" t="s">
        <v>1966</v>
      </c>
    </row>
    <row r="3179" spans="1:12" x14ac:dyDescent="0.3">
      <c r="A3179">
        <v>1099</v>
      </c>
      <c r="B3179" t="s">
        <v>1399</v>
      </c>
      <c r="C3179" t="s">
        <v>929</v>
      </c>
      <c r="D3179" t="s">
        <v>26</v>
      </c>
      <c r="E3179" s="1">
        <v>42975</v>
      </c>
      <c r="F3179">
        <v>1</v>
      </c>
      <c r="G3179">
        <v>1409.99</v>
      </c>
      <c r="H3179" t="s">
        <v>1151</v>
      </c>
      <c r="I3179" t="s">
        <v>22</v>
      </c>
      <c r="J3179" t="s">
        <v>27</v>
      </c>
      <c r="K3179" t="s">
        <v>28</v>
      </c>
      <c r="L3179" t="s">
        <v>1971</v>
      </c>
    </row>
    <row r="3180" spans="1:12" x14ac:dyDescent="0.3">
      <c r="A3180">
        <v>1099</v>
      </c>
      <c r="B3180" t="s">
        <v>1399</v>
      </c>
      <c r="C3180" t="s">
        <v>929</v>
      </c>
      <c r="D3180" t="s">
        <v>26</v>
      </c>
      <c r="E3180" s="1">
        <v>42975</v>
      </c>
      <c r="F3180">
        <v>2</v>
      </c>
      <c r="G3180">
        <v>419.98</v>
      </c>
      <c r="H3180" t="s">
        <v>953</v>
      </c>
      <c r="I3180" t="s">
        <v>53</v>
      </c>
      <c r="J3180" t="s">
        <v>27</v>
      </c>
      <c r="K3180" t="s">
        <v>28</v>
      </c>
      <c r="L3180" t="s">
        <v>1968</v>
      </c>
    </row>
    <row r="3181" spans="1:12" x14ac:dyDescent="0.3">
      <c r="A3181">
        <v>1100</v>
      </c>
      <c r="B3181" t="s">
        <v>1400</v>
      </c>
      <c r="C3181" t="s">
        <v>1038</v>
      </c>
      <c r="D3181" t="s">
        <v>26</v>
      </c>
      <c r="E3181" s="1">
        <v>42975</v>
      </c>
      <c r="F3181">
        <v>1</v>
      </c>
      <c r="G3181">
        <v>549.99</v>
      </c>
      <c r="H3181" t="s">
        <v>43</v>
      </c>
      <c r="I3181" t="s">
        <v>15</v>
      </c>
      <c r="J3181" t="s">
        <v>27</v>
      </c>
      <c r="K3181" t="s">
        <v>31</v>
      </c>
      <c r="L3181" t="s">
        <v>1966</v>
      </c>
    </row>
    <row r="3182" spans="1:12" x14ac:dyDescent="0.3">
      <c r="A3182">
        <v>1100</v>
      </c>
      <c r="B3182" t="s">
        <v>1400</v>
      </c>
      <c r="C3182" t="s">
        <v>1038</v>
      </c>
      <c r="D3182" t="s">
        <v>26</v>
      </c>
      <c r="E3182" s="1">
        <v>42975</v>
      </c>
      <c r="F3182">
        <v>2</v>
      </c>
      <c r="G3182">
        <v>5999.98</v>
      </c>
      <c r="H3182" t="s">
        <v>45</v>
      </c>
      <c r="I3182" t="s">
        <v>46</v>
      </c>
      <c r="J3182" t="s">
        <v>27</v>
      </c>
      <c r="K3182" t="s">
        <v>31</v>
      </c>
      <c r="L3182" t="s">
        <v>1968</v>
      </c>
    </row>
    <row r="3183" spans="1:12" x14ac:dyDescent="0.3">
      <c r="A3183">
        <v>1101</v>
      </c>
      <c r="B3183" t="s">
        <v>1401</v>
      </c>
      <c r="C3183" t="s">
        <v>565</v>
      </c>
      <c r="D3183" t="s">
        <v>26</v>
      </c>
      <c r="E3183" s="1">
        <v>42976</v>
      </c>
      <c r="F3183">
        <v>1</v>
      </c>
      <c r="G3183">
        <v>533.99</v>
      </c>
      <c r="H3183" t="s">
        <v>957</v>
      </c>
      <c r="I3183" t="s">
        <v>39</v>
      </c>
      <c r="J3183" t="s">
        <v>27</v>
      </c>
      <c r="K3183" t="s">
        <v>31</v>
      </c>
      <c r="L3183" t="s">
        <v>1972</v>
      </c>
    </row>
    <row r="3184" spans="1:12" x14ac:dyDescent="0.3">
      <c r="A3184">
        <v>1101</v>
      </c>
      <c r="B3184" t="s">
        <v>1401</v>
      </c>
      <c r="C3184" t="s">
        <v>565</v>
      </c>
      <c r="D3184" t="s">
        <v>26</v>
      </c>
      <c r="E3184" s="1">
        <v>42976</v>
      </c>
      <c r="F3184">
        <v>1</v>
      </c>
      <c r="G3184">
        <v>6499.99</v>
      </c>
      <c r="H3184" t="s">
        <v>948</v>
      </c>
      <c r="I3184" t="s">
        <v>858</v>
      </c>
      <c r="J3184" t="s">
        <v>27</v>
      </c>
      <c r="K3184" t="s">
        <v>31</v>
      </c>
      <c r="L3184" t="s">
        <v>1968</v>
      </c>
    </row>
    <row r="3185" spans="1:12" x14ac:dyDescent="0.3">
      <c r="A3185">
        <v>1102</v>
      </c>
      <c r="B3185" t="s">
        <v>1402</v>
      </c>
      <c r="C3185" t="s">
        <v>484</v>
      </c>
      <c r="D3185" t="s">
        <v>26</v>
      </c>
      <c r="E3185" s="1">
        <v>42976</v>
      </c>
      <c r="F3185">
        <v>1</v>
      </c>
      <c r="G3185">
        <v>349.99</v>
      </c>
      <c r="H3185" t="s">
        <v>958</v>
      </c>
      <c r="I3185" t="s">
        <v>53</v>
      </c>
      <c r="J3185" t="s">
        <v>27</v>
      </c>
      <c r="K3185" t="s">
        <v>28</v>
      </c>
      <c r="L3185" t="s">
        <v>1968</v>
      </c>
    </row>
    <row r="3186" spans="1:12" x14ac:dyDescent="0.3">
      <c r="A3186">
        <v>1103</v>
      </c>
      <c r="B3186" t="s">
        <v>1403</v>
      </c>
      <c r="C3186" t="s">
        <v>295</v>
      </c>
      <c r="D3186" t="s">
        <v>26</v>
      </c>
      <c r="E3186" s="1">
        <v>42978</v>
      </c>
      <c r="F3186">
        <v>2</v>
      </c>
      <c r="G3186">
        <v>2819.98</v>
      </c>
      <c r="H3186" t="s">
        <v>1151</v>
      </c>
      <c r="I3186" t="s">
        <v>22</v>
      </c>
      <c r="J3186" t="s">
        <v>27</v>
      </c>
      <c r="K3186" t="s">
        <v>31</v>
      </c>
      <c r="L3186" t="s">
        <v>1971</v>
      </c>
    </row>
    <row r="3187" spans="1:12" x14ac:dyDescent="0.3">
      <c r="A3187">
        <v>1103</v>
      </c>
      <c r="B3187" t="s">
        <v>1403</v>
      </c>
      <c r="C3187" t="s">
        <v>295</v>
      </c>
      <c r="D3187" t="s">
        <v>26</v>
      </c>
      <c r="E3187" s="1">
        <v>42978</v>
      </c>
      <c r="F3187">
        <v>1</v>
      </c>
      <c r="G3187">
        <v>449.99</v>
      </c>
      <c r="H3187" t="s">
        <v>854</v>
      </c>
      <c r="I3187" t="s">
        <v>39</v>
      </c>
      <c r="J3187" t="s">
        <v>27</v>
      </c>
      <c r="K3187" t="s">
        <v>31</v>
      </c>
      <c r="L3187" t="s">
        <v>1972</v>
      </c>
    </row>
    <row r="3188" spans="1:12" x14ac:dyDescent="0.3">
      <c r="A3188">
        <v>1104</v>
      </c>
      <c r="B3188" t="s">
        <v>1404</v>
      </c>
      <c r="C3188" t="s">
        <v>184</v>
      </c>
      <c r="D3188" t="s">
        <v>26</v>
      </c>
      <c r="E3188" s="1">
        <v>42979</v>
      </c>
      <c r="F3188">
        <v>2</v>
      </c>
      <c r="G3188">
        <v>1319.98</v>
      </c>
      <c r="H3188" t="s">
        <v>912</v>
      </c>
      <c r="I3188" t="s">
        <v>15</v>
      </c>
      <c r="J3188" t="s">
        <v>27</v>
      </c>
      <c r="K3188" t="s">
        <v>28</v>
      </c>
      <c r="L3188" t="s">
        <v>1966</v>
      </c>
    </row>
    <row r="3189" spans="1:12" x14ac:dyDescent="0.3">
      <c r="A3189">
        <v>1104</v>
      </c>
      <c r="B3189" t="s">
        <v>1404</v>
      </c>
      <c r="C3189" t="s">
        <v>184</v>
      </c>
      <c r="D3189" t="s">
        <v>26</v>
      </c>
      <c r="E3189" s="1">
        <v>42979</v>
      </c>
      <c r="F3189">
        <v>1</v>
      </c>
      <c r="G3189">
        <v>429</v>
      </c>
      <c r="H3189" t="s">
        <v>40</v>
      </c>
      <c r="I3189" t="s">
        <v>15</v>
      </c>
      <c r="J3189" t="s">
        <v>27</v>
      </c>
      <c r="K3189" t="s">
        <v>28</v>
      </c>
      <c r="L3189" t="s">
        <v>1976</v>
      </c>
    </row>
    <row r="3190" spans="1:12" x14ac:dyDescent="0.3">
      <c r="A3190">
        <v>1104</v>
      </c>
      <c r="B3190" t="s">
        <v>1404</v>
      </c>
      <c r="C3190" t="s">
        <v>184</v>
      </c>
      <c r="D3190" t="s">
        <v>26</v>
      </c>
      <c r="E3190" s="1">
        <v>42979</v>
      </c>
      <c r="F3190">
        <v>1</v>
      </c>
      <c r="G3190">
        <v>761.99</v>
      </c>
      <c r="H3190" t="s">
        <v>896</v>
      </c>
      <c r="I3190" t="s">
        <v>15</v>
      </c>
      <c r="J3190" t="s">
        <v>27</v>
      </c>
      <c r="K3190" t="s">
        <v>28</v>
      </c>
      <c r="L3190" t="s">
        <v>1972</v>
      </c>
    </row>
    <row r="3191" spans="1:12" x14ac:dyDescent="0.3">
      <c r="A3191">
        <v>1104</v>
      </c>
      <c r="B3191" t="s">
        <v>1404</v>
      </c>
      <c r="C3191" t="s">
        <v>184</v>
      </c>
      <c r="D3191" t="s">
        <v>26</v>
      </c>
      <c r="E3191" s="1">
        <v>42979</v>
      </c>
      <c r="F3191">
        <v>1</v>
      </c>
      <c r="G3191">
        <v>5299.99</v>
      </c>
      <c r="H3191" t="s">
        <v>897</v>
      </c>
      <c r="I3191" t="s">
        <v>22</v>
      </c>
      <c r="J3191" t="s">
        <v>27</v>
      </c>
      <c r="K3191" t="s">
        <v>28</v>
      </c>
      <c r="L3191" t="s">
        <v>1968</v>
      </c>
    </row>
    <row r="3192" spans="1:12" x14ac:dyDescent="0.3">
      <c r="A3192">
        <v>1105</v>
      </c>
      <c r="B3192" t="s">
        <v>1405</v>
      </c>
      <c r="C3192" t="s">
        <v>567</v>
      </c>
      <c r="D3192" t="s">
        <v>108</v>
      </c>
      <c r="E3192" s="1">
        <v>42979</v>
      </c>
      <c r="F3192">
        <v>1</v>
      </c>
      <c r="G3192">
        <v>1559.99</v>
      </c>
      <c r="H3192" t="s">
        <v>967</v>
      </c>
      <c r="I3192" t="s">
        <v>46</v>
      </c>
      <c r="J3192" t="s">
        <v>109</v>
      </c>
      <c r="K3192" t="s">
        <v>110</v>
      </c>
      <c r="L3192" t="s">
        <v>1972</v>
      </c>
    </row>
    <row r="3193" spans="1:12" x14ac:dyDescent="0.3">
      <c r="A3193">
        <v>1105</v>
      </c>
      <c r="B3193" t="s">
        <v>1405</v>
      </c>
      <c r="C3193" t="s">
        <v>567</v>
      </c>
      <c r="D3193" t="s">
        <v>108</v>
      </c>
      <c r="E3193" s="1">
        <v>42979</v>
      </c>
      <c r="F3193">
        <v>2</v>
      </c>
      <c r="G3193">
        <v>1665.98</v>
      </c>
      <c r="H3193" t="s">
        <v>1006</v>
      </c>
      <c r="I3193" t="s">
        <v>22</v>
      </c>
      <c r="J3193" t="s">
        <v>109</v>
      </c>
      <c r="K3193" t="s">
        <v>110</v>
      </c>
      <c r="L3193" t="s">
        <v>1972</v>
      </c>
    </row>
    <row r="3194" spans="1:12" x14ac:dyDescent="0.3">
      <c r="A3194">
        <v>1105</v>
      </c>
      <c r="B3194" t="s">
        <v>1405</v>
      </c>
      <c r="C3194" t="s">
        <v>567</v>
      </c>
      <c r="D3194" t="s">
        <v>108</v>
      </c>
      <c r="E3194" s="1">
        <v>42979</v>
      </c>
      <c r="F3194">
        <v>2</v>
      </c>
      <c r="G3194">
        <v>10999.98</v>
      </c>
      <c r="H3194" t="s">
        <v>859</v>
      </c>
      <c r="I3194" t="s">
        <v>858</v>
      </c>
      <c r="J3194" t="s">
        <v>109</v>
      </c>
      <c r="K3194" t="s">
        <v>110</v>
      </c>
      <c r="L3194" t="s">
        <v>1968</v>
      </c>
    </row>
    <row r="3195" spans="1:12" x14ac:dyDescent="0.3">
      <c r="A3195">
        <v>1106</v>
      </c>
      <c r="B3195" t="s">
        <v>1406</v>
      </c>
      <c r="C3195" t="s">
        <v>310</v>
      </c>
      <c r="D3195" t="s">
        <v>26</v>
      </c>
      <c r="E3195" s="1">
        <v>42980</v>
      </c>
      <c r="F3195">
        <v>1</v>
      </c>
      <c r="G3195">
        <v>349.99</v>
      </c>
      <c r="H3195" t="s">
        <v>947</v>
      </c>
      <c r="I3195" t="s">
        <v>53</v>
      </c>
      <c r="J3195" t="s">
        <v>27</v>
      </c>
      <c r="K3195" t="s">
        <v>28</v>
      </c>
      <c r="L3195" t="s">
        <v>1966</v>
      </c>
    </row>
    <row r="3196" spans="1:12" x14ac:dyDescent="0.3">
      <c r="A3196">
        <v>1107</v>
      </c>
      <c r="B3196" t="s">
        <v>1407</v>
      </c>
      <c r="C3196" t="s">
        <v>549</v>
      </c>
      <c r="D3196" t="s">
        <v>26</v>
      </c>
      <c r="E3196" s="1">
        <v>42980</v>
      </c>
      <c r="F3196">
        <v>2</v>
      </c>
      <c r="G3196">
        <v>2939.98</v>
      </c>
      <c r="H3196" t="s">
        <v>922</v>
      </c>
      <c r="I3196" t="s">
        <v>22</v>
      </c>
      <c r="J3196" t="s">
        <v>27</v>
      </c>
      <c r="K3196" t="s">
        <v>31</v>
      </c>
      <c r="L3196" t="s">
        <v>1971</v>
      </c>
    </row>
    <row r="3197" spans="1:12" x14ac:dyDescent="0.3">
      <c r="A3197">
        <v>1107</v>
      </c>
      <c r="B3197" t="s">
        <v>1407</v>
      </c>
      <c r="C3197" t="s">
        <v>549</v>
      </c>
      <c r="D3197" t="s">
        <v>26</v>
      </c>
      <c r="E3197" s="1">
        <v>42980</v>
      </c>
      <c r="F3197">
        <v>1</v>
      </c>
      <c r="G3197">
        <v>5299.99</v>
      </c>
      <c r="H3197" t="s">
        <v>897</v>
      </c>
      <c r="I3197" t="s">
        <v>22</v>
      </c>
      <c r="J3197" t="s">
        <v>27</v>
      </c>
      <c r="K3197" t="s">
        <v>31</v>
      </c>
      <c r="L3197" t="s">
        <v>1968</v>
      </c>
    </row>
    <row r="3198" spans="1:12" x14ac:dyDescent="0.3">
      <c r="A3198">
        <v>1108</v>
      </c>
      <c r="B3198" t="s">
        <v>1408</v>
      </c>
      <c r="C3198" t="s">
        <v>162</v>
      </c>
      <c r="D3198" t="s">
        <v>13</v>
      </c>
      <c r="E3198" s="1">
        <v>42981</v>
      </c>
      <c r="F3198">
        <v>1</v>
      </c>
      <c r="G3198">
        <v>489.99</v>
      </c>
      <c r="H3198" t="s">
        <v>994</v>
      </c>
      <c r="I3198" t="s">
        <v>53</v>
      </c>
      <c r="J3198" t="s">
        <v>16</v>
      </c>
      <c r="K3198" t="s">
        <v>36</v>
      </c>
      <c r="L3198" t="s">
        <v>1966</v>
      </c>
    </row>
    <row r="3199" spans="1:12" x14ac:dyDescent="0.3">
      <c r="A3199">
        <v>1108</v>
      </c>
      <c r="B3199" t="s">
        <v>1408</v>
      </c>
      <c r="C3199" t="s">
        <v>162</v>
      </c>
      <c r="D3199" t="s">
        <v>13</v>
      </c>
      <c r="E3199" s="1">
        <v>42981</v>
      </c>
      <c r="F3199">
        <v>2</v>
      </c>
      <c r="G3199">
        <v>1739.98</v>
      </c>
      <c r="H3199" t="s">
        <v>940</v>
      </c>
      <c r="I3199" t="s">
        <v>22</v>
      </c>
      <c r="J3199" t="s">
        <v>16</v>
      </c>
      <c r="K3199" t="s">
        <v>36</v>
      </c>
      <c r="L3199" t="s">
        <v>1971</v>
      </c>
    </row>
    <row r="3200" spans="1:12" x14ac:dyDescent="0.3">
      <c r="A3200">
        <v>1108</v>
      </c>
      <c r="B3200" t="s">
        <v>1408</v>
      </c>
      <c r="C3200" t="s">
        <v>162</v>
      </c>
      <c r="D3200" t="s">
        <v>13</v>
      </c>
      <c r="E3200" s="1">
        <v>42981</v>
      </c>
      <c r="F3200">
        <v>1</v>
      </c>
      <c r="G3200">
        <v>533.99</v>
      </c>
      <c r="H3200" t="s">
        <v>957</v>
      </c>
      <c r="I3200" t="s">
        <v>39</v>
      </c>
      <c r="J3200" t="s">
        <v>16</v>
      </c>
      <c r="K3200" t="s">
        <v>36</v>
      </c>
      <c r="L3200" t="s">
        <v>1972</v>
      </c>
    </row>
    <row r="3201" spans="1:12" x14ac:dyDescent="0.3">
      <c r="A3201">
        <v>1109</v>
      </c>
      <c r="B3201" t="s">
        <v>1409</v>
      </c>
      <c r="C3201" t="s">
        <v>382</v>
      </c>
      <c r="D3201" t="s">
        <v>26</v>
      </c>
      <c r="E3201" s="1">
        <v>42981</v>
      </c>
      <c r="F3201">
        <v>2</v>
      </c>
      <c r="G3201">
        <v>1239.98</v>
      </c>
      <c r="H3201" t="s">
        <v>862</v>
      </c>
      <c r="I3201" t="s">
        <v>15</v>
      </c>
      <c r="J3201" t="s">
        <v>27</v>
      </c>
      <c r="K3201" t="s">
        <v>28</v>
      </c>
      <c r="L3201" t="s">
        <v>1972</v>
      </c>
    </row>
    <row r="3202" spans="1:12" x14ac:dyDescent="0.3">
      <c r="A3202">
        <v>1110</v>
      </c>
      <c r="B3202" t="s">
        <v>1410</v>
      </c>
      <c r="C3202" t="s">
        <v>1050</v>
      </c>
      <c r="D3202" t="s">
        <v>26</v>
      </c>
      <c r="E3202" s="1">
        <v>42982</v>
      </c>
      <c r="F3202">
        <v>1</v>
      </c>
      <c r="G3202">
        <v>5499.99</v>
      </c>
      <c r="H3202" t="s">
        <v>859</v>
      </c>
      <c r="I3202" t="s">
        <v>858</v>
      </c>
      <c r="J3202" t="s">
        <v>27</v>
      </c>
      <c r="K3202" t="s">
        <v>28</v>
      </c>
      <c r="L3202" t="s">
        <v>1968</v>
      </c>
    </row>
    <row r="3203" spans="1:12" x14ac:dyDescent="0.3">
      <c r="A3203">
        <v>1111</v>
      </c>
      <c r="B3203" t="s">
        <v>1411</v>
      </c>
      <c r="C3203" t="s">
        <v>169</v>
      </c>
      <c r="D3203" t="s">
        <v>26</v>
      </c>
      <c r="E3203" s="1">
        <v>42982</v>
      </c>
      <c r="F3203">
        <v>1</v>
      </c>
      <c r="G3203">
        <v>269.99</v>
      </c>
      <c r="H3203" t="s">
        <v>52</v>
      </c>
      <c r="I3203" t="s">
        <v>15</v>
      </c>
      <c r="J3203" t="s">
        <v>27</v>
      </c>
      <c r="K3203" t="s">
        <v>28</v>
      </c>
      <c r="L3203" t="s">
        <v>1966</v>
      </c>
    </row>
    <row r="3204" spans="1:12" x14ac:dyDescent="0.3">
      <c r="A3204">
        <v>1111</v>
      </c>
      <c r="B3204" t="s">
        <v>1411</v>
      </c>
      <c r="C3204" t="s">
        <v>169</v>
      </c>
      <c r="D3204" t="s">
        <v>26</v>
      </c>
      <c r="E3204" s="1">
        <v>42982</v>
      </c>
      <c r="F3204">
        <v>1</v>
      </c>
      <c r="G3204">
        <v>299.99</v>
      </c>
      <c r="H3204" t="s">
        <v>866</v>
      </c>
      <c r="I3204" t="s">
        <v>53</v>
      </c>
      <c r="J3204" t="s">
        <v>27</v>
      </c>
      <c r="K3204" t="s">
        <v>28</v>
      </c>
      <c r="L3204" t="s">
        <v>1966</v>
      </c>
    </row>
    <row r="3205" spans="1:12" x14ac:dyDescent="0.3">
      <c r="A3205">
        <v>1111</v>
      </c>
      <c r="B3205" t="s">
        <v>1411</v>
      </c>
      <c r="C3205" t="s">
        <v>169</v>
      </c>
      <c r="D3205" t="s">
        <v>26</v>
      </c>
      <c r="E3205" s="1">
        <v>42982</v>
      </c>
      <c r="F3205">
        <v>1</v>
      </c>
      <c r="G3205">
        <v>549.99</v>
      </c>
      <c r="H3205" t="s">
        <v>43</v>
      </c>
      <c r="I3205" t="s">
        <v>39</v>
      </c>
      <c r="J3205" t="s">
        <v>27</v>
      </c>
      <c r="K3205" t="s">
        <v>28</v>
      </c>
      <c r="L3205" t="s">
        <v>1966</v>
      </c>
    </row>
    <row r="3206" spans="1:12" x14ac:dyDescent="0.3">
      <c r="A3206">
        <v>1111</v>
      </c>
      <c r="B3206" t="s">
        <v>1411</v>
      </c>
      <c r="C3206" t="s">
        <v>169</v>
      </c>
      <c r="D3206" t="s">
        <v>26</v>
      </c>
      <c r="E3206" s="1">
        <v>42982</v>
      </c>
      <c r="F3206">
        <v>2</v>
      </c>
      <c r="G3206">
        <v>501.98</v>
      </c>
      <c r="H3206" t="s">
        <v>950</v>
      </c>
      <c r="I3206" t="s">
        <v>15</v>
      </c>
      <c r="J3206" t="s">
        <v>27</v>
      </c>
      <c r="K3206" t="s">
        <v>28</v>
      </c>
      <c r="L3206" t="s">
        <v>1972</v>
      </c>
    </row>
    <row r="3207" spans="1:12" x14ac:dyDescent="0.3">
      <c r="A3207">
        <v>1112</v>
      </c>
      <c r="B3207" t="s">
        <v>1412</v>
      </c>
      <c r="C3207" t="s">
        <v>1050</v>
      </c>
      <c r="D3207" t="s">
        <v>26</v>
      </c>
      <c r="E3207" s="1">
        <v>42983</v>
      </c>
      <c r="F3207">
        <v>2</v>
      </c>
      <c r="G3207">
        <v>2641.98</v>
      </c>
      <c r="H3207" t="s">
        <v>77</v>
      </c>
      <c r="I3207" t="s">
        <v>22</v>
      </c>
      <c r="J3207" t="s">
        <v>27</v>
      </c>
      <c r="K3207" t="s">
        <v>31</v>
      </c>
      <c r="L3207" t="s">
        <v>1970</v>
      </c>
    </row>
    <row r="3208" spans="1:12" x14ac:dyDescent="0.3">
      <c r="A3208">
        <v>1112</v>
      </c>
      <c r="B3208" t="s">
        <v>1412</v>
      </c>
      <c r="C3208" t="s">
        <v>1050</v>
      </c>
      <c r="D3208" t="s">
        <v>26</v>
      </c>
      <c r="E3208" s="1">
        <v>42983</v>
      </c>
      <c r="F3208">
        <v>2</v>
      </c>
      <c r="G3208">
        <v>833.98</v>
      </c>
      <c r="H3208" t="s">
        <v>923</v>
      </c>
      <c r="I3208" t="s">
        <v>15</v>
      </c>
      <c r="J3208" t="s">
        <v>27</v>
      </c>
      <c r="K3208" t="s">
        <v>31</v>
      </c>
      <c r="L3208" t="s">
        <v>1972</v>
      </c>
    </row>
    <row r="3209" spans="1:12" x14ac:dyDescent="0.3">
      <c r="A3209">
        <v>1112</v>
      </c>
      <c r="B3209" t="s">
        <v>1412</v>
      </c>
      <c r="C3209" t="s">
        <v>1050</v>
      </c>
      <c r="D3209" t="s">
        <v>26</v>
      </c>
      <c r="E3209" s="1">
        <v>42983</v>
      </c>
      <c r="F3209">
        <v>2</v>
      </c>
      <c r="G3209">
        <v>5999.98</v>
      </c>
      <c r="H3209" t="s">
        <v>45</v>
      </c>
      <c r="I3209" t="s">
        <v>46</v>
      </c>
      <c r="J3209" t="s">
        <v>27</v>
      </c>
      <c r="K3209" t="s">
        <v>31</v>
      </c>
      <c r="L3209" t="s">
        <v>1968</v>
      </c>
    </row>
    <row r="3210" spans="1:12" x14ac:dyDescent="0.3">
      <c r="A3210">
        <v>1112</v>
      </c>
      <c r="B3210" t="s">
        <v>1412</v>
      </c>
      <c r="C3210" t="s">
        <v>1050</v>
      </c>
      <c r="D3210" t="s">
        <v>26</v>
      </c>
      <c r="E3210" s="1">
        <v>42983</v>
      </c>
      <c r="F3210">
        <v>1</v>
      </c>
      <c r="G3210">
        <v>2299.9899999999998</v>
      </c>
      <c r="H3210" t="s">
        <v>878</v>
      </c>
      <c r="I3210" t="s">
        <v>22</v>
      </c>
      <c r="J3210" t="s">
        <v>27</v>
      </c>
      <c r="K3210" t="s">
        <v>31</v>
      </c>
      <c r="L3210" t="s">
        <v>1968</v>
      </c>
    </row>
    <row r="3211" spans="1:12" x14ac:dyDescent="0.3">
      <c r="A3211">
        <v>1112</v>
      </c>
      <c r="B3211" t="s">
        <v>1412</v>
      </c>
      <c r="C3211" t="s">
        <v>1050</v>
      </c>
      <c r="D3211" t="s">
        <v>26</v>
      </c>
      <c r="E3211" s="1">
        <v>42983</v>
      </c>
      <c r="F3211">
        <v>2</v>
      </c>
      <c r="G3211">
        <v>379.98</v>
      </c>
      <c r="H3211" t="s">
        <v>1119</v>
      </c>
      <c r="I3211" t="s">
        <v>53</v>
      </c>
      <c r="J3211" t="s">
        <v>27</v>
      </c>
      <c r="K3211" t="s">
        <v>31</v>
      </c>
      <c r="L3211" t="s">
        <v>1968</v>
      </c>
    </row>
    <row r="3212" spans="1:12" x14ac:dyDescent="0.3">
      <c r="A3212">
        <v>1113</v>
      </c>
      <c r="B3212" t="s">
        <v>1413</v>
      </c>
      <c r="C3212" t="s">
        <v>464</v>
      </c>
      <c r="D3212" t="s">
        <v>26</v>
      </c>
      <c r="E3212" s="1">
        <v>42984</v>
      </c>
      <c r="F3212">
        <v>1</v>
      </c>
      <c r="G3212">
        <v>449.99</v>
      </c>
      <c r="H3212" t="s">
        <v>854</v>
      </c>
      <c r="I3212" t="s">
        <v>39</v>
      </c>
      <c r="J3212" t="s">
        <v>27</v>
      </c>
      <c r="K3212" t="s">
        <v>31</v>
      </c>
      <c r="L3212" t="s">
        <v>1972</v>
      </c>
    </row>
    <row r="3213" spans="1:12" x14ac:dyDescent="0.3">
      <c r="A3213">
        <v>1114</v>
      </c>
      <c r="B3213" t="s">
        <v>1414</v>
      </c>
      <c r="C3213" t="s">
        <v>213</v>
      </c>
      <c r="D3213" t="s">
        <v>26</v>
      </c>
      <c r="E3213" s="1">
        <v>42984</v>
      </c>
      <c r="F3213">
        <v>1</v>
      </c>
      <c r="G3213">
        <v>875.99</v>
      </c>
      <c r="H3213" t="s">
        <v>906</v>
      </c>
      <c r="I3213" t="s">
        <v>858</v>
      </c>
      <c r="J3213" t="s">
        <v>27</v>
      </c>
      <c r="K3213" t="s">
        <v>28</v>
      </c>
      <c r="L3213" t="s">
        <v>1967</v>
      </c>
    </row>
    <row r="3214" spans="1:12" x14ac:dyDescent="0.3">
      <c r="A3214">
        <v>1115</v>
      </c>
      <c r="B3214" t="s">
        <v>1415</v>
      </c>
      <c r="C3214" t="s">
        <v>184</v>
      </c>
      <c r="D3214" t="s">
        <v>26</v>
      </c>
      <c r="E3214" s="1">
        <v>42985</v>
      </c>
      <c r="F3214">
        <v>2</v>
      </c>
      <c r="G3214">
        <v>699.98</v>
      </c>
      <c r="H3214" t="s">
        <v>885</v>
      </c>
      <c r="I3214" t="s">
        <v>53</v>
      </c>
      <c r="J3214" t="s">
        <v>27</v>
      </c>
      <c r="K3214" t="s">
        <v>28</v>
      </c>
      <c r="L3214" t="s">
        <v>1966</v>
      </c>
    </row>
    <row r="3215" spans="1:12" x14ac:dyDescent="0.3">
      <c r="A3215">
        <v>1115</v>
      </c>
      <c r="B3215" t="s">
        <v>1415</v>
      </c>
      <c r="C3215" t="s">
        <v>184</v>
      </c>
      <c r="D3215" t="s">
        <v>26</v>
      </c>
      <c r="E3215" s="1">
        <v>42985</v>
      </c>
      <c r="F3215">
        <v>2</v>
      </c>
      <c r="G3215">
        <v>6999.98</v>
      </c>
      <c r="H3215" t="s">
        <v>909</v>
      </c>
      <c r="I3215" t="s">
        <v>858</v>
      </c>
      <c r="J3215" t="s">
        <v>27</v>
      </c>
      <c r="K3215" t="s">
        <v>28</v>
      </c>
      <c r="L3215" t="s">
        <v>1968</v>
      </c>
    </row>
    <row r="3216" spans="1:12" x14ac:dyDescent="0.3">
      <c r="A3216">
        <v>1115</v>
      </c>
      <c r="B3216" t="s">
        <v>1415</v>
      </c>
      <c r="C3216" t="s">
        <v>184</v>
      </c>
      <c r="D3216" t="s">
        <v>26</v>
      </c>
      <c r="E3216" s="1">
        <v>42985</v>
      </c>
      <c r="F3216">
        <v>2</v>
      </c>
      <c r="G3216">
        <v>699.98</v>
      </c>
      <c r="H3216" t="s">
        <v>958</v>
      </c>
      <c r="I3216" t="s">
        <v>53</v>
      </c>
      <c r="J3216" t="s">
        <v>27</v>
      </c>
      <c r="K3216" t="s">
        <v>28</v>
      </c>
      <c r="L3216" t="s">
        <v>1968</v>
      </c>
    </row>
    <row r="3217" spans="1:12" x14ac:dyDescent="0.3">
      <c r="A3217">
        <v>1115</v>
      </c>
      <c r="B3217" t="s">
        <v>1415</v>
      </c>
      <c r="C3217" t="s">
        <v>184</v>
      </c>
      <c r="D3217" t="s">
        <v>26</v>
      </c>
      <c r="E3217" s="1">
        <v>42985</v>
      </c>
      <c r="F3217">
        <v>2</v>
      </c>
      <c r="G3217">
        <v>11999.98</v>
      </c>
      <c r="H3217" t="s">
        <v>927</v>
      </c>
      <c r="I3217" t="s">
        <v>858</v>
      </c>
      <c r="J3217" t="s">
        <v>27</v>
      </c>
      <c r="K3217" t="s">
        <v>28</v>
      </c>
      <c r="L3217" t="s">
        <v>1968</v>
      </c>
    </row>
    <row r="3218" spans="1:12" x14ac:dyDescent="0.3">
      <c r="A3218">
        <v>1116</v>
      </c>
      <c r="B3218" t="s">
        <v>1416</v>
      </c>
      <c r="C3218" t="s">
        <v>250</v>
      </c>
      <c r="D3218" t="s">
        <v>26</v>
      </c>
      <c r="E3218" s="1">
        <v>42986</v>
      </c>
      <c r="F3218">
        <v>2</v>
      </c>
      <c r="G3218">
        <v>3361.98</v>
      </c>
      <c r="H3218" t="s">
        <v>63</v>
      </c>
      <c r="I3218" t="s">
        <v>20</v>
      </c>
      <c r="J3218" t="s">
        <v>27</v>
      </c>
      <c r="K3218" t="s">
        <v>31</v>
      </c>
      <c r="L3218" t="s">
        <v>1967</v>
      </c>
    </row>
    <row r="3219" spans="1:12" x14ac:dyDescent="0.3">
      <c r="A3219">
        <v>1117</v>
      </c>
      <c r="B3219" t="s">
        <v>1417</v>
      </c>
      <c r="C3219" t="s">
        <v>25</v>
      </c>
      <c r="D3219" t="s">
        <v>26</v>
      </c>
      <c r="E3219" s="1">
        <v>42986</v>
      </c>
      <c r="F3219">
        <v>2</v>
      </c>
      <c r="G3219">
        <v>759.98</v>
      </c>
      <c r="H3219" t="s">
        <v>960</v>
      </c>
      <c r="I3219" t="s">
        <v>22</v>
      </c>
      <c r="J3219" t="s">
        <v>27</v>
      </c>
      <c r="K3219" t="s">
        <v>28</v>
      </c>
      <c r="L3219" t="s">
        <v>1971</v>
      </c>
    </row>
    <row r="3220" spans="1:12" x14ac:dyDescent="0.3">
      <c r="A3220">
        <v>1117</v>
      </c>
      <c r="B3220" t="s">
        <v>1417</v>
      </c>
      <c r="C3220" t="s">
        <v>25</v>
      </c>
      <c r="D3220" t="s">
        <v>26</v>
      </c>
      <c r="E3220" s="1">
        <v>42986</v>
      </c>
      <c r="F3220">
        <v>1</v>
      </c>
      <c r="G3220">
        <v>349.99</v>
      </c>
      <c r="H3220" t="s">
        <v>958</v>
      </c>
      <c r="I3220" t="s">
        <v>53</v>
      </c>
      <c r="J3220" t="s">
        <v>27</v>
      </c>
      <c r="K3220" t="s">
        <v>28</v>
      </c>
      <c r="L3220" t="s">
        <v>1968</v>
      </c>
    </row>
    <row r="3221" spans="1:12" x14ac:dyDescent="0.3">
      <c r="A3221">
        <v>1117</v>
      </c>
      <c r="B3221" t="s">
        <v>1417</v>
      </c>
      <c r="C3221" t="s">
        <v>25</v>
      </c>
      <c r="D3221" t="s">
        <v>26</v>
      </c>
      <c r="E3221" s="1">
        <v>42986</v>
      </c>
      <c r="F3221">
        <v>2</v>
      </c>
      <c r="G3221">
        <v>12999.98</v>
      </c>
      <c r="H3221" t="s">
        <v>948</v>
      </c>
      <c r="I3221" t="s">
        <v>858</v>
      </c>
      <c r="J3221" t="s">
        <v>27</v>
      </c>
      <c r="K3221" t="s">
        <v>28</v>
      </c>
      <c r="L3221" t="s">
        <v>1968</v>
      </c>
    </row>
    <row r="3222" spans="1:12" x14ac:dyDescent="0.3">
      <c r="A3222">
        <v>1118</v>
      </c>
      <c r="B3222" t="s">
        <v>1418</v>
      </c>
      <c r="C3222" t="s">
        <v>184</v>
      </c>
      <c r="D3222" t="s">
        <v>26</v>
      </c>
      <c r="E3222" s="1">
        <v>42986</v>
      </c>
      <c r="F3222">
        <v>2</v>
      </c>
      <c r="G3222">
        <v>5399.98</v>
      </c>
      <c r="H3222" t="s">
        <v>919</v>
      </c>
      <c r="I3222" t="s">
        <v>858</v>
      </c>
      <c r="J3222" t="s">
        <v>27</v>
      </c>
      <c r="K3222" t="s">
        <v>28</v>
      </c>
      <c r="L3222" t="s">
        <v>1968</v>
      </c>
    </row>
    <row r="3223" spans="1:12" x14ac:dyDescent="0.3">
      <c r="A3223">
        <v>1118</v>
      </c>
      <c r="B3223" t="s">
        <v>1418</v>
      </c>
      <c r="C3223" t="s">
        <v>184</v>
      </c>
      <c r="D3223" t="s">
        <v>26</v>
      </c>
      <c r="E3223" s="1">
        <v>42986</v>
      </c>
      <c r="F3223">
        <v>2</v>
      </c>
      <c r="G3223">
        <v>10599.98</v>
      </c>
      <c r="H3223" t="s">
        <v>879</v>
      </c>
      <c r="I3223" t="s">
        <v>22</v>
      </c>
      <c r="J3223" t="s">
        <v>27</v>
      </c>
      <c r="K3223" t="s">
        <v>28</v>
      </c>
      <c r="L3223" t="s">
        <v>1968</v>
      </c>
    </row>
    <row r="3224" spans="1:12" x14ac:dyDescent="0.3">
      <c r="A3224">
        <v>1118</v>
      </c>
      <c r="B3224" t="s">
        <v>1418</v>
      </c>
      <c r="C3224" t="s">
        <v>184</v>
      </c>
      <c r="D3224" t="s">
        <v>26</v>
      </c>
      <c r="E3224" s="1">
        <v>42986</v>
      </c>
      <c r="F3224">
        <v>1</v>
      </c>
      <c r="G3224">
        <v>5999.99</v>
      </c>
      <c r="H3224" t="s">
        <v>927</v>
      </c>
      <c r="I3224" t="s">
        <v>858</v>
      </c>
      <c r="J3224" t="s">
        <v>27</v>
      </c>
      <c r="K3224" t="s">
        <v>28</v>
      </c>
      <c r="L3224" t="s">
        <v>1968</v>
      </c>
    </row>
    <row r="3225" spans="1:12" x14ac:dyDescent="0.3">
      <c r="A3225">
        <v>1118</v>
      </c>
      <c r="B3225" t="s">
        <v>1418</v>
      </c>
      <c r="C3225" t="s">
        <v>184</v>
      </c>
      <c r="D3225" t="s">
        <v>26</v>
      </c>
      <c r="E3225" s="1">
        <v>42986</v>
      </c>
      <c r="F3225">
        <v>1</v>
      </c>
      <c r="G3225">
        <v>999.99</v>
      </c>
      <c r="H3225" t="s">
        <v>910</v>
      </c>
      <c r="I3225" t="s">
        <v>22</v>
      </c>
      <c r="J3225" t="s">
        <v>27</v>
      </c>
      <c r="K3225" t="s">
        <v>28</v>
      </c>
      <c r="L3225" t="s">
        <v>1968</v>
      </c>
    </row>
    <row r="3226" spans="1:12" x14ac:dyDescent="0.3">
      <c r="A3226">
        <v>1119</v>
      </c>
      <c r="B3226" t="s">
        <v>1419</v>
      </c>
      <c r="C3226" t="s">
        <v>200</v>
      </c>
      <c r="D3226" t="s">
        <v>13</v>
      </c>
      <c r="E3226" s="1">
        <v>42988</v>
      </c>
      <c r="F3226">
        <v>2</v>
      </c>
      <c r="G3226">
        <v>419.98</v>
      </c>
      <c r="H3226" t="s">
        <v>1008</v>
      </c>
      <c r="I3226" t="s">
        <v>53</v>
      </c>
      <c r="J3226" t="s">
        <v>16</v>
      </c>
      <c r="K3226" t="s">
        <v>17</v>
      </c>
      <c r="L3226" t="s">
        <v>1971</v>
      </c>
    </row>
    <row r="3227" spans="1:12" x14ac:dyDescent="0.3">
      <c r="A3227">
        <v>1119</v>
      </c>
      <c r="B3227" t="s">
        <v>1419</v>
      </c>
      <c r="C3227" t="s">
        <v>200</v>
      </c>
      <c r="D3227" t="s">
        <v>13</v>
      </c>
      <c r="E3227" s="1">
        <v>42988</v>
      </c>
      <c r="F3227">
        <v>1</v>
      </c>
      <c r="G3227">
        <v>481.99</v>
      </c>
      <c r="H3227" t="s">
        <v>942</v>
      </c>
      <c r="I3227" t="s">
        <v>39</v>
      </c>
      <c r="J3227" t="s">
        <v>16</v>
      </c>
      <c r="K3227" t="s">
        <v>17</v>
      </c>
      <c r="L3227" t="s">
        <v>1972</v>
      </c>
    </row>
    <row r="3228" spans="1:12" x14ac:dyDescent="0.3">
      <c r="A3228">
        <v>1119</v>
      </c>
      <c r="B3228" t="s">
        <v>1419</v>
      </c>
      <c r="C3228" t="s">
        <v>200</v>
      </c>
      <c r="D3228" t="s">
        <v>13</v>
      </c>
      <c r="E3228" s="1">
        <v>42988</v>
      </c>
      <c r="F3228">
        <v>2</v>
      </c>
      <c r="G3228">
        <v>5399.98</v>
      </c>
      <c r="H3228" t="s">
        <v>919</v>
      </c>
      <c r="I3228" t="s">
        <v>858</v>
      </c>
      <c r="J3228" t="s">
        <v>16</v>
      </c>
      <c r="K3228" t="s">
        <v>17</v>
      </c>
      <c r="L3228" t="s">
        <v>1968</v>
      </c>
    </row>
    <row r="3229" spans="1:12" x14ac:dyDescent="0.3">
      <c r="A3229">
        <v>1120</v>
      </c>
      <c r="B3229" t="s">
        <v>1420</v>
      </c>
      <c r="C3229" t="s">
        <v>188</v>
      </c>
      <c r="D3229" t="s">
        <v>26</v>
      </c>
      <c r="E3229" s="1">
        <v>42988</v>
      </c>
      <c r="F3229">
        <v>2</v>
      </c>
      <c r="G3229">
        <v>419.98</v>
      </c>
      <c r="H3229" t="s">
        <v>1010</v>
      </c>
      <c r="I3229" t="s">
        <v>53</v>
      </c>
      <c r="J3229" t="s">
        <v>27</v>
      </c>
      <c r="K3229" t="s">
        <v>31</v>
      </c>
      <c r="L3229" t="s">
        <v>1971</v>
      </c>
    </row>
    <row r="3230" spans="1:12" x14ac:dyDescent="0.3">
      <c r="A3230">
        <v>1120</v>
      </c>
      <c r="B3230" t="s">
        <v>1420</v>
      </c>
      <c r="C3230" t="s">
        <v>188</v>
      </c>
      <c r="D3230" t="s">
        <v>26</v>
      </c>
      <c r="E3230" s="1">
        <v>42988</v>
      </c>
      <c r="F3230">
        <v>1</v>
      </c>
      <c r="G3230">
        <v>209.99</v>
      </c>
      <c r="H3230" t="s">
        <v>1008</v>
      </c>
      <c r="I3230" t="s">
        <v>53</v>
      </c>
      <c r="J3230" t="s">
        <v>27</v>
      </c>
      <c r="K3230" t="s">
        <v>31</v>
      </c>
      <c r="L3230" t="s">
        <v>1971</v>
      </c>
    </row>
    <row r="3231" spans="1:12" x14ac:dyDescent="0.3">
      <c r="A3231">
        <v>1120</v>
      </c>
      <c r="B3231" t="s">
        <v>1420</v>
      </c>
      <c r="C3231" t="s">
        <v>188</v>
      </c>
      <c r="D3231" t="s">
        <v>26</v>
      </c>
      <c r="E3231" s="1">
        <v>42988</v>
      </c>
      <c r="F3231">
        <v>1</v>
      </c>
      <c r="G3231">
        <v>249.99</v>
      </c>
      <c r="H3231" t="s">
        <v>890</v>
      </c>
      <c r="I3231" t="s">
        <v>53</v>
      </c>
      <c r="J3231" t="s">
        <v>27</v>
      </c>
      <c r="K3231" t="s">
        <v>31</v>
      </c>
      <c r="L3231" t="s">
        <v>1971</v>
      </c>
    </row>
    <row r="3232" spans="1:12" x14ac:dyDescent="0.3">
      <c r="A3232">
        <v>1120</v>
      </c>
      <c r="B3232" t="s">
        <v>1420</v>
      </c>
      <c r="C3232" t="s">
        <v>188</v>
      </c>
      <c r="D3232" t="s">
        <v>26</v>
      </c>
      <c r="E3232" s="1">
        <v>42988</v>
      </c>
      <c r="F3232">
        <v>2</v>
      </c>
      <c r="G3232">
        <v>1999.98</v>
      </c>
      <c r="H3232" t="s">
        <v>868</v>
      </c>
      <c r="I3232" t="s">
        <v>22</v>
      </c>
      <c r="J3232" t="s">
        <v>27</v>
      </c>
      <c r="K3232" t="s">
        <v>31</v>
      </c>
      <c r="L3232" t="s">
        <v>1967</v>
      </c>
    </row>
    <row r="3233" spans="1:12" x14ac:dyDescent="0.3">
      <c r="A3233">
        <v>1120</v>
      </c>
      <c r="B3233" t="s">
        <v>1420</v>
      </c>
      <c r="C3233" t="s">
        <v>188</v>
      </c>
      <c r="D3233" t="s">
        <v>26</v>
      </c>
      <c r="E3233" s="1">
        <v>42988</v>
      </c>
      <c r="F3233">
        <v>1</v>
      </c>
      <c r="G3233">
        <v>1632.99</v>
      </c>
      <c r="H3233" t="s">
        <v>980</v>
      </c>
      <c r="I3233" t="s">
        <v>22</v>
      </c>
      <c r="J3233" t="s">
        <v>27</v>
      </c>
      <c r="K3233" t="s">
        <v>31</v>
      </c>
      <c r="L3233" t="s">
        <v>1967</v>
      </c>
    </row>
    <row r="3234" spans="1:12" x14ac:dyDescent="0.3">
      <c r="A3234">
        <v>1121</v>
      </c>
      <c r="B3234" t="s">
        <v>1421</v>
      </c>
      <c r="C3234" t="s">
        <v>325</v>
      </c>
      <c r="D3234" t="s">
        <v>26</v>
      </c>
      <c r="E3234" s="1">
        <v>42989</v>
      </c>
      <c r="F3234">
        <v>2</v>
      </c>
      <c r="G3234">
        <v>941.98</v>
      </c>
      <c r="H3234" t="s">
        <v>900</v>
      </c>
      <c r="I3234" t="s">
        <v>39</v>
      </c>
      <c r="J3234" t="s">
        <v>27</v>
      </c>
      <c r="K3234" t="s">
        <v>31</v>
      </c>
      <c r="L3234" t="s">
        <v>1972</v>
      </c>
    </row>
    <row r="3235" spans="1:12" x14ac:dyDescent="0.3">
      <c r="A3235">
        <v>1121</v>
      </c>
      <c r="B3235" t="s">
        <v>1421</v>
      </c>
      <c r="C3235" t="s">
        <v>325</v>
      </c>
      <c r="D3235" t="s">
        <v>26</v>
      </c>
      <c r="E3235" s="1">
        <v>42989</v>
      </c>
      <c r="F3235">
        <v>2</v>
      </c>
      <c r="G3235">
        <v>3361.98</v>
      </c>
      <c r="H3235" t="s">
        <v>63</v>
      </c>
      <c r="I3235" t="s">
        <v>20</v>
      </c>
      <c r="J3235" t="s">
        <v>27</v>
      </c>
      <c r="K3235" t="s">
        <v>31</v>
      </c>
      <c r="L3235" t="s">
        <v>1967</v>
      </c>
    </row>
    <row r="3236" spans="1:12" x14ac:dyDescent="0.3">
      <c r="A3236">
        <v>1122</v>
      </c>
      <c r="B3236" t="s">
        <v>1422</v>
      </c>
      <c r="C3236" t="s">
        <v>128</v>
      </c>
      <c r="D3236" t="s">
        <v>26</v>
      </c>
      <c r="E3236" s="1">
        <v>42990</v>
      </c>
      <c r="F3236">
        <v>2</v>
      </c>
      <c r="G3236">
        <v>2939.98</v>
      </c>
      <c r="H3236" t="s">
        <v>922</v>
      </c>
      <c r="I3236" t="s">
        <v>22</v>
      </c>
      <c r="J3236" t="s">
        <v>27</v>
      </c>
      <c r="K3236" t="s">
        <v>28</v>
      </c>
      <c r="L3236" t="s">
        <v>1971</v>
      </c>
    </row>
    <row r="3237" spans="1:12" x14ac:dyDescent="0.3">
      <c r="A3237">
        <v>1122</v>
      </c>
      <c r="B3237" t="s">
        <v>1422</v>
      </c>
      <c r="C3237" t="s">
        <v>128</v>
      </c>
      <c r="D3237" t="s">
        <v>26</v>
      </c>
      <c r="E3237" s="1">
        <v>42990</v>
      </c>
      <c r="F3237">
        <v>1</v>
      </c>
      <c r="G3237">
        <v>619.99</v>
      </c>
      <c r="H3237" t="s">
        <v>862</v>
      </c>
      <c r="I3237" t="s">
        <v>15</v>
      </c>
      <c r="J3237" t="s">
        <v>27</v>
      </c>
      <c r="K3237" t="s">
        <v>28</v>
      </c>
      <c r="L3237" t="s">
        <v>1972</v>
      </c>
    </row>
    <row r="3238" spans="1:12" x14ac:dyDescent="0.3">
      <c r="A3238">
        <v>1122</v>
      </c>
      <c r="B3238" t="s">
        <v>1422</v>
      </c>
      <c r="C3238" t="s">
        <v>128</v>
      </c>
      <c r="D3238" t="s">
        <v>26</v>
      </c>
      <c r="E3238" s="1">
        <v>42990</v>
      </c>
      <c r="F3238">
        <v>1</v>
      </c>
      <c r="G3238">
        <v>749.99</v>
      </c>
      <c r="H3238" t="s">
        <v>857</v>
      </c>
      <c r="I3238" t="s">
        <v>858</v>
      </c>
      <c r="J3238" t="s">
        <v>27</v>
      </c>
      <c r="K3238" t="s">
        <v>28</v>
      </c>
      <c r="L3238" t="s">
        <v>1967</v>
      </c>
    </row>
    <row r="3239" spans="1:12" x14ac:dyDescent="0.3">
      <c r="A3239">
        <v>1122</v>
      </c>
      <c r="B3239" t="s">
        <v>1422</v>
      </c>
      <c r="C3239" t="s">
        <v>128</v>
      </c>
      <c r="D3239" t="s">
        <v>26</v>
      </c>
      <c r="E3239" s="1">
        <v>42990</v>
      </c>
      <c r="F3239">
        <v>2</v>
      </c>
      <c r="G3239">
        <v>5999.98</v>
      </c>
      <c r="H3239" t="s">
        <v>45</v>
      </c>
      <c r="I3239" t="s">
        <v>46</v>
      </c>
      <c r="J3239" t="s">
        <v>27</v>
      </c>
      <c r="K3239" t="s">
        <v>28</v>
      </c>
      <c r="L3239" t="s">
        <v>1968</v>
      </c>
    </row>
    <row r="3240" spans="1:12" x14ac:dyDescent="0.3">
      <c r="A3240">
        <v>1122</v>
      </c>
      <c r="B3240" t="s">
        <v>1422</v>
      </c>
      <c r="C3240" t="s">
        <v>128</v>
      </c>
      <c r="D3240" t="s">
        <v>26</v>
      </c>
      <c r="E3240" s="1">
        <v>42990</v>
      </c>
      <c r="F3240">
        <v>2</v>
      </c>
      <c r="G3240">
        <v>6999.98</v>
      </c>
      <c r="H3240" t="s">
        <v>909</v>
      </c>
      <c r="I3240" t="s">
        <v>858</v>
      </c>
      <c r="J3240" t="s">
        <v>27</v>
      </c>
      <c r="K3240" t="s">
        <v>28</v>
      </c>
      <c r="L3240" t="s">
        <v>1968</v>
      </c>
    </row>
    <row r="3241" spans="1:12" x14ac:dyDescent="0.3">
      <c r="A3241">
        <v>1123</v>
      </c>
      <c r="B3241" t="s">
        <v>1423</v>
      </c>
      <c r="C3241" t="s">
        <v>1162</v>
      </c>
      <c r="D3241" t="s">
        <v>26</v>
      </c>
      <c r="E3241" s="1">
        <v>42991</v>
      </c>
      <c r="F3241">
        <v>2</v>
      </c>
      <c r="G3241">
        <v>693.98</v>
      </c>
      <c r="H3241" t="s">
        <v>1033</v>
      </c>
      <c r="I3241" t="s">
        <v>15</v>
      </c>
      <c r="J3241" t="s">
        <v>27</v>
      </c>
      <c r="K3241" t="s">
        <v>31</v>
      </c>
      <c r="L3241" t="s">
        <v>1972</v>
      </c>
    </row>
    <row r="3242" spans="1:12" x14ac:dyDescent="0.3">
      <c r="A3242">
        <v>1123</v>
      </c>
      <c r="B3242" t="s">
        <v>1423</v>
      </c>
      <c r="C3242" t="s">
        <v>1162</v>
      </c>
      <c r="D3242" t="s">
        <v>26</v>
      </c>
      <c r="E3242" s="1">
        <v>42991</v>
      </c>
      <c r="F3242">
        <v>2</v>
      </c>
      <c r="G3242">
        <v>9999.98</v>
      </c>
      <c r="H3242" t="s">
        <v>864</v>
      </c>
      <c r="I3242" t="s">
        <v>46</v>
      </c>
      <c r="J3242" t="s">
        <v>27</v>
      </c>
      <c r="K3242" t="s">
        <v>31</v>
      </c>
      <c r="L3242" t="s">
        <v>1968</v>
      </c>
    </row>
    <row r="3243" spans="1:12" x14ac:dyDescent="0.3">
      <c r="A3243">
        <v>1124</v>
      </c>
      <c r="B3243" t="s">
        <v>1424</v>
      </c>
      <c r="C3243" t="s">
        <v>371</v>
      </c>
      <c r="D3243" t="s">
        <v>108</v>
      </c>
      <c r="E3243" s="1">
        <v>42991</v>
      </c>
      <c r="F3243">
        <v>2</v>
      </c>
      <c r="G3243">
        <v>1739.98</v>
      </c>
      <c r="H3243" t="s">
        <v>940</v>
      </c>
      <c r="I3243" t="s">
        <v>22</v>
      </c>
      <c r="J3243" t="s">
        <v>109</v>
      </c>
      <c r="K3243" t="s">
        <v>179</v>
      </c>
      <c r="L3243" t="s">
        <v>1971</v>
      </c>
    </row>
    <row r="3244" spans="1:12" x14ac:dyDescent="0.3">
      <c r="A3244">
        <v>1124</v>
      </c>
      <c r="B3244" t="s">
        <v>1424</v>
      </c>
      <c r="C3244" t="s">
        <v>371</v>
      </c>
      <c r="D3244" t="s">
        <v>108</v>
      </c>
      <c r="E3244" s="1">
        <v>42991</v>
      </c>
      <c r="F3244">
        <v>2</v>
      </c>
      <c r="G3244">
        <v>1499.98</v>
      </c>
      <c r="H3244" t="s">
        <v>35</v>
      </c>
      <c r="I3244" t="s">
        <v>22</v>
      </c>
      <c r="J3244" t="s">
        <v>109</v>
      </c>
      <c r="K3244" t="s">
        <v>179</v>
      </c>
      <c r="L3244" t="s">
        <v>1969</v>
      </c>
    </row>
    <row r="3245" spans="1:12" x14ac:dyDescent="0.3">
      <c r="A3245">
        <v>1124</v>
      </c>
      <c r="B3245" t="s">
        <v>1424</v>
      </c>
      <c r="C3245" t="s">
        <v>371</v>
      </c>
      <c r="D3245" t="s">
        <v>108</v>
      </c>
      <c r="E3245" s="1">
        <v>42991</v>
      </c>
      <c r="F3245">
        <v>2</v>
      </c>
      <c r="G3245">
        <v>833.98</v>
      </c>
      <c r="H3245" t="s">
        <v>867</v>
      </c>
      <c r="I3245" t="s">
        <v>39</v>
      </c>
      <c r="J3245" t="s">
        <v>109</v>
      </c>
      <c r="K3245" t="s">
        <v>179</v>
      </c>
      <c r="L3245" t="s">
        <v>1972</v>
      </c>
    </row>
    <row r="3246" spans="1:12" x14ac:dyDescent="0.3">
      <c r="A3246">
        <v>1124</v>
      </c>
      <c r="B3246" t="s">
        <v>1424</v>
      </c>
      <c r="C3246" t="s">
        <v>371</v>
      </c>
      <c r="D3246" t="s">
        <v>108</v>
      </c>
      <c r="E3246" s="1">
        <v>42991</v>
      </c>
      <c r="F3246">
        <v>1</v>
      </c>
      <c r="G3246">
        <v>469.99</v>
      </c>
      <c r="H3246" t="s">
        <v>69</v>
      </c>
      <c r="I3246" t="s">
        <v>22</v>
      </c>
      <c r="J3246" t="s">
        <v>109</v>
      </c>
      <c r="K3246" t="s">
        <v>179</v>
      </c>
      <c r="L3246" t="s">
        <v>1967</v>
      </c>
    </row>
    <row r="3247" spans="1:12" x14ac:dyDescent="0.3">
      <c r="A3247">
        <v>1124</v>
      </c>
      <c r="B3247" t="s">
        <v>1424</v>
      </c>
      <c r="C3247" t="s">
        <v>371</v>
      </c>
      <c r="D3247" t="s">
        <v>108</v>
      </c>
      <c r="E3247" s="1">
        <v>42991</v>
      </c>
      <c r="F3247">
        <v>2</v>
      </c>
      <c r="G3247">
        <v>7999.98</v>
      </c>
      <c r="H3247" t="s">
        <v>56</v>
      </c>
      <c r="I3247" t="s">
        <v>22</v>
      </c>
      <c r="J3247" t="s">
        <v>109</v>
      </c>
      <c r="K3247" t="s">
        <v>179</v>
      </c>
      <c r="L3247" t="s">
        <v>1968</v>
      </c>
    </row>
    <row r="3248" spans="1:12" x14ac:dyDescent="0.3">
      <c r="A3248">
        <v>1125</v>
      </c>
      <c r="B3248" t="s">
        <v>1425</v>
      </c>
      <c r="C3248" t="s">
        <v>188</v>
      </c>
      <c r="D3248" t="s">
        <v>26</v>
      </c>
      <c r="E3248" s="1">
        <v>42992</v>
      </c>
      <c r="F3248">
        <v>2</v>
      </c>
      <c r="G3248">
        <v>2199.98</v>
      </c>
      <c r="H3248" t="s">
        <v>963</v>
      </c>
      <c r="I3248" t="s">
        <v>15</v>
      </c>
      <c r="J3248" t="s">
        <v>27</v>
      </c>
      <c r="K3248" t="s">
        <v>31</v>
      </c>
      <c r="L3248" t="s">
        <v>1966</v>
      </c>
    </row>
    <row r="3249" spans="1:12" x14ac:dyDescent="0.3">
      <c r="A3249">
        <v>1125</v>
      </c>
      <c r="B3249" t="s">
        <v>1425</v>
      </c>
      <c r="C3249" t="s">
        <v>188</v>
      </c>
      <c r="D3249" t="s">
        <v>26</v>
      </c>
      <c r="E3249" s="1">
        <v>42992</v>
      </c>
      <c r="F3249">
        <v>1</v>
      </c>
      <c r="G3249">
        <v>269.99</v>
      </c>
      <c r="H3249" t="s">
        <v>66</v>
      </c>
      <c r="I3249" t="s">
        <v>53</v>
      </c>
      <c r="J3249" t="s">
        <v>27</v>
      </c>
      <c r="K3249" t="s">
        <v>31</v>
      </c>
      <c r="L3249" t="s">
        <v>1966</v>
      </c>
    </row>
    <row r="3250" spans="1:12" x14ac:dyDescent="0.3">
      <c r="A3250">
        <v>1125</v>
      </c>
      <c r="B3250" t="s">
        <v>1425</v>
      </c>
      <c r="C3250" t="s">
        <v>188</v>
      </c>
      <c r="D3250" t="s">
        <v>26</v>
      </c>
      <c r="E3250" s="1">
        <v>42992</v>
      </c>
      <c r="F3250">
        <v>1</v>
      </c>
      <c r="G3250">
        <v>549.99</v>
      </c>
      <c r="H3250" t="s">
        <v>43</v>
      </c>
      <c r="I3250" t="s">
        <v>39</v>
      </c>
      <c r="J3250" t="s">
        <v>27</v>
      </c>
      <c r="K3250" t="s">
        <v>31</v>
      </c>
      <c r="L3250" t="s">
        <v>1966</v>
      </c>
    </row>
    <row r="3251" spans="1:12" x14ac:dyDescent="0.3">
      <c r="A3251">
        <v>1125</v>
      </c>
      <c r="B3251" t="s">
        <v>1425</v>
      </c>
      <c r="C3251" t="s">
        <v>188</v>
      </c>
      <c r="D3251" t="s">
        <v>26</v>
      </c>
      <c r="E3251" s="1">
        <v>42992</v>
      </c>
      <c r="F3251">
        <v>2</v>
      </c>
      <c r="G3251">
        <v>1199.98</v>
      </c>
      <c r="H3251" t="s">
        <v>14</v>
      </c>
      <c r="I3251" t="s">
        <v>15</v>
      </c>
      <c r="J3251" t="s">
        <v>27</v>
      </c>
      <c r="K3251" t="s">
        <v>31</v>
      </c>
      <c r="L3251" t="s">
        <v>1966</v>
      </c>
    </row>
    <row r="3252" spans="1:12" x14ac:dyDescent="0.3">
      <c r="A3252">
        <v>1125</v>
      </c>
      <c r="B3252" t="s">
        <v>1425</v>
      </c>
      <c r="C3252" t="s">
        <v>188</v>
      </c>
      <c r="D3252" t="s">
        <v>26</v>
      </c>
      <c r="E3252" s="1">
        <v>42992</v>
      </c>
      <c r="F3252">
        <v>2</v>
      </c>
      <c r="G3252">
        <v>939.98</v>
      </c>
      <c r="H3252" t="s">
        <v>869</v>
      </c>
      <c r="I3252" t="s">
        <v>22</v>
      </c>
      <c r="J3252" t="s">
        <v>27</v>
      </c>
      <c r="K3252" t="s">
        <v>31</v>
      </c>
      <c r="L3252" t="s">
        <v>1968</v>
      </c>
    </row>
    <row r="3253" spans="1:12" x14ac:dyDescent="0.3">
      <c r="A3253">
        <v>1126</v>
      </c>
      <c r="B3253" t="s">
        <v>1426</v>
      </c>
      <c r="C3253" t="s">
        <v>371</v>
      </c>
      <c r="D3253" t="s">
        <v>108</v>
      </c>
      <c r="E3253" s="1">
        <v>42992</v>
      </c>
      <c r="F3253">
        <v>2</v>
      </c>
      <c r="G3253">
        <v>939.98</v>
      </c>
      <c r="H3253" t="s">
        <v>903</v>
      </c>
      <c r="I3253" t="s">
        <v>22</v>
      </c>
      <c r="J3253" t="s">
        <v>109</v>
      </c>
      <c r="K3253" t="s">
        <v>110</v>
      </c>
      <c r="L3253" t="s">
        <v>1967</v>
      </c>
    </row>
    <row r="3254" spans="1:12" x14ac:dyDescent="0.3">
      <c r="A3254">
        <v>1126</v>
      </c>
      <c r="B3254" t="s">
        <v>1426</v>
      </c>
      <c r="C3254" t="s">
        <v>371</v>
      </c>
      <c r="D3254" t="s">
        <v>108</v>
      </c>
      <c r="E3254" s="1">
        <v>42992</v>
      </c>
      <c r="F3254">
        <v>1</v>
      </c>
      <c r="G3254">
        <v>4999.99</v>
      </c>
      <c r="H3254" t="s">
        <v>930</v>
      </c>
      <c r="I3254" t="s">
        <v>858</v>
      </c>
      <c r="J3254" t="s">
        <v>109</v>
      </c>
      <c r="K3254" t="s">
        <v>110</v>
      </c>
      <c r="L3254" t="s">
        <v>1968</v>
      </c>
    </row>
    <row r="3255" spans="1:12" x14ac:dyDescent="0.3">
      <c r="A3255">
        <v>1126</v>
      </c>
      <c r="B3255" t="s">
        <v>1426</v>
      </c>
      <c r="C3255" t="s">
        <v>371</v>
      </c>
      <c r="D3255" t="s">
        <v>108</v>
      </c>
      <c r="E3255" s="1">
        <v>42992</v>
      </c>
      <c r="F3255">
        <v>2</v>
      </c>
      <c r="G3255">
        <v>419.98</v>
      </c>
      <c r="H3255" t="s">
        <v>953</v>
      </c>
      <c r="I3255" t="s">
        <v>53</v>
      </c>
      <c r="J3255" t="s">
        <v>109</v>
      </c>
      <c r="K3255" t="s">
        <v>110</v>
      </c>
      <c r="L3255" t="s">
        <v>1968</v>
      </c>
    </row>
    <row r="3256" spans="1:12" x14ac:dyDescent="0.3">
      <c r="A3256">
        <v>1127</v>
      </c>
      <c r="B3256" t="s">
        <v>1427</v>
      </c>
      <c r="C3256" t="s">
        <v>565</v>
      </c>
      <c r="D3256" t="s">
        <v>26</v>
      </c>
      <c r="E3256" s="1">
        <v>42993</v>
      </c>
      <c r="F3256">
        <v>2</v>
      </c>
      <c r="G3256">
        <v>599.98</v>
      </c>
      <c r="H3256" t="s">
        <v>72</v>
      </c>
      <c r="I3256" t="s">
        <v>53</v>
      </c>
      <c r="J3256" t="s">
        <v>27</v>
      </c>
      <c r="K3256" t="s">
        <v>31</v>
      </c>
      <c r="L3256" t="s">
        <v>1966</v>
      </c>
    </row>
    <row r="3257" spans="1:12" x14ac:dyDescent="0.3">
      <c r="A3257">
        <v>1127</v>
      </c>
      <c r="B3257" t="s">
        <v>1427</v>
      </c>
      <c r="C3257" t="s">
        <v>565</v>
      </c>
      <c r="D3257" t="s">
        <v>26</v>
      </c>
      <c r="E3257" s="1">
        <v>42993</v>
      </c>
      <c r="F3257">
        <v>2</v>
      </c>
      <c r="G3257">
        <v>699.98</v>
      </c>
      <c r="H3257" t="s">
        <v>947</v>
      </c>
      <c r="I3257" t="s">
        <v>53</v>
      </c>
      <c r="J3257" t="s">
        <v>27</v>
      </c>
      <c r="K3257" t="s">
        <v>31</v>
      </c>
      <c r="L3257" t="s">
        <v>1966</v>
      </c>
    </row>
    <row r="3258" spans="1:12" x14ac:dyDescent="0.3">
      <c r="A3258">
        <v>1127</v>
      </c>
      <c r="B3258" t="s">
        <v>1427</v>
      </c>
      <c r="C3258" t="s">
        <v>565</v>
      </c>
      <c r="D3258" t="s">
        <v>26</v>
      </c>
      <c r="E3258" s="1">
        <v>42993</v>
      </c>
      <c r="F3258">
        <v>1</v>
      </c>
      <c r="G3258">
        <v>379.99</v>
      </c>
      <c r="H3258" t="s">
        <v>960</v>
      </c>
      <c r="I3258" t="s">
        <v>22</v>
      </c>
      <c r="J3258" t="s">
        <v>27</v>
      </c>
      <c r="K3258" t="s">
        <v>31</v>
      </c>
      <c r="L3258" t="s">
        <v>1971</v>
      </c>
    </row>
    <row r="3259" spans="1:12" x14ac:dyDescent="0.3">
      <c r="A3259">
        <v>1128</v>
      </c>
      <c r="B3259" t="s">
        <v>1428</v>
      </c>
      <c r="C3259" t="s">
        <v>139</v>
      </c>
      <c r="D3259" t="s">
        <v>26</v>
      </c>
      <c r="E3259" s="1">
        <v>42993</v>
      </c>
      <c r="F3259">
        <v>1</v>
      </c>
      <c r="G3259">
        <v>539.99</v>
      </c>
      <c r="H3259" t="s">
        <v>1005</v>
      </c>
      <c r="I3259" t="s">
        <v>22</v>
      </c>
      <c r="J3259" t="s">
        <v>27</v>
      </c>
      <c r="K3259" t="s">
        <v>28</v>
      </c>
      <c r="L3259" t="s">
        <v>1971</v>
      </c>
    </row>
    <row r="3260" spans="1:12" x14ac:dyDescent="0.3">
      <c r="A3260">
        <v>1128</v>
      </c>
      <c r="B3260" t="s">
        <v>1428</v>
      </c>
      <c r="C3260" t="s">
        <v>139</v>
      </c>
      <c r="D3260" t="s">
        <v>26</v>
      </c>
      <c r="E3260" s="1">
        <v>42993</v>
      </c>
      <c r="F3260">
        <v>2</v>
      </c>
      <c r="G3260">
        <v>693.98</v>
      </c>
      <c r="H3260" t="s">
        <v>1033</v>
      </c>
      <c r="I3260" t="s">
        <v>15</v>
      </c>
      <c r="J3260" t="s">
        <v>27</v>
      </c>
      <c r="K3260" t="s">
        <v>28</v>
      </c>
      <c r="L3260" t="s">
        <v>1972</v>
      </c>
    </row>
    <row r="3261" spans="1:12" x14ac:dyDescent="0.3">
      <c r="A3261">
        <v>1128</v>
      </c>
      <c r="B3261" t="s">
        <v>1428</v>
      </c>
      <c r="C3261" t="s">
        <v>139</v>
      </c>
      <c r="D3261" t="s">
        <v>26</v>
      </c>
      <c r="E3261" s="1">
        <v>42993</v>
      </c>
      <c r="F3261">
        <v>1</v>
      </c>
      <c r="G3261">
        <v>1549</v>
      </c>
      <c r="H3261" t="s">
        <v>19</v>
      </c>
      <c r="I3261" t="s">
        <v>20</v>
      </c>
      <c r="J3261" t="s">
        <v>27</v>
      </c>
      <c r="K3261" t="s">
        <v>28</v>
      </c>
      <c r="L3261" t="s">
        <v>1967</v>
      </c>
    </row>
    <row r="3262" spans="1:12" x14ac:dyDescent="0.3">
      <c r="A3262">
        <v>1129</v>
      </c>
      <c r="B3262" t="s">
        <v>1429</v>
      </c>
      <c r="C3262" t="s">
        <v>177</v>
      </c>
      <c r="D3262" t="s">
        <v>26</v>
      </c>
      <c r="E3262" s="1">
        <v>42995</v>
      </c>
      <c r="F3262">
        <v>2</v>
      </c>
      <c r="G3262">
        <v>833.98</v>
      </c>
      <c r="H3262" t="s">
        <v>923</v>
      </c>
      <c r="I3262" t="s">
        <v>15</v>
      </c>
      <c r="J3262" t="s">
        <v>27</v>
      </c>
      <c r="K3262" t="s">
        <v>28</v>
      </c>
      <c r="L3262" t="s">
        <v>1972</v>
      </c>
    </row>
    <row r="3263" spans="1:12" x14ac:dyDescent="0.3">
      <c r="A3263">
        <v>1129</v>
      </c>
      <c r="B3263" t="s">
        <v>1429</v>
      </c>
      <c r="C3263" t="s">
        <v>177</v>
      </c>
      <c r="D3263" t="s">
        <v>26</v>
      </c>
      <c r="E3263" s="1">
        <v>42995</v>
      </c>
      <c r="F3263">
        <v>1</v>
      </c>
      <c r="G3263">
        <v>5499.99</v>
      </c>
      <c r="H3263" t="s">
        <v>859</v>
      </c>
      <c r="I3263" t="s">
        <v>858</v>
      </c>
      <c r="J3263" t="s">
        <v>27</v>
      </c>
      <c r="K3263" t="s">
        <v>28</v>
      </c>
      <c r="L3263" t="s">
        <v>1968</v>
      </c>
    </row>
    <row r="3264" spans="1:12" x14ac:dyDescent="0.3">
      <c r="A3264">
        <v>1129</v>
      </c>
      <c r="B3264" t="s">
        <v>1429</v>
      </c>
      <c r="C3264" t="s">
        <v>177</v>
      </c>
      <c r="D3264" t="s">
        <v>26</v>
      </c>
      <c r="E3264" s="1">
        <v>42995</v>
      </c>
      <c r="F3264">
        <v>2</v>
      </c>
      <c r="G3264">
        <v>9999.98</v>
      </c>
      <c r="H3264" t="s">
        <v>864</v>
      </c>
      <c r="I3264" t="s">
        <v>46</v>
      </c>
      <c r="J3264" t="s">
        <v>27</v>
      </c>
      <c r="K3264" t="s">
        <v>28</v>
      </c>
      <c r="L3264" t="s">
        <v>1968</v>
      </c>
    </row>
    <row r="3265" spans="1:12" x14ac:dyDescent="0.3">
      <c r="A3265">
        <v>1130</v>
      </c>
      <c r="B3265" t="s">
        <v>1430</v>
      </c>
      <c r="C3265" t="s">
        <v>256</v>
      </c>
      <c r="D3265" t="s">
        <v>13</v>
      </c>
      <c r="E3265" s="1">
        <v>42996</v>
      </c>
      <c r="F3265">
        <v>2</v>
      </c>
      <c r="G3265">
        <v>6399.98</v>
      </c>
      <c r="H3265" t="s">
        <v>907</v>
      </c>
      <c r="I3265" t="s">
        <v>858</v>
      </c>
      <c r="J3265" t="s">
        <v>16</v>
      </c>
      <c r="K3265" t="s">
        <v>36</v>
      </c>
      <c r="L3265" t="s">
        <v>1968</v>
      </c>
    </row>
    <row r="3266" spans="1:12" x14ac:dyDescent="0.3">
      <c r="A3266">
        <v>1131</v>
      </c>
      <c r="B3266" t="s">
        <v>1431</v>
      </c>
      <c r="C3266" t="s">
        <v>292</v>
      </c>
      <c r="D3266" t="s">
        <v>13</v>
      </c>
      <c r="E3266" s="1">
        <v>42996</v>
      </c>
      <c r="F3266">
        <v>2</v>
      </c>
      <c r="G3266">
        <v>3119.98</v>
      </c>
      <c r="H3266" t="s">
        <v>967</v>
      </c>
      <c r="I3266" t="s">
        <v>46</v>
      </c>
      <c r="J3266" t="s">
        <v>16</v>
      </c>
      <c r="K3266" t="s">
        <v>36</v>
      </c>
      <c r="L3266" t="s">
        <v>1972</v>
      </c>
    </row>
    <row r="3267" spans="1:12" x14ac:dyDescent="0.3">
      <c r="A3267">
        <v>1131</v>
      </c>
      <c r="B3267" t="s">
        <v>1431</v>
      </c>
      <c r="C3267" t="s">
        <v>292</v>
      </c>
      <c r="D3267" t="s">
        <v>13</v>
      </c>
      <c r="E3267" s="1">
        <v>42996</v>
      </c>
      <c r="F3267">
        <v>2</v>
      </c>
      <c r="G3267">
        <v>1103.98</v>
      </c>
      <c r="H3267" t="s">
        <v>856</v>
      </c>
      <c r="I3267" t="s">
        <v>39</v>
      </c>
      <c r="J3267" t="s">
        <v>16</v>
      </c>
      <c r="K3267" t="s">
        <v>36</v>
      </c>
      <c r="L3267" t="s">
        <v>1972</v>
      </c>
    </row>
    <row r="3268" spans="1:12" x14ac:dyDescent="0.3">
      <c r="A3268">
        <v>1132</v>
      </c>
      <c r="B3268" t="s">
        <v>1432</v>
      </c>
      <c r="C3268" t="s">
        <v>549</v>
      </c>
      <c r="D3268" t="s">
        <v>26</v>
      </c>
      <c r="E3268" s="1">
        <v>42997</v>
      </c>
      <c r="F3268">
        <v>1</v>
      </c>
      <c r="G3268">
        <v>599.99</v>
      </c>
      <c r="H3268" t="s">
        <v>14</v>
      </c>
      <c r="I3268" t="s">
        <v>15</v>
      </c>
      <c r="J3268" t="s">
        <v>27</v>
      </c>
      <c r="K3268" t="s">
        <v>28</v>
      </c>
      <c r="L3268" t="s">
        <v>1966</v>
      </c>
    </row>
    <row r="3269" spans="1:12" x14ac:dyDescent="0.3">
      <c r="A3269">
        <v>1132</v>
      </c>
      <c r="B3269" t="s">
        <v>1432</v>
      </c>
      <c r="C3269" t="s">
        <v>549</v>
      </c>
      <c r="D3269" t="s">
        <v>26</v>
      </c>
      <c r="E3269" s="1">
        <v>42997</v>
      </c>
      <c r="F3269">
        <v>1</v>
      </c>
      <c r="G3269">
        <v>1549</v>
      </c>
      <c r="H3269" t="s">
        <v>19</v>
      </c>
      <c r="I3269" t="s">
        <v>20</v>
      </c>
      <c r="J3269" t="s">
        <v>27</v>
      </c>
      <c r="K3269" t="s">
        <v>28</v>
      </c>
      <c r="L3269" t="s">
        <v>1967</v>
      </c>
    </row>
    <row r="3270" spans="1:12" x14ac:dyDescent="0.3">
      <c r="A3270">
        <v>1132</v>
      </c>
      <c r="B3270" t="s">
        <v>1432</v>
      </c>
      <c r="C3270" t="s">
        <v>549</v>
      </c>
      <c r="D3270" t="s">
        <v>26</v>
      </c>
      <c r="E3270" s="1">
        <v>42997</v>
      </c>
      <c r="F3270">
        <v>2</v>
      </c>
      <c r="G3270">
        <v>1665.98</v>
      </c>
      <c r="H3270" t="s">
        <v>1055</v>
      </c>
      <c r="I3270" t="s">
        <v>22</v>
      </c>
      <c r="J3270" t="s">
        <v>27</v>
      </c>
      <c r="K3270" t="s">
        <v>28</v>
      </c>
      <c r="L3270" t="s">
        <v>1967</v>
      </c>
    </row>
    <row r="3271" spans="1:12" x14ac:dyDescent="0.3">
      <c r="A3271">
        <v>1132</v>
      </c>
      <c r="B3271" t="s">
        <v>1432</v>
      </c>
      <c r="C3271" t="s">
        <v>549</v>
      </c>
      <c r="D3271" t="s">
        <v>26</v>
      </c>
      <c r="E3271" s="1">
        <v>42997</v>
      </c>
      <c r="F3271">
        <v>1</v>
      </c>
      <c r="G3271">
        <v>5299.99</v>
      </c>
      <c r="H3271" t="s">
        <v>897</v>
      </c>
      <c r="I3271" t="s">
        <v>22</v>
      </c>
      <c r="J3271" t="s">
        <v>27</v>
      </c>
      <c r="K3271" t="s">
        <v>28</v>
      </c>
      <c r="L3271" t="s">
        <v>1968</v>
      </c>
    </row>
    <row r="3272" spans="1:12" x14ac:dyDescent="0.3">
      <c r="A3272">
        <v>1133</v>
      </c>
      <c r="B3272" t="s">
        <v>1433</v>
      </c>
      <c r="C3272" t="s">
        <v>48</v>
      </c>
      <c r="D3272" t="s">
        <v>26</v>
      </c>
      <c r="E3272" s="1">
        <v>42997</v>
      </c>
      <c r="F3272">
        <v>1</v>
      </c>
      <c r="G3272">
        <v>429</v>
      </c>
      <c r="H3272" t="s">
        <v>40</v>
      </c>
      <c r="I3272" t="s">
        <v>15</v>
      </c>
      <c r="J3272" t="s">
        <v>27</v>
      </c>
      <c r="K3272" t="s">
        <v>31</v>
      </c>
      <c r="L3272" t="s">
        <v>1976</v>
      </c>
    </row>
    <row r="3273" spans="1:12" x14ac:dyDescent="0.3">
      <c r="A3273">
        <v>1133</v>
      </c>
      <c r="B3273" t="s">
        <v>1433</v>
      </c>
      <c r="C3273" t="s">
        <v>48</v>
      </c>
      <c r="D3273" t="s">
        <v>26</v>
      </c>
      <c r="E3273" s="1">
        <v>42997</v>
      </c>
      <c r="F3273">
        <v>1</v>
      </c>
      <c r="G3273">
        <v>3499.99</v>
      </c>
      <c r="H3273" t="s">
        <v>872</v>
      </c>
      <c r="I3273" t="s">
        <v>20</v>
      </c>
      <c r="J3273" t="s">
        <v>27</v>
      </c>
      <c r="K3273" t="s">
        <v>31</v>
      </c>
      <c r="L3273" t="s">
        <v>1968</v>
      </c>
    </row>
    <row r="3274" spans="1:12" x14ac:dyDescent="0.3">
      <c r="A3274">
        <v>1133</v>
      </c>
      <c r="B3274" t="s">
        <v>1433</v>
      </c>
      <c r="C3274" t="s">
        <v>48</v>
      </c>
      <c r="D3274" t="s">
        <v>26</v>
      </c>
      <c r="E3274" s="1">
        <v>42997</v>
      </c>
      <c r="F3274">
        <v>2</v>
      </c>
      <c r="G3274">
        <v>5799.98</v>
      </c>
      <c r="H3274" t="s">
        <v>21</v>
      </c>
      <c r="I3274" t="s">
        <v>22</v>
      </c>
      <c r="J3274" t="s">
        <v>27</v>
      </c>
      <c r="K3274" t="s">
        <v>31</v>
      </c>
      <c r="L3274" t="s">
        <v>1968</v>
      </c>
    </row>
    <row r="3275" spans="1:12" x14ac:dyDescent="0.3">
      <c r="A3275">
        <v>1133</v>
      </c>
      <c r="B3275" t="s">
        <v>1433</v>
      </c>
      <c r="C3275" t="s">
        <v>48</v>
      </c>
      <c r="D3275" t="s">
        <v>26</v>
      </c>
      <c r="E3275" s="1">
        <v>42997</v>
      </c>
      <c r="F3275">
        <v>2</v>
      </c>
      <c r="G3275">
        <v>419.98</v>
      </c>
      <c r="H3275" t="s">
        <v>887</v>
      </c>
      <c r="I3275" t="s">
        <v>53</v>
      </c>
      <c r="J3275" t="s">
        <v>27</v>
      </c>
      <c r="K3275" t="s">
        <v>31</v>
      </c>
      <c r="L3275" t="s">
        <v>1968</v>
      </c>
    </row>
    <row r="3276" spans="1:12" x14ac:dyDescent="0.3">
      <c r="A3276">
        <v>1134</v>
      </c>
      <c r="B3276" t="s">
        <v>1434</v>
      </c>
      <c r="C3276" t="s">
        <v>98</v>
      </c>
      <c r="D3276" t="s">
        <v>26</v>
      </c>
      <c r="E3276" s="1">
        <v>42997</v>
      </c>
      <c r="F3276">
        <v>1</v>
      </c>
      <c r="G3276">
        <v>349.99</v>
      </c>
      <c r="H3276" t="s">
        <v>885</v>
      </c>
      <c r="I3276" t="s">
        <v>53</v>
      </c>
      <c r="J3276" t="s">
        <v>27</v>
      </c>
      <c r="K3276" t="s">
        <v>28</v>
      </c>
      <c r="L3276" t="s">
        <v>1966</v>
      </c>
    </row>
    <row r="3277" spans="1:12" x14ac:dyDescent="0.3">
      <c r="A3277">
        <v>1134</v>
      </c>
      <c r="B3277" t="s">
        <v>1434</v>
      </c>
      <c r="C3277" t="s">
        <v>98</v>
      </c>
      <c r="D3277" t="s">
        <v>26</v>
      </c>
      <c r="E3277" s="1">
        <v>42997</v>
      </c>
      <c r="F3277">
        <v>1</v>
      </c>
      <c r="G3277">
        <v>832.99</v>
      </c>
      <c r="H3277" t="s">
        <v>1055</v>
      </c>
      <c r="I3277" t="s">
        <v>22</v>
      </c>
      <c r="J3277" t="s">
        <v>27</v>
      </c>
      <c r="K3277" t="s">
        <v>28</v>
      </c>
      <c r="L3277" t="s">
        <v>1967</v>
      </c>
    </row>
    <row r="3278" spans="1:12" x14ac:dyDescent="0.3">
      <c r="A3278">
        <v>1135</v>
      </c>
      <c r="B3278" t="s">
        <v>1435</v>
      </c>
      <c r="C3278" t="s">
        <v>51</v>
      </c>
      <c r="D3278" t="s">
        <v>26</v>
      </c>
      <c r="E3278" s="1">
        <v>42997</v>
      </c>
      <c r="F3278">
        <v>2</v>
      </c>
      <c r="G3278">
        <v>679.98</v>
      </c>
      <c r="H3278" t="s">
        <v>926</v>
      </c>
      <c r="I3278" t="s">
        <v>53</v>
      </c>
      <c r="J3278" t="s">
        <v>27</v>
      </c>
      <c r="K3278" t="s">
        <v>28</v>
      </c>
      <c r="L3278" t="s">
        <v>1966</v>
      </c>
    </row>
    <row r="3279" spans="1:12" x14ac:dyDescent="0.3">
      <c r="A3279">
        <v>1135</v>
      </c>
      <c r="B3279" t="s">
        <v>1435</v>
      </c>
      <c r="C3279" t="s">
        <v>51</v>
      </c>
      <c r="D3279" t="s">
        <v>26</v>
      </c>
      <c r="E3279" s="1">
        <v>42997</v>
      </c>
      <c r="F3279">
        <v>1</v>
      </c>
      <c r="G3279">
        <v>6499.99</v>
      </c>
      <c r="H3279" t="s">
        <v>948</v>
      </c>
      <c r="I3279" t="s">
        <v>858</v>
      </c>
      <c r="J3279" t="s">
        <v>27</v>
      </c>
      <c r="K3279" t="s">
        <v>28</v>
      </c>
      <c r="L3279" t="s">
        <v>1968</v>
      </c>
    </row>
    <row r="3280" spans="1:12" x14ac:dyDescent="0.3">
      <c r="A3280">
        <v>1136</v>
      </c>
      <c r="B3280" t="s">
        <v>1436</v>
      </c>
      <c r="C3280" t="s">
        <v>142</v>
      </c>
      <c r="D3280" t="s">
        <v>26</v>
      </c>
      <c r="E3280" s="1">
        <v>42998</v>
      </c>
      <c r="F3280">
        <v>1</v>
      </c>
      <c r="G3280">
        <v>533.99</v>
      </c>
      <c r="H3280" t="s">
        <v>957</v>
      </c>
      <c r="I3280" t="s">
        <v>39</v>
      </c>
      <c r="J3280" t="s">
        <v>27</v>
      </c>
      <c r="K3280" t="s">
        <v>28</v>
      </c>
      <c r="L3280" t="s">
        <v>1972</v>
      </c>
    </row>
    <row r="3281" spans="1:12" x14ac:dyDescent="0.3">
      <c r="A3281">
        <v>1137</v>
      </c>
      <c r="B3281" t="s">
        <v>1437</v>
      </c>
      <c r="C3281" t="s">
        <v>314</v>
      </c>
      <c r="D3281" t="s">
        <v>108</v>
      </c>
      <c r="E3281" s="1">
        <v>42998</v>
      </c>
      <c r="F3281">
        <v>2</v>
      </c>
      <c r="G3281">
        <v>833.98</v>
      </c>
      <c r="H3281" t="s">
        <v>945</v>
      </c>
      <c r="I3281" t="s">
        <v>15</v>
      </c>
      <c r="J3281" t="s">
        <v>109</v>
      </c>
      <c r="K3281" t="s">
        <v>110</v>
      </c>
      <c r="L3281" t="s">
        <v>1972</v>
      </c>
    </row>
    <row r="3282" spans="1:12" x14ac:dyDescent="0.3">
      <c r="A3282">
        <v>1137</v>
      </c>
      <c r="B3282" t="s">
        <v>1437</v>
      </c>
      <c r="C3282" t="s">
        <v>314</v>
      </c>
      <c r="D3282" t="s">
        <v>108</v>
      </c>
      <c r="E3282" s="1">
        <v>42998</v>
      </c>
      <c r="F3282">
        <v>2</v>
      </c>
      <c r="G3282">
        <v>219.98</v>
      </c>
      <c r="H3282" t="s">
        <v>934</v>
      </c>
      <c r="I3282" t="s">
        <v>53</v>
      </c>
      <c r="J3282" t="s">
        <v>109</v>
      </c>
      <c r="K3282" t="s">
        <v>110</v>
      </c>
      <c r="L3282" t="s">
        <v>1972</v>
      </c>
    </row>
    <row r="3283" spans="1:12" x14ac:dyDescent="0.3">
      <c r="A3283">
        <v>1137</v>
      </c>
      <c r="B3283" t="s">
        <v>1437</v>
      </c>
      <c r="C3283" t="s">
        <v>314</v>
      </c>
      <c r="D3283" t="s">
        <v>108</v>
      </c>
      <c r="E3283" s="1">
        <v>42998</v>
      </c>
      <c r="F3283">
        <v>1</v>
      </c>
      <c r="G3283">
        <v>2499.9899999999998</v>
      </c>
      <c r="H3283" t="s">
        <v>943</v>
      </c>
      <c r="I3283" t="s">
        <v>22</v>
      </c>
      <c r="J3283" t="s">
        <v>109</v>
      </c>
      <c r="K3283" t="s">
        <v>110</v>
      </c>
      <c r="L3283" t="s">
        <v>1967</v>
      </c>
    </row>
    <row r="3284" spans="1:12" x14ac:dyDescent="0.3">
      <c r="A3284">
        <v>1137</v>
      </c>
      <c r="B3284" t="s">
        <v>1437</v>
      </c>
      <c r="C3284" t="s">
        <v>314</v>
      </c>
      <c r="D3284" t="s">
        <v>108</v>
      </c>
      <c r="E3284" s="1">
        <v>42998</v>
      </c>
      <c r="F3284">
        <v>2</v>
      </c>
      <c r="G3284">
        <v>9999.98</v>
      </c>
      <c r="H3284" t="s">
        <v>930</v>
      </c>
      <c r="I3284" t="s">
        <v>858</v>
      </c>
      <c r="J3284" t="s">
        <v>109</v>
      </c>
      <c r="K3284" t="s">
        <v>110</v>
      </c>
      <c r="L3284" t="s">
        <v>1968</v>
      </c>
    </row>
    <row r="3285" spans="1:12" x14ac:dyDescent="0.3">
      <c r="A3285">
        <v>1138</v>
      </c>
      <c r="B3285" t="s">
        <v>1438</v>
      </c>
      <c r="C3285" t="s">
        <v>215</v>
      </c>
      <c r="D3285" t="s">
        <v>13</v>
      </c>
      <c r="E3285" s="1">
        <v>42999</v>
      </c>
      <c r="F3285">
        <v>2</v>
      </c>
      <c r="G3285">
        <v>539.98</v>
      </c>
      <c r="H3285" t="s">
        <v>66</v>
      </c>
      <c r="I3285" t="s">
        <v>15</v>
      </c>
      <c r="J3285" t="s">
        <v>16</v>
      </c>
      <c r="K3285" t="s">
        <v>17</v>
      </c>
      <c r="L3285" t="s">
        <v>1966</v>
      </c>
    </row>
    <row r="3286" spans="1:12" x14ac:dyDescent="0.3">
      <c r="A3286">
        <v>1138</v>
      </c>
      <c r="B3286" t="s">
        <v>1438</v>
      </c>
      <c r="C3286" t="s">
        <v>215</v>
      </c>
      <c r="D3286" t="s">
        <v>13</v>
      </c>
      <c r="E3286" s="1">
        <v>42999</v>
      </c>
      <c r="F3286">
        <v>1</v>
      </c>
      <c r="G3286">
        <v>209.99</v>
      </c>
      <c r="H3286" t="s">
        <v>1008</v>
      </c>
      <c r="I3286" t="s">
        <v>53</v>
      </c>
      <c r="J3286" t="s">
        <v>16</v>
      </c>
      <c r="K3286" t="s">
        <v>17</v>
      </c>
      <c r="L3286" t="s">
        <v>1971</v>
      </c>
    </row>
    <row r="3287" spans="1:12" x14ac:dyDescent="0.3">
      <c r="A3287">
        <v>1138</v>
      </c>
      <c r="B3287" t="s">
        <v>1438</v>
      </c>
      <c r="C3287" t="s">
        <v>215</v>
      </c>
      <c r="D3287" t="s">
        <v>13</v>
      </c>
      <c r="E3287" s="1">
        <v>42999</v>
      </c>
      <c r="F3287">
        <v>2</v>
      </c>
      <c r="G3287">
        <v>1067.98</v>
      </c>
      <c r="H3287" t="s">
        <v>957</v>
      </c>
      <c r="I3287" t="s">
        <v>39</v>
      </c>
      <c r="J3287" t="s">
        <v>16</v>
      </c>
      <c r="K3287" t="s">
        <v>17</v>
      </c>
      <c r="L3287" t="s">
        <v>1972</v>
      </c>
    </row>
    <row r="3288" spans="1:12" x14ac:dyDescent="0.3">
      <c r="A3288">
        <v>1139</v>
      </c>
      <c r="B3288" t="s">
        <v>1439</v>
      </c>
      <c r="C3288" t="s">
        <v>391</v>
      </c>
      <c r="D3288" t="s">
        <v>13</v>
      </c>
      <c r="E3288" s="1">
        <v>42999</v>
      </c>
      <c r="F3288">
        <v>2</v>
      </c>
      <c r="G3288">
        <v>999.98</v>
      </c>
      <c r="H3288" t="s">
        <v>80</v>
      </c>
      <c r="I3288" t="s">
        <v>39</v>
      </c>
      <c r="J3288" t="s">
        <v>16</v>
      </c>
      <c r="K3288" t="s">
        <v>17</v>
      </c>
      <c r="L3288" t="s">
        <v>1966</v>
      </c>
    </row>
    <row r="3289" spans="1:12" x14ac:dyDescent="0.3">
      <c r="A3289">
        <v>1139</v>
      </c>
      <c r="B3289" t="s">
        <v>1439</v>
      </c>
      <c r="C3289" t="s">
        <v>391</v>
      </c>
      <c r="D3289" t="s">
        <v>13</v>
      </c>
      <c r="E3289" s="1">
        <v>42999</v>
      </c>
      <c r="F3289">
        <v>2</v>
      </c>
      <c r="G3289">
        <v>1079.98</v>
      </c>
      <c r="H3289" t="s">
        <v>1005</v>
      </c>
      <c r="I3289" t="s">
        <v>22</v>
      </c>
      <c r="J3289" t="s">
        <v>16</v>
      </c>
      <c r="K3289" t="s">
        <v>17</v>
      </c>
      <c r="L3289" t="s">
        <v>1971</v>
      </c>
    </row>
    <row r="3290" spans="1:12" x14ac:dyDescent="0.3">
      <c r="A3290">
        <v>1139</v>
      </c>
      <c r="B3290" t="s">
        <v>1439</v>
      </c>
      <c r="C3290" t="s">
        <v>391</v>
      </c>
      <c r="D3290" t="s">
        <v>13</v>
      </c>
      <c r="E3290" s="1">
        <v>42999</v>
      </c>
      <c r="F3290">
        <v>2</v>
      </c>
      <c r="G3290">
        <v>899.98</v>
      </c>
      <c r="H3290" t="s">
        <v>854</v>
      </c>
      <c r="I3290" t="s">
        <v>39</v>
      </c>
      <c r="J3290" t="s">
        <v>16</v>
      </c>
      <c r="K3290" t="s">
        <v>17</v>
      </c>
      <c r="L3290" t="s">
        <v>1972</v>
      </c>
    </row>
    <row r="3291" spans="1:12" x14ac:dyDescent="0.3">
      <c r="A3291">
        <v>1139</v>
      </c>
      <c r="B3291" t="s">
        <v>1439</v>
      </c>
      <c r="C3291" t="s">
        <v>391</v>
      </c>
      <c r="D3291" t="s">
        <v>13</v>
      </c>
      <c r="E3291" s="1">
        <v>42999</v>
      </c>
      <c r="F3291">
        <v>1</v>
      </c>
      <c r="G3291">
        <v>416.99</v>
      </c>
      <c r="H3291" t="s">
        <v>945</v>
      </c>
      <c r="I3291" t="s">
        <v>15</v>
      </c>
      <c r="J3291" t="s">
        <v>16</v>
      </c>
      <c r="K3291" t="s">
        <v>17</v>
      </c>
      <c r="L3291" t="s">
        <v>1972</v>
      </c>
    </row>
    <row r="3292" spans="1:12" x14ac:dyDescent="0.3">
      <c r="A3292">
        <v>1139</v>
      </c>
      <c r="B3292" t="s">
        <v>1439</v>
      </c>
      <c r="C3292" t="s">
        <v>391</v>
      </c>
      <c r="D3292" t="s">
        <v>13</v>
      </c>
      <c r="E3292" s="1">
        <v>42999</v>
      </c>
      <c r="F3292">
        <v>1</v>
      </c>
      <c r="G3292">
        <v>3999.99</v>
      </c>
      <c r="H3292" t="s">
        <v>56</v>
      </c>
      <c r="I3292" t="s">
        <v>22</v>
      </c>
      <c r="J3292" t="s">
        <v>16</v>
      </c>
      <c r="K3292" t="s">
        <v>17</v>
      </c>
      <c r="L3292" t="s">
        <v>1968</v>
      </c>
    </row>
    <row r="3293" spans="1:12" x14ac:dyDescent="0.3">
      <c r="A3293">
        <v>1140</v>
      </c>
      <c r="B3293" t="s">
        <v>1440</v>
      </c>
      <c r="C3293" t="s">
        <v>208</v>
      </c>
      <c r="D3293" t="s">
        <v>108</v>
      </c>
      <c r="E3293" s="1">
        <v>42999</v>
      </c>
      <c r="F3293">
        <v>2</v>
      </c>
      <c r="G3293">
        <v>1099.98</v>
      </c>
      <c r="H3293" t="s">
        <v>949</v>
      </c>
      <c r="I3293" t="s">
        <v>22</v>
      </c>
      <c r="J3293" t="s">
        <v>109</v>
      </c>
      <c r="K3293" t="s">
        <v>110</v>
      </c>
      <c r="L3293" t="s">
        <v>1971</v>
      </c>
    </row>
    <row r="3294" spans="1:12" x14ac:dyDescent="0.3">
      <c r="A3294">
        <v>1140</v>
      </c>
      <c r="B3294" t="s">
        <v>1440</v>
      </c>
      <c r="C3294" t="s">
        <v>208</v>
      </c>
      <c r="D3294" t="s">
        <v>108</v>
      </c>
      <c r="E3294" s="1">
        <v>42999</v>
      </c>
      <c r="F3294">
        <v>2</v>
      </c>
      <c r="G3294">
        <v>833.98</v>
      </c>
      <c r="H3294" t="s">
        <v>923</v>
      </c>
      <c r="I3294" t="s">
        <v>15</v>
      </c>
      <c r="J3294" t="s">
        <v>109</v>
      </c>
      <c r="K3294" t="s">
        <v>110</v>
      </c>
      <c r="L3294" t="s">
        <v>1972</v>
      </c>
    </row>
    <row r="3295" spans="1:12" x14ac:dyDescent="0.3">
      <c r="A3295">
        <v>1140</v>
      </c>
      <c r="B3295" t="s">
        <v>1440</v>
      </c>
      <c r="C3295" t="s">
        <v>208</v>
      </c>
      <c r="D3295" t="s">
        <v>108</v>
      </c>
      <c r="E3295" s="1">
        <v>42999</v>
      </c>
      <c r="F3295">
        <v>2</v>
      </c>
      <c r="G3295">
        <v>9999.98</v>
      </c>
      <c r="H3295" t="s">
        <v>987</v>
      </c>
      <c r="I3295" t="s">
        <v>22</v>
      </c>
      <c r="J3295" t="s">
        <v>109</v>
      </c>
      <c r="K3295" t="s">
        <v>110</v>
      </c>
      <c r="L3295" t="s">
        <v>1968</v>
      </c>
    </row>
    <row r="3296" spans="1:12" x14ac:dyDescent="0.3">
      <c r="A3296">
        <v>1140</v>
      </c>
      <c r="B3296" t="s">
        <v>1440</v>
      </c>
      <c r="C3296" t="s">
        <v>208</v>
      </c>
      <c r="D3296" t="s">
        <v>108</v>
      </c>
      <c r="E3296" s="1">
        <v>42999</v>
      </c>
      <c r="F3296">
        <v>2</v>
      </c>
      <c r="G3296">
        <v>2999.98</v>
      </c>
      <c r="H3296" t="s">
        <v>913</v>
      </c>
      <c r="I3296" t="s">
        <v>22</v>
      </c>
      <c r="J3296" t="s">
        <v>109</v>
      </c>
      <c r="K3296" t="s">
        <v>110</v>
      </c>
      <c r="L3296" t="s">
        <v>1968</v>
      </c>
    </row>
    <row r="3297" spans="1:12" x14ac:dyDescent="0.3">
      <c r="A3297">
        <v>1141</v>
      </c>
      <c r="B3297" t="s">
        <v>1441</v>
      </c>
      <c r="C3297" t="s">
        <v>448</v>
      </c>
      <c r="D3297" t="s">
        <v>13</v>
      </c>
      <c r="E3297" s="1">
        <v>43000</v>
      </c>
      <c r="F3297">
        <v>1</v>
      </c>
      <c r="G3297">
        <v>1799.99</v>
      </c>
      <c r="H3297" t="s">
        <v>23</v>
      </c>
      <c r="I3297" t="s">
        <v>22</v>
      </c>
      <c r="J3297" t="s">
        <v>16</v>
      </c>
      <c r="K3297" t="s">
        <v>17</v>
      </c>
      <c r="L3297" t="s">
        <v>1968</v>
      </c>
    </row>
    <row r="3298" spans="1:12" x14ac:dyDescent="0.3">
      <c r="A3298">
        <v>1142</v>
      </c>
      <c r="B3298" t="s">
        <v>1442</v>
      </c>
      <c r="C3298" t="s">
        <v>88</v>
      </c>
      <c r="D3298" t="s">
        <v>13</v>
      </c>
      <c r="E3298" s="1">
        <v>43001</v>
      </c>
      <c r="F3298">
        <v>2</v>
      </c>
      <c r="G3298">
        <v>979.98</v>
      </c>
      <c r="H3298" t="s">
        <v>994</v>
      </c>
      <c r="I3298" t="s">
        <v>53</v>
      </c>
      <c r="J3298" t="s">
        <v>16</v>
      </c>
      <c r="K3298" t="s">
        <v>36</v>
      </c>
      <c r="L3298" t="s">
        <v>1966</v>
      </c>
    </row>
    <row r="3299" spans="1:12" x14ac:dyDescent="0.3">
      <c r="A3299">
        <v>1142</v>
      </c>
      <c r="B3299" t="s">
        <v>1442</v>
      </c>
      <c r="C3299" t="s">
        <v>88</v>
      </c>
      <c r="D3299" t="s">
        <v>13</v>
      </c>
      <c r="E3299" s="1">
        <v>43001</v>
      </c>
      <c r="F3299">
        <v>2</v>
      </c>
      <c r="G3299">
        <v>1199.98</v>
      </c>
      <c r="H3299" t="s">
        <v>18</v>
      </c>
      <c r="I3299" t="s">
        <v>15</v>
      </c>
      <c r="J3299" t="s">
        <v>16</v>
      </c>
      <c r="K3299" t="s">
        <v>36</v>
      </c>
      <c r="L3299" t="s">
        <v>1966</v>
      </c>
    </row>
    <row r="3300" spans="1:12" x14ac:dyDescent="0.3">
      <c r="A3300">
        <v>1142</v>
      </c>
      <c r="B3300" t="s">
        <v>1442</v>
      </c>
      <c r="C3300" t="s">
        <v>88</v>
      </c>
      <c r="D3300" t="s">
        <v>13</v>
      </c>
      <c r="E3300" s="1">
        <v>43001</v>
      </c>
      <c r="F3300">
        <v>2</v>
      </c>
      <c r="G3300">
        <v>899.98</v>
      </c>
      <c r="H3300" t="s">
        <v>941</v>
      </c>
      <c r="I3300" t="s">
        <v>39</v>
      </c>
      <c r="J3300" t="s">
        <v>16</v>
      </c>
      <c r="K3300" t="s">
        <v>36</v>
      </c>
      <c r="L3300" t="s">
        <v>1972</v>
      </c>
    </row>
    <row r="3301" spans="1:12" x14ac:dyDescent="0.3">
      <c r="A3301">
        <v>1142</v>
      </c>
      <c r="B3301" t="s">
        <v>1442</v>
      </c>
      <c r="C3301" t="s">
        <v>88</v>
      </c>
      <c r="D3301" t="s">
        <v>13</v>
      </c>
      <c r="E3301" s="1">
        <v>43001</v>
      </c>
      <c r="F3301">
        <v>2</v>
      </c>
      <c r="G3301">
        <v>833.98</v>
      </c>
      <c r="H3301" t="s">
        <v>867</v>
      </c>
      <c r="I3301" t="s">
        <v>39</v>
      </c>
      <c r="J3301" t="s">
        <v>16</v>
      </c>
      <c r="K3301" t="s">
        <v>36</v>
      </c>
      <c r="L3301" t="s">
        <v>1972</v>
      </c>
    </row>
    <row r="3302" spans="1:12" x14ac:dyDescent="0.3">
      <c r="A3302">
        <v>1142</v>
      </c>
      <c r="B3302" t="s">
        <v>1442</v>
      </c>
      <c r="C3302" t="s">
        <v>88</v>
      </c>
      <c r="D3302" t="s">
        <v>13</v>
      </c>
      <c r="E3302" s="1">
        <v>43001</v>
      </c>
      <c r="F3302">
        <v>1</v>
      </c>
      <c r="G3302">
        <v>999.99</v>
      </c>
      <c r="H3302" t="s">
        <v>868</v>
      </c>
      <c r="I3302" t="s">
        <v>22</v>
      </c>
      <c r="J3302" t="s">
        <v>16</v>
      </c>
      <c r="K3302" t="s">
        <v>36</v>
      </c>
      <c r="L3302" t="s">
        <v>1967</v>
      </c>
    </row>
    <row r="3303" spans="1:12" x14ac:dyDescent="0.3">
      <c r="A3303">
        <v>1143</v>
      </c>
      <c r="B3303" t="s">
        <v>1443</v>
      </c>
      <c r="C3303" t="s">
        <v>12</v>
      </c>
      <c r="D3303" t="s">
        <v>13</v>
      </c>
      <c r="E3303" s="1">
        <v>43002</v>
      </c>
      <c r="F3303">
        <v>1</v>
      </c>
      <c r="G3303">
        <v>299.99</v>
      </c>
      <c r="H3303" t="s">
        <v>877</v>
      </c>
      <c r="I3303" t="s">
        <v>53</v>
      </c>
      <c r="J3303" t="s">
        <v>16</v>
      </c>
      <c r="K3303" t="s">
        <v>17</v>
      </c>
      <c r="L3303" t="s">
        <v>1966</v>
      </c>
    </row>
    <row r="3304" spans="1:12" x14ac:dyDescent="0.3">
      <c r="A3304">
        <v>1143</v>
      </c>
      <c r="B3304" t="s">
        <v>1443</v>
      </c>
      <c r="C3304" t="s">
        <v>12</v>
      </c>
      <c r="D3304" t="s">
        <v>13</v>
      </c>
      <c r="E3304" s="1">
        <v>43002</v>
      </c>
      <c r="F3304">
        <v>2</v>
      </c>
      <c r="G3304">
        <v>833.98</v>
      </c>
      <c r="H3304" t="s">
        <v>945</v>
      </c>
      <c r="I3304" t="s">
        <v>15</v>
      </c>
      <c r="J3304" t="s">
        <v>16</v>
      </c>
      <c r="K3304" t="s">
        <v>17</v>
      </c>
      <c r="L3304" t="s">
        <v>1972</v>
      </c>
    </row>
    <row r="3305" spans="1:12" x14ac:dyDescent="0.3">
      <c r="A3305">
        <v>1143</v>
      </c>
      <c r="B3305" t="s">
        <v>1443</v>
      </c>
      <c r="C3305" t="s">
        <v>12</v>
      </c>
      <c r="D3305" t="s">
        <v>13</v>
      </c>
      <c r="E3305" s="1">
        <v>43002</v>
      </c>
      <c r="F3305">
        <v>1</v>
      </c>
      <c r="G3305">
        <v>1499.99</v>
      </c>
      <c r="H3305" t="s">
        <v>936</v>
      </c>
      <c r="I3305" t="s">
        <v>858</v>
      </c>
      <c r="J3305" t="s">
        <v>16</v>
      </c>
      <c r="K3305" t="s">
        <v>17</v>
      </c>
      <c r="L3305" t="s">
        <v>1968</v>
      </c>
    </row>
    <row r="3306" spans="1:12" x14ac:dyDescent="0.3">
      <c r="A3306">
        <v>1144</v>
      </c>
      <c r="B3306" t="s">
        <v>1444</v>
      </c>
      <c r="C3306" t="s">
        <v>269</v>
      </c>
      <c r="D3306" t="s">
        <v>26</v>
      </c>
      <c r="E3306" s="1">
        <v>43002</v>
      </c>
      <c r="F3306">
        <v>1</v>
      </c>
      <c r="G3306">
        <v>189.99</v>
      </c>
      <c r="H3306" t="s">
        <v>898</v>
      </c>
      <c r="I3306" t="s">
        <v>53</v>
      </c>
      <c r="J3306" t="s">
        <v>27</v>
      </c>
      <c r="K3306" t="s">
        <v>31</v>
      </c>
      <c r="L3306" t="s">
        <v>1968</v>
      </c>
    </row>
    <row r="3307" spans="1:12" x14ac:dyDescent="0.3">
      <c r="A3307">
        <v>1145</v>
      </c>
      <c r="B3307" t="s">
        <v>1445</v>
      </c>
      <c r="C3307" t="s">
        <v>551</v>
      </c>
      <c r="D3307" t="s">
        <v>26</v>
      </c>
      <c r="E3307" s="1">
        <v>43003</v>
      </c>
      <c r="F3307">
        <v>2</v>
      </c>
      <c r="G3307">
        <v>1067.98</v>
      </c>
      <c r="H3307" t="s">
        <v>957</v>
      </c>
      <c r="I3307" t="s">
        <v>39</v>
      </c>
      <c r="J3307" t="s">
        <v>27</v>
      </c>
      <c r="K3307" t="s">
        <v>28</v>
      </c>
      <c r="L3307" t="s">
        <v>1972</v>
      </c>
    </row>
    <row r="3308" spans="1:12" x14ac:dyDescent="0.3">
      <c r="A3308">
        <v>1146</v>
      </c>
      <c r="B3308" t="s">
        <v>1446</v>
      </c>
      <c r="C3308" t="s">
        <v>589</v>
      </c>
      <c r="D3308" t="s">
        <v>26</v>
      </c>
      <c r="E3308" s="1">
        <v>43003</v>
      </c>
      <c r="F3308">
        <v>1</v>
      </c>
      <c r="G3308">
        <v>489.99</v>
      </c>
      <c r="H3308" t="s">
        <v>871</v>
      </c>
      <c r="I3308" t="s">
        <v>15</v>
      </c>
      <c r="J3308" t="s">
        <v>27</v>
      </c>
      <c r="K3308" t="s">
        <v>31</v>
      </c>
      <c r="L3308" t="s">
        <v>1966</v>
      </c>
    </row>
    <row r="3309" spans="1:12" x14ac:dyDescent="0.3">
      <c r="A3309">
        <v>1146</v>
      </c>
      <c r="B3309" t="s">
        <v>1446</v>
      </c>
      <c r="C3309" t="s">
        <v>589</v>
      </c>
      <c r="D3309" t="s">
        <v>26</v>
      </c>
      <c r="E3309" s="1">
        <v>43003</v>
      </c>
      <c r="F3309">
        <v>1</v>
      </c>
      <c r="G3309">
        <v>1680.99</v>
      </c>
      <c r="H3309" t="s">
        <v>63</v>
      </c>
      <c r="I3309" t="s">
        <v>20</v>
      </c>
      <c r="J3309" t="s">
        <v>27</v>
      </c>
      <c r="K3309" t="s">
        <v>31</v>
      </c>
      <c r="L3309" t="s">
        <v>1967</v>
      </c>
    </row>
    <row r="3310" spans="1:12" x14ac:dyDescent="0.3">
      <c r="A3310">
        <v>1146</v>
      </c>
      <c r="B3310" t="s">
        <v>1446</v>
      </c>
      <c r="C3310" t="s">
        <v>589</v>
      </c>
      <c r="D3310" t="s">
        <v>26</v>
      </c>
      <c r="E3310" s="1">
        <v>43003</v>
      </c>
      <c r="F3310">
        <v>1</v>
      </c>
      <c r="G3310">
        <v>832.99</v>
      </c>
      <c r="H3310" t="s">
        <v>1055</v>
      </c>
      <c r="I3310" t="s">
        <v>22</v>
      </c>
      <c r="J3310" t="s">
        <v>27</v>
      </c>
      <c r="K3310" t="s">
        <v>31</v>
      </c>
      <c r="L3310" t="s">
        <v>1967</v>
      </c>
    </row>
    <row r="3311" spans="1:12" x14ac:dyDescent="0.3">
      <c r="A3311">
        <v>1147</v>
      </c>
      <c r="B3311" t="s">
        <v>1447</v>
      </c>
      <c r="C3311" t="s">
        <v>285</v>
      </c>
      <c r="D3311" t="s">
        <v>26</v>
      </c>
      <c r="E3311" s="1">
        <v>43003</v>
      </c>
      <c r="F3311">
        <v>1</v>
      </c>
      <c r="G3311">
        <v>659.99</v>
      </c>
      <c r="H3311" t="s">
        <v>965</v>
      </c>
      <c r="I3311" t="s">
        <v>15</v>
      </c>
      <c r="J3311" t="s">
        <v>27</v>
      </c>
      <c r="K3311" t="s">
        <v>28</v>
      </c>
      <c r="L3311" t="s">
        <v>1966</v>
      </c>
    </row>
    <row r="3312" spans="1:12" x14ac:dyDescent="0.3">
      <c r="A3312">
        <v>1147</v>
      </c>
      <c r="B3312" t="s">
        <v>1447</v>
      </c>
      <c r="C3312" t="s">
        <v>285</v>
      </c>
      <c r="D3312" t="s">
        <v>26</v>
      </c>
      <c r="E3312" s="1">
        <v>43003</v>
      </c>
      <c r="F3312">
        <v>2</v>
      </c>
      <c r="G3312">
        <v>2999.98</v>
      </c>
      <c r="H3312" t="s">
        <v>913</v>
      </c>
      <c r="I3312" t="s">
        <v>22</v>
      </c>
      <c r="J3312" t="s">
        <v>27</v>
      </c>
      <c r="K3312" t="s">
        <v>28</v>
      </c>
      <c r="L3312" t="s">
        <v>1968</v>
      </c>
    </row>
    <row r="3313" spans="1:12" x14ac:dyDescent="0.3">
      <c r="A3313">
        <v>1148</v>
      </c>
      <c r="B3313" t="s">
        <v>1448</v>
      </c>
      <c r="C3313" t="s">
        <v>423</v>
      </c>
      <c r="D3313" t="s">
        <v>26</v>
      </c>
      <c r="E3313" s="1">
        <v>43003</v>
      </c>
      <c r="F3313">
        <v>1</v>
      </c>
      <c r="G3313">
        <v>659.99</v>
      </c>
      <c r="H3313" t="s">
        <v>965</v>
      </c>
      <c r="I3313" t="s">
        <v>15</v>
      </c>
      <c r="J3313" t="s">
        <v>27</v>
      </c>
      <c r="K3313" t="s">
        <v>31</v>
      </c>
      <c r="L3313" t="s">
        <v>1966</v>
      </c>
    </row>
    <row r="3314" spans="1:12" x14ac:dyDescent="0.3">
      <c r="A3314">
        <v>1148</v>
      </c>
      <c r="B3314" t="s">
        <v>1448</v>
      </c>
      <c r="C3314" t="s">
        <v>423</v>
      </c>
      <c r="D3314" t="s">
        <v>26</v>
      </c>
      <c r="E3314" s="1">
        <v>43003</v>
      </c>
      <c r="F3314">
        <v>1</v>
      </c>
      <c r="G3314">
        <v>269.99</v>
      </c>
      <c r="H3314" t="s">
        <v>52</v>
      </c>
      <c r="I3314" t="s">
        <v>53</v>
      </c>
      <c r="J3314" t="s">
        <v>27</v>
      </c>
      <c r="K3314" t="s">
        <v>31</v>
      </c>
      <c r="L3314" t="s">
        <v>1966</v>
      </c>
    </row>
    <row r="3315" spans="1:12" x14ac:dyDescent="0.3">
      <c r="A3315">
        <v>1148</v>
      </c>
      <c r="B3315" t="s">
        <v>1448</v>
      </c>
      <c r="C3315" t="s">
        <v>423</v>
      </c>
      <c r="D3315" t="s">
        <v>26</v>
      </c>
      <c r="E3315" s="1">
        <v>43003</v>
      </c>
      <c r="F3315">
        <v>2</v>
      </c>
      <c r="G3315">
        <v>1599.98</v>
      </c>
      <c r="H3315" t="s">
        <v>1022</v>
      </c>
      <c r="I3315" t="s">
        <v>15</v>
      </c>
      <c r="J3315" t="s">
        <v>27</v>
      </c>
      <c r="K3315" t="s">
        <v>31</v>
      </c>
      <c r="L3315" t="s">
        <v>1966</v>
      </c>
    </row>
    <row r="3316" spans="1:12" x14ac:dyDescent="0.3">
      <c r="A3316">
        <v>1148</v>
      </c>
      <c r="B3316" t="s">
        <v>1448</v>
      </c>
      <c r="C3316" t="s">
        <v>423</v>
      </c>
      <c r="D3316" t="s">
        <v>26</v>
      </c>
      <c r="E3316" s="1">
        <v>43003</v>
      </c>
      <c r="F3316">
        <v>2</v>
      </c>
      <c r="G3316">
        <v>499.98</v>
      </c>
      <c r="H3316" t="s">
        <v>890</v>
      </c>
      <c r="I3316" t="s">
        <v>53</v>
      </c>
      <c r="J3316" t="s">
        <v>27</v>
      </c>
      <c r="K3316" t="s">
        <v>31</v>
      </c>
      <c r="L3316" t="s">
        <v>1971</v>
      </c>
    </row>
    <row r="3317" spans="1:12" x14ac:dyDescent="0.3">
      <c r="A3317">
        <v>1149</v>
      </c>
      <c r="B3317" t="s">
        <v>1449</v>
      </c>
      <c r="C3317" t="s">
        <v>86</v>
      </c>
      <c r="D3317" t="s">
        <v>26</v>
      </c>
      <c r="E3317" s="1">
        <v>43005</v>
      </c>
      <c r="F3317">
        <v>2</v>
      </c>
      <c r="G3317">
        <v>979.98</v>
      </c>
      <c r="H3317" t="s">
        <v>932</v>
      </c>
      <c r="I3317" t="s">
        <v>53</v>
      </c>
      <c r="J3317" t="s">
        <v>27</v>
      </c>
      <c r="K3317" t="s">
        <v>31</v>
      </c>
      <c r="L3317" t="s">
        <v>1966</v>
      </c>
    </row>
    <row r="3318" spans="1:12" x14ac:dyDescent="0.3">
      <c r="A3318">
        <v>1149</v>
      </c>
      <c r="B3318" t="s">
        <v>1449</v>
      </c>
      <c r="C3318" t="s">
        <v>86</v>
      </c>
      <c r="D3318" t="s">
        <v>26</v>
      </c>
      <c r="E3318" s="1">
        <v>43005</v>
      </c>
      <c r="F3318">
        <v>1</v>
      </c>
      <c r="G3318">
        <v>329.99</v>
      </c>
      <c r="H3318" t="s">
        <v>852</v>
      </c>
      <c r="I3318" t="s">
        <v>53</v>
      </c>
      <c r="J3318" t="s">
        <v>27</v>
      </c>
      <c r="K3318" t="s">
        <v>31</v>
      </c>
      <c r="L3318" t="s">
        <v>1971</v>
      </c>
    </row>
    <row r="3319" spans="1:12" x14ac:dyDescent="0.3">
      <c r="A3319">
        <v>1149</v>
      </c>
      <c r="B3319" t="s">
        <v>1449</v>
      </c>
      <c r="C3319" t="s">
        <v>86</v>
      </c>
      <c r="D3319" t="s">
        <v>26</v>
      </c>
      <c r="E3319" s="1">
        <v>43005</v>
      </c>
      <c r="F3319">
        <v>1</v>
      </c>
      <c r="G3319">
        <v>249.99</v>
      </c>
      <c r="H3319" t="s">
        <v>890</v>
      </c>
      <c r="I3319" t="s">
        <v>53</v>
      </c>
      <c r="J3319" t="s">
        <v>27</v>
      </c>
      <c r="K3319" t="s">
        <v>31</v>
      </c>
      <c r="L3319" t="s">
        <v>1971</v>
      </c>
    </row>
    <row r="3320" spans="1:12" x14ac:dyDescent="0.3">
      <c r="A3320">
        <v>1149</v>
      </c>
      <c r="B3320" t="s">
        <v>1449</v>
      </c>
      <c r="C3320" t="s">
        <v>86</v>
      </c>
      <c r="D3320" t="s">
        <v>26</v>
      </c>
      <c r="E3320" s="1">
        <v>43005</v>
      </c>
      <c r="F3320">
        <v>1</v>
      </c>
      <c r="G3320">
        <v>1499.99</v>
      </c>
      <c r="H3320" t="s">
        <v>936</v>
      </c>
      <c r="I3320" t="s">
        <v>858</v>
      </c>
      <c r="J3320" t="s">
        <v>27</v>
      </c>
      <c r="K3320" t="s">
        <v>31</v>
      </c>
      <c r="L3320" t="s">
        <v>1968</v>
      </c>
    </row>
    <row r="3321" spans="1:12" x14ac:dyDescent="0.3">
      <c r="A3321">
        <v>1149</v>
      </c>
      <c r="B3321" t="s">
        <v>1449</v>
      </c>
      <c r="C3321" t="s">
        <v>86</v>
      </c>
      <c r="D3321" t="s">
        <v>26</v>
      </c>
      <c r="E3321" s="1">
        <v>43005</v>
      </c>
      <c r="F3321">
        <v>1</v>
      </c>
      <c r="G3321">
        <v>4999.99</v>
      </c>
      <c r="H3321" t="s">
        <v>930</v>
      </c>
      <c r="I3321" t="s">
        <v>858</v>
      </c>
      <c r="J3321" t="s">
        <v>27</v>
      </c>
      <c r="K3321" t="s">
        <v>31</v>
      </c>
      <c r="L3321" t="s">
        <v>1968</v>
      </c>
    </row>
    <row r="3322" spans="1:12" x14ac:dyDescent="0.3">
      <c r="A3322">
        <v>1150</v>
      </c>
      <c r="B3322" t="s">
        <v>1450</v>
      </c>
      <c r="C3322" t="s">
        <v>105</v>
      </c>
      <c r="D3322" t="s">
        <v>26</v>
      </c>
      <c r="E3322" s="1">
        <v>43006</v>
      </c>
      <c r="F3322">
        <v>2</v>
      </c>
      <c r="G3322">
        <v>539.98</v>
      </c>
      <c r="H3322" t="s">
        <v>66</v>
      </c>
      <c r="I3322" t="s">
        <v>53</v>
      </c>
      <c r="J3322" t="s">
        <v>27</v>
      </c>
      <c r="K3322" t="s">
        <v>31</v>
      </c>
      <c r="L3322" t="s">
        <v>1966</v>
      </c>
    </row>
    <row r="3323" spans="1:12" x14ac:dyDescent="0.3">
      <c r="A3323">
        <v>1150</v>
      </c>
      <c r="B3323" t="s">
        <v>1450</v>
      </c>
      <c r="C3323" t="s">
        <v>105</v>
      </c>
      <c r="D3323" t="s">
        <v>26</v>
      </c>
      <c r="E3323" s="1">
        <v>43006</v>
      </c>
      <c r="F3323">
        <v>2</v>
      </c>
      <c r="G3323">
        <v>963.98</v>
      </c>
      <c r="H3323" t="s">
        <v>942</v>
      </c>
      <c r="I3323" t="s">
        <v>39</v>
      </c>
      <c r="J3323" t="s">
        <v>27</v>
      </c>
      <c r="K3323" t="s">
        <v>31</v>
      </c>
      <c r="L3323" t="s">
        <v>1972</v>
      </c>
    </row>
    <row r="3324" spans="1:12" x14ac:dyDescent="0.3">
      <c r="A3324">
        <v>1150</v>
      </c>
      <c r="B3324" t="s">
        <v>1450</v>
      </c>
      <c r="C3324" t="s">
        <v>105</v>
      </c>
      <c r="D3324" t="s">
        <v>26</v>
      </c>
      <c r="E3324" s="1">
        <v>43006</v>
      </c>
      <c r="F3324">
        <v>1</v>
      </c>
      <c r="G3324">
        <v>349.99</v>
      </c>
      <c r="H3324" t="s">
        <v>958</v>
      </c>
      <c r="I3324" t="s">
        <v>53</v>
      </c>
      <c r="J3324" t="s">
        <v>27</v>
      </c>
      <c r="K3324" t="s">
        <v>31</v>
      </c>
      <c r="L3324" t="s">
        <v>1968</v>
      </c>
    </row>
    <row r="3325" spans="1:12" x14ac:dyDescent="0.3">
      <c r="A3325">
        <v>1150</v>
      </c>
      <c r="B3325" t="s">
        <v>1450</v>
      </c>
      <c r="C3325" t="s">
        <v>105</v>
      </c>
      <c r="D3325" t="s">
        <v>26</v>
      </c>
      <c r="E3325" s="1">
        <v>43006</v>
      </c>
      <c r="F3325">
        <v>1</v>
      </c>
      <c r="G3325">
        <v>999.99</v>
      </c>
      <c r="H3325" t="s">
        <v>910</v>
      </c>
      <c r="I3325" t="s">
        <v>22</v>
      </c>
      <c r="J3325" t="s">
        <v>27</v>
      </c>
      <c r="K3325" t="s">
        <v>31</v>
      </c>
      <c r="L3325" t="s">
        <v>1968</v>
      </c>
    </row>
    <row r="3326" spans="1:12" x14ac:dyDescent="0.3">
      <c r="A3326">
        <v>1151</v>
      </c>
      <c r="B3326" t="s">
        <v>1451</v>
      </c>
      <c r="C3326" t="s">
        <v>391</v>
      </c>
      <c r="D3326" t="s">
        <v>13</v>
      </c>
      <c r="E3326" s="1">
        <v>43007</v>
      </c>
      <c r="F3326">
        <v>2</v>
      </c>
      <c r="G3326">
        <v>1999.98</v>
      </c>
      <c r="H3326" t="s">
        <v>868</v>
      </c>
      <c r="I3326" t="s">
        <v>22</v>
      </c>
      <c r="J3326" t="s">
        <v>16</v>
      </c>
      <c r="K3326" t="s">
        <v>36</v>
      </c>
      <c r="L3326" t="s">
        <v>1967</v>
      </c>
    </row>
    <row r="3327" spans="1:12" x14ac:dyDescent="0.3">
      <c r="A3327">
        <v>1152</v>
      </c>
      <c r="B3327" t="s">
        <v>1452</v>
      </c>
      <c r="C3327" t="s">
        <v>1162</v>
      </c>
      <c r="D3327" t="s">
        <v>26</v>
      </c>
      <c r="E3327" s="1">
        <v>43007</v>
      </c>
      <c r="F3327">
        <v>1</v>
      </c>
      <c r="G3327">
        <v>549.99</v>
      </c>
      <c r="H3327" t="s">
        <v>43</v>
      </c>
      <c r="I3327" t="s">
        <v>39</v>
      </c>
      <c r="J3327" t="s">
        <v>27</v>
      </c>
      <c r="K3327" t="s">
        <v>28</v>
      </c>
      <c r="L3327" t="s">
        <v>1966</v>
      </c>
    </row>
    <row r="3328" spans="1:12" x14ac:dyDescent="0.3">
      <c r="A3328">
        <v>1152</v>
      </c>
      <c r="B3328" t="s">
        <v>1452</v>
      </c>
      <c r="C3328" t="s">
        <v>1162</v>
      </c>
      <c r="D3328" t="s">
        <v>26</v>
      </c>
      <c r="E3328" s="1">
        <v>43007</v>
      </c>
      <c r="F3328">
        <v>1</v>
      </c>
      <c r="G3328">
        <v>4999.99</v>
      </c>
      <c r="H3328" t="s">
        <v>930</v>
      </c>
      <c r="I3328" t="s">
        <v>858</v>
      </c>
      <c r="J3328" t="s">
        <v>27</v>
      </c>
      <c r="K3328" t="s">
        <v>28</v>
      </c>
      <c r="L3328" t="s">
        <v>1968</v>
      </c>
    </row>
    <row r="3329" spans="1:12" x14ac:dyDescent="0.3">
      <c r="A3329">
        <v>1152</v>
      </c>
      <c r="B3329" t="s">
        <v>1452</v>
      </c>
      <c r="C3329" t="s">
        <v>1162</v>
      </c>
      <c r="D3329" t="s">
        <v>26</v>
      </c>
      <c r="E3329" s="1">
        <v>43007</v>
      </c>
      <c r="F3329">
        <v>2</v>
      </c>
      <c r="G3329">
        <v>699.98</v>
      </c>
      <c r="H3329" t="s">
        <v>958</v>
      </c>
      <c r="I3329" t="s">
        <v>53</v>
      </c>
      <c r="J3329" t="s">
        <v>27</v>
      </c>
      <c r="K3329" t="s">
        <v>28</v>
      </c>
      <c r="L3329" t="s">
        <v>1968</v>
      </c>
    </row>
    <row r="3330" spans="1:12" x14ac:dyDescent="0.3">
      <c r="A3330">
        <v>1153</v>
      </c>
      <c r="B3330" t="s">
        <v>1453</v>
      </c>
      <c r="C3330" t="s">
        <v>157</v>
      </c>
      <c r="D3330" t="s">
        <v>26</v>
      </c>
      <c r="E3330" s="1">
        <v>43008</v>
      </c>
      <c r="F3330">
        <v>1</v>
      </c>
      <c r="G3330">
        <v>551.99</v>
      </c>
      <c r="H3330" t="s">
        <v>856</v>
      </c>
      <c r="I3330" t="s">
        <v>39</v>
      </c>
      <c r="J3330" t="s">
        <v>27</v>
      </c>
      <c r="K3330" t="s">
        <v>31</v>
      </c>
      <c r="L3330" t="s">
        <v>1972</v>
      </c>
    </row>
    <row r="3331" spans="1:12" x14ac:dyDescent="0.3">
      <c r="A3331">
        <v>1153</v>
      </c>
      <c r="B3331" t="s">
        <v>1453</v>
      </c>
      <c r="C3331" t="s">
        <v>157</v>
      </c>
      <c r="D3331" t="s">
        <v>26</v>
      </c>
      <c r="E3331" s="1">
        <v>43008</v>
      </c>
      <c r="F3331">
        <v>2</v>
      </c>
      <c r="G3331">
        <v>939.98</v>
      </c>
      <c r="H3331" t="s">
        <v>69</v>
      </c>
      <c r="I3331" t="s">
        <v>22</v>
      </c>
      <c r="J3331" t="s">
        <v>27</v>
      </c>
      <c r="K3331" t="s">
        <v>31</v>
      </c>
      <c r="L3331" t="s">
        <v>1967</v>
      </c>
    </row>
    <row r="3332" spans="1:12" x14ac:dyDescent="0.3">
      <c r="A3332">
        <v>1154</v>
      </c>
      <c r="B3332" t="s">
        <v>1454</v>
      </c>
      <c r="C3332" t="s">
        <v>65</v>
      </c>
      <c r="D3332" t="s">
        <v>26</v>
      </c>
      <c r="E3332" s="1">
        <v>43008</v>
      </c>
      <c r="F3332">
        <v>1</v>
      </c>
      <c r="G3332">
        <v>429</v>
      </c>
      <c r="H3332" t="s">
        <v>40</v>
      </c>
      <c r="I3332" t="s">
        <v>15</v>
      </c>
      <c r="J3332" t="s">
        <v>27</v>
      </c>
      <c r="K3332" t="s">
        <v>31</v>
      </c>
      <c r="L3332" t="s">
        <v>1976</v>
      </c>
    </row>
    <row r="3333" spans="1:12" x14ac:dyDescent="0.3">
      <c r="A3333">
        <v>1154</v>
      </c>
      <c r="B3333" t="s">
        <v>1454</v>
      </c>
      <c r="C3333" t="s">
        <v>65</v>
      </c>
      <c r="D3333" t="s">
        <v>26</v>
      </c>
      <c r="E3333" s="1">
        <v>43008</v>
      </c>
      <c r="F3333">
        <v>1</v>
      </c>
      <c r="G3333">
        <v>1559.99</v>
      </c>
      <c r="H3333" t="s">
        <v>967</v>
      </c>
      <c r="I3333" t="s">
        <v>46</v>
      </c>
      <c r="J3333" t="s">
        <v>27</v>
      </c>
      <c r="K3333" t="s">
        <v>31</v>
      </c>
      <c r="L3333" t="s">
        <v>1972</v>
      </c>
    </row>
    <row r="3334" spans="1:12" x14ac:dyDescent="0.3">
      <c r="A3334">
        <v>1154</v>
      </c>
      <c r="B3334" t="s">
        <v>1454</v>
      </c>
      <c r="C3334" t="s">
        <v>65</v>
      </c>
      <c r="D3334" t="s">
        <v>26</v>
      </c>
      <c r="E3334" s="1">
        <v>43008</v>
      </c>
      <c r="F3334">
        <v>2</v>
      </c>
      <c r="G3334">
        <v>501.98</v>
      </c>
      <c r="H3334" t="s">
        <v>894</v>
      </c>
      <c r="I3334" t="s">
        <v>15</v>
      </c>
      <c r="J3334" t="s">
        <v>27</v>
      </c>
      <c r="K3334" t="s">
        <v>31</v>
      </c>
      <c r="L3334" t="s">
        <v>1972</v>
      </c>
    </row>
    <row r="3335" spans="1:12" x14ac:dyDescent="0.3">
      <c r="A3335">
        <v>1155</v>
      </c>
      <c r="B3335" t="s">
        <v>1455</v>
      </c>
      <c r="C3335" t="s">
        <v>535</v>
      </c>
      <c r="D3335" t="s">
        <v>26</v>
      </c>
      <c r="E3335" s="1">
        <v>43008</v>
      </c>
      <c r="F3335">
        <v>2</v>
      </c>
      <c r="G3335">
        <v>1599.98</v>
      </c>
      <c r="H3335" t="s">
        <v>1022</v>
      </c>
      <c r="I3335" t="s">
        <v>15</v>
      </c>
      <c r="J3335" t="s">
        <v>27</v>
      </c>
      <c r="K3335" t="s">
        <v>31</v>
      </c>
      <c r="L3335" t="s">
        <v>1966</v>
      </c>
    </row>
    <row r="3336" spans="1:12" x14ac:dyDescent="0.3">
      <c r="A3336">
        <v>1155</v>
      </c>
      <c r="B3336" t="s">
        <v>1455</v>
      </c>
      <c r="C3336" t="s">
        <v>535</v>
      </c>
      <c r="D3336" t="s">
        <v>26</v>
      </c>
      <c r="E3336" s="1">
        <v>43008</v>
      </c>
      <c r="F3336">
        <v>2</v>
      </c>
      <c r="G3336">
        <v>899.98</v>
      </c>
      <c r="H3336" t="s">
        <v>854</v>
      </c>
      <c r="I3336" t="s">
        <v>15</v>
      </c>
      <c r="J3336" t="s">
        <v>27</v>
      </c>
      <c r="K3336" t="s">
        <v>31</v>
      </c>
      <c r="L3336" t="s">
        <v>1972</v>
      </c>
    </row>
    <row r="3337" spans="1:12" x14ac:dyDescent="0.3">
      <c r="A3337">
        <v>1155</v>
      </c>
      <c r="B3337" t="s">
        <v>1455</v>
      </c>
      <c r="C3337" t="s">
        <v>535</v>
      </c>
      <c r="D3337" t="s">
        <v>26</v>
      </c>
      <c r="E3337" s="1">
        <v>43008</v>
      </c>
      <c r="F3337">
        <v>1</v>
      </c>
      <c r="G3337">
        <v>832.99</v>
      </c>
      <c r="H3337" t="s">
        <v>1006</v>
      </c>
      <c r="I3337" t="s">
        <v>22</v>
      </c>
      <c r="J3337" t="s">
        <v>27</v>
      </c>
      <c r="K3337" t="s">
        <v>31</v>
      </c>
      <c r="L3337" t="s">
        <v>1972</v>
      </c>
    </row>
    <row r="3338" spans="1:12" x14ac:dyDescent="0.3">
      <c r="A3338">
        <v>1155</v>
      </c>
      <c r="B3338" t="s">
        <v>1455</v>
      </c>
      <c r="C3338" t="s">
        <v>535</v>
      </c>
      <c r="D3338" t="s">
        <v>26</v>
      </c>
      <c r="E3338" s="1">
        <v>43008</v>
      </c>
      <c r="F3338">
        <v>2</v>
      </c>
      <c r="G3338">
        <v>939.98</v>
      </c>
      <c r="H3338" t="s">
        <v>69</v>
      </c>
      <c r="I3338" t="s">
        <v>22</v>
      </c>
      <c r="J3338" t="s">
        <v>27</v>
      </c>
      <c r="K3338" t="s">
        <v>31</v>
      </c>
      <c r="L3338" t="s">
        <v>1967</v>
      </c>
    </row>
    <row r="3339" spans="1:12" x14ac:dyDescent="0.3">
      <c r="A3339">
        <v>1156</v>
      </c>
      <c r="B3339" t="s">
        <v>1456</v>
      </c>
      <c r="C3339" t="s">
        <v>101</v>
      </c>
      <c r="D3339" t="s">
        <v>26</v>
      </c>
      <c r="E3339" s="1">
        <v>43008</v>
      </c>
      <c r="F3339">
        <v>2</v>
      </c>
      <c r="G3339">
        <v>941.98</v>
      </c>
      <c r="H3339" t="s">
        <v>1012</v>
      </c>
      <c r="I3339" t="s">
        <v>39</v>
      </c>
      <c r="J3339" t="s">
        <v>27</v>
      </c>
      <c r="K3339" t="s">
        <v>31</v>
      </c>
      <c r="L3339" t="s">
        <v>1972</v>
      </c>
    </row>
    <row r="3340" spans="1:12" x14ac:dyDescent="0.3">
      <c r="A3340">
        <v>1156</v>
      </c>
      <c r="B3340" t="s">
        <v>1456</v>
      </c>
      <c r="C3340" t="s">
        <v>101</v>
      </c>
      <c r="D3340" t="s">
        <v>26</v>
      </c>
      <c r="E3340" s="1">
        <v>43008</v>
      </c>
      <c r="F3340">
        <v>1</v>
      </c>
      <c r="G3340">
        <v>149.99</v>
      </c>
      <c r="H3340" t="s">
        <v>1047</v>
      </c>
      <c r="I3340" t="s">
        <v>53</v>
      </c>
      <c r="J3340" t="s">
        <v>27</v>
      </c>
      <c r="K3340" t="s">
        <v>31</v>
      </c>
      <c r="L3340" t="s">
        <v>1968</v>
      </c>
    </row>
    <row r="3341" spans="1:12" x14ac:dyDescent="0.3">
      <c r="A3341">
        <v>1157</v>
      </c>
      <c r="B3341" t="s">
        <v>350</v>
      </c>
      <c r="C3341" t="s">
        <v>162</v>
      </c>
      <c r="D3341" t="s">
        <v>13</v>
      </c>
      <c r="E3341" s="1">
        <v>43009</v>
      </c>
      <c r="F3341">
        <v>1</v>
      </c>
      <c r="G3341">
        <v>599.99</v>
      </c>
      <c r="H3341" t="s">
        <v>18</v>
      </c>
      <c r="I3341" t="s">
        <v>15</v>
      </c>
      <c r="J3341" t="s">
        <v>16</v>
      </c>
      <c r="K3341" t="s">
        <v>36</v>
      </c>
      <c r="L3341" t="s">
        <v>1966</v>
      </c>
    </row>
    <row r="3342" spans="1:12" x14ac:dyDescent="0.3">
      <c r="A3342">
        <v>1157</v>
      </c>
      <c r="B3342" t="s">
        <v>350</v>
      </c>
      <c r="C3342" t="s">
        <v>162</v>
      </c>
      <c r="D3342" t="s">
        <v>13</v>
      </c>
      <c r="E3342" s="1">
        <v>43009</v>
      </c>
      <c r="F3342">
        <v>2</v>
      </c>
      <c r="G3342">
        <v>759.98</v>
      </c>
      <c r="H3342" t="s">
        <v>960</v>
      </c>
      <c r="I3342" t="s">
        <v>22</v>
      </c>
      <c r="J3342" t="s">
        <v>16</v>
      </c>
      <c r="K3342" t="s">
        <v>36</v>
      </c>
      <c r="L3342" t="s">
        <v>1971</v>
      </c>
    </row>
    <row r="3343" spans="1:12" x14ac:dyDescent="0.3">
      <c r="A3343">
        <v>1157</v>
      </c>
      <c r="B3343" t="s">
        <v>350</v>
      </c>
      <c r="C3343" t="s">
        <v>162</v>
      </c>
      <c r="D3343" t="s">
        <v>13</v>
      </c>
      <c r="E3343" s="1">
        <v>43009</v>
      </c>
      <c r="F3343">
        <v>1</v>
      </c>
      <c r="G3343">
        <v>1469.99</v>
      </c>
      <c r="H3343" t="s">
        <v>922</v>
      </c>
      <c r="I3343" t="s">
        <v>22</v>
      </c>
      <c r="J3343" t="s">
        <v>16</v>
      </c>
      <c r="K3343" t="s">
        <v>36</v>
      </c>
      <c r="L3343" t="s">
        <v>1971</v>
      </c>
    </row>
    <row r="3344" spans="1:12" x14ac:dyDescent="0.3">
      <c r="A3344">
        <v>1157</v>
      </c>
      <c r="B3344" t="s">
        <v>350</v>
      </c>
      <c r="C3344" t="s">
        <v>162</v>
      </c>
      <c r="D3344" t="s">
        <v>13</v>
      </c>
      <c r="E3344" s="1">
        <v>43009</v>
      </c>
      <c r="F3344">
        <v>2</v>
      </c>
      <c r="G3344">
        <v>3265.98</v>
      </c>
      <c r="H3344" t="s">
        <v>980</v>
      </c>
      <c r="I3344" t="s">
        <v>22</v>
      </c>
      <c r="J3344" t="s">
        <v>16</v>
      </c>
      <c r="K3344" t="s">
        <v>36</v>
      </c>
      <c r="L3344" t="s">
        <v>1967</v>
      </c>
    </row>
    <row r="3345" spans="1:12" x14ac:dyDescent="0.3">
      <c r="A3345">
        <v>1158</v>
      </c>
      <c r="B3345" t="s">
        <v>1457</v>
      </c>
      <c r="C3345" t="s">
        <v>55</v>
      </c>
      <c r="D3345" t="s">
        <v>13</v>
      </c>
      <c r="E3345" s="1">
        <v>43009</v>
      </c>
      <c r="F3345">
        <v>1</v>
      </c>
      <c r="G3345">
        <v>439.99</v>
      </c>
      <c r="H3345" t="s">
        <v>893</v>
      </c>
      <c r="I3345" t="s">
        <v>15</v>
      </c>
      <c r="J3345" t="s">
        <v>16</v>
      </c>
      <c r="K3345" t="s">
        <v>17</v>
      </c>
      <c r="L3345" t="s">
        <v>1966</v>
      </c>
    </row>
    <row r="3346" spans="1:12" x14ac:dyDescent="0.3">
      <c r="A3346">
        <v>1158</v>
      </c>
      <c r="B3346" t="s">
        <v>1457</v>
      </c>
      <c r="C3346" t="s">
        <v>55</v>
      </c>
      <c r="D3346" t="s">
        <v>13</v>
      </c>
      <c r="E3346" s="1">
        <v>43009</v>
      </c>
      <c r="F3346">
        <v>2</v>
      </c>
      <c r="G3346">
        <v>599.98</v>
      </c>
      <c r="H3346" t="s">
        <v>866</v>
      </c>
      <c r="I3346" t="s">
        <v>53</v>
      </c>
      <c r="J3346" t="s">
        <v>16</v>
      </c>
      <c r="K3346" t="s">
        <v>17</v>
      </c>
      <c r="L3346" t="s">
        <v>1966</v>
      </c>
    </row>
    <row r="3347" spans="1:12" x14ac:dyDescent="0.3">
      <c r="A3347">
        <v>1159</v>
      </c>
      <c r="B3347" t="s">
        <v>1458</v>
      </c>
      <c r="C3347" t="s">
        <v>391</v>
      </c>
      <c r="D3347" t="s">
        <v>13</v>
      </c>
      <c r="E3347" s="1">
        <v>43009</v>
      </c>
      <c r="F3347">
        <v>2</v>
      </c>
      <c r="G3347">
        <v>1099.98</v>
      </c>
      <c r="H3347" t="s">
        <v>43</v>
      </c>
      <c r="I3347" t="s">
        <v>15</v>
      </c>
      <c r="J3347" t="s">
        <v>16</v>
      </c>
      <c r="K3347" t="s">
        <v>36</v>
      </c>
      <c r="L3347" t="s">
        <v>1966</v>
      </c>
    </row>
    <row r="3348" spans="1:12" x14ac:dyDescent="0.3">
      <c r="A3348">
        <v>1160</v>
      </c>
      <c r="B3348" t="s">
        <v>1459</v>
      </c>
      <c r="C3348" t="s">
        <v>211</v>
      </c>
      <c r="D3348" t="s">
        <v>13</v>
      </c>
      <c r="E3348" s="1">
        <v>43009</v>
      </c>
      <c r="F3348">
        <v>1</v>
      </c>
      <c r="G3348">
        <v>1469.99</v>
      </c>
      <c r="H3348" t="s">
        <v>922</v>
      </c>
      <c r="I3348" t="s">
        <v>22</v>
      </c>
      <c r="J3348" t="s">
        <v>16</v>
      </c>
      <c r="K3348" t="s">
        <v>17</v>
      </c>
      <c r="L3348" t="s">
        <v>1971</v>
      </c>
    </row>
    <row r="3349" spans="1:12" x14ac:dyDescent="0.3">
      <c r="A3349">
        <v>1160</v>
      </c>
      <c r="B3349" t="s">
        <v>1459</v>
      </c>
      <c r="C3349" t="s">
        <v>211</v>
      </c>
      <c r="D3349" t="s">
        <v>13</v>
      </c>
      <c r="E3349" s="1">
        <v>43009</v>
      </c>
      <c r="F3349">
        <v>1</v>
      </c>
      <c r="G3349">
        <v>2999.99</v>
      </c>
      <c r="H3349" t="s">
        <v>45</v>
      </c>
      <c r="I3349" t="s">
        <v>46</v>
      </c>
      <c r="J3349" t="s">
        <v>16</v>
      </c>
      <c r="K3349" t="s">
        <v>17</v>
      </c>
      <c r="L3349" t="s">
        <v>1968</v>
      </c>
    </row>
    <row r="3350" spans="1:12" x14ac:dyDescent="0.3">
      <c r="A3350">
        <v>1161</v>
      </c>
      <c r="B3350" t="s">
        <v>1460</v>
      </c>
      <c r="C3350" t="s">
        <v>269</v>
      </c>
      <c r="D3350" t="s">
        <v>26</v>
      </c>
      <c r="E3350" s="1">
        <v>43009</v>
      </c>
      <c r="F3350">
        <v>1</v>
      </c>
      <c r="G3350">
        <v>269.99</v>
      </c>
      <c r="H3350" t="s">
        <v>52</v>
      </c>
      <c r="I3350" t="s">
        <v>53</v>
      </c>
      <c r="J3350" t="s">
        <v>27</v>
      </c>
      <c r="K3350" t="s">
        <v>31</v>
      </c>
      <c r="L3350" t="s">
        <v>1966</v>
      </c>
    </row>
    <row r="3351" spans="1:12" x14ac:dyDescent="0.3">
      <c r="A3351">
        <v>1161</v>
      </c>
      <c r="B3351" t="s">
        <v>1460</v>
      </c>
      <c r="C3351" t="s">
        <v>269</v>
      </c>
      <c r="D3351" t="s">
        <v>26</v>
      </c>
      <c r="E3351" s="1">
        <v>43009</v>
      </c>
      <c r="F3351">
        <v>1</v>
      </c>
      <c r="G3351">
        <v>549.99</v>
      </c>
      <c r="H3351" t="s">
        <v>949</v>
      </c>
      <c r="I3351" t="s">
        <v>22</v>
      </c>
      <c r="J3351" t="s">
        <v>27</v>
      </c>
      <c r="K3351" t="s">
        <v>31</v>
      </c>
      <c r="L3351" t="s">
        <v>1971</v>
      </c>
    </row>
    <row r="3352" spans="1:12" x14ac:dyDescent="0.3">
      <c r="A3352">
        <v>1161</v>
      </c>
      <c r="B3352" t="s">
        <v>1460</v>
      </c>
      <c r="C3352" t="s">
        <v>269</v>
      </c>
      <c r="D3352" t="s">
        <v>26</v>
      </c>
      <c r="E3352" s="1">
        <v>43009</v>
      </c>
      <c r="F3352">
        <v>2</v>
      </c>
      <c r="G3352">
        <v>833.98</v>
      </c>
      <c r="H3352" t="s">
        <v>923</v>
      </c>
      <c r="I3352" t="s">
        <v>15</v>
      </c>
      <c r="J3352" t="s">
        <v>27</v>
      </c>
      <c r="K3352" t="s">
        <v>31</v>
      </c>
      <c r="L3352" t="s">
        <v>1972</v>
      </c>
    </row>
    <row r="3353" spans="1:12" x14ac:dyDescent="0.3">
      <c r="A3353">
        <v>1161</v>
      </c>
      <c r="B3353" t="s">
        <v>1460</v>
      </c>
      <c r="C3353" t="s">
        <v>269</v>
      </c>
      <c r="D3353" t="s">
        <v>26</v>
      </c>
      <c r="E3353" s="1">
        <v>43009</v>
      </c>
      <c r="F3353">
        <v>2</v>
      </c>
      <c r="G3353">
        <v>1999.98</v>
      </c>
      <c r="H3353" t="s">
        <v>910</v>
      </c>
      <c r="I3353" t="s">
        <v>22</v>
      </c>
      <c r="J3353" t="s">
        <v>27</v>
      </c>
      <c r="K3353" t="s">
        <v>31</v>
      </c>
      <c r="L3353" t="s">
        <v>1968</v>
      </c>
    </row>
    <row r="3354" spans="1:12" x14ac:dyDescent="0.3">
      <c r="A3354">
        <v>1162</v>
      </c>
      <c r="B3354" t="s">
        <v>1461</v>
      </c>
      <c r="C3354" t="s">
        <v>410</v>
      </c>
      <c r="D3354" t="s">
        <v>26</v>
      </c>
      <c r="E3354" s="1">
        <v>43009</v>
      </c>
      <c r="F3354">
        <v>2</v>
      </c>
      <c r="G3354">
        <v>1099.98</v>
      </c>
      <c r="H3354" t="s">
        <v>43</v>
      </c>
      <c r="I3354" t="s">
        <v>15</v>
      </c>
      <c r="J3354" t="s">
        <v>27</v>
      </c>
      <c r="K3354" t="s">
        <v>28</v>
      </c>
      <c r="L3354" t="s">
        <v>1966</v>
      </c>
    </row>
    <row r="3355" spans="1:12" x14ac:dyDescent="0.3">
      <c r="A3355">
        <v>1162</v>
      </c>
      <c r="B3355" t="s">
        <v>1461</v>
      </c>
      <c r="C3355" t="s">
        <v>410</v>
      </c>
      <c r="D3355" t="s">
        <v>26</v>
      </c>
      <c r="E3355" s="1">
        <v>43009</v>
      </c>
      <c r="F3355">
        <v>1</v>
      </c>
      <c r="G3355">
        <v>1469.99</v>
      </c>
      <c r="H3355" t="s">
        <v>922</v>
      </c>
      <c r="I3355" t="s">
        <v>22</v>
      </c>
      <c r="J3355" t="s">
        <v>27</v>
      </c>
      <c r="K3355" t="s">
        <v>28</v>
      </c>
      <c r="L3355" t="s">
        <v>1971</v>
      </c>
    </row>
    <row r="3356" spans="1:12" x14ac:dyDescent="0.3">
      <c r="A3356">
        <v>1162</v>
      </c>
      <c r="B3356" t="s">
        <v>1461</v>
      </c>
      <c r="C3356" t="s">
        <v>410</v>
      </c>
      <c r="D3356" t="s">
        <v>26</v>
      </c>
      <c r="E3356" s="1">
        <v>43009</v>
      </c>
      <c r="F3356">
        <v>2</v>
      </c>
      <c r="G3356">
        <v>9999.98</v>
      </c>
      <c r="H3356" t="s">
        <v>987</v>
      </c>
      <c r="I3356" t="s">
        <v>22</v>
      </c>
      <c r="J3356" t="s">
        <v>27</v>
      </c>
      <c r="K3356" t="s">
        <v>28</v>
      </c>
      <c r="L3356" t="s">
        <v>1968</v>
      </c>
    </row>
    <row r="3357" spans="1:12" x14ac:dyDescent="0.3">
      <c r="A3357">
        <v>1162</v>
      </c>
      <c r="B3357" t="s">
        <v>1461</v>
      </c>
      <c r="C3357" t="s">
        <v>410</v>
      </c>
      <c r="D3357" t="s">
        <v>26</v>
      </c>
      <c r="E3357" s="1">
        <v>43009</v>
      </c>
      <c r="F3357">
        <v>1</v>
      </c>
      <c r="G3357">
        <v>149.99</v>
      </c>
      <c r="H3357" t="s">
        <v>1047</v>
      </c>
      <c r="I3357" t="s">
        <v>53</v>
      </c>
      <c r="J3357" t="s">
        <v>27</v>
      </c>
      <c r="K3357" t="s">
        <v>28</v>
      </c>
      <c r="L3357" t="s">
        <v>1968</v>
      </c>
    </row>
    <row r="3358" spans="1:12" x14ac:dyDescent="0.3">
      <c r="A3358">
        <v>1162</v>
      </c>
      <c r="B3358" t="s">
        <v>1461</v>
      </c>
      <c r="C3358" t="s">
        <v>410</v>
      </c>
      <c r="D3358" t="s">
        <v>26</v>
      </c>
      <c r="E3358" s="1">
        <v>43009</v>
      </c>
      <c r="F3358">
        <v>1</v>
      </c>
      <c r="G3358">
        <v>189.99</v>
      </c>
      <c r="H3358" t="s">
        <v>898</v>
      </c>
      <c r="I3358" t="s">
        <v>53</v>
      </c>
      <c r="J3358" t="s">
        <v>27</v>
      </c>
      <c r="K3358" t="s">
        <v>28</v>
      </c>
      <c r="L3358" t="s">
        <v>1968</v>
      </c>
    </row>
    <row r="3359" spans="1:12" x14ac:dyDescent="0.3">
      <c r="A3359">
        <v>1163</v>
      </c>
      <c r="B3359" t="s">
        <v>1462</v>
      </c>
      <c r="C3359" t="s">
        <v>583</v>
      </c>
      <c r="D3359" t="s">
        <v>26</v>
      </c>
      <c r="E3359" s="1">
        <v>43009</v>
      </c>
      <c r="F3359">
        <v>2</v>
      </c>
      <c r="G3359">
        <v>1499.98</v>
      </c>
      <c r="H3359" t="s">
        <v>857</v>
      </c>
      <c r="I3359" t="s">
        <v>858</v>
      </c>
      <c r="J3359" t="s">
        <v>27</v>
      </c>
      <c r="K3359" t="s">
        <v>28</v>
      </c>
      <c r="L3359" t="s">
        <v>1967</v>
      </c>
    </row>
    <row r="3360" spans="1:12" x14ac:dyDescent="0.3">
      <c r="A3360">
        <v>1163</v>
      </c>
      <c r="B3360" t="s">
        <v>1462</v>
      </c>
      <c r="C3360" t="s">
        <v>583</v>
      </c>
      <c r="D3360" t="s">
        <v>26</v>
      </c>
      <c r="E3360" s="1">
        <v>43009</v>
      </c>
      <c r="F3360">
        <v>2</v>
      </c>
      <c r="G3360">
        <v>6999.98</v>
      </c>
      <c r="H3360" t="s">
        <v>917</v>
      </c>
      <c r="I3360" t="s">
        <v>20</v>
      </c>
      <c r="J3360" t="s">
        <v>27</v>
      </c>
      <c r="K3360" t="s">
        <v>28</v>
      </c>
      <c r="L3360" t="s">
        <v>1968</v>
      </c>
    </row>
    <row r="3361" spans="1:12" x14ac:dyDescent="0.3">
      <c r="A3361">
        <v>1164</v>
      </c>
      <c r="B3361" t="s">
        <v>1463</v>
      </c>
      <c r="C3361" t="s">
        <v>130</v>
      </c>
      <c r="D3361" t="s">
        <v>26</v>
      </c>
      <c r="E3361" s="1">
        <v>43009</v>
      </c>
      <c r="F3361">
        <v>2</v>
      </c>
      <c r="G3361">
        <v>1079.98</v>
      </c>
      <c r="H3361" t="s">
        <v>1005</v>
      </c>
      <c r="I3361" t="s">
        <v>22</v>
      </c>
      <c r="J3361" t="s">
        <v>27</v>
      </c>
      <c r="K3361" t="s">
        <v>28</v>
      </c>
      <c r="L3361" t="s">
        <v>1971</v>
      </c>
    </row>
    <row r="3362" spans="1:12" x14ac:dyDescent="0.3">
      <c r="A3362">
        <v>1164</v>
      </c>
      <c r="B3362" t="s">
        <v>1463</v>
      </c>
      <c r="C3362" t="s">
        <v>130</v>
      </c>
      <c r="D3362" t="s">
        <v>26</v>
      </c>
      <c r="E3362" s="1">
        <v>43009</v>
      </c>
      <c r="F3362">
        <v>1</v>
      </c>
      <c r="G3362">
        <v>647.99</v>
      </c>
      <c r="H3362" t="s">
        <v>886</v>
      </c>
      <c r="I3362" t="s">
        <v>15</v>
      </c>
      <c r="J3362" t="s">
        <v>27</v>
      </c>
      <c r="K3362" t="s">
        <v>28</v>
      </c>
      <c r="L3362" t="s">
        <v>1972</v>
      </c>
    </row>
    <row r="3363" spans="1:12" x14ac:dyDescent="0.3">
      <c r="A3363">
        <v>1164</v>
      </c>
      <c r="B3363" t="s">
        <v>1463</v>
      </c>
      <c r="C3363" t="s">
        <v>130</v>
      </c>
      <c r="D3363" t="s">
        <v>26</v>
      </c>
      <c r="E3363" s="1">
        <v>43009</v>
      </c>
      <c r="F3363">
        <v>2</v>
      </c>
      <c r="G3363">
        <v>1103.98</v>
      </c>
      <c r="H3363" t="s">
        <v>856</v>
      </c>
      <c r="I3363" t="s">
        <v>39</v>
      </c>
      <c r="J3363" t="s">
        <v>27</v>
      </c>
      <c r="K3363" t="s">
        <v>28</v>
      </c>
      <c r="L3363" t="s">
        <v>1972</v>
      </c>
    </row>
    <row r="3364" spans="1:12" x14ac:dyDescent="0.3">
      <c r="A3364">
        <v>1164</v>
      </c>
      <c r="B3364" t="s">
        <v>1463</v>
      </c>
      <c r="C3364" t="s">
        <v>130</v>
      </c>
      <c r="D3364" t="s">
        <v>26</v>
      </c>
      <c r="E3364" s="1">
        <v>43009</v>
      </c>
      <c r="F3364">
        <v>1</v>
      </c>
      <c r="G3364">
        <v>1799.99</v>
      </c>
      <c r="H3364" t="s">
        <v>23</v>
      </c>
      <c r="I3364" t="s">
        <v>22</v>
      </c>
      <c r="J3364" t="s">
        <v>27</v>
      </c>
      <c r="K3364" t="s">
        <v>28</v>
      </c>
      <c r="L3364" t="s">
        <v>1968</v>
      </c>
    </row>
    <row r="3365" spans="1:12" x14ac:dyDescent="0.3">
      <c r="A3365">
        <v>1165</v>
      </c>
      <c r="B3365" t="s">
        <v>1464</v>
      </c>
      <c r="C3365" t="s">
        <v>468</v>
      </c>
      <c r="D3365" t="s">
        <v>26</v>
      </c>
      <c r="E3365" s="1">
        <v>43010</v>
      </c>
      <c r="F3365">
        <v>1</v>
      </c>
      <c r="G3365">
        <v>449.99</v>
      </c>
      <c r="H3365" t="s">
        <v>854</v>
      </c>
      <c r="I3365" t="s">
        <v>15</v>
      </c>
      <c r="J3365" t="s">
        <v>27</v>
      </c>
      <c r="K3365" t="s">
        <v>31</v>
      </c>
      <c r="L3365" t="s">
        <v>1972</v>
      </c>
    </row>
    <row r="3366" spans="1:12" x14ac:dyDescent="0.3">
      <c r="A3366">
        <v>1165</v>
      </c>
      <c r="B3366" t="s">
        <v>1464</v>
      </c>
      <c r="C3366" t="s">
        <v>468</v>
      </c>
      <c r="D3366" t="s">
        <v>26</v>
      </c>
      <c r="E3366" s="1">
        <v>43010</v>
      </c>
      <c r="F3366">
        <v>2</v>
      </c>
      <c r="G3366">
        <v>693.98</v>
      </c>
      <c r="H3366" t="s">
        <v>1033</v>
      </c>
      <c r="I3366" t="s">
        <v>15</v>
      </c>
      <c r="J3366" t="s">
        <v>27</v>
      </c>
      <c r="K3366" t="s">
        <v>31</v>
      </c>
      <c r="L3366" t="s">
        <v>1972</v>
      </c>
    </row>
    <row r="3367" spans="1:12" x14ac:dyDescent="0.3">
      <c r="A3367">
        <v>1166</v>
      </c>
      <c r="B3367" t="s">
        <v>1465</v>
      </c>
      <c r="C3367" t="s">
        <v>589</v>
      </c>
      <c r="D3367" t="s">
        <v>26</v>
      </c>
      <c r="E3367" s="1">
        <v>43011</v>
      </c>
      <c r="F3367">
        <v>2</v>
      </c>
      <c r="G3367">
        <v>1103.98</v>
      </c>
      <c r="H3367" t="s">
        <v>856</v>
      </c>
      <c r="I3367" t="s">
        <v>39</v>
      </c>
      <c r="J3367" t="s">
        <v>27</v>
      </c>
      <c r="K3367" t="s">
        <v>31</v>
      </c>
      <c r="L3367" t="s">
        <v>1972</v>
      </c>
    </row>
    <row r="3368" spans="1:12" x14ac:dyDescent="0.3">
      <c r="A3368">
        <v>1167</v>
      </c>
      <c r="B3368" t="s">
        <v>1466</v>
      </c>
      <c r="C3368" t="s">
        <v>55</v>
      </c>
      <c r="D3368" t="s">
        <v>13</v>
      </c>
      <c r="E3368" s="1">
        <v>43012</v>
      </c>
      <c r="F3368">
        <v>2</v>
      </c>
      <c r="G3368">
        <v>2199.98</v>
      </c>
      <c r="H3368" t="s">
        <v>963</v>
      </c>
      <c r="I3368" t="s">
        <v>15</v>
      </c>
      <c r="J3368" t="s">
        <v>16</v>
      </c>
      <c r="K3368" t="s">
        <v>17</v>
      </c>
      <c r="L3368" t="s">
        <v>1966</v>
      </c>
    </row>
    <row r="3369" spans="1:12" x14ac:dyDescent="0.3">
      <c r="A3369">
        <v>1167</v>
      </c>
      <c r="B3369" t="s">
        <v>1466</v>
      </c>
      <c r="C3369" t="s">
        <v>55</v>
      </c>
      <c r="D3369" t="s">
        <v>13</v>
      </c>
      <c r="E3369" s="1">
        <v>43012</v>
      </c>
      <c r="F3369">
        <v>1</v>
      </c>
      <c r="G3369">
        <v>449.99</v>
      </c>
      <c r="H3369" t="s">
        <v>854</v>
      </c>
      <c r="I3369" t="s">
        <v>15</v>
      </c>
      <c r="J3369" t="s">
        <v>16</v>
      </c>
      <c r="K3369" t="s">
        <v>17</v>
      </c>
      <c r="L3369" t="s">
        <v>1972</v>
      </c>
    </row>
    <row r="3370" spans="1:12" x14ac:dyDescent="0.3">
      <c r="A3370">
        <v>1167</v>
      </c>
      <c r="B3370" t="s">
        <v>1466</v>
      </c>
      <c r="C3370" t="s">
        <v>55</v>
      </c>
      <c r="D3370" t="s">
        <v>13</v>
      </c>
      <c r="E3370" s="1">
        <v>43012</v>
      </c>
      <c r="F3370">
        <v>2</v>
      </c>
      <c r="G3370">
        <v>1999.98</v>
      </c>
      <c r="H3370" t="s">
        <v>910</v>
      </c>
      <c r="I3370" t="s">
        <v>22</v>
      </c>
      <c r="J3370" t="s">
        <v>16</v>
      </c>
      <c r="K3370" t="s">
        <v>17</v>
      </c>
      <c r="L3370" t="s">
        <v>1968</v>
      </c>
    </row>
    <row r="3371" spans="1:12" x14ac:dyDescent="0.3">
      <c r="A3371">
        <v>1168</v>
      </c>
      <c r="B3371" t="s">
        <v>1467</v>
      </c>
      <c r="C3371" t="s">
        <v>1038</v>
      </c>
      <c r="D3371" t="s">
        <v>26</v>
      </c>
      <c r="E3371" s="1">
        <v>43012</v>
      </c>
      <c r="F3371">
        <v>1</v>
      </c>
      <c r="G3371">
        <v>659.99</v>
      </c>
      <c r="H3371" t="s">
        <v>965</v>
      </c>
      <c r="I3371" t="s">
        <v>15</v>
      </c>
      <c r="J3371" t="s">
        <v>27</v>
      </c>
      <c r="K3371" t="s">
        <v>28</v>
      </c>
      <c r="L3371" t="s">
        <v>1966</v>
      </c>
    </row>
    <row r="3372" spans="1:12" x14ac:dyDescent="0.3">
      <c r="A3372">
        <v>1168</v>
      </c>
      <c r="B3372" t="s">
        <v>1467</v>
      </c>
      <c r="C3372" t="s">
        <v>1038</v>
      </c>
      <c r="D3372" t="s">
        <v>26</v>
      </c>
      <c r="E3372" s="1">
        <v>43012</v>
      </c>
      <c r="F3372">
        <v>2</v>
      </c>
      <c r="G3372">
        <v>599.98</v>
      </c>
      <c r="H3372" t="s">
        <v>72</v>
      </c>
      <c r="I3372" t="s">
        <v>53</v>
      </c>
      <c r="J3372" t="s">
        <v>27</v>
      </c>
      <c r="K3372" t="s">
        <v>28</v>
      </c>
      <c r="L3372" t="s">
        <v>1966</v>
      </c>
    </row>
    <row r="3373" spans="1:12" x14ac:dyDescent="0.3">
      <c r="A3373">
        <v>1168</v>
      </c>
      <c r="B3373" t="s">
        <v>1467</v>
      </c>
      <c r="C3373" t="s">
        <v>1038</v>
      </c>
      <c r="D3373" t="s">
        <v>26</v>
      </c>
      <c r="E3373" s="1">
        <v>43012</v>
      </c>
      <c r="F3373">
        <v>2</v>
      </c>
      <c r="G3373">
        <v>1059.98</v>
      </c>
      <c r="H3373" t="s">
        <v>49</v>
      </c>
      <c r="I3373" t="s">
        <v>15</v>
      </c>
      <c r="J3373" t="s">
        <v>27</v>
      </c>
      <c r="K3373" t="s">
        <v>28</v>
      </c>
      <c r="L3373" t="s">
        <v>1966</v>
      </c>
    </row>
    <row r="3374" spans="1:12" x14ac:dyDescent="0.3">
      <c r="A3374">
        <v>1168</v>
      </c>
      <c r="B3374" t="s">
        <v>1467</v>
      </c>
      <c r="C3374" t="s">
        <v>1038</v>
      </c>
      <c r="D3374" t="s">
        <v>26</v>
      </c>
      <c r="E3374" s="1">
        <v>43012</v>
      </c>
      <c r="F3374">
        <v>2</v>
      </c>
      <c r="G3374">
        <v>833.98</v>
      </c>
      <c r="H3374" t="s">
        <v>945</v>
      </c>
      <c r="I3374" t="s">
        <v>39</v>
      </c>
      <c r="J3374" t="s">
        <v>27</v>
      </c>
      <c r="K3374" t="s">
        <v>28</v>
      </c>
      <c r="L3374" t="s">
        <v>1972</v>
      </c>
    </row>
    <row r="3375" spans="1:12" x14ac:dyDescent="0.3">
      <c r="A3375">
        <v>1168</v>
      </c>
      <c r="B3375" t="s">
        <v>1467</v>
      </c>
      <c r="C3375" t="s">
        <v>1038</v>
      </c>
      <c r="D3375" t="s">
        <v>26</v>
      </c>
      <c r="E3375" s="1">
        <v>43012</v>
      </c>
      <c r="F3375">
        <v>1</v>
      </c>
      <c r="G3375">
        <v>6499.99</v>
      </c>
      <c r="H3375" t="s">
        <v>948</v>
      </c>
      <c r="I3375" t="s">
        <v>858</v>
      </c>
      <c r="J3375" t="s">
        <v>27</v>
      </c>
      <c r="K3375" t="s">
        <v>28</v>
      </c>
      <c r="L3375" t="s">
        <v>1968</v>
      </c>
    </row>
    <row r="3376" spans="1:12" x14ac:dyDescent="0.3">
      <c r="A3376">
        <v>1169</v>
      </c>
      <c r="B3376" t="s">
        <v>1468</v>
      </c>
      <c r="C3376" t="s">
        <v>356</v>
      </c>
      <c r="D3376" t="s">
        <v>26</v>
      </c>
      <c r="E3376" s="1">
        <v>43012</v>
      </c>
      <c r="F3376">
        <v>2</v>
      </c>
      <c r="G3376">
        <v>2199.98</v>
      </c>
      <c r="H3376" t="s">
        <v>963</v>
      </c>
      <c r="I3376" t="s">
        <v>15</v>
      </c>
      <c r="J3376" t="s">
        <v>27</v>
      </c>
      <c r="K3376" t="s">
        <v>31</v>
      </c>
      <c r="L3376" t="s">
        <v>1966</v>
      </c>
    </row>
    <row r="3377" spans="1:12" x14ac:dyDescent="0.3">
      <c r="A3377">
        <v>1169</v>
      </c>
      <c r="B3377" t="s">
        <v>1468</v>
      </c>
      <c r="C3377" t="s">
        <v>356</v>
      </c>
      <c r="D3377" t="s">
        <v>26</v>
      </c>
      <c r="E3377" s="1">
        <v>43012</v>
      </c>
      <c r="F3377">
        <v>2</v>
      </c>
      <c r="G3377">
        <v>9999.98</v>
      </c>
      <c r="H3377" t="s">
        <v>930</v>
      </c>
      <c r="I3377" t="s">
        <v>858</v>
      </c>
      <c r="J3377" t="s">
        <v>27</v>
      </c>
      <c r="K3377" t="s">
        <v>31</v>
      </c>
      <c r="L3377" t="s">
        <v>1968</v>
      </c>
    </row>
    <row r="3378" spans="1:12" x14ac:dyDescent="0.3">
      <c r="A3378">
        <v>1169</v>
      </c>
      <c r="B3378" t="s">
        <v>1468</v>
      </c>
      <c r="C3378" t="s">
        <v>356</v>
      </c>
      <c r="D3378" t="s">
        <v>26</v>
      </c>
      <c r="E3378" s="1">
        <v>43012</v>
      </c>
      <c r="F3378">
        <v>2</v>
      </c>
      <c r="G3378">
        <v>699.98</v>
      </c>
      <c r="H3378" t="s">
        <v>958</v>
      </c>
      <c r="I3378" t="s">
        <v>53</v>
      </c>
      <c r="J3378" t="s">
        <v>27</v>
      </c>
      <c r="K3378" t="s">
        <v>31</v>
      </c>
      <c r="L3378" t="s">
        <v>1968</v>
      </c>
    </row>
    <row r="3379" spans="1:12" x14ac:dyDescent="0.3">
      <c r="A3379">
        <v>1169</v>
      </c>
      <c r="B3379" t="s">
        <v>1468</v>
      </c>
      <c r="C3379" t="s">
        <v>356</v>
      </c>
      <c r="D3379" t="s">
        <v>26</v>
      </c>
      <c r="E3379" s="1">
        <v>43012</v>
      </c>
      <c r="F3379">
        <v>1</v>
      </c>
      <c r="G3379">
        <v>6499.99</v>
      </c>
      <c r="H3379" t="s">
        <v>948</v>
      </c>
      <c r="I3379" t="s">
        <v>858</v>
      </c>
      <c r="J3379" t="s">
        <v>27</v>
      </c>
      <c r="K3379" t="s">
        <v>31</v>
      </c>
      <c r="L3379" t="s">
        <v>1968</v>
      </c>
    </row>
    <row r="3380" spans="1:12" x14ac:dyDescent="0.3">
      <c r="A3380">
        <v>1170</v>
      </c>
      <c r="B3380" t="s">
        <v>1469</v>
      </c>
      <c r="C3380" t="s">
        <v>735</v>
      </c>
      <c r="D3380" t="s">
        <v>26</v>
      </c>
      <c r="E3380" s="1">
        <v>43013</v>
      </c>
      <c r="F3380">
        <v>1</v>
      </c>
      <c r="G3380">
        <v>529.99</v>
      </c>
      <c r="H3380" t="s">
        <v>49</v>
      </c>
      <c r="I3380" t="s">
        <v>15</v>
      </c>
      <c r="J3380" t="s">
        <v>27</v>
      </c>
      <c r="K3380" t="s">
        <v>28</v>
      </c>
      <c r="L3380" t="s">
        <v>1966</v>
      </c>
    </row>
    <row r="3381" spans="1:12" x14ac:dyDescent="0.3">
      <c r="A3381">
        <v>1170</v>
      </c>
      <c r="B3381" t="s">
        <v>1469</v>
      </c>
      <c r="C3381" t="s">
        <v>735</v>
      </c>
      <c r="D3381" t="s">
        <v>26</v>
      </c>
      <c r="E3381" s="1">
        <v>43013</v>
      </c>
      <c r="F3381">
        <v>2</v>
      </c>
      <c r="G3381">
        <v>6999.98</v>
      </c>
      <c r="H3381" t="s">
        <v>872</v>
      </c>
      <c r="I3381" t="s">
        <v>20</v>
      </c>
      <c r="J3381" t="s">
        <v>27</v>
      </c>
      <c r="K3381" t="s">
        <v>28</v>
      </c>
      <c r="L3381" t="s">
        <v>1968</v>
      </c>
    </row>
    <row r="3382" spans="1:12" x14ac:dyDescent="0.3">
      <c r="A3382">
        <v>1170</v>
      </c>
      <c r="B3382" t="s">
        <v>1469</v>
      </c>
      <c r="C3382" t="s">
        <v>735</v>
      </c>
      <c r="D3382" t="s">
        <v>26</v>
      </c>
      <c r="E3382" s="1">
        <v>43013</v>
      </c>
      <c r="F3382">
        <v>2</v>
      </c>
      <c r="G3382">
        <v>10599.98</v>
      </c>
      <c r="H3382" t="s">
        <v>879</v>
      </c>
      <c r="I3382" t="s">
        <v>22</v>
      </c>
      <c r="J3382" t="s">
        <v>27</v>
      </c>
      <c r="K3382" t="s">
        <v>28</v>
      </c>
      <c r="L3382" t="s">
        <v>1968</v>
      </c>
    </row>
    <row r="3383" spans="1:12" x14ac:dyDescent="0.3">
      <c r="A3383">
        <v>1171</v>
      </c>
      <c r="B3383" t="s">
        <v>1470</v>
      </c>
      <c r="C3383" t="s">
        <v>344</v>
      </c>
      <c r="D3383" t="s">
        <v>26</v>
      </c>
      <c r="E3383" s="1">
        <v>43013</v>
      </c>
      <c r="F3383">
        <v>2</v>
      </c>
      <c r="G3383">
        <v>419.98</v>
      </c>
      <c r="H3383" t="s">
        <v>1010</v>
      </c>
      <c r="I3383" t="s">
        <v>53</v>
      </c>
      <c r="J3383" t="s">
        <v>27</v>
      </c>
      <c r="K3383" t="s">
        <v>28</v>
      </c>
      <c r="L3383" t="s">
        <v>1971</v>
      </c>
    </row>
    <row r="3384" spans="1:12" x14ac:dyDescent="0.3">
      <c r="A3384">
        <v>1171</v>
      </c>
      <c r="B3384" t="s">
        <v>1470</v>
      </c>
      <c r="C3384" t="s">
        <v>344</v>
      </c>
      <c r="D3384" t="s">
        <v>26</v>
      </c>
      <c r="E3384" s="1">
        <v>43013</v>
      </c>
      <c r="F3384">
        <v>2</v>
      </c>
      <c r="G3384">
        <v>499.98</v>
      </c>
      <c r="H3384" t="s">
        <v>890</v>
      </c>
      <c r="I3384" t="s">
        <v>53</v>
      </c>
      <c r="J3384" t="s">
        <v>27</v>
      </c>
      <c r="K3384" t="s">
        <v>28</v>
      </c>
      <c r="L3384" t="s">
        <v>1971</v>
      </c>
    </row>
    <row r="3385" spans="1:12" x14ac:dyDescent="0.3">
      <c r="A3385">
        <v>1171</v>
      </c>
      <c r="B3385" t="s">
        <v>1470</v>
      </c>
      <c r="C3385" t="s">
        <v>344</v>
      </c>
      <c r="D3385" t="s">
        <v>26</v>
      </c>
      <c r="E3385" s="1">
        <v>43013</v>
      </c>
      <c r="F3385">
        <v>2</v>
      </c>
      <c r="G3385">
        <v>3098</v>
      </c>
      <c r="H3385" t="s">
        <v>19</v>
      </c>
      <c r="I3385" t="s">
        <v>20</v>
      </c>
      <c r="J3385" t="s">
        <v>27</v>
      </c>
      <c r="K3385" t="s">
        <v>28</v>
      </c>
      <c r="L3385" t="s">
        <v>1967</v>
      </c>
    </row>
    <row r="3386" spans="1:12" x14ac:dyDescent="0.3">
      <c r="A3386">
        <v>1172</v>
      </c>
      <c r="B3386" t="s">
        <v>1471</v>
      </c>
      <c r="C3386" t="s">
        <v>1304</v>
      </c>
      <c r="D3386" t="s">
        <v>26</v>
      </c>
      <c r="E3386" s="1">
        <v>43015</v>
      </c>
      <c r="F3386">
        <v>2</v>
      </c>
      <c r="G3386">
        <v>1295.98</v>
      </c>
      <c r="H3386" t="s">
        <v>886</v>
      </c>
      <c r="I3386" t="s">
        <v>15</v>
      </c>
      <c r="J3386" t="s">
        <v>27</v>
      </c>
      <c r="K3386" t="s">
        <v>31</v>
      </c>
      <c r="L3386" t="s">
        <v>1972</v>
      </c>
    </row>
    <row r="3387" spans="1:12" x14ac:dyDescent="0.3">
      <c r="A3387">
        <v>1172</v>
      </c>
      <c r="B3387" t="s">
        <v>1471</v>
      </c>
      <c r="C3387" t="s">
        <v>1304</v>
      </c>
      <c r="D3387" t="s">
        <v>26</v>
      </c>
      <c r="E3387" s="1">
        <v>43015</v>
      </c>
      <c r="F3387">
        <v>1</v>
      </c>
      <c r="G3387">
        <v>481.99</v>
      </c>
      <c r="H3387" t="s">
        <v>942</v>
      </c>
      <c r="I3387" t="s">
        <v>39</v>
      </c>
      <c r="J3387" t="s">
        <v>27</v>
      </c>
      <c r="K3387" t="s">
        <v>31</v>
      </c>
      <c r="L3387" t="s">
        <v>1972</v>
      </c>
    </row>
    <row r="3388" spans="1:12" x14ac:dyDescent="0.3">
      <c r="A3388">
        <v>1173</v>
      </c>
      <c r="B3388" t="s">
        <v>1472</v>
      </c>
      <c r="C3388" t="s">
        <v>235</v>
      </c>
      <c r="D3388" t="s">
        <v>26</v>
      </c>
      <c r="E3388" s="1">
        <v>43016</v>
      </c>
      <c r="F3388">
        <v>1</v>
      </c>
      <c r="G3388">
        <v>299.99</v>
      </c>
      <c r="H3388" t="s">
        <v>866</v>
      </c>
      <c r="I3388" t="s">
        <v>53</v>
      </c>
      <c r="J3388" t="s">
        <v>27</v>
      </c>
      <c r="K3388" t="s">
        <v>31</v>
      </c>
      <c r="L3388" t="s">
        <v>1966</v>
      </c>
    </row>
    <row r="3389" spans="1:12" x14ac:dyDescent="0.3">
      <c r="A3389">
        <v>1173</v>
      </c>
      <c r="B3389" t="s">
        <v>1472</v>
      </c>
      <c r="C3389" t="s">
        <v>235</v>
      </c>
      <c r="D3389" t="s">
        <v>26</v>
      </c>
      <c r="E3389" s="1">
        <v>43016</v>
      </c>
      <c r="F3389">
        <v>1</v>
      </c>
      <c r="G3389">
        <v>429</v>
      </c>
      <c r="H3389" t="s">
        <v>40</v>
      </c>
      <c r="I3389" t="s">
        <v>15</v>
      </c>
      <c r="J3389" t="s">
        <v>27</v>
      </c>
      <c r="K3389" t="s">
        <v>31</v>
      </c>
      <c r="L3389" t="s">
        <v>1976</v>
      </c>
    </row>
    <row r="3390" spans="1:12" x14ac:dyDescent="0.3">
      <c r="A3390">
        <v>1173</v>
      </c>
      <c r="B3390" t="s">
        <v>1472</v>
      </c>
      <c r="C3390" t="s">
        <v>235</v>
      </c>
      <c r="D3390" t="s">
        <v>26</v>
      </c>
      <c r="E3390" s="1">
        <v>43016</v>
      </c>
      <c r="F3390">
        <v>1</v>
      </c>
      <c r="G3390">
        <v>449.99</v>
      </c>
      <c r="H3390" t="s">
        <v>854</v>
      </c>
      <c r="I3390" t="s">
        <v>15</v>
      </c>
      <c r="J3390" t="s">
        <v>27</v>
      </c>
      <c r="K3390" t="s">
        <v>31</v>
      </c>
      <c r="L3390" t="s">
        <v>1972</v>
      </c>
    </row>
    <row r="3391" spans="1:12" x14ac:dyDescent="0.3">
      <c r="A3391">
        <v>1173</v>
      </c>
      <c r="B3391" t="s">
        <v>1472</v>
      </c>
      <c r="C3391" t="s">
        <v>235</v>
      </c>
      <c r="D3391" t="s">
        <v>26</v>
      </c>
      <c r="E3391" s="1">
        <v>43016</v>
      </c>
      <c r="F3391">
        <v>2</v>
      </c>
      <c r="G3391">
        <v>1103.98</v>
      </c>
      <c r="H3391" t="s">
        <v>856</v>
      </c>
      <c r="I3391" t="s">
        <v>39</v>
      </c>
      <c r="J3391" t="s">
        <v>27</v>
      </c>
      <c r="K3391" t="s">
        <v>31</v>
      </c>
      <c r="L3391" t="s">
        <v>1972</v>
      </c>
    </row>
    <row r="3392" spans="1:12" x14ac:dyDescent="0.3">
      <c r="A3392">
        <v>1174</v>
      </c>
      <c r="B3392" t="s">
        <v>1473</v>
      </c>
      <c r="C3392" t="s">
        <v>502</v>
      </c>
      <c r="D3392" t="s">
        <v>26</v>
      </c>
      <c r="E3392" s="1">
        <v>43016</v>
      </c>
      <c r="F3392">
        <v>1</v>
      </c>
      <c r="G3392">
        <v>449.99</v>
      </c>
      <c r="H3392" t="s">
        <v>854</v>
      </c>
      <c r="I3392" t="s">
        <v>39</v>
      </c>
      <c r="J3392" t="s">
        <v>27</v>
      </c>
      <c r="K3392" t="s">
        <v>28</v>
      </c>
      <c r="L3392" t="s">
        <v>1972</v>
      </c>
    </row>
    <row r="3393" spans="1:12" x14ac:dyDescent="0.3">
      <c r="A3393">
        <v>1174</v>
      </c>
      <c r="B3393" t="s">
        <v>1473</v>
      </c>
      <c r="C3393" t="s">
        <v>502</v>
      </c>
      <c r="D3393" t="s">
        <v>26</v>
      </c>
      <c r="E3393" s="1">
        <v>43016</v>
      </c>
      <c r="F3393">
        <v>2</v>
      </c>
      <c r="G3393">
        <v>941.98</v>
      </c>
      <c r="H3393" t="s">
        <v>900</v>
      </c>
      <c r="I3393" t="s">
        <v>39</v>
      </c>
      <c r="J3393" t="s">
        <v>27</v>
      </c>
      <c r="K3393" t="s">
        <v>28</v>
      </c>
      <c r="L3393" t="s">
        <v>1972</v>
      </c>
    </row>
    <row r="3394" spans="1:12" x14ac:dyDescent="0.3">
      <c r="A3394">
        <v>1174</v>
      </c>
      <c r="B3394" t="s">
        <v>1473</v>
      </c>
      <c r="C3394" t="s">
        <v>502</v>
      </c>
      <c r="D3394" t="s">
        <v>26</v>
      </c>
      <c r="E3394" s="1">
        <v>43016</v>
      </c>
      <c r="F3394">
        <v>1</v>
      </c>
      <c r="G3394">
        <v>469.99</v>
      </c>
      <c r="H3394" t="s">
        <v>69</v>
      </c>
      <c r="I3394" t="s">
        <v>22</v>
      </c>
      <c r="J3394" t="s">
        <v>27</v>
      </c>
      <c r="K3394" t="s">
        <v>28</v>
      </c>
      <c r="L3394" t="s">
        <v>1967</v>
      </c>
    </row>
    <row r="3395" spans="1:12" x14ac:dyDescent="0.3">
      <c r="A3395">
        <v>1175</v>
      </c>
      <c r="B3395" t="s">
        <v>1474</v>
      </c>
      <c r="C3395" t="s">
        <v>240</v>
      </c>
      <c r="D3395" t="s">
        <v>26</v>
      </c>
      <c r="E3395" s="1">
        <v>43017</v>
      </c>
      <c r="F3395">
        <v>1</v>
      </c>
      <c r="G3395">
        <v>599.99</v>
      </c>
      <c r="H3395" t="s">
        <v>18</v>
      </c>
      <c r="I3395" t="s">
        <v>15</v>
      </c>
      <c r="J3395" t="s">
        <v>27</v>
      </c>
      <c r="K3395" t="s">
        <v>28</v>
      </c>
      <c r="L3395" t="s">
        <v>1966</v>
      </c>
    </row>
    <row r="3396" spans="1:12" x14ac:dyDescent="0.3">
      <c r="A3396">
        <v>1175</v>
      </c>
      <c r="B3396" t="s">
        <v>1474</v>
      </c>
      <c r="C3396" t="s">
        <v>240</v>
      </c>
      <c r="D3396" t="s">
        <v>26</v>
      </c>
      <c r="E3396" s="1">
        <v>43017</v>
      </c>
      <c r="F3396">
        <v>1</v>
      </c>
      <c r="G3396">
        <v>346.99</v>
      </c>
      <c r="H3396" t="s">
        <v>1033</v>
      </c>
      <c r="I3396" t="s">
        <v>15</v>
      </c>
      <c r="J3396" t="s">
        <v>27</v>
      </c>
      <c r="K3396" t="s">
        <v>28</v>
      </c>
      <c r="L3396" t="s">
        <v>1972</v>
      </c>
    </row>
    <row r="3397" spans="1:12" x14ac:dyDescent="0.3">
      <c r="A3397">
        <v>1175</v>
      </c>
      <c r="B3397" t="s">
        <v>1474</v>
      </c>
      <c r="C3397" t="s">
        <v>240</v>
      </c>
      <c r="D3397" t="s">
        <v>26</v>
      </c>
      <c r="E3397" s="1">
        <v>43017</v>
      </c>
      <c r="F3397">
        <v>1</v>
      </c>
      <c r="G3397">
        <v>999.99</v>
      </c>
      <c r="H3397" t="s">
        <v>32</v>
      </c>
      <c r="I3397" t="s">
        <v>22</v>
      </c>
      <c r="J3397" t="s">
        <v>27</v>
      </c>
      <c r="K3397" t="s">
        <v>28</v>
      </c>
      <c r="L3397" t="s">
        <v>1967</v>
      </c>
    </row>
    <row r="3398" spans="1:12" x14ac:dyDescent="0.3">
      <c r="A3398">
        <v>1175</v>
      </c>
      <c r="B3398" t="s">
        <v>1474</v>
      </c>
      <c r="C3398" t="s">
        <v>240</v>
      </c>
      <c r="D3398" t="s">
        <v>26</v>
      </c>
      <c r="E3398" s="1">
        <v>43017</v>
      </c>
      <c r="F3398">
        <v>1</v>
      </c>
      <c r="G3398">
        <v>2999.99</v>
      </c>
      <c r="H3398" t="s">
        <v>45</v>
      </c>
      <c r="I3398" t="s">
        <v>46</v>
      </c>
      <c r="J3398" t="s">
        <v>27</v>
      </c>
      <c r="K3398" t="s">
        <v>28</v>
      </c>
      <c r="L3398" t="s">
        <v>1968</v>
      </c>
    </row>
    <row r="3399" spans="1:12" x14ac:dyDescent="0.3">
      <c r="A3399">
        <v>1175</v>
      </c>
      <c r="B3399" t="s">
        <v>1474</v>
      </c>
      <c r="C3399" t="s">
        <v>240</v>
      </c>
      <c r="D3399" t="s">
        <v>26</v>
      </c>
      <c r="E3399" s="1">
        <v>43017</v>
      </c>
      <c r="F3399">
        <v>2</v>
      </c>
      <c r="G3399">
        <v>9999.98</v>
      </c>
      <c r="H3399" t="s">
        <v>930</v>
      </c>
      <c r="I3399" t="s">
        <v>858</v>
      </c>
      <c r="J3399" t="s">
        <v>27</v>
      </c>
      <c r="K3399" t="s">
        <v>28</v>
      </c>
      <c r="L3399" t="s">
        <v>1968</v>
      </c>
    </row>
    <row r="3400" spans="1:12" x14ac:dyDescent="0.3">
      <c r="A3400">
        <v>1176</v>
      </c>
      <c r="B3400" t="s">
        <v>1475</v>
      </c>
      <c r="C3400" t="s">
        <v>623</v>
      </c>
      <c r="D3400" t="s">
        <v>108</v>
      </c>
      <c r="E3400" s="1">
        <v>43018</v>
      </c>
      <c r="F3400">
        <v>1</v>
      </c>
      <c r="G3400">
        <v>189.99</v>
      </c>
      <c r="H3400" t="s">
        <v>1119</v>
      </c>
      <c r="I3400" t="s">
        <v>53</v>
      </c>
      <c r="J3400" t="s">
        <v>109</v>
      </c>
      <c r="K3400" t="s">
        <v>179</v>
      </c>
      <c r="L3400" t="s">
        <v>1968</v>
      </c>
    </row>
    <row r="3401" spans="1:12" x14ac:dyDescent="0.3">
      <c r="A3401">
        <v>1177</v>
      </c>
      <c r="B3401" t="s">
        <v>1476</v>
      </c>
      <c r="C3401" t="s">
        <v>237</v>
      </c>
      <c r="D3401" t="s">
        <v>108</v>
      </c>
      <c r="E3401" s="1">
        <v>43020</v>
      </c>
      <c r="F3401">
        <v>1</v>
      </c>
      <c r="G3401">
        <v>439.99</v>
      </c>
      <c r="H3401" t="s">
        <v>893</v>
      </c>
      <c r="I3401" t="s">
        <v>15</v>
      </c>
      <c r="J3401" t="s">
        <v>109</v>
      </c>
      <c r="K3401" t="s">
        <v>179</v>
      </c>
      <c r="L3401" t="s">
        <v>1966</v>
      </c>
    </row>
    <row r="3402" spans="1:12" x14ac:dyDescent="0.3">
      <c r="A3402">
        <v>1177</v>
      </c>
      <c r="B3402" t="s">
        <v>1476</v>
      </c>
      <c r="C3402" t="s">
        <v>237</v>
      </c>
      <c r="D3402" t="s">
        <v>108</v>
      </c>
      <c r="E3402" s="1">
        <v>43020</v>
      </c>
      <c r="F3402">
        <v>2</v>
      </c>
      <c r="G3402">
        <v>6999.98</v>
      </c>
      <c r="H3402" t="s">
        <v>872</v>
      </c>
      <c r="I3402" t="s">
        <v>20</v>
      </c>
      <c r="J3402" t="s">
        <v>109</v>
      </c>
      <c r="K3402" t="s">
        <v>179</v>
      </c>
      <c r="L3402" t="s">
        <v>1968</v>
      </c>
    </row>
    <row r="3403" spans="1:12" x14ac:dyDescent="0.3">
      <c r="A3403">
        <v>1178</v>
      </c>
      <c r="B3403" t="s">
        <v>1477</v>
      </c>
      <c r="C3403" t="s">
        <v>115</v>
      </c>
      <c r="D3403" t="s">
        <v>26</v>
      </c>
      <c r="E3403" s="1">
        <v>43020</v>
      </c>
      <c r="F3403">
        <v>2</v>
      </c>
      <c r="G3403">
        <v>539.98</v>
      </c>
      <c r="H3403" t="s">
        <v>66</v>
      </c>
      <c r="I3403" t="s">
        <v>15</v>
      </c>
      <c r="J3403" t="s">
        <v>27</v>
      </c>
      <c r="K3403" t="s">
        <v>28</v>
      </c>
      <c r="L3403" t="s">
        <v>1966</v>
      </c>
    </row>
    <row r="3404" spans="1:12" x14ac:dyDescent="0.3">
      <c r="A3404">
        <v>1178</v>
      </c>
      <c r="B3404" t="s">
        <v>1477</v>
      </c>
      <c r="C3404" t="s">
        <v>115</v>
      </c>
      <c r="D3404" t="s">
        <v>26</v>
      </c>
      <c r="E3404" s="1">
        <v>43020</v>
      </c>
      <c r="F3404">
        <v>1</v>
      </c>
      <c r="G3404">
        <v>799.99</v>
      </c>
      <c r="H3404" t="s">
        <v>1022</v>
      </c>
      <c r="I3404" t="s">
        <v>15</v>
      </c>
      <c r="J3404" t="s">
        <v>27</v>
      </c>
      <c r="K3404" t="s">
        <v>28</v>
      </c>
      <c r="L3404" t="s">
        <v>1966</v>
      </c>
    </row>
    <row r="3405" spans="1:12" x14ac:dyDescent="0.3">
      <c r="A3405">
        <v>1178</v>
      </c>
      <c r="B3405" t="s">
        <v>1477</v>
      </c>
      <c r="C3405" t="s">
        <v>115</v>
      </c>
      <c r="D3405" t="s">
        <v>26</v>
      </c>
      <c r="E3405" s="1">
        <v>43020</v>
      </c>
      <c r="F3405">
        <v>1</v>
      </c>
      <c r="G3405">
        <v>1409.99</v>
      </c>
      <c r="H3405" t="s">
        <v>1151</v>
      </c>
      <c r="I3405" t="s">
        <v>22</v>
      </c>
      <c r="J3405" t="s">
        <v>27</v>
      </c>
      <c r="K3405" t="s">
        <v>28</v>
      </c>
      <c r="L3405" t="s">
        <v>1971</v>
      </c>
    </row>
    <row r="3406" spans="1:12" x14ac:dyDescent="0.3">
      <c r="A3406">
        <v>1178</v>
      </c>
      <c r="B3406" t="s">
        <v>1477</v>
      </c>
      <c r="C3406" t="s">
        <v>115</v>
      </c>
      <c r="D3406" t="s">
        <v>26</v>
      </c>
      <c r="E3406" s="1">
        <v>43020</v>
      </c>
      <c r="F3406">
        <v>1</v>
      </c>
      <c r="G3406">
        <v>449.99</v>
      </c>
      <c r="H3406" t="s">
        <v>941</v>
      </c>
      <c r="I3406" t="s">
        <v>39</v>
      </c>
      <c r="J3406" t="s">
        <v>27</v>
      </c>
      <c r="K3406" t="s">
        <v>28</v>
      </c>
      <c r="L3406" t="s">
        <v>1972</v>
      </c>
    </row>
    <row r="3407" spans="1:12" x14ac:dyDescent="0.3">
      <c r="A3407">
        <v>1179</v>
      </c>
      <c r="B3407" t="s">
        <v>1478</v>
      </c>
      <c r="C3407" t="s">
        <v>144</v>
      </c>
      <c r="D3407" t="s">
        <v>108</v>
      </c>
      <c r="E3407" s="1">
        <v>43020</v>
      </c>
      <c r="F3407">
        <v>2</v>
      </c>
      <c r="G3407">
        <v>419.98</v>
      </c>
      <c r="H3407" t="s">
        <v>1008</v>
      </c>
      <c r="I3407" t="s">
        <v>53</v>
      </c>
      <c r="J3407" t="s">
        <v>109</v>
      </c>
      <c r="K3407" t="s">
        <v>179</v>
      </c>
      <c r="L3407" t="s">
        <v>1971</v>
      </c>
    </row>
    <row r="3408" spans="1:12" x14ac:dyDescent="0.3">
      <c r="A3408">
        <v>1179</v>
      </c>
      <c r="B3408" t="s">
        <v>1478</v>
      </c>
      <c r="C3408" t="s">
        <v>144</v>
      </c>
      <c r="D3408" t="s">
        <v>108</v>
      </c>
      <c r="E3408" s="1">
        <v>43020</v>
      </c>
      <c r="F3408">
        <v>2</v>
      </c>
      <c r="G3408">
        <v>939.98</v>
      </c>
      <c r="H3408" t="s">
        <v>903</v>
      </c>
      <c r="I3408" t="s">
        <v>22</v>
      </c>
      <c r="J3408" t="s">
        <v>109</v>
      </c>
      <c r="K3408" t="s">
        <v>179</v>
      </c>
      <c r="L3408" t="s">
        <v>1967</v>
      </c>
    </row>
    <row r="3409" spans="1:12" x14ac:dyDescent="0.3">
      <c r="A3409">
        <v>1179</v>
      </c>
      <c r="B3409" t="s">
        <v>1478</v>
      </c>
      <c r="C3409" t="s">
        <v>144</v>
      </c>
      <c r="D3409" t="s">
        <v>108</v>
      </c>
      <c r="E3409" s="1">
        <v>43020</v>
      </c>
      <c r="F3409">
        <v>2</v>
      </c>
      <c r="G3409">
        <v>379.98</v>
      </c>
      <c r="H3409" t="s">
        <v>898</v>
      </c>
      <c r="I3409" t="s">
        <v>53</v>
      </c>
      <c r="J3409" t="s">
        <v>109</v>
      </c>
      <c r="K3409" t="s">
        <v>179</v>
      </c>
      <c r="L3409" t="s">
        <v>1968</v>
      </c>
    </row>
    <row r="3410" spans="1:12" x14ac:dyDescent="0.3">
      <c r="A3410">
        <v>1179</v>
      </c>
      <c r="B3410" t="s">
        <v>1478</v>
      </c>
      <c r="C3410" t="s">
        <v>144</v>
      </c>
      <c r="D3410" t="s">
        <v>108</v>
      </c>
      <c r="E3410" s="1">
        <v>43020</v>
      </c>
      <c r="F3410">
        <v>1</v>
      </c>
      <c r="G3410">
        <v>5999.99</v>
      </c>
      <c r="H3410" t="s">
        <v>927</v>
      </c>
      <c r="I3410" t="s">
        <v>858</v>
      </c>
      <c r="J3410" t="s">
        <v>109</v>
      </c>
      <c r="K3410" t="s">
        <v>179</v>
      </c>
      <c r="L3410" t="s">
        <v>1968</v>
      </c>
    </row>
    <row r="3411" spans="1:12" x14ac:dyDescent="0.3">
      <c r="A3411">
        <v>1180</v>
      </c>
      <c r="B3411" t="s">
        <v>1479</v>
      </c>
      <c r="C3411" t="s">
        <v>456</v>
      </c>
      <c r="D3411" t="s">
        <v>13</v>
      </c>
      <c r="E3411" s="1">
        <v>43021</v>
      </c>
      <c r="F3411">
        <v>2</v>
      </c>
      <c r="G3411">
        <v>501.98</v>
      </c>
      <c r="H3411" t="s">
        <v>950</v>
      </c>
      <c r="I3411" t="s">
        <v>15</v>
      </c>
      <c r="J3411" t="s">
        <v>16</v>
      </c>
      <c r="K3411" t="s">
        <v>36</v>
      </c>
      <c r="L3411" t="s">
        <v>1972</v>
      </c>
    </row>
    <row r="3412" spans="1:12" x14ac:dyDescent="0.3">
      <c r="A3412">
        <v>1181</v>
      </c>
      <c r="B3412" t="s">
        <v>1480</v>
      </c>
      <c r="C3412" t="s">
        <v>929</v>
      </c>
      <c r="D3412" t="s">
        <v>26</v>
      </c>
      <c r="E3412" s="1">
        <v>43021</v>
      </c>
      <c r="F3412">
        <v>1</v>
      </c>
      <c r="G3412">
        <v>489.99</v>
      </c>
      <c r="H3412" t="s">
        <v>932</v>
      </c>
      <c r="I3412" t="s">
        <v>53</v>
      </c>
      <c r="J3412" t="s">
        <v>27</v>
      </c>
      <c r="K3412" t="s">
        <v>31</v>
      </c>
      <c r="L3412" t="s">
        <v>1966</v>
      </c>
    </row>
    <row r="3413" spans="1:12" x14ac:dyDescent="0.3">
      <c r="A3413">
        <v>1182</v>
      </c>
      <c r="B3413" t="s">
        <v>1481</v>
      </c>
      <c r="C3413" t="s">
        <v>344</v>
      </c>
      <c r="D3413" t="s">
        <v>26</v>
      </c>
      <c r="E3413" s="1">
        <v>43021</v>
      </c>
      <c r="F3413">
        <v>1</v>
      </c>
      <c r="G3413">
        <v>832.99</v>
      </c>
      <c r="H3413" t="s">
        <v>1006</v>
      </c>
      <c r="I3413" t="s">
        <v>22</v>
      </c>
      <c r="J3413" t="s">
        <v>27</v>
      </c>
      <c r="K3413" t="s">
        <v>31</v>
      </c>
      <c r="L3413" t="s">
        <v>1972</v>
      </c>
    </row>
    <row r="3414" spans="1:12" x14ac:dyDescent="0.3">
      <c r="A3414">
        <v>1182</v>
      </c>
      <c r="B3414" t="s">
        <v>1481</v>
      </c>
      <c r="C3414" t="s">
        <v>344</v>
      </c>
      <c r="D3414" t="s">
        <v>26</v>
      </c>
      <c r="E3414" s="1">
        <v>43021</v>
      </c>
      <c r="F3414">
        <v>2</v>
      </c>
      <c r="G3414">
        <v>6999.98</v>
      </c>
      <c r="H3414" t="s">
        <v>909</v>
      </c>
      <c r="I3414" t="s">
        <v>858</v>
      </c>
      <c r="J3414" t="s">
        <v>27</v>
      </c>
      <c r="K3414" t="s">
        <v>31</v>
      </c>
      <c r="L3414" t="s">
        <v>1968</v>
      </c>
    </row>
    <row r="3415" spans="1:12" x14ac:dyDescent="0.3">
      <c r="A3415">
        <v>1183</v>
      </c>
      <c r="B3415" t="s">
        <v>1482</v>
      </c>
      <c r="C3415" t="s">
        <v>227</v>
      </c>
      <c r="D3415" t="s">
        <v>26</v>
      </c>
      <c r="E3415" s="1">
        <v>43022</v>
      </c>
      <c r="F3415">
        <v>2</v>
      </c>
      <c r="G3415">
        <v>1523.98</v>
      </c>
      <c r="H3415" t="s">
        <v>896</v>
      </c>
      <c r="I3415" t="s">
        <v>15</v>
      </c>
      <c r="J3415" t="s">
        <v>27</v>
      </c>
      <c r="K3415" t="s">
        <v>28</v>
      </c>
      <c r="L3415" t="s">
        <v>1972</v>
      </c>
    </row>
    <row r="3416" spans="1:12" x14ac:dyDescent="0.3">
      <c r="A3416">
        <v>1183</v>
      </c>
      <c r="B3416" t="s">
        <v>1482</v>
      </c>
      <c r="C3416" t="s">
        <v>227</v>
      </c>
      <c r="D3416" t="s">
        <v>26</v>
      </c>
      <c r="E3416" s="1">
        <v>43022</v>
      </c>
      <c r="F3416">
        <v>2</v>
      </c>
      <c r="G3416">
        <v>939.98</v>
      </c>
      <c r="H3416" t="s">
        <v>69</v>
      </c>
      <c r="I3416" t="s">
        <v>22</v>
      </c>
      <c r="J3416" t="s">
        <v>27</v>
      </c>
      <c r="K3416" t="s">
        <v>28</v>
      </c>
      <c r="L3416" t="s">
        <v>1967</v>
      </c>
    </row>
    <row r="3417" spans="1:12" x14ac:dyDescent="0.3">
      <c r="A3417">
        <v>1183</v>
      </c>
      <c r="B3417" t="s">
        <v>1482</v>
      </c>
      <c r="C3417" t="s">
        <v>227</v>
      </c>
      <c r="D3417" t="s">
        <v>26</v>
      </c>
      <c r="E3417" s="1">
        <v>43022</v>
      </c>
      <c r="F3417">
        <v>1</v>
      </c>
      <c r="G3417">
        <v>3499.99</v>
      </c>
      <c r="H3417" t="s">
        <v>917</v>
      </c>
      <c r="I3417" t="s">
        <v>20</v>
      </c>
      <c r="J3417" t="s">
        <v>27</v>
      </c>
      <c r="K3417" t="s">
        <v>28</v>
      </c>
      <c r="L3417" t="s">
        <v>1968</v>
      </c>
    </row>
    <row r="3418" spans="1:12" x14ac:dyDescent="0.3">
      <c r="A3418">
        <v>1184</v>
      </c>
      <c r="B3418" t="s">
        <v>1483</v>
      </c>
      <c r="C3418" t="s">
        <v>121</v>
      </c>
      <c r="D3418" t="s">
        <v>26</v>
      </c>
      <c r="E3418" s="1">
        <v>43022</v>
      </c>
      <c r="F3418">
        <v>2</v>
      </c>
      <c r="G3418">
        <v>1199.98</v>
      </c>
      <c r="H3418" t="s">
        <v>14</v>
      </c>
      <c r="I3418" t="s">
        <v>15</v>
      </c>
      <c r="J3418" t="s">
        <v>27</v>
      </c>
      <c r="K3418" t="s">
        <v>28</v>
      </c>
      <c r="L3418" t="s">
        <v>1966</v>
      </c>
    </row>
    <row r="3419" spans="1:12" x14ac:dyDescent="0.3">
      <c r="A3419">
        <v>1184</v>
      </c>
      <c r="B3419" t="s">
        <v>1483</v>
      </c>
      <c r="C3419" t="s">
        <v>121</v>
      </c>
      <c r="D3419" t="s">
        <v>26</v>
      </c>
      <c r="E3419" s="1">
        <v>43022</v>
      </c>
      <c r="F3419">
        <v>1</v>
      </c>
      <c r="G3419">
        <v>416.99</v>
      </c>
      <c r="H3419" t="s">
        <v>923</v>
      </c>
      <c r="I3419" t="s">
        <v>15</v>
      </c>
      <c r="J3419" t="s">
        <v>27</v>
      </c>
      <c r="K3419" t="s">
        <v>28</v>
      </c>
      <c r="L3419" t="s">
        <v>1972</v>
      </c>
    </row>
    <row r="3420" spans="1:12" x14ac:dyDescent="0.3">
      <c r="A3420">
        <v>1185</v>
      </c>
      <c r="B3420" t="s">
        <v>1484</v>
      </c>
      <c r="C3420" t="s">
        <v>240</v>
      </c>
      <c r="D3420" t="s">
        <v>26</v>
      </c>
      <c r="E3420" s="1">
        <v>43022</v>
      </c>
      <c r="F3420">
        <v>1</v>
      </c>
      <c r="G3420">
        <v>269.99</v>
      </c>
      <c r="H3420" t="s">
        <v>66</v>
      </c>
      <c r="I3420" t="s">
        <v>53</v>
      </c>
      <c r="J3420" t="s">
        <v>27</v>
      </c>
      <c r="K3420" t="s">
        <v>28</v>
      </c>
      <c r="L3420" t="s">
        <v>1966</v>
      </c>
    </row>
    <row r="3421" spans="1:12" x14ac:dyDescent="0.3">
      <c r="A3421">
        <v>1185</v>
      </c>
      <c r="B3421" t="s">
        <v>1484</v>
      </c>
      <c r="C3421" t="s">
        <v>240</v>
      </c>
      <c r="D3421" t="s">
        <v>26</v>
      </c>
      <c r="E3421" s="1">
        <v>43022</v>
      </c>
      <c r="F3421">
        <v>2</v>
      </c>
      <c r="G3421">
        <v>898</v>
      </c>
      <c r="H3421" t="s">
        <v>99</v>
      </c>
      <c r="I3421" t="s">
        <v>15</v>
      </c>
      <c r="J3421" t="s">
        <v>27</v>
      </c>
      <c r="K3421" t="s">
        <v>28</v>
      </c>
      <c r="L3421" t="s">
        <v>1976</v>
      </c>
    </row>
    <row r="3422" spans="1:12" x14ac:dyDescent="0.3">
      <c r="A3422">
        <v>1185</v>
      </c>
      <c r="B3422" t="s">
        <v>1484</v>
      </c>
      <c r="C3422" t="s">
        <v>240</v>
      </c>
      <c r="D3422" t="s">
        <v>26</v>
      </c>
      <c r="E3422" s="1">
        <v>43022</v>
      </c>
      <c r="F3422">
        <v>1</v>
      </c>
      <c r="G3422">
        <v>761.99</v>
      </c>
      <c r="H3422" t="s">
        <v>896</v>
      </c>
      <c r="I3422" t="s">
        <v>15</v>
      </c>
      <c r="J3422" t="s">
        <v>27</v>
      </c>
      <c r="K3422" t="s">
        <v>28</v>
      </c>
      <c r="L3422" t="s">
        <v>1972</v>
      </c>
    </row>
    <row r="3423" spans="1:12" x14ac:dyDescent="0.3">
      <c r="A3423">
        <v>1185</v>
      </c>
      <c r="B3423" t="s">
        <v>1484</v>
      </c>
      <c r="C3423" t="s">
        <v>240</v>
      </c>
      <c r="D3423" t="s">
        <v>26</v>
      </c>
      <c r="E3423" s="1">
        <v>43022</v>
      </c>
      <c r="F3423">
        <v>2</v>
      </c>
      <c r="G3423">
        <v>6999.98</v>
      </c>
      <c r="H3423" t="s">
        <v>917</v>
      </c>
      <c r="I3423" t="s">
        <v>20</v>
      </c>
      <c r="J3423" t="s">
        <v>27</v>
      </c>
      <c r="K3423" t="s">
        <v>28</v>
      </c>
      <c r="L3423" t="s">
        <v>1968</v>
      </c>
    </row>
    <row r="3424" spans="1:12" x14ac:dyDescent="0.3">
      <c r="A3424">
        <v>1186</v>
      </c>
      <c r="B3424" t="s">
        <v>1485</v>
      </c>
      <c r="C3424" t="s">
        <v>348</v>
      </c>
      <c r="D3424" t="s">
        <v>26</v>
      </c>
      <c r="E3424" s="1">
        <v>43022</v>
      </c>
      <c r="F3424">
        <v>1</v>
      </c>
      <c r="G3424">
        <v>449.99</v>
      </c>
      <c r="H3424" t="s">
        <v>854</v>
      </c>
      <c r="I3424" t="s">
        <v>39</v>
      </c>
      <c r="J3424" t="s">
        <v>27</v>
      </c>
      <c r="K3424" t="s">
        <v>28</v>
      </c>
      <c r="L3424" t="s">
        <v>1972</v>
      </c>
    </row>
    <row r="3425" spans="1:12" x14ac:dyDescent="0.3">
      <c r="A3425">
        <v>1186</v>
      </c>
      <c r="B3425" t="s">
        <v>1485</v>
      </c>
      <c r="C3425" t="s">
        <v>348</v>
      </c>
      <c r="D3425" t="s">
        <v>26</v>
      </c>
      <c r="E3425" s="1">
        <v>43022</v>
      </c>
      <c r="F3425">
        <v>1</v>
      </c>
      <c r="G3425">
        <v>999.99</v>
      </c>
      <c r="H3425" t="s">
        <v>997</v>
      </c>
      <c r="I3425" t="s">
        <v>22</v>
      </c>
      <c r="J3425" t="s">
        <v>27</v>
      </c>
      <c r="K3425" t="s">
        <v>28</v>
      </c>
      <c r="L3425" t="s">
        <v>1967</v>
      </c>
    </row>
    <row r="3426" spans="1:12" x14ac:dyDescent="0.3">
      <c r="A3426">
        <v>1186</v>
      </c>
      <c r="B3426" t="s">
        <v>1485</v>
      </c>
      <c r="C3426" t="s">
        <v>348</v>
      </c>
      <c r="D3426" t="s">
        <v>26</v>
      </c>
      <c r="E3426" s="1">
        <v>43022</v>
      </c>
      <c r="F3426">
        <v>1</v>
      </c>
      <c r="G3426">
        <v>3499.99</v>
      </c>
      <c r="H3426" t="s">
        <v>909</v>
      </c>
      <c r="I3426" t="s">
        <v>858</v>
      </c>
      <c r="J3426" t="s">
        <v>27</v>
      </c>
      <c r="K3426" t="s">
        <v>28</v>
      </c>
      <c r="L3426" t="s">
        <v>1968</v>
      </c>
    </row>
    <row r="3427" spans="1:12" x14ac:dyDescent="0.3">
      <c r="A3427">
        <v>1186</v>
      </c>
      <c r="B3427" t="s">
        <v>1485</v>
      </c>
      <c r="C3427" t="s">
        <v>348</v>
      </c>
      <c r="D3427" t="s">
        <v>26</v>
      </c>
      <c r="E3427" s="1">
        <v>43022</v>
      </c>
      <c r="F3427">
        <v>2</v>
      </c>
      <c r="G3427">
        <v>2999.98</v>
      </c>
      <c r="H3427" t="s">
        <v>936</v>
      </c>
      <c r="I3427" t="s">
        <v>858</v>
      </c>
      <c r="J3427" t="s">
        <v>27</v>
      </c>
      <c r="K3427" t="s">
        <v>28</v>
      </c>
      <c r="L3427" t="s">
        <v>1968</v>
      </c>
    </row>
    <row r="3428" spans="1:12" x14ac:dyDescent="0.3">
      <c r="A3428">
        <v>1187</v>
      </c>
      <c r="B3428" t="s">
        <v>1486</v>
      </c>
      <c r="C3428" t="s">
        <v>1095</v>
      </c>
      <c r="D3428" t="s">
        <v>26</v>
      </c>
      <c r="E3428" s="1">
        <v>43023</v>
      </c>
      <c r="F3428">
        <v>1</v>
      </c>
      <c r="G3428">
        <v>402.99</v>
      </c>
      <c r="H3428" t="s">
        <v>891</v>
      </c>
      <c r="I3428" t="s">
        <v>15</v>
      </c>
      <c r="J3428" t="s">
        <v>27</v>
      </c>
      <c r="K3428" t="s">
        <v>28</v>
      </c>
      <c r="L3428" t="s">
        <v>1972</v>
      </c>
    </row>
    <row r="3429" spans="1:12" x14ac:dyDescent="0.3">
      <c r="A3429">
        <v>1187</v>
      </c>
      <c r="B3429" t="s">
        <v>1486</v>
      </c>
      <c r="C3429" t="s">
        <v>1095</v>
      </c>
      <c r="D3429" t="s">
        <v>26</v>
      </c>
      <c r="E3429" s="1">
        <v>43023</v>
      </c>
      <c r="F3429">
        <v>2</v>
      </c>
      <c r="G3429">
        <v>1499.98</v>
      </c>
      <c r="H3429" t="s">
        <v>857</v>
      </c>
      <c r="I3429" t="s">
        <v>858</v>
      </c>
      <c r="J3429" t="s">
        <v>27</v>
      </c>
      <c r="K3429" t="s">
        <v>28</v>
      </c>
      <c r="L3429" t="s">
        <v>1967</v>
      </c>
    </row>
    <row r="3430" spans="1:12" x14ac:dyDescent="0.3">
      <c r="A3430">
        <v>1187</v>
      </c>
      <c r="B3430" t="s">
        <v>1486</v>
      </c>
      <c r="C3430" t="s">
        <v>1095</v>
      </c>
      <c r="D3430" t="s">
        <v>26</v>
      </c>
      <c r="E3430" s="1">
        <v>43023</v>
      </c>
      <c r="F3430">
        <v>2</v>
      </c>
      <c r="G3430">
        <v>1665.98</v>
      </c>
      <c r="H3430" t="s">
        <v>1055</v>
      </c>
      <c r="I3430" t="s">
        <v>22</v>
      </c>
      <c r="J3430" t="s">
        <v>27</v>
      </c>
      <c r="K3430" t="s">
        <v>28</v>
      </c>
      <c r="L3430" t="s">
        <v>1967</v>
      </c>
    </row>
    <row r="3431" spans="1:12" x14ac:dyDescent="0.3">
      <c r="A3431">
        <v>1187</v>
      </c>
      <c r="B3431" t="s">
        <v>1486</v>
      </c>
      <c r="C3431" t="s">
        <v>1095</v>
      </c>
      <c r="D3431" t="s">
        <v>26</v>
      </c>
      <c r="E3431" s="1">
        <v>43023</v>
      </c>
      <c r="F3431">
        <v>1</v>
      </c>
      <c r="G3431">
        <v>2899.99</v>
      </c>
      <c r="H3431" t="s">
        <v>21</v>
      </c>
      <c r="I3431" t="s">
        <v>22</v>
      </c>
      <c r="J3431" t="s">
        <v>27</v>
      </c>
      <c r="K3431" t="s">
        <v>28</v>
      </c>
      <c r="L3431" t="s">
        <v>1968</v>
      </c>
    </row>
    <row r="3432" spans="1:12" x14ac:dyDescent="0.3">
      <c r="A3432">
        <v>1188</v>
      </c>
      <c r="B3432" t="s">
        <v>1487</v>
      </c>
      <c r="C3432" t="s">
        <v>101</v>
      </c>
      <c r="D3432" t="s">
        <v>26</v>
      </c>
      <c r="E3432" s="1">
        <v>43023</v>
      </c>
      <c r="F3432">
        <v>2</v>
      </c>
      <c r="G3432">
        <v>501.98</v>
      </c>
      <c r="H3432" t="s">
        <v>950</v>
      </c>
      <c r="I3432" t="s">
        <v>15</v>
      </c>
      <c r="J3432" t="s">
        <v>27</v>
      </c>
      <c r="K3432" t="s">
        <v>31</v>
      </c>
      <c r="L3432" t="s">
        <v>1972</v>
      </c>
    </row>
    <row r="3433" spans="1:12" x14ac:dyDescent="0.3">
      <c r="A3433">
        <v>1188</v>
      </c>
      <c r="B3433" t="s">
        <v>1487</v>
      </c>
      <c r="C3433" t="s">
        <v>101</v>
      </c>
      <c r="D3433" t="s">
        <v>26</v>
      </c>
      <c r="E3433" s="1">
        <v>43023</v>
      </c>
      <c r="F3433">
        <v>2</v>
      </c>
      <c r="G3433">
        <v>379.98</v>
      </c>
      <c r="H3433" t="s">
        <v>1119</v>
      </c>
      <c r="I3433" t="s">
        <v>53</v>
      </c>
      <c r="J3433" t="s">
        <v>27</v>
      </c>
      <c r="K3433" t="s">
        <v>31</v>
      </c>
      <c r="L3433" t="s">
        <v>1968</v>
      </c>
    </row>
    <row r="3434" spans="1:12" x14ac:dyDescent="0.3">
      <c r="A3434">
        <v>1188</v>
      </c>
      <c r="B3434" t="s">
        <v>1487</v>
      </c>
      <c r="C3434" t="s">
        <v>101</v>
      </c>
      <c r="D3434" t="s">
        <v>26</v>
      </c>
      <c r="E3434" s="1">
        <v>43023</v>
      </c>
      <c r="F3434">
        <v>2</v>
      </c>
      <c r="G3434">
        <v>699.98</v>
      </c>
      <c r="H3434" t="s">
        <v>958</v>
      </c>
      <c r="I3434" t="s">
        <v>53</v>
      </c>
      <c r="J3434" t="s">
        <v>27</v>
      </c>
      <c r="K3434" t="s">
        <v>31</v>
      </c>
      <c r="L3434" t="s">
        <v>1968</v>
      </c>
    </row>
    <row r="3435" spans="1:12" x14ac:dyDescent="0.3">
      <c r="A3435">
        <v>1189</v>
      </c>
      <c r="B3435" t="s">
        <v>1488</v>
      </c>
      <c r="C3435" t="s">
        <v>305</v>
      </c>
      <c r="D3435" t="s">
        <v>26</v>
      </c>
      <c r="E3435" s="1">
        <v>43023</v>
      </c>
      <c r="F3435">
        <v>2</v>
      </c>
      <c r="G3435">
        <v>979.98</v>
      </c>
      <c r="H3435" t="s">
        <v>871</v>
      </c>
      <c r="I3435" t="s">
        <v>39</v>
      </c>
      <c r="J3435" t="s">
        <v>27</v>
      </c>
      <c r="K3435" t="s">
        <v>28</v>
      </c>
      <c r="L3435" t="s">
        <v>1966</v>
      </c>
    </row>
    <row r="3436" spans="1:12" x14ac:dyDescent="0.3">
      <c r="A3436">
        <v>1189</v>
      </c>
      <c r="B3436" t="s">
        <v>1488</v>
      </c>
      <c r="C3436" t="s">
        <v>305</v>
      </c>
      <c r="D3436" t="s">
        <v>26</v>
      </c>
      <c r="E3436" s="1">
        <v>43023</v>
      </c>
      <c r="F3436">
        <v>1</v>
      </c>
      <c r="G3436">
        <v>2699.99</v>
      </c>
      <c r="H3436" t="s">
        <v>919</v>
      </c>
      <c r="I3436" t="s">
        <v>858</v>
      </c>
      <c r="J3436" t="s">
        <v>27</v>
      </c>
      <c r="K3436" t="s">
        <v>28</v>
      </c>
      <c r="L3436" t="s">
        <v>1968</v>
      </c>
    </row>
    <row r="3437" spans="1:12" x14ac:dyDescent="0.3">
      <c r="A3437">
        <v>1189</v>
      </c>
      <c r="B3437" t="s">
        <v>1488</v>
      </c>
      <c r="C3437" t="s">
        <v>305</v>
      </c>
      <c r="D3437" t="s">
        <v>26</v>
      </c>
      <c r="E3437" s="1">
        <v>43023</v>
      </c>
      <c r="F3437">
        <v>2</v>
      </c>
      <c r="G3437">
        <v>9999.98</v>
      </c>
      <c r="H3437" t="s">
        <v>987</v>
      </c>
      <c r="I3437" t="s">
        <v>22</v>
      </c>
      <c r="J3437" t="s">
        <v>27</v>
      </c>
      <c r="K3437" t="s">
        <v>28</v>
      </c>
      <c r="L3437" t="s">
        <v>1968</v>
      </c>
    </row>
    <row r="3438" spans="1:12" x14ac:dyDescent="0.3">
      <c r="A3438">
        <v>1190</v>
      </c>
      <c r="B3438" t="s">
        <v>1489</v>
      </c>
      <c r="C3438" t="s">
        <v>348</v>
      </c>
      <c r="D3438" t="s">
        <v>26</v>
      </c>
      <c r="E3438" s="1">
        <v>43024</v>
      </c>
      <c r="F3438">
        <v>1</v>
      </c>
      <c r="G3438">
        <v>416.99</v>
      </c>
      <c r="H3438" t="s">
        <v>923</v>
      </c>
      <c r="I3438" t="s">
        <v>15</v>
      </c>
      <c r="J3438" t="s">
        <v>27</v>
      </c>
      <c r="K3438" t="s">
        <v>28</v>
      </c>
      <c r="L3438" t="s">
        <v>1972</v>
      </c>
    </row>
    <row r="3439" spans="1:12" x14ac:dyDescent="0.3">
      <c r="A3439">
        <v>1191</v>
      </c>
      <c r="B3439" t="s">
        <v>1490</v>
      </c>
      <c r="C3439" t="s">
        <v>549</v>
      </c>
      <c r="D3439" t="s">
        <v>26</v>
      </c>
      <c r="E3439" s="1">
        <v>43025</v>
      </c>
      <c r="F3439">
        <v>1</v>
      </c>
      <c r="G3439">
        <v>489.99</v>
      </c>
      <c r="H3439" t="s">
        <v>994</v>
      </c>
      <c r="I3439" t="s">
        <v>53</v>
      </c>
      <c r="J3439" t="s">
        <v>27</v>
      </c>
      <c r="K3439" t="s">
        <v>28</v>
      </c>
      <c r="L3439" t="s">
        <v>1966</v>
      </c>
    </row>
    <row r="3440" spans="1:12" x14ac:dyDescent="0.3">
      <c r="A3440">
        <v>1191</v>
      </c>
      <c r="B3440" t="s">
        <v>1490</v>
      </c>
      <c r="C3440" t="s">
        <v>549</v>
      </c>
      <c r="D3440" t="s">
        <v>26</v>
      </c>
      <c r="E3440" s="1">
        <v>43025</v>
      </c>
      <c r="F3440">
        <v>2</v>
      </c>
      <c r="G3440">
        <v>9999.98</v>
      </c>
      <c r="H3440" t="s">
        <v>987</v>
      </c>
      <c r="I3440" t="s">
        <v>22</v>
      </c>
      <c r="J3440" t="s">
        <v>27</v>
      </c>
      <c r="K3440" t="s">
        <v>28</v>
      </c>
      <c r="L3440" t="s">
        <v>1968</v>
      </c>
    </row>
    <row r="3441" spans="1:12" x14ac:dyDescent="0.3">
      <c r="A3441">
        <v>1191</v>
      </c>
      <c r="B3441" t="s">
        <v>1490</v>
      </c>
      <c r="C3441" t="s">
        <v>549</v>
      </c>
      <c r="D3441" t="s">
        <v>26</v>
      </c>
      <c r="E3441" s="1">
        <v>43025</v>
      </c>
      <c r="F3441">
        <v>2</v>
      </c>
      <c r="G3441">
        <v>419.98</v>
      </c>
      <c r="H3441" t="s">
        <v>953</v>
      </c>
      <c r="I3441" t="s">
        <v>53</v>
      </c>
      <c r="J3441" t="s">
        <v>27</v>
      </c>
      <c r="K3441" t="s">
        <v>28</v>
      </c>
      <c r="L3441" t="s">
        <v>1968</v>
      </c>
    </row>
    <row r="3442" spans="1:12" x14ac:dyDescent="0.3">
      <c r="A3442">
        <v>1192</v>
      </c>
      <c r="B3442" t="s">
        <v>1491</v>
      </c>
      <c r="C3442" t="s">
        <v>1207</v>
      </c>
      <c r="D3442" t="s">
        <v>26</v>
      </c>
      <c r="E3442" s="1">
        <v>43025</v>
      </c>
      <c r="F3442">
        <v>2</v>
      </c>
      <c r="G3442">
        <v>1099.98</v>
      </c>
      <c r="H3442" t="s">
        <v>43</v>
      </c>
      <c r="I3442" t="s">
        <v>39</v>
      </c>
      <c r="J3442" t="s">
        <v>27</v>
      </c>
      <c r="K3442" t="s">
        <v>28</v>
      </c>
      <c r="L3442" t="s">
        <v>1966</v>
      </c>
    </row>
    <row r="3443" spans="1:12" x14ac:dyDescent="0.3">
      <c r="A3443">
        <v>1192</v>
      </c>
      <c r="B3443" t="s">
        <v>1491</v>
      </c>
      <c r="C3443" t="s">
        <v>1207</v>
      </c>
      <c r="D3443" t="s">
        <v>26</v>
      </c>
      <c r="E3443" s="1">
        <v>43025</v>
      </c>
      <c r="F3443">
        <v>2</v>
      </c>
      <c r="G3443">
        <v>759.98</v>
      </c>
      <c r="H3443" t="s">
        <v>960</v>
      </c>
      <c r="I3443" t="s">
        <v>22</v>
      </c>
      <c r="J3443" t="s">
        <v>27</v>
      </c>
      <c r="K3443" t="s">
        <v>28</v>
      </c>
      <c r="L3443" t="s">
        <v>1971</v>
      </c>
    </row>
    <row r="3444" spans="1:12" x14ac:dyDescent="0.3">
      <c r="A3444">
        <v>1192</v>
      </c>
      <c r="B3444" t="s">
        <v>1491</v>
      </c>
      <c r="C3444" t="s">
        <v>1207</v>
      </c>
      <c r="D3444" t="s">
        <v>26</v>
      </c>
      <c r="E3444" s="1">
        <v>43025</v>
      </c>
      <c r="F3444">
        <v>2</v>
      </c>
      <c r="G3444">
        <v>379.98</v>
      </c>
      <c r="H3444" t="s">
        <v>898</v>
      </c>
      <c r="I3444" t="s">
        <v>53</v>
      </c>
      <c r="J3444" t="s">
        <v>27</v>
      </c>
      <c r="K3444" t="s">
        <v>28</v>
      </c>
      <c r="L3444" t="s">
        <v>1968</v>
      </c>
    </row>
    <row r="3445" spans="1:12" x14ac:dyDescent="0.3">
      <c r="A3445">
        <v>1193</v>
      </c>
      <c r="B3445" t="s">
        <v>1492</v>
      </c>
      <c r="C3445" t="s">
        <v>130</v>
      </c>
      <c r="D3445" t="s">
        <v>26</v>
      </c>
      <c r="E3445" s="1">
        <v>43025</v>
      </c>
      <c r="F3445">
        <v>1</v>
      </c>
      <c r="G3445">
        <v>999.99</v>
      </c>
      <c r="H3445" t="s">
        <v>997</v>
      </c>
      <c r="I3445" t="s">
        <v>22</v>
      </c>
      <c r="J3445" t="s">
        <v>27</v>
      </c>
      <c r="K3445" t="s">
        <v>31</v>
      </c>
      <c r="L3445" t="s">
        <v>1967</v>
      </c>
    </row>
    <row r="3446" spans="1:12" x14ac:dyDescent="0.3">
      <c r="A3446">
        <v>1193</v>
      </c>
      <c r="B3446" t="s">
        <v>1492</v>
      </c>
      <c r="C3446" t="s">
        <v>130</v>
      </c>
      <c r="D3446" t="s">
        <v>26</v>
      </c>
      <c r="E3446" s="1">
        <v>43025</v>
      </c>
      <c r="F3446">
        <v>2</v>
      </c>
      <c r="G3446">
        <v>299.98</v>
      </c>
      <c r="H3446" t="s">
        <v>904</v>
      </c>
      <c r="I3446" t="s">
        <v>53</v>
      </c>
      <c r="J3446" t="s">
        <v>27</v>
      </c>
      <c r="K3446" t="s">
        <v>31</v>
      </c>
      <c r="L3446" t="s">
        <v>1968</v>
      </c>
    </row>
    <row r="3447" spans="1:12" x14ac:dyDescent="0.3">
      <c r="A3447">
        <v>1194</v>
      </c>
      <c r="B3447" t="s">
        <v>1493</v>
      </c>
      <c r="C3447" t="s">
        <v>68</v>
      </c>
      <c r="D3447" t="s">
        <v>13</v>
      </c>
      <c r="E3447" s="1">
        <v>43027</v>
      </c>
      <c r="F3447">
        <v>1</v>
      </c>
      <c r="G3447">
        <v>416.99</v>
      </c>
      <c r="H3447" t="s">
        <v>923</v>
      </c>
      <c r="I3447" t="s">
        <v>15</v>
      </c>
      <c r="J3447" t="s">
        <v>16</v>
      </c>
      <c r="K3447" t="s">
        <v>17</v>
      </c>
      <c r="L3447" t="s">
        <v>1972</v>
      </c>
    </row>
    <row r="3448" spans="1:12" x14ac:dyDescent="0.3">
      <c r="A3448">
        <v>1194</v>
      </c>
      <c r="B3448" t="s">
        <v>1493</v>
      </c>
      <c r="C3448" t="s">
        <v>68</v>
      </c>
      <c r="D3448" t="s">
        <v>13</v>
      </c>
      <c r="E3448" s="1">
        <v>43027</v>
      </c>
      <c r="F3448">
        <v>1</v>
      </c>
      <c r="G3448">
        <v>109.99</v>
      </c>
      <c r="H3448" t="s">
        <v>934</v>
      </c>
      <c r="I3448" t="s">
        <v>53</v>
      </c>
      <c r="J3448" t="s">
        <v>16</v>
      </c>
      <c r="K3448" t="s">
        <v>17</v>
      </c>
      <c r="L3448" t="s">
        <v>1972</v>
      </c>
    </row>
    <row r="3449" spans="1:12" x14ac:dyDescent="0.3">
      <c r="A3449">
        <v>1194</v>
      </c>
      <c r="B3449" t="s">
        <v>1493</v>
      </c>
      <c r="C3449" t="s">
        <v>68</v>
      </c>
      <c r="D3449" t="s">
        <v>13</v>
      </c>
      <c r="E3449" s="1">
        <v>43027</v>
      </c>
      <c r="F3449">
        <v>2</v>
      </c>
      <c r="G3449">
        <v>1067.98</v>
      </c>
      <c r="H3449" t="s">
        <v>957</v>
      </c>
      <c r="I3449" t="s">
        <v>39</v>
      </c>
      <c r="J3449" t="s">
        <v>16</v>
      </c>
      <c r="K3449" t="s">
        <v>17</v>
      </c>
      <c r="L3449" t="s">
        <v>1972</v>
      </c>
    </row>
    <row r="3450" spans="1:12" x14ac:dyDescent="0.3">
      <c r="A3450">
        <v>1194</v>
      </c>
      <c r="B3450" t="s">
        <v>1493</v>
      </c>
      <c r="C3450" t="s">
        <v>68</v>
      </c>
      <c r="D3450" t="s">
        <v>13</v>
      </c>
      <c r="E3450" s="1">
        <v>43027</v>
      </c>
      <c r="F3450">
        <v>2</v>
      </c>
      <c r="G3450">
        <v>7999.98</v>
      </c>
      <c r="H3450" t="s">
        <v>56</v>
      </c>
      <c r="I3450" t="s">
        <v>22</v>
      </c>
      <c r="J3450" t="s">
        <v>16</v>
      </c>
      <c r="K3450" t="s">
        <v>17</v>
      </c>
      <c r="L3450" t="s">
        <v>1968</v>
      </c>
    </row>
    <row r="3451" spans="1:12" x14ac:dyDescent="0.3">
      <c r="A3451">
        <v>1195</v>
      </c>
      <c r="B3451" t="s">
        <v>1494</v>
      </c>
      <c r="C3451" t="s">
        <v>925</v>
      </c>
      <c r="D3451" t="s">
        <v>26</v>
      </c>
      <c r="E3451" s="1">
        <v>43027</v>
      </c>
      <c r="F3451">
        <v>1</v>
      </c>
      <c r="G3451">
        <v>875.99</v>
      </c>
      <c r="H3451" t="s">
        <v>906</v>
      </c>
      <c r="I3451" t="s">
        <v>858</v>
      </c>
      <c r="J3451" t="s">
        <v>27</v>
      </c>
      <c r="K3451" t="s">
        <v>31</v>
      </c>
      <c r="L3451" t="s">
        <v>1967</v>
      </c>
    </row>
    <row r="3452" spans="1:12" x14ac:dyDescent="0.3">
      <c r="A3452">
        <v>1196</v>
      </c>
      <c r="B3452" t="s">
        <v>1495</v>
      </c>
      <c r="C3452" t="s">
        <v>231</v>
      </c>
      <c r="D3452" t="s">
        <v>26</v>
      </c>
      <c r="E3452" s="1">
        <v>43027</v>
      </c>
      <c r="F3452">
        <v>1</v>
      </c>
      <c r="G3452">
        <v>749.99</v>
      </c>
      <c r="H3452" t="s">
        <v>857</v>
      </c>
      <c r="I3452" t="s">
        <v>858</v>
      </c>
      <c r="J3452" t="s">
        <v>27</v>
      </c>
      <c r="K3452" t="s">
        <v>28</v>
      </c>
      <c r="L3452" t="s">
        <v>1967</v>
      </c>
    </row>
    <row r="3453" spans="1:12" x14ac:dyDescent="0.3">
      <c r="A3453">
        <v>1197</v>
      </c>
      <c r="B3453" t="s">
        <v>1496</v>
      </c>
      <c r="C3453" t="s">
        <v>48</v>
      </c>
      <c r="D3453" t="s">
        <v>26</v>
      </c>
      <c r="E3453" s="1">
        <v>43029</v>
      </c>
      <c r="F3453">
        <v>1</v>
      </c>
      <c r="G3453">
        <v>269.99</v>
      </c>
      <c r="H3453" t="s">
        <v>66</v>
      </c>
      <c r="I3453" t="s">
        <v>15</v>
      </c>
      <c r="J3453" t="s">
        <v>27</v>
      </c>
      <c r="K3453" t="s">
        <v>28</v>
      </c>
      <c r="L3453" t="s">
        <v>1966</v>
      </c>
    </row>
    <row r="3454" spans="1:12" x14ac:dyDescent="0.3">
      <c r="A3454">
        <v>1197</v>
      </c>
      <c r="B3454" t="s">
        <v>1496</v>
      </c>
      <c r="C3454" t="s">
        <v>48</v>
      </c>
      <c r="D3454" t="s">
        <v>26</v>
      </c>
      <c r="E3454" s="1">
        <v>43029</v>
      </c>
      <c r="F3454">
        <v>2</v>
      </c>
      <c r="G3454">
        <v>899.98</v>
      </c>
      <c r="H3454" t="s">
        <v>854</v>
      </c>
      <c r="I3454" t="s">
        <v>39</v>
      </c>
      <c r="J3454" t="s">
        <v>27</v>
      </c>
      <c r="K3454" t="s">
        <v>28</v>
      </c>
      <c r="L3454" t="s">
        <v>1972</v>
      </c>
    </row>
    <row r="3455" spans="1:12" x14ac:dyDescent="0.3">
      <c r="A3455">
        <v>1197</v>
      </c>
      <c r="B3455" t="s">
        <v>1496</v>
      </c>
      <c r="C3455" t="s">
        <v>48</v>
      </c>
      <c r="D3455" t="s">
        <v>26</v>
      </c>
      <c r="E3455" s="1">
        <v>43029</v>
      </c>
      <c r="F3455">
        <v>2</v>
      </c>
      <c r="G3455">
        <v>899.98</v>
      </c>
      <c r="H3455" t="s">
        <v>941</v>
      </c>
      <c r="I3455" t="s">
        <v>39</v>
      </c>
      <c r="J3455" t="s">
        <v>27</v>
      </c>
      <c r="K3455" t="s">
        <v>28</v>
      </c>
      <c r="L3455" t="s">
        <v>1972</v>
      </c>
    </row>
    <row r="3456" spans="1:12" x14ac:dyDescent="0.3">
      <c r="A3456">
        <v>1197</v>
      </c>
      <c r="B3456" t="s">
        <v>1496</v>
      </c>
      <c r="C3456" t="s">
        <v>48</v>
      </c>
      <c r="D3456" t="s">
        <v>26</v>
      </c>
      <c r="E3456" s="1">
        <v>43029</v>
      </c>
      <c r="F3456">
        <v>2</v>
      </c>
      <c r="G3456">
        <v>5999.98</v>
      </c>
      <c r="H3456" t="s">
        <v>45</v>
      </c>
      <c r="I3456" t="s">
        <v>46</v>
      </c>
      <c r="J3456" t="s">
        <v>27</v>
      </c>
      <c r="K3456" t="s">
        <v>28</v>
      </c>
      <c r="L3456" t="s">
        <v>1968</v>
      </c>
    </row>
    <row r="3457" spans="1:12" x14ac:dyDescent="0.3">
      <c r="A3457">
        <v>1198</v>
      </c>
      <c r="B3457" t="s">
        <v>1497</v>
      </c>
      <c r="C3457" t="s">
        <v>227</v>
      </c>
      <c r="D3457" t="s">
        <v>26</v>
      </c>
      <c r="E3457" s="1">
        <v>43030</v>
      </c>
      <c r="F3457">
        <v>1</v>
      </c>
      <c r="G3457">
        <v>533.99</v>
      </c>
      <c r="H3457" t="s">
        <v>957</v>
      </c>
      <c r="I3457" t="s">
        <v>39</v>
      </c>
      <c r="J3457" t="s">
        <v>27</v>
      </c>
      <c r="K3457" t="s">
        <v>31</v>
      </c>
      <c r="L3457" t="s">
        <v>1972</v>
      </c>
    </row>
    <row r="3458" spans="1:12" x14ac:dyDescent="0.3">
      <c r="A3458">
        <v>1199</v>
      </c>
      <c r="B3458" t="s">
        <v>1498</v>
      </c>
      <c r="C3458" t="s">
        <v>317</v>
      </c>
      <c r="D3458" t="s">
        <v>13</v>
      </c>
      <c r="E3458" s="1">
        <v>43031</v>
      </c>
      <c r="F3458">
        <v>2</v>
      </c>
      <c r="G3458">
        <v>499.98</v>
      </c>
      <c r="H3458" t="s">
        <v>890</v>
      </c>
      <c r="I3458" t="s">
        <v>53</v>
      </c>
      <c r="J3458" t="s">
        <v>16</v>
      </c>
      <c r="K3458" t="s">
        <v>17</v>
      </c>
      <c r="L3458" t="s">
        <v>1971</v>
      </c>
    </row>
    <row r="3459" spans="1:12" x14ac:dyDescent="0.3">
      <c r="A3459">
        <v>1199</v>
      </c>
      <c r="B3459" t="s">
        <v>1498</v>
      </c>
      <c r="C3459" t="s">
        <v>317</v>
      </c>
      <c r="D3459" t="s">
        <v>13</v>
      </c>
      <c r="E3459" s="1">
        <v>43031</v>
      </c>
      <c r="F3459">
        <v>2</v>
      </c>
      <c r="G3459">
        <v>833.98</v>
      </c>
      <c r="H3459" t="s">
        <v>867</v>
      </c>
      <c r="I3459" t="s">
        <v>39</v>
      </c>
      <c r="J3459" t="s">
        <v>16</v>
      </c>
      <c r="K3459" t="s">
        <v>17</v>
      </c>
      <c r="L3459" t="s">
        <v>1972</v>
      </c>
    </row>
    <row r="3460" spans="1:12" x14ac:dyDescent="0.3">
      <c r="A3460">
        <v>1199</v>
      </c>
      <c r="B3460" t="s">
        <v>1498</v>
      </c>
      <c r="C3460" t="s">
        <v>317</v>
      </c>
      <c r="D3460" t="s">
        <v>13</v>
      </c>
      <c r="E3460" s="1">
        <v>43031</v>
      </c>
      <c r="F3460">
        <v>1</v>
      </c>
      <c r="G3460">
        <v>469.99</v>
      </c>
      <c r="H3460" t="s">
        <v>869</v>
      </c>
      <c r="I3460" t="s">
        <v>22</v>
      </c>
      <c r="J3460" t="s">
        <v>16</v>
      </c>
      <c r="K3460" t="s">
        <v>17</v>
      </c>
      <c r="L3460" t="s">
        <v>1968</v>
      </c>
    </row>
    <row r="3461" spans="1:12" x14ac:dyDescent="0.3">
      <c r="A3461">
        <v>1200</v>
      </c>
      <c r="B3461" t="s">
        <v>1499</v>
      </c>
      <c r="C3461" t="s">
        <v>132</v>
      </c>
      <c r="D3461" t="s">
        <v>26</v>
      </c>
      <c r="E3461" s="1">
        <v>43031</v>
      </c>
      <c r="F3461">
        <v>2</v>
      </c>
      <c r="G3461">
        <v>4599.9799999999996</v>
      </c>
      <c r="H3461" t="s">
        <v>878</v>
      </c>
      <c r="I3461" t="s">
        <v>22</v>
      </c>
      <c r="J3461" t="s">
        <v>27</v>
      </c>
      <c r="K3461" t="s">
        <v>28</v>
      </c>
      <c r="L3461" t="s">
        <v>1968</v>
      </c>
    </row>
    <row r="3462" spans="1:12" x14ac:dyDescent="0.3">
      <c r="A3462">
        <v>1201</v>
      </c>
      <c r="B3462" t="s">
        <v>1500</v>
      </c>
      <c r="C3462" t="s">
        <v>184</v>
      </c>
      <c r="D3462" t="s">
        <v>26</v>
      </c>
      <c r="E3462" s="1">
        <v>43031</v>
      </c>
      <c r="F3462">
        <v>1</v>
      </c>
      <c r="G3462">
        <v>269.99</v>
      </c>
      <c r="H3462" t="s">
        <v>66</v>
      </c>
      <c r="I3462" t="s">
        <v>15</v>
      </c>
      <c r="J3462" t="s">
        <v>27</v>
      </c>
      <c r="K3462" t="s">
        <v>28</v>
      </c>
      <c r="L3462" t="s">
        <v>1966</v>
      </c>
    </row>
    <row r="3463" spans="1:12" x14ac:dyDescent="0.3">
      <c r="A3463">
        <v>1201</v>
      </c>
      <c r="B3463" t="s">
        <v>1500</v>
      </c>
      <c r="C3463" t="s">
        <v>184</v>
      </c>
      <c r="D3463" t="s">
        <v>26</v>
      </c>
      <c r="E3463" s="1">
        <v>43031</v>
      </c>
      <c r="F3463">
        <v>1</v>
      </c>
      <c r="G3463">
        <v>299.99</v>
      </c>
      <c r="H3463" t="s">
        <v>866</v>
      </c>
      <c r="I3463" t="s">
        <v>53</v>
      </c>
      <c r="J3463" t="s">
        <v>27</v>
      </c>
      <c r="K3463" t="s">
        <v>28</v>
      </c>
      <c r="L3463" t="s">
        <v>1966</v>
      </c>
    </row>
    <row r="3464" spans="1:12" x14ac:dyDescent="0.3">
      <c r="A3464">
        <v>1201</v>
      </c>
      <c r="B3464" t="s">
        <v>1500</v>
      </c>
      <c r="C3464" t="s">
        <v>184</v>
      </c>
      <c r="D3464" t="s">
        <v>26</v>
      </c>
      <c r="E3464" s="1">
        <v>43031</v>
      </c>
      <c r="F3464">
        <v>1</v>
      </c>
      <c r="G3464">
        <v>599.99</v>
      </c>
      <c r="H3464" t="s">
        <v>14</v>
      </c>
      <c r="I3464" t="s">
        <v>39</v>
      </c>
      <c r="J3464" t="s">
        <v>27</v>
      </c>
      <c r="K3464" t="s">
        <v>28</v>
      </c>
      <c r="L3464" t="s">
        <v>1966</v>
      </c>
    </row>
    <row r="3465" spans="1:12" x14ac:dyDescent="0.3">
      <c r="A3465">
        <v>1201</v>
      </c>
      <c r="B3465" t="s">
        <v>1500</v>
      </c>
      <c r="C3465" t="s">
        <v>184</v>
      </c>
      <c r="D3465" t="s">
        <v>26</v>
      </c>
      <c r="E3465" s="1">
        <v>43031</v>
      </c>
      <c r="F3465">
        <v>2</v>
      </c>
      <c r="G3465">
        <v>858</v>
      </c>
      <c r="H3465" t="s">
        <v>40</v>
      </c>
      <c r="I3465" t="s">
        <v>15</v>
      </c>
      <c r="J3465" t="s">
        <v>27</v>
      </c>
      <c r="K3465" t="s">
        <v>28</v>
      </c>
      <c r="L3465" t="s">
        <v>1976</v>
      </c>
    </row>
    <row r="3466" spans="1:12" x14ac:dyDescent="0.3">
      <c r="A3466">
        <v>1201</v>
      </c>
      <c r="B3466" t="s">
        <v>1500</v>
      </c>
      <c r="C3466" t="s">
        <v>184</v>
      </c>
      <c r="D3466" t="s">
        <v>26</v>
      </c>
      <c r="E3466" s="1">
        <v>43031</v>
      </c>
      <c r="F3466">
        <v>2</v>
      </c>
      <c r="G3466">
        <v>898</v>
      </c>
      <c r="H3466" t="s">
        <v>99</v>
      </c>
      <c r="I3466" t="s">
        <v>15</v>
      </c>
      <c r="J3466" t="s">
        <v>27</v>
      </c>
      <c r="K3466" t="s">
        <v>28</v>
      </c>
      <c r="L3466" t="s">
        <v>1976</v>
      </c>
    </row>
    <row r="3467" spans="1:12" x14ac:dyDescent="0.3">
      <c r="A3467">
        <v>1202</v>
      </c>
      <c r="B3467" t="s">
        <v>1501</v>
      </c>
      <c r="C3467" t="s">
        <v>344</v>
      </c>
      <c r="D3467" t="s">
        <v>26</v>
      </c>
      <c r="E3467" s="1">
        <v>43032</v>
      </c>
      <c r="F3467">
        <v>2</v>
      </c>
      <c r="G3467">
        <v>219.98</v>
      </c>
      <c r="H3467" t="s">
        <v>934</v>
      </c>
      <c r="I3467" t="s">
        <v>53</v>
      </c>
      <c r="J3467" t="s">
        <v>27</v>
      </c>
      <c r="K3467" t="s">
        <v>28</v>
      </c>
      <c r="L3467" t="s">
        <v>1972</v>
      </c>
    </row>
    <row r="3468" spans="1:12" x14ac:dyDescent="0.3">
      <c r="A3468">
        <v>1203</v>
      </c>
      <c r="B3468" t="s">
        <v>1502</v>
      </c>
      <c r="C3468" t="s">
        <v>157</v>
      </c>
      <c r="D3468" t="s">
        <v>26</v>
      </c>
      <c r="E3468" s="1">
        <v>43033</v>
      </c>
      <c r="F3468">
        <v>2</v>
      </c>
      <c r="G3468">
        <v>939.98</v>
      </c>
      <c r="H3468" t="s">
        <v>69</v>
      </c>
      <c r="I3468" t="s">
        <v>22</v>
      </c>
      <c r="J3468" t="s">
        <v>27</v>
      </c>
      <c r="K3468" t="s">
        <v>31</v>
      </c>
      <c r="L3468" t="s">
        <v>1967</v>
      </c>
    </row>
    <row r="3469" spans="1:12" x14ac:dyDescent="0.3">
      <c r="A3469">
        <v>1203</v>
      </c>
      <c r="B3469" t="s">
        <v>1502</v>
      </c>
      <c r="C3469" t="s">
        <v>157</v>
      </c>
      <c r="D3469" t="s">
        <v>26</v>
      </c>
      <c r="E3469" s="1">
        <v>43033</v>
      </c>
      <c r="F3469">
        <v>1</v>
      </c>
      <c r="G3469">
        <v>2699.99</v>
      </c>
      <c r="H3469" t="s">
        <v>919</v>
      </c>
      <c r="I3469" t="s">
        <v>858</v>
      </c>
      <c r="J3469" t="s">
        <v>27</v>
      </c>
      <c r="K3469" t="s">
        <v>31</v>
      </c>
      <c r="L3469" t="s">
        <v>1968</v>
      </c>
    </row>
    <row r="3470" spans="1:12" x14ac:dyDescent="0.3">
      <c r="A3470">
        <v>1204</v>
      </c>
      <c r="B3470" t="s">
        <v>1503</v>
      </c>
      <c r="C3470" t="s">
        <v>393</v>
      </c>
      <c r="D3470" t="s">
        <v>26</v>
      </c>
      <c r="E3470" s="1">
        <v>43033</v>
      </c>
      <c r="F3470">
        <v>2</v>
      </c>
      <c r="G3470">
        <v>759.98</v>
      </c>
      <c r="H3470" t="s">
        <v>960</v>
      </c>
      <c r="I3470" t="s">
        <v>22</v>
      </c>
      <c r="J3470" t="s">
        <v>27</v>
      </c>
      <c r="K3470" t="s">
        <v>28</v>
      </c>
      <c r="L3470" t="s">
        <v>1971</v>
      </c>
    </row>
    <row r="3471" spans="1:12" x14ac:dyDescent="0.3">
      <c r="A3471">
        <v>1205</v>
      </c>
      <c r="B3471" t="s">
        <v>1504</v>
      </c>
      <c r="C3471" t="s">
        <v>256</v>
      </c>
      <c r="D3471" t="s">
        <v>13</v>
      </c>
      <c r="E3471" s="1">
        <v>43034</v>
      </c>
      <c r="F3471">
        <v>1</v>
      </c>
      <c r="G3471">
        <v>209.99</v>
      </c>
      <c r="H3471" t="s">
        <v>1010</v>
      </c>
      <c r="I3471" t="s">
        <v>53</v>
      </c>
      <c r="J3471" t="s">
        <v>16</v>
      </c>
      <c r="K3471" t="s">
        <v>17</v>
      </c>
      <c r="L3471" t="s">
        <v>1971</v>
      </c>
    </row>
    <row r="3472" spans="1:12" x14ac:dyDescent="0.3">
      <c r="A3472">
        <v>1205</v>
      </c>
      <c r="B3472" t="s">
        <v>1504</v>
      </c>
      <c r="C3472" t="s">
        <v>256</v>
      </c>
      <c r="D3472" t="s">
        <v>13</v>
      </c>
      <c r="E3472" s="1">
        <v>43034</v>
      </c>
      <c r="F3472">
        <v>2</v>
      </c>
      <c r="G3472">
        <v>2819.98</v>
      </c>
      <c r="H3472" t="s">
        <v>1151</v>
      </c>
      <c r="I3472" t="s">
        <v>22</v>
      </c>
      <c r="J3472" t="s">
        <v>16</v>
      </c>
      <c r="K3472" t="s">
        <v>17</v>
      </c>
      <c r="L3472" t="s">
        <v>1971</v>
      </c>
    </row>
    <row r="3473" spans="1:12" x14ac:dyDescent="0.3">
      <c r="A3473">
        <v>1205</v>
      </c>
      <c r="B3473" t="s">
        <v>1504</v>
      </c>
      <c r="C3473" t="s">
        <v>256</v>
      </c>
      <c r="D3473" t="s">
        <v>13</v>
      </c>
      <c r="E3473" s="1">
        <v>43034</v>
      </c>
      <c r="F3473">
        <v>1</v>
      </c>
      <c r="G3473">
        <v>416.99</v>
      </c>
      <c r="H3473" t="s">
        <v>923</v>
      </c>
      <c r="I3473" t="s">
        <v>15</v>
      </c>
      <c r="J3473" t="s">
        <v>16</v>
      </c>
      <c r="K3473" t="s">
        <v>17</v>
      </c>
      <c r="L3473" t="s">
        <v>1972</v>
      </c>
    </row>
    <row r="3474" spans="1:12" x14ac:dyDescent="0.3">
      <c r="A3474">
        <v>1205</v>
      </c>
      <c r="B3474" t="s">
        <v>1504</v>
      </c>
      <c r="C3474" t="s">
        <v>256</v>
      </c>
      <c r="D3474" t="s">
        <v>13</v>
      </c>
      <c r="E3474" s="1">
        <v>43034</v>
      </c>
      <c r="F3474">
        <v>2</v>
      </c>
      <c r="G3474">
        <v>805.98</v>
      </c>
      <c r="H3474" t="s">
        <v>891</v>
      </c>
      <c r="I3474" t="s">
        <v>15</v>
      </c>
      <c r="J3474" t="s">
        <v>16</v>
      </c>
      <c r="K3474" t="s">
        <v>17</v>
      </c>
      <c r="L3474" t="s">
        <v>1972</v>
      </c>
    </row>
    <row r="3475" spans="1:12" x14ac:dyDescent="0.3">
      <c r="A3475">
        <v>1205</v>
      </c>
      <c r="B3475" t="s">
        <v>1504</v>
      </c>
      <c r="C3475" t="s">
        <v>256</v>
      </c>
      <c r="D3475" t="s">
        <v>13</v>
      </c>
      <c r="E3475" s="1">
        <v>43034</v>
      </c>
      <c r="F3475">
        <v>2</v>
      </c>
      <c r="G3475">
        <v>1067.98</v>
      </c>
      <c r="H3475" t="s">
        <v>957</v>
      </c>
      <c r="I3475" t="s">
        <v>39</v>
      </c>
      <c r="J3475" t="s">
        <v>16</v>
      </c>
      <c r="K3475" t="s">
        <v>17</v>
      </c>
      <c r="L3475" t="s">
        <v>1972</v>
      </c>
    </row>
    <row r="3476" spans="1:12" x14ac:dyDescent="0.3">
      <c r="A3476">
        <v>1206</v>
      </c>
      <c r="B3476" t="s">
        <v>1505</v>
      </c>
      <c r="C3476" t="s">
        <v>348</v>
      </c>
      <c r="D3476" t="s">
        <v>26</v>
      </c>
      <c r="E3476" s="1">
        <v>43034</v>
      </c>
      <c r="F3476">
        <v>1</v>
      </c>
      <c r="G3476">
        <v>749.99</v>
      </c>
      <c r="H3476" t="s">
        <v>863</v>
      </c>
      <c r="I3476" t="s">
        <v>15</v>
      </c>
      <c r="J3476" t="s">
        <v>27</v>
      </c>
      <c r="K3476" t="s">
        <v>28</v>
      </c>
      <c r="L3476" t="s">
        <v>1972</v>
      </c>
    </row>
    <row r="3477" spans="1:12" x14ac:dyDescent="0.3">
      <c r="A3477">
        <v>1206</v>
      </c>
      <c r="B3477" t="s">
        <v>1505</v>
      </c>
      <c r="C3477" t="s">
        <v>348</v>
      </c>
      <c r="D3477" t="s">
        <v>26</v>
      </c>
      <c r="E3477" s="1">
        <v>43034</v>
      </c>
      <c r="F3477">
        <v>1</v>
      </c>
      <c r="G3477">
        <v>999.99</v>
      </c>
      <c r="H3477" t="s">
        <v>910</v>
      </c>
      <c r="I3477" t="s">
        <v>22</v>
      </c>
      <c r="J3477" t="s">
        <v>27</v>
      </c>
      <c r="K3477" t="s">
        <v>28</v>
      </c>
      <c r="L3477" t="s">
        <v>1968</v>
      </c>
    </row>
    <row r="3478" spans="1:12" x14ac:dyDescent="0.3">
      <c r="A3478">
        <v>1207</v>
      </c>
      <c r="B3478" t="s">
        <v>1506</v>
      </c>
      <c r="C3478" t="s">
        <v>363</v>
      </c>
      <c r="D3478" t="s">
        <v>26</v>
      </c>
      <c r="E3478" s="1">
        <v>43034</v>
      </c>
      <c r="F3478">
        <v>1</v>
      </c>
      <c r="G3478">
        <v>299.99</v>
      </c>
      <c r="H3478" t="s">
        <v>72</v>
      </c>
      <c r="I3478" t="s">
        <v>53</v>
      </c>
      <c r="J3478" t="s">
        <v>27</v>
      </c>
      <c r="K3478" t="s">
        <v>28</v>
      </c>
      <c r="L3478" t="s">
        <v>1966</v>
      </c>
    </row>
    <row r="3479" spans="1:12" x14ac:dyDescent="0.3">
      <c r="A3479">
        <v>1207</v>
      </c>
      <c r="B3479" t="s">
        <v>1506</v>
      </c>
      <c r="C3479" t="s">
        <v>363</v>
      </c>
      <c r="D3479" t="s">
        <v>26</v>
      </c>
      <c r="E3479" s="1">
        <v>43034</v>
      </c>
      <c r="F3479">
        <v>1</v>
      </c>
      <c r="G3479">
        <v>481.99</v>
      </c>
      <c r="H3479" t="s">
        <v>942</v>
      </c>
      <c r="I3479" t="s">
        <v>39</v>
      </c>
      <c r="J3479" t="s">
        <v>27</v>
      </c>
      <c r="K3479" t="s">
        <v>28</v>
      </c>
      <c r="L3479" t="s">
        <v>1972</v>
      </c>
    </row>
    <row r="3480" spans="1:12" x14ac:dyDescent="0.3">
      <c r="A3480">
        <v>1207</v>
      </c>
      <c r="B3480" t="s">
        <v>1506</v>
      </c>
      <c r="C3480" t="s">
        <v>363</v>
      </c>
      <c r="D3480" t="s">
        <v>26</v>
      </c>
      <c r="E3480" s="1">
        <v>43034</v>
      </c>
      <c r="F3480">
        <v>1</v>
      </c>
      <c r="G3480">
        <v>551.99</v>
      </c>
      <c r="H3480" t="s">
        <v>856</v>
      </c>
      <c r="I3480" t="s">
        <v>39</v>
      </c>
      <c r="J3480" t="s">
        <v>27</v>
      </c>
      <c r="K3480" t="s">
        <v>28</v>
      </c>
      <c r="L3480" t="s">
        <v>1972</v>
      </c>
    </row>
    <row r="3481" spans="1:12" x14ac:dyDescent="0.3">
      <c r="A3481">
        <v>1208</v>
      </c>
      <c r="B3481" t="s">
        <v>1507</v>
      </c>
      <c r="C3481" t="s">
        <v>348</v>
      </c>
      <c r="D3481" t="s">
        <v>26</v>
      </c>
      <c r="E3481" s="1">
        <v>43034</v>
      </c>
      <c r="F3481">
        <v>2</v>
      </c>
      <c r="G3481">
        <v>539.98</v>
      </c>
      <c r="H3481" t="s">
        <v>66</v>
      </c>
      <c r="I3481" t="s">
        <v>15</v>
      </c>
      <c r="J3481" t="s">
        <v>27</v>
      </c>
      <c r="K3481" t="s">
        <v>31</v>
      </c>
      <c r="L3481" t="s">
        <v>1966</v>
      </c>
    </row>
    <row r="3482" spans="1:12" x14ac:dyDescent="0.3">
      <c r="A3482">
        <v>1208</v>
      </c>
      <c r="B3482" t="s">
        <v>1507</v>
      </c>
      <c r="C3482" t="s">
        <v>348</v>
      </c>
      <c r="D3482" t="s">
        <v>26</v>
      </c>
      <c r="E3482" s="1">
        <v>43034</v>
      </c>
      <c r="F3482">
        <v>1</v>
      </c>
      <c r="G3482">
        <v>549.99</v>
      </c>
      <c r="H3482" t="s">
        <v>43</v>
      </c>
      <c r="I3482" t="s">
        <v>15</v>
      </c>
      <c r="J3482" t="s">
        <v>27</v>
      </c>
      <c r="K3482" t="s">
        <v>31</v>
      </c>
      <c r="L3482" t="s">
        <v>1966</v>
      </c>
    </row>
    <row r="3483" spans="1:12" x14ac:dyDescent="0.3">
      <c r="A3483">
        <v>1208</v>
      </c>
      <c r="B3483" t="s">
        <v>1507</v>
      </c>
      <c r="C3483" t="s">
        <v>348</v>
      </c>
      <c r="D3483" t="s">
        <v>26</v>
      </c>
      <c r="E3483" s="1">
        <v>43034</v>
      </c>
      <c r="F3483">
        <v>2</v>
      </c>
      <c r="G3483">
        <v>693.98</v>
      </c>
      <c r="H3483" t="s">
        <v>1033</v>
      </c>
      <c r="I3483" t="s">
        <v>15</v>
      </c>
      <c r="J3483" t="s">
        <v>27</v>
      </c>
      <c r="K3483" t="s">
        <v>31</v>
      </c>
      <c r="L3483" t="s">
        <v>1972</v>
      </c>
    </row>
    <row r="3484" spans="1:12" x14ac:dyDescent="0.3">
      <c r="A3484">
        <v>1208</v>
      </c>
      <c r="B3484" t="s">
        <v>1507</v>
      </c>
      <c r="C3484" t="s">
        <v>348</v>
      </c>
      <c r="D3484" t="s">
        <v>26</v>
      </c>
      <c r="E3484" s="1">
        <v>43034</v>
      </c>
      <c r="F3484">
        <v>2</v>
      </c>
      <c r="G3484">
        <v>299.98</v>
      </c>
      <c r="H3484" t="s">
        <v>1047</v>
      </c>
      <c r="I3484" t="s">
        <v>53</v>
      </c>
      <c r="J3484" t="s">
        <v>27</v>
      </c>
      <c r="K3484" t="s">
        <v>31</v>
      </c>
      <c r="L3484" t="s">
        <v>1968</v>
      </c>
    </row>
    <row r="3485" spans="1:12" x14ac:dyDescent="0.3">
      <c r="A3485">
        <v>1208</v>
      </c>
      <c r="B3485" t="s">
        <v>1507</v>
      </c>
      <c r="C3485" t="s">
        <v>348</v>
      </c>
      <c r="D3485" t="s">
        <v>26</v>
      </c>
      <c r="E3485" s="1">
        <v>43034</v>
      </c>
      <c r="F3485">
        <v>1</v>
      </c>
      <c r="G3485">
        <v>189.99</v>
      </c>
      <c r="H3485" t="s">
        <v>1119</v>
      </c>
      <c r="I3485" t="s">
        <v>53</v>
      </c>
      <c r="J3485" t="s">
        <v>27</v>
      </c>
      <c r="K3485" t="s">
        <v>31</v>
      </c>
      <c r="L3485" t="s">
        <v>1968</v>
      </c>
    </row>
    <row r="3486" spans="1:12" x14ac:dyDescent="0.3">
      <c r="A3486">
        <v>1209</v>
      </c>
      <c r="B3486" t="s">
        <v>1508</v>
      </c>
      <c r="C3486" t="s">
        <v>253</v>
      </c>
      <c r="D3486" t="s">
        <v>26</v>
      </c>
      <c r="E3486" s="1">
        <v>43034</v>
      </c>
      <c r="F3486">
        <v>1</v>
      </c>
      <c r="G3486">
        <v>349.99</v>
      </c>
      <c r="H3486" t="s">
        <v>885</v>
      </c>
      <c r="I3486" t="s">
        <v>53</v>
      </c>
      <c r="J3486" t="s">
        <v>27</v>
      </c>
      <c r="K3486" t="s">
        <v>31</v>
      </c>
      <c r="L3486" t="s">
        <v>1966</v>
      </c>
    </row>
    <row r="3487" spans="1:12" x14ac:dyDescent="0.3">
      <c r="A3487">
        <v>1209</v>
      </c>
      <c r="B3487" t="s">
        <v>1508</v>
      </c>
      <c r="C3487" t="s">
        <v>253</v>
      </c>
      <c r="D3487" t="s">
        <v>26</v>
      </c>
      <c r="E3487" s="1">
        <v>43034</v>
      </c>
      <c r="F3487">
        <v>1</v>
      </c>
      <c r="G3487">
        <v>209.99</v>
      </c>
      <c r="H3487" t="s">
        <v>953</v>
      </c>
      <c r="I3487" t="s">
        <v>53</v>
      </c>
      <c r="J3487" t="s">
        <v>27</v>
      </c>
      <c r="K3487" t="s">
        <v>31</v>
      </c>
      <c r="L3487" t="s">
        <v>1968</v>
      </c>
    </row>
    <row r="3488" spans="1:12" x14ac:dyDescent="0.3">
      <c r="A3488">
        <v>1210</v>
      </c>
      <c r="B3488" t="s">
        <v>1509</v>
      </c>
      <c r="C3488" t="s">
        <v>1367</v>
      </c>
      <c r="D3488" t="s">
        <v>108</v>
      </c>
      <c r="E3488" s="1">
        <v>43034</v>
      </c>
      <c r="F3488">
        <v>1</v>
      </c>
      <c r="G3488">
        <v>599.99</v>
      </c>
      <c r="H3488" t="s">
        <v>14</v>
      </c>
      <c r="I3488" t="s">
        <v>39</v>
      </c>
      <c r="J3488" t="s">
        <v>109</v>
      </c>
      <c r="K3488" t="s">
        <v>110</v>
      </c>
      <c r="L3488" t="s">
        <v>1966</v>
      </c>
    </row>
    <row r="3489" spans="1:12" x14ac:dyDescent="0.3">
      <c r="A3489">
        <v>1210</v>
      </c>
      <c r="B3489" t="s">
        <v>1509</v>
      </c>
      <c r="C3489" t="s">
        <v>1367</v>
      </c>
      <c r="D3489" t="s">
        <v>108</v>
      </c>
      <c r="E3489" s="1">
        <v>43034</v>
      </c>
      <c r="F3489">
        <v>2</v>
      </c>
      <c r="G3489">
        <v>1295.98</v>
      </c>
      <c r="H3489" t="s">
        <v>886</v>
      </c>
      <c r="I3489" t="s">
        <v>15</v>
      </c>
      <c r="J3489" t="s">
        <v>109</v>
      </c>
      <c r="K3489" t="s">
        <v>110</v>
      </c>
      <c r="L3489" t="s">
        <v>1972</v>
      </c>
    </row>
    <row r="3490" spans="1:12" x14ac:dyDescent="0.3">
      <c r="A3490">
        <v>1210</v>
      </c>
      <c r="B3490" t="s">
        <v>1509</v>
      </c>
      <c r="C3490" t="s">
        <v>1367</v>
      </c>
      <c r="D3490" t="s">
        <v>108</v>
      </c>
      <c r="E3490" s="1">
        <v>43034</v>
      </c>
      <c r="F3490">
        <v>1</v>
      </c>
      <c r="G3490">
        <v>109.99</v>
      </c>
      <c r="H3490" t="s">
        <v>934</v>
      </c>
      <c r="I3490" t="s">
        <v>53</v>
      </c>
      <c r="J3490" t="s">
        <v>109</v>
      </c>
      <c r="K3490" t="s">
        <v>110</v>
      </c>
      <c r="L3490" t="s">
        <v>1972</v>
      </c>
    </row>
    <row r="3491" spans="1:12" x14ac:dyDescent="0.3">
      <c r="A3491">
        <v>1210</v>
      </c>
      <c r="B3491" t="s">
        <v>1509</v>
      </c>
      <c r="C3491" t="s">
        <v>1367</v>
      </c>
      <c r="D3491" t="s">
        <v>108</v>
      </c>
      <c r="E3491" s="1">
        <v>43034</v>
      </c>
      <c r="F3491">
        <v>2</v>
      </c>
      <c r="G3491">
        <v>1665.98</v>
      </c>
      <c r="H3491" t="s">
        <v>1006</v>
      </c>
      <c r="I3491" t="s">
        <v>22</v>
      </c>
      <c r="J3491" t="s">
        <v>109</v>
      </c>
      <c r="K3491" t="s">
        <v>110</v>
      </c>
      <c r="L3491" t="s">
        <v>1972</v>
      </c>
    </row>
    <row r="3492" spans="1:12" x14ac:dyDescent="0.3">
      <c r="A3492">
        <v>1210</v>
      </c>
      <c r="B3492" t="s">
        <v>1509</v>
      </c>
      <c r="C3492" t="s">
        <v>1367</v>
      </c>
      <c r="D3492" t="s">
        <v>108</v>
      </c>
      <c r="E3492" s="1">
        <v>43034</v>
      </c>
      <c r="F3492">
        <v>2</v>
      </c>
      <c r="G3492">
        <v>939.98</v>
      </c>
      <c r="H3492" t="s">
        <v>69</v>
      </c>
      <c r="I3492" t="s">
        <v>22</v>
      </c>
      <c r="J3492" t="s">
        <v>109</v>
      </c>
      <c r="K3492" t="s">
        <v>110</v>
      </c>
      <c r="L3492" t="s">
        <v>1967</v>
      </c>
    </row>
    <row r="3493" spans="1:12" x14ac:dyDescent="0.3">
      <c r="A3493">
        <v>1211</v>
      </c>
      <c r="B3493" t="s">
        <v>1510</v>
      </c>
      <c r="C3493" t="s">
        <v>103</v>
      </c>
      <c r="D3493" t="s">
        <v>26</v>
      </c>
      <c r="E3493" s="1">
        <v>43035</v>
      </c>
      <c r="F3493">
        <v>2</v>
      </c>
      <c r="G3493">
        <v>1059.98</v>
      </c>
      <c r="H3493" t="s">
        <v>49</v>
      </c>
      <c r="I3493" t="s">
        <v>15</v>
      </c>
      <c r="J3493" t="s">
        <v>27</v>
      </c>
      <c r="K3493" t="s">
        <v>31</v>
      </c>
      <c r="L3493" t="s">
        <v>1966</v>
      </c>
    </row>
    <row r="3494" spans="1:12" x14ac:dyDescent="0.3">
      <c r="A3494">
        <v>1211</v>
      </c>
      <c r="B3494" t="s">
        <v>1510</v>
      </c>
      <c r="C3494" t="s">
        <v>103</v>
      </c>
      <c r="D3494" t="s">
        <v>26</v>
      </c>
      <c r="E3494" s="1">
        <v>43035</v>
      </c>
      <c r="F3494">
        <v>1</v>
      </c>
      <c r="G3494">
        <v>209.99</v>
      </c>
      <c r="H3494" t="s">
        <v>1010</v>
      </c>
      <c r="I3494" t="s">
        <v>53</v>
      </c>
      <c r="J3494" t="s">
        <v>27</v>
      </c>
      <c r="K3494" t="s">
        <v>31</v>
      </c>
      <c r="L3494" t="s">
        <v>1971</v>
      </c>
    </row>
    <row r="3495" spans="1:12" x14ac:dyDescent="0.3">
      <c r="A3495">
        <v>1211</v>
      </c>
      <c r="B3495" t="s">
        <v>1510</v>
      </c>
      <c r="C3495" t="s">
        <v>103</v>
      </c>
      <c r="D3495" t="s">
        <v>26</v>
      </c>
      <c r="E3495" s="1">
        <v>43035</v>
      </c>
      <c r="F3495">
        <v>1</v>
      </c>
      <c r="G3495">
        <v>209.99</v>
      </c>
      <c r="H3495" t="s">
        <v>1008</v>
      </c>
      <c r="I3495" t="s">
        <v>53</v>
      </c>
      <c r="J3495" t="s">
        <v>27</v>
      </c>
      <c r="K3495" t="s">
        <v>31</v>
      </c>
      <c r="L3495" t="s">
        <v>1971</v>
      </c>
    </row>
    <row r="3496" spans="1:12" x14ac:dyDescent="0.3">
      <c r="A3496">
        <v>1211</v>
      </c>
      <c r="B3496" t="s">
        <v>1510</v>
      </c>
      <c r="C3496" t="s">
        <v>103</v>
      </c>
      <c r="D3496" t="s">
        <v>26</v>
      </c>
      <c r="E3496" s="1">
        <v>43035</v>
      </c>
      <c r="F3496">
        <v>2</v>
      </c>
      <c r="G3496">
        <v>899.98</v>
      </c>
      <c r="H3496" t="s">
        <v>941</v>
      </c>
      <c r="I3496" t="s">
        <v>39</v>
      </c>
      <c r="J3496" t="s">
        <v>27</v>
      </c>
      <c r="K3496" t="s">
        <v>31</v>
      </c>
      <c r="L3496" t="s">
        <v>1972</v>
      </c>
    </row>
    <row r="3497" spans="1:12" x14ac:dyDescent="0.3">
      <c r="A3497">
        <v>1211</v>
      </c>
      <c r="B3497" t="s">
        <v>1510</v>
      </c>
      <c r="C3497" t="s">
        <v>103</v>
      </c>
      <c r="D3497" t="s">
        <v>26</v>
      </c>
      <c r="E3497" s="1">
        <v>43035</v>
      </c>
      <c r="F3497">
        <v>1</v>
      </c>
      <c r="G3497">
        <v>2599.9899999999998</v>
      </c>
      <c r="H3497" t="s">
        <v>915</v>
      </c>
      <c r="I3497" t="s">
        <v>858</v>
      </c>
      <c r="J3497" t="s">
        <v>27</v>
      </c>
      <c r="K3497" t="s">
        <v>31</v>
      </c>
      <c r="L3497" t="s">
        <v>1968</v>
      </c>
    </row>
    <row r="3498" spans="1:12" x14ac:dyDescent="0.3">
      <c r="A3498">
        <v>1212</v>
      </c>
      <c r="B3498" t="s">
        <v>1511</v>
      </c>
      <c r="C3498" t="s">
        <v>583</v>
      </c>
      <c r="D3498" t="s">
        <v>26</v>
      </c>
      <c r="E3498" s="1">
        <v>43035</v>
      </c>
      <c r="F3498">
        <v>1</v>
      </c>
      <c r="G3498">
        <v>439.99</v>
      </c>
      <c r="H3498" t="s">
        <v>893</v>
      </c>
      <c r="I3498" t="s">
        <v>15</v>
      </c>
      <c r="J3498" t="s">
        <v>27</v>
      </c>
      <c r="K3498" t="s">
        <v>28</v>
      </c>
      <c r="L3498" t="s">
        <v>1966</v>
      </c>
    </row>
    <row r="3499" spans="1:12" x14ac:dyDescent="0.3">
      <c r="A3499">
        <v>1212</v>
      </c>
      <c r="B3499" t="s">
        <v>1511</v>
      </c>
      <c r="C3499" t="s">
        <v>583</v>
      </c>
      <c r="D3499" t="s">
        <v>26</v>
      </c>
      <c r="E3499" s="1">
        <v>43035</v>
      </c>
      <c r="F3499">
        <v>2</v>
      </c>
      <c r="G3499">
        <v>759.98</v>
      </c>
      <c r="H3499" t="s">
        <v>960</v>
      </c>
      <c r="I3499" t="s">
        <v>22</v>
      </c>
      <c r="J3499" t="s">
        <v>27</v>
      </c>
      <c r="K3499" t="s">
        <v>28</v>
      </c>
      <c r="L3499" t="s">
        <v>1971</v>
      </c>
    </row>
    <row r="3500" spans="1:12" x14ac:dyDescent="0.3">
      <c r="A3500">
        <v>1212</v>
      </c>
      <c r="B3500" t="s">
        <v>1511</v>
      </c>
      <c r="C3500" t="s">
        <v>583</v>
      </c>
      <c r="D3500" t="s">
        <v>26</v>
      </c>
      <c r="E3500" s="1">
        <v>43035</v>
      </c>
      <c r="F3500">
        <v>2</v>
      </c>
      <c r="G3500">
        <v>899.98</v>
      </c>
      <c r="H3500" t="s">
        <v>854</v>
      </c>
      <c r="I3500" t="s">
        <v>15</v>
      </c>
      <c r="J3500" t="s">
        <v>27</v>
      </c>
      <c r="K3500" t="s">
        <v>28</v>
      </c>
      <c r="L3500" t="s">
        <v>1972</v>
      </c>
    </row>
    <row r="3501" spans="1:12" x14ac:dyDescent="0.3">
      <c r="A3501">
        <v>1212</v>
      </c>
      <c r="B3501" t="s">
        <v>1511</v>
      </c>
      <c r="C3501" t="s">
        <v>583</v>
      </c>
      <c r="D3501" t="s">
        <v>26</v>
      </c>
      <c r="E3501" s="1">
        <v>43035</v>
      </c>
      <c r="F3501">
        <v>2</v>
      </c>
      <c r="G3501">
        <v>2999.98</v>
      </c>
      <c r="H3501" t="s">
        <v>913</v>
      </c>
      <c r="I3501" t="s">
        <v>22</v>
      </c>
      <c r="J3501" t="s">
        <v>27</v>
      </c>
      <c r="K3501" t="s">
        <v>28</v>
      </c>
      <c r="L3501" t="s">
        <v>1968</v>
      </c>
    </row>
    <row r="3502" spans="1:12" x14ac:dyDescent="0.3">
      <c r="A3502">
        <v>1213</v>
      </c>
      <c r="B3502" t="s">
        <v>1512</v>
      </c>
      <c r="C3502" t="s">
        <v>107</v>
      </c>
      <c r="D3502" t="s">
        <v>108</v>
      </c>
      <c r="E3502" s="1">
        <v>43035</v>
      </c>
      <c r="F3502">
        <v>1</v>
      </c>
      <c r="G3502">
        <v>529.99</v>
      </c>
      <c r="H3502" t="s">
        <v>49</v>
      </c>
      <c r="I3502" t="s">
        <v>15</v>
      </c>
      <c r="J3502" t="s">
        <v>109</v>
      </c>
      <c r="K3502" t="s">
        <v>179</v>
      </c>
      <c r="L3502" t="s">
        <v>1966</v>
      </c>
    </row>
    <row r="3503" spans="1:12" x14ac:dyDescent="0.3">
      <c r="A3503">
        <v>1213</v>
      </c>
      <c r="B3503" t="s">
        <v>1512</v>
      </c>
      <c r="C3503" t="s">
        <v>107</v>
      </c>
      <c r="D3503" t="s">
        <v>108</v>
      </c>
      <c r="E3503" s="1">
        <v>43035</v>
      </c>
      <c r="F3503">
        <v>2</v>
      </c>
      <c r="G3503">
        <v>979.98</v>
      </c>
      <c r="H3503" t="s">
        <v>871</v>
      </c>
      <c r="I3503" t="s">
        <v>39</v>
      </c>
      <c r="J3503" t="s">
        <v>109</v>
      </c>
      <c r="K3503" t="s">
        <v>179</v>
      </c>
      <c r="L3503" t="s">
        <v>1966</v>
      </c>
    </row>
    <row r="3504" spans="1:12" x14ac:dyDescent="0.3">
      <c r="A3504">
        <v>1213</v>
      </c>
      <c r="B3504" t="s">
        <v>1512</v>
      </c>
      <c r="C3504" t="s">
        <v>107</v>
      </c>
      <c r="D3504" t="s">
        <v>108</v>
      </c>
      <c r="E3504" s="1">
        <v>43035</v>
      </c>
      <c r="F3504">
        <v>2</v>
      </c>
      <c r="G3504">
        <v>979.98</v>
      </c>
      <c r="H3504" t="s">
        <v>871</v>
      </c>
      <c r="I3504" t="s">
        <v>15</v>
      </c>
      <c r="J3504" t="s">
        <v>109</v>
      </c>
      <c r="K3504" t="s">
        <v>179</v>
      </c>
      <c r="L3504" t="s">
        <v>1966</v>
      </c>
    </row>
    <row r="3505" spans="1:12" x14ac:dyDescent="0.3">
      <c r="A3505">
        <v>1213</v>
      </c>
      <c r="B3505" t="s">
        <v>1512</v>
      </c>
      <c r="C3505" t="s">
        <v>107</v>
      </c>
      <c r="D3505" t="s">
        <v>108</v>
      </c>
      <c r="E3505" s="1">
        <v>43035</v>
      </c>
      <c r="F3505">
        <v>1</v>
      </c>
      <c r="G3505">
        <v>647.99</v>
      </c>
      <c r="H3505" t="s">
        <v>886</v>
      </c>
      <c r="I3505" t="s">
        <v>15</v>
      </c>
      <c r="J3505" t="s">
        <v>109</v>
      </c>
      <c r="K3505" t="s">
        <v>179</v>
      </c>
      <c r="L3505" t="s">
        <v>1972</v>
      </c>
    </row>
    <row r="3506" spans="1:12" x14ac:dyDescent="0.3">
      <c r="A3506">
        <v>1214</v>
      </c>
      <c r="B3506" t="s">
        <v>1513</v>
      </c>
      <c r="C3506" t="s">
        <v>231</v>
      </c>
      <c r="D3506" t="s">
        <v>26</v>
      </c>
      <c r="E3506" s="1">
        <v>43036</v>
      </c>
      <c r="F3506">
        <v>1</v>
      </c>
      <c r="G3506">
        <v>269.99</v>
      </c>
      <c r="H3506" t="s">
        <v>52</v>
      </c>
      <c r="I3506" t="s">
        <v>53</v>
      </c>
      <c r="J3506" t="s">
        <v>27</v>
      </c>
      <c r="K3506" t="s">
        <v>28</v>
      </c>
      <c r="L3506" t="s">
        <v>1966</v>
      </c>
    </row>
    <row r="3507" spans="1:12" x14ac:dyDescent="0.3">
      <c r="A3507">
        <v>1214</v>
      </c>
      <c r="B3507" t="s">
        <v>1513</v>
      </c>
      <c r="C3507" t="s">
        <v>231</v>
      </c>
      <c r="D3507" t="s">
        <v>26</v>
      </c>
      <c r="E3507" s="1">
        <v>43036</v>
      </c>
      <c r="F3507">
        <v>2</v>
      </c>
      <c r="G3507">
        <v>1599.98</v>
      </c>
      <c r="H3507" t="s">
        <v>1022</v>
      </c>
      <c r="I3507" t="s">
        <v>15</v>
      </c>
      <c r="J3507" t="s">
        <v>27</v>
      </c>
      <c r="K3507" t="s">
        <v>28</v>
      </c>
      <c r="L3507" t="s">
        <v>1966</v>
      </c>
    </row>
    <row r="3508" spans="1:12" x14ac:dyDescent="0.3">
      <c r="A3508">
        <v>1214</v>
      </c>
      <c r="B3508" t="s">
        <v>1513</v>
      </c>
      <c r="C3508" t="s">
        <v>231</v>
      </c>
      <c r="D3508" t="s">
        <v>26</v>
      </c>
      <c r="E3508" s="1">
        <v>43036</v>
      </c>
      <c r="F3508">
        <v>2</v>
      </c>
      <c r="G3508">
        <v>501.98</v>
      </c>
      <c r="H3508" t="s">
        <v>894</v>
      </c>
      <c r="I3508" t="s">
        <v>15</v>
      </c>
      <c r="J3508" t="s">
        <v>27</v>
      </c>
      <c r="K3508" t="s">
        <v>28</v>
      </c>
      <c r="L3508" t="s">
        <v>1972</v>
      </c>
    </row>
    <row r="3509" spans="1:12" x14ac:dyDescent="0.3">
      <c r="A3509">
        <v>1214</v>
      </c>
      <c r="B3509" t="s">
        <v>1513</v>
      </c>
      <c r="C3509" t="s">
        <v>231</v>
      </c>
      <c r="D3509" t="s">
        <v>26</v>
      </c>
      <c r="E3509" s="1">
        <v>43036</v>
      </c>
      <c r="F3509">
        <v>2</v>
      </c>
      <c r="G3509">
        <v>5999.98</v>
      </c>
      <c r="H3509" t="s">
        <v>45</v>
      </c>
      <c r="I3509" t="s">
        <v>46</v>
      </c>
      <c r="J3509" t="s">
        <v>27</v>
      </c>
      <c r="K3509" t="s">
        <v>28</v>
      </c>
      <c r="L3509" t="s">
        <v>1968</v>
      </c>
    </row>
    <row r="3510" spans="1:12" x14ac:dyDescent="0.3">
      <c r="A3510">
        <v>1214</v>
      </c>
      <c r="B3510" t="s">
        <v>1513</v>
      </c>
      <c r="C3510" t="s">
        <v>231</v>
      </c>
      <c r="D3510" t="s">
        <v>26</v>
      </c>
      <c r="E3510" s="1">
        <v>43036</v>
      </c>
      <c r="F3510">
        <v>1</v>
      </c>
      <c r="G3510">
        <v>3999.99</v>
      </c>
      <c r="H3510" t="s">
        <v>56</v>
      </c>
      <c r="I3510" t="s">
        <v>22</v>
      </c>
      <c r="J3510" t="s">
        <v>27</v>
      </c>
      <c r="K3510" t="s">
        <v>28</v>
      </c>
      <c r="L3510" t="s">
        <v>1968</v>
      </c>
    </row>
    <row r="3511" spans="1:12" x14ac:dyDescent="0.3">
      <c r="A3511">
        <v>1215</v>
      </c>
      <c r="B3511" t="s">
        <v>1514</v>
      </c>
      <c r="C3511" t="s">
        <v>119</v>
      </c>
      <c r="D3511" t="s">
        <v>26</v>
      </c>
      <c r="E3511" s="1">
        <v>43036</v>
      </c>
      <c r="F3511">
        <v>2</v>
      </c>
      <c r="G3511">
        <v>1499.98</v>
      </c>
      <c r="H3511" t="s">
        <v>863</v>
      </c>
      <c r="I3511" t="s">
        <v>15</v>
      </c>
      <c r="J3511" t="s">
        <v>27</v>
      </c>
      <c r="K3511" t="s">
        <v>31</v>
      </c>
      <c r="L3511" t="s">
        <v>1972</v>
      </c>
    </row>
    <row r="3512" spans="1:12" x14ac:dyDescent="0.3">
      <c r="A3512">
        <v>1215</v>
      </c>
      <c r="B3512" t="s">
        <v>1514</v>
      </c>
      <c r="C3512" t="s">
        <v>119</v>
      </c>
      <c r="D3512" t="s">
        <v>26</v>
      </c>
      <c r="E3512" s="1">
        <v>43036</v>
      </c>
      <c r="F3512">
        <v>2</v>
      </c>
      <c r="G3512">
        <v>3098</v>
      </c>
      <c r="H3512" t="s">
        <v>19</v>
      </c>
      <c r="I3512" t="s">
        <v>20</v>
      </c>
      <c r="J3512" t="s">
        <v>27</v>
      </c>
      <c r="K3512" t="s">
        <v>31</v>
      </c>
      <c r="L3512" t="s">
        <v>1967</v>
      </c>
    </row>
    <row r="3513" spans="1:12" x14ac:dyDescent="0.3">
      <c r="A3513">
        <v>1216</v>
      </c>
      <c r="B3513" t="s">
        <v>1515</v>
      </c>
      <c r="C3513" t="s">
        <v>307</v>
      </c>
      <c r="D3513" t="s">
        <v>26</v>
      </c>
      <c r="E3513" s="1">
        <v>43036</v>
      </c>
      <c r="F3513">
        <v>2</v>
      </c>
      <c r="G3513">
        <v>979.98</v>
      </c>
      <c r="H3513" t="s">
        <v>871</v>
      </c>
      <c r="I3513" t="s">
        <v>15</v>
      </c>
      <c r="J3513" t="s">
        <v>27</v>
      </c>
      <c r="K3513" t="s">
        <v>31</v>
      </c>
      <c r="L3513" t="s">
        <v>1966</v>
      </c>
    </row>
    <row r="3514" spans="1:12" x14ac:dyDescent="0.3">
      <c r="A3514">
        <v>1216</v>
      </c>
      <c r="B3514" t="s">
        <v>1515</v>
      </c>
      <c r="C3514" t="s">
        <v>307</v>
      </c>
      <c r="D3514" t="s">
        <v>26</v>
      </c>
      <c r="E3514" s="1">
        <v>43036</v>
      </c>
      <c r="F3514">
        <v>1</v>
      </c>
      <c r="G3514">
        <v>449</v>
      </c>
      <c r="H3514" t="s">
        <v>99</v>
      </c>
      <c r="I3514" t="s">
        <v>15</v>
      </c>
      <c r="J3514" t="s">
        <v>27</v>
      </c>
      <c r="K3514" t="s">
        <v>31</v>
      </c>
      <c r="L3514" t="s">
        <v>1976</v>
      </c>
    </row>
    <row r="3515" spans="1:12" x14ac:dyDescent="0.3">
      <c r="A3515">
        <v>1216</v>
      </c>
      <c r="B3515" t="s">
        <v>1515</v>
      </c>
      <c r="C3515" t="s">
        <v>307</v>
      </c>
      <c r="D3515" t="s">
        <v>26</v>
      </c>
      <c r="E3515" s="1">
        <v>43036</v>
      </c>
      <c r="F3515">
        <v>2</v>
      </c>
      <c r="G3515">
        <v>941.98</v>
      </c>
      <c r="H3515" t="s">
        <v>900</v>
      </c>
      <c r="I3515" t="s">
        <v>39</v>
      </c>
      <c r="J3515" t="s">
        <v>27</v>
      </c>
      <c r="K3515" t="s">
        <v>31</v>
      </c>
      <c r="L3515" t="s">
        <v>1972</v>
      </c>
    </row>
    <row r="3516" spans="1:12" x14ac:dyDescent="0.3">
      <c r="A3516">
        <v>1216</v>
      </c>
      <c r="B3516" t="s">
        <v>1515</v>
      </c>
      <c r="C3516" t="s">
        <v>307</v>
      </c>
      <c r="D3516" t="s">
        <v>26</v>
      </c>
      <c r="E3516" s="1">
        <v>43036</v>
      </c>
      <c r="F3516">
        <v>1</v>
      </c>
      <c r="G3516">
        <v>3199.99</v>
      </c>
      <c r="H3516" t="s">
        <v>907</v>
      </c>
      <c r="I3516" t="s">
        <v>858</v>
      </c>
      <c r="J3516" t="s">
        <v>27</v>
      </c>
      <c r="K3516" t="s">
        <v>31</v>
      </c>
      <c r="L3516" t="s">
        <v>1968</v>
      </c>
    </row>
    <row r="3517" spans="1:12" x14ac:dyDescent="0.3">
      <c r="A3517">
        <v>1216</v>
      </c>
      <c r="B3517" t="s">
        <v>1515</v>
      </c>
      <c r="C3517" t="s">
        <v>307</v>
      </c>
      <c r="D3517" t="s">
        <v>26</v>
      </c>
      <c r="E3517" s="1">
        <v>43036</v>
      </c>
      <c r="F3517">
        <v>1</v>
      </c>
      <c r="G3517">
        <v>5299.99</v>
      </c>
      <c r="H3517" t="s">
        <v>897</v>
      </c>
      <c r="I3517" t="s">
        <v>22</v>
      </c>
      <c r="J3517" t="s">
        <v>27</v>
      </c>
      <c r="K3517" t="s">
        <v>31</v>
      </c>
      <c r="L3517" t="s">
        <v>1968</v>
      </c>
    </row>
    <row r="3518" spans="1:12" x14ac:dyDescent="0.3">
      <c r="A3518">
        <v>1217</v>
      </c>
      <c r="B3518" t="s">
        <v>1516</v>
      </c>
      <c r="C3518" t="s">
        <v>172</v>
      </c>
      <c r="D3518" t="s">
        <v>26</v>
      </c>
      <c r="E3518" s="1">
        <v>43036</v>
      </c>
      <c r="F3518">
        <v>1</v>
      </c>
      <c r="G3518">
        <v>749.99</v>
      </c>
      <c r="H3518" t="s">
        <v>863</v>
      </c>
      <c r="I3518" t="s">
        <v>15</v>
      </c>
      <c r="J3518" t="s">
        <v>27</v>
      </c>
      <c r="K3518" t="s">
        <v>31</v>
      </c>
      <c r="L3518" t="s">
        <v>1972</v>
      </c>
    </row>
    <row r="3519" spans="1:12" x14ac:dyDescent="0.3">
      <c r="A3519">
        <v>1217</v>
      </c>
      <c r="B3519" t="s">
        <v>1516</v>
      </c>
      <c r="C3519" t="s">
        <v>172</v>
      </c>
      <c r="D3519" t="s">
        <v>26</v>
      </c>
      <c r="E3519" s="1">
        <v>43036</v>
      </c>
      <c r="F3519">
        <v>2</v>
      </c>
      <c r="G3519">
        <v>899.98</v>
      </c>
      <c r="H3519" t="s">
        <v>854</v>
      </c>
      <c r="I3519" t="s">
        <v>39</v>
      </c>
      <c r="J3519" t="s">
        <v>27</v>
      </c>
      <c r="K3519" t="s">
        <v>31</v>
      </c>
      <c r="L3519" t="s">
        <v>1972</v>
      </c>
    </row>
    <row r="3520" spans="1:12" x14ac:dyDescent="0.3">
      <c r="A3520">
        <v>1218</v>
      </c>
      <c r="B3520" t="s">
        <v>1517</v>
      </c>
      <c r="C3520" t="s">
        <v>322</v>
      </c>
      <c r="D3520" t="s">
        <v>13</v>
      </c>
      <c r="E3520" s="1">
        <v>43038</v>
      </c>
      <c r="F3520">
        <v>2</v>
      </c>
      <c r="G3520">
        <v>979.98</v>
      </c>
      <c r="H3520" t="s">
        <v>871</v>
      </c>
      <c r="I3520" t="s">
        <v>39</v>
      </c>
      <c r="J3520" t="s">
        <v>16</v>
      </c>
      <c r="K3520" t="s">
        <v>17</v>
      </c>
      <c r="L3520" t="s">
        <v>1966</v>
      </c>
    </row>
    <row r="3521" spans="1:12" x14ac:dyDescent="0.3">
      <c r="A3521">
        <v>1218</v>
      </c>
      <c r="B3521" t="s">
        <v>1517</v>
      </c>
      <c r="C3521" t="s">
        <v>322</v>
      </c>
      <c r="D3521" t="s">
        <v>13</v>
      </c>
      <c r="E3521" s="1">
        <v>43038</v>
      </c>
      <c r="F3521">
        <v>1</v>
      </c>
      <c r="G3521">
        <v>469.99</v>
      </c>
      <c r="H3521" t="s">
        <v>869</v>
      </c>
      <c r="I3521" t="s">
        <v>22</v>
      </c>
      <c r="J3521" t="s">
        <v>16</v>
      </c>
      <c r="K3521" t="s">
        <v>17</v>
      </c>
      <c r="L3521" t="s">
        <v>1968</v>
      </c>
    </row>
    <row r="3522" spans="1:12" x14ac:dyDescent="0.3">
      <c r="A3522">
        <v>1219</v>
      </c>
      <c r="B3522" t="s">
        <v>1518</v>
      </c>
      <c r="C3522" t="s">
        <v>250</v>
      </c>
      <c r="D3522" t="s">
        <v>26</v>
      </c>
      <c r="E3522" s="1">
        <v>43038</v>
      </c>
      <c r="F3522">
        <v>2</v>
      </c>
      <c r="G3522">
        <v>858</v>
      </c>
      <c r="H3522" t="s">
        <v>40</v>
      </c>
      <c r="I3522" t="s">
        <v>15</v>
      </c>
      <c r="J3522" t="s">
        <v>27</v>
      </c>
      <c r="K3522" t="s">
        <v>31</v>
      </c>
      <c r="L3522" t="s">
        <v>1976</v>
      </c>
    </row>
    <row r="3523" spans="1:12" x14ac:dyDescent="0.3">
      <c r="A3523">
        <v>1219</v>
      </c>
      <c r="B3523" t="s">
        <v>1518</v>
      </c>
      <c r="C3523" t="s">
        <v>250</v>
      </c>
      <c r="D3523" t="s">
        <v>26</v>
      </c>
      <c r="E3523" s="1">
        <v>43038</v>
      </c>
      <c r="F3523">
        <v>2</v>
      </c>
      <c r="G3523">
        <v>6999.98</v>
      </c>
      <c r="H3523" t="s">
        <v>872</v>
      </c>
      <c r="I3523" t="s">
        <v>20</v>
      </c>
      <c r="J3523" t="s">
        <v>27</v>
      </c>
      <c r="K3523" t="s">
        <v>31</v>
      </c>
      <c r="L3523" t="s">
        <v>1968</v>
      </c>
    </row>
    <row r="3524" spans="1:12" x14ac:dyDescent="0.3">
      <c r="A3524">
        <v>1219</v>
      </c>
      <c r="B3524" t="s">
        <v>1518</v>
      </c>
      <c r="C3524" t="s">
        <v>250</v>
      </c>
      <c r="D3524" t="s">
        <v>26</v>
      </c>
      <c r="E3524" s="1">
        <v>43038</v>
      </c>
      <c r="F3524">
        <v>2</v>
      </c>
      <c r="G3524">
        <v>9999.98</v>
      </c>
      <c r="H3524" t="s">
        <v>987</v>
      </c>
      <c r="I3524" t="s">
        <v>22</v>
      </c>
      <c r="J3524" t="s">
        <v>27</v>
      </c>
      <c r="K3524" t="s">
        <v>31</v>
      </c>
      <c r="L3524" t="s">
        <v>1968</v>
      </c>
    </row>
    <row r="3525" spans="1:12" x14ac:dyDescent="0.3">
      <c r="A3525">
        <v>1220</v>
      </c>
      <c r="B3525" t="s">
        <v>1519</v>
      </c>
      <c r="C3525" t="s">
        <v>464</v>
      </c>
      <c r="D3525" t="s">
        <v>26</v>
      </c>
      <c r="E3525" s="1">
        <v>43039</v>
      </c>
      <c r="F3525">
        <v>2</v>
      </c>
      <c r="G3525">
        <v>659.98</v>
      </c>
      <c r="H3525" t="s">
        <v>852</v>
      </c>
      <c r="I3525" t="s">
        <v>53</v>
      </c>
      <c r="J3525" t="s">
        <v>27</v>
      </c>
      <c r="K3525" t="s">
        <v>28</v>
      </c>
      <c r="L3525" t="s">
        <v>1971</v>
      </c>
    </row>
    <row r="3526" spans="1:12" x14ac:dyDescent="0.3">
      <c r="A3526">
        <v>1220</v>
      </c>
      <c r="B3526" t="s">
        <v>1519</v>
      </c>
      <c r="C3526" t="s">
        <v>464</v>
      </c>
      <c r="D3526" t="s">
        <v>26</v>
      </c>
      <c r="E3526" s="1">
        <v>43039</v>
      </c>
      <c r="F3526">
        <v>1</v>
      </c>
      <c r="G3526">
        <v>3499.99</v>
      </c>
      <c r="H3526" t="s">
        <v>909</v>
      </c>
      <c r="I3526" t="s">
        <v>858</v>
      </c>
      <c r="J3526" t="s">
        <v>27</v>
      </c>
      <c r="K3526" t="s">
        <v>28</v>
      </c>
      <c r="L3526" t="s">
        <v>1968</v>
      </c>
    </row>
    <row r="3527" spans="1:12" x14ac:dyDescent="0.3">
      <c r="A3527">
        <v>1220</v>
      </c>
      <c r="B3527" t="s">
        <v>1519</v>
      </c>
      <c r="C3527" t="s">
        <v>464</v>
      </c>
      <c r="D3527" t="s">
        <v>26</v>
      </c>
      <c r="E3527" s="1">
        <v>43039</v>
      </c>
      <c r="F3527">
        <v>2</v>
      </c>
      <c r="G3527">
        <v>10599.98</v>
      </c>
      <c r="H3527" t="s">
        <v>879</v>
      </c>
      <c r="I3527" t="s">
        <v>22</v>
      </c>
      <c r="J3527" t="s">
        <v>27</v>
      </c>
      <c r="K3527" t="s">
        <v>28</v>
      </c>
      <c r="L3527" t="s">
        <v>1968</v>
      </c>
    </row>
    <row r="3528" spans="1:12" x14ac:dyDescent="0.3">
      <c r="A3528">
        <v>1221</v>
      </c>
      <c r="B3528" t="s">
        <v>1520</v>
      </c>
      <c r="C3528" t="s">
        <v>263</v>
      </c>
      <c r="D3528" t="s">
        <v>26</v>
      </c>
      <c r="E3528" s="1">
        <v>43039</v>
      </c>
      <c r="F3528">
        <v>2</v>
      </c>
      <c r="G3528">
        <v>2199.98</v>
      </c>
      <c r="H3528" t="s">
        <v>963</v>
      </c>
      <c r="I3528" t="s">
        <v>15</v>
      </c>
      <c r="J3528" t="s">
        <v>27</v>
      </c>
      <c r="K3528" t="s">
        <v>31</v>
      </c>
      <c r="L3528" t="s">
        <v>1966</v>
      </c>
    </row>
    <row r="3529" spans="1:12" x14ac:dyDescent="0.3">
      <c r="A3529">
        <v>1221</v>
      </c>
      <c r="B3529" t="s">
        <v>1520</v>
      </c>
      <c r="C3529" t="s">
        <v>263</v>
      </c>
      <c r="D3529" t="s">
        <v>26</v>
      </c>
      <c r="E3529" s="1">
        <v>43039</v>
      </c>
      <c r="F3529">
        <v>2</v>
      </c>
      <c r="G3529">
        <v>699.98</v>
      </c>
      <c r="H3529" t="s">
        <v>885</v>
      </c>
      <c r="I3529" t="s">
        <v>53</v>
      </c>
      <c r="J3529" t="s">
        <v>27</v>
      </c>
      <c r="K3529" t="s">
        <v>31</v>
      </c>
      <c r="L3529" t="s">
        <v>1966</v>
      </c>
    </row>
    <row r="3530" spans="1:12" x14ac:dyDescent="0.3">
      <c r="A3530">
        <v>1221</v>
      </c>
      <c r="B3530" t="s">
        <v>1520</v>
      </c>
      <c r="C3530" t="s">
        <v>263</v>
      </c>
      <c r="D3530" t="s">
        <v>26</v>
      </c>
      <c r="E3530" s="1">
        <v>43039</v>
      </c>
      <c r="F3530">
        <v>1</v>
      </c>
      <c r="G3530">
        <v>489.99</v>
      </c>
      <c r="H3530" t="s">
        <v>994</v>
      </c>
      <c r="I3530" t="s">
        <v>53</v>
      </c>
      <c r="J3530" t="s">
        <v>27</v>
      </c>
      <c r="K3530" t="s">
        <v>31</v>
      </c>
      <c r="L3530" t="s">
        <v>1966</v>
      </c>
    </row>
    <row r="3531" spans="1:12" x14ac:dyDescent="0.3">
      <c r="A3531">
        <v>1221</v>
      </c>
      <c r="B3531" t="s">
        <v>1520</v>
      </c>
      <c r="C3531" t="s">
        <v>263</v>
      </c>
      <c r="D3531" t="s">
        <v>26</v>
      </c>
      <c r="E3531" s="1">
        <v>43039</v>
      </c>
      <c r="F3531">
        <v>2</v>
      </c>
      <c r="G3531">
        <v>1099.98</v>
      </c>
      <c r="H3531" t="s">
        <v>949</v>
      </c>
      <c r="I3531" t="s">
        <v>22</v>
      </c>
      <c r="J3531" t="s">
        <v>27</v>
      </c>
      <c r="K3531" t="s">
        <v>31</v>
      </c>
      <c r="L3531" t="s">
        <v>1971</v>
      </c>
    </row>
    <row r="3532" spans="1:12" x14ac:dyDescent="0.3">
      <c r="A3532">
        <v>1221</v>
      </c>
      <c r="B3532" t="s">
        <v>1520</v>
      </c>
      <c r="C3532" t="s">
        <v>263</v>
      </c>
      <c r="D3532" t="s">
        <v>26</v>
      </c>
      <c r="E3532" s="1">
        <v>43039</v>
      </c>
      <c r="F3532">
        <v>2</v>
      </c>
      <c r="G3532">
        <v>4599.9799999999996</v>
      </c>
      <c r="H3532" t="s">
        <v>878</v>
      </c>
      <c r="I3532" t="s">
        <v>22</v>
      </c>
      <c r="J3532" t="s">
        <v>27</v>
      </c>
      <c r="K3532" t="s">
        <v>31</v>
      </c>
      <c r="L3532" t="s">
        <v>1968</v>
      </c>
    </row>
    <row r="3533" spans="1:12" x14ac:dyDescent="0.3">
      <c r="A3533">
        <v>1222</v>
      </c>
      <c r="B3533" t="s">
        <v>1521</v>
      </c>
      <c r="C3533" t="s">
        <v>1367</v>
      </c>
      <c r="D3533" t="s">
        <v>108</v>
      </c>
      <c r="E3533" s="1">
        <v>43040</v>
      </c>
      <c r="F3533">
        <v>1</v>
      </c>
      <c r="G3533">
        <v>349.99</v>
      </c>
      <c r="H3533" t="s">
        <v>885</v>
      </c>
      <c r="I3533" t="s">
        <v>53</v>
      </c>
      <c r="J3533" t="s">
        <v>109</v>
      </c>
      <c r="K3533" t="s">
        <v>179</v>
      </c>
      <c r="L3533" t="s">
        <v>1966</v>
      </c>
    </row>
    <row r="3534" spans="1:12" x14ac:dyDescent="0.3">
      <c r="A3534">
        <v>1223</v>
      </c>
      <c r="B3534" t="s">
        <v>1522</v>
      </c>
      <c r="C3534" t="s">
        <v>289</v>
      </c>
      <c r="D3534" t="s">
        <v>26</v>
      </c>
      <c r="E3534" s="1">
        <v>43041</v>
      </c>
      <c r="F3534">
        <v>1</v>
      </c>
      <c r="G3534">
        <v>551.99</v>
      </c>
      <c r="H3534" t="s">
        <v>856</v>
      </c>
      <c r="I3534" t="s">
        <v>39</v>
      </c>
      <c r="J3534" t="s">
        <v>27</v>
      </c>
      <c r="K3534" t="s">
        <v>28</v>
      </c>
      <c r="L3534" t="s">
        <v>1972</v>
      </c>
    </row>
    <row r="3535" spans="1:12" x14ac:dyDescent="0.3">
      <c r="A3535">
        <v>1224</v>
      </c>
      <c r="B3535" t="s">
        <v>1523</v>
      </c>
      <c r="C3535" t="s">
        <v>119</v>
      </c>
      <c r="D3535" t="s">
        <v>26</v>
      </c>
      <c r="E3535" s="1">
        <v>43042</v>
      </c>
      <c r="F3535">
        <v>1</v>
      </c>
      <c r="G3535">
        <v>449.99</v>
      </c>
      <c r="H3535" t="s">
        <v>941</v>
      </c>
      <c r="I3535" t="s">
        <v>39</v>
      </c>
      <c r="J3535" t="s">
        <v>27</v>
      </c>
      <c r="K3535" t="s">
        <v>28</v>
      </c>
      <c r="L3535" t="s">
        <v>1972</v>
      </c>
    </row>
    <row r="3536" spans="1:12" x14ac:dyDescent="0.3">
      <c r="A3536">
        <v>1224</v>
      </c>
      <c r="B3536" t="s">
        <v>1523</v>
      </c>
      <c r="C3536" t="s">
        <v>119</v>
      </c>
      <c r="D3536" t="s">
        <v>26</v>
      </c>
      <c r="E3536" s="1">
        <v>43042</v>
      </c>
      <c r="F3536">
        <v>1</v>
      </c>
      <c r="G3536">
        <v>3499.99</v>
      </c>
      <c r="H3536" t="s">
        <v>872</v>
      </c>
      <c r="I3536" t="s">
        <v>20</v>
      </c>
      <c r="J3536" t="s">
        <v>27</v>
      </c>
      <c r="K3536" t="s">
        <v>28</v>
      </c>
      <c r="L3536" t="s">
        <v>1968</v>
      </c>
    </row>
    <row r="3537" spans="1:12" x14ac:dyDescent="0.3">
      <c r="A3537">
        <v>1224</v>
      </c>
      <c r="B3537" t="s">
        <v>1523</v>
      </c>
      <c r="C3537" t="s">
        <v>119</v>
      </c>
      <c r="D3537" t="s">
        <v>26</v>
      </c>
      <c r="E3537" s="1">
        <v>43042</v>
      </c>
      <c r="F3537">
        <v>1</v>
      </c>
      <c r="G3537">
        <v>469.99</v>
      </c>
      <c r="H3537" t="s">
        <v>869</v>
      </c>
      <c r="I3537" t="s">
        <v>22</v>
      </c>
      <c r="J3537" t="s">
        <v>27</v>
      </c>
      <c r="K3537" t="s">
        <v>28</v>
      </c>
      <c r="L3537" t="s">
        <v>1968</v>
      </c>
    </row>
    <row r="3538" spans="1:12" x14ac:dyDescent="0.3">
      <c r="A3538">
        <v>1224</v>
      </c>
      <c r="B3538" t="s">
        <v>1523</v>
      </c>
      <c r="C3538" t="s">
        <v>119</v>
      </c>
      <c r="D3538" t="s">
        <v>26</v>
      </c>
      <c r="E3538" s="1">
        <v>43042</v>
      </c>
      <c r="F3538">
        <v>1</v>
      </c>
      <c r="G3538">
        <v>6499.99</v>
      </c>
      <c r="H3538" t="s">
        <v>948</v>
      </c>
      <c r="I3538" t="s">
        <v>858</v>
      </c>
      <c r="J3538" t="s">
        <v>27</v>
      </c>
      <c r="K3538" t="s">
        <v>28</v>
      </c>
      <c r="L3538" t="s">
        <v>1968</v>
      </c>
    </row>
    <row r="3539" spans="1:12" x14ac:dyDescent="0.3">
      <c r="A3539">
        <v>1225</v>
      </c>
      <c r="B3539" t="s">
        <v>1524</v>
      </c>
      <c r="C3539" t="s">
        <v>211</v>
      </c>
      <c r="D3539" t="s">
        <v>13</v>
      </c>
      <c r="E3539" s="1">
        <v>43043</v>
      </c>
      <c r="F3539">
        <v>1</v>
      </c>
      <c r="G3539">
        <v>1099.99</v>
      </c>
      <c r="H3539" t="s">
        <v>963</v>
      </c>
      <c r="I3539" t="s">
        <v>15</v>
      </c>
      <c r="J3539" t="s">
        <v>16</v>
      </c>
      <c r="K3539" t="s">
        <v>17</v>
      </c>
      <c r="L3539" t="s">
        <v>1966</v>
      </c>
    </row>
    <row r="3540" spans="1:12" x14ac:dyDescent="0.3">
      <c r="A3540">
        <v>1225</v>
      </c>
      <c r="B3540" t="s">
        <v>1524</v>
      </c>
      <c r="C3540" t="s">
        <v>211</v>
      </c>
      <c r="D3540" t="s">
        <v>13</v>
      </c>
      <c r="E3540" s="1">
        <v>43043</v>
      </c>
      <c r="F3540">
        <v>2</v>
      </c>
      <c r="G3540">
        <v>939.98</v>
      </c>
      <c r="H3540" t="s">
        <v>69</v>
      </c>
      <c r="I3540" t="s">
        <v>22</v>
      </c>
      <c r="J3540" t="s">
        <v>16</v>
      </c>
      <c r="K3540" t="s">
        <v>17</v>
      </c>
      <c r="L3540" t="s">
        <v>1967</v>
      </c>
    </row>
    <row r="3541" spans="1:12" x14ac:dyDescent="0.3">
      <c r="A3541">
        <v>1225</v>
      </c>
      <c r="B3541" t="s">
        <v>1524</v>
      </c>
      <c r="C3541" t="s">
        <v>211</v>
      </c>
      <c r="D3541" t="s">
        <v>13</v>
      </c>
      <c r="E3541" s="1">
        <v>43043</v>
      </c>
      <c r="F3541">
        <v>2</v>
      </c>
      <c r="G3541">
        <v>5199.9799999999996</v>
      </c>
      <c r="H3541" t="s">
        <v>915</v>
      </c>
      <c r="I3541" t="s">
        <v>858</v>
      </c>
      <c r="J3541" t="s">
        <v>16</v>
      </c>
      <c r="K3541" t="s">
        <v>17</v>
      </c>
      <c r="L3541" t="s">
        <v>1968</v>
      </c>
    </row>
    <row r="3542" spans="1:12" x14ac:dyDescent="0.3">
      <c r="A3542">
        <v>1226</v>
      </c>
      <c r="B3542" t="s">
        <v>1525</v>
      </c>
      <c r="C3542" t="s">
        <v>101</v>
      </c>
      <c r="D3542" t="s">
        <v>26</v>
      </c>
      <c r="E3542" s="1">
        <v>43043</v>
      </c>
      <c r="F3542">
        <v>2</v>
      </c>
      <c r="G3542">
        <v>1599.98</v>
      </c>
      <c r="H3542" t="s">
        <v>1022</v>
      </c>
      <c r="I3542" t="s">
        <v>15</v>
      </c>
      <c r="J3542" t="s">
        <v>27</v>
      </c>
      <c r="K3542" t="s">
        <v>31</v>
      </c>
      <c r="L3542" t="s">
        <v>1966</v>
      </c>
    </row>
    <row r="3543" spans="1:12" x14ac:dyDescent="0.3">
      <c r="A3543">
        <v>1226</v>
      </c>
      <c r="B3543" t="s">
        <v>1525</v>
      </c>
      <c r="C3543" t="s">
        <v>101</v>
      </c>
      <c r="D3543" t="s">
        <v>26</v>
      </c>
      <c r="E3543" s="1">
        <v>43043</v>
      </c>
      <c r="F3543">
        <v>1</v>
      </c>
      <c r="G3543">
        <v>339.99</v>
      </c>
      <c r="H3543" t="s">
        <v>926</v>
      </c>
      <c r="I3543" t="s">
        <v>53</v>
      </c>
      <c r="J3543" t="s">
        <v>27</v>
      </c>
      <c r="K3543" t="s">
        <v>31</v>
      </c>
      <c r="L3543" t="s">
        <v>1966</v>
      </c>
    </row>
    <row r="3544" spans="1:12" x14ac:dyDescent="0.3">
      <c r="A3544">
        <v>1226</v>
      </c>
      <c r="B3544" t="s">
        <v>1525</v>
      </c>
      <c r="C3544" t="s">
        <v>101</v>
      </c>
      <c r="D3544" t="s">
        <v>26</v>
      </c>
      <c r="E3544" s="1">
        <v>43043</v>
      </c>
      <c r="F3544">
        <v>2</v>
      </c>
      <c r="G3544">
        <v>3361.98</v>
      </c>
      <c r="H3544" t="s">
        <v>63</v>
      </c>
      <c r="I3544" t="s">
        <v>20</v>
      </c>
      <c r="J3544" t="s">
        <v>27</v>
      </c>
      <c r="K3544" t="s">
        <v>31</v>
      </c>
      <c r="L3544" t="s">
        <v>1967</v>
      </c>
    </row>
    <row r="3545" spans="1:12" x14ac:dyDescent="0.3">
      <c r="A3545">
        <v>1226</v>
      </c>
      <c r="B3545" t="s">
        <v>1525</v>
      </c>
      <c r="C3545" t="s">
        <v>101</v>
      </c>
      <c r="D3545" t="s">
        <v>26</v>
      </c>
      <c r="E3545" s="1">
        <v>43043</v>
      </c>
      <c r="F3545">
        <v>1</v>
      </c>
      <c r="G3545">
        <v>2299.9899999999998</v>
      </c>
      <c r="H3545" t="s">
        <v>878</v>
      </c>
      <c r="I3545" t="s">
        <v>22</v>
      </c>
      <c r="J3545" t="s">
        <v>27</v>
      </c>
      <c r="K3545" t="s">
        <v>31</v>
      </c>
      <c r="L3545" t="s">
        <v>1968</v>
      </c>
    </row>
    <row r="3546" spans="1:12" x14ac:dyDescent="0.3">
      <c r="A3546">
        <v>1226</v>
      </c>
      <c r="B3546" t="s">
        <v>1525</v>
      </c>
      <c r="C3546" t="s">
        <v>101</v>
      </c>
      <c r="D3546" t="s">
        <v>26</v>
      </c>
      <c r="E3546" s="1">
        <v>43043</v>
      </c>
      <c r="F3546">
        <v>1</v>
      </c>
      <c r="G3546">
        <v>6499.99</v>
      </c>
      <c r="H3546" t="s">
        <v>948</v>
      </c>
      <c r="I3546" t="s">
        <v>858</v>
      </c>
      <c r="J3546" t="s">
        <v>27</v>
      </c>
      <c r="K3546" t="s">
        <v>31</v>
      </c>
      <c r="L3546" t="s">
        <v>1968</v>
      </c>
    </row>
    <row r="3547" spans="1:12" x14ac:dyDescent="0.3">
      <c r="A3547">
        <v>1227</v>
      </c>
      <c r="B3547" t="s">
        <v>1526</v>
      </c>
      <c r="C3547" t="s">
        <v>105</v>
      </c>
      <c r="D3547" t="s">
        <v>26</v>
      </c>
      <c r="E3547" s="1">
        <v>43043</v>
      </c>
      <c r="F3547">
        <v>1</v>
      </c>
      <c r="G3547">
        <v>599.99</v>
      </c>
      <c r="H3547" t="s">
        <v>14</v>
      </c>
      <c r="I3547" t="s">
        <v>39</v>
      </c>
      <c r="J3547" t="s">
        <v>27</v>
      </c>
      <c r="K3547" t="s">
        <v>28</v>
      </c>
      <c r="L3547" t="s">
        <v>1966</v>
      </c>
    </row>
    <row r="3548" spans="1:12" x14ac:dyDescent="0.3">
      <c r="A3548">
        <v>1227</v>
      </c>
      <c r="B3548" t="s">
        <v>1526</v>
      </c>
      <c r="C3548" t="s">
        <v>105</v>
      </c>
      <c r="D3548" t="s">
        <v>26</v>
      </c>
      <c r="E3548" s="1">
        <v>43043</v>
      </c>
      <c r="F3548">
        <v>1</v>
      </c>
      <c r="G3548">
        <v>539.99</v>
      </c>
      <c r="H3548" t="s">
        <v>1005</v>
      </c>
      <c r="I3548" t="s">
        <v>22</v>
      </c>
      <c r="J3548" t="s">
        <v>27</v>
      </c>
      <c r="K3548" t="s">
        <v>28</v>
      </c>
      <c r="L3548" t="s">
        <v>1971</v>
      </c>
    </row>
    <row r="3549" spans="1:12" x14ac:dyDescent="0.3">
      <c r="A3549">
        <v>1227</v>
      </c>
      <c r="B3549" t="s">
        <v>1526</v>
      </c>
      <c r="C3549" t="s">
        <v>105</v>
      </c>
      <c r="D3549" t="s">
        <v>26</v>
      </c>
      <c r="E3549" s="1">
        <v>43043</v>
      </c>
      <c r="F3549">
        <v>2</v>
      </c>
      <c r="G3549">
        <v>4599.9799999999996</v>
      </c>
      <c r="H3549" t="s">
        <v>878</v>
      </c>
      <c r="I3549" t="s">
        <v>22</v>
      </c>
      <c r="J3549" t="s">
        <v>27</v>
      </c>
      <c r="K3549" t="s">
        <v>28</v>
      </c>
      <c r="L3549" t="s">
        <v>1968</v>
      </c>
    </row>
    <row r="3550" spans="1:12" x14ac:dyDescent="0.3">
      <c r="A3550">
        <v>1227</v>
      </c>
      <c r="B3550" t="s">
        <v>1526</v>
      </c>
      <c r="C3550" t="s">
        <v>105</v>
      </c>
      <c r="D3550" t="s">
        <v>26</v>
      </c>
      <c r="E3550" s="1">
        <v>43043</v>
      </c>
      <c r="F3550">
        <v>2</v>
      </c>
      <c r="G3550">
        <v>419.98</v>
      </c>
      <c r="H3550" t="s">
        <v>887</v>
      </c>
      <c r="I3550" t="s">
        <v>53</v>
      </c>
      <c r="J3550" t="s">
        <v>27</v>
      </c>
      <c r="K3550" t="s">
        <v>28</v>
      </c>
      <c r="L3550" t="s">
        <v>1968</v>
      </c>
    </row>
    <row r="3551" spans="1:12" x14ac:dyDescent="0.3">
      <c r="A3551">
        <v>1227</v>
      </c>
      <c r="B3551" t="s">
        <v>1526</v>
      </c>
      <c r="C3551" t="s">
        <v>105</v>
      </c>
      <c r="D3551" t="s">
        <v>26</v>
      </c>
      <c r="E3551" s="1">
        <v>43043</v>
      </c>
      <c r="F3551">
        <v>1</v>
      </c>
      <c r="G3551">
        <v>1799.99</v>
      </c>
      <c r="H3551" t="s">
        <v>23</v>
      </c>
      <c r="I3551" t="s">
        <v>22</v>
      </c>
      <c r="J3551" t="s">
        <v>27</v>
      </c>
      <c r="K3551" t="s">
        <v>28</v>
      </c>
      <c r="L3551" t="s">
        <v>1968</v>
      </c>
    </row>
    <row r="3552" spans="1:12" x14ac:dyDescent="0.3">
      <c r="A3552">
        <v>1228</v>
      </c>
      <c r="B3552" t="s">
        <v>1527</v>
      </c>
      <c r="C3552" t="s">
        <v>273</v>
      </c>
      <c r="D3552" t="s">
        <v>26</v>
      </c>
      <c r="E3552" s="1">
        <v>43043</v>
      </c>
      <c r="F3552">
        <v>2</v>
      </c>
      <c r="G3552">
        <v>1199.98</v>
      </c>
      <c r="H3552" t="s">
        <v>18</v>
      </c>
      <c r="I3552" t="s">
        <v>15</v>
      </c>
      <c r="J3552" t="s">
        <v>27</v>
      </c>
      <c r="K3552" t="s">
        <v>28</v>
      </c>
      <c r="L3552" t="s">
        <v>1966</v>
      </c>
    </row>
    <row r="3553" spans="1:12" x14ac:dyDescent="0.3">
      <c r="A3553">
        <v>1228</v>
      </c>
      <c r="B3553" t="s">
        <v>1527</v>
      </c>
      <c r="C3553" t="s">
        <v>273</v>
      </c>
      <c r="D3553" t="s">
        <v>26</v>
      </c>
      <c r="E3553" s="1">
        <v>43043</v>
      </c>
      <c r="F3553">
        <v>1</v>
      </c>
      <c r="G3553">
        <v>209.99</v>
      </c>
      <c r="H3553" t="s">
        <v>1010</v>
      </c>
      <c r="I3553" t="s">
        <v>53</v>
      </c>
      <c r="J3553" t="s">
        <v>27</v>
      </c>
      <c r="K3553" t="s">
        <v>28</v>
      </c>
      <c r="L3553" t="s">
        <v>1971</v>
      </c>
    </row>
    <row r="3554" spans="1:12" x14ac:dyDescent="0.3">
      <c r="A3554">
        <v>1228</v>
      </c>
      <c r="B3554" t="s">
        <v>1527</v>
      </c>
      <c r="C3554" t="s">
        <v>273</v>
      </c>
      <c r="D3554" t="s">
        <v>26</v>
      </c>
      <c r="E3554" s="1">
        <v>43043</v>
      </c>
      <c r="F3554">
        <v>2</v>
      </c>
      <c r="G3554">
        <v>5399.98</v>
      </c>
      <c r="H3554" t="s">
        <v>919</v>
      </c>
      <c r="I3554" t="s">
        <v>858</v>
      </c>
      <c r="J3554" t="s">
        <v>27</v>
      </c>
      <c r="K3554" t="s">
        <v>28</v>
      </c>
      <c r="L3554" t="s">
        <v>1968</v>
      </c>
    </row>
    <row r="3555" spans="1:12" x14ac:dyDescent="0.3">
      <c r="A3555">
        <v>1229</v>
      </c>
      <c r="B3555" t="s">
        <v>1528</v>
      </c>
      <c r="C3555" t="s">
        <v>200</v>
      </c>
      <c r="D3555" t="s">
        <v>13</v>
      </c>
      <c r="E3555" s="1">
        <v>43044</v>
      </c>
      <c r="F3555">
        <v>2</v>
      </c>
      <c r="G3555">
        <v>1665.98</v>
      </c>
      <c r="H3555" t="s">
        <v>1055</v>
      </c>
      <c r="I3555" t="s">
        <v>22</v>
      </c>
      <c r="J3555" t="s">
        <v>16</v>
      </c>
      <c r="K3555" t="s">
        <v>36</v>
      </c>
      <c r="L3555" t="s">
        <v>1967</v>
      </c>
    </row>
    <row r="3556" spans="1:12" x14ac:dyDescent="0.3">
      <c r="A3556">
        <v>1229</v>
      </c>
      <c r="B3556" t="s">
        <v>1528</v>
      </c>
      <c r="C3556" t="s">
        <v>200</v>
      </c>
      <c r="D3556" t="s">
        <v>13</v>
      </c>
      <c r="E3556" s="1">
        <v>43044</v>
      </c>
      <c r="F3556">
        <v>2</v>
      </c>
      <c r="G3556">
        <v>9999.98</v>
      </c>
      <c r="H3556" t="s">
        <v>864</v>
      </c>
      <c r="I3556" t="s">
        <v>46</v>
      </c>
      <c r="J3556" t="s">
        <v>16</v>
      </c>
      <c r="K3556" t="s">
        <v>36</v>
      </c>
      <c r="L3556" t="s">
        <v>1968</v>
      </c>
    </row>
    <row r="3557" spans="1:12" x14ac:dyDescent="0.3">
      <c r="A3557">
        <v>1230</v>
      </c>
      <c r="B3557" t="s">
        <v>1529</v>
      </c>
      <c r="C3557" t="s">
        <v>51</v>
      </c>
      <c r="D3557" t="s">
        <v>26</v>
      </c>
      <c r="E3557" s="1">
        <v>43044</v>
      </c>
      <c r="F3557">
        <v>2</v>
      </c>
      <c r="G3557">
        <v>1099.98</v>
      </c>
      <c r="H3557" t="s">
        <v>949</v>
      </c>
      <c r="I3557" t="s">
        <v>22</v>
      </c>
      <c r="J3557" t="s">
        <v>27</v>
      </c>
      <c r="K3557" t="s">
        <v>28</v>
      </c>
      <c r="L3557" t="s">
        <v>1971</v>
      </c>
    </row>
    <row r="3558" spans="1:12" x14ac:dyDescent="0.3">
      <c r="A3558">
        <v>1230</v>
      </c>
      <c r="B3558" t="s">
        <v>1529</v>
      </c>
      <c r="C3558" t="s">
        <v>51</v>
      </c>
      <c r="D3558" t="s">
        <v>26</v>
      </c>
      <c r="E3558" s="1">
        <v>43044</v>
      </c>
      <c r="F3558">
        <v>2</v>
      </c>
      <c r="G3558">
        <v>939.98</v>
      </c>
      <c r="H3558" t="s">
        <v>869</v>
      </c>
      <c r="I3558" t="s">
        <v>22</v>
      </c>
      <c r="J3558" t="s">
        <v>27</v>
      </c>
      <c r="K3558" t="s">
        <v>28</v>
      </c>
      <c r="L3558" t="s">
        <v>1968</v>
      </c>
    </row>
    <row r="3559" spans="1:12" x14ac:dyDescent="0.3">
      <c r="A3559">
        <v>1231</v>
      </c>
      <c r="B3559" t="s">
        <v>1530</v>
      </c>
      <c r="C3559" t="s">
        <v>426</v>
      </c>
      <c r="D3559" t="s">
        <v>26</v>
      </c>
      <c r="E3559" s="1">
        <v>43044</v>
      </c>
      <c r="F3559">
        <v>1</v>
      </c>
      <c r="G3559">
        <v>659.99</v>
      </c>
      <c r="H3559" t="s">
        <v>912</v>
      </c>
      <c r="I3559" t="s">
        <v>15</v>
      </c>
      <c r="J3559" t="s">
        <v>27</v>
      </c>
      <c r="K3559" t="s">
        <v>28</v>
      </c>
      <c r="L3559" t="s">
        <v>1966</v>
      </c>
    </row>
    <row r="3560" spans="1:12" x14ac:dyDescent="0.3">
      <c r="A3560">
        <v>1231</v>
      </c>
      <c r="B3560" t="s">
        <v>1530</v>
      </c>
      <c r="C3560" t="s">
        <v>426</v>
      </c>
      <c r="D3560" t="s">
        <v>26</v>
      </c>
      <c r="E3560" s="1">
        <v>43044</v>
      </c>
      <c r="F3560">
        <v>2</v>
      </c>
      <c r="G3560">
        <v>1199.98</v>
      </c>
      <c r="H3560" t="s">
        <v>956</v>
      </c>
      <c r="I3560" t="s">
        <v>15</v>
      </c>
      <c r="J3560" t="s">
        <v>27</v>
      </c>
      <c r="K3560" t="s">
        <v>28</v>
      </c>
      <c r="L3560" t="s">
        <v>1966</v>
      </c>
    </row>
    <row r="3561" spans="1:12" x14ac:dyDescent="0.3">
      <c r="A3561">
        <v>1232</v>
      </c>
      <c r="B3561" t="s">
        <v>1531</v>
      </c>
      <c r="C3561" t="s">
        <v>322</v>
      </c>
      <c r="D3561" t="s">
        <v>13</v>
      </c>
      <c r="E3561" s="1">
        <v>43045</v>
      </c>
      <c r="F3561">
        <v>2</v>
      </c>
      <c r="G3561">
        <v>941.98</v>
      </c>
      <c r="H3561" t="s">
        <v>900</v>
      </c>
      <c r="I3561" t="s">
        <v>39</v>
      </c>
      <c r="J3561" t="s">
        <v>16</v>
      </c>
      <c r="K3561" t="s">
        <v>36</v>
      </c>
      <c r="L3561" t="s">
        <v>1972</v>
      </c>
    </row>
    <row r="3562" spans="1:12" x14ac:dyDescent="0.3">
      <c r="A3562">
        <v>1232</v>
      </c>
      <c r="B3562" t="s">
        <v>1531</v>
      </c>
      <c r="C3562" t="s">
        <v>322</v>
      </c>
      <c r="D3562" t="s">
        <v>13</v>
      </c>
      <c r="E3562" s="1">
        <v>43045</v>
      </c>
      <c r="F3562">
        <v>2</v>
      </c>
      <c r="G3562">
        <v>939.98</v>
      </c>
      <c r="H3562" t="s">
        <v>69</v>
      </c>
      <c r="I3562" t="s">
        <v>22</v>
      </c>
      <c r="J3562" t="s">
        <v>16</v>
      </c>
      <c r="K3562" t="s">
        <v>36</v>
      </c>
      <c r="L3562" t="s">
        <v>1967</v>
      </c>
    </row>
    <row r="3563" spans="1:12" x14ac:dyDescent="0.3">
      <c r="A3563">
        <v>1232</v>
      </c>
      <c r="B3563" t="s">
        <v>1531</v>
      </c>
      <c r="C3563" t="s">
        <v>322</v>
      </c>
      <c r="D3563" t="s">
        <v>13</v>
      </c>
      <c r="E3563" s="1">
        <v>43045</v>
      </c>
      <c r="F3563">
        <v>2</v>
      </c>
      <c r="G3563">
        <v>5799.98</v>
      </c>
      <c r="H3563" t="s">
        <v>21</v>
      </c>
      <c r="I3563" t="s">
        <v>22</v>
      </c>
      <c r="J3563" t="s">
        <v>16</v>
      </c>
      <c r="K3563" t="s">
        <v>36</v>
      </c>
      <c r="L3563" t="s">
        <v>1968</v>
      </c>
    </row>
    <row r="3564" spans="1:12" x14ac:dyDescent="0.3">
      <c r="A3564">
        <v>1233</v>
      </c>
      <c r="B3564" t="s">
        <v>1532</v>
      </c>
      <c r="C3564" t="s">
        <v>408</v>
      </c>
      <c r="D3564" t="s">
        <v>26</v>
      </c>
      <c r="E3564" s="1">
        <v>43045</v>
      </c>
      <c r="F3564">
        <v>1</v>
      </c>
      <c r="G3564">
        <v>2699.99</v>
      </c>
      <c r="H3564" t="s">
        <v>919</v>
      </c>
      <c r="I3564" t="s">
        <v>858</v>
      </c>
      <c r="J3564" t="s">
        <v>27</v>
      </c>
      <c r="K3564" t="s">
        <v>28</v>
      </c>
      <c r="L3564" t="s">
        <v>1968</v>
      </c>
    </row>
    <row r="3565" spans="1:12" x14ac:dyDescent="0.3">
      <c r="A3565">
        <v>1233</v>
      </c>
      <c r="B3565" t="s">
        <v>1532</v>
      </c>
      <c r="C3565" t="s">
        <v>408</v>
      </c>
      <c r="D3565" t="s">
        <v>26</v>
      </c>
      <c r="E3565" s="1">
        <v>43045</v>
      </c>
      <c r="F3565">
        <v>2</v>
      </c>
      <c r="G3565">
        <v>9999.98</v>
      </c>
      <c r="H3565" t="s">
        <v>864</v>
      </c>
      <c r="I3565" t="s">
        <v>46</v>
      </c>
      <c r="J3565" t="s">
        <v>27</v>
      </c>
      <c r="K3565" t="s">
        <v>28</v>
      </c>
      <c r="L3565" t="s">
        <v>1968</v>
      </c>
    </row>
    <row r="3566" spans="1:12" x14ac:dyDescent="0.3">
      <c r="A3566">
        <v>1233</v>
      </c>
      <c r="B3566" t="s">
        <v>1532</v>
      </c>
      <c r="C3566" t="s">
        <v>408</v>
      </c>
      <c r="D3566" t="s">
        <v>26</v>
      </c>
      <c r="E3566" s="1">
        <v>43045</v>
      </c>
      <c r="F3566">
        <v>2</v>
      </c>
      <c r="G3566">
        <v>379.98</v>
      </c>
      <c r="H3566" t="s">
        <v>1119</v>
      </c>
      <c r="I3566" t="s">
        <v>53</v>
      </c>
      <c r="J3566" t="s">
        <v>27</v>
      </c>
      <c r="K3566" t="s">
        <v>28</v>
      </c>
      <c r="L3566" t="s">
        <v>1968</v>
      </c>
    </row>
    <row r="3567" spans="1:12" x14ac:dyDescent="0.3">
      <c r="A3567">
        <v>1234</v>
      </c>
      <c r="B3567" t="s">
        <v>1510</v>
      </c>
      <c r="C3567" t="s">
        <v>103</v>
      </c>
      <c r="D3567" t="s">
        <v>26</v>
      </c>
      <c r="E3567" s="1">
        <v>43046</v>
      </c>
      <c r="F3567">
        <v>2</v>
      </c>
      <c r="G3567">
        <v>833.98</v>
      </c>
      <c r="H3567" t="s">
        <v>923</v>
      </c>
      <c r="I3567" t="s">
        <v>15</v>
      </c>
      <c r="J3567" t="s">
        <v>27</v>
      </c>
      <c r="K3567" t="s">
        <v>28</v>
      </c>
      <c r="L3567" t="s">
        <v>1972</v>
      </c>
    </row>
    <row r="3568" spans="1:12" x14ac:dyDescent="0.3">
      <c r="A3568">
        <v>1234</v>
      </c>
      <c r="B3568" t="s">
        <v>1510</v>
      </c>
      <c r="C3568" t="s">
        <v>103</v>
      </c>
      <c r="D3568" t="s">
        <v>26</v>
      </c>
      <c r="E3568" s="1">
        <v>43046</v>
      </c>
      <c r="F3568">
        <v>2</v>
      </c>
      <c r="G3568">
        <v>10999.98</v>
      </c>
      <c r="H3568" t="s">
        <v>859</v>
      </c>
      <c r="I3568" t="s">
        <v>858</v>
      </c>
      <c r="J3568" t="s">
        <v>27</v>
      </c>
      <c r="K3568" t="s">
        <v>28</v>
      </c>
      <c r="L3568" t="s">
        <v>1968</v>
      </c>
    </row>
    <row r="3569" spans="1:12" x14ac:dyDescent="0.3">
      <c r="A3569">
        <v>1235</v>
      </c>
      <c r="B3569" t="s">
        <v>1533</v>
      </c>
      <c r="C3569" t="s">
        <v>1207</v>
      </c>
      <c r="D3569" t="s">
        <v>26</v>
      </c>
      <c r="E3569" s="1">
        <v>43046</v>
      </c>
      <c r="F3569">
        <v>1</v>
      </c>
      <c r="G3569">
        <v>3999.99</v>
      </c>
      <c r="H3569" t="s">
        <v>56</v>
      </c>
      <c r="I3569" t="s">
        <v>22</v>
      </c>
      <c r="J3569" t="s">
        <v>27</v>
      </c>
      <c r="K3569" t="s">
        <v>28</v>
      </c>
      <c r="L3569" t="s">
        <v>1968</v>
      </c>
    </row>
    <row r="3570" spans="1:12" x14ac:dyDescent="0.3">
      <c r="A3570">
        <v>1236</v>
      </c>
      <c r="B3570" t="s">
        <v>1534</v>
      </c>
      <c r="C3570" t="s">
        <v>184</v>
      </c>
      <c r="D3570" t="s">
        <v>26</v>
      </c>
      <c r="E3570" s="1">
        <v>43047</v>
      </c>
      <c r="F3570">
        <v>1</v>
      </c>
      <c r="G3570">
        <v>1559.99</v>
      </c>
      <c r="H3570" t="s">
        <v>967</v>
      </c>
      <c r="I3570" t="s">
        <v>46</v>
      </c>
      <c r="J3570" t="s">
        <v>27</v>
      </c>
      <c r="K3570" t="s">
        <v>31</v>
      </c>
      <c r="L3570" t="s">
        <v>1972</v>
      </c>
    </row>
    <row r="3571" spans="1:12" x14ac:dyDescent="0.3">
      <c r="A3571">
        <v>1236</v>
      </c>
      <c r="B3571" t="s">
        <v>1534</v>
      </c>
      <c r="C3571" t="s">
        <v>184</v>
      </c>
      <c r="D3571" t="s">
        <v>26</v>
      </c>
      <c r="E3571" s="1">
        <v>43047</v>
      </c>
      <c r="F3571">
        <v>2</v>
      </c>
      <c r="G3571">
        <v>939.98</v>
      </c>
      <c r="H3571" t="s">
        <v>869</v>
      </c>
      <c r="I3571" t="s">
        <v>22</v>
      </c>
      <c r="J3571" t="s">
        <v>27</v>
      </c>
      <c r="K3571" t="s">
        <v>31</v>
      </c>
      <c r="L3571" t="s">
        <v>1968</v>
      </c>
    </row>
    <row r="3572" spans="1:12" x14ac:dyDescent="0.3">
      <c r="A3572">
        <v>1236</v>
      </c>
      <c r="B3572" t="s">
        <v>1534</v>
      </c>
      <c r="C3572" t="s">
        <v>184</v>
      </c>
      <c r="D3572" t="s">
        <v>26</v>
      </c>
      <c r="E3572" s="1">
        <v>43047</v>
      </c>
      <c r="F3572">
        <v>1</v>
      </c>
      <c r="G3572">
        <v>349.99</v>
      </c>
      <c r="H3572" t="s">
        <v>958</v>
      </c>
      <c r="I3572" t="s">
        <v>53</v>
      </c>
      <c r="J3572" t="s">
        <v>27</v>
      </c>
      <c r="K3572" t="s">
        <v>31</v>
      </c>
      <c r="L3572" t="s">
        <v>1968</v>
      </c>
    </row>
    <row r="3573" spans="1:12" x14ac:dyDescent="0.3">
      <c r="A3573">
        <v>1237</v>
      </c>
      <c r="B3573" t="s">
        <v>1535</v>
      </c>
      <c r="C3573" t="s">
        <v>340</v>
      </c>
      <c r="D3573" t="s">
        <v>13</v>
      </c>
      <c r="E3573" s="1">
        <v>43048</v>
      </c>
      <c r="F3573">
        <v>1</v>
      </c>
      <c r="G3573">
        <v>299.99</v>
      </c>
      <c r="H3573" t="s">
        <v>72</v>
      </c>
      <c r="I3573" t="s">
        <v>53</v>
      </c>
      <c r="J3573" t="s">
        <v>16</v>
      </c>
      <c r="K3573" t="s">
        <v>17</v>
      </c>
      <c r="L3573" t="s">
        <v>1966</v>
      </c>
    </row>
    <row r="3574" spans="1:12" x14ac:dyDescent="0.3">
      <c r="A3574">
        <v>1237</v>
      </c>
      <c r="B3574" t="s">
        <v>1535</v>
      </c>
      <c r="C3574" t="s">
        <v>340</v>
      </c>
      <c r="D3574" t="s">
        <v>13</v>
      </c>
      <c r="E3574" s="1">
        <v>43048</v>
      </c>
      <c r="F3574">
        <v>2</v>
      </c>
      <c r="G3574">
        <v>599.98</v>
      </c>
      <c r="H3574" t="s">
        <v>866</v>
      </c>
      <c r="I3574" t="s">
        <v>53</v>
      </c>
      <c r="J3574" t="s">
        <v>16</v>
      </c>
      <c r="K3574" t="s">
        <v>17</v>
      </c>
      <c r="L3574" t="s">
        <v>1966</v>
      </c>
    </row>
    <row r="3575" spans="1:12" x14ac:dyDescent="0.3">
      <c r="A3575">
        <v>1237</v>
      </c>
      <c r="B3575" t="s">
        <v>1535</v>
      </c>
      <c r="C3575" t="s">
        <v>340</v>
      </c>
      <c r="D3575" t="s">
        <v>13</v>
      </c>
      <c r="E3575" s="1">
        <v>43048</v>
      </c>
      <c r="F3575">
        <v>1</v>
      </c>
      <c r="G3575">
        <v>499.99</v>
      </c>
      <c r="H3575" t="s">
        <v>80</v>
      </c>
      <c r="I3575" t="s">
        <v>39</v>
      </c>
      <c r="J3575" t="s">
        <v>16</v>
      </c>
      <c r="K3575" t="s">
        <v>17</v>
      </c>
      <c r="L3575" t="s">
        <v>1966</v>
      </c>
    </row>
    <row r="3576" spans="1:12" x14ac:dyDescent="0.3">
      <c r="A3576">
        <v>1237</v>
      </c>
      <c r="B3576" t="s">
        <v>1535</v>
      </c>
      <c r="C3576" t="s">
        <v>340</v>
      </c>
      <c r="D3576" t="s">
        <v>13</v>
      </c>
      <c r="E3576" s="1">
        <v>43048</v>
      </c>
      <c r="F3576">
        <v>2</v>
      </c>
      <c r="G3576">
        <v>5399.98</v>
      </c>
      <c r="H3576" t="s">
        <v>919</v>
      </c>
      <c r="I3576" t="s">
        <v>858</v>
      </c>
      <c r="J3576" t="s">
        <v>16</v>
      </c>
      <c r="K3576" t="s">
        <v>17</v>
      </c>
      <c r="L3576" t="s">
        <v>1968</v>
      </c>
    </row>
    <row r="3577" spans="1:12" x14ac:dyDescent="0.3">
      <c r="A3577">
        <v>1237</v>
      </c>
      <c r="B3577" t="s">
        <v>1535</v>
      </c>
      <c r="C3577" t="s">
        <v>340</v>
      </c>
      <c r="D3577" t="s">
        <v>13</v>
      </c>
      <c r="E3577" s="1">
        <v>43048</v>
      </c>
      <c r="F3577">
        <v>2</v>
      </c>
      <c r="G3577">
        <v>379.98</v>
      </c>
      <c r="H3577" t="s">
        <v>1119</v>
      </c>
      <c r="I3577" t="s">
        <v>53</v>
      </c>
      <c r="J3577" t="s">
        <v>16</v>
      </c>
      <c r="K3577" t="s">
        <v>17</v>
      </c>
      <c r="L3577" t="s">
        <v>1968</v>
      </c>
    </row>
    <row r="3578" spans="1:12" x14ac:dyDescent="0.3">
      <c r="A3578">
        <v>1238</v>
      </c>
      <c r="B3578" t="s">
        <v>1536</v>
      </c>
      <c r="C3578" t="s">
        <v>417</v>
      </c>
      <c r="D3578" t="s">
        <v>26</v>
      </c>
      <c r="E3578" s="1">
        <v>43048</v>
      </c>
      <c r="F3578">
        <v>1</v>
      </c>
      <c r="G3578">
        <v>269.99</v>
      </c>
      <c r="H3578" t="s">
        <v>52</v>
      </c>
      <c r="I3578" t="s">
        <v>15</v>
      </c>
      <c r="J3578" t="s">
        <v>27</v>
      </c>
      <c r="K3578" t="s">
        <v>28</v>
      </c>
      <c r="L3578" t="s">
        <v>1966</v>
      </c>
    </row>
    <row r="3579" spans="1:12" x14ac:dyDescent="0.3">
      <c r="A3579">
        <v>1238</v>
      </c>
      <c r="B3579" t="s">
        <v>1536</v>
      </c>
      <c r="C3579" t="s">
        <v>417</v>
      </c>
      <c r="D3579" t="s">
        <v>26</v>
      </c>
      <c r="E3579" s="1">
        <v>43048</v>
      </c>
      <c r="F3579">
        <v>2</v>
      </c>
      <c r="G3579">
        <v>599.98</v>
      </c>
      <c r="H3579" t="s">
        <v>877</v>
      </c>
      <c r="I3579" t="s">
        <v>53</v>
      </c>
      <c r="J3579" t="s">
        <v>27</v>
      </c>
      <c r="K3579" t="s">
        <v>28</v>
      </c>
      <c r="L3579" t="s">
        <v>1966</v>
      </c>
    </row>
    <row r="3580" spans="1:12" x14ac:dyDescent="0.3">
      <c r="A3580">
        <v>1238</v>
      </c>
      <c r="B3580" t="s">
        <v>1536</v>
      </c>
      <c r="C3580" t="s">
        <v>417</v>
      </c>
      <c r="D3580" t="s">
        <v>26</v>
      </c>
      <c r="E3580" s="1">
        <v>43048</v>
      </c>
      <c r="F3580">
        <v>1</v>
      </c>
      <c r="G3580">
        <v>339.99</v>
      </c>
      <c r="H3580" t="s">
        <v>926</v>
      </c>
      <c r="I3580" t="s">
        <v>53</v>
      </c>
      <c r="J3580" t="s">
        <v>27</v>
      </c>
      <c r="K3580" t="s">
        <v>28</v>
      </c>
      <c r="L3580" t="s">
        <v>1966</v>
      </c>
    </row>
    <row r="3581" spans="1:12" x14ac:dyDescent="0.3">
      <c r="A3581">
        <v>1238</v>
      </c>
      <c r="B3581" t="s">
        <v>1536</v>
      </c>
      <c r="C3581" t="s">
        <v>417</v>
      </c>
      <c r="D3581" t="s">
        <v>26</v>
      </c>
      <c r="E3581" s="1">
        <v>43048</v>
      </c>
      <c r="F3581">
        <v>1</v>
      </c>
      <c r="G3581">
        <v>4999.99</v>
      </c>
      <c r="H3581" t="s">
        <v>987</v>
      </c>
      <c r="I3581" t="s">
        <v>22</v>
      </c>
      <c r="J3581" t="s">
        <v>27</v>
      </c>
      <c r="K3581" t="s">
        <v>28</v>
      </c>
      <c r="L3581" t="s">
        <v>1968</v>
      </c>
    </row>
    <row r="3582" spans="1:12" x14ac:dyDescent="0.3">
      <c r="A3582">
        <v>1239</v>
      </c>
      <c r="B3582" t="s">
        <v>1537</v>
      </c>
      <c r="C3582" t="s">
        <v>188</v>
      </c>
      <c r="D3582" t="s">
        <v>26</v>
      </c>
      <c r="E3582" s="1">
        <v>43048</v>
      </c>
      <c r="F3582">
        <v>2</v>
      </c>
      <c r="G3582">
        <v>1059.98</v>
      </c>
      <c r="H3582" t="s">
        <v>49</v>
      </c>
      <c r="I3582" t="s">
        <v>15</v>
      </c>
      <c r="J3582" t="s">
        <v>27</v>
      </c>
      <c r="K3582" t="s">
        <v>31</v>
      </c>
      <c r="L3582" t="s">
        <v>1966</v>
      </c>
    </row>
    <row r="3583" spans="1:12" x14ac:dyDescent="0.3">
      <c r="A3583">
        <v>1239</v>
      </c>
      <c r="B3583" t="s">
        <v>1537</v>
      </c>
      <c r="C3583" t="s">
        <v>188</v>
      </c>
      <c r="D3583" t="s">
        <v>26</v>
      </c>
      <c r="E3583" s="1">
        <v>43048</v>
      </c>
      <c r="F3583">
        <v>1</v>
      </c>
      <c r="G3583">
        <v>832.99</v>
      </c>
      <c r="H3583" t="s">
        <v>1055</v>
      </c>
      <c r="I3583" t="s">
        <v>22</v>
      </c>
      <c r="J3583" t="s">
        <v>27</v>
      </c>
      <c r="K3583" t="s">
        <v>31</v>
      </c>
      <c r="L3583" t="s">
        <v>1967</v>
      </c>
    </row>
    <row r="3584" spans="1:12" x14ac:dyDescent="0.3">
      <c r="A3584">
        <v>1239</v>
      </c>
      <c r="B3584" t="s">
        <v>1537</v>
      </c>
      <c r="C3584" t="s">
        <v>188</v>
      </c>
      <c r="D3584" t="s">
        <v>26</v>
      </c>
      <c r="E3584" s="1">
        <v>43048</v>
      </c>
      <c r="F3584">
        <v>1</v>
      </c>
      <c r="G3584">
        <v>349.99</v>
      </c>
      <c r="H3584" t="s">
        <v>958</v>
      </c>
      <c r="I3584" t="s">
        <v>53</v>
      </c>
      <c r="J3584" t="s">
        <v>27</v>
      </c>
      <c r="K3584" t="s">
        <v>31</v>
      </c>
      <c r="L3584" t="s">
        <v>1968</v>
      </c>
    </row>
    <row r="3585" spans="1:12" x14ac:dyDescent="0.3">
      <c r="A3585">
        <v>1239</v>
      </c>
      <c r="B3585" t="s">
        <v>1537</v>
      </c>
      <c r="C3585" t="s">
        <v>188</v>
      </c>
      <c r="D3585" t="s">
        <v>26</v>
      </c>
      <c r="E3585" s="1">
        <v>43048</v>
      </c>
      <c r="F3585">
        <v>2</v>
      </c>
      <c r="G3585">
        <v>939.98</v>
      </c>
      <c r="H3585" t="s">
        <v>1000</v>
      </c>
      <c r="I3585" t="s">
        <v>22</v>
      </c>
      <c r="J3585" t="s">
        <v>27</v>
      </c>
      <c r="K3585" t="s">
        <v>31</v>
      </c>
      <c r="L3585" t="s">
        <v>1968</v>
      </c>
    </row>
    <row r="3586" spans="1:12" x14ac:dyDescent="0.3">
      <c r="A3586">
        <v>1240</v>
      </c>
      <c r="B3586" t="s">
        <v>1538</v>
      </c>
      <c r="C3586" t="s">
        <v>375</v>
      </c>
      <c r="D3586" t="s">
        <v>26</v>
      </c>
      <c r="E3586" s="1">
        <v>43049</v>
      </c>
      <c r="F3586">
        <v>2</v>
      </c>
      <c r="G3586">
        <v>599.98</v>
      </c>
      <c r="H3586" t="s">
        <v>72</v>
      </c>
      <c r="I3586" t="s">
        <v>53</v>
      </c>
      <c r="J3586" t="s">
        <v>27</v>
      </c>
      <c r="K3586" t="s">
        <v>31</v>
      </c>
      <c r="L3586" t="s">
        <v>1966</v>
      </c>
    </row>
    <row r="3587" spans="1:12" x14ac:dyDescent="0.3">
      <c r="A3587">
        <v>1240</v>
      </c>
      <c r="B3587" t="s">
        <v>1538</v>
      </c>
      <c r="C3587" t="s">
        <v>375</v>
      </c>
      <c r="D3587" t="s">
        <v>26</v>
      </c>
      <c r="E3587" s="1">
        <v>43049</v>
      </c>
      <c r="F3587">
        <v>2</v>
      </c>
      <c r="G3587">
        <v>1599.98</v>
      </c>
      <c r="H3587" t="s">
        <v>1022</v>
      </c>
      <c r="I3587" t="s">
        <v>15</v>
      </c>
      <c r="J3587" t="s">
        <v>27</v>
      </c>
      <c r="K3587" t="s">
        <v>31</v>
      </c>
      <c r="L3587" t="s">
        <v>1966</v>
      </c>
    </row>
    <row r="3588" spans="1:12" x14ac:dyDescent="0.3">
      <c r="A3588">
        <v>1240</v>
      </c>
      <c r="B3588" t="s">
        <v>1538</v>
      </c>
      <c r="C3588" t="s">
        <v>375</v>
      </c>
      <c r="D3588" t="s">
        <v>26</v>
      </c>
      <c r="E3588" s="1">
        <v>43049</v>
      </c>
      <c r="F3588">
        <v>2</v>
      </c>
      <c r="G3588">
        <v>1059.98</v>
      </c>
      <c r="H3588" t="s">
        <v>49</v>
      </c>
      <c r="I3588" t="s">
        <v>15</v>
      </c>
      <c r="J3588" t="s">
        <v>27</v>
      </c>
      <c r="K3588" t="s">
        <v>31</v>
      </c>
      <c r="L3588" t="s">
        <v>1966</v>
      </c>
    </row>
    <row r="3589" spans="1:12" x14ac:dyDescent="0.3">
      <c r="A3589">
        <v>1240</v>
      </c>
      <c r="B3589" t="s">
        <v>1538</v>
      </c>
      <c r="C3589" t="s">
        <v>375</v>
      </c>
      <c r="D3589" t="s">
        <v>26</v>
      </c>
      <c r="E3589" s="1">
        <v>43049</v>
      </c>
      <c r="F3589">
        <v>2</v>
      </c>
      <c r="G3589">
        <v>833.98</v>
      </c>
      <c r="H3589" t="s">
        <v>945</v>
      </c>
      <c r="I3589" t="s">
        <v>39</v>
      </c>
      <c r="J3589" t="s">
        <v>27</v>
      </c>
      <c r="K3589" t="s">
        <v>31</v>
      </c>
      <c r="L3589" t="s">
        <v>1972</v>
      </c>
    </row>
    <row r="3590" spans="1:12" x14ac:dyDescent="0.3">
      <c r="A3590">
        <v>1240</v>
      </c>
      <c r="B3590" t="s">
        <v>1538</v>
      </c>
      <c r="C3590" t="s">
        <v>375</v>
      </c>
      <c r="D3590" t="s">
        <v>26</v>
      </c>
      <c r="E3590" s="1">
        <v>43049</v>
      </c>
      <c r="F3590">
        <v>1</v>
      </c>
      <c r="G3590">
        <v>1999.99</v>
      </c>
      <c r="H3590" t="s">
        <v>983</v>
      </c>
      <c r="I3590" t="s">
        <v>858</v>
      </c>
      <c r="J3590" t="s">
        <v>27</v>
      </c>
      <c r="K3590" t="s">
        <v>31</v>
      </c>
      <c r="L3590" t="s">
        <v>1968</v>
      </c>
    </row>
    <row r="3591" spans="1:12" x14ac:dyDescent="0.3">
      <c r="A3591">
        <v>1241</v>
      </c>
      <c r="B3591" t="s">
        <v>1539</v>
      </c>
      <c r="C3591" t="s">
        <v>101</v>
      </c>
      <c r="D3591" t="s">
        <v>26</v>
      </c>
      <c r="E3591" s="1">
        <v>43049</v>
      </c>
      <c r="F3591">
        <v>1</v>
      </c>
      <c r="G3591">
        <v>439.99</v>
      </c>
      <c r="H3591" t="s">
        <v>893</v>
      </c>
      <c r="I3591" t="s">
        <v>15</v>
      </c>
      <c r="J3591" t="s">
        <v>27</v>
      </c>
      <c r="K3591" t="s">
        <v>31</v>
      </c>
      <c r="L3591" t="s">
        <v>1966</v>
      </c>
    </row>
    <row r="3592" spans="1:12" x14ac:dyDescent="0.3">
      <c r="A3592">
        <v>1241</v>
      </c>
      <c r="B3592" t="s">
        <v>1539</v>
      </c>
      <c r="C3592" t="s">
        <v>101</v>
      </c>
      <c r="D3592" t="s">
        <v>26</v>
      </c>
      <c r="E3592" s="1">
        <v>43049</v>
      </c>
      <c r="F3592">
        <v>2</v>
      </c>
      <c r="G3592">
        <v>833.98</v>
      </c>
      <c r="H3592" t="s">
        <v>923</v>
      </c>
      <c r="I3592" t="s">
        <v>15</v>
      </c>
      <c r="J3592" t="s">
        <v>27</v>
      </c>
      <c r="K3592" t="s">
        <v>31</v>
      </c>
      <c r="L3592" t="s">
        <v>1972</v>
      </c>
    </row>
    <row r="3593" spans="1:12" x14ac:dyDescent="0.3">
      <c r="A3593">
        <v>1242</v>
      </c>
      <c r="B3593" t="s">
        <v>1540</v>
      </c>
      <c r="C3593" t="s">
        <v>379</v>
      </c>
      <c r="D3593" t="s">
        <v>26</v>
      </c>
      <c r="E3593" s="1">
        <v>43050</v>
      </c>
      <c r="F3593">
        <v>1</v>
      </c>
      <c r="G3593">
        <v>659.99</v>
      </c>
      <c r="H3593" t="s">
        <v>912</v>
      </c>
      <c r="I3593" t="s">
        <v>15</v>
      </c>
      <c r="J3593" t="s">
        <v>27</v>
      </c>
      <c r="K3593" t="s">
        <v>28</v>
      </c>
      <c r="L3593" t="s">
        <v>1966</v>
      </c>
    </row>
    <row r="3594" spans="1:12" x14ac:dyDescent="0.3">
      <c r="A3594">
        <v>1242</v>
      </c>
      <c r="B3594" t="s">
        <v>1540</v>
      </c>
      <c r="C3594" t="s">
        <v>379</v>
      </c>
      <c r="D3594" t="s">
        <v>26</v>
      </c>
      <c r="E3594" s="1">
        <v>43050</v>
      </c>
      <c r="F3594">
        <v>1</v>
      </c>
      <c r="G3594">
        <v>249.99</v>
      </c>
      <c r="H3594" t="s">
        <v>890</v>
      </c>
      <c r="I3594" t="s">
        <v>53</v>
      </c>
      <c r="J3594" t="s">
        <v>27</v>
      </c>
      <c r="K3594" t="s">
        <v>28</v>
      </c>
      <c r="L3594" t="s">
        <v>1971</v>
      </c>
    </row>
    <row r="3595" spans="1:12" x14ac:dyDescent="0.3">
      <c r="A3595">
        <v>1242</v>
      </c>
      <c r="B3595" t="s">
        <v>1540</v>
      </c>
      <c r="C3595" t="s">
        <v>379</v>
      </c>
      <c r="D3595" t="s">
        <v>26</v>
      </c>
      <c r="E3595" s="1">
        <v>43050</v>
      </c>
      <c r="F3595">
        <v>1</v>
      </c>
      <c r="G3595">
        <v>999.99</v>
      </c>
      <c r="H3595" t="s">
        <v>997</v>
      </c>
      <c r="I3595" t="s">
        <v>22</v>
      </c>
      <c r="J3595" t="s">
        <v>27</v>
      </c>
      <c r="K3595" t="s">
        <v>28</v>
      </c>
      <c r="L3595" t="s">
        <v>1967</v>
      </c>
    </row>
    <row r="3596" spans="1:12" x14ac:dyDescent="0.3">
      <c r="A3596">
        <v>1242</v>
      </c>
      <c r="B3596" t="s">
        <v>1540</v>
      </c>
      <c r="C3596" t="s">
        <v>379</v>
      </c>
      <c r="D3596" t="s">
        <v>26</v>
      </c>
      <c r="E3596" s="1">
        <v>43050</v>
      </c>
      <c r="F3596">
        <v>1</v>
      </c>
      <c r="G3596">
        <v>1549</v>
      </c>
      <c r="H3596" t="s">
        <v>19</v>
      </c>
      <c r="I3596" t="s">
        <v>20</v>
      </c>
      <c r="J3596" t="s">
        <v>27</v>
      </c>
      <c r="K3596" t="s">
        <v>28</v>
      </c>
      <c r="L3596" t="s">
        <v>1967</v>
      </c>
    </row>
    <row r="3597" spans="1:12" x14ac:dyDescent="0.3">
      <c r="A3597">
        <v>1243</v>
      </c>
      <c r="B3597" t="s">
        <v>1541</v>
      </c>
      <c r="C3597" t="s">
        <v>365</v>
      </c>
      <c r="D3597" t="s">
        <v>26</v>
      </c>
      <c r="E3597" s="1">
        <v>43050</v>
      </c>
      <c r="F3597">
        <v>1</v>
      </c>
      <c r="G3597">
        <v>539.99</v>
      </c>
      <c r="H3597" t="s">
        <v>1005</v>
      </c>
      <c r="I3597" t="s">
        <v>22</v>
      </c>
      <c r="J3597" t="s">
        <v>27</v>
      </c>
      <c r="K3597" t="s">
        <v>28</v>
      </c>
      <c r="L3597" t="s">
        <v>1971</v>
      </c>
    </row>
    <row r="3598" spans="1:12" x14ac:dyDescent="0.3">
      <c r="A3598">
        <v>1244</v>
      </c>
      <c r="B3598" t="s">
        <v>1542</v>
      </c>
      <c r="C3598" t="s">
        <v>423</v>
      </c>
      <c r="D3598" t="s">
        <v>26</v>
      </c>
      <c r="E3598" s="1">
        <v>43051</v>
      </c>
      <c r="F3598">
        <v>2</v>
      </c>
      <c r="G3598">
        <v>759.98</v>
      </c>
      <c r="H3598" t="s">
        <v>960</v>
      </c>
      <c r="I3598" t="s">
        <v>22</v>
      </c>
      <c r="J3598" t="s">
        <v>27</v>
      </c>
      <c r="K3598" t="s">
        <v>28</v>
      </c>
      <c r="L3598" t="s">
        <v>1971</v>
      </c>
    </row>
    <row r="3599" spans="1:12" x14ac:dyDescent="0.3">
      <c r="A3599">
        <v>1244</v>
      </c>
      <c r="B3599" t="s">
        <v>1542</v>
      </c>
      <c r="C3599" t="s">
        <v>423</v>
      </c>
      <c r="D3599" t="s">
        <v>26</v>
      </c>
      <c r="E3599" s="1">
        <v>43051</v>
      </c>
      <c r="F3599">
        <v>2</v>
      </c>
      <c r="G3599">
        <v>1099.98</v>
      </c>
      <c r="H3599" t="s">
        <v>949</v>
      </c>
      <c r="I3599" t="s">
        <v>22</v>
      </c>
      <c r="J3599" t="s">
        <v>27</v>
      </c>
      <c r="K3599" t="s">
        <v>28</v>
      </c>
      <c r="L3599" t="s">
        <v>1971</v>
      </c>
    </row>
    <row r="3600" spans="1:12" x14ac:dyDescent="0.3">
      <c r="A3600">
        <v>1244</v>
      </c>
      <c r="B3600" t="s">
        <v>1542</v>
      </c>
      <c r="C3600" t="s">
        <v>423</v>
      </c>
      <c r="D3600" t="s">
        <v>26</v>
      </c>
      <c r="E3600" s="1">
        <v>43051</v>
      </c>
      <c r="F3600">
        <v>1</v>
      </c>
      <c r="G3600">
        <v>869.99</v>
      </c>
      <c r="H3600" t="s">
        <v>940</v>
      </c>
      <c r="I3600" t="s">
        <v>22</v>
      </c>
      <c r="J3600" t="s">
        <v>27</v>
      </c>
      <c r="K3600" t="s">
        <v>28</v>
      </c>
      <c r="L3600" t="s">
        <v>1971</v>
      </c>
    </row>
    <row r="3601" spans="1:12" x14ac:dyDescent="0.3">
      <c r="A3601">
        <v>1244</v>
      </c>
      <c r="B3601" t="s">
        <v>1542</v>
      </c>
      <c r="C3601" t="s">
        <v>423</v>
      </c>
      <c r="D3601" t="s">
        <v>26</v>
      </c>
      <c r="E3601" s="1">
        <v>43051</v>
      </c>
      <c r="F3601">
        <v>1</v>
      </c>
      <c r="G3601">
        <v>469.99</v>
      </c>
      <c r="H3601" t="s">
        <v>903</v>
      </c>
      <c r="I3601" t="s">
        <v>22</v>
      </c>
      <c r="J3601" t="s">
        <v>27</v>
      </c>
      <c r="K3601" t="s">
        <v>28</v>
      </c>
      <c r="L3601" t="s">
        <v>1967</v>
      </c>
    </row>
    <row r="3602" spans="1:12" x14ac:dyDescent="0.3">
      <c r="A3602">
        <v>1245</v>
      </c>
      <c r="B3602" t="s">
        <v>1543</v>
      </c>
      <c r="C3602" t="s">
        <v>461</v>
      </c>
      <c r="D3602" t="s">
        <v>26</v>
      </c>
      <c r="E3602" s="1">
        <v>43052</v>
      </c>
      <c r="F3602">
        <v>1</v>
      </c>
      <c r="G3602">
        <v>269.99</v>
      </c>
      <c r="H3602" t="s">
        <v>66</v>
      </c>
      <c r="I3602" t="s">
        <v>15</v>
      </c>
      <c r="J3602" t="s">
        <v>27</v>
      </c>
      <c r="K3602" t="s">
        <v>31</v>
      </c>
      <c r="L3602" t="s">
        <v>1966</v>
      </c>
    </row>
    <row r="3603" spans="1:12" x14ac:dyDescent="0.3">
      <c r="A3603">
        <v>1246</v>
      </c>
      <c r="B3603" t="s">
        <v>1544</v>
      </c>
      <c r="C3603" t="s">
        <v>382</v>
      </c>
      <c r="D3603" t="s">
        <v>26</v>
      </c>
      <c r="E3603" s="1">
        <v>43052</v>
      </c>
      <c r="F3603">
        <v>2</v>
      </c>
      <c r="G3603">
        <v>1739.98</v>
      </c>
      <c r="H3603" t="s">
        <v>940</v>
      </c>
      <c r="I3603" t="s">
        <v>22</v>
      </c>
      <c r="J3603" t="s">
        <v>27</v>
      </c>
      <c r="K3603" t="s">
        <v>31</v>
      </c>
      <c r="L3603" t="s">
        <v>1971</v>
      </c>
    </row>
    <row r="3604" spans="1:12" x14ac:dyDescent="0.3">
      <c r="A3604">
        <v>1246</v>
      </c>
      <c r="B3604" t="s">
        <v>1544</v>
      </c>
      <c r="C3604" t="s">
        <v>382</v>
      </c>
      <c r="D3604" t="s">
        <v>26</v>
      </c>
      <c r="E3604" s="1">
        <v>43052</v>
      </c>
      <c r="F3604">
        <v>1</v>
      </c>
      <c r="G3604">
        <v>1409.99</v>
      </c>
      <c r="H3604" t="s">
        <v>1151</v>
      </c>
      <c r="I3604" t="s">
        <v>22</v>
      </c>
      <c r="J3604" t="s">
        <v>27</v>
      </c>
      <c r="K3604" t="s">
        <v>31</v>
      </c>
      <c r="L3604" t="s">
        <v>1971</v>
      </c>
    </row>
    <row r="3605" spans="1:12" x14ac:dyDescent="0.3">
      <c r="A3605">
        <v>1246</v>
      </c>
      <c r="B3605" t="s">
        <v>1544</v>
      </c>
      <c r="C3605" t="s">
        <v>382</v>
      </c>
      <c r="D3605" t="s">
        <v>26</v>
      </c>
      <c r="E3605" s="1">
        <v>43052</v>
      </c>
      <c r="F3605">
        <v>2</v>
      </c>
      <c r="G3605">
        <v>1295.98</v>
      </c>
      <c r="H3605" t="s">
        <v>886</v>
      </c>
      <c r="I3605" t="s">
        <v>15</v>
      </c>
      <c r="J3605" t="s">
        <v>27</v>
      </c>
      <c r="K3605" t="s">
        <v>31</v>
      </c>
      <c r="L3605" t="s">
        <v>1972</v>
      </c>
    </row>
    <row r="3606" spans="1:12" x14ac:dyDescent="0.3">
      <c r="A3606">
        <v>1247</v>
      </c>
      <c r="B3606" t="s">
        <v>1545</v>
      </c>
      <c r="C3606" t="s">
        <v>76</v>
      </c>
      <c r="D3606" t="s">
        <v>13</v>
      </c>
      <c r="E3606" s="1">
        <v>43055</v>
      </c>
      <c r="F3606">
        <v>2</v>
      </c>
      <c r="G3606">
        <v>1059.98</v>
      </c>
      <c r="H3606" t="s">
        <v>49</v>
      </c>
      <c r="I3606" t="s">
        <v>15</v>
      </c>
      <c r="J3606" t="s">
        <v>16</v>
      </c>
      <c r="K3606" t="s">
        <v>17</v>
      </c>
      <c r="L3606" t="s">
        <v>1966</v>
      </c>
    </row>
    <row r="3607" spans="1:12" x14ac:dyDescent="0.3">
      <c r="A3607">
        <v>1247</v>
      </c>
      <c r="B3607" t="s">
        <v>1545</v>
      </c>
      <c r="C3607" t="s">
        <v>76</v>
      </c>
      <c r="D3607" t="s">
        <v>13</v>
      </c>
      <c r="E3607" s="1">
        <v>43055</v>
      </c>
      <c r="F3607">
        <v>1</v>
      </c>
      <c r="G3607">
        <v>599.99</v>
      </c>
      <c r="H3607" t="s">
        <v>14</v>
      </c>
      <c r="I3607" t="s">
        <v>39</v>
      </c>
      <c r="J3607" t="s">
        <v>16</v>
      </c>
      <c r="K3607" t="s">
        <v>17</v>
      </c>
      <c r="L3607" t="s">
        <v>1966</v>
      </c>
    </row>
    <row r="3608" spans="1:12" x14ac:dyDescent="0.3">
      <c r="A3608">
        <v>1247</v>
      </c>
      <c r="B3608" t="s">
        <v>1545</v>
      </c>
      <c r="C3608" t="s">
        <v>76</v>
      </c>
      <c r="D3608" t="s">
        <v>13</v>
      </c>
      <c r="E3608" s="1">
        <v>43055</v>
      </c>
      <c r="F3608">
        <v>2</v>
      </c>
      <c r="G3608">
        <v>4999.9799999999996</v>
      </c>
      <c r="H3608" t="s">
        <v>943</v>
      </c>
      <c r="I3608" t="s">
        <v>22</v>
      </c>
      <c r="J3608" t="s">
        <v>16</v>
      </c>
      <c r="K3608" t="s">
        <v>17</v>
      </c>
      <c r="L3608" t="s">
        <v>1967</v>
      </c>
    </row>
    <row r="3609" spans="1:12" x14ac:dyDescent="0.3">
      <c r="A3609">
        <v>1248</v>
      </c>
      <c r="B3609" t="s">
        <v>1546</v>
      </c>
      <c r="C3609" t="s">
        <v>88</v>
      </c>
      <c r="D3609" t="s">
        <v>13</v>
      </c>
      <c r="E3609" s="1">
        <v>43055</v>
      </c>
      <c r="F3609">
        <v>1</v>
      </c>
      <c r="G3609">
        <v>549.99</v>
      </c>
      <c r="H3609" t="s">
        <v>43</v>
      </c>
      <c r="I3609" t="s">
        <v>15</v>
      </c>
      <c r="J3609" t="s">
        <v>16</v>
      </c>
      <c r="K3609" t="s">
        <v>36</v>
      </c>
      <c r="L3609" t="s">
        <v>1966</v>
      </c>
    </row>
    <row r="3610" spans="1:12" x14ac:dyDescent="0.3">
      <c r="A3610">
        <v>1248</v>
      </c>
      <c r="B3610" t="s">
        <v>1546</v>
      </c>
      <c r="C3610" t="s">
        <v>88</v>
      </c>
      <c r="D3610" t="s">
        <v>13</v>
      </c>
      <c r="E3610" s="1">
        <v>43055</v>
      </c>
      <c r="F3610">
        <v>1</v>
      </c>
      <c r="G3610">
        <v>209.99</v>
      </c>
      <c r="H3610" t="s">
        <v>1010</v>
      </c>
      <c r="I3610" t="s">
        <v>53</v>
      </c>
      <c r="J3610" t="s">
        <v>16</v>
      </c>
      <c r="K3610" t="s">
        <v>36</v>
      </c>
      <c r="L3610" t="s">
        <v>1971</v>
      </c>
    </row>
    <row r="3611" spans="1:12" x14ac:dyDescent="0.3">
      <c r="A3611">
        <v>1248</v>
      </c>
      <c r="B3611" t="s">
        <v>1546</v>
      </c>
      <c r="C3611" t="s">
        <v>88</v>
      </c>
      <c r="D3611" t="s">
        <v>13</v>
      </c>
      <c r="E3611" s="1">
        <v>43055</v>
      </c>
      <c r="F3611">
        <v>2</v>
      </c>
      <c r="G3611">
        <v>499.98</v>
      </c>
      <c r="H3611" t="s">
        <v>890</v>
      </c>
      <c r="I3611" t="s">
        <v>53</v>
      </c>
      <c r="J3611" t="s">
        <v>16</v>
      </c>
      <c r="K3611" t="s">
        <v>36</v>
      </c>
      <c r="L3611" t="s">
        <v>1971</v>
      </c>
    </row>
    <row r="3612" spans="1:12" x14ac:dyDescent="0.3">
      <c r="A3612">
        <v>1248</v>
      </c>
      <c r="B3612" t="s">
        <v>1546</v>
      </c>
      <c r="C3612" t="s">
        <v>88</v>
      </c>
      <c r="D3612" t="s">
        <v>13</v>
      </c>
      <c r="E3612" s="1">
        <v>43055</v>
      </c>
      <c r="F3612">
        <v>2</v>
      </c>
      <c r="G3612">
        <v>939.98</v>
      </c>
      <c r="H3612" t="s">
        <v>903</v>
      </c>
      <c r="I3612" t="s">
        <v>22</v>
      </c>
      <c r="J3612" t="s">
        <v>16</v>
      </c>
      <c r="K3612" t="s">
        <v>36</v>
      </c>
      <c r="L3612" t="s">
        <v>1967</v>
      </c>
    </row>
    <row r="3613" spans="1:12" x14ac:dyDescent="0.3">
      <c r="A3613">
        <v>1249</v>
      </c>
      <c r="B3613" t="s">
        <v>1547</v>
      </c>
      <c r="C3613" t="s">
        <v>273</v>
      </c>
      <c r="D3613" t="s">
        <v>26</v>
      </c>
      <c r="E3613" s="1">
        <v>43056</v>
      </c>
      <c r="F3613">
        <v>1</v>
      </c>
      <c r="G3613">
        <v>481.99</v>
      </c>
      <c r="H3613" t="s">
        <v>942</v>
      </c>
      <c r="I3613" t="s">
        <v>39</v>
      </c>
      <c r="J3613" t="s">
        <v>27</v>
      </c>
      <c r="K3613" t="s">
        <v>28</v>
      </c>
      <c r="L3613" t="s">
        <v>1972</v>
      </c>
    </row>
    <row r="3614" spans="1:12" x14ac:dyDescent="0.3">
      <c r="A3614">
        <v>1249</v>
      </c>
      <c r="B3614" t="s">
        <v>1547</v>
      </c>
      <c r="C3614" t="s">
        <v>273</v>
      </c>
      <c r="D3614" t="s">
        <v>26</v>
      </c>
      <c r="E3614" s="1">
        <v>43056</v>
      </c>
      <c r="F3614">
        <v>1</v>
      </c>
      <c r="G3614">
        <v>3499.99</v>
      </c>
      <c r="H3614" t="s">
        <v>872</v>
      </c>
      <c r="I3614" t="s">
        <v>20</v>
      </c>
      <c r="J3614" t="s">
        <v>27</v>
      </c>
      <c r="K3614" t="s">
        <v>28</v>
      </c>
      <c r="L3614" t="s">
        <v>1968</v>
      </c>
    </row>
    <row r="3615" spans="1:12" x14ac:dyDescent="0.3">
      <c r="A3615">
        <v>1249</v>
      </c>
      <c r="B3615" t="s">
        <v>1547</v>
      </c>
      <c r="C3615" t="s">
        <v>273</v>
      </c>
      <c r="D3615" t="s">
        <v>26</v>
      </c>
      <c r="E3615" s="1">
        <v>43056</v>
      </c>
      <c r="F3615">
        <v>1</v>
      </c>
      <c r="G3615">
        <v>4999.99</v>
      </c>
      <c r="H3615" t="s">
        <v>864</v>
      </c>
      <c r="I3615" t="s">
        <v>46</v>
      </c>
      <c r="J3615" t="s">
        <v>27</v>
      </c>
      <c r="K3615" t="s">
        <v>28</v>
      </c>
      <c r="L3615" t="s">
        <v>1968</v>
      </c>
    </row>
    <row r="3616" spans="1:12" x14ac:dyDescent="0.3">
      <c r="A3616">
        <v>1250</v>
      </c>
      <c r="B3616" t="s">
        <v>1548</v>
      </c>
      <c r="C3616" t="s">
        <v>58</v>
      </c>
      <c r="D3616" t="s">
        <v>26</v>
      </c>
      <c r="E3616" s="1">
        <v>43056</v>
      </c>
      <c r="F3616">
        <v>2</v>
      </c>
      <c r="G3616">
        <v>1199.98</v>
      </c>
      <c r="H3616" t="s">
        <v>18</v>
      </c>
      <c r="I3616" t="s">
        <v>15</v>
      </c>
      <c r="J3616" t="s">
        <v>27</v>
      </c>
      <c r="K3616" t="s">
        <v>28</v>
      </c>
      <c r="L3616" t="s">
        <v>1966</v>
      </c>
    </row>
    <row r="3617" spans="1:12" x14ac:dyDescent="0.3">
      <c r="A3617">
        <v>1250</v>
      </c>
      <c r="B3617" t="s">
        <v>1548</v>
      </c>
      <c r="C3617" t="s">
        <v>58</v>
      </c>
      <c r="D3617" t="s">
        <v>26</v>
      </c>
      <c r="E3617" s="1">
        <v>43056</v>
      </c>
      <c r="F3617">
        <v>2</v>
      </c>
      <c r="G3617">
        <v>1295.98</v>
      </c>
      <c r="H3617" t="s">
        <v>886</v>
      </c>
      <c r="I3617" t="s">
        <v>15</v>
      </c>
      <c r="J3617" t="s">
        <v>27</v>
      </c>
      <c r="K3617" t="s">
        <v>28</v>
      </c>
      <c r="L3617" t="s">
        <v>1972</v>
      </c>
    </row>
    <row r="3618" spans="1:12" x14ac:dyDescent="0.3">
      <c r="A3618">
        <v>1250</v>
      </c>
      <c r="B3618" t="s">
        <v>1548</v>
      </c>
      <c r="C3618" t="s">
        <v>58</v>
      </c>
      <c r="D3618" t="s">
        <v>26</v>
      </c>
      <c r="E3618" s="1">
        <v>43056</v>
      </c>
      <c r="F3618">
        <v>2</v>
      </c>
      <c r="G3618">
        <v>501.98</v>
      </c>
      <c r="H3618" t="s">
        <v>950</v>
      </c>
      <c r="I3618" t="s">
        <v>15</v>
      </c>
      <c r="J3618" t="s">
        <v>27</v>
      </c>
      <c r="K3618" t="s">
        <v>28</v>
      </c>
      <c r="L3618" t="s">
        <v>1972</v>
      </c>
    </row>
    <row r="3619" spans="1:12" x14ac:dyDescent="0.3">
      <c r="A3619">
        <v>1250</v>
      </c>
      <c r="B3619" t="s">
        <v>1548</v>
      </c>
      <c r="C3619" t="s">
        <v>58</v>
      </c>
      <c r="D3619" t="s">
        <v>26</v>
      </c>
      <c r="E3619" s="1">
        <v>43056</v>
      </c>
      <c r="F3619">
        <v>2</v>
      </c>
      <c r="G3619">
        <v>939.98</v>
      </c>
      <c r="H3619" t="s">
        <v>69</v>
      </c>
      <c r="I3619" t="s">
        <v>22</v>
      </c>
      <c r="J3619" t="s">
        <v>27</v>
      </c>
      <c r="K3619" t="s">
        <v>28</v>
      </c>
      <c r="L3619" t="s">
        <v>1967</v>
      </c>
    </row>
    <row r="3620" spans="1:12" x14ac:dyDescent="0.3">
      <c r="A3620">
        <v>1251</v>
      </c>
      <c r="B3620" t="s">
        <v>1549</v>
      </c>
      <c r="C3620" t="s">
        <v>623</v>
      </c>
      <c r="D3620" t="s">
        <v>108</v>
      </c>
      <c r="E3620" s="1">
        <v>43056</v>
      </c>
      <c r="F3620">
        <v>1</v>
      </c>
      <c r="G3620">
        <v>5499.99</v>
      </c>
      <c r="H3620" t="s">
        <v>859</v>
      </c>
      <c r="I3620" t="s">
        <v>858</v>
      </c>
      <c r="J3620" t="s">
        <v>109</v>
      </c>
      <c r="K3620" t="s">
        <v>179</v>
      </c>
      <c r="L3620" t="s">
        <v>1968</v>
      </c>
    </row>
    <row r="3621" spans="1:12" x14ac:dyDescent="0.3">
      <c r="A3621">
        <v>1251</v>
      </c>
      <c r="B3621" t="s">
        <v>1549</v>
      </c>
      <c r="C3621" t="s">
        <v>623</v>
      </c>
      <c r="D3621" t="s">
        <v>108</v>
      </c>
      <c r="E3621" s="1">
        <v>43056</v>
      </c>
      <c r="F3621">
        <v>2</v>
      </c>
      <c r="G3621">
        <v>9999.98</v>
      </c>
      <c r="H3621" t="s">
        <v>987</v>
      </c>
      <c r="I3621" t="s">
        <v>22</v>
      </c>
      <c r="J3621" t="s">
        <v>109</v>
      </c>
      <c r="K3621" t="s">
        <v>179</v>
      </c>
      <c r="L3621" t="s">
        <v>1968</v>
      </c>
    </row>
    <row r="3622" spans="1:12" x14ac:dyDescent="0.3">
      <c r="A3622">
        <v>1251</v>
      </c>
      <c r="B3622" t="s">
        <v>1549</v>
      </c>
      <c r="C3622" t="s">
        <v>623</v>
      </c>
      <c r="D3622" t="s">
        <v>108</v>
      </c>
      <c r="E3622" s="1">
        <v>43056</v>
      </c>
      <c r="F3622">
        <v>1</v>
      </c>
      <c r="G3622">
        <v>3999.99</v>
      </c>
      <c r="H3622" t="s">
        <v>56</v>
      </c>
      <c r="I3622" t="s">
        <v>22</v>
      </c>
      <c r="J3622" t="s">
        <v>109</v>
      </c>
      <c r="K3622" t="s">
        <v>179</v>
      </c>
      <c r="L3622" t="s">
        <v>1968</v>
      </c>
    </row>
    <row r="3623" spans="1:12" x14ac:dyDescent="0.3">
      <c r="A3623">
        <v>1252</v>
      </c>
      <c r="B3623" t="s">
        <v>1550</v>
      </c>
      <c r="C3623" t="s">
        <v>148</v>
      </c>
      <c r="D3623" t="s">
        <v>13</v>
      </c>
      <c r="E3623" s="1">
        <v>43057</v>
      </c>
      <c r="F3623">
        <v>1</v>
      </c>
      <c r="G3623">
        <v>402.99</v>
      </c>
      <c r="H3623" t="s">
        <v>891</v>
      </c>
      <c r="I3623" t="s">
        <v>15</v>
      </c>
      <c r="J3623" t="s">
        <v>16</v>
      </c>
      <c r="K3623" t="s">
        <v>36</v>
      </c>
      <c r="L3623" t="s">
        <v>1972</v>
      </c>
    </row>
    <row r="3624" spans="1:12" x14ac:dyDescent="0.3">
      <c r="A3624">
        <v>1252</v>
      </c>
      <c r="B3624" t="s">
        <v>1550</v>
      </c>
      <c r="C3624" t="s">
        <v>148</v>
      </c>
      <c r="D3624" t="s">
        <v>13</v>
      </c>
      <c r="E3624" s="1">
        <v>43057</v>
      </c>
      <c r="F3624">
        <v>1</v>
      </c>
      <c r="G3624">
        <v>109.99</v>
      </c>
      <c r="H3624" t="s">
        <v>934</v>
      </c>
      <c r="I3624" t="s">
        <v>53</v>
      </c>
      <c r="J3624" t="s">
        <v>16</v>
      </c>
      <c r="K3624" t="s">
        <v>36</v>
      </c>
      <c r="L3624" t="s">
        <v>1972</v>
      </c>
    </row>
    <row r="3625" spans="1:12" x14ac:dyDescent="0.3">
      <c r="A3625">
        <v>1252</v>
      </c>
      <c r="B3625" t="s">
        <v>1550</v>
      </c>
      <c r="C3625" t="s">
        <v>148</v>
      </c>
      <c r="D3625" t="s">
        <v>13</v>
      </c>
      <c r="E3625" s="1">
        <v>43057</v>
      </c>
      <c r="F3625">
        <v>2</v>
      </c>
      <c r="G3625">
        <v>3999.98</v>
      </c>
      <c r="H3625" t="s">
        <v>983</v>
      </c>
      <c r="I3625" t="s">
        <v>858</v>
      </c>
      <c r="J3625" t="s">
        <v>16</v>
      </c>
      <c r="K3625" t="s">
        <v>36</v>
      </c>
      <c r="L3625" t="s">
        <v>1968</v>
      </c>
    </row>
    <row r="3626" spans="1:12" x14ac:dyDescent="0.3">
      <c r="A3626">
        <v>1253</v>
      </c>
      <c r="B3626" t="s">
        <v>1551</v>
      </c>
      <c r="C3626" t="s">
        <v>492</v>
      </c>
      <c r="D3626" t="s">
        <v>26</v>
      </c>
      <c r="E3626" s="1">
        <v>43057</v>
      </c>
      <c r="F3626">
        <v>1</v>
      </c>
      <c r="G3626">
        <v>269.99</v>
      </c>
      <c r="H3626" t="s">
        <v>66</v>
      </c>
      <c r="I3626" t="s">
        <v>53</v>
      </c>
      <c r="J3626" t="s">
        <v>27</v>
      </c>
      <c r="K3626" t="s">
        <v>28</v>
      </c>
      <c r="L3626" t="s">
        <v>1966</v>
      </c>
    </row>
    <row r="3627" spans="1:12" x14ac:dyDescent="0.3">
      <c r="A3627">
        <v>1253</v>
      </c>
      <c r="B3627" t="s">
        <v>1551</v>
      </c>
      <c r="C3627" t="s">
        <v>492</v>
      </c>
      <c r="D3627" t="s">
        <v>26</v>
      </c>
      <c r="E3627" s="1">
        <v>43057</v>
      </c>
      <c r="F3627">
        <v>2</v>
      </c>
      <c r="G3627">
        <v>999.98</v>
      </c>
      <c r="H3627" t="s">
        <v>80</v>
      </c>
      <c r="I3627" t="s">
        <v>39</v>
      </c>
      <c r="J3627" t="s">
        <v>27</v>
      </c>
      <c r="K3627" t="s">
        <v>28</v>
      </c>
      <c r="L3627" t="s">
        <v>1966</v>
      </c>
    </row>
    <row r="3628" spans="1:12" x14ac:dyDescent="0.3">
      <c r="A3628">
        <v>1253</v>
      </c>
      <c r="B3628" t="s">
        <v>1551</v>
      </c>
      <c r="C3628" t="s">
        <v>492</v>
      </c>
      <c r="D3628" t="s">
        <v>26</v>
      </c>
      <c r="E3628" s="1">
        <v>43057</v>
      </c>
      <c r="F3628">
        <v>1</v>
      </c>
      <c r="G3628">
        <v>189.99</v>
      </c>
      <c r="H3628" t="s">
        <v>898</v>
      </c>
      <c r="I3628" t="s">
        <v>53</v>
      </c>
      <c r="J3628" t="s">
        <v>27</v>
      </c>
      <c r="K3628" t="s">
        <v>28</v>
      </c>
      <c r="L3628" t="s">
        <v>1968</v>
      </c>
    </row>
    <row r="3629" spans="1:12" x14ac:dyDescent="0.3">
      <c r="A3629">
        <v>1254</v>
      </c>
      <c r="B3629" t="s">
        <v>1552</v>
      </c>
      <c r="C3629" t="s">
        <v>221</v>
      </c>
      <c r="D3629" t="s">
        <v>26</v>
      </c>
      <c r="E3629" s="1">
        <v>43057</v>
      </c>
      <c r="F3629">
        <v>1</v>
      </c>
      <c r="G3629">
        <v>761.99</v>
      </c>
      <c r="H3629" t="s">
        <v>896</v>
      </c>
      <c r="I3629" t="s">
        <v>15</v>
      </c>
      <c r="J3629" t="s">
        <v>27</v>
      </c>
      <c r="K3629" t="s">
        <v>31</v>
      </c>
      <c r="L3629" t="s">
        <v>1972</v>
      </c>
    </row>
    <row r="3630" spans="1:12" x14ac:dyDescent="0.3">
      <c r="A3630">
        <v>1254</v>
      </c>
      <c r="B3630" t="s">
        <v>1552</v>
      </c>
      <c r="C3630" t="s">
        <v>221</v>
      </c>
      <c r="D3630" t="s">
        <v>26</v>
      </c>
      <c r="E3630" s="1">
        <v>43057</v>
      </c>
      <c r="F3630">
        <v>1</v>
      </c>
      <c r="G3630">
        <v>349.99</v>
      </c>
      <c r="H3630" t="s">
        <v>958</v>
      </c>
      <c r="I3630" t="s">
        <v>53</v>
      </c>
      <c r="J3630" t="s">
        <v>27</v>
      </c>
      <c r="K3630" t="s">
        <v>31</v>
      </c>
      <c r="L3630" t="s">
        <v>1968</v>
      </c>
    </row>
    <row r="3631" spans="1:12" x14ac:dyDescent="0.3">
      <c r="A3631">
        <v>1255</v>
      </c>
      <c r="B3631" t="s">
        <v>1553</v>
      </c>
      <c r="C3631" t="s">
        <v>565</v>
      </c>
      <c r="D3631" t="s">
        <v>26</v>
      </c>
      <c r="E3631" s="1">
        <v>43058</v>
      </c>
      <c r="F3631">
        <v>1</v>
      </c>
      <c r="G3631">
        <v>659.99</v>
      </c>
      <c r="H3631" t="s">
        <v>965</v>
      </c>
      <c r="I3631" t="s">
        <v>15</v>
      </c>
      <c r="J3631" t="s">
        <v>27</v>
      </c>
      <c r="K3631" t="s">
        <v>28</v>
      </c>
      <c r="L3631" t="s">
        <v>1966</v>
      </c>
    </row>
    <row r="3632" spans="1:12" x14ac:dyDescent="0.3">
      <c r="A3632">
        <v>1255</v>
      </c>
      <c r="B3632" t="s">
        <v>1553</v>
      </c>
      <c r="C3632" t="s">
        <v>565</v>
      </c>
      <c r="D3632" t="s">
        <v>26</v>
      </c>
      <c r="E3632" s="1">
        <v>43058</v>
      </c>
      <c r="F3632">
        <v>2</v>
      </c>
      <c r="G3632">
        <v>539.98</v>
      </c>
      <c r="H3632" t="s">
        <v>52</v>
      </c>
      <c r="I3632" t="s">
        <v>15</v>
      </c>
      <c r="J3632" t="s">
        <v>27</v>
      </c>
      <c r="K3632" t="s">
        <v>28</v>
      </c>
      <c r="L3632" t="s">
        <v>1966</v>
      </c>
    </row>
    <row r="3633" spans="1:12" x14ac:dyDescent="0.3">
      <c r="A3633">
        <v>1255</v>
      </c>
      <c r="B3633" t="s">
        <v>1553</v>
      </c>
      <c r="C3633" t="s">
        <v>565</v>
      </c>
      <c r="D3633" t="s">
        <v>26</v>
      </c>
      <c r="E3633" s="1">
        <v>43058</v>
      </c>
      <c r="F3633">
        <v>2</v>
      </c>
      <c r="G3633">
        <v>1199.98</v>
      </c>
      <c r="H3633" t="s">
        <v>14</v>
      </c>
      <c r="I3633" t="s">
        <v>39</v>
      </c>
      <c r="J3633" t="s">
        <v>27</v>
      </c>
      <c r="K3633" t="s">
        <v>28</v>
      </c>
      <c r="L3633" t="s">
        <v>1966</v>
      </c>
    </row>
    <row r="3634" spans="1:12" x14ac:dyDescent="0.3">
      <c r="A3634">
        <v>1255</v>
      </c>
      <c r="B3634" t="s">
        <v>1553</v>
      </c>
      <c r="C3634" t="s">
        <v>565</v>
      </c>
      <c r="D3634" t="s">
        <v>26</v>
      </c>
      <c r="E3634" s="1">
        <v>43058</v>
      </c>
      <c r="F3634">
        <v>1</v>
      </c>
      <c r="G3634">
        <v>749.99</v>
      </c>
      <c r="H3634" t="s">
        <v>857</v>
      </c>
      <c r="I3634" t="s">
        <v>858</v>
      </c>
      <c r="J3634" t="s">
        <v>27</v>
      </c>
      <c r="K3634" t="s">
        <v>28</v>
      </c>
      <c r="L3634" t="s">
        <v>1967</v>
      </c>
    </row>
    <row r="3635" spans="1:12" x14ac:dyDescent="0.3">
      <c r="A3635">
        <v>1255</v>
      </c>
      <c r="B3635" t="s">
        <v>1553</v>
      </c>
      <c r="C3635" t="s">
        <v>565</v>
      </c>
      <c r="D3635" t="s">
        <v>26</v>
      </c>
      <c r="E3635" s="1">
        <v>43058</v>
      </c>
      <c r="F3635">
        <v>2</v>
      </c>
      <c r="G3635">
        <v>10599.98</v>
      </c>
      <c r="H3635" t="s">
        <v>897</v>
      </c>
      <c r="I3635" t="s">
        <v>22</v>
      </c>
      <c r="J3635" t="s">
        <v>27</v>
      </c>
      <c r="K3635" t="s">
        <v>28</v>
      </c>
      <c r="L3635" t="s">
        <v>1968</v>
      </c>
    </row>
    <row r="3636" spans="1:12" x14ac:dyDescent="0.3">
      <c r="A3636">
        <v>1256</v>
      </c>
      <c r="B3636" t="s">
        <v>1554</v>
      </c>
      <c r="C3636" t="s">
        <v>925</v>
      </c>
      <c r="D3636" t="s">
        <v>26</v>
      </c>
      <c r="E3636" s="1">
        <v>43058</v>
      </c>
      <c r="F3636">
        <v>1</v>
      </c>
      <c r="G3636">
        <v>489.99</v>
      </c>
      <c r="H3636" t="s">
        <v>994</v>
      </c>
      <c r="I3636" t="s">
        <v>53</v>
      </c>
      <c r="J3636" t="s">
        <v>27</v>
      </c>
      <c r="K3636" t="s">
        <v>28</v>
      </c>
      <c r="L3636" t="s">
        <v>1966</v>
      </c>
    </row>
    <row r="3637" spans="1:12" x14ac:dyDescent="0.3">
      <c r="A3637">
        <v>1256</v>
      </c>
      <c r="B3637" t="s">
        <v>1554</v>
      </c>
      <c r="C3637" t="s">
        <v>925</v>
      </c>
      <c r="D3637" t="s">
        <v>26</v>
      </c>
      <c r="E3637" s="1">
        <v>43058</v>
      </c>
      <c r="F3637">
        <v>2</v>
      </c>
      <c r="G3637">
        <v>1079.98</v>
      </c>
      <c r="H3637" t="s">
        <v>1005</v>
      </c>
      <c r="I3637" t="s">
        <v>22</v>
      </c>
      <c r="J3637" t="s">
        <v>27</v>
      </c>
      <c r="K3637" t="s">
        <v>28</v>
      </c>
      <c r="L3637" t="s">
        <v>1971</v>
      </c>
    </row>
    <row r="3638" spans="1:12" x14ac:dyDescent="0.3">
      <c r="A3638">
        <v>1257</v>
      </c>
      <c r="B3638" t="s">
        <v>1555</v>
      </c>
      <c r="C3638" t="s">
        <v>157</v>
      </c>
      <c r="D3638" t="s">
        <v>26</v>
      </c>
      <c r="E3638" s="1">
        <v>43058</v>
      </c>
      <c r="F3638">
        <v>1</v>
      </c>
      <c r="G3638">
        <v>1469.99</v>
      </c>
      <c r="H3638" t="s">
        <v>922</v>
      </c>
      <c r="I3638" t="s">
        <v>22</v>
      </c>
      <c r="J3638" t="s">
        <v>27</v>
      </c>
      <c r="K3638" t="s">
        <v>31</v>
      </c>
      <c r="L3638" t="s">
        <v>1971</v>
      </c>
    </row>
    <row r="3639" spans="1:12" x14ac:dyDescent="0.3">
      <c r="A3639">
        <v>1257</v>
      </c>
      <c r="B3639" t="s">
        <v>1555</v>
      </c>
      <c r="C3639" t="s">
        <v>157</v>
      </c>
      <c r="D3639" t="s">
        <v>26</v>
      </c>
      <c r="E3639" s="1">
        <v>43058</v>
      </c>
      <c r="F3639">
        <v>2</v>
      </c>
      <c r="G3639">
        <v>858</v>
      </c>
      <c r="H3639" t="s">
        <v>40</v>
      </c>
      <c r="I3639" t="s">
        <v>15</v>
      </c>
      <c r="J3639" t="s">
        <v>27</v>
      </c>
      <c r="K3639" t="s">
        <v>31</v>
      </c>
      <c r="L3639" t="s">
        <v>1976</v>
      </c>
    </row>
    <row r="3640" spans="1:12" x14ac:dyDescent="0.3">
      <c r="A3640">
        <v>1257</v>
      </c>
      <c r="B3640" t="s">
        <v>1555</v>
      </c>
      <c r="C3640" t="s">
        <v>157</v>
      </c>
      <c r="D3640" t="s">
        <v>26</v>
      </c>
      <c r="E3640" s="1">
        <v>43058</v>
      </c>
      <c r="F3640">
        <v>2</v>
      </c>
      <c r="G3640">
        <v>1999.98</v>
      </c>
      <c r="H3640" t="s">
        <v>868</v>
      </c>
      <c r="I3640" t="s">
        <v>22</v>
      </c>
      <c r="J3640" t="s">
        <v>27</v>
      </c>
      <c r="K3640" t="s">
        <v>31</v>
      </c>
      <c r="L3640" t="s">
        <v>1967</v>
      </c>
    </row>
    <row r="3641" spans="1:12" x14ac:dyDescent="0.3">
      <c r="A3641">
        <v>1257</v>
      </c>
      <c r="B3641" t="s">
        <v>1555</v>
      </c>
      <c r="C3641" t="s">
        <v>157</v>
      </c>
      <c r="D3641" t="s">
        <v>26</v>
      </c>
      <c r="E3641" s="1">
        <v>43058</v>
      </c>
      <c r="F3641">
        <v>1</v>
      </c>
      <c r="G3641">
        <v>2899.99</v>
      </c>
      <c r="H3641" t="s">
        <v>21</v>
      </c>
      <c r="I3641" t="s">
        <v>22</v>
      </c>
      <c r="J3641" t="s">
        <v>27</v>
      </c>
      <c r="K3641" t="s">
        <v>31</v>
      </c>
      <c r="L3641" t="s">
        <v>1968</v>
      </c>
    </row>
    <row r="3642" spans="1:12" x14ac:dyDescent="0.3">
      <c r="A3642">
        <v>1257</v>
      </c>
      <c r="B3642" t="s">
        <v>1555</v>
      </c>
      <c r="C3642" t="s">
        <v>157</v>
      </c>
      <c r="D3642" t="s">
        <v>26</v>
      </c>
      <c r="E3642" s="1">
        <v>43058</v>
      </c>
      <c r="F3642">
        <v>1</v>
      </c>
      <c r="G3642">
        <v>4999.99</v>
      </c>
      <c r="H3642" t="s">
        <v>864</v>
      </c>
      <c r="I3642" t="s">
        <v>46</v>
      </c>
      <c r="J3642" t="s">
        <v>27</v>
      </c>
      <c r="K3642" t="s">
        <v>31</v>
      </c>
      <c r="L3642" t="s">
        <v>1968</v>
      </c>
    </row>
    <row r="3643" spans="1:12" x14ac:dyDescent="0.3">
      <c r="A3643">
        <v>1258</v>
      </c>
      <c r="B3643" t="s">
        <v>1556</v>
      </c>
      <c r="C3643" t="s">
        <v>325</v>
      </c>
      <c r="D3643" t="s">
        <v>26</v>
      </c>
      <c r="E3643" s="1">
        <v>43059</v>
      </c>
      <c r="F3643">
        <v>2</v>
      </c>
      <c r="G3643">
        <v>599.98</v>
      </c>
      <c r="H3643" t="s">
        <v>877</v>
      </c>
      <c r="I3643" t="s">
        <v>53</v>
      </c>
      <c r="J3643" t="s">
        <v>27</v>
      </c>
      <c r="K3643" t="s">
        <v>31</v>
      </c>
      <c r="L3643" t="s">
        <v>1966</v>
      </c>
    </row>
    <row r="3644" spans="1:12" x14ac:dyDescent="0.3">
      <c r="A3644">
        <v>1258</v>
      </c>
      <c r="B3644" t="s">
        <v>1556</v>
      </c>
      <c r="C3644" t="s">
        <v>325</v>
      </c>
      <c r="D3644" t="s">
        <v>26</v>
      </c>
      <c r="E3644" s="1">
        <v>43059</v>
      </c>
      <c r="F3644">
        <v>2</v>
      </c>
      <c r="G3644">
        <v>499.98</v>
      </c>
      <c r="H3644" t="s">
        <v>890</v>
      </c>
      <c r="I3644" t="s">
        <v>53</v>
      </c>
      <c r="J3644" t="s">
        <v>27</v>
      </c>
      <c r="K3644" t="s">
        <v>31</v>
      </c>
      <c r="L3644" t="s">
        <v>1971</v>
      </c>
    </row>
    <row r="3645" spans="1:12" x14ac:dyDescent="0.3">
      <c r="A3645">
        <v>1259</v>
      </c>
      <c r="B3645" t="s">
        <v>989</v>
      </c>
      <c r="C3645" t="s">
        <v>565</v>
      </c>
      <c r="D3645" t="s">
        <v>26</v>
      </c>
      <c r="E3645" s="1">
        <v>43060</v>
      </c>
      <c r="F3645">
        <v>1</v>
      </c>
      <c r="G3645">
        <v>449</v>
      </c>
      <c r="H3645" t="s">
        <v>99</v>
      </c>
      <c r="I3645" t="s">
        <v>15</v>
      </c>
      <c r="J3645" t="s">
        <v>27</v>
      </c>
      <c r="K3645" t="s">
        <v>31</v>
      </c>
      <c r="L3645" t="s">
        <v>1976</v>
      </c>
    </row>
    <row r="3646" spans="1:12" x14ac:dyDescent="0.3">
      <c r="A3646">
        <v>1259</v>
      </c>
      <c r="B3646" t="s">
        <v>989</v>
      </c>
      <c r="C3646" t="s">
        <v>565</v>
      </c>
      <c r="D3646" t="s">
        <v>26</v>
      </c>
      <c r="E3646" s="1">
        <v>43060</v>
      </c>
      <c r="F3646">
        <v>1</v>
      </c>
      <c r="G3646">
        <v>1559.99</v>
      </c>
      <c r="H3646" t="s">
        <v>967</v>
      </c>
      <c r="I3646" t="s">
        <v>46</v>
      </c>
      <c r="J3646" t="s">
        <v>27</v>
      </c>
      <c r="K3646" t="s">
        <v>31</v>
      </c>
      <c r="L3646" t="s">
        <v>1972</v>
      </c>
    </row>
    <row r="3647" spans="1:12" x14ac:dyDescent="0.3">
      <c r="A3647">
        <v>1260</v>
      </c>
      <c r="B3647" t="s">
        <v>1557</v>
      </c>
      <c r="C3647" t="s">
        <v>310</v>
      </c>
      <c r="D3647" t="s">
        <v>26</v>
      </c>
      <c r="E3647" s="1">
        <v>43061</v>
      </c>
      <c r="F3647">
        <v>1</v>
      </c>
      <c r="G3647">
        <v>250.99</v>
      </c>
      <c r="H3647" t="s">
        <v>950</v>
      </c>
      <c r="I3647" t="s">
        <v>15</v>
      </c>
      <c r="J3647" t="s">
        <v>27</v>
      </c>
      <c r="K3647" t="s">
        <v>28</v>
      </c>
      <c r="L3647" t="s">
        <v>1972</v>
      </c>
    </row>
    <row r="3648" spans="1:12" x14ac:dyDescent="0.3">
      <c r="A3648">
        <v>1260</v>
      </c>
      <c r="B3648" t="s">
        <v>1557</v>
      </c>
      <c r="C3648" t="s">
        <v>310</v>
      </c>
      <c r="D3648" t="s">
        <v>26</v>
      </c>
      <c r="E3648" s="1">
        <v>43061</v>
      </c>
      <c r="F3648">
        <v>1</v>
      </c>
      <c r="G3648">
        <v>1799.99</v>
      </c>
      <c r="H3648" t="s">
        <v>23</v>
      </c>
      <c r="I3648" t="s">
        <v>22</v>
      </c>
      <c r="J3648" t="s">
        <v>27</v>
      </c>
      <c r="K3648" t="s">
        <v>28</v>
      </c>
      <c r="L3648" t="s">
        <v>1968</v>
      </c>
    </row>
    <row r="3649" spans="1:12" x14ac:dyDescent="0.3">
      <c r="A3649">
        <v>1261</v>
      </c>
      <c r="B3649" t="s">
        <v>1558</v>
      </c>
      <c r="C3649" t="s">
        <v>379</v>
      </c>
      <c r="D3649" t="s">
        <v>26</v>
      </c>
      <c r="E3649" s="1">
        <v>43062</v>
      </c>
      <c r="F3649">
        <v>1</v>
      </c>
      <c r="G3649">
        <v>489.99</v>
      </c>
      <c r="H3649" t="s">
        <v>994</v>
      </c>
      <c r="I3649" t="s">
        <v>53</v>
      </c>
      <c r="J3649" t="s">
        <v>27</v>
      </c>
      <c r="K3649" t="s">
        <v>31</v>
      </c>
      <c r="L3649" t="s">
        <v>1966</v>
      </c>
    </row>
    <row r="3650" spans="1:12" x14ac:dyDescent="0.3">
      <c r="A3650">
        <v>1261</v>
      </c>
      <c r="B3650" t="s">
        <v>1558</v>
      </c>
      <c r="C3650" t="s">
        <v>379</v>
      </c>
      <c r="D3650" t="s">
        <v>26</v>
      </c>
      <c r="E3650" s="1">
        <v>43062</v>
      </c>
      <c r="F3650">
        <v>1</v>
      </c>
      <c r="G3650">
        <v>749.99</v>
      </c>
      <c r="H3650" t="s">
        <v>863</v>
      </c>
      <c r="I3650" t="s">
        <v>15</v>
      </c>
      <c r="J3650" t="s">
        <v>27</v>
      </c>
      <c r="K3650" t="s">
        <v>31</v>
      </c>
      <c r="L3650" t="s">
        <v>1972</v>
      </c>
    </row>
    <row r="3651" spans="1:12" x14ac:dyDescent="0.3">
      <c r="A3651">
        <v>1261</v>
      </c>
      <c r="B3651" t="s">
        <v>1558</v>
      </c>
      <c r="C3651" t="s">
        <v>379</v>
      </c>
      <c r="D3651" t="s">
        <v>26</v>
      </c>
      <c r="E3651" s="1">
        <v>43062</v>
      </c>
      <c r="F3651">
        <v>1</v>
      </c>
      <c r="G3651">
        <v>2299.9899999999998</v>
      </c>
      <c r="H3651" t="s">
        <v>878</v>
      </c>
      <c r="I3651" t="s">
        <v>22</v>
      </c>
      <c r="J3651" t="s">
        <v>27</v>
      </c>
      <c r="K3651" t="s">
        <v>31</v>
      </c>
      <c r="L3651" t="s">
        <v>1968</v>
      </c>
    </row>
    <row r="3652" spans="1:12" x14ac:dyDescent="0.3">
      <c r="A3652">
        <v>1261</v>
      </c>
      <c r="B3652" t="s">
        <v>1558</v>
      </c>
      <c r="C3652" t="s">
        <v>379</v>
      </c>
      <c r="D3652" t="s">
        <v>26</v>
      </c>
      <c r="E3652" s="1">
        <v>43062</v>
      </c>
      <c r="F3652">
        <v>2</v>
      </c>
      <c r="G3652">
        <v>379.98</v>
      </c>
      <c r="H3652" t="s">
        <v>898</v>
      </c>
      <c r="I3652" t="s">
        <v>53</v>
      </c>
      <c r="J3652" t="s">
        <v>27</v>
      </c>
      <c r="K3652" t="s">
        <v>31</v>
      </c>
      <c r="L3652" t="s">
        <v>1968</v>
      </c>
    </row>
    <row r="3653" spans="1:12" x14ac:dyDescent="0.3">
      <c r="A3653">
        <v>1262</v>
      </c>
      <c r="B3653" t="s">
        <v>1559</v>
      </c>
      <c r="C3653" t="s">
        <v>245</v>
      </c>
      <c r="D3653" t="s">
        <v>26</v>
      </c>
      <c r="E3653" s="1">
        <v>43062</v>
      </c>
      <c r="F3653">
        <v>1</v>
      </c>
      <c r="G3653">
        <v>799.99</v>
      </c>
      <c r="H3653" t="s">
        <v>1022</v>
      </c>
      <c r="I3653" t="s">
        <v>15</v>
      </c>
      <c r="J3653" t="s">
        <v>27</v>
      </c>
      <c r="K3653" t="s">
        <v>28</v>
      </c>
      <c r="L3653" t="s">
        <v>1966</v>
      </c>
    </row>
    <row r="3654" spans="1:12" x14ac:dyDescent="0.3">
      <c r="A3654">
        <v>1262</v>
      </c>
      <c r="B3654" t="s">
        <v>1559</v>
      </c>
      <c r="C3654" t="s">
        <v>245</v>
      </c>
      <c r="D3654" t="s">
        <v>26</v>
      </c>
      <c r="E3654" s="1">
        <v>43062</v>
      </c>
      <c r="F3654">
        <v>1</v>
      </c>
      <c r="G3654">
        <v>379.99</v>
      </c>
      <c r="H3654" t="s">
        <v>960</v>
      </c>
      <c r="I3654" t="s">
        <v>22</v>
      </c>
      <c r="J3654" t="s">
        <v>27</v>
      </c>
      <c r="K3654" t="s">
        <v>28</v>
      </c>
      <c r="L3654" t="s">
        <v>1971</v>
      </c>
    </row>
    <row r="3655" spans="1:12" x14ac:dyDescent="0.3">
      <c r="A3655">
        <v>1262</v>
      </c>
      <c r="B3655" t="s">
        <v>1559</v>
      </c>
      <c r="C3655" t="s">
        <v>245</v>
      </c>
      <c r="D3655" t="s">
        <v>26</v>
      </c>
      <c r="E3655" s="1">
        <v>43062</v>
      </c>
      <c r="F3655">
        <v>1</v>
      </c>
      <c r="G3655">
        <v>875.99</v>
      </c>
      <c r="H3655" t="s">
        <v>906</v>
      </c>
      <c r="I3655" t="s">
        <v>858</v>
      </c>
      <c r="J3655" t="s">
        <v>27</v>
      </c>
      <c r="K3655" t="s">
        <v>28</v>
      </c>
      <c r="L3655" t="s">
        <v>1967</v>
      </c>
    </row>
    <row r="3656" spans="1:12" x14ac:dyDescent="0.3">
      <c r="A3656">
        <v>1262</v>
      </c>
      <c r="B3656" t="s">
        <v>1559</v>
      </c>
      <c r="C3656" t="s">
        <v>245</v>
      </c>
      <c r="D3656" t="s">
        <v>26</v>
      </c>
      <c r="E3656" s="1">
        <v>43062</v>
      </c>
      <c r="F3656">
        <v>2</v>
      </c>
      <c r="G3656">
        <v>10599.98</v>
      </c>
      <c r="H3656" t="s">
        <v>897</v>
      </c>
      <c r="I3656" t="s">
        <v>22</v>
      </c>
      <c r="J3656" t="s">
        <v>27</v>
      </c>
      <c r="K3656" t="s">
        <v>28</v>
      </c>
      <c r="L3656" t="s">
        <v>1968</v>
      </c>
    </row>
    <row r="3657" spans="1:12" x14ac:dyDescent="0.3">
      <c r="A3657">
        <v>1263</v>
      </c>
      <c r="B3657" t="s">
        <v>1560</v>
      </c>
      <c r="C3657" t="s">
        <v>533</v>
      </c>
      <c r="D3657" t="s">
        <v>26</v>
      </c>
      <c r="E3657" s="1">
        <v>43062</v>
      </c>
      <c r="F3657">
        <v>1</v>
      </c>
      <c r="G3657">
        <v>869.99</v>
      </c>
      <c r="H3657" t="s">
        <v>940</v>
      </c>
      <c r="I3657" t="s">
        <v>22</v>
      </c>
      <c r="J3657" t="s">
        <v>27</v>
      </c>
      <c r="K3657" t="s">
        <v>28</v>
      </c>
      <c r="L3657" t="s">
        <v>1971</v>
      </c>
    </row>
    <row r="3658" spans="1:12" x14ac:dyDescent="0.3">
      <c r="A3658">
        <v>1263</v>
      </c>
      <c r="B3658" t="s">
        <v>1560</v>
      </c>
      <c r="C3658" t="s">
        <v>533</v>
      </c>
      <c r="D3658" t="s">
        <v>26</v>
      </c>
      <c r="E3658" s="1">
        <v>43062</v>
      </c>
      <c r="F3658">
        <v>2</v>
      </c>
      <c r="G3658">
        <v>898</v>
      </c>
      <c r="H3658" t="s">
        <v>99</v>
      </c>
      <c r="I3658" t="s">
        <v>15</v>
      </c>
      <c r="J3658" t="s">
        <v>27</v>
      </c>
      <c r="K3658" t="s">
        <v>28</v>
      </c>
      <c r="L3658" t="s">
        <v>1976</v>
      </c>
    </row>
    <row r="3659" spans="1:12" x14ac:dyDescent="0.3">
      <c r="A3659">
        <v>1263</v>
      </c>
      <c r="B3659" t="s">
        <v>1560</v>
      </c>
      <c r="C3659" t="s">
        <v>533</v>
      </c>
      <c r="D3659" t="s">
        <v>26</v>
      </c>
      <c r="E3659" s="1">
        <v>43062</v>
      </c>
      <c r="F3659">
        <v>1</v>
      </c>
      <c r="G3659">
        <v>3499.99</v>
      </c>
      <c r="H3659" t="s">
        <v>872</v>
      </c>
      <c r="I3659" t="s">
        <v>20</v>
      </c>
      <c r="J3659" t="s">
        <v>27</v>
      </c>
      <c r="K3659" t="s">
        <v>28</v>
      </c>
      <c r="L3659" t="s">
        <v>1968</v>
      </c>
    </row>
    <row r="3660" spans="1:12" x14ac:dyDescent="0.3">
      <c r="A3660">
        <v>1264</v>
      </c>
      <c r="B3660" t="s">
        <v>1561</v>
      </c>
      <c r="C3660" t="s">
        <v>426</v>
      </c>
      <c r="D3660" t="s">
        <v>26</v>
      </c>
      <c r="E3660" s="1">
        <v>43063</v>
      </c>
      <c r="F3660">
        <v>2</v>
      </c>
      <c r="G3660">
        <v>1599.98</v>
      </c>
      <c r="H3660" t="s">
        <v>1022</v>
      </c>
      <c r="I3660" t="s">
        <v>15</v>
      </c>
      <c r="J3660" t="s">
        <v>27</v>
      </c>
      <c r="K3660" t="s">
        <v>28</v>
      </c>
      <c r="L3660" t="s">
        <v>1966</v>
      </c>
    </row>
    <row r="3661" spans="1:12" x14ac:dyDescent="0.3">
      <c r="A3661">
        <v>1264</v>
      </c>
      <c r="B3661" t="s">
        <v>1561</v>
      </c>
      <c r="C3661" t="s">
        <v>426</v>
      </c>
      <c r="D3661" t="s">
        <v>26</v>
      </c>
      <c r="E3661" s="1">
        <v>43063</v>
      </c>
      <c r="F3661">
        <v>1</v>
      </c>
      <c r="G3661">
        <v>339.99</v>
      </c>
      <c r="H3661" t="s">
        <v>926</v>
      </c>
      <c r="I3661" t="s">
        <v>53</v>
      </c>
      <c r="J3661" t="s">
        <v>27</v>
      </c>
      <c r="K3661" t="s">
        <v>28</v>
      </c>
      <c r="L3661" t="s">
        <v>1966</v>
      </c>
    </row>
    <row r="3662" spans="1:12" x14ac:dyDescent="0.3">
      <c r="A3662">
        <v>1264</v>
      </c>
      <c r="B3662" t="s">
        <v>1561</v>
      </c>
      <c r="C3662" t="s">
        <v>426</v>
      </c>
      <c r="D3662" t="s">
        <v>26</v>
      </c>
      <c r="E3662" s="1">
        <v>43063</v>
      </c>
      <c r="F3662">
        <v>1</v>
      </c>
      <c r="G3662">
        <v>875.99</v>
      </c>
      <c r="H3662" t="s">
        <v>906</v>
      </c>
      <c r="I3662" t="s">
        <v>858</v>
      </c>
      <c r="J3662" t="s">
        <v>27</v>
      </c>
      <c r="K3662" t="s">
        <v>28</v>
      </c>
      <c r="L3662" t="s">
        <v>1967</v>
      </c>
    </row>
    <row r="3663" spans="1:12" x14ac:dyDescent="0.3">
      <c r="A3663">
        <v>1264</v>
      </c>
      <c r="B3663" t="s">
        <v>1561</v>
      </c>
      <c r="C3663" t="s">
        <v>426</v>
      </c>
      <c r="D3663" t="s">
        <v>26</v>
      </c>
      <c r="E3663" s="1">
        <v>43063</v>
      </c>
      <c r="F3663">
        <v>2</v>
      </c>
      <c r="G3663">
        <v>1999.98</v>
      </c>
      <c r="H3663" t="s">
        <v>910</v>
      </c>
      <c r="I3663" t="s">
        <v>22</v>
      </c>
      <c r="J3663" t="s">
        <v>27</v>
      </c>
      <c r="K3663" t="s">
        <v>28</v>
      </c>
      <c r="L3663" t="s">
        <v>1968</v>
      </c>
    </row>
    <row r="3664" spans="1:12" x14ac:dyDescent="0.3">
      <c r="A3664">
        <v>1265</v>
      </c>
      <c r="B3664" t="s">
        <v>1562</v>
      </c>
      <c r="C3664" t="s">
        <v>157</v>
      </c>
      <c r="D3664" t="s">
        <v>26</v>
      </c>
      <c r="E3664" s="1">
        <v>43063</v>
      </c>
      <c r="F3664">
        <v>2</v>
      </c>
      <c r="G3664">
        <v>2939.98</v>
      </c>
      <c r="H3664" t="s">
        <v>922</v>
      </c>
      <c r="I3664" t="s">
        <v>22</v>
      </c>
      <c r="J3664" t="s">
        <v>27</v>
      </c>
      <c r="K3664" t="s">
        <v>31</v>
      </c>
      <c r="L3664" t="s">
        <v>1971</v>
      </c>
    </row>
    <row r="3665" spans="1:12" x14ac:dyDescent="0.3">
      <c r="A3665">
        <v>1265</v>
      </c>
      <c r="B3665" t="s">
        <v>1562</v>
      </c>
      <c r="C3665" t="s">
        <v>157</v>
      </c>
      <c r="D3665" t="s">
        <v>26</v>
      </c>
      <c r="E3665" s="1">
        <v>43063</v>
      </c>
      <c r="F3665">
        <v>2</v>
      </c>
      <c r="G3665">
        <v>1239.98</v>
      </c>
      <c r="H3665" t="s">
        <v>862</v>
      </c>
      <c r="I3665" t="s">
        <v>15</v>
      </c>
      <c r="J3665" t="s">
        <v>27</v>
      </c>
      <c r="K3665" t="s">
        <v>31</v>
      </c>
      <c r="L3665" t="s">
        <v>1972</v>
      </c>
    </row>
    <row r="3666" spans="1:12" x14ac:dyDescent="0.3">
      <c r="A3666">
        <v>1266</v>
      </c>
      <c r="B3666" t="s">
        <v>1563</v>
      </c>
      <c r="C3666" t="s">
        <v>146</v>
      </c>
      <c r="D3666" t="s">
        <v>26</v>
      </c>
      <c r="E3666" s="1">
        <v>43064</v>
      </c>
      <c r="F3666">
        <v>1</v>
      </c>
      <c r="G3666">
        <v>1499.99</v>
      </c>
      <c r="H3666" t="s">
        <v>936</v>
      </c>
      <c r="I3666" t="s">
        <v>858</v>
      </c>
      <c r="J3666" t="s">
        <v>27</v>
      </c>
      <c r="K3666" t="s">
        <v>28</v>
      </c>
      <c r="L3666" t="s">
        <v>1968</v>
      </c>
    </row>
    <row r="3667" spans="1:12" x14ac:dyDescent="0.3">
      <c r="A3667">
        <v>1266</v>
      </c>
      <c r="B3667" t="s">
        <v>1563</v>
      </c>
      <c r="C3667" t="s">
        <v>146</v>
      </c>
      <c r="D3667" t="s">
        <v>26</v>
      </c>
      <c r="E3667" s="1">
        <v>43064</v>
      </c>
      <c r="F3667">
        <v>1</v>
      </c>
      <c r="G3667">
        <v>209.99</v>
      </c>
      <c r="H3667" t="s">
        <v>887</v>
      </c>
      <c r="I3667" t="s">
        <v>53</v>
      </c>
      <c r="J3667" t="s">
        <v>27</v>
      </c>
      <c r="K3667" t="s">
        <v>28</v>
      </c>
      <c r="L3667" t="s">
        <v>1968</v>
      </c>
    </row>
    <row r="3668" spans="1:12" x14ac:dyDescent="0.3">
      <c r="A3668">
        <v>1267</v>
      </c>
      <c r="B3668" t="s">
        <v>1564</v>
      </c>
      <c r="C3668" t="s">
        <v>929</v>
      </c>
      <c r="D3668" t="s">
        <v>26</v>
      </c>
      <c r="E3668" s="1">
        <v>43064</v>
      </c>
      <c r="F3668">
        <v>1</v>
      </c>
      <c r="G3668">
        <v>299.99</v>
      </c>
      <c r="H3668" t="s">
        <v>866</v>
      </c>
      <c r="I3668" t="s">
        <v>53</v>
      </c>
      <c r="J3668" t="s">
        <v>27</v>
      </c>
      <c r="K3668" t="s">
        <v>28</v>
      </c>
      <c r="L3668" t="s">
        <v>1966</v>
      </c>
    </row>
    <row r="3669" spans="1:12" x14ac:dyDescent="0.3">
      <c r="A3669">
        <v>1267</v>
      </c>
      <c r="B3669" t="s">
        <v>1564</v>
      </c>
      <c r="C3669" t="s">
        <v>929</v>
      </c>
      <c r="D3669" t="s">
        <v>26</v>
      </c>
      <c r="E3669" s="1">
        <v>43064</v>
      </c>
      <c r="F3669">
        <v>1</v>
      </c>
      <c r="G3669">
        <v>869.99</v>
      </c>
      <c r="H3669" t="s">
        <v>940</v>
      </c>
      <c r="I3669" t="s">
        <v>22</v>
      </c>
      <c r="J3669" t="s">
        <v>27</v>
      </c>
      <c r="K3669" t="s">
        <v>28</v>
      </c>
      <c r="L3669" t="s">
        <v>1971</v>
      </c>
    </row>
    <row r="3670" spans="1:12" x14ac:dyDescent="0.3">
      <c r="A3670">
        <v>1267</v>
      </c>
      <c r="B3670" t="s">
        <v>1564</v>
      </c>
      <c r="C3670" t="s">
        <v>929</v>
      </c>
      <c r="D3670" t="s">
        <v>26</v>
      </c>
      <c r="E3670" s="1">
        <v>43064</v>
      </c>
      <c r="F3670">
        <v>1</v>
      </c>
      <c r="G3670">
        <v>449.99</v>
      </c>
      <c r="H3670" t="s">
        <v>941</v>
      </c>
      <c r="I3670" t="s">
        <v>39</v>
      </c>
      <c r="J3670" t="s">
        <v>27</v>
      </c>
      <c r="K3670" t="s">
        <v>28</v>
      </c>
      <c r="L3670" t="s">
        <v>1972</v>
      </c>
    </row>
    <row r="3671" spans="1:12" x14ac:dyDescent="0.3">
      <c r="A3671">
        <v>1267</v>
      </c>
      <c r="B3671" t="s">
        <v>1564</v>
      </c>
      <c r="C3671" t="s">
        <v>929</v>
      </c>
      <c r="D3671" t="s">
        <v>26</v>
      </c>
      <c r="E3671" s="1">
        <v>43064</v>
      </c>
      <c r="F3671">
        <v>1</v>
      </c>
      <c r="G3671">
        <v>999.99</v>
      </c>
      <c r="H3671" t="s">
        <v>997</v>
      </c>
      <c r="I3671" t="s">
        <v>22</v>
      </c>
      <c r="J3671" t="s">
        <v>27</v>
      </c>
      <c r="K3671" t="s">
        <v>28</v>
      </c>
      <c r="L3671" t="s">
        <v>1967</v>
      </c>
    </row>
    <row r="3672" spans="1:12" x14ac:dyDescent="0.3">
      <c r="A3672">
        <v>1268</v>
      </c>
      <c r="B3672" t="s">
        <v>1565</v>
      </c>
      <c r="C3672" t="s">
        <v>215</v>
      </c>
      <c r="D3672" t="s">
        <v>13</v>
      </c>
      <c r="E3672" s="1">
        <v>43065</v>
      </c>
      <c r="F3672">
        <v>1</v>
      </c>
      <c r="G3672">
        <v>489.99</v>
      </c>
      <c r="H3672" t="s">
        <v>994</v>
      </c>
      <c r="I3672" t="s">
        <v>53</v>
      </c>
      <c r="J3672" t="s">
        <v>16</v>
      </c>
      <c r="K3672" t="s">
        <v>36</v>
      </c>
      <c r="L3672" t="s">
        <v>1966</v>
      </c>
    </row>
    <row r="3673" spans="1:12" x14ac:dyDescent="0.3">
      <c r="A3673">
        <v>1268</v>
      </c>
      <c r="B3673" t="s">
        <v>1565</v>
      </c>
      <c r="C3673" t="s">
        <v>215</v>
      </c>
      <c r="D3673" t="s">
        <v>13</v>
      </c>
      <c r="E3673" s="1">
        <v>43065</v>
      </c>
      <c r="F3673">
        <v>2</v>
      </c>
      <c r="G3673">
        <v>899.98</v>
      </c>
      <c r="H3673" t="s">
        <v>854</v>
      </c>
      <c r="I3673" t="s">
        <v>15</v>
      </c>
      <c r="J3673" t="s">
        <v>16</v>
      </c>
      <c r="K3673" t="s">
        <v>36</v>
      </c>
      <c r="L3673" t="s">
        <v>1972</v>
      </c>
    </row>
    <row r="3674" spans="1:12" x14ac:dyDescent="0.3">
      <c r="A3674">
        <v>1268</v>
      </c>
      <c r="B3674" t="s">
        <v>1565</v>
      </c>
      <c r="C3674" t="s">
        <v>215</v>
      </c>
      <c r="D3674" t="s">
        <v>13</v>
      </c>
      <c r="E3674" s="1">
        <v>43065</v>
      </c>
      <c r="F3674">
        <v>2</v>
      </c>
      <c r="G3674">
        <v>5199.9799999999996</v>
      </c>
      <c r="H3674" t="s">
        <v>915</v>
      </c>
      <c r="I3674" t="s">
        <v>858</v>
      </c>
      <c r="J3674" t="s">
        <v>16</v>
      </c>
      <c r="K3674" t="s">
        <v>36</v>
      </c>
      <c r="L3674" t="s">
        <v>1968</v>
      </c>
    </row>
    <row r="3675" spans="1:12" x14ac:dyDescent="0.3">
      <c r="A3675">
        <v>1268</v>
      </c>
      <c r="B3675" t="s">
        <v>1565</v>
      </c>
      <c r="C3675" t="s">
        <v>215</v>
      </c>
      <c r="D3675" t="s">
        <v>13</v>
      </c>
      <c r="E3675" s="1">
        <v>43065</v>
      </c>
      <c r="F3675">
        <v>2</v>
      </c>
      <c r="G3675">
        <v>379.98</v>
      </c>
      <c r="H3675" t="s">
        <v>1119</v>
      </c>
      <c r="I3675" t="s">
        <v>53</v>
      </c>
      <c r="J3675" t="s">
        <v>16</v>
      </c>
      <c r="K3675" t="s">
        <v>36</v>
      </c>
      <c r="L3675" t="s">
        <v>1968</v>
      </c>
    </row>
    <row r="3676" spans="1:12" x14ac:dyDescent="0.3">
      <c r="A3676">
        <v>1269</v>
      </c>
      <c r="B3676" t="s">
        <v>1566</v>
      </c>
      <c r="C3676" t="s">
        <v>86</v>
      </c>
      <c r="D3676" t="s">
        <v>26</v>
      </c>
      <c r="E3676" s="1">
        <v>43065</v>
      </c>
      <c r="F3676">
        <v>1</v>
      </c>
      <c r="G3676">
        <v>470.99</v>
      </c>
      <c r="H3676" t="s">
        <v>1012</v>
      </c>
      <c r="I3676" t="s">
        <v>39</v>
      </c>
      <c r="J3676" t="s">
        <v>27</v>
      </c>
      <c r="K3676" t="s">
        <v>28</v>
      </c>
      <c r="L3676" t="s">
        <v>1972</v>
      </c>
    </row>
    <row r="3677" spans="1:12" x14ac:dyDescent="0.3">
      <c r="A3677">
        <v>1269</v>
      </c>
      <c r="B3677" t="s">
        <v>1566</v>
      </c>
      <c r="C3677" t="s">
        <v>86</v>
      </c>
      <c r="D3677" t="s">
        <v>26</v>
      </c>
      <c r="E3677" s="1">
        <v>43065</v>
      </c>
      <c r="F3677">
        <v>2</v>
      </c>
      <c r="G3677">
        <v>5799.98</v>
      </c>
      <c r="H3677" t="s">
        <v>21</v>
      </c>
      <c r="I3677" t="s">
        <v>22</v>
      </c>
      <c r="J3677" t="s">
        <v>27</v>
      </c>
      <c r="K3677" t="s">
        <v>28</v>
      </c>
      <c r="L3677" t="s">
        <v>1968</v>
      </c>
    </row>
    <row r="3678" spans="1:12" x14ac:dyDescent="0.3">
      <c r="A3678">
        <v>1269</v>
      </c>
      <c r="B3678" t="s">
        <v>1566</v>
      </c>
      <c r="C3678" t="s">
        <v>86</v>
      </c>
      <c r="D3678" t="s">
        <v>26</v>
      </c>
      <c r="E3678" s="1">
        <v>43065</v>
      </c>
      <c r="F3678">
        <v>1</v>
      </c>
      <c r="G3678">
        <v>3999.99</v>
      </c>
      <c r="H3678" t="s">
        <v>56</v>
      </c>
      <c r="I3678" t="s">
        <v>22</v>
      </c>
      <c r="J3678" t="s">
        <v>27</v>
      </c>
      <c r="K3678" t="s">
        <v>28</v>
      </c>
      <c r="L3678" t="s">
        <v>1968</v>
      </c>
    </row>
    <row r="3679" spans="1:12" x14ac:dyDescent="0.3">
      <c r="A3679">
        <v>1270</v>
      </c>
      <c r="B3679" t="s">
        <v>1567</v>
      </c>
      <c r="C3679" t="s">
        <v>1095</v>
      </c>
      <c r="D3679" t="s">
        <v>26</v>
      </c>
      <c r="E3679" s="1">
        <v>43065</v>
      </c>
      <c r="F3679">
        <v>1</v>
      </c>
      <c r="G3679">
        <v>3199.99</v>
      </c>
      <c r="H3679" t="s">
        <v>907</v>
      </c>
      <c r="I3679" t="s">
        <v>858</v>
      </c>
      <c r="J3679" t="s">
        <v>27</v>
      </c>
      <c r="K3679" t="s">
        <v>28</v>
      </c>
      <c r="L3679" t="s">
        <v>1968</v>
      </c>
    </row>
    <row r="3680" spans="1:12" x14ac:dyDescent="0.3">
      <c r="A3680">
        <v>1271</v>
      </c>
      <c r="B3680" t="s">
        <v>1568</v>
      </c>
      <c r="C3680" t="s">
        <v>30</v>
      </c>
      <c r="D3680" t="s">
        <v>26</v>
      </c>
      <c r="E3680" s="1">
        <v>43066</v>
      </c>
      <c r="F3680">
        <v>2</v>
      </c>
      <c r="G3680">
        <v>999.98</v>
      </c>
      <c r="H3680" t="s">
        <v>80</v>
      </c>
      <c r="I3680" t="s">
        <v>39</v>
      </c>
      <c r="J3680" t="s">
        <v>27</v>
      </c>
      <c r="K3680" t="s">
        <v>28</v>
      </c>
      <c r="L3680" t="s">
        <v>1966</v>
      </c>
    </row>
    <row r="3681" spans="1:12" x14ac:dyDescent="0.3">
      <c r="A3681">
        <v>1271</v>
      </c>
      <c r="B3681" t="s">
        <v>1568</v>
      </c>
      <c r="C3681" t="s">
        <v>30</v>
      </c>
      <c r="D3681" t="s">
        <v>26</v>
      </c>
      <c r="E3681" s="1">
        <v>43066</v>
      </c>
      <c r="F3681">
        <v>2</v>
      </c>
      <c r="G3681">
        <v>939.98</v>
      </c>
      <c r="H3681" t="s">
        <v>869</v>
      </c>
      <c r="I3681" t="s">
        <v>22</v>
      </c>
      <c r="J3681" t="s">
        <v>27</v>
      </c>
      <c r="K3681" t="s">
        <v>28</v>
      </c>
      <c r="L3681" t="s">
        <v>1968</v>
      </c>
    </row>
    <row r="3682" spans="1:12" x14ac:dyDescent="0.3">
      <c r="A3682">
        <v>1271</v>
      </c>
      <c r="B3682" t="s">
        <v>1568</v>
      </c>
      <c r="C3682" t="s">
        <v>30</v>
      </c>
      <c r="D3682" t="s">
        <v>26</v>
      </c>
      <c r="E3682" s="1">
        <v>43066</v>
      </c>
      <c r="F3682">
        <v>2</v>
      </c>
      <c r="G3682">
        <v>379.98</v>
      </c>
      <c r="H3682" t="s">
        <v>1119</v>
      </c>
      <c r="I3682" t="s">
        <v>53</v>
      </c>
      <c r="J3682" t="s">
        <v>27</v>
      </c>
      <c r="K3682" t="s">
        <v>28</v>
      </c>
      <c r="L3682" t="s">
        <v>1968</v>
      </c>
    </row>
    <row r="3683" spans="1:12" x14ac:dyDescent="0.3">
      <c r="A3683">
        <v>1271</v>
      </c>
      <c r="B3683" t="s">
        <v>1568</v>
      </c>
      <c r="C3683" t="s">
        <v>30</v>
      </c>
      <c r="D3683" t="s">
        <v>26</v>
      </c>
      <c r="E3683" s="1">
        <v>43066</v>
      </c>
      <c r="F3683">
        <v>2</v>
      </c>
      <c r="G3683">
        <v>11999.98</v>
      </c>
      <c r="H3683" t="s">
        <v>927</v>
      </c>
      <c r="I3683" t="s">
        <v>858</v>
      </c>
      <c r="J3683" t="s">
        <v>27</v>
      </c>
      <c r="K3683" t="s">
        <v>28</v>
      </c>
      <c r="L3683" t="s">
        <v>1968</v>
      </c>
    </row>
    <row r="3684" spans="1:12" x14ac:dyDescent="0.3">
      <c r="A3684">
        <v>1272</v>
      </c>
      <c r="B3684" t="s">
        <v>1569</v>
      </c>
      <c r="C3684" t="s">
        <v>164</v>
      </c>
      <c r="D3684" t="s">
        <v>26</v>
      </c>
      <c r="E3684" s="1">
        <v>43066</v>
      </c>
      <c r="F3684">
        <v>2</v>
      </c>
      <c r="G3684">
        <v>1199.98</v>
      </c>
      <c r="H3684" t="s">
        <v>14</v>
      </c>
      <c r="I3684" t="s">
        <v>15</v>
      </c>
      <c r="J3684" t="s">
        <v>27</v>
      </c>
      <c r="K3684" t="s">
        <v>28</v>
      </c>
      <c r="L3684" t="s">
        <v>1966</v>
      </c>
    </row>
    <row r="3685" spans="1:12" x14ac:dyDescent="0.3">
      <c r="A3685">
        <v>1272</v>
      </c>
      <c r="B3685" t="s">
        <v>1569</v>
      </c>
      <c r="C3685" t="s">
        <v>164</v>
      </c>
      <c r="D3685" t="s">
        <v>26</v>
      </c>
      <c r="E3685" s="1">
        <v>43066</v>
      </c>
      <c r="F3685">
        <v>2</v>
      </c>
      <c r="G3685">
        <v>833.98</v>
      </c>
      <c r="H3685" t="s">
        <v>923</v>
      </c>
      <c r="I3685" t="s">
        <v>15</v>
      </c>
      <c r="J3685" t="s">
        <v>27</v>
      </c>
      <c r="K3685" t="s">
        <v>28</v>
      </c>
      <c r="L3685" t="s">
        <v>1972</v>
      </c>
    </row>
    <row r="3686" spans="1:12" x14ac:dyDescent="0.3">
      <c r="A3686">
        <v>1272</v>
      </c>
      <c r="B3686" t="s">
        <v>1569</v>
      </c>
      <c r="C3686" t="s">
        <v>164</v>
      </c>
      <c r="D3686" t="s">
        <v>26</v>
      </c>
      <c r="E3686" s="1">
        <v>43066</v>
      </c>
      <c r="F3686">
        <v>1</v>
      </c>
      <c r="G3686">
        <v>149.99</v>
      </c>
      <c r="H3686" t="s">
        <v>1047</v>
      </c>
      <c r="I3686" t="s">
        <v>53</v>
      </c>
      <c r="J3686" t="s">
        <v>27</v>
      </c>
      <c r="K3686" t="s">
        <v>28</v>
      </c>
      <c r="L3686" t="s">
        <v>1968</v>
      </c>
    </row>
    <row r="3687" spans="1:12" x14ac:dyDescent="0.3">
      <c r="A3687">
        <v>1273</v>
      </c>
      <c r="B3687" t="s">
        <v>1570</v>
      </c>
      <c r="C3687" t="s">
        <v>235</v>
      </c>
      <c r="D3687" t="s">
        <v>26</v>
      </c>
      <c r="E3687" s="1">
        <v>43066</v>
      </c>
      <c r="F3687">
        <v>2</v>
      </c>
      <c r="G3687">
        <v>599.98</v>
      </c>
      <c r="H3687" t="s">
        <v>866</v>
      </c>
      <c r="I3687" t="s">
        <v>53</v>
      </c>
      <c r="J3687" t="s">
        <v>27</v>
      </c>
      <c r="K3687" t="s">
        <v>28</v>
      </c>
      <c r="L3687" t="s">
        <v>1966</v>
      </c>
    </row>
    <row r="3688" spans="1:12" x14ac:dyDescent="0.3">
      <c r="A3688">
        <v>1273</v>
      </c>
      <c r="B3688" t="s">
        <v>1570</v>
      </c>
      <c r="C3688" t="s">
        <v>235</v>
      </c>
      <c r="D3688" t="s">
        <v>26</v>
      </c>
      <c r="E3688" s="1">
        <v>43066</v>
      </c>
      <c r="F3688">
        <v>1</v>
      </c>
      <c r="G3688">
        <v>599.99</v>
      </c>
      <c r="H3688" t="s">
        <v>18</v>
      </c>
      <c r="I3688" t="s">
        <v>15</v>
      </c>
      <c r="J3688" t="s">
        <v>27</v>
      </c>
      <c r="K3688" t="s">
        <v>28</v>
      </c>
      <c r="L3688" t="s">
        <v>1966</v>
      </c>
    </row>
    <row r="3689" spans="1:12" x14ac:dyDescent="0.3">
      <c r="A3689">
        <v>1273</v>
      </c>
      <c r="B3689" t="s">
        <v>1570</v>
      </c>
      <c r="C3689" t="s">
        <v>235</v>
      </c>
      <c r="D3689" t="s">
        <v>26</v>
      </c>
      <c r="E3689" s="1">
        <v>43066</v>
      </c>
      <c r="F3689">
        <v>1</v>
      </c>
      <c r="G3689">
        <v>4999.99</v>
      </c>
      <c r="H3689" t="s">
        <v>930</v>
      </c>
      <c r="I3689" t="s">
        <v>858</v>
      </c>
      <c r="J3689" t="s">
        <v>27</v>
      </c>
      <c r="K3689" t="s">
        <v>28</v>
      </c>
      <c r="L3689" t="s">
        <v>1968</v>
      </c>
    </row>
    <row r="3690" spans="1:12" x14ac:dyDescent="0.3">
      <c r="A3690">
        <v>1274</v>
      </c>
      <c r="B3690" t="s">
        <v>1571</v>
      </c>
      <c r="C3690" t="s">
        <v>184</v>
      </c>
      <c r="D3690" t="s">
        <v>26</v>
      </c>
      <c r="E3690" s="1">
        <v>43067</v>
      </c>
      <c r="F3690">
        <v>1</v>
      </c>
      <c r="G3690">
        <v>1099.99</v>
      </c>
      <c r="H3690" t="s">
        <v>963</v>
      </c>
      <c r="I3690" t="s">
        <v>15</v>
      </c>
      <c r="J3690" t="s">
        <v>27</v>
      </c>
      <c r="K3690" t="s">
        <v>31</v>
      </c>
      <c r="L3690" t="s">
        <v>1966</v>
      </c>
    </row>
    <row r="3691" spans="1:12" x14ac:dyDescent="0.3">
      <c r="A3691">
        <v>1275</v>
      </c>
      <c r="B3691" t="s">
        <v>1572</v>
      </c>
      <c r="C3691" t="s">
        <v>312</v>
      </c>
      <c r="D3691" t="s">
        <v>13</v>
      </c>
      <c r="E3691" s="1">
        <v>43068</v>
      </c>
      <c r="F3691">
        <v>1</v>
      </c>
      <c r="G3691">
        <v>999.99</v>
      </c>
      <c r="H3691" t="s">
        <v>868</v>
      </c>
      <c r="I3691" t="s">
        <v>22</v>
      </c>
      <c r="J3691" t="s">
        <v>16</v>
      </c>
      <c r="K3691" t="s">
        <v>17</v>
      </c>
      <c r="L3691" t="s">
        <v>1967</v>
      </c>
    </row>
    <row r="3692" spans="1:12" x14ac:dyDescent="0.3">
      <c r="A3692">
        <v>1275</v>
      </c>
      <c r="B3692" t="s">
        <v>1572</v>
      </c>
      <c r="C3692" t="s">
        <v>312</v>
      </c>
      <c r="D3692" t="s">
        <v>13</v>
      </c>
      <c r="E3692" s="1">
        <v>43068</v>
      </c>
      <c r="F3692">
        <v>1</v>
      </c>
      <c r="G3692">
        <v>4999.99</v>
      </c>
      <c r="H3692" t="s">
        <v>930</v>
      </c>
      <c r="I3692" t="s">
        <v>858</v>
      </c>
      <c r="J3692" t="s">
        <v>16</v>
      </c>
      <c r="K3692" t="s">
        <v>17</v>
      </c>
      <c r="L3692" t="s">
        <v>1968</v>
      </c>
    </row>
    <row r="3693" spans="1:12" x14ac:dyDescent="0.3">
      <c r="A3693">
        <v>1276</v>
      </c>
      <c r="B3693" t="s">
        <v>1573</v>
      </c>
      <c r="C3693" t="s">
        <v>1162</v>
      </c>
      <c r="D3693" t="s">
        <v>26</v>
      </c>
      <c r="E3693" s="1">
        <v>43069</v>
      </c>
      <c r="F3693">
        <v>2</v>
      </c>
      <c r="G3693">
        <v>1099.98</v>
      </c>
      <c r="H3693" t="s">
        <v>43</v>
      </c>
      <c r="I3693" t="s">
        <v>39</v>
      </c>
      <c r="J3693" t="s">
        <v>27</v>
      </c>
      <c r="K3693" t="s">
        <v>28</v>
      </c>
      <c r="L3693" t="s">
        <v>1966</v>
      </c>
    </row>
    <row r="3694" spans="1:12" x14ac:dyDescent="0.3">
      <c r="A3694">
        <v>1276</v>
      </c>
      <c r="B3694" t="s">
        <v>1573</v>
      </c>
      <c r="C3694" t="s">
        <v>1162</v>
      </c>
      <c r="D3694" t="s">
        <v>26</v>
      </c>
      <c r="E3694" s="1">
        <v>43069</v>
      </c>
      <c r="F3694">
        <v>2</v>
      </c>
      <c r="G3694">
        <v>898</v>
      </c>
      <c r="H3694" t="s">
        <v>44</v>
      </c>
      <c r="I3694" t="s">
        <v>15</v>
      </c>
      <c r="J3694" t="s">
        <v>27</v>
      </c>
      <c r="K3694" t="s">
        <v>28</v>
      </c>
      <c r="L3694" t="s">
        <v>1976</v>
      </c>
    </row>
    <row r="3695" spans="1:12" x14ac:dyDescent="0.3">
      <c r="A3695">
        <v>1276</v>
      </c>
      <c r="B3695" t="s">
        <v>1573</v>
      </c>
      <c r="C3695" t="s">
        <v>1162</v>
      </c>
      <c r="D3695" t="s">
        <v>26</v>
      </c>
      <c r="E3695" s="1">
        <v>43069</v>
      </c>
      <c r="F3695">
        <v>2</v>
      </c>
      <c r="G3695">
        <v>1295.98</v>
      </c>
      <c r="H3695" t="s">
        <v>886</v>
      </c>
      <c r="I3695" t="s">
        <v>15</v>
      </c>
      <c r="J3695" t="s">
        <v>27</v>
      </c>
      <c r="K3695" t="s">
        <v>28</v>
      </c>
      <c r="L3695" t="s">
        <v>1972</v>
      </c>
    </row>
    <row r="3696" spans="1:12" x14ac:dyDescent="0.3">
      <c r="A3696">
        <v>1276</v>
      </c>
      <c r="B3696" t="s">
        <v>1573</v>
      </c>
      <c r="C3696" t="s">
        <v>1162</v>
      </c>
      <c r="D3696" t="s">
        <v>26</v>
      </c>
      <c r="E3696" s="1">
        <v>43069</v>
      </c>
      <c r="F3696">
        <v>1</v>
      </c>
      <c r="G3696">
        <v>2299.9899999999998</v>
      </c>
      <c r="H3696" t="s">
        <v>878</v>
      </c>
      <c r="I3696" t="s">
        <v>22</v>
      </c>
      <c r="J3696" t="s">
        <v>27</v>
      </c>
      <c r="K3696" t="s">
        <v>28</v>
      </c>
      <c r="L3696" t="s">
        <v>1968</v>
      </c>
    </row>
    <row r="3697" spans="1:12" x14ac:dyDescent="0.3">
      <c r="A3697">
        <v>1276</v>
      </c>
      <c r="B3697" t="s">
        <v>1573</v>
      </c>
      <c r="C3697" t="s">
        <v>1162</v>
      </c>
      <c r="D3697" t="s">
        <v>26</v>
      </c>
      <c r="E3697" s="1">
        <v>43069</v>
      </c>
      <c r="F3697">
        <v>1</v>
      </c>
      <c r="G3697">
        <v>4999.99</v>
      </c>
      <c r="H3697" t="s">
        <v>930</v>
      </c>
      <c r="I3697" t="s">
        <v>858</v>
      </c>
      <c r="J3697" t="s">
        <v>27</v>
      </c>
      <c r="K3697" t="s">
        <v>28</v>
      </c>
      <c r="L3697" t="s">
        <v>1968</v>
      </c>
    </row>
    <row r="3698" spans="1:12" x14ac:dyDescent="0.3">
      <c r="A3698">
        <v>1277</v>
      </c>
      <c r="B3698" t="s">
        <v>1574</v>
      </c>
      <c r="C3698" t="s">
        <v>30</v>
      </c>
      <c r="D3698" t="s">
        <v>26</v>
      </c>
      <c r="E3698" s="1">
        <v>43070</v>
      </c>
      <c r="F3698">
        <v>2</v>
      </c>
      <c r="G3698">
        <v>419.98</v>
      </c>
      <c r="H3698" t="s">
        <v>1008</v>
      </c>
      <c r="I3698" t="s">
        <v>53</v>
      </c>
      <c r="J3698" t="s">
        <v>27</v>
      </c>
      <c r="K3698" t="s">
        <v>28</v>
      </c>
      <c r="L3698" t="s">
        <v>1971</v>
      </c>
    </row>
    <row r="3699" spans="1:12" x14ac:dyDescent="0.3">
      <c r="A3699">
        <v>1277</v>
      </c>
      <c r="B3699" t="s">
        <v>1574</v>
      </c>
      <c r="C3699" t="s">
        <v>30</v>
      </c>
      <c r="D3699" t="s">
        <v>26</v>
      </c>
      <c r="E3699" s="1">
        <v>43070</v>
      </c>
      <c r="F3699">
        <v>1</v>
      </c>
      <c r="G3699">
        <v>1680.99</v>
      </c>
      <c r="H3699" t="s">
        <v>63</v>
      </c>
      <c r="I3699" t="s">
        <v>20</v>
      </c>
      <c r="J3699" t="s">
        <v>27</v>
      </c>
      <c r="K3699" t="s">
        <v>28</v>
      </c>
      <c r="L3699" t="s">
        <v>1967</v>
      </c>
    </row>
    <row r="3700" spans="1:12" x14ac:dyDescent="0.3">
      <c r="A3700">
        <v>1277</v>
      </c>
      <c r="B3700" t="s">
        <v>1574</v>
      </c>
      <c r="C3700" t="s">
        <v>30</v>
      </c>
      <c r="D3700" t="s">
        <v>26</v>
      </c>
      <c r="E3700" s="1">
        <v>43070</v>
      </c>
      <c r="F3700">
        <v>2</v>
      </c>
      <c r="G3700">
        <v>5999.98</v>
      </c>
      <c r="H3700" t="s">
        <v>45</v>
      </c>
      <c r="I3700" t="s">
        <v>46</v>
      </c>
      <c r="J3700" t="s">
        <v>27</v>
      </c>
      <c r="K3700" t="s">
        <v>28</v>
      </c>
      <c r="L3700" t="s">
        <v>1968</v>
      </c>
    </row>
    <row r="3701" spans="1:12" x14ac:dyDescent="0.3">
      <c r="A3701">
        <v>1277</v>
      </c>
      <c r="B3701" t="s">
        <v>1574</v>
      </c>
      <c r="C3701" t="s">
        <v>30</v>
      </c>
      <c r="D3701" t="s">
        <v>26</v>
      </c>
      <c r="E3701" s="1">
        <v>43070</v>
      </c>
      <c r="F3701">
        <v>2</v>
      </c>
      <c r="G3701">
        <v>10999.98</v>
      </c>
      <c r="H3701" t="s">
        <v>859</v>
      </c>
      <c r="I3701" t="s">
        <v>858</v>
      </c>
      <c r="J3701" t="s">
        <v>27</v>
      </c>
      <c r="K3701" t="s">
        <v>28</v>
      </c>
      <c r="L3701" t="s">
        <v>1968</v>
      </c>
    </row>
    <row r="3702" spans="1:12" x14ac:dyDescent="0.3">
      <c r="A3702">
        <v>1277</v>
      </c>
      <c r="B3702" t="s">
        <v>1574</v>
      </c>
      <c r="C3702" t="s">
        <v>30</v>
      </c>
      <c r="D3702" t="s">
        <v>26</v>
      </c>
      <c r="E3702" s="1">
        <v>43070</v>
      </c>
      <c r="F3702">
        <v>1</v>
      </c>
      <c r="G3702">
        <v>2899.99</v>
      </c>
      <c r="H3702" t="s">
        <v>21</v>
      </c>
      <c r="I3702" t="s">
        <v>22</v>
      </c>
      <c r="J3702" t="s">
        <v>27</v>
      </c>
      <c r="K3702" t="s">
        <v>28</v>
      </c>
      <c r="L3702" t="s">
        <v>1968</v>
      </c>
    </row>
    <row r="3703" spans="1:12" x14ac:dyDescent="0.3">
      <c r="A3703">
        <v>1278</v>
      </c>
      <c r="B3703" t="s">
        <v>1575</v>
      </c>
      <c r="C3703" t="s">
        <v>533</v>
      </c>
      <c r="D3703" t="s">
        <v>26</v>
      </c>
      <c r="E3703" s="1">
        <v>43070</v>
      </c>
      <c r="F3703">
        <v>2</v>
      </c>
      <c r="G3703">
        <v>1103.98</v>
      </c>
      <c r="H3703" t="s">
        <v>856</v>
      </c>
      <c r="I3703" t="s">
        <v>39</v>
      </c>
      <c r="J3703" t="s">
        <v>27</v>
      </c>
      <c r="K3703" t="s">
        <v>31</v>
      </c>
      <c r="L3703" t="s">
        <v>1972</v>
      </c>
    </row>
    <row r="3704" spans="1:12" x14ac:dyDescent="0.3">
      <c r="A3704">
        <v>1278</v>
      </c>
      <c r="B3704" t="s">
        <v>1575</v>
      </c>
      <c r="C3704" t="s">
        <v>533</v>
      </c>
      <c r="D3704" t="s">
        <v>26</v>
      </c>
      <c r="E3704" s="1">
        <v>43070</v>
      </c>
      <c r="F3704">
        <v>1</v>
      </c>
      <c r="G3704">
        <v>469.99</v>
      </c>
      <c r="H3704" t="s">
        <v>869</v>
      </c>
      <c r="I3704" t="s">
        <v>22</v>
      </c>
      <c r="J3704" t="s">
        <v>27</v>
      </c>
      <c r="K3704" t="s">
        <v>31</v>
      </c>
      <c r="L3704" t="s">
        <v>1968</v>
      </c>
    </row>
    <row r="3705" spans="1:12" x14ac:dyDescent="0.3">
      <c r="A3705">
        <v>1279</v>
      </c>
      <c r="B3705" t="s">
        <v>1576</v>
      </c>
      <c r="C3705" t="s">
        <v>263</v>
      </c>
      <c r="D3705" t="s">
        <v>26</v>
      </c>
      <c r="E3705" s="1">
        <v>43070</v>
      </c>
      <c r="F3705">
        <v>2</v>
      </c>
      <c r="G3705">
        <v>5999.98</v>
      </c>
      <c r="H3705" t="s">
        <v>45</v>
      </c>
      <c r="I3705" t="s">
        <v>46</v>
      </c>
      <c r="J3705" t="s">
        <v>27</v>
      </c>
      <c r="K3705" t="s">
        <v>28</v>
      </c>
      <c r="L3705" t="s">
        <v>1968</v>
      </c>
    </row>
    <row r="3706" spans="1:12" x14ac:dyDescent="0.3">
      <c r="A3706">
        <v>1280</v>
      </c>
      <c r="B3706" t="s">
        <v>1577</v>
      </c>
      <c r="C3706" t="s">
        <v>144</v>
      </c>
      <c r="D3706" t="s">
        <v>108</v>
      </c>
      <c r="E3706" s="1">
        <v>43070</v>
      </c>
      <c r="F3706">
        <v>1</v>
      </c>
      <c r="G3706">
        <v>439.99</v>
      </c>
      <c r="H3706" t="s">
        <v>893</v>
      </c>
      <c r="I3706" t="s">
        <v>15</v>
      </c>
      <c r="J3706" t="s">
        <v>109</v>
      </c>
      <c r="K3706" t="s">
        <v>179</v>
      </c>
      <c r="L3706" t="s">
        <v>1966</v>
      </c>
    </row>
    <row r="3707" spans="1:12" x14ac:dyDescent="0.3">
      <c r="A3707">
        <v>1280</v>
      </c>
      <c r="B3707" t="s">
        <v>1577</v>
      </c>
      <c r="C3707" t="s">
        <v>144</v>
      </c>
      <c r="D3707" t="s">
        <v>108</v>
      </c>
      <c r="E3707" s="1">
        <v>43070</v>
      </c>
      <c r="F3707">
        <v>2</v>
      </c>
      <c r="G3707">
        <v>1239.98</v>
      </c>
      <c r="H3707" t="s">
        <v>862</v>
      </c>
      <c r="I3707" t="s">
        <v>15</v>
      </c>
      <c r="J3707" t="s">
        <v>109</v>
      </c>
      <c r="K3707" t="s">
        <v>179</v>
      </c>
      <c r="L3707" t="s">
        <v>1972</v>
      </c>
    </row>
    <row r="3708" spans="1:12" x14ac:dyDescent="0.3">
      <c r="A3708">
        <v>1280</v>
      </c>
      <c r="B3708" t="s">
        <v>1577</v>
      </c>
      <c r="C3708" t="s">
        <v>144</v>
      </c>
      <c r="D3708" t="s">
        <v>108</v>
      </c>
      <c r="E3708" s="1">
        <v>43070</v>
      </c>
      <c r="F3708">
        <v>1</v>
      </c>
      <c r="G3708">
        <v>875.99</v>
      </c>
      <c r="H3708" t="s">
        <v>906</v>
      </c>
      <c r="I3708" t="s">
        <v>858</v>
      </c>
      <c r="J3708" t="s">
        <v>109</v>
      </c>
      <c r="K3708" t="s">
        <v>179</v>
      </c>
      <c r="L3708" t="s">
        <v>1967</v>
      </c>
    </row>
    <row r="3709" spans="1:12" x14ac:dyDescent="0.3">
      <c r="A3709">
        <v>1280</v>
      </c>
      <c r="B3709" t="s">
        <v>1577</v>
      </c>
      <c r="C3709" t="s">
        <v>144</v>
      </c>
      <c r="D3709" t="s">
        <v>108</v>
      </c>
      <c r="E3709" s="1">
        <v>43070</v>
      </c>
      <c r="F3709">
        <v>1</v>
      </c>
      <c r="G3709">
        <v>3499.99</v>
      </c>
      <c r="H3709" t="s">
        <v>917</v>
      </c>
      <c r="I3709" t="s">
        <v>20</v>
      </c>
      <c r="J3709" t="s">
        <v>109</v>
      </c>
      <c r="K3709" t="s">
        <v>179</v>
      </c>
      <c r="L3709" t="s">
        <v>1968</v>
      </c>
    </row>
    <row r="3710" spans="1:12" x14ac:dyDescent="0.3">
      <c r="A3710">
        <v>1281</v>
      </c>
      <c r="B3710" t="s">
        <v>1578</v>
      </c>
      <c r="C3710" t="s">
        <v>231</v>
      </c>
      <c r="D3710" t="s">
        <v>26</v>
      </c>
      <c r="E3710" s="1">
        <v>43071</v>
      </c>
      <c r="F3710">
        <v>1</v>
      </c>
      <c r="G3710">
        <v>599.99</v>
      </c>
      <c r="H3710" t="s">
        <v>956</v>
      </c>
      <c r="I3710" t="s">
        <v>15</v>
      </c>
      <c r="J3710" t="s">
        <v>27</v>
      </c>
      <c r="K3710" t="s">
        <v>28</v>
      </c>
      <c r="L3710" t="s">
        <v>1966</v>
      </c>
    </row>
    <row r="3711" spans="1:12" x14ac:dyDescent="0.3">
      <c r="A3711">
        <v>1281</v>
      </c>
      <c r="B3711" t="s">
        <v>1578</v>
      </c>
      <c r="C3711" t="s">
        <v>231</v>
      </c>
      <c r="D3711" t="s">
        <v>26</v>
      </c>
      <c r="E3711" s="1">
        <v>43071</v>
      </c>
      <c r="F3711">
        <v>1</v>
      </c>
      <c r="G3711">
        <v>832.99</v>
      </c>
      <c r="H3711" t="s">
        <v>1055</v>
      </c>
      <c r="I3711" t="s">
        <v>22</v>
      </c>
      <c r="J3711" t="s">
        <v>27</v>
      </c>
      <c r="K3711" t="s">
        <v>28</v>
      </c>
      <c r="L3711" t="s">
        <v>1967</v>
      </c>
    </row>
    <row r="3712" spans="1:12" x14ac:dyDescent="0.3">
      <c r="A3712">
        <v>1281</v>
      </c>
      <c r="B3712" t="s">
        <v>1578</v>
      </c>
      <c r="C3712" t="s">
        <v>231</v>
      </c>
      <c r="D3712" t="s">
        <v>26</v>
      </c>
      <c r="E3712" s="1">
        <v>43071</v>
      </c>
      <c r="F3712">
        <v>2</v>
      </c>
      <c r="G3712">
        <v>6999.98</v>
      </c>
      <c r="H3712" t="s">
        <v>909</v>
      </c>
      <c r="I3712" t="s">
        <v>858</v>
      </c>
      <c r="J3712" t="s">
        <v>27</v>
      </c>
      <c r="K3712" t="s">
        <v>28</v>
      </c>
      <c r="L3712" t="s">
        <v>1968</v>
      </c>
    </row>
    <row r="3713" spans="1:12" x14ac:dyDescent="0.3">
      <c r="A3713">
        <v>1282</v>
      </c>
      <c r="B3713" t="s">
        <v>1579</v>
      </c>
      <c r="C3713" t="s">
        <v>1304</v>
      </c>
      <c r="D3713" t="s">
        <v>26</v>
      </c>
      <c r="E3713" s="1">
        <v>43072</v>
      </c>
      <c r="F3713">
        <v>1</v>
      </c>
      <c r="G3713">
        <v>470.99</v>
      </c>
      <c r="H3713" t="s">
        <v>1012</v>
      </c>
      <c r="I3713" t="s">
        <v>39</v>
      </c>
      <c r="J3713" t="s">
        <v>27</v>
      </c>
      <c r="K3713" t="s">
        <v>28</v>
      </c>
      <c r="L3713" t="s">
        <v>1972</v>
      </c>
    </row>
    <row r="3714" spans="1:12" x14ac:dyDescent="0.3">
      <c r="A3714">
        <v>1282</v>
      </c>
      <c r="B3714" t="s">
        <v>1579</v>
      </c>
      <c r="C3714" t="s">
        <v>1304</v>
      </c>
      <c r="D3714" t="s">
        <v>26</v>
      </c>
      <c r="E3714" s="1">
        <v>43072</v>
      </c>
      <c r="F3714">
        <v>2</v>
      </c>
      <c r="G3714">
        <v>11999.98</v>
      </c>
      <c r="H3714" t="s">
        <v>927</v>
      </c>
      <c r="I3714" t="s">
        <v>858</v>
      </c>
      <c r="J3714" t="s">
        <v>27</v>
      </c>
      <c r="K3714" t="s">
        <v>28</v>
      </c>
      <c r="L3714" t="s">
        <v>1968</v>
      </c>
    </row>
    <row r="3715" spans="1:12" x14ac:dyDescent="0.3">
      <c r="A3715">
        <v>1283</v>
      </c>
      <c r="B3715" t="s">
        <v>1580</v>
      </c>
      <c r="C3715" t="s">
        <v>25</v>
      </c>
      <c r="D3715" t="s">
        <v>26</v>
      </c>
      <c r="E3715" s="1">
        <v>43073</v>
      </c>
      <c r="F3715">
        <v>1</v>
      </c>
      <c r="G3715">
        <v>1099.99</v>
      </c>
      <c r="H3715" t="s">
        <v>963</v>
      </c>
      <c r="I3715" t="s">
        <v>15</v>
      </c>
      <c r="J3715" t="s">
        <v>27</v>
      </c>
      <c r="K3715" t="s">
        <v>31</v>
      </c>
      <c r="L3715" t="s">
        <v>1966</v>
      </c>
    </row>
    <row r="3716" spans="1:12" x14ac:dyDescent="0.3">
      <c r="A3716">
        <v>1283</v>
      </c>
      <c r="B3716" t="s">
        <v>1580</v>
      </c>
      <c r="C3716" t="s">
        <v>25</v>
      </c>
      <c r="D3716" t="s">
        <v>26</v>
      </c>
      <c r="E3716" s="1">
        <v>43073</v>
      </c>
      <c r="F3716">
        <v>1</v>
      </c>
      <c r="G3716">
        <v>1680.99</v>
      </c>
      <c r="H3716" t="s">
        <v>63</v>
      </c>
      <c r="I3716" t="s">
        <v>20</v>
      </c>
      <c r="J3716" t="s">
        <v>27</v>
      </c>
      <c r="K3716" t="s">
        <v>31</v>
      </c>
      <c r="L3716" t="s">
        <v>1967</v>
      </c>
    </row>
    <row r="3717" spans="1:12" x14ac:dyDescent="0.3">
      <c r="A3717">
        <v>1283</v>
      </c>
      <c r="B3717" t="s">
        <v>1580</v>
      </c>
      <c r="C3717" t="s">
        <v>25</v>
      </c>
      <c r="D3717" t="s">
        <v>26</v>
      </c>
      <c r="E3717" s="1">
        <v>43073</v>
      </c>
      <c r="F3717">
        <v>1</v>
      </c>
      <c r="G3717">
        <v>469.99</v>
      </c>
      <c r="H3717" t="s">
        <v>869</v>
      </c>
      <c r="I3717" t="s">
        <v>22</v>
      </c>
      <c r="J3717" t="s">
        <v>27</v>
      </c>
      <c r="K3717" t="s">
        <v>31</v>
      </c>
      <c r="L3717" t="s">
        <v>1968</v>
      </c>
    </row>
    <row r="3718" spans="1:12" x14ac:dyDescent="0.3">
      <c r="A3718">
        <v>1283</v>
      </c>
      <c r="B3718" t="s">
        <v>1580</v>
      </c>
      <c r="C3718" t="s">
        <v>25</v>
      </c>
      <c r="D3718" t="s">
        <v>26</v>
      </c>
      <c r="E3718" s="1">
        <v>43073</v>
      </c>
      <c r="F3718">
        <v>2</v>
      </c>
      <c r="G3718">
        <v>9999.98</v>
      </c>
      <c r="H3718" t="s">
        <v>864</v>
      </c>
      <c r="I3718" t="s">
        <v>46</v>
      </c>
      <c r="J3718" t="s">
        <v>27</v>
      </c>
      <c r="K3718" t="s">
        <v>31</v>
      </c>
      <c r="L3718" t="s">
        <v>1968</v>
      </c>
    </row>
    <row r="3719" spans="1:12" x14ac:dyDescent="0.3">
      <c r="A3719">
        <v>1283</v>
      </c>
      <c r="B3719" t="s">
        <v>1580</v>
      </c>
      <c r="C3719" t="s">
        <v>25</v>
      </c>
      <c r="D3719" t="s">
        <v>26</v>
      </c>
      <c r="E3719" s="1">
        <v>43073</v>
      </c>
      <c r="F3719">
        <v>1</v>
      </c>
      <c r="G3719">
        <v>3999.99</v>
      </c>
      <c r="H3719" t="s">
        <v>56</v>
      </c>
      <c r="I3719" t="s">
        <v>22</v>
      </c>
      <c r="J3719" t="s">
        <v>27</v>
      </c>
      <c r="K3719" t="s">
        <v>31</v>
      </c>
      <c r="L3719" t="s">
        <v>1968</v>
      </c>
    </row>
    <row r="3720" spans="1:12" x14ac:dyDescent="0.3">
      <c r="A3720">
        <v>1284</v>
      </c>
      <c r="B3720" t="s">
        <v>1581</v>
      </c>
      <c r="C3720" t="s">
        <v>356</v>
      </c>
      <c r="D3720" t="s">
        <v>26</v>
      </c>
      <c r="E3720" s="1">
        <v>43073</v>
      </c>
      <c r="F3720">
        <v>1</v>
      </c>
      <c r="G3720">
        <v>339.99</v>
      </c>
      <c r="H3720" t="s">
        <v>926</v>
      </c>
      <c r="I3720" t="s">
        <v>53</v>
      </c>
      <c r="J3720" t="s">
        <v>27</v>
      </c>
      <c r="K3720" t="s">
        <v>31</v>
      </c>
      <c r="L3720" t="s">
        <v>1966</v>
      </c>
    </row>
    <row r="3721" spans="1:12" x14ac:dyDescent="0.3">
      <c r="A3721">
        <v>1284</v>
      </c>
      <c r="B3721" t="s">
        <v>1581</v>
      </c>
      <c r="C3721" t="s">
        <v>356</v>
      </c>
      <c r="D3721" t="s">
        <v>26</v>
      </c>
      <c r="E3721" s="1">
        <v>43073</v>
      </c>
      <c r="F3721">
        <v>2</v>
      </c>
      <c r="G3721">
        <v>5799.98</v>
      </c>
      <c r="H3721" t="s">
        <v>21</v>
      </c>
      <c r="I3721" t="s">
        <v>22</v>
      </c>
      <c r="J3721" t="s">
        <v>27</v>
      </c>
      <c r="K3721" t="s">
        <v>31</v>
      </c>
      <c r="L3721" t="s">
        <v>1968</v>
      </c>
    </row>
    <row r="3722" spans="1:12" x14ac:dyDescent="0.3">
      <c r="A3722">
        <v>1284</v>
      </c>
      <c r="B3722" t="s">
        <v>1581</v>
      </c>
      <c r="C3722" t="s">
        <v>356</v>
      </c>
      <c r="D3722" t="s">
        <v>26</v>
      </c>
      <c r="E3722" s="1">
        <v>43073</v>
      </c>
      <c r="F3722">
        <v>1</v>
      </c>
      <c r="G3722">
        <v>1799.99</v>
      </c>
      <c r="H3722" t="s">
        <v>23</v>
      </c>
      <c r="I3722" t="s">
        <v>22</v>
      </c>
      <c r="J3722" t="s">
        <v>27</v>
      </c>
      <c r="K3722" t="s">
        <v>31</v>
      </c>
      <c r="L3722" t="s">
        <v>1968</v>
      </c>
    </row>
    <row r="3723" spans="1:12" x14ac:dyDescent="0.3">
      <c r="A3723">
        <v>1285</v>
      </c>
      <c r="B3723" t="s">
        <v>1582</v>
      </c>
      <c r="C3723" t="s">
        <v>115</v>
      </c>
      <c r="D3723" t="s">
        <v>26</v>
      </c>
      <c r="E3723" s="1">
        <v>43073</v>
      </c>
      <c r="F3723">
        <v>1</v>
      </c>
      <c r="G3723">
        <v>209.99</v>
      </c>
      <c r="H3723" t="s">
        <v>1008</v>
      </c>
      <c r="I3723" t="s">
        <v>53</v>
      </c>
      <c r="J3723" t="s">
        <v>27</v>
      </c>
      <c r="K3723" t="s">
        <v>31</v>
      </c>
      <c r="L3723" t="s">
        <v>1971</v>
      </c>
    </row>
    <row r="3724" spans="1:12" x14ac:dyDescent="0.3">
      <c r="A3724">
        <v>1285</v>
      </c>
      <c r="B3724" t="s">
        <v>1582</v>
      </c>
      <c r="C3724" t="s">
        <v>115</v>
      </c>
      <c r="D3724" t="s">
        <v>26</v>
      </c>
      <c r="E3724" s="1">
        <v>43073</v>
      </c>
      <c r="F3724">
        <v>2</v>
      </c>
      <c r="G3724">
        <v>1295.98</v>
      </c>
      <c r="H3724" t="s">
        <v>886</v>
      </c>
      <c r="I3724" t="s">
        <v>15</v>
      </c>
      <c r="J3724" t="s">
        <v>27</v>
      </c>
      <c r="K3724" t="s">
        <v>31</v>
      </c>
      <c r="L3724" t="s">
        <v>1972</v>
      </c>
    </row>
    <row r="3725" spans="1:12" x14ac:dyDescent="0.3">
      <c r="A3725">
        <v>1285</v>
      </c>
      <c r="B3725" t="s">
        <v>1582</v>
      </c>
      <c r="C3725" t="s">
        <v>115</v>
      </c>
      <c r="D3725" t="s">
        <v>26</v>
      </c>
      <c r="E3725" s="1">
        <v>43073</v>
      </c>
      <c r="F3725">
        <v>2</v>
      </c>
      <c r="G3725">
        <v>833.98</v>
      </c>
      <c r="H3725" t="s">
        <v>945</v>
      </c>
      <c r="I3725" t="s">
        <v>15</v>
      </c>
      <c r="J3725" t="s">
        <v>27</v>
      </c>
      <c r="K3725" t="s">
        <v>31</v>
      </c>
      <c r="L3725" t="s">
        <v>1972</v>
      </c>
    </row>
    <row r="3726" spans="1:12" x14ac:dyDescent="0.3">
      <c r="A3726">
        <v>1285</v>
      </c>
      <c r="B3726" t="s">
        <v>1582</v>
      </c>
      <c r="C3726" t="s">
        <v>115</v>
      </c>
      <c r="D3726" t="s">
        <v>26</v>
      </c>
      <c r="E3726" s="1">
        <v>43073</v>
      </c>
      <c r="F3726">
        <v>1</v>
      </c>
      <c r="G3726">
        <v>469.99</v>
      </c>
      <c r="H3726" t="s">
        <v>69</v>
      </c>
      <c r="I3726" t="s">
        <v>22</v>
      </c>
      <c r="J3726" t="s">
        <v>27</v>
      </c>
      <c r="K3726" t="s">
        <v>31</v>
      </c>
      <c r="L3726" t="s">
        <v>1967</v>
      </c>
    </row>
    <row r="3727" spans="1:12" x14ac:dyDescent="0.3">
      <c r="A3727">
        <v>1286</v>
      </c>
      <c r="B3727" t="s">
        <v>1583</v>
      </c>
      <c r="C3727" t="s">
        <v>248</v>
      </c>
      <c r="D3727" t="s">
        <v>26</v>
      </c>
      <c r="E3727" s="1">
        <v>43073</v>
      </c>
      <c r="F3727">
        <v>2</v>
      </c>
      <c r="G3727">
        <v>2199.98</v>
      </c>
      <c r="H3727" t="s">
        <v>963</v>
      </c>
      <c r="I3727" t="s">
        <v>15</v>
      </c>
      <c r="J3727" t="s">
        <v>27</v>
      </c>
      <c r="K3727" t="s">
        <v>31</v>
      </c>
      <c r="L3727" t="s">
        <v>1966</v>
      </c>
    </row>
    <row r="3728" spans="1:12" x14ac:dyDescent="0.3">
      <c r="A3728">
        <v>1286</v>
      </c>
      <c r="B3728" t="s">
        <v>1583</v>
      </c>
      <c r="C3728" t="s">
        <v>248</v>
      </c>
      <c r="D3728" t="s">
        <v>26</v>
      </c>
      <c r="E3728" s="1">
        <v>43073</v>
      </c>
      <c r="F3728">
        <v>2</v>
      </c>
      <c r="G3728">
        <v>833.98</v>
      </c>
      <c r="H3728" t="s">
        <v>867</v>
      </c>
      <c r="I3728" t="s">
        <v>39</v>
      </c>
      <c r="J3728" t="s">
        <v>27</v>
      </c>
      <c r="K3728" t="s">
        <v>31</v>
      </c>
      <c r="L3728" t="s">
        <v>1972</v>
      </c>
    </row>
    <row r="3729" spans="1:12" x14ac:dyDescent="0.3">
      <c r="A3729">
        <v>1286</v>
      </c>
      <c r="B3729" t="s">
        <v>1583</v>
      </c>
      <c r="C3729" t="s">
        <v>248</v>
      </c>
      <c r="D3729" t="s">
        <v>26</v>
      </c>
      <c r="E3729" s="1">
        <v>43073</v>
      </c>
      <c r="F3729">
        <v>1</v>
      </c>
      <c r="G3729">
        <v>189.99</v>
      </c>
      <c r="H3729" t="s">
        <v>1119</v>
      </c>
      <c r="I3729" t="s">
        <v>53</v>
      </c>
      <c r="J3729" t="s">
        <v>27</v>
      </c>
      <c r="K3729" t="s">
        <v>31</v>
      </c>
      <c r="L3729" t="s">
        <v>1968</v>
      </c>
    </row>
    <row r="3730" spans="1:12" x14ac:dyDescent="0.3">
      <c r="A3730">
        <v>1287</v>
      </c>
      <c r="B3730" t="s">
        <v>1584</v>
      </c>
      <c r="C3730" t="s">
        <v>607</v>
      </c>
      <c r="D3730" t="s">
        <v>13</v>
      </c>
      <c r="E3730" s="1">
        <v>43076</v>
      </c>
      <c r="F3730">
        <v>2</v>
      </c>
      <c r="G3730">
        <v>979.98</v>
      </c>
      <c r="H3730" t="s">
        <v>994</v>
      </c>
      <c r="I3730" t="s">
        <v>53</v>
      </c>
      <c r="J3730" t="s">
        <v>16</v>
      </c>
      <c r="K3730" t="s">
        <v>36</v>
      </c>
      <c r="L3730" t="s">
        <v>1966</v>
      </c>
    </row>
    <row r="3731" spans="1:12" x14ac:dyDescent="0.3">
      <c r="A3731">
        <v>1287</v>
      </c>
      <c r="B3731" t="s">
        <v>1584</v>
      </c>
      <c r="C3731" t="s">
        <v>607</v>
      </c>
      <c r="D3731" t="s">
        <v>13</v>
      </c>
      <c r="E3731" s="1">
        <v>43076</v>
      </c>
      <c r="F3731">
        <v>1</v>
      </c>
      <c r="G3731">
        <v>551.99</v>
      </c>
      <c r="H3731" t="s">
        <v>856</v>
      </c>
      <c r="I3731" t="s">
        <v>39</v>
      </c>
      <c r="J3731" t="s">
        <v>16</v>
      </c>
      <c r="K3731" t="s">
        <v>36</v>
      </c>
      <c r="L3731" t="s">
        <v>1972</v>
      </c>
    </row>
    <row r="3732" spans="1:12" x14ac:dyDescent="0.3">
      <c r="A3732">
        <v>1287</v>
      </c>
      <c r="B3732" t="s">
        <v>1584</v>
      </c>
      <c r="C3732" t="s">
        <v>607</v>
      </c>
      <c r="D3732" t="s">
        <v>13</v>
      </c>
      <c r="E3732" s="1">
        <v>43076</v>
      </c>
      <c r="F3732">
        <v>2</v>
      </c>
      <c r="G3732">
        <v>1999.98</v>
      </c>
      <c r="H3732" t="s">
        <v>997</v>
      </c>
      <c r="I3732" t="s">
        <v>22</v>
      </c>
      <c r="J3732" t="s">
        <v>16</v>
      </c>
      <c r="K3732" t="s">
        <v>36</v>
      </c>
      <c r="L3732" t="s">
        <v>1967</v>
      </c>
    </row>
    <row r="3733" spans="1:12" x14ac:dyDescent="0.3">
      <c r="A3733">
        <v>1287</v>
      </c>
      <c r="B3733" t="s">
        <v>1584</v>
      </c>
      <c r="C3733" t="s">
        <v>607</v>
      </c>
      <c r="D3733" t="s">
        <v>13</v>
      </c>
      <c r="E3733" s="1">
        <v>43076</v>
      </c>
      <c r="F3733">
        <v>2</v>
      </c>
      <c r="G3733">
        <v>6999.98</v>
      </c>
      <c r="H3733" t="s">
        <v>872</v>
      </c>
      <c r="I3733" t="s">
        <v>20</v>
      </c>
      <c r="J3733" t="s">
        <v>16</v>
      </c>
      <c r="K3733" t="s">
        <v>36</v>
      </c>
      <c r="L3733" t="s">
        <v>1968</v>
      </c>
    </row>
    <row r="3734" spans="1:12" x14ac:dyDescent="0.3">
      <c r="A3734">
        <v>1288</v>
      </c>
      <c r="B3734" t="s">
        <v>1585</v>
      </c>
      <c r="C3734" t="s">
        <v>237</v>
      </c>
      <c r="D3734" t="s">
        <v>108</v>
      </c>
      <c r="E3734" s="1">
        <v>43076</v>
      </c>
      <c r="F3734">
        <v>2</v>
      </c>
      <c r="G3734">
        <v>979.98</v>
      </c>
      <c r="H3734" t="s">
        <v>871</v>
      </c>
      <c r="I3734" t="s">
        <v>15</v>
      </c>
      <c r="J3734" t="s">
        <v>109</v>
      </c>
      <c r="K3734" t="s">
        <v>179</v>
      </c>
      <c r="L3734" t="s">
        <v>1966</v>
      </c>
    </row>
    <row r="3735" spans="1:12" x14ac:dyDescent="0.3">
      <c r="A3735">
        <v>1288</v>
      </c>
      <c r="B3735" t="s">
        <v>1585</v>
      </c>
      <c r="C3735" t="s">
        <v>237</v>
      </c>
      <c r="D3735" t="s">
        <v>108</v>
      </c>
      <c r="E3735" s="1">
        <v>43076</v>
      </c>
      <c r="F3735">
        <v>2</v>
      </c>
      <c r="G3735">
        <v>858</v>
      </c>
      <c r="H3735" t="s">
        <v>40</v>
      </c>
      <c r="I3735" t="s">
        <v>15</v>
      </c>
      <c r="J3735" t="s">
        <v>109</v>
      </c>
      <c r="K3735" t="s">
        <v>179</v>
      </c>
      <c r="L3735" t="s">
        <v>1976</v>
      </c>
    </row>
    <row r="3736" spans="1:12" x14ac:dyDescent="0.3">
      <c r="A3736">
        <v>1288</v>
      </c>
      <c r="B3736" t="s">
        <v>1585</v>
      </c>
      <c r="C3736" t="s">
        <v>237</v>
      </c>
      <c r="D3736" t="s">
        <v>108</v>
      </c>
      <c r="E3736" s="1">
        <v>43076</v>
      </c>
      <c r="F3736">
        <v>1</v>
      </c>
      <c r="G3736">
        <v>749.99</v>
      </c>
      <c r="H3736" t="s">
        <v>863</v>
      </c>
      <c r="I3736" t="s">
        <v>15</v>
      </c>
      <c r="J3736" t="s">
        <v>109</v>
      </c>
      <c r="K3736" t="s">
        <v>179</v>
      </c>
      <c r="L3736" t="s">
        <v>1972</v>
      </c>
    </row>
    <row r="3737" spans="1:12" x14ac:dyDescent="0.3">
      <c r="A3737">
        <v>1288</v>
      </c>
      <c r="B3737" t="s">
        <v>1585</v>
      </c>
      <c r="C3737" t="s">
        <v>237</v>
      </c>
      <c r="D3737" t="s">
        <v>108</v>
      </c>
      <c r="E3737" s="1">
        <v>43076</v>
      </c>
      <c r="F3737">
        <v>2</v>
      </c>
      <c r="G3737">
        <v>6999.98</v>
      </c>
      <c r="H3737" t="s">
        <v>872</v>
      </c>
      <c r="I3737" t="s">
        <v>20</v>
      </c>
      <c r="J3737" t="s">
        <v>109</v>
      </c>
      <c r="K3737" t="s">
        <v>179</v>
      </c>
      <c r="L3737" t="s">
        <v>1968</v>
      </c>
    </row>
    <row r="3738" spans="1:12" x14ac:dyDescent="0.3">
      <c r="A3738">
        <v>1289</v>
      </c>
      <c r="B3738" t="s">
        <v>1586</v>
      </c>
      <c r="C3738" t="s">
        <v>456</v>
      </c>
      <c r="D3738" t="s">
        <v>13</v>
      </c>
      <c r="E3738" s="1">
        <v>43077</v>
      </c>
      <c r="F3738">
        <v>1</v>
      </c>
      <c r="G3738">
        <v>999.99</v>
      </c>
      <c r="H3738" t="s">
        <v>32</v>
      </c>
      <c r="I3738" t="s">
        <v>22</v>
      </c>
      <c r="J3738" t="s">
        <v>16</v>
      </c>
      <c r="K3738" t="s">
        <v>36</v>
      </c>
      <c r="L3738" t="s">
        <v>1967</v>
      </c>
    </row>
    <row r="3739" spans="1:12" x14ac:dyDescent="0.3">
      <c r="A3739">
        <v>1289</v>
      </c>
      <c r="B3739" t="s">
        <v>1586</v>
      </c>
      <c r="C3739" t="s">
        <v>456</v>
      </c>
      <c r="D3739" t="s">
        <v>13</v>
      </c>
      <c r="E3739" s="1">
        <v>43077</v>
      </c>
      <c r="F3739">
        <v>1</v>
      </c>
      <c r="G3739">
        <v>209.99</v>
      </c>
      <c r="H3739" t="s">
        <v>953</v>
      </c>
      <c r="I3739" t="s">
        <v>53</v>
      </c>
      <c r="J3739" t="s">
        <v>16</v>
      </c>
      <c r="K3739" t="s">
        <v>36</v>
      </c>
      <c r="L3739" t="s">
        <v>1968</v>
      </c>
    </row>
    <row r="3740" spans="1:12" x14ac:dyDescent="0.3">
      <c r="A3740">
        <v>1290</v>
      </c>
      <c r="B3740" t="s">
        <v>1587</v>
      </c>
      <c r="C3740" t="s">
        <v>561</v>
      </c>
      <c r="D3740" t="s">
        <v>26</v>
      </c>
      <c r="E3740" s="1">
        <v>43077</v>
      </c>
      <c r="F3740">
        <v>2</v>
      </c>
      <c r="G3740">
        <v>1199.98</v>
      </c>
      <c r="H3740" t="s">
        <v>956</v>
      </c>
      <c r="I3740" t="s">
        <v>15</v>
      </c>
      <c r="J3740" t="s">
        <v>27</v>
      </c>
      <c r="K3740" t="s">
        <v>28</v>
      </c>
      <c r="L3740" t="s">
        <v>1966</v>
      </c>
    </row>
    <row r="3741" spans="1:12" x14ac:dyDescent="0.3">
      <c r="A3741">
        <v>1290</v>
      </c>
      <c r="B3741" t="s">
        <v>1587</v>
      </c>
      <c r="C3741" t="s">
        <v>561</v>
      </c>
      <c r="D3741" t="s">
        <v>26</v>
      </c>
      <c r="E3741" s="1">
        <v>43077</v>
      </c>
      <c r="F3741">
        <v>2</v>
      </c>
      <c r="G3741">
        <v>419.98</v>
      </c>
      <c r="H3741" t="s">
        <v>1010</v>
      </c>
      <c r="I3741" t="s">
        <v>53</v>
      </c>
      <c r="J3741" t="s">
        <v>27</v>
      </c>
      <c r="K3741" t="s">
        <v>28</v>
      </c>
      <c r="L3741" t="s">
        <v>1971</v>
      </c>
    </row>
    <row r="3742" spans="1:12" x14ac:dyDescent="0.3">
      <c r="A3742">
        <v>1290</v>
      </c>
      <c r="B3742" t="s">
        <v>1587</v>
      </c>
      <c r="C3742" t="s">
        <v>561</v>
      </c>
      <c r="D3742" t="s">
        <v>26</v>
      </c>
      <c r="E3742" s="1">
        <v>43077</v>
      </c>
      <c r="F3742">
        <v>1</v>
      </c>
      <c r="G3742">
        <v>832.99</v>
      </c>
      <c r="H3742" t="s">
        <v>1055</v>
      </c>
      <c r="I3742" t="s">
        <v>22</v>
      </c>
      <c r="J3742" t="s">
        <v>27</v>
      </c>
      <c r="K3742" t="s">
        <v>28</v>
      </c>
      <c r="L3742" t="s">
        <v>1967</v>
      </c>
    </row>
    <row r="3743" spans="1:12" x14ac:dyDescent="0.3">
      <c r="A3743">
        <v>1291</v>
      </c>
      <c r="B3743" t="s">
        <v>1588</v>
      </c>
      <c r="C3743" t="s">
        <v>205</v>
      </c>
      <c r="D3743" t="s">
        <v>26</v>
      </c>
      <c r="E3743" s="1">
        <v>43078</v>
      </c>
      <c r="F3743">
        <v>1</v>
      </c>
      <c r="G3743">
        <v>1999.99</v>
      </c>
      <c r="H3743" t="s">
        <v>983</v>
      </c>
      <c r="I3743" t="s">
        <v>858</v>
      </c>
      <c r="J3743" t="s">
        <v>27</v>
      </c>
      <c r="K3743" t="s">
        <v>28</v>
      </c>
      <c r="L3743" t="s">
        <v>1968</v>
      </c>
    </row>
    <row r="3744" spans="1:12" x14ac:dyDescent="0.3">
      <c r="A3744">
        <v>1291</v>
      </c>
      <c r="B3744" t="s">
        <v>1588</v>
      </c>
      <c r="C3744" t="s">
        <v>205</v>
      </c>
      <c r="D3744" t="s">
        <v>26</v>
      </c>
      <c r="E3744" s="1">
        <v>43078</v>
      </c>
      <c r="F3744">
        <v>2</v>
      </c>
      <c r="G3744">
        <v>9999.98</v>
      </c>
      <c r="H3744" t="s">
        <v>930</v>
      </c>
      <c r="I3744" t="s">
        <v>858</v>
      </c>
      <c r="J3744" t="s">
        <v>27</v>
      </c>
      <c r="K3744" t="s">
        <v>28</v>
      </c>
      <c r="L3744" t="s">
        <v>1968</v>
      </c>
    </row>
    <row r="3745" spans="1:12" x14ac:dyDescent="0.3">
      <c r="A3745">
        <v>1292</v>
      </c>
      <c r="B3745" t="s">
        <v>1589</v>
      </c>
      <c r="C3745" t="s">
        <v>535</v>
      </c>
      <c r="D3745" t="s">
        <v>26</v>
      </c>
      <c r="E3745" s="1">
        <v>43079</v>
      </c>
      <c r="F3745">
        <v>1</v>
      </c>
      <c r="G3745">
        <v>659.99</v>
      </c>
      <c r="H3745" t="s">
        <v>912</v>
      </c>
      <c r="I3745" t="s">
        <v>15</v>
      </c>
      <c r="J3745" t="s">
        <v>27</v>
      </c>
      <c r="K3745" t="s">
        <v>28</v>
      </c>
      <c r="L3745" t="s">
        <v>1966</v>
      </c>
    </row>
    <row r="3746" spans="1:12" x14ac:dyDescent="0.3">
      <c r="A3746">
        <v>1293</v>
      </c>
      <c r="B3746" t="s">
        <v>1590</v>
      </c>
      <c r="C3746" t="s">
        <v>250</v>
      </c>
      <c r="D3746" t="s">
        <v>26</v>
      </c>
      <c r="E3746" s="1">
        <v>43079</v>
      </c>
      <c r="F3746">
        <v>2</v>
      </c>
      <c r="G3746">
        <v>879.98</v>
      </c>
      <c r="H3746" t="s">
        <v>893</v>
      </c>
      <c r="I3746" t="s">
        <v>15</v>
      </c>
      <c r="J3746" t="s">
        <v>27</v>
      </c>
      <c r="K3746" t="s">
        <v>31</v>
      </c>
      <c r="L3746" t="s">
        <v>1966</v>
      </c>
    </row>
    <row r="3747" spans="1:12" x14ac:dyDescent="0.3">
      <c r="A3747">
        <v>1293</v>
      </c>
      <c r="B3747" t="s">
        <v>1590</v>
      </c>
      <c r="C3747" t="s">
        <v>250</v>
      </c>
      <c r="D3747" t="s">
        <v>26</v>
      </c>
      <c r="E3747" s="1">
        <v>43079</v>
      </c>
      <c r="F3747">
        <v>2</v>
      </c>
      <c r="G3747">
        <v>1099.98</v>
      </c>
      <c r="H3747" t="s">
        <v>949</v>
      </c>
      <c r="I3747" t="s">
        <v>22</v>
      </c>
      <c r="J3747" t="s">
        <v>27</v>
      </c>
      <c r="K3747" t="s">
        <v>31</v>
      </c>
      <c r="L3747" t="s">
        <v>1971</v>
      </c>
    </row>
    <row r="3748" spans="1:12" x14ac:dyDescent="0.3">
      <c r="A3748">
        <v>1293</v>
      </c>
      <c r="B3748" t="s">
        <v>1590</v>
      </c>
      <c r="C3748" t="s">
        <v>250</v>
      </c>
      <c r="D3748" t="s">
        <v>26</v>
      </c>
      <c r="E3748" s="1">
        <v>43079</v>
      </c>
      <c r="F3748">
        <v>2</v>
      </c>
      <c r="G3748">
        <v>379.98</v>
      </c>
      <c r="H3748" t="s">
        <v>898</v>
      </c>
      <c r="I3748" t="s">
        <v>53</v>
      </c>
      <c r="J3748" t="s">
        <v>27</v>
      </c>
      <c r="K3748" t="s">
        <v>31</v>
      </c>
      <c r="L3748" t="s">
        <v>1968</v>
      </c>
    </row>
    <row r="3749" spans="1:12" x14ac:dyDescent="0.3">
      <c r="A3749">
        <v>1294</v>
      </c>
      <c r="B3749" t="s">
        <v>1591</v>
      </c>
      <c r="C3749" t="s">
        <v>340</v>
      </c>
      <c r="D3749" t="s">
        <v>13</v>
      </c>
      <c r="E3749" s="1">
        <v>43080</v>
      </c>
      <c r="F3749">
        <v>2</v>
      </c>
      <c r="G3749">
        <v>599.98</v>
      </c>
      <c r="H3749" t="s">
        <v>866</v>
      </c>
      <c r="I3749" t="s">
        <v>53</v>
      </c>
      <c r="J3749" t="s">
        <v>16</v>
      </c>
      <c r="K3749" t="s">
        <v>17</v>
      </c>
      <c r="L3749" t="s">
        <v>1966</v>
      </c>
    </row>
    <row r="3750" spans="1:12" x14ac:dyDescent="0.3">
      <c r="A3750">
        <v>1294</v>
      </c>
      <c r="B3750" t="s">
        <v>1591</v>
      </c>
      <c r="C3750" t="s">
        <v>340</v>
      </c>
      <c r="D3750" t="s">
        <v>13</v>
      </c>
      <c r="E3750" s="1">
        <v>43080</v>
      </c>
      <c r="F3750">
        <v>1</v>
      </c>
      <c r="G3750">
        <v>539.99</v>
      </c>
      <c r="H3750" t="s">
        <v>1005</v>
      </c>
      <c r="I3750" t="s">
        <v>22</v>
      </c>
      <c r="J3750" t="s">
        <v>16</v>
      </c>
      <c r="K3750" t="s">
        <v>17</v>
      </c>
      <c r="L3750" t="s">
        <v>1971</v>
      </c>
    </row>
    <row r="3751" spans="1:12" x14ac:dyDescent="0.3">
      <c r="A3751">
        <v>1295</v>
      </c>
      <c r="B3751" t="s">
        <v>1592</v>
      </c>
      <c r="C3751" t="s">
        <v>365</v>
      </c>
      <c r="D3751" t="s">
        <v>26</v>
      </c>
      <c r="E3751" s="1">
        <v>43080</v>
      </c>
      <c r="F3751">
        <v>2</v>
      </c>
      <c r="G3751">
        <v>2641.98</v>
      </c>
      <c r="H3751" t="s">
        <v>77</v>
      </c>
      <c r="I3751" t="s">
        <v>22</v>
      </c>
      <c r="J3751" t="s">
        <v>27</v>
      </c>
      <c r="K3751" t="s">
        <v>31</v>
      </c>
      <c r="L3751" t="s">
        <v>1970</v>
      </c>
    </row>
    <row r="3752" spans="1:12" x14ac:dyDescent="0.3">
      <c r="A3752">
        <v>1295</v>
      </c>
      <c r="B3752" t="s">
        <v>1592</v>
      </c>
      <c r="C3752" t="s">
        <v>365</v>
      </c>
      <c r="D3752" t="s">
        <v>26</v>
      </c>
      <c r="E3752" s="1">
        <v>43080</v>
      </c>
      <c r="F3752">
        <v>1</v>
      </c>
      <c r="G3752">
        <v>875.99</v>
      </c>
      <c r="H3752" t="s">
        <v>906</v>
      </c>
      <c r="I3752" t="s">
        <v>858</v>
      </c>
      <c r="J3752" t="s">
        <v>27</v>
      </c>
      <c r="K3752" t="s">
        <v>31</v>
      </c>
      <c r="L3752" t="s">
        <v>1967</v>
      </c>
    </row>
    <row r="3753" spans="1:12" x14ac:dyDescent="0.3">
      <c r="A3753">
        <v>1295</v>
      </c>
      <c r="B3753" t="s">
        <v>1592</v>
      </c>
      <c r="C3753" t="s">
        <v>365</v>
      </c>
      <c r="D3753" t="s">
        <v>26</v>
      </c>
      <c r="E3753" s="1">
        <v>43080</v>
      </c>
      <c r="F3753">
        <v>1</v>
      </c>
      <c r="G3753">
        <v>4999.99</v>
      </c>
      <c r="H3753" t="s">
        <v>864</v>
      </c>
      <c r="I3753" t="s">
        <v>46</v>
      </c>
      <c r="J3753" t="s">
        <v>27</v>
      </c>
      <c r="K3753" t="s">
        <v>31</v>
      </c>
      <c r="L3753" t="s">
        <v>1968</v>
      </c>
    </row>
    <row r="3754" spans="1:12" x14ac:dyDescent="0.3">
      <c r="A3754">
        <v>1296</v>
      </c>
      <c r="B3754" t="s">
        <v>1593</v>
      </c>
      <c r="C3754" t="s">
        <v>452</v>
      </c>
      <c r="D3754" t="s">
        <v>13</v>
      </c>
      <c r="E3754" s="1">
        <v>43083</v>
      </c>
      <c r="F3754">
        <v>2</v>
      </c>
      <c r="G3754">
        <v>999.98</v>
      </c>
      <c r="H3754" t="s">
        <v>80</v>
      </c>
      <c r="I3754" t="s">
        <v>39</v>
      </c>
      <c r="J3754" t="s">
        <v>16</v>
      </c>
      <c r="K3754" t="s">
        <v>36</v>
      </c>
      <c r="L3754" t="s">
        <v>1966</v>
      </c>
    </row>
    <row r="3755" spans="1:12" x14ac:dyDescent="0.3">
      <c r="A3755">
        <v>1296</v>
      </c>
      <c r="B3755" t="s">
        <v>1593</v>
      </c>
      <c r="C3755" t="s">
        <v>452</v>
      </c>
      <c r="D3755" t="s">
        <v>13</v>
      </c>
      <c r="E3755" s="1">
        <v>43083</v>
      </c>
      <c r="F3755">
        <v>1</v>
      </c>
      <c r="G3755">
        <v>599.99</v>
      </c>
      <c r="H3755" t="s">
        <v>14</v>
      </c>
      <c r="I3755" t="s">
        <v>15</v>
      </c>
      <c r="J3755" t="s">
        <v>16</v>
      </c>
      <c r="K3755" t="s">
        <v>36</v>
      </c>
      <c r="L3755" t="s">
        <v>1966</v>
      </c>
    </row>
    <row r="3756" spans="1:12" x14ac:dyDescent="0.3">
      <c r="A3756">
        <v>1296</v>
      </c>
      <c r="B3756" t="s">
        <v>1593</v>
      </c>
      <c r="C3756" t="s">
        <v>452</v>
      </c>
      <c r="D3756" t="s">
        <v>13</v>
      </c>
      <c r="E3756" s="1">
        <v>43083</v>
      </c>
      <c r="F3756">
        <v>2</v>
      </c>
      <c r="G3756">
        <v>1499.98</v>
      </c>
      <c r="H3756" t="s">
        <v>35</v>
      </c>
      <c r="I3756" t="s">
        <v>22</v>
      </c>
      <c r="J3756" t="s">
        <v>16</v>
      </c>
      <c r="K3756" t="s">
        <v>36</v>
      </c>
      <c r="L3756" t="s">
        <v>1969</v>
      </c>
    </row>
    <row r="3757" spans="1:12" x14ac:dyDescent="0.3">
      <c r="A3757">
        <v>1296</v>
      </c>
      <c r="B3757" t="s">
        <v>1593</v>
      </c>
      <c r="C3757" t="s">
        <v>452</v>
      </c>
      <c r="D3757" t="s">
        <v>13</v>
      </c>
      <c r="E3757" s="1">
        <v>43083</v>
      </c>
      <c r="F3757">
        <v>1</v>
      </c>
      <c r="G3757">
        <v>209.99</v>
      </c>
      <c r="H3757" t="s">
        <v>887</v>
      </c>
      <c r="I3757" t="s">
        <v>53</v>
      </c>
      <c r="J3757" t="s">
        <v>16</v>
      </c>
      <c r="K3757" t="s">
        <v>36</v>
      </c>
      <c r="L3757" t="s">
        <v>1968</v>
      </c>
    </row>
    <row r="3758" spans="1:12" x14ac:dyDescent="0.3">
      <c r="A3758">
        <v>1297</v>
      </c>
      <c r="B3758" t="s">
        <v>1594</v>
      </c>
      <c r="C3758" t="s">
        <v>92</v>
      </c>
      <c r="D3758" t="s">
        <v>26</v>
      </c>
      <c r="E3758" s="1">
        <v>43083</v>
      </c>
      <c r="F3758">
        <v>2</v>
      </c>
      <c r="G3758">
        <v>963.98</v>
      </c>
      <c r="H3758" t="s">
        <v>942</v>
      </c>
      <c r="I3758" t="s">
        <v>39</v>
      </c>
      <c r="J3758" t="s">
        <v>27</v>
      </c>
      <c r="K3758" t="s">
        <v>28</v>
      </c>
      <c r="L3758" t="s">
        <v>1972</v>
      </c>
    </row>
    <row r="3759" spans="1:12" x14ac:dyDescent="0.3">
      <c r="A3759">
        <v>1297</v>
      </c>
      <c r="B3759" t="s">
        <v>1594</v>
      </c>
      <c r="C3759" t="s">
        <v>92</v>
      </c>
      <c r="D3759" t="s">
        <v>26</v>
      </c>
      <c r="E3759" s="1">
        <v>43083</v>
      </c>
      <c r="F3759">
        <v>1</v>
      </c>
      <c r="G3759">
        <v>5299.99</v>
      </c>
      <c r="H3759" t="s">
        <v>897</v>
      </c>
      <c r="I3759" t="s">
        <v>22</v>
      </c>
      <c r="J3759" t="s">
        <v>27</v>
      </c>
      <c r="K3759" t="s">
        <v>28</v>
      </c>
      <c r="L3759" t="s">
        <v>1968</v>
      </c>
    </row>
    <row r="3760" spans="1:12" x14ac:dyDescent="0.3">
      <c r="A3760">
        <v>1297</v>
      </c>
      <c r="B3760" t="s">
        <v>1594</v>
      </c>
      <c r="C3760" t="s">
        <v>92</v>
      </c>
      <c r="D3760" t="s">
        <v>26</v>
      </c>
      <c r="E3760" s="1">
        <v>43083</v>
      </c>
      <c r="F3760">
        <v>2</v>
      </c>
      <c r="G3760">
        <v>12999.98</v>
      </c>
      <c r="H3760" t="s">
        <v>948</v>
      </c>
      <c r="I3760" t="s">
        <v>858</v>
      </c>
      <c r="J3760" t="s">
        <v>27</v>
      </c>
      <c r="K3760" t="s">
        <v>28</v>
      </c>
      <c r="L3760" t="s">
        <v>1968</v>
      </c>
    </row>
    <row r="3761" spans="1:12" x14ac:dyDescent="0.3">
      <c r="A3761">
        <v>1298</v>
      </c>
      <c r="B3761" t="s">
        <v>1595</v>
      </c>
      <c r="C3761" t="s">
        <v>144</v>
      </c>
      <c r="D3761" t="s">
        <v>108</v>
      </c>
      <c r="E3761" s="1">
        <v>43083</v>
      </c>
      <c r="F3761">
        <v>2</v>
      </c>
      <c r="G3761">
        <v>941.98</v>
      </c>
      <c r="H3761" t="s">
        <v>900</v>
      </c>
      <c r="I3761" t="s">
        <v>39</v>
      </c>
      <c r="J3761" t="s">
        <v>109</v>
      </c>
      <c r="K3761" t="s">
        <v>179</v>
      </c>
      <c r="L3761" t="s">
        <v>1972</v>
      </c>
    </row>
    <row r="3762" spans="1:12" x14ac:dyDescent="0.3">
      <c r="A3762">
        <v>1298</v>
      </c>
      <c r="B3762" t="s">
        <v>1595</v>
      </c>
      <c r="C3762" t="s">
        <v>144</v>
      </c>
      <c r="D3762" t="s">
        <v>108</v>
      </c>
      <c r="E3762" s="1">
        <v>43083</v>
      </c>
      <c r="F3762">
        <v>1</v>
      </c>
      <c r="G3762">
        <v>2599.9899999999998</v>
      </c>
      <c r="H3762" t="s">
        <v>915</v>
      </c>
      <c r="I3762" t="s">
        <v>858</v>
      </c>
      <c r="J3762" t="s">
        <v>109</v>
      </c>
      <c r="K3762" t="s">
        <v>179</v>
      </c>
      <c r="L3762" t="s">
        <v>1968</v>
      </c>
    </row>
    <row r="3763" spans="1:12" x14ac:dyDescent="0.3">
      <c r="A3763">
        <v>1299</v>
      </c>
      <c r="B3763" t="s">
        <v>1596</v>
      </c>
      <c r="C3763" t="s">
        <v>12</v>
      </c>
      <c r="D3763" t="s">
        <v>13</v>
      </c>
      <c r="E3763" s="1">
        <v>43084</v>
      </c>
      <c r="F3763">
        <v>1</v>
      </c>
      <c r="G3763">
        <v>599.99</v>
      </c>
      <c r="H3763" t="s">
        <v>956</v>
      </c>
      <c r="I3763" t="s">
        <v>15</v>
      </c>
      <c r="J3763" t="s">
        <v>16</v>
      </c>
      <c r="K3763" t="s">
        <v>17</v>
      </c>
      <c r="L3763" t="s">
        <v>1966</v>
      </c>
    </row>
    <row r="3764" spans="1:12" x14ac:dyDescent="0.3">
      <c r="A3764">
        <v>1299</v>
      </c>
      <c r="B3764" t="s">
        <v>1596</v>
      </c>
      <c r="C3764" t="s">
        <v>12</v>
      </c>
      <c r="D3764" t="s">
        <v>13</v>
      </c>
      <c r="E3764" s="1">
        <v>43084</v>
      </c>
      <c r="F3764">
        <v>2</v>
      </c>
      <c r="G3764">
        <v>539.98</v>
      </c>
      <c r="H3764" t="s">
        <v>52</v>
      </c>
      <c r="I3764" t="s">
        <v>15</v>
      </c>
      <c r="J3764" t="s">
        <v>16</v>
      </c>
      <c r="K3764" t="s">
        <v>17</v>
      </c>
      <c r="L3764" t="s">
        <v>1966</v>
      </c>
    </row>
    <row r="3765" spans="1:12" x14ac:dyDescent="0.3">
      <c r="A3765">
        <v>1299</v>
      </c>
      <c r="B3765" t="s">
        <v>1596</v>
      </c>
      <c r="C3765" t="s">
        <v>12</v>
      </c>
      <c r="D3765" t="s">
        <v>13</v>
      </c>
      <c r="E3765" s="1">
        <v>43084</v>
      </c>
      <c r="F3765">
        <v>1</v>
      </c>
      <c r="G3765">
        <v>339.99</v>
      </c>
      <c r="H3765" t="s">
        <v>926</v>
      </c>
      <c r="I3765" t="s">
        <v>53</v>
      </c>
      <c r="J3765" t="s">
        <v>16</v>
      </c>
      <c r="K3765" t="s">
        <v>17</v>
      </c>
      <c r="L3765" t="s">
        <v>1966</v>
      </c>
    </row>
    <row r="3766" spans="1:12" x14ac:dyDescent="0.3">
      <c r="A3766">
        <v>1299</v>
      </c>
      <c r="B3766" t="s">
        <v>1596</v>
      </c>
      <c r="C3766" t="s">
        <v>12</v>
      </c>
      <c r="D3766" t="s">
        <v>13</v>
      </c>
      <c r="E3766" s="1">
        <v>43084</v>
      </c>
      <c r="F3766">
        <v>2</v>
      </c>
      <c r="G3766">
        <v>1751.98</v>
      </c>
      <c r="H3766" t="s">
        <v>906</v>
      </c>
      <c r="I3766" t="s">
        <v>858</v>
      </c>
      <c r="J3766" t="s">
        <v>16</v>
      </c>
      <c r="K3766" t="s">
        <v>17</v>
      </c>
      <c r="L3766" t="s">
        <v>1967</v>
      </c>
    </row>
    <row r="3767" spans="1:12" x14ac:dyDescent="0.3">
      <c r="A3767">
        <v>1300</v>
      </c>
      <c r="B3767" t="s">
        <v>1597</v>
      </c>
      <c r="C3767" t="s">
        <v>410</v>
      </c>
      <c r="D3767" t="s">
        <v>26</v>
      </c>
      <c r="E3767" s="1">
        <v>43084</v>
      </c>
      <c r="F3767">
        <v>2</v>
      </c>
      <c r="G3767">
        <v>679.98</v>
      </c>
      <c r="H3767" t="s">
        <v>926</v>
      </c>
      <c r="I3767" t="s">
        <v>53</v>
      </c>
      <c r="J3767" t="s">
        <v>27</v>
      </c>
      <c r="K3767" t="s">
        <v>28</v>
      </c>
      <c r="L3767" t="s">
        <v>1966</v>
      </c>
    </row>
    <row r="3768" spans="1:12" x14ac:dyDescent="0.3">
      <c r="A3768">
        <v>1300</v>
      </c>
      <c r="B3768" t="s">
        <v>1597</v>
      </c>
      <c r="C3768" t="s">
        <v>410</v>
      </c>
      <c r="D3768" t="s">
        <v>26</v>
      </c>
      <c r="E3768" s="1">
        <v>43084</v>
      </c>
      <c r="F3768">
        <v>2</v>
      </c>
      <c r="G3768">
        <v>9999.98</v>
      </c>
      <c r="H3768" t="s">
        <v>930</v>
      </c>
      <c r="I3768" t="s">
        <v>858</v>
      </c>
      <c r="J3768" t="s">
        <v>27</v>
      </c>
      <c r="K3768" t="s">
        <v>28</v>
      </c>
      <c r="L3768" t="s">
        <v>1968</v>
      </c>
    </row>
    <row r="3769" spans="1:12" x14ac:dyDescent="0.3">
      <c r="A3769">
        <v>1301</v>
      </c>
      <c r="B3769" t="s">
        <v>1598</v>
      </c>
      <c r="C3769" t="s">
        <v>391</v>
      </c>
      <c r="D3769" t="s">
        <v>13</v>
      </c>
      <c r="E3769" s="1">
        <v>43085</v>
      </c>
      <c r="F3769">
        <v>2</v>
      </c>
      <c r="G3769">
        <v>1739.98</v>
      </c>
      <c r="H3769" t="s">
        <v>940</v>
      </c>
      <c r="I3769" t="s">
        <v>22</v>
      </c>
      <c r="J3769" t="s">
        <v>16</v>
      </c>
      <c r="K3769" t="s">
        <v>36</v>
      </c>
      <c r="L3769" t="s">
        <v>1971</v>
      </c>
    </row>
    <row r="3770" spans="1:12" x14ac:dyDescent="0.3">
      <c r="A3770">
        <v>1301</v>
      </c>
      <c r="B3770" t="s">
        <v>1598</v>
      </c>
      <c r="C3770" t="s">
        <v>391</v>
      </c>
      <c r="D3770" t="s">
        <v>13</v>
      </c>
      <c r="E3770" s="1">
        <v>43085</v>
      </c>
      <c r="F3770">
        <v>2</v>
      </c>
      <c r="G3770">
        <v>1067.98</v>
      </c>
      <c r="H3770" t="s">
        <v>957</v>
      </c>
      <c r="I3770" t="s">
        <v>39</v>
      </c>
      <c r="J3770" t="s">
        <v>16</v>
      </c>
      <c r="K3770" t="s">
        <v>36</v>
      </c>
      <c r="L3770" t="s">
        <v>1972</v>
      </c>
    </row>
    <row r="3771" spans="1:12" x14ac:dyDescent="0.3">
      <c r="A3771">
        <v>1301</v>
      </c>
      <c r="B3771" t="s">
        <v>1598</v>
      </c>
      <c r="C3771" t="s">
        <v>391</v>
      </c>
      <c r="D3771" t="s">
        <v>13</v>
      </c>
      <c r="E3771" s="1">
        <v>43085</v>
      </c>
      <c r="F3771">
        <v>1</v>
      </c>
      <c r="G3771">
        <v>1799.99</v>
      </c>
      <c r="H3771" t="s">
        <v>23</v>
      </c>
      <c r="I3771" t="s">
        <v>22</v>
      </c>
      <c r="J3771" t="s">
        <v>16</v>
      </c>
      <c r="K3771" t="s">
        <v>36</v>
      </c>
      <c r="L3771" t="s">
        <v>1968</v>
      </c>
    </row>
    <row r="3772" spans="1:12" x14ac:dyDescent="0.3">
      <c r="A3772">
        <v>1302</v>
      </c>
      <c r="B3772" t="s">
        <v>1599</v>
      </c>
      <c r="C3772" t="s">
        <v>473</v>
      </c>
      <c r="D3772" t="s">
        <v>26</v>
      </c>
      <c r="E3772" s="1">
        <v>43085</v>
      </c>
      <c r="F3772">
        <v>2</v>
      </c>
      <c r="G3772">
        <v>1199.98</v>
      </c>
      <c r="H3772" t="s">
        <v>18</v>
      </c>
      <c r="I3772" t="s">
        <v>15</v>
      </c>
      <c r="J3772" t="s">
        <v>27</v>
      </c>
      <c r="K3772" t="s">
        <v>31</v>
      </c>
      <c r="L3772" t="s">
        <v>1966</v>
      </c>
    </row>
    <row r="3773" spans="1:12" x14ac:dyDescent="0.3">
      <c r="A3773">
        <v>1302</v>
      </c>
      <c r="B3773" t="s">
        <v>1599</v>
      </c>
      <c r="C3773" t="s">
        <v>473</v>
      </c>
      <c r="D3773" t="s">
        <v>26</v>
      </c>
      <c r="E3773" s="1">
        <v>43085</v>
      </c>
      <c r="F3773">
        <v>1</v>
      </c>
      <c r="G3773">
        <v>549.99</v>
      </c>
      <c r="H3773" t="s">
        <v>949</v>
      </c>
      <c r="I3773" t="s">
        <v>22</v>
      </c>
      <c r="J3773" t="s">
        <v>27</v>
      </c>
      <c r="K3773" t="s">
        <v>31</v>
      </c>
      <c r="L3773" t="s">
        <v>1971</v>
      </c>
    </row>
    <row r="3774" spans="1:12" x14ac:dyDescent="0.3">
      <c r="A3774">
        <v>1302</v>
      </c>
      <c r="B3774" t="s">
        <v>1599</v>
      </c>
      <c r="C3774" t="s">
        <v>473</v>
      </c>
      <c r="D3774" t="s">
        <v>26</v>
      </c>
      <c r="E3774" s="1">
        <v>43085</v>
      </c>
      <c r="F3774">
        <v>2</v>
      </c>
      <c r="G3774">
        <v>10999.98</v>
      </c>
      <c r="H3774" t="s">
        <v>859</v>
      </c>
      <c r="I3774" t="s">
        <v>858</v>
      </c>
      <c r="J3774" t="s">
        <v>27</v>
      </c>
      <c r="K3774" t="s">
        <v>31</v>
      </c>
      <c r="L3774" t="s">
        <v>1968</v>
      </c>
    </row>
    <row r="3775" spans="1:12" x14ac:dyDescent="0.3">
      <c r="A3775">
        <v>1303</v>
      </c>
      <c r="B3775" t="s">
        <v>1600</v>
      </c>
      <c r="C3775" t="s">
        <v>344</v>
      </c>
      <c r="D3775" t="s">
        <v>26</v>
      </c>
      <c r="E3775" s="1">
        <v>43085</v>
      </c>
      <c r="F3775">
        <v>1</v>
      </c>
      <c r="G3775">
        <v>349.99</v>
      </c>
      <c r="H3775" t="s">
        <v>947</v>
      </c>
      <c r="I3775" t="s">
        <v>53</v>
      </c>
      <c r="J3775" t="s">
        <v>27</v>
      </c>
      <c r="K3775" t="s">
        <v>31</v>
      </c>
      <c r="L3775" t="s">
        <v>1966</v>
      </c>
    </row>
    <row r="3776" spans="1:12" x14ac:dyDescent="0.3">
      <c r="A3776">
        <v>1303</v>
      </c>
      <c r="B3776" t="s">
        <v>1600</v>
      </c>
      <c r="C3776" t="s">
        <v>344</v>
      </c>
      <c r="D3776" t="s">
        <v>26</v>
      </c>
      <c r="E3776" s="1">
        <v>43085</v>
      </c>
      <c r="F3776">
        <v>2</v>
      </c>
      <c r="G3776">
        <v>1099.98</v>
      </c>
      <c r="H3776" t="s">
        <v>43</v>
      </c>
      <c r="I3776" t="s">
        <v>39</v>
      </c>
      <c r="J3776" t="s">
        <v>27</v>
      </c>
      <c r="K3776" t="s">
        <v>31</v>
      </c>
      <c r="L3776" t="s">
        <v>1966</v>
      </c>
    </row>
    <row r="3777" spans="1:12" x14ac:dyDescent="0.3">
      <c r="A3777">
        <v>1303</v>
      </c>
      <c r="B3777" t="s">
        <v>1600</v>
      </c>
      <c r="C3777" t="s">
        <v>344</v>
      </c>
      <c r="D3777" t="s">
        <v>26</v>
      </c>
      <c r="E3777" s="1">
        <v>43085</v>
      </c>
      <c r="F3777">
        <v>1</v>
      </c>
      <c r="G3777">
        <v>749.99</v>
      </c>
      <c r="H3777" t="s">
        <v>863</v>
      </c>
      <c r="I3777" t="s">
        <v>15</v>
      </c>
      <c r="J3777" t="s">
        <v>27</v>
      </c>
      <c r="K3777" t="s">
        <v>31</v>
      </c>
      <c r="L3777" t="s">
        <v>1972</v>
      </c>
    </row>
    <row r="3778" spans="1:12" x14ac:dyDescent="0.3">
      <c r="A3778">
        <v>1303</v>
      </c>
      <c r="B3778" t="s">
        <v>1600</v>
      </c>
      <c r="C3778" t="s">
        <v>344</v>
      </c>
      <c r="D3778" t="s">
        <v>26</v>
      </c>
      <c r="E3778" s="1">
        <v>43085</v>
      </c>
      <c r="F3778">
        <v>1</v>
      </c>
      <c r="G3778">
        <v>449.99</v>
      </c>
      <c r="H3778" t="s">
        <v>941</v>
      </c>
      <c r="I3778" t="s">
        <v>39</v>
      </c>
      <c r="J3778" t="s">
        <v>27</v>
      </c>
      <c r="K3778" t="s">
        <v>31</v>
      </c>
      <c r="L3778" t="s">
        <v>1972</v>
      </c>
    </row>
    <row r="3779" spans="1:12" x14ac:dyDescent="0.3">
      <c r="A3779">
        <v>1303</v>
      </c>
      <c r="B3779" t="s">
        <v>1600</v>
      </c>
      <c r="C3779" t="s">
        <v>344</v>
      </c>
      <c r="D3779" t="s">
        <v>26</v>
      </c>
      <c r="E3779" s="1">
        <v>43085</v>
      </c>
      <c r="F3779">
        <v>2</v>
      </c>
      <c r="G3779">
        <v>6999.98</v>
      </c>
      <c r="H3779" t="s">
        <v>917</v>
      </c>
      <c r="I3779" t="s">
        <v>20</v>
      </c>
      <c r="J3779" t="s">
        <v>27</v>
      </c>
      <c r="K3779" t="s">
        <v>31</v>
      </c>
      <c r="L3779" t="s">
        <v>1968</v>
      </c>
    </row>
    <row r="3780" spans="1:12" x14ac:dyDescent="0.3">
      <c r="A3780">
        <v>1304</v>
      </c>
      <c r="B3780" t="s">
        <v>1601</v>
      </c>
      <c r="C3780" t="s">
        <v>115</v>
      </c>
      <c r="D3780" t="s">
        <v>26</v>
      </c>
      <c r="E3780" s="1">
        <v>43085</v>
      </c>
      <c r="F3780">
        <v>2</v>
      </c>
      <c r="G3780">
        <v>599.98</v>
      </c>
      <c r="H3780" t="s">
        <v>877</v>
      </c>
      <c r="I3780" t="s">
        <v>53</v>
      </c>
      <c r="J3780" t="s">
        <v>27</v>
      </c>
      <c r="K3780" t="s">
        <v>28</v>
      </c>
      <c r="L3780" t="s">
        <v>1966</v>
      </c>
    </row>
    <row r="3781" spans="1:12" x14ac:dyDescent="0.3">
      <c r="A3781">
        <v>1304</v>
      </c>
      <c r="B3781" t="s">
        <v>1601</v>
      </c>
      <c r="C3781" t="s">
        <v>115</v>
      </c>
      <c r="D3781" t="s">
        <v>26</v>
      </c>
      <c r="E3781" s="1">
        <v>43085</v>
      </c>
      <c r="F3781">
        <v>1</v>
      </c>
      <c r="G3781">
        <v>489.99</v>
      </c>
      <c r="H3781" t="s">
        <v>871</v>
      </c>
      <c r="I3781" t="s">
        <v>39</v>
      </c>
      <c r="J3781" t="s">
        <v>27</v>
      </c>
      <c r="K3781" t="s">
        <v>28</v>
      </c>
      <c r="L3781" t="s">
        <v>1966</v>
      </c>
    </row>
    <row r="3782" spans="1:12" x14ac:dyDescent="0.3">
      <c r="A3782">
        <v>1304</v>
      </c>
      <c r="B3782" t="s">
        <v>1601</v>
      </c>
      <c r="C3782" t="s">
        <v>115</v>
      </c>
      <c r="D3782" t="s">
        <v>26</v>
      </c>
      <c r="E3782" s="1">
        <v>43085</v>
      </c>
      <c r="F3782">
        <v>1</v>
      </c>
      <c r="G3782">
        <v>429</v>
      </c>
      <c r="H3782" t="s">
        <v>40</v>
      </c>
      <c r="I3782" t="s">
        <v>15</v>
      </c>
      <c r="J3782" t="s">
        <v>27</v>
      </c>
      <c r="K3782" t="s">
        <v>28</v>
      </c>
      <c r="L3782" t="s">
        <v>1976</v>
      </c>
    </row>
    <row r="3783" spans="1:12" x14ac:dyDescent="0.3">
      <c r="A3783">
        <v>1304</v>
      </c>
      <c r="B3783" t="s">
        <v>1601</v>
      </c>
      <c r="C3783" t="s">
        <v>115</v>
      </c>
      <c r="D3783" t="s">
        <v>26</v>
      </c>
      <c r="E3783" s="1">
        <v>43085</v>
      </c>
      <c r="F3783">
        <v>1</v>
      </c>
      <c r="G3783">
        <v>761.99</v>
      </c>
      <c r="H3783" t="s">
        <v>896</v>
      </c>
      <c r="I3783" t="s">
        <v>15</v>
      </c>
      <c r="J3783" t="s">
        <v>27</v>
      </c>
      <c r="K3783" t="s">
        <v>28</v>
      </c>
      <c r="L3783" t="s">
        <v>1972</v>
      </c>
    </row>
    <row r="3784" spans="1:12" x14ac:dyDescent="0.3">
      <c r="A3784">
        <v>1305</v>
      </c>
      <c r="B3784" t="s">
        <v>1602</v>
      </c>
      <c r="C3784" t="s">
        <v>146</v>
      </c>
      <c r="D3784" t="s">
        <v>26</v>
      </c>
      <c r="E3784" s="1">
        <v>43086</v>
      </c>
      <c r="F3784">
        <v>1</v>
      </c>
      <c r="G3784">
        <v>329.99</v>
      </c>
      <c r="H3784" t="s">
        <v>852</v>
      </c>
      <c r="I3784" t="s">
        <v>53</v>
      </c>
      <c r="J3784" t="s">
        <v>27</v>
      </c>
      <c r="K3784" t="s">
        <v>31</v>
      </c>
      <c r="L3784" t="s">
        <v>1971</v>
      </c>
    </row>
    <row r="3785" spans="1:12" x14ac:dyDescent="0.3">
      <c r="A3785">
        <v>1305</v>
      </c>
      <c r="B3785" t="s">
        <v>1602</v>
      </c>
      <c r="C3785" t="s">
        <v>146</v>
      </c>
      <c r="D3785" t="s">
        <v>26</v>
      </c>
      <c r="E3785" s="1">
        <v>43086</v>
      </c>
      <c r="F3785">
        <v>1</v>
      </c>
      <c r="G3785">
        <v>1680.99</v>
      </c>
      <c r="H3785" t="s">
        <v>63</v>
      </c>
      <c r="I3785" t="s">
        <v>20</v>
      </c>
      <c r="J3785" t="s">
        <v>27</v>
      </c>
      <c r="K3785" t="s">
        <v>31</v>
      </c>
      <c r="L3785" t="s">
        <v>1967</v>
      </c>
    </row>
    <row r="3786" spans="1:12" x14ac:dyDescent="0.3">
      <c r="A3786">
        <v>1305</v>
      </c>
      <c r="B3786" t="s">
        <v>1602</v>
      </c>
      <c r="C3786" t="s">
        <v>146</v>
      </c>
      <c r="D3786" t="s">
        <v>26</v>
      </c>
      <c r="E3786" s="1">
        <v>43086</v>
      </c>
      <c r="F3786">
        <v>1</v>
      </c>
      <c r="G3786">
        <v>2999.99</v>
      </c>
      <c r="H3786" t="s">
        <v>45</v>
      </c>
      <c r="I3786" t="s">
        <v>46</v>
      </c>
      <c r="J3786" t="s">
        <v>27</v>
      </c>
      <c r="K3786" t="s">
        <v>31</v>
      </c>
      <c r="L3786" t="s">
        <v>1968</v>
      </c>
    </row>
    <row r="3787" spans="1:12" x14ac:dyDescent="0.3">
      <c r="A3787">
        <v>1305</v>
      </c>
      <c r="B3787" t="s">
        <v>1602</v>
      </c>
      <c r="C3787" t="s">
        <v>146</v>
      </c>
      <c r="D3787" t="s">
        <v>26</v>
      </c>
      <c r="E3787" s="1">
        <v>43086</v>
      </c>
      <c r="F3787">
        <v>2</v>
      </c>
      <c r="G3787">
        <v>699.98</v>
      </c>
      <c r="H3787" t="s">
        <v>958</v>
      </c>
      <c r="I3787" t="s">
        <v>53</v>
      </c>
      <c r="J3787" t="s">
        <v>27</v>
      </c>
      <c r="K3787" t="s">
        <v>31</v>
      </c>
      <c r="L3787" t="s">
        <v>1968</v>
      </c>
    </row>
    <row r="3788" spans="1:12" x14ac:dyDescent="0.3">
      <c r="A3788">
        <v>1306</v>
      </c>
      <c r="B3788" t="s">
        <v>1603</v>
      </c>
      <c r="C3788" t="s">
        <v>139</v>
      </c>
      <c r="D3788" t="s">
        <v>26</v>
      </c>
      <c r="E3788" s="1">
        <v>43089</v>
      </c>
      <c r="F3788">
        <v>2</v>
      </c>
      <c r="G3788">
        <v>2199.98</v>
      </c>
      <c r="H3788" t="s">
        <v>963</v>
      </c>
      <c r="I3788" t="s">
        <v>15</v>
      </c>
      <c r="J3788" t="s">
        <v>27</v>
      </c>
      <c r="K3788" t="s">
        <v>28</v>
      </c>
      <c r="L3788" t="s">
        <v>1966</v>
      </c>
    </row>
    <row r="3789" spans="1:12" x14ac:dyDescent="0.3">
      <c r="A3789">
        <v>1306</v>
      </c>
      <c r="B3789" t="s">
        <v>1603</v>
      </c>
      <c r="C3789" t="s">
        <v>139</v>
      </c>
      <c r="D3789" t="s">
        <v>26</v>
      </c>
      <c r="E3789" s="1">
        <v>43089</v>
      </c>
      <c r="F3789">
        <v>1</v>
      </c>
      <c r="G3789">
        <v>869.99</v>
      </c>
      <c r="H3789" t="s">
        <v>940</v>
      </c>
      <c r="I3789" t="s">
        <v>22</v>
      </c>
      <c r="J3789" t="s">
        <v>27</v>
      </c>
      <c r="K3789" t="s">
        <v>28</v>
      </c>
      <c r="L3789" t="s">
        <v>1971</v>
      </c>
    </row>
    <row r="3790" spans="1:12" x14ac:dyDescent="0.3">
      <c r="A3790">
        <v>1306</v>
      </c>
      <c r="B3790" t="s">
        <v>1603</v>
      </c>
      <c r="C3790" t="s">
        <v>139</v>
      </c>
      <c r="D3790" t="s">
        <v>26</v>
      </c>
      <c r="E3790" s="1">
        <v>43089</v>
      </c>
      <c r="F3790">
        <v>2</v>
      </c>
      <c r="G3790">
        <v>1103.98</v>
      </c>
      <c r="H3790" t="s">
        <v>856</v>
      </c>
      <c r="I3790" t="s">
        <v>39</v>
      </c>
      <c r="J3790" t="s">
        <v>27</v>
      </c>
      <c r="K3790" t="s">
        <v>28</v>
      </c>
      <c r="L3790" t="s">
        <v>1972</v>
      </c>
    </row>
    <row r="3791" spans="1:12" x14ac:dyDescent="0.3">
      <c r="A3791">
        <v>1306</v>
      </c>
      <c r="B3791" t="s">
        <v>1603</v>
      </c>
      <c r="C3791" t="s">
        <v>139</v>
      </c>
      <c r="D3791" t="s">
        <v>26</v>
      </c>
      <c r="E3791" s="1">
        <v>43089</v>
      </c>
      <c r="F3791">
        <v>2</v>
      </c>
      <c r="G3791">
        <v>5999.98</v>
      </c>
      <c r="H3791" t="s">
        <v>45</v>
      </c>
      <c r="I3791" t="s">
        <v>46</v>
      </c>
      <c r="J3791" t="s">
        <v>27</v>
      </c>
      <c r="K3791" t="s">
        <v>28</v>
      </c>
      <c r="L3791" t="s">
        <v>1968</v>
      </c>
    </row>
    <row r="3792" spans="1:12" x14ac:dyDescent="0.3">
      <c r="A3792">
        <v>1306</v>
      </c>
      <c r="B3792" t="s">
        <v>1603</v>
      </c>
      <c r="C3792" t="s">
        <v>139</v>
      </c>
      <c r="D3792" t="s">
        <v>26</v>
      </c>
      <c r="E3792" s="1">
        <v>43089</v>
      </c>
      <c r="F3792">
        <v>1</v>
      </c>
      <c r="G3792">
        <v>2299.9899999999998</v>
      </c>
      <c r="H3792" t="s">
        <v>878</v>
      </c>
      <c r="I3792" t="s">
        <v>22</v>
      </c>
      <c r="J3792" t="s">
        <v>27</v>
      </c>
      <c r="K3792" t="s">
        <v>28</v>
      </c>
      <c r="L3792" t="s">
        <v>1968</v>
      </c>
    </row>
    <row r="3793" spans="1:12" x14ac:dyDescent="0.3">
      <c r="A3793">
        <v>1307</v>
      </c>
      <c r="B3793" t="s">
        <v>1604</v>
      </c>
      <c r="C3793" t="s">
        <v>55</v>
      </c>
      <c r="D3793" t="s">
        <v>13</v>
      </c>
      <c r="E3793" s="1">
        <v>43091</v>
      </c>
      <c r="F3793">
        <v>2</v>
      </c>
      <c r="G3793">
        <v>699.98</v>
      </c>
      <c r="H3793" t="s">
        <v>947</v>
      </c>
      <c r="I3793" t="s">
        <v>53</v>
      </c>
      <c r="J3793" t="s">
        <v>16</v>
      </c>
      <c r="K3793" t="s">
        <v>17</v>
      </c>
      <c r="L3793" t="s">
        <v>1966</v>
      </c>
    </row>
    <row r="3794" spans="1:12" x14ac:dyDescent="0.3">
      <c r="A3794">
        <v>1307</v>
      </c>
      <c r="B3794" t="s">
        <v>1604</v>
      </c>
      <c r="C3794" t="s">
        <v>55</v>
      </c>
      <c r="D3794" t="s">
        <v>13</v>
      </c>
      <c r="E3794" s="1">
        <v>43091</v>
      </c>
      <c r="F3794">
        <v>2</v>
      </c>
      <c r="G3794">
        <v>833.98</v>
      </c>
      <c r="H3794" t="s">
        <v>945</v>
      </c>
      <c r="I3794" t="s">
        <v>15</v>
      </c>
      <c r="J3794" t="s">
        <v>16</v>
      </c>
      <c r="K3794" t="s">
        <v>17</v>
      </c>
      <c r="L3794" t="s">
        <v>1972</v>
      </c>
    </row>
    <row r="3795" spans="1:12" x14ac:dyDescent="0.3">
      <c r="A3795">
        <v>1307</v>
      </c>
      <c r="B3795" t="s">
        <v>1604</v>
      </c>
      <c r="C3795" t="s">
        <v>55</v>
      </c>
      <c r="D3795" t="s">
        <v>13</v>
      </c>
      <c r="E3795" s="1">
        <v>43091</v>
      </c>
      <c r="F3795">
        <v>2</v>
      </c>
      <c r="G3795">
        <v>1499.98</v>
      </c>
      <c r="H3795" t="s">
        <v>857</v>
      </c>
      <c r="I3795" t="s">
        <v>858</v>
      </c>
      <c r="J3795" t="s">
        <v>16</v>
      </c>
      <c r="K3795" t="s">
        <v>17</v>
      </c>
      <c r="L3795" t="s">
        <v>1967</v>
      </c>
    </row>
    <row r="3796" spans="1:12" x14ac:dyDescent="0.3">
      <c r="A3796">
        <v>1308</v>
      </c>
      <c r="B3796" t="s">
        <v>1605</v>
      </c>
      <c r="C3796" t="s">
        <v>305</v>
      </c>
      <c r="D3796" t="s">
        <v>26</v>
      </c>
      <c r="E3796" s="1">
        <v>43091</v>
      </c>
      <c r="F3796">
        <v>2</v>
      </c>
      <c r="G3796">
        <v>539.98</v>
      </c>
      <c r="H3796" t="s">
        <v>52</v>
      </c>
      <c r="I3796" t="s">
        <v>15</v>
      </c>
      <c r="J3796" t="s">
        <v>27</v>
      </c>
      <c r="K3796" t="s">
        <v>31</v>
      </c>
      <c r="L3796" t="s">
        <v>1966</v>
      </c>
    </row>
    <row r="3797" spans="1:12" x14ac:dyDescent="0.3">
      <c r="A3797">
        <v>1308</v>
      </c>
      <c r="B3797" t="s">
        <v>1605</v>
      </c>
      <c r="C3797" t="s">
        <v>305</v>
      </c>
      <c r="D3797" t="s">
        <v>26</v>
      </c>
      <c r="E3797" s="1">
        <v>43091</v>
      </c>
      <c r="F3797">
        <v>1</v>
      </c>
      <c r="G3797">
        <v>416.99</v>
      </c>
      <c r="H3797" t="s">
        <v>945</v>
      </c>
      <c r="I3797" t="s">
        <v>15</v>
      </c>
      <c r="J3797" t="s">
        <v>27</v>
      </c>
      <c r="K3797" t="s">
        <v>31</v>
      </c>
      <c r="L3797" t="s">
        <v>1972</v>
      </c>
    </row>
    <row r="3798" spans="1:12" x14ac:dyDescent="0.3">
      <c r="A3798">
        <v>1308</v>
      </c>
      <c r="B3798" t="s">
        <v>1605</v>
      </c>
      <c r="C3798" t="s">
        <v>305</v>
      </c>
      <c r="D3798" t="s">
        <v>26</v>
      </c>
      <c r="E3798" s="1">
        <v>43091</v>
      </c>
      <c r="F3798">
        <v>1</v>
      </c>
      <c r="G3798">
        <v>3199.99</v>
      </c>
      <c r="H3798" t="s">
        <v>907</v>
      </c>
      <c r="I3798" t="s">
        <v>858</v>
      </c>
      <c r="J3798" t="s">
        <v>27</v>
      </c>
      <c r="K3798" t="s">
        <v>31</v>
      </c>
      <c r="L3798" t="s">
        <v>1968</v>
      </c>
    </row>
    <row r="3799" spans="1:12" x14ac:dyDescent="0.3">
      <c r="A3799">
        <v>1308</v>
      </c>
      <c r="B3799" t="s">
        <v>1605</v>
      </c>
      <c r="C3799" t="s">
        <v>305</v>
      </c>
      <c r="D3799" t="s">
        <v>26</v>
      </c>
      <c r="E3799" s="1">
        <v>43091</v>
      </c>
      <c r="F3799">
        <v>1</v>
      </c>
      <c r="G3799">
        <v>5499.99</v>
      </c>
      <c r="H3799" t="s">
        <v>859</v>
      </c>
      <c r="I3799" t="s">
        <v>858</v>
      </c>
      <c r="J3799" t="s">
        <v>27</v>
      </c>
      <c r="K3799" t="s">
        <v>31</v>
      </c>
      <c r="L3799" t="s">
        <v>1968</v>
      </c>
    </row>
    <row r="3800" spans="1:12" x14ac:dyDescent="0.3">
      <c r="A3800">
        <v>1308</v>
      </c>
      <c r="B3800" t="s">
        <v>1605</v>
      </c>
      <c r="C3800" t="s">
        <v>305</v>
      </c>
      <c r="D3800" t="s">
        <v>26</v>
      </c>
      <c r="E3800" s="1">
        <v>43091</v>
      </c>
      <c r="F3800">
        <v>1</v>
      </c>
      <c r="G3800">
        <v>469.99</v>
      </c>
      <c r="H3800" t="s">
        <v>869</v>
      </c>
      <c r="I3800" t="s">
        <v>22</v>
      </c>
      <c r="J3800" t="s">
        <v>27</v>
      </c>
      <c r="K3800" t="s">
        <v>31</v>
      </c>
      <c r="L3800" t="s">
        <v>1968</v>
      </c>
    </row>
    <row r="3801" spans="1:12" x14ac:dyDescent="0.3">
      <c r="A3801">
        <v>1309</v>
      </c>
      <c r="B3801" t="s">
        <v>1606</v>
      </c>
      <c r="C3801" t="s">
        <v>535</v>
      </c>
      <c r="D3801" t="s">
        <v>26</v>
      </c>
      <c r="E3801" s="1">
        <v>43091</v>
      </c>
      <c r="F3801">
        <v>1</v>
      </c>
      <c r="G3801">
        <v>346.99</v>
      </c>
      <c r="H3801" t="s">
        <v>1033</v>
      </c>
      <c r="I3801" t="s">
        <v>15</v>
      </c>
      <c r="J3801" t="s">
        <v>27</v>
      </c>
      <c r="K3801" t="s">
        <v>28</v>
      </c>
      <c r="L3801" t="s">
        <v>1972</v>
      </c>
    </row>
    <row r="3802" spans="1:12" x14ac:dyDescent="0.3">
      <c r="A3802">
        <v>1309</v>
      </c>
      <c r="B3802" t="s">
        <v>1606</v>
      </c>
      <c r="C3802" t="s">
        <v>535</v>
      </c>
      <c r="D3802" t="s">
        <v>26</v>
      </c>
      <c r="E3802" s="1">
        <v>43091</v>
      </c>
      <c r="F3802">
        <v>2</v>
      </c>
      <c r="G3802">
        <v>379.98</v>
      </c>
      <c r="H3802" t="s">
        <v>1119</v>
      </c>
      <c r="I3802" t="s">
        <v>53</v>
      </c>
      <c r="J3802" t="s">
        <v>27</v>
      </c>
      <c r="K3802" t="s">
        <v>28</v>
      </c>
      <c r="L3802" t="s">
        <v>1968</v>
      </c>
    </row>
    <row r="3803" spans="1:12" x14ac:dyDescent="0.3">
      <c r="A3803">
        <v>1310</v>
      </c>
      <c r="B3803" t="s">
        <v>1607</v>
      </c>
      <c r="C3803" t="s">
        <v>456</v>
      </c>
      <c r="D3803" t="s">
        <v>13</v>
      </c>
      <c r="E3803" s="1">
        <v>43093</v>
      </c>
      <c r="F3803">
        <v>2</v>
      </c>
      <c r="G3803">
        <v>1599.98</v>
      </c>
      <c r="H3803" t="s">
        <v>1022</v>
      </c>
      <c r="I3803" t="s">
        <v>15</v>
      </c>
      <c r="J3803" t="s">
        <v>16</v>
      </c>
      <c r="K3803" t="s">
        <v>36</v>
      </c>
      <c r="L3803" t="s">
        <v>1966</v>
      </c>
    </row>
    <row r="3804" spans="1:12" x14ac:dyDescent="0.3">
      <c r="A3804">
        <v>1310</v>
      </c>
      <c r="B3804" t="s">
        <v>1607</v>
      </c>
      <c r="C3804" t="s">
        <v>456</v>
      </c>
      <c r="D3804" t="s">
        <v>13</v>
      </c>
      <c r="E3804" s="1">
        <v>43093</v>
      </c>
      <c r="F3804">
        <v>2</v>
      </c>
      <c r="G3804">
        <v>3361.98</v>
      </c>
      <c r="H3804" t="s">
        <v>63</v>
      </c>
      <c r="I3804" t="s">
        <v>20</v>
      </c>
      <c r="J3804" t="s">
        <v>16</v>
      </c>
      <c r="K3804" t="s">
        <v>36</v>
      </c>
      <c r="L3804" t="s">
        <v>1967</v>
      </c>
    </row>
    <row r="3805" spans="1:12" x14ac:dyDescent="0.3">
      <c r="A3805">
        <v>1310</v>
      </c>
      <c r="B3805" t="s">
        <v>1607</v>
      </c>
      <c r="C3805" t="s">
        <v>456</v>
      </c>
      <c r="D3805" t="s">
        <v>13</v>
      </c>
      <c r="E3805" s="1">
        <v>43093</v>
      </c>
      <c r="F3805">
        <v>1</v>
      </c>
      <c r="G3805">
        <v>2599.9899999999998</v>
      </c>
      <c r="H3805" t="s">
        <v>915</v>
      </c>
      <c r="I3805" t="s">
        <v>858</v>
      </c>
      <c r="J3805" t="s">
        <v>16</v>
      </c>
      <c r="K3805" t="s">
        <v>36</v>
      </c>
      <c r="L3805" t="s">
        <v>1968</v>
      </c>
    </row>
    <row r="3806" spans="1:12" x14ac:dyDescent="0.3">
      <c r="A3806">
        <v>1310</v>
      </c>
      <c r="B3806" t="s">
        <v>1607</v>
      </c>
      <c r="C3806" t="s">
        <v>456</v>
      </c>
      <c r="D3806" t="s">
        <v>13</v>
      </c>
      <c r="E3806" s="1">
        <v>43093</v>
      </c>
      <c r="F3806">
        <v>1</v>
      </c>
      <c r="G3806">
        <v>3199.99</v>
      </c>
      <c r="H3806" t="s">
        <v>907</v>
      </c>
      <c r="I3806" t="s">
        <v>858</v>
      </c>
      <c r="J3806" t="s">
        <v>16</v>
      </c>
      <c r="K3806" t="s">
        <v>36</v>
      </c>
      <c r="L3806" t="s">
        <v>1968</v>
      </c>
    </row>
    <row r="3807" spans="1:12" x14ac:dyDescent="0.3">
      <c r="A3807">
        <v>1311</v>
      </c>
      <c r="B3807" t="s">
        <v>1608</v>
      </c>
      <c r="C3807" t="s">
        <v>125</v>
      </c>
      <c r="D3807" t="s">
        <v>26</v>
      </c>
      <c r="E3807" s="1">
        <v>43093</v>
      </c>
      <c r="F3807">
        <v>2</v>
      </c>
      <c r="G3807">
        <v>1739.98</v>
      </c>
      <c r="H3807" t="s">
        <v>940</v>
      </c>
      <c r="I3807" t="s">
        <v>22</v>
      </c>
      <c r="J3807" t="s">
        <v>27</v>
      </c>
      <c r="K3807" t="s">
        <v>28</v>
      </c>
      <c r="L3807" t="s">
        <v>1971</v>
      </c>
    </row>
    <row r="3808" spans="1:12" x14ac:dyDescent="0.3">
      <c r="A3808">
        <v>1311</v>
      </c>
      <c r="B3808" t="s">
        <v>1608</v>
      </c>
      <c r="C3808" t="s">
        <v>125</v>
      </c>
      <c r="D3808" t="s">
        <v>26</v>
      </c>
      <c r="E3808" s="1">
        <v>43093</v>
      </c>
      <c r="F3808">
        <v>1</v>
      </c>
      <c r="G3808">
        <v>416.99</v>
      </c>
      <c r="H3808" t="s">
        <v>945</v>
      </c>
      <c r="I3808" t="s">
        <v>15</v>
      </c>
      <c r="J3808" t="s">
        <v>27</v>
      </c>
      <c r="K3808" t="s">
        <v>28</v>
      </c>
      <c r="L3808" t="s">
        <v>1972</v>
      </c>
    </row>
    <row r="3809" spans="1:12" x14ac:dyDescent="0.3">
      <c r="A3809">
        <v>1311</v>
      </c>
      <c r="B3809" t="s">
        <v>1608</v>
      </c>
      <c r="C3809" t="s">
        <v>125</v>
      </c>
      <c r="D3809" t="s">
        <v>26</v>
      </c>
      <c r="E3809" s="1">
        <v>43093</v>
      </c>
      <c r="F3809">
        <v>2</v>
      </c>
      <c r="G3809">
        <v>1999.98</v>
      </c>
      <c r="H3809" t="s">
        <v>997</v>
      </c>
      <c r="I3809" t="s">
        <v>22</v>
      </c>
      <c r="J3809" t="s">
        <v>27</v>
      </c>
      <c r="K3809" t="s">
        <v>28</v>
      </c>
      <c r="L3809" t="s">
        <v>1967</v>
      </c>
    </row>
    <row r="3810" spans="1:12" x14ac:dyDescent="0.3">
      <c r="A3810">
        <v>1311</v>
      </c>
      <c r="B3810" t="s">
        <v>1608</v>
      </c>
      <c r="C3810" t="s">
        <v>125</v>
      </c>
      <c r="D3810" t="s">
        <v>26</v>
      </c>
      <c r="E3810" s="1">
        <v>43093</v>
      </c>
      <c r="F3810">
        <v>1</v>
      </c>
      <c r="G3810">
        <v>2299.9899999999998</v>
      </c>
      <c r="H3810" t="s">
        <v>878</v>
      </c>
      <c r="I3810" t="s">
        <v>22</v>
      </c>
      <c r="J3810" t="s">
        <v>27</v>
      </c>
      <c r="K3810" t="s">
        <v>28</v>
      </c>
      <c r="L3810" t="s">
        <v>1968</v>
      </c>
    </row>
    <row r="3811" spans="1:12" x14ac:dyDescent="0.3">
      <c r="A3811">
        <v>1312</v>
      </c>
      <c r="B3811" t="s">
        <v>1609</v>
      </c>
      <c r="C3811" t="s">
        <v>545</v>
      </c>
      <c r="D3811" t="s">
        <v>13</v>
      </c>
      <c r="E3811" s="1">
        <v>43094</v>
      </c>
      <c r="F3811">
        <v>1</v>
      </c>
      <c r="G3811">
        <v>269.99</v>
      </c>
      <c r="H3811" t="s">
        <v>52</v>
      </c>
      <c r="I3811" t="s">
        <v>15</v>
      </c>
      <c r="J3811" t="s">
        <v>16</v>
      </c>
      <c r="K3811" t="s">
        <v>36</v>
      </c>
      <c r="L3811" t="s">
        <v>1966</v>
      </c>
    </row>
    <row r="3812" spans="1:12" x14ac:dyDescent="0.3">
      <c r="A3812">
        <v>1312</v>
      </c>
      <c r="B3812" t="s">
        <v>1609</v>
      </c>
      <c r="C3812" t="s">
        <v>545</v>
      </c>
      <c r="D3812" t="s">
        <v>13</v>
      </c>
      <c r="E3812" s="1">
        <v>43094</v>
      </c>
      <c r="F3812">
        <v>1</v>
      </c>
      <c r="G3812">
        <v>599.99</v>
      </c>
      <c r="H3812" t="s">
        <v>18</v>
      </c>
      <c r="I3812" t="s">
        <v>15</v>
      </c>
      <c r="J3812" t="s">
        <v>16</v>
      </c>
      <c r="K3812" t="s">
        <v>36</v>
      </c>
      <c r="L3812" t="s">
        <v>1966</v>
      </c>
    </row>
    <row r="3813" spans="1:12" x14ac:dyDescent="0.3">
      <c r="A3813">
        <v>1312</v>
      </c>
      <c r="B3813" t="s">
        <v>1609</v>
      </c>
      <c r="C3813" t="s">
        <v>545</v>
      </c>
      <c r="D3813" t="s">
        <v>13</v>
      </c>
      <c r="E3813" s="1">
        <v>43094</v>
      </c>
      <c r="F3813">
        <v>2</v>
      </c>
      <c r="G3813">
        <v>501.98</v>
      </c>
      <c r="H3813" t="s">
        <v>894</v>
      </c>
      <c r="I3813" t="s">
        <v>15</v>
      </c>
      <c r="J3813" t="s">
        <v>16</v>
      </c>
      <c r="K3813" t="s">
        <v>36</v>
      </c>
      <c r="L3813" t="s">
        <v>1972</v>
      </c>
    </row>
    <row r="3814" spans="1:12" x14ac:dyDescent="0.3">
      <c r="A3814">
        <v>1313</v>
      </c>
      <c r="B3814" t="s">
        <v>1610</v>
      </c>
      <c r="C3814" t="s">
        <v>443</v>
      </c>
      <c r="D3814" t="s">
        <v>13</v>
      </c>
      <c r="E3814" s="1">
        <v>43094</v>
      </c>
      <c r="F3814">
        <v>1</v>
      </c>
      <c r="G3814">
        <v>599.99</v>
      </c>
      <c r="H3814" t="s">
        <v>956</v>
      </c>
      <c r="I3814" t="s">
        <v>15</v>
      </c>
      <c r="J3814" t="s">
        <v>16</v>
      </c>
      <c r="K3814" t="s">
        <v>36</v>
      </c>
      <c r="L3814" t="s">
        <v>1966</v>
      </c>
    </row>
    <row r="3815" spans="1:12" x14ac:dyDescent="0.3">
      <c r="A3815">
        <v>1313</v>
      </c>
      <c r="B3815" t="s">
        <v>1610</v>
      </c>
      <c r="C3815" t="s">
        <v>443</v>
      </c>
      <c r="D3815" t="s">
        <v>13</v>
      </c>
      <c r="E3815" s="1">
        <v>43094</v>
      </c>
      <c r="F3815">
        <v>1</v>
      </c>
      <c r="G3815">
        <v>416.99</v>
      </c>
      <c r="H3815" t="s">
        <v>945</v>
      </c>
      <c r="I3815" t="s">
        <v>15</v>
      </c>
      <c r="J3815" t="s">
        <v>16</v>
      </c>
      <c r="K3815" t="s">
        <v>36</v>
      </c>
      <c r="L3815" t="s">
        <v>1972</v>
      </c>
    </row>
    <row r="3816" spans="1:12" x14ac:dyDescent="0.3">
      <c r="A3816">
        <v>1313</v>
      </c>
      <c r="B3816" t="s">
        <v>1610</v>
      </c>
      <c r="C3816" t="s">
        <v>443</v>
      </c>
      <c r="D3816" t="s">
        <v>13</v>
      </c>
      <c r="E3816" s="1">
        <v>43094</v>
      </c>
      <c r="F3816">
        <v>1</v>
      </c>
      <c r="G3816">
        <v>469.99</v>
      </c>
      <c r="H3816" t="s">
        <v>903</v>
      </c>
      <c r="I3816" t="s">
        <v>22</v>
      </c>
      <c r="J3816" t="s">
        <v>16</v>
      </c>
      <c r="K3816" t="s">
        <v>36</v>
      </c>
      <c r="L3816" t="s">
        <v>1967</v>
      </c>
    </row>
    <row r="3817" spans="1:12" x14ac:dyDescent="0.3">
      <c r="A3817">
        <v>1314</v>
      </c>
      <c r="B3817" t="s">
        <v>1611</v>
      </c>
      <c r="C3817" t="s">
        <v>125</v>
      </c>
      <c r="D3817" t="s">
        <v>26</v>
      </c>
      <c r="E3817" s="1">
        <v>43094</v>
      </c>
      <c r="F3817">
        <v>1</v>
      </c>
      <c r="G3817">
        <v>249.99</v>
      </c>
      <c r="H3817" t="s">
        <v>890</v>
      </c>
      <c r="I3817" t="s">
        <v>53</v>
      </c>
      <c r="J3817" t="s">
        <v>27</v>
      </c>
      <c r="K3817" t="s">
        <v>31</v>
      </c>
      <c r="L3817" t="s">
        <v>1971</v>
      </c>
    </row>
    <row r="3818" spans="1:12" x14ac:dyDescent="0.3">
      <c r="A3818">
        <v>1314</v>
      </c>
      <c r="B3818" t="s">
        <v>1611</v>
      </c>
      <c r="C3818" t="s">
        <v>125</v>
      </c>
      <c r="D3818" t="s">
        <v>26</v>
      </c>
      <c r="E3818" s="1">
        <v>43094</v>
      </c>
      <c r="F3818">
        <v>2</v>
      </c>
      <c r="G3818">
        <v>1239.98</v>
      </c>
      <c r="H3818" t="s">
        <v>862</v>
      </c>
      <c r="I3818" t="s">
        <v>15</v>
      </c>
      <c r="J3818" t="s">
        <v>27</v>
      </c>
      <c r="K3818" t="s">
        <v>31</v>
      </c>
      <c r="L3818" t="s">
        <v>1972</v>
      </c>
    </row>
    <row r="3819" spans="1:12" x14ac:dyDescent="0.3">
      <c r="A3819">
        <v>1314</v>
      </c>
      <c r="B3819" t="s">
        <v>1611</v>
      </c>
      <c r="C3819" t="s">
        <v>125</v>
      </c>
      <c r="D3819" t="s">
        <v>26</v>
      </c>
      <c r="E3819" s="1">
        <v>43094</v>
      </c>
      <c r="F3819">
        <v>1</v>
      </c>
      <c r="G3819">
        <v>875.99</v>
      </c>
      <c r="H3819" t="s">
        <v>906</v>
      </c>
      <c r="I3819" t="s">
        <v>858</v>
      </c>
      <c r="J3819" t="s">
        <v>27</v>
      </c>
      <c r="K3819" t="s">
        <v>31</v>
      </c>
      <c r="L3819" t="s">
        <v>1967</v>
      </c>
    </row>
    <row r="3820" spans="1:12" x14ac:dyDescent="0.3">
      <c r="A3820">
        <v>1315</v>
      </c>
      <c r="B3820" t="s">
        <v>1612</v>
      </c>
      <c r="C3820" t="s">
        <v>371</v>
      </c>
      <c r="D3820" t="s">
        <v>108</v>
      </c>
      <c r="E3820" s="1">
        <v>43094</v>
      </c>
      <c r="F3820">
        <v>1</v>
      </c>
      <c r="G3820">
        <v>549.99</v>
      </c>
      <c r="H3820" t="s">
        <v>43</v>
      </c>
      <c r="I3820" t="s">
        <v>39</v>
      </c>
      <c r="J3820" t="s">
        <v>109</v>
      </c>
      <c r="K3820" t="s">
        <v>179</v>
      </c>
      <c r="L3820" t="s">
        <v>1966</v>
      </c>
    </row>
    <row r="3821" spans="1:12" x14ac:dyDescent="0.3">
      <c r="A3821">
        <v>1315</v>
      </c>
      <c r="B3821" t="s">
        <v>1612</v>
      </c>
      <c r="C3821" t="s">
        <v>371</v>
      </c>
      <c r="D3821" t="s">
        <v>108</v>
      </c>
      <c r="E3821" s="1">
        <v>43094</v>
      </c>
      <c r="F3821">
        <v>1</v>
      </c>
      <c r="G3821">
        <v>599.99</v>
      </c>
      <c r="H3821" t="s">
        <v>14</v>
      </c>
      <c r="I3821" t="s">
        <v>39</v>
      </c>
      <c r="J3821" t="s">
        <v>109</v>
      </c>
      <c r="K3821" t="s">
        <v>179</v>
      </c>
      <c r="L3821" t="s">
        <v>1966</v>
      </c>
    </row>
    <row r="3822" spans="1:12" x14ac:dyDescent="0.3">
      <c r="A3822">
        <v>1315</v>
      </c>
      <c r="B3822" t="s">
        <v>1612</v>
      </c>
      <c r="C3822" t="s">
        <v>371</v>
      </c>
      <c r="D3822" t="s">
        <v>108</v>
      </c>
      <c r="E3822" s="1">
        <v>43094</v>
      </c>
      <c r="F3822">
        <v>2</v>
      </c>
      <c r="G3822">
        <v>1199.98</v>
      </c>
      <c r="H3822" t="s">
        <v>14</v>
      </c>
      <c r="I3822" t="s">
        <v>15</v>
      </c>
      <c r="J3822" t="s">
        <v>109</v>
      </c>
      <c r="K3822" t="s">
        <v>179</v>
      </c>
      <c r="L3822" t="s">
        <v>1966</v>
      </c>
    </row>
    <row r="3823" spans="1:12" x14ac:dyDescent="0.3">
      <c r="A3823">
        <v>1315</v>
      </c>
      <c r="B3823" t="s">
        <v>1612</v>
      </c>
      <c r="C3823" t="s">
        <v>371</v>
      </c>
      <c r="D3823" t="s">
        <v>108</v>
      </c>
      <c r="E3823" s="1">
        <v>43094</v>
      </c>
      <c r="F3823">
        <v>1</v>
      </c>
      <c r="G3823">
        <v>1469.99</v>
      </c>
      <c r="H3823" t="s">
        <v>922</v>
      </c>
      <c r="I3823" t="s">
        <v>22</v>
      </c>
      <c r="J3823" t="s">
        <v>109</v>
      </c>
      <c r="K3823" t="s">
        <v>179</v>
      </c>
      <c r="L3823" t="s">
        <v>1971</v>
      </c>
    </row>
    <row r="3824" spans="1:12" x14ac:dyDescent="0.3">
      <c r="A3824">
        <v>1315</v>
      </c>
      <c r="B3824" t="s">
        <v>1612</v>
      </c>
      <c r="C3824" t="s">
        <v>371</v>
      </c>
      <c r="D3824" t="s">
        <v>108</v>
      </c>
      <c r="E3824" s="1">
        <v>43094</v>
      </c>
      <c r="F3824">
        <v>2</v>
      </c>
      <c r="G3824">
        <v>963.98</v>
      </c>
      <c r="H3824" t="s">
        <v>942</v>
      </c>
      <c r="I3824" t="s">
        <v>39</v>
      </c>
      <c r="J3824" t="s">
        <v>109</v>
      </c>
      <c r="K3824" t="s">
        <v>179</v>
      </c>
      <c r="L3824" t="s">
        <v>1972</v>
      </c>
    </row>
    <row r="3825" spans="1:12" x14ac:dyDescent="0.3">
      <c r="A3825">
        <v>1316</v>
      </c>
      <c r="B3825" t="s">
        <v>1613</v>
      </c>
      <c r="C3825" t="s">
        <v>256</v>
      </c>
      <c r="D3825" t="s">
        <v>13</v>
      </c>
      <c r="E3825" s="1">
        <v>43095</v>
      </c>
      <c r="F3825">
        <v>2</v>
      </c>
      <c r="G3825">
        <v>599.98</v>
      </c>
      <c r="H3825" t="s">
        <v>866</v>
      </c>
      <c r="I3825" t="s">
        <v>15</v>
      </c>
      <c r="J3825" t="s">
        <v>16</v>
      </c>
      <c r="K3825" t="s">
        <v>36</v>
      </c>
      <c r="L3825" t="s">
        <v>1966</v>
      </c>
    </row>
    <row r="3826" spans="1:12" x14ac:dyDescent="0.3">
      <c r="A3826">
        <v>1316</v>
      </c>
      <c r="B3826" t="s">
        <v>1613</v>
      </c>
      <c r="C3826" t="s">
        <v>256</v>
      </c>
      <c r="D3826" t="s">
        <v>13</v>
      </c>
      <c r="E3826" s="1">
        <v>43095</v>
      </c>
      <c r="F3826">
        <v>1</v>
      </c>
      <c r="G3826">
        <v>209.99</v>
      </c>
      <c r="H3826" t="s">
        <v>887</v>
      </c>
      <c r="I3826" t="s">
        <v>53</v>
      </c>
      <c r="J3826" t="s">
        <v>16</v>
      </c>
      <c r="K3826" t="s">
        <v>36</v>
      </c>
      <c r="L3826" t="s">
        <v>1968</v>
      </c>
    </row>
    <row r="3827" spans="1:12" x14ac:dyDescent="0.3">
      <c r="A3827">
        <v>1317</v>
      </c>
      <c r="B3827" t="s">
        <v>1614</v>
      </c>
      <c r="C3827" t="s">
        <v>292</v>
      </c>
      <c r="D3827" t="s">
        <v>13</v>
      </c>
      <c r="E3827" s="1">
        <v>43096</v>
      </c>
      <c r="F3827">
        <v>1</v>
      </c>
      <c r="G3827">
        <v>659.99</v>
      </c>
      <c r="H3827" t="s">
        <v>965</v>
      </c>
      <c r="I3827" t="s">
        <v>15</v>
      </c>
      <c r="J3827" t="s">
        <v>16</v>
      </c>
      <c r="K3827" t="s">
        <v>36</v>
      </c>
      <c r="L3827" t="s">
        <v>1966</v>
      </c>
    </row>
    <row r="3828" spans="1:12" x14ac:dyDescent="0.3">
      <c r="A3828">
        <v>1318</v>
      </c>
      <c r="B3828" t="s">
        <v>1615</v>
      </c>
      <c r="C3828" t="s">
        <v>295</v>
      </c>
      <c r="D3828" t="s">
        <v>26</v>
      </c>
      <c r="E3828" s="1">
        <v>43096</v>
      </c>
      <c r="F3828">
        <v>2</v>
      </c>
      <c r="G3828">
        <v>1319.98</v>
      </c>
      <c r="H3828" t="s">
        <v>965</v>
      </c>
      <c r="I3828" t="s">
        <v>15</v>
      </c>
      <c r="J3828" t="s">
        <v>27</v>
      </c>
      <c r="K3828" t="s">
        <v>28</v>
      </c>
      <c r="L3828" t="s">
        <v>1966</v>
      </c>
    </row>
    <row r="3829" spans="1:12" x14ac:dyDescent="0.3">
      <c r="A3829">
        <v>1318</v>
      </c>
      <c r="B3829" t="s">
        <v>1615</v>
      </c>
      <c r="C3829" t="s">
        <v>295</v>
      </c>
      <c r="D3829" t="s">
        <v>26</v>
      </c>
      <c r="E3829" s="1">
        <v>43096</v>
      </c>
      <c r="F3829">
        <v>1</v>
      </c>
      <c r="G3829">
        <v>209.99</v>
      </c>
      <c r="H3829" t="s">
        <v>1010</v>
      </c>
      <c r="I3829" t="s">
        <v>53</v>
      </c>
      <c r="J3829" t="s">
        <v>27</v>
      </c>
      <c r="K3829" t="s">
        <v>28</v>
      </c>
      <c r="L3829" t="s">
        <v>1971</v>
      </c>
    </row>
    <row r="3830" spans="1:12" x14ac:dyDescent="0.3">
      <c r="A3830">
        <v>1318</v>
      </c>
      <c r="B3830" t="s">
        <v>1615</v>
      </c>
      <c r="C3830" t="s">
        <v>295</v>
      </c>
      <c r="D3830" t="s">
        <v>26</v>
      </c>
      <c r="E3830" s="1">
        <v>43096</v>
      </c>
      <c r="F3830">
        <v>1</v>
      </c>
      <c r="G3830">
        <v>470.99</v>
      </c>
      <c r="H3830" t="s">
        <v>1012</v>
      </c>
      <c r="I3830" t="s">
        <v>39</v>
      </c>
      <c r="J3830" t="s">
        <v>27</v>
      </c>
      <c r="K3830" t="s">
        <v>28</v>
      </c>
      <c r="L3830" t="s">
        <v>1972</v>
      </c>
    </row>
    <row r="3831" spans="1:12" x14ac:dyDescent="0.3">
      <c r="A3831">
        <v>1318</v>
      </c>
      <c r="B3831" t="s">
        <v>1615</v>
      </c>
      <c r="C3831" t="s">
        <v>295</v>
      </c>
      <c r="D3831" t="s">
        <v>26</v>
      </c>
      <c r="E3831" s="1">
        <v>43096</v>
      </c>
      <c r="F3831">
        <v>2</v>
      </c>
      <c r="G3831">
        <v>6999.98</v>
      </c>
      <c r="H3831" t="s">
        <v>872</v>
      </c>
      <c r="I3831" t="s">
        <v>20</v>
      </c>
      <c r="J3831" t="s">
        <v>27</v>
      </c>
      <c r="K3831" t="s">
        <v>28</v>
      </c>
      <c r="L3831" t="s">
        <v>1968</v>
      </c>
    </row>
    <row r="3832" spans="1:12" x14ac:dyDescent="0.3">
      <c r="A3832">
        <v>1319</v>
      </c>
      <c r="B3832" t="s">
        <v>1616</v>
      </c>
      <c r="C3832" t="s">
        <v>295</v>
      </c>
      <c r="D3832" t="s">
        <v>26</v>
      </c>
      <c r="E3832" s="1">
        <v>43096</v>
      </c>
      <c r="F3832">
        <v>1</v>
      </c>
      <c r="G3832">
        <v>599.99</v>
      </c>
      <c r="H3832" t="s">
        <v>956</v>
      </c>
      <c r="I3832" t="s">
        <v>15</v>
      </c>
      <c r="J3832" t="s">
        <v>27</v>
      </c>
      <c r="K3832" t="s">
        <v>28</v>
      </c>
      <c r="L3832" t="s">
        <v>1966</v>
      </c>
    </row>
    <row r="3833" spans="1:12" x14ac:dyDescent="0.3">
      <c r="A3833">
        <v>1319</v>
      </c>
      <c r="B3833" t="s">
        <v>1616</v>
      </c>
      <c r="C3833" t="s">
        <v>295</v>
      </c>
      <c r="D3833" t="s">
        <v>26</v>
      </c>
      <c r="E3833" s="1">
        <v>43096</v>
      </c>
      <c r="F3833">
        <v>1</v>
      </c>
      <c r="G3833">
        <v>349.99</v>
      </c>
      <c r="H3833" t="s">
        <v>958</v>
      </c>
      <c r="I3833" t="s">
        <v>53</v>
      </c>
      <c r="J3833" t="s">
        <v>27</v>
      </c>
      <c r="K3833" t="s">
        <v>28</v>
      </c>
      <c r="L3833" t="s">
        <v>1968</v>
      </c>
    </row>
    <row r="3834" spans="1:12" x14ac:dyDescent="0.3">
      <c r="A3834">
        <v>1320</v>
      </c>
      <c r="B3834" t="s">
        <v>1617</v>
      </c>
      <c r="C3834" t="s">
        <v>211</v>
      </c>
      <c r="D3834" t="s">
        <v>13</v>
      </c>
      <c r="E3834" s="1">
        <v>43097</v>
      </c>
      <c r="F3834">
        <v>2</v>
      </c>
      <c r="G3834">
        <v>599.98</v>
      </c>
      <c r="H3834" t="s">
        <v>877</v>
      </c>
      <c r="I3834" t="s">
        <v>53</v>
      </c>
      <c r="J3834" t="s">
        <v>16</v>
      </c>
      <c r="K3834" t="s">
        <v>36</v>
      </c>
      <c r="L3834" t="s">
        <v>1966</v>
      </c>
    </row>
    <row r="3835" spans="1:12" x14ac:dyDescent="0.3">
      <c r="A3835">
        <v>1320</v>
      </c>
      <c r="B3835" t="s">
        <v>1617</v>
      </c>
      <c r="C3835" t="s">
        <v>211</v>
      </c>
      <c r="D3835" t="s">
        <v>13</v>
      </c>
      <c r="E3835" s="1">
        <v>43097</v>
      </c>
      <c r="F3835">
        <v>1</v>
      </c>
      <c r="G3835">
        <v>209.99</v>
      </c>
      <c r="H3835" t="s">
        <v>1008</v>
      </c>
      <c r="I3835" t="s">
        <v>53</v>
      </c>
      <c r="J3835" t="s">
        <v>16</v>
      </c>
      <c r="K3835" t="s">
        <v>36</v>
      </c>
      <c r="L3835" t="s">
        <v>1971</v>
      </c>
    </row>
    <row r="3836" spans="1:12" x14ac:dyDescent="0.3">
      <c r="A3836">
        <v>1320</v>
      </c>
      <c r="B3836" t="s">
        <v>1617</v>
      </c>
      <c r="C3836" t="s">
        <v>211</v>
      </c>
      <c r="D3836" t="s">
        <v>13</v>
      </c>
      <c r="E3836" s="1">
        <v>43097</v>
      </c>
      <c r="F3836">
        <v>1</v>
      </c>
      <c r="G3836">
        <v>481.99</v>
      </c>
      <c r="H3836" t="s">
        <v>942</v>
      </c>
      <c r="I3836" t="s">
        <v>39</v>
      </c>
      <c r="J3836" t="s">
        <v>16</v>
      </c>
      <c r="K3836" t="s">
        <v>36</v>
      </c>
      <c r="L3836" t="s">
        <v>1972</v>
      </c>
    </row>
    <row r="3837" spans="1:12" x14ac:dyDescent="0.3">
      <c r="A3837">
        <v>1321</v>
      </c>
      <c r="B3837" t="s">
        <v>1618</v>
      </c>
      <c r="C3837" t="s">
        <v>545</v>
      </c>
      <c r="D3837" t="s">
        <v>13</v>
      </c>
      <c r="E3837" s="1">
        <v>43099</v>
      </c>
      <c r="F3837">
        <v>1</v>
      </c>
      <c r="G3837">
        <v>416.99</v>
      </c>
      <c r="H3837" t="s">
        <v>945</v>
      </c>
      <c r="I3837" t="s">
        <v>39</v>
      </c>
      <c r="J3837" t="s">
        <v>16</v>
      </c>
      <c r="K3837" t="s">
        <v>36</v>
      </c>
      <c r="L3837" t="s">
        <v>1972</v>
      </c>
    </row>
    <row r="3838" spans="1:12" x14ac:dyDescent="0.3">
      <c r="A3838">
        <v>1321</v>
      </c>
      <c r="B3838" t="s">
        <v>1618</v>
      </c>
      <c r="C3838" t="s">
        <v>545</v>
      </c>
      <c r="D3838" t="s">
        <v>13</v>
      </c>
      <c r="E3838" s="1">
        <v>43099</v>
      </c>
      <c r="F3838">
        <v>2</v>
      </c>
      <c r="G3838">
        <v>3361.98</v>
      </c>
      <c r="H3838" t="s">
        <v>63</v>
      </c>
      <c r="I3838" t="s">
        <v>20</v>
      </c>
      <c r="J3838" t="s">
        <v>16</v>
      </c>
      <c r="K3838" t="s">
        <v>36</v>
      </c>
      <c r="L3838" t="s">
        <v>1967</v>
      </c>
    </row>
    <row r="3839" spans="1:12" x14ac:dyDescent="0.3">
      <c r="A3839">
        <v>1321</v>
      </c>
      <c r="B3839" t="s">
        <v>1618</v>
      </c>
      <c r="C3839" t="s">
        <v>545</v>
      </c>
      <c r="D3839" t="s">
        <v>13</v>
      </c>
      <c r="E3839" s="1">
        <v>43099</v>
      </c>
      <c r="F3839">
        <v>1</v>
      </c>
      <c r="G3839">
        <v>469.99</v>
      </c>
      <c r="H3839" t="s">
        <v>1000</v>
      </c>
      <c r="I3839" t="s">
        <v>22</v>
      </c>
      <c r="J3839" t="s">
        <v>16</v>
      </c>
      <c r="K3839" t="s">
        <v>36</v>
      </c>
      <c r="L3839" t="s">
        <v>1968</v>
      </c>
    </row>
    <row r="3840" spans="1:12" x14ac:dyDescent="0.3">
      <c r="A3840">
        <v>1322</v>
      </c>
      <c r="B3840" t="s">
        <v>1619</v>
      </c>
      <c r="C3840" t="s">
        <v>231</v>
      </c>
      <c r="D3840" t="s">
        <v>26</v>
      </c>
      <c r="E3840" s="1">
        <v>43100</v>
      </c>
      <c r="F3840">
        <v>2</v>
      </c>
      <c r="G3840">
        <v>963.98</v>
      </c>
      <c r="H3840" t="s">
        <v>942</v>
      </c>
      <c r="I3840" t="s">
        <v>39</v>
      </c>
      <c r="J3840" t="s">
        <v>27</v>
      </c>
      <c r="K3840" t="s">
        <v>31</v>
      </c>
      <c r="L3840" t="s">
        <v>1972</v>
      </c>
    </row>
    <row r="3841" spans="1:12" x14ac:dyDescent="0.3">
      <c r="A3841">
        <v>1322</v>
      </c>
      <c r="B3841" t="s">
        <v>1619</v>
      </c>
      <c r="C3841" t="s">
        <v>231</v>
      </c>
      <c r="D3841" t="s">
        <v>26</v>
      </c>
      <c r="E3841" s="1">
        <v>43100</v>
      </c>
      <c r="F3841">
        <v>2</v>
      </c>
      <c r="G3841">
        <v>4999.9799999999996</v>
      </c>
      <c r="H3841" t="s">
        <v>943</v>
      </c>
      <c r="I3841" t="s">
        <v>22</v>
      </c>
      <c r="J3841" t="s">
        <v>27</v>
      </c>
      <c r="K3841" t="s">
        <v>31</v>
      </c>
      <c r="L3841" t="s">
        <v>1967</v>
      </c>
    </row>
    <row r="3842" spans="1:12" x14ac:dyDescent="0.3">
      <c r="A3842">
        <v>1323</v>
      </c>
      <c r="B3842" t="s">
        <v>1620</v>
      </c>
      <c r="C3842" t="s">
        <v>497</v>
      </c>
      <c r="D3842" t="s">
        <v>26</v>
      </c>
      <c r="E3842" s="1">
        <v>43100</v>
      </c>
      <c r="F3842">
        <v>1</v>
      </c>
      <c r="G3842">
        <v>659.99</v>
      </c>
      <c r="H3842" t="s">
        <v>912</v>
      </c>
      <c r="I3842" t="s">
        <v>15</v>
      </c>
      <c r="J3842" t="s">
        <v>27</v>
      </c>
      <c r="K3842" t="s">
        <v>28</v>
      </c>
      <c r="L3842" t="s">
        <v>1966</v>
      </c>
    </row>
    <row r="3843" spans="1:12" x14ac:dyDescent="0.3">
      <c r="A3843">
        <v>1323</v>
      </c>
      <c r="B3843" t="s">
        <v>1620</v>
      </c>
      <c r="C3843" t="s">
        <v>497</v>
      </c>
      <c r="D3843" t="s">
        <v>26</v>
      </c>
      <c r="E3843" s="1">
        <v>43100</v>
      </c>
      <c r="F3843">
        <v>1</v>
      </c>
      <c r="G3843">
        <v>599.99</v>
      </c>
      <c r="H3843" t="s">
        <v>18</v>
      </c>
      <c r="I3843" t="s">
        <v>15</v>
      </c>
      <c r="J3843" t="s">
        <v>27</v>
      </c>
      <c r="K3843" t="s">
        <v>28</v>
      </c>
      <c r="L3843" t="s">
        <v>1966</v>
      </c>
    </row>
    <row r="3844" spans="1:12" x14ac:dyDescent="0.3">
      <c r="A3844">
        <v>1323</v>
      </c>
      <c r="B3844" t="s">
        <v>1620</v>
      </c>
      <c r="C3844" t="s">
        <v>497</v>
      </c>
      <c r="D3844" t="s">
        <v>26</v>
      </c>
      <c r="E3844" s="1">
        <v>43100</v>
      </c>
      <c r="F3844">
        <v>2</v>
      </c>
      <c r="G3844">
        <v>1999.98</v>
      </c>
      <c r="H3844" t="s">
        <v>997</v>
      </c>
      <c r="I3844" t="s">
        <v>22</v>
      </c>
      <c r="J3844" t="s">
        <v>27</v>
      </c>
      <c r="K3844" t="s">
        <v>28</v>
      </c>
      <c r="L3844" t="s">
        <v>1967</v>
      </c>
    </row>
    <row r="3845" spans="1:12" x14ac:dyDescent="0.3">
      <c r="A3845">
        <v>1324</v>
      </c>
      <c r="B3845" t="s">
        <v>1621</v>
      </c>
      <c r="C3845" t="s">
        <v>405</v>
      </c>
      <c r="D3845" t="s">
        <v>26</v>
      </c>
      <c r="E3845" s="1">
        <v>43101</v>
      </c>
      <c r="F3845">
        <v>1</v>
      </c>
      <c r="G3845">
        <v>899.99</v>
      </c>
      <c r="H3845" t="s">
        <v>1622</v>
      </c>
      <c r="I3845" t="s">
        <v>15</v>
      </c>
      <c r="J3845" t="s">
        <v>27</v>
      </c>
      <c r="K3845" t="s">
        <v>28</v>
      </c>
      <c r="L3845" t="s">
        <v>1966</v>
      </c>
    </row>
    <row r="3846" spans="1:12" x14ac:dyDescent="0.3">
      <c r="A3846">
        <v>1324</v>
      </c>
      <c r="B3846" t="s">
        <v>1621</v>
      </c>
      <c r="C3846" t="s">
        <v>405</v>
      </c>
      <c r="D3846" t="s">
        <v>26</v>
      </c>
      <c r="E3846" s="1">
        <v>43101</v>
      </c>
      <c r="F3846">
        <v>1</v>
      </c>
      <c r="G3846">
        <v>250.99</v>
      </c>
      <c r="H3846" t="s">
        <v>950</v>
      </c>
      <c r="I3846" t="s">
        <v>15</v>
      </c>
      <c r="J3846" t="s">
        <v>27</v>
      </c>
      <c r="K3846" t="s">
        <v>28</v>
      </c>
      <c r="L3846" t="s">
        <v>1972</v>
      </c>
    </row>
    <row r="3847" spans="1:12" x14ac:dyDescent="0.3">
      <c r="A3847">
        <v>1324</v>
      </c>
      <c r="B3847" t="s">
        <v>1621</v>
      </c>
      <c r="C3847" t="s">
        <v>405</v>
      </c>
      <c r="D3847" t="s">
        <v>26</v>
      </c>
      <c r="E3847" s="1">
        <v>43101</v>
      </c>
      <c r="F3847">
        <v>1</v>
      </c>
      <c r="G3847">
        <v>999.99</v>
      </c>
      <c r="H3847" t="s">
        <v>32</v>
      </c>
      <c r="I3847" t="s">
        <v>22</v>
      </c>
      <c r="J3847" t="s">
        <v>27</v>
      </c>
      <c r="K3847" t="s">
        <v>28</v>
      </c>
      <c r="L3847" t="s">
        <v>1967</v>
      </c>
    </row>
    <row r="3848" spans="1:12" x14ac:dyDescent="0.3">
      <c r="A3848">
        <v>1324</v>
      </c>
      <c r="B3848" t="s">
        <v>1621</v>
      </c>
      <c r="C3848" t="s">
        <v>405</v>
      </c>
      <c r="D3848" t="s">
        <v>26</v>
      </c>
      <c r="E3848" s="1">
        <v>43101</v>
      </c>
      <c r="F3848">
        <v>2</v>
      </c>
      <c r="G3848">
        <v>4999.9799999999996</v>
      </c>
      <c r="H3848" t="s">
        <v>1623</v>
      </c>
      <c r="I3848" t="s">
        <v>22</v>
      </c>
      <c r="J3848" t="s">
        <v>27</v>
      </c>
      <c r="K3848" t="s">
        <v>28</v>
      </c>
      <c r="L3848" t="s">
        <v>1968</v>
      </c>
    </row>
    <row r="3849" spans="1:12" x14ac:dyDescent="0.3">
      <c r="A3849">
        <v>1325</v>
      </c>
      <c r="B3849" t="s">
        <v>1230</v>
      </c>
      <c r="C3849" t="s">
        <v>601</v>
      </c>
      <c r="D3849" t="s">
        <v>108</v>
      </c>
      <c r="E3849" s="1">
        <v>43101</v>
      </c>
      <c r="F3849">
        <v>1</v>
      </c>
      <c r="G3849">
        <v>899.99</v>
      </c>
      <c r="H3849" t="s">
        <v>1624</v>
      </c>
      <c r="I3849" t="s">
        <v>15</v>
      </c>
      <c r="J3849" t="s">
        <v>109</v>
      </c>
      <c r="K3849" t="s">
        <v>110</v>
      </c>
      <c r="L3849" t="s">
        <v>1966</v>
      </c>
    </row>
    <row r="3850" spans="1:12" x14ac:dyDescent="0.3">
      <c r="A3850">
        <v>1325</v>
      </c>
      <c r="B3850" t="s">
        <v>1230</v>
      </c>
      <c r="C3850" t="s">
        <v>601</v>
      </c>
      <c r="D3850" t="s">
        <v>108</v>
      </c>
      <c r="E3850" s="1">
        <v>43101</v>
      </c>
      <c r="F3850">
        <v>1</v>
      </c>
      <c r="G3850">
        <v>2499.9899999999998</v>
      </c>
      <c r="H3850" t="s">
        <v>943</v>
      </c>
      <c r="I3850" t="s">
        <v>22</v>
      </c>
      <c r="J3850" t="s">
        <v>109</v>
      </c>
      <c r="K3850" t="s">
        <v>110</v>
      </c>
      <c r="L3850" t="s">
        <v>1967</v>
      </c>
    </row>
    <row r="3851" spans="1:12" x14ac:dyDescent="0.3">
      <c r="A3851">
        <v>1325</v>
      </c>
      <c r="B3851" t="s">
        <v>1230</v>
      </c>
      <c r="C3851" t="s">
        <v>601</v>
      </c>
      <c r="D3851" t="s">
        <v>108</v>
      </c>
      <c r="E3851" s="1">
        <v>43101</v>
      </c>
      <c r="F3851">
        <v>1</v>
      </c>
      <c r="G3851">
        <v>2999.99</v>
      </c>
      <c r="H3851" t="s">
        <v>1625</v>
      </c>
      <c r="I3851" t="s">
        <v>20</v>
      </c>
      <c r="J3851" t="s">
        <v>109</v>
      </c>
      <c r="K3851" t="s">
        <v>110</v>
      </c>
      <c r="L3851" t="s">
        <v>1968</v>
      </c>
    </row>
    <row r="3852" spans="1:12" x14ac:dyDescent="0.3">
      <c r="A3852">
        <v>1325</v>
      </c>
      <c r="B3852" t="s">
        <v>1230</v>
      </c>
      <c r="C3852" t="s">
        <v>601</v>
      </c>
      <c r="D3852" t="s">
        <v>108</v>
      </c>
      <c r="E3852" s="1">
        <v>43101</v>
      </c>
      <c r="F3852">
        <v>1</v>
      </c>
      <c r="G3852">
        <v>2999.99</v>
      </c>
      <c r="H3852" t="s">
        <v>1626</v>
      </c>
      <c r="I3852" t="s">
        <v>22</v>
      </c>
      <c r="J3852" t="s">
        <v>109</v>
      </c>
      <c r="K3852" t="s">
        <v>110</v>
      </c>
      <c r="L3852" t="s">
        <v>1968</v>
      </c>
    </row>
    <row r="3853" spans="1:12" x14ac:dyDescent="0.3">
      <c r="A3853">
        <v>1326</v>
      </c>
      <c r="B3853" t="s">
        <v>1627</v>
      </c>
      <c r="C3853" t="s">
        <v>229</v>
      </c>
      <c r="D3853" t="s">
        <v>108</v>
      </c>
      <c r="E3853" s="1">
        <v>43101</v>
      </c>
      <c r="F3853">
        <v>2</v>
      </c>
      <c r="G3853">
        <v>5599.98</v>
      </c>
      <c r="H3853" t="s">
        <v>1628</v>
      </c>
      <c r="I3853" t="s">
        <v>46</v>
      </c>
      <c r="J3853" t="s">
        <v>109</v>
      </c>
      <c r="K3853" t="s">
        <v>179</v>
      </c>
      <c r="L3853" t="s">
        <v>1968</v>
      </c>
    </row>
    <row r="3854" spans="1:12" x14ac:dyDescent="0.3">
      <c r="A3854">
        <v>1326</v>
      </c>
      <c r="B3854" t="s">
        <v>1627</v>
      </c>
      <c r="C3854" t="s">
        <v>229</v>
      </c>
      <c r="D3854" t="s">
        <v>108</v>
      </c>
      <c r="E3854" s="1">
        <v>43101</v>
      </c>
      <c r="F3854">
        <v>2</v>
      </c>
      <c r="G3854">
        <v>399.98</v>
      </c>
      <c r="H3854" t="s">
        <v>1629</v>
      </c>
      <c r="I3854" t="s">
        <v>53</v>
      </c>
      <c r="J3854" t="s">
        <v>109</v>
      </c>
      <c r="K3854" t="s">
        <v>179</v>
      </c>
      <c r="L3854" t="s">
        <v>1968</v>
      </c>
    </row>
    <row r="3855" spans="1:12" x14ac:dyDescent="0.3">
      <c r="A3855">
        <v>1327</v>
      </c>
      <c r="B3855" t="s">
        <v>1630</v>
      </c>
      <c r="C3855" t="s">
        <v>632</v>
      </c>
      <c r="D3855" t="s">
        <v>26</v>
      </c>
      <c r="E3855" s="1">
        <v>43102</v>
      </c>
      <c r="F3855">
        <v>2</v>
      </c>
      <c r="G3855">
        <v>1799.98</v>
      </c>
      <c r="H3855" t="s">
        <v>1622</v>
      </c>
      <c r="I3855" t="s">
        <v>15</v>
      </c>
      <c r="J3855" t="s">
        <v>27</v>
      </c>
      <c r="K3855" t="s">
        <v>28</v>
      </c>
      <c r="L3855" t="s">
        <v>1966</v>
      </c>
    </row>
    <row r="3856" spans="1:12" x14ac:dyDescent="0.3">
      <c r="A3856">
        <v>1327</v>
      </c>
      <c r="B3856" t="s">
        <v>1630</v>
      </c>
      <c r="C3856" t="s">
        <v>632</v>
      </c>
      <c r="D3856" t="s">
        <v>26</v>
      </c>
      <c r="E3856" s="1">
        <v>43102</v>
      </c>
      <c r="F3856">
        <v>1</v>
      </c>
      <c r="G3856">
        <v>919.99</v>
      </c>
      <c r="H3856" t="s">
        <v>1631</v>
      </c>
      <c r="I3856" t="s">
        <v>858</v>
      </c>
      <c r="J3856" t="s">
        <v>27</v>
      </c>
      <c r="K3856" t="s">
        <v>28</v>
      </c>
      <c r="L3856" t="s">
        <v>1968</v>
      </c>
    </row>
    <row r="3857" spans="1:12" x14ac:dyDescent="0.3">
      <c r="A3857">
        <v>1327</v>
      </c>
      <c r="B3857" t="s">
        <v>1630</v>
      </c>
      <c r="C3857" t="s">
        <v>632</v>
      </c>
      <c r="D3857" t="s">
        <v>26</v>
      </c>
      <c r="E3857" s="1">
        <v>43102</v>
      </c>
      <c r="F3857">
        <v>2</v>
      </c>
      <c r="G3857">
        <v>3099.98</v>
      </c>
      <c r="H3857" t="s">
        <v>1632</v>
      </c>
      <c r="I3857" t="s">
        <v>858</v>
      </c>
      <c r="J3857" t="s">
        <v>27</v>
      </c>
      <c r="K3857" t="s">
        <v>28</v>
      </c>
      <c r="L3857" t="s">
        <v>1968</v>
      </c>
    </row>
    <row r="3858" spans="1:12" x14ac:dyDescent="0.3">
      <c r="A3858">
        <v>1327</v>
      </c>
      <c r="B3858" t="s">
        <v>1630</v>
      </c>
      <c r="C3858" t="s">
        <v>632</v>
      </c>
      <c r="D3858" t="s">
        <v>26</v>
      </c>
      <c r="E3858" s="1">
        <v>43102</v>
      </c>
      <c r="F3858">
        <v>2</v>
      </c>
      <c r="G3858">
        <v>2999.98</v>
      </c>
      <c r="H3858" t="s">
        <v>936</v>
      </c>
      <c r="I3858" t="s">
        <v>858</v>
      </c>
      <c r="J3858" t="s">
        <v>27</v>
      </c>
      <c r="K3858" t="s">
        <v>28</v>
      </c>
      <c r="L3858" t="s">
        <v>1968</v>
      </c>
    </row>
    <row r="3859" spans="1:12" x14ac:dyDescent="0.3">
      <c r="A3859">
        <v>1328</v>
      </c>
      <c r="B3859" t="s">
        <v>1633</v>
      </c>
      <c r="C3859" t="s">
        <v>735</v>
      </c>
      <c r="D3859" t="s">
        <v>26</v>
      </c>
      <c r="E3859" s="1">
        <v>43102</v>
      </c>
      <c r="F3859">
        <v>1</v>
      </c>
      <c r="G3859">
        <v>319.99</v>
      </c>
      <c r="H3859" t="s">
        <v>1634</v>
      </c>
      <c r="I3859" t="s">
        <v>15</v>
      </c>
      <c r="J3859" t="s">
        <v>27</v>
      </c>
      <c r="K3859" t="s">
        <v>28</v>
      </c>
      <c r="L3859" t="s">
        <v>1966</v>
      </c>
    </row>
    <row r="3860" spans="1:12" x14ac:dyDescent="0.3">
      <c r="A3860">
        <v>1328</v>
      </c>
      <c r="B3860" t="s">
        <v>1633</v>
      </c>
      <c r="C3860" t="s">
        <v>735</v>
      </c>
      <c r="D3860" t="s">
        <v>26</v>
      </c>
      <c r="E3860" s="1">
        <v>43102</v>
      </c>
      <c r="F3860">
        <v>1</v>
      </c>
      <c r="G3860">
        <v>749.99</v>
      </c>
      <c r="H3860" t="s">
        <v>1635</v>
      </c>
      <c r="I3860" t="s">
        <v>39</v>
      </c>
      <c r="J3860" t="s">
        <v>27</v>
      </c>
      <c r="K3860" t="s">
        <v>28</v>
      </c>
      <c r="L3860" t="s">
        <v>1966</v>
      </c>
    </row>
    <row r="3861" spans="1:12" x14ac:dyDescent="0.3">
      <c r="A3861">
        <v>1328</v>
      </c>
      <c r="B3861" t="s">
        <v>1633</v>
      </c>
      <c r="C3861" t="s">
        <v>735</v>
      </c>
      <c r="D3861" t="s">
        <v>26</v>
      </c>
      <c r="E3861" s="1">
        <v>43102</v>
      </c>
      <c r="F3861">
        <v>1</v>
      </c>
      <c r="G3861">
        <v>749.99</v>
      </c>
      <c r="H3861" t="s">
        <v>1635</v>
      </c>
      <c r="I3861" t="s">
        <v>15</v>
      </c>
      <c r="J3861" t="s">
        <v>27</v>
      </c>
      <c r="K3861" t="s">
        <v>28</v>
      </c>
      <c r="L3861" t="s">
        <v>1966</v>
      </c>
    </row>
    <row r="3862" spans="1:12" x14ac:dyDescent="0.3">
      <c r="A3862">
        <v>1328</v>
      </c>
      <c r="B3862" t="s">
        <v>1633</v>
      </c>
      <c r="C3862" t="s">
        <v>735</v>
      </c>
      <c r="D3862" t="s">
        <v>26</v>
      </c>
      <c r="E3862" s="1">
        <v>43102</v>
      </c>
      <c r="F3862">
        <v>1</v>
      </c>
      <c r="G3862">
        <v>599.99</v>
      </c>
      <c r="H3862" t="s">
        <v>1636</v>
      </c>
      <c r="I3862" t="s">
        <v>15</v>
      </c>
      <c r="J3862" t="s">
        <v>27</v>
      </c>
      <c r="K3862" t="s">
        <v>28</v>
      </c>
      <c r="L3862" t="s">
        <v>1966</v>
      </c>
    </row>
    <row r="3863" spans="1:12" x14ac:dyDescent="0.3">
      <c r="A3863">
        <v>1328</v>
      </c>
      <c r="B3863" t="s">
        <v>1633</v>
      </c>
      <c r="C3863" t="s">
        <v>735</v>
      </c>
      <c r="D3863" t="s">
        <v>26</v>
      </c>
      <c r="E3863" s="1">
        <v>43102</v>
      </c>
      <c r="F3863">
        <v>2</v>
      </c>
      <c r="G3863">
        <v>1839.98</v>
      </c>
      <c r="H3863" t="s">
        <v>1637</v>
      </c>
      <c r="I3863" t="s">
        <v>22</v>
      </c>
      <c r="J3863" t="s">
        <v>27</v>
      </c>
      <c r="K3863" t="s">
        <v>28</v>
      </c>
      <c r="L3863" t="s">
        <v>1968</v>
      </c>
    </row>
    <row r="3864" spans="1:12" x14ac:dyDescent="0.3">
      <c r="A3864">
        <v>1329</v>
      </c>
      <c r="B3864" t="s">
        <v>1638</v>
      </c>
      <c r="C3864" t="s">
        <v>292</v>
      </c>
      <c r="D3864" t="s">
        <v>13</v>
      </c>
      <c r="E3864" s="1">
        <v>43104</v>
      </c>
      <c r="F3864">
        <v>1</v>
      </c>
      <c r="G3864">
        <v>269.99</v>
      </c>
      <c r="H3864" t="s">
        <v>66</v>
      </c>
      <c r="I3864" t="s">
        <v>15</v>
      </c>
      <c r="J3864" t="s">
        <v>16</v>
      </c>
      <c r="K3864" t="s">
        <v>36</v>
      </c>
      <c r="L3864" t="s">
        <v>1966</v>
      </c>
    </row>
    <row r="3865" spans="1:12" x14ac:dyDescent="0.3">
      <c r="A3865">
        <v>1329</v>
      </c>
      <c r="B3865" t="s">
        <v>1638</v>
      </c>
      <c r="C3865" t="s">
        <v>292</v>
      </c>
      <c r="D3865" t="s">
        <v>13</v>
      </c>
      <c r="E3865" s="1">
        <v>43104</v>
      </c>
      <c r="F3865">
        <v>2</v>
      </c>
      <c r="G3865">
        <v>639.98</v>
      </c>
      <c r="H3865" t="s">
        <v>1639</v>
      </c>
      <c r="I3865" t="s">
        <v>53</v>
      </c>
      <c r="J3865" t="s">
        <v>16</v>
      </c>
      <c r="K3865" t="s">
        <v>36</v>
      </c>
      <c r="L3865" t="s">
        <v>1966</v>
      </c>
    </row>
    <row r="3866" spans="1:12" x14ac:dyDescent="0.3">
      <c r="A3866">
        <v>1329</v>
      </c>
      <c r="B3866" t="s">
        <v>1638</v>
      </c>
      <c r="C3866" t="s">
        <v>292</v>
      </c>
      <c r="D3866" t="s">
        <v>13</v>
      </c>
      <c r="E3866" s="1">
        <v>43104</v>
      </c>
      <c r="F3866">
        <v>1</v>
      </c>
      <c r="G3866">
        <v>416.99</v>
      </c>
      <c r="H3866" t="s">
        <v>945</v>
      </c>
      <c r="I3866" t="s">
        <v>39</v>
      </c>
      <c r="J3866" t="s">
        <v>16</v>
      </c>
      <c r="K3866" t="s">
        <v>36</v>
      </c>
      <c r="L3866" t="s">
        <v>1972</v>
      </c>
    </row>
    <row r="3867" spans="1:12" x14ac:dyDescent="0.3">
      <c r="A3867">
        <v>1329</v>
      </c>
      <c r="B3867" t="s">
        <v>1638</v>
      </c>
      <c r="C3867" t="s">
        <v>292</v>
      </c>
      <c r="D3867" t="s">
        <v>13</v>
      </c>
      <c r="E3867" s="1">
        <v>43104</v>
      </c>
      <c r="F3867">
        <v>1</v>
      </c>
      <c r="G3867">
        <v>1099.99</v>
      </c>
      <c r="H3867" t="s">
        <v>1640</v>
      </c>
      <c r="I3867" t="s">
        <v>858</v>
      </c>
      <c r="J3867" t="s">
        <v>16</v>
      </c>
      <c r="K3867" t="s">
        <v>36</v>
      </c>
      <c r="L3867" t="s">
        <v>1968</v>
      </c>
    </row>
    <row r="3868" spans="1:12" x14ac:dyDescent="0.3">
      <c r="A3868">
        <v>1329</v>
      </c>
      <c r="B3868" t="s">
        <v>1638</v>
      </c>
      <c r="C3868" t="s">
        <v>292</v>
      </c>
      <c r="D3868" t="s">
        <v>13</v>
      </c>
      <c r="E3868" s="1">
        <v>43104</v>
      </c>
      <c r="F3868">
        <v>1</v>
      </c>
      <c r="G3868">
        <v>2699.99</v>
      </c>
      <c r="H3868" t="s">
        <v>919</v>
      </c>
      <c r="I3868" t="s">
        <v>858</v>
      </c>
      <c r="J3868" t="s">
        <v>16</v>
      </c>
      <c r="K3868" t="s">
        <v>36</v>
      </c>
      <c r="L3868" t="s">
        <v>1968</v>
      </c>
    </row>
    <row r="3869" spans="1:12" x14ac:dyDescent="0.3">
      <c r="A3869">
        <v>1330</v>
      </c>
      <c r="B3869" t="s">
        <v>1641</v>
      </c>
      <c r="C3869" t="s">
        <v>192</v>
      </c>
      <c r="D3869" t="s">
        <v>26</v>
      </c>
      <c r="E3869" s="1">
        <v>43104</v>
      </c>
      <c r="F3869">
        <v>2</v>
      </c>
      <c r="G3869">
        <v>859.98</v>
      </c>
      <c r="H3869" t="s">
        <v>1642</v>
      </c>
      <c r="I3869" t="s">
        <v>15</v>
      </c>
      <c r="J3869" t="s">
        <v>27</v>
      </c>
      <c r="K3869" t="s">
        <v>31</v>
      </c>
      <c r="L3869" t="s">
        <v>1966</v>
      </c>
    </row>
    <row r="3870" spans="1:12" x14ac:dyDescent="0.3">
      <c r="A3870">
        <v>1330</v>
      </c>
      <c r="B3870" t="s">
        <v>1641</v>
      </c>
      <c r="C3870" t="s">
        <v>192</v>
      </c>
      <c r="D3870" t="s">
        <v>26</v>
      </c>
      <c r="E3870" s="1">
        <v>43104</v>
      </c>
      <c r="F3870">
        <v>1</v>
      </c>
      <c r="G3870">
        <v>479.99</v>
      </c>
      <c r="H3870" t="s">
        <v>1643</v>
      </c>
      <c r="I3870" t="s">
        <v>15</v>
      </c>
      <c r="J3870" t="s">
        <v>27</v>
      </c>
      <c r="K3870" t="s">
        <v>31</v>
      </c>
      <c r="L3870" t="s">
        <v>1966</v>
      </c>
    </row>
    <row r="3871" spans="1:12" x14ac:dyDescent="0.3">
      <c r="A3871">
        <v>1330</v>
      </c>
      <c r="B3871" t="s">
        <v>1641</v>
      </c>
      <c r="C3871" t="s">
        <v>192</v>
      </c>
      <c r="D3871" t="s">
        <v>26</v>
      </c>
      <c r="E3871" s="1">
        <v>43104</v>
      </c>
      <c r="F3871">
        <v>1</v>
      </c>
      <c r="G3871">
        <v>279.99</v>
      </c>
      <c r="H3871" t="s">
        <v>1644</v>
      </c>
      <c r="I3871" t="s">
        <v>53</v>
      </c>
      <c r="J3871" t="s">
        <v>27</v>
      </c>
      <c r="K3871" t="s">
        <v>31</v>
      </c>
      <c r="L3871" t="s">
        <v>1966</v>
      </c>
    </row>
    <row r="3872" spans="1:12" x14ac:dyDescent="0.3">
      <c r="A3872">
        <v>1330</v>
      </c>
      <c r="B3872" t="s">
        <v>1641</v>
      </c>
      <c r="C3872" t="s">
        <v>192</v>
      </c>
      <c r="D3872" t="s">
        <v>26</v>
      </c>
      <c r="E3872" s="1">
        <v>43104</v>
      </c>
      <c r="F3872">
        <v>2</v>
      </c>
      <c r="G3872">
        <v>1359.98</v>
      </c>
      <c r="H3872" t="s">
        <v>1645</v>
      </c>
      <c r="I3872" t="s">
        <v>15</v>
      </c>
      <c r="J3872" t="s">
        <v>27</v>
      </c>
      <c r="K3872" t="s">
        <v>31</v>
      </c>
      <c r="L3872" t="s">
        <v>1966</v>
      </c>
    </row>
    <row r="3873" spans="1:12" x14ac:dyDescent="0.3">
      <c r="A3873">
        <v>1330</v>
      </c>
      <c r="B3873" t="s">
        <v>1641</v>
      </c>
      <c r="C3873" t="s">
        <v>192</v>
      </c>
      <c r="D3873" t="s">
        <v>26</v>
      </c>
      <c r="E3873" s="1">
        <v>43104</v>
      </c>
      <c r="F3873">
        <v>2</v>
      </c>
      <c r="G3873">
        <v>979.98</v>
      </c>
      <c r="H3873" t="s">
        <v>871</v>
      </c>
      <c r="I3873" t="s">
        <v>39</v>
      </c>
      <c r="J3873" t="s">
        <v>27</v>
      </c>
      <c r="K3873" t="s">
        <v>31</v>
      </c>
      <c r="L3873" t="s">
        <v>1966</v>
      </c>
    </row>
    <row r="3874" spans="1:12" x14ac:dyDescent="0.3">
      <c r="A3874">
        <v>1331</v>
      </c>
      <c r="B3874" t="s">
        <v>1646</v>
      </c>
      <c r="C3874" t="s">
        <v>1050</v>
      </c>
      <c r="D3874" t="s">
        <v>26</v>
      </c>
      <c r="E3874" s="1">
        <v>43105</v>
      </c>
      <c r="F3874">
        <v>1</v>
      </c>
      <c r="G3874">
        <v>369.99</v>
      </c>
      <c r="H3874" t="s">
        <v>1647</v>
      </c>
      <c r="I3874" t="s">
        <v>53</v>
      </c>
      <c r="J3874" t="s">
        <v>27</v>
      </c>
      <c r="K3874" t="s">
        <v>28</v>
      </c>
      <c r="L3874" t="s">
        <v>1966</v>
      </c>
    </row>
    <row r="3875" spans="1:12" x14ac:dyDescent="0.3">
      <c r="A3875">
        <v>1331</v>
      </c>
      <c r="B3875" t="s">
        <v>1646</v>
      </c>
      <c r="C3875" t="s">
        <v>1050</v>
      </c>
      <c r="D3875" t="s">
        <v>26</v>
      </c>
      <c r="E3875" s="1">
        <v>43105</v>
      </c>
      <c r="F3875">
        <v>1</v>
      </c>
      <c r="G3875">
        <v>799.99</v>
      </c>
      <c r="H3875" t="s">
        <v>1648</v>
      </c>
      <c r="I3875" t="s">
        <v>39</v>
      </c>
      <c r="J3875" t="s">
        <v>27</v>
      </c>
      <c r="K3875" t="s">
        <v>28</v>
      </c>
      <c r="L3875" t="s">
        <v>1966</v>
      </c>
    </row>
    <row r="3876" spans="1:12" x14ac:dyDescent="0.3">
      <c r="A3876">
        <v>1331</v>
      </c>
      <c r="B3876" t="s">
        <v>1646</v>
      </c>
      <c r="C3876" t="s">
        <v>1050</v>
      </c>
      <c r="D3876" t="s">
        <v>26</v>
      </c>
      <c r="E3876" s="1">
        <v>43105</v>
      </c>
      <c r="F3876">
        <v>1</v>
      </c>
      <c r="G3876">
        <v>2599.9899999999998</v>
      </c>
      <c r="H3876" t="s">
        <v>1649</v>
      </c>
      <c r="I3876" t="s">
        <v>15</v>
      </c>
      <c r="J3876" t="s">
        <v>27</v>
      </c>
      <c r="K3876" t="s">
        <v>28</v>
      </c>
      <c r="L3876" t="s">
        <v>1966</v>
      </c>
    </row>
    <row r="3877" spans="1:12" x14ac:dyDescent="0.3">
      <c r="A3877">
        <v>1331</v>
      </c>
      <c r="B3877" t="s">
        <v>1646</v>
      </c>
      <c r="C3877" t="s">
        <v>1050</v>
      </c>
      <c r="D3877" t="s">
        <v>26</v>
      </c>
      <c r="E3877" s="1">
        <v>43105</v>
      </c>
      <c r="F3877">
        <v>2</v>
      </c>
      <c r="G3877">
        <v>3599.98</v>
      </c>
      <c r="H3877" t="s">
        <v>1650</v>
      </c>
      <c r="I3877" t="s">
        <v>858</v>
      </c>
      <c r="J3877" t="s">
        <v>27</v>
      </c>
      <c r="K3877" t="s">
        <v>28</v>
      </c>
      <c r="L3877" t="s">
        <v>1968</v>
      </c>
    </row>
    <row r="3878" spans="1:12" x14ac:dyDescent="0.3">
      <c r="A3878">
        <v>1332</v>
      </c>
      <c r="B3878" t="s">
        <v>1651</v>
      </c>
      <c r="C3878" t="s">
        <v>105</v>
      </c>
      <c r="D3878" t="s">
        <v>26</v>
      </c>
      <c r="E3878" s="1">
        <v>43106</v>
      </c>
      <c r="F3878">
        <v>1</v>
      </c>
      <c r="G3878">
        <v>369.99</v>
      </c>
      <c r="H3878" t="s">
        <v>1652</v>
      </c>
      <c r="I3878" t="s">
        <v>53</v>
      </c>
      <c r="J3878" t="s">
        <v>27</v>
      </c>
      <c r="K3878" t="s">
        <v>31</v>
      </c>
      <c r="L3878" t="s">
        <v>1966</v>
      </c>
    </row>
    <row r="3879" spans="1:12" x14ac:dyDescent="0.3">
      <c r="A3879">
        <v>1332</v>
      </c>
      <c r="B3879" t="s">
        <v>1651</v>
      </c>
      <c r="C3879" t="s">
        <v>105</v>
      </c>
      <c r="D3879" t="s">
        <v>26</v>
      </c>
      <c r="E3879" s="1">
        <v>43106</v>
      </c>
      <c r="F3879">
        <v>1</v>
      </c>
      <c r="G3879">
        <v>279.99</v>
      </c>
      <c r="H3879" t="s">
        <v>1653</v>
      </c>
      <c r="I3879" t="s">
        <v>53</v>
      </c>
      <c r="J3879" t="s">
        <v>27</v>
      </c>
      <c r="K3879" t="s">
        <v>31</v>
      </c>
      <c r="L3879" t="s">
        <v>1966</v>
      </c>
    </row>
    <row r="3880" spans="1:12" x14ac:dyDescent="0.3">
      <c r="A3880">
        <v>1332</v>
      </c>
      <c r="B3880" t="s">
        <v>1651</v>
      </c>
      <c r="C3880" t="s">
        <v>105</v>
      </c>
      <c r="D3880" t="s">
        <v>26</v>
      </c>
      <c r="E3880" s="1">
        <v>43106</v>
      </c>
      <c r="F3880">
        <v>2</v>
      </c>
      <c r="G3880">
        <v>419.98</v>
      </c>
      <c r="H3880" t="s">
        <v>1008</v>
      </c>
      <c r="I3880" t="s">
        <v>53</v>
      </c>
      <c r="J3880" t="s">
        <v>27</v>
      </c>
      <c r="K3880" t="s">
        <v>31</v>
      </c>
      <c r="L3880" t="s">
        <v>1971</v>
      </c>
    </row>
    <row r="3881" spans="1:12" x14ac:dyDescent="0.3">
      <c r="A3881">
        <v>1332</v>
      </c>
      <c r="B3881" t="s">
        <v>1651</v>
      </c>
      <c r="C3881" t="s">
        <v>105</v>
      </c>
      <c r="D3881" t="s">
        <v>26</v>
      </c>
      <c r="E3881" s="1">
        <v>43106</v>
      </c>
      <c r="F3881">
        <v>2</v>
      </c>
      <c r="G3881">
        <v>1839.98</v>
      </c>
      <c r="H3881" t="s">
        <v>1654</v>
      </c>
      <c r="I3881" t="s">
        <v>858</v>
      </c>
      <c r="J3881" t="s">
        <v>27</v>
      </c>
      <c r="K3881" t="s">
        <v>31</v>
      </c>
      <c r="L3881" t="s">
        <v>1968</v>
      </c>
    </row>
    <row r="3882" spans="1:12" x14ac:dyDescent="0.3">
      <c r="A3882">
        <v>1333</v>
      </c>
      <c r="B3882" t="s">
        <v>1655</v>
      </c>
      <c r="C3882" t="s">
        <v>314</v>
      </c>
      <c r="D3882" t="s">
        <v>108</v>
      </c>
      <c r="E3882" s="1">
        <v>43106</v>
      </c>
      <c r="F3882">
        <v>2</v>
      </c>
      <c r="G3882">
        <v>599.98</v>
      </c>
      <c r="H3882" t="s">
        <v>877</v>
      </c>
      <c r="I3882" t="s">
        <v>53</v>
      </c>
      <c r="J3882" t="s">
        <v>109</v>
      </c>
      <c r="K3882" t="s">
        <v>110</v>
      </c>
      <c r="L3882" t="s">
        <v>1966</v>
      </c>
    </row>
    <row r="3883" spans="1:12" x14ac:dyDescent="0.3">
      <c r="A3883">
        <v>1333</v>
      </c>
      <c r="B3883" t="s">
        <v>1655</v>
      </c>
      <c r="C3883" t="s">
        <v>314</v>
      </c>
      <c r="D3883" t="s">
        <v>108</v>
      </c>
      <c r="E3883" s="1">
        <v>43106</v>
      </c>
      <c r="F3883">
        <v>1</v>
      </c>
      <c r="G3883">
        <v>549.99</v>
      </c>
      <c r="H3883" t="s">
        <v>43</v>
      </c>
      <c r="I3883" t="s">
        <v>15</v>
      </c>
      <c r="J3883" t="s">
        <v>109</v>
      </c>
      <c r="K3883" t="s">
        <v>110</v>
      </c>
      <c r="L3883" t="s">
        <v>1966</v>
      </c>
    </row>
    <row r="3884" spans="1:12" x14ac:dyDescent="0.3">
      <c r="A3884">
        <v>1333</v>
      </c>
      <c r="B3884" t="s">
        <v>1655</v>
      </c>
      <c r="C3884" t="s">
        <v>314</v>
      </c>
      <c r="D3884" t="s">
        <v>108</v>
      </c>
      <c r="E3884" s="1">
        <v>43106</v>
      </c>
      <c r="F3884">
        <v>2</v>
      </c>
      <c r="G3884">
        <v>1359.98</v>
      </c>
      <c r="H3884" t="s">
        <v>1656</v>
      </c>
      <c r="I3884" t="s">
        <v>39</v>
      </c>
      <c r="J3884" t="s">
        <v>109</v>
      </c>
      <c r="K3884" t="s">
        <v>110</v>
      </c>
      <c r="L3884" t="s">
        <v>1966</v>
      </c>
    </row>
    <row r="3885" spans="1:12" x14ac:dyDescent="0.3">
      <c r="A3885">
        <v>1333</v>
      </c>
      <c r="B3885" t="s">
        <v>1655</v>
      </c>
      <c r="C3885" t="s">
        <v>314</v>
      </c>
      <c r="D3885" t="s">
        <v>108</v>
      </c>
      <c r="E3885" s="1">
        <v>43106</v>
      </c>
      <c r="F3885">
        <v>1</v>
      </c>
      <c r="G3885">
        <v>647.99</v>
      </c>
      <c r="H3885" t="s">
        <v>886</v>
      </c>
      <c r="I3885" t="s">
        <v>15</v>
      </c>
      <c r="J3885" t="s">
        <v>109</v>
      </c>
      <c r="K3885" t="s">
        <v>110</v>
      </c>
      <c r="L3885" t="s">
        <v>1972</v>
      </c>
    </row>
    <row r="3886" spans="1:12" x14ac:dyDescent="0.3">
      <c r="A3886">
        <v>1333</v>
      </c>
      <c r="B3886" t="s">
        <v>1655</v>
      </c>
      <c r="C3886" t="s">
        <v>314</v>
      </c>
      <c r="D3886" t="s">
        <v>108</v>
      </c>
      <c r="E3886" s="1">
        <v>43106</v>
      </c>
      <c r="F3886">
        <v>2</v>
      </c>
      <c r="G3886">
        <v>9999.98</v>
      </c>
      <c r="H3886" t="s">
        <v>1657</v>
      </c>
      <c r="I3886" t="s">
        <v>46</v>
      </c>
      <c r="J3886" t="s">
        <v>109</v>
      </c>
      <c r="K3886" t="s">
        <v>110</v>
      </c>
      <c r="L3886" t="s">
        <v>1968</v>
      </c>
    </row>
    <row r="3887" spans="1:12" x14ac:dyDescent="0.3">
      <c r="A3887">
        <v>1334</v>
      </c>
      <c r="B3887" t="s">
        <v>1658</v>
      </c>
      <c r="C3887" t="s">
        <v>86</v>
      </c>
      <c r="D3887" t="s">
        <v>26</v>
      </c>
      <c r="E3887" s="1">
        <v>43107</v>
      </c>
      <c r="F3887">
        <v>1</v>
      </c>
      <c r="G3887">
        <v>269.99</v>
      </c>
      <c r="H3887" t="s">
        <v>66</v>
      </c>
      <c r="I3887" t="s">
        <v>15</v>
      </c>
      <c r="J3887" t="s">
        <v>27</v>
      </c>
      <c r="K3887" t="s">
        <v>28</v>
      </c>
      <c r="L3887" t="s">
        <v>1966</v>
      </c>
    </row>
    <row r="3888" spans="1:12" x14ac:dyDescent="0.3">
      <c r="A3888">
        <v>1334</v>
      </c>
      <c r="B3888" t="s">
        <v>1658</v>
      </c>
      <c r="C3888" t="s">
        <v>86</v>
      </c>
      <c r="D3888" t="s">
        <v>26</v>
      </c>
      <c r="E3888" s="1">
        <v>43107</v>
      </c>
      <c r="F3888">
        <v>2</v>
      </c>
      <c r="G3888">
        <v>219.98</v>
      </c>
      <c r="H3888" t="s">
        <v>934</v>
      </c>
      <c r="I3888" t="s">
        <v>53</v>
      </c>
      <c r="J3888" t="s">
        <v>27</v>
      </c>
      <c r="K3888" t="s">
        <v>28</v>
      </c>
      <c r="L3888" t="s">
        <v>1972</v>
      </c>
    </row>
    <row r="3889" spans="1:12" x14ac:dyDescent="0.3">
      <c r="A3889">
        <v>1334</v>
      </c>
      <c r="B3889" t="s">
        <v>1658</v>
      </c>
      <c r="C3889" t="s">
        <v>86</v>
      </c>
      <c r="D3889" t="s">
        <v>26</v>
      </c>
      <c r="E3889" s="1">
        <v>43107</v>
      </c>
      <c r="F3889">
        <v>2</v>
      </c>
      <c r="G3889">
        <v>8999.98</v>
      </c>
      <c r="H3889" t="s">
        <v>1659</v>
      </c>
      <c r="I3889" t="s">
        <v>858</v>
      </c>
      <c r="J3889" t="s">
        <v>27</v>
      </c>
      <c r="K3889" t="s">
        <v>28</v>
      </c>
      <c r="L3889" t="s">
        <v>1968</v>
      </c>
    </row>
    <row r="3890" spans="1:12" x14ac:dyDescent="0.3">
      <c r="A3890">
        <v>1334</v>
      </c>
      <c r="B3890" t="s">
        <v>1658</v>
      </c>
      <c r="C3890" t="s">
        <v>86</v>
      </c>
      <c r="D3890" t="s">
        <v>26</v>
      </c>
      <c r="E3890" s="1">
        <v>43107</v>
      </c>
      <c r="F3890">
        <v>1</v>
      </c>
      <c r="G3890">
        <v>2299.9899999999998</v>
      </c>
      <c r="H3890" t="s">
        <v>878</v>
      </c>
      <c r="I3890" t="s">
        <v>22</v>
      </c>
      <c r="J3890" t="s">
        <v>27</v>
      </c>
      <c r="K3890" t="s">
        <v>28</v>
      </c>
      <c r="L3890" t="s">
        <v>1968</v>
      </c>
    </row>
    <row r="3891" spans="1:12" x14ac:dyDescent="0.3">
      <c r="A3891">
        <v>1334</v>
      </c>
      <c r="B3891" t="s">
        <v>1658</v>
      </c>
      <c r="C3891" t="s">
        <v>86</v>
      </c>
      <c r="D3891" t="s">
        <v>26</v>
      </c>
      <c r="E3891" s="1">
        <v>43107</v>
      </c>
      <c r="F3891">
        <v>2</v>
      </c>
      <c r="G3891">
        <v>9999.98</v>
      </c>
      <c r="H3891" t="s">
        <v>1660</v>
      </c>
      <c r="I3891" t="s">
        <v>46</v>
      </c>
      <c r="J3891" t="s">
        <v>27</v>
      </c>
      <c r="K3891" t="s">
        <v>28</v>
      </c>
      <c r="L3891" t="s">
        <v>1968</v>
      </c>
    </row>
    <row r="3892" spans="1:12" x14ac:dyDescent="0.3">
      <c r="A3892">
        <v>1335</v>
      </c>
      <c r="B3892" t="s">
        <v>1661</v>
      </c>
      <c r="C3892" t="s">
        <v>280</v>
      </c>
      <c r="D3892" t="s">
        <v>26</v>
      </c>
      <c r="E3892" s="1">
        <v>43107</v>
      </c>
      <c r="F3892">
        <v>2</v>
      </c>
      <c r="G3892">
        <v>4499.9799999999996</v>
      </c>
      <c r="H3892" t="s">
        <v>1662</v>
      </c>
      <c r="I3892" t="s">
        <v>22</v>
      </c>
      <c r="J3892" t="s">
        <v>27</v>
      </c>
      <c r="K3892" t="s">
        <v>31</v>
      </c>
      <c r="L3892" t="s">
        <v>1968</v>
      </c>
    </row>
    <row r="3893" spans="1:12" x14ac:dyDescent="0.3">
      <c r="A3893">
        <v>1336</v>
      </c>
      <c r="B3893" t="s">
        <v>1663</v>
      </c>
      <c r="C3893" t="s">
        <v>312</v>
      </c>
      <c r="D3893" t="s">
        <v>13</v>
      </c>
      <c r="E3893" s="1">
        <v>43109</v>
      </c>
      <c r="F3893">
        <v>2</v>
      </c>
      <c r="G3893">
        <v>539.98</v>
      </c>
      <c r="H3893" t="s">
        <v>66</v>
      </c>
      <c r="I3893" t="s">
        <v>53</v>
      </c>
      <c r="J3893" t="s">
        <v>16</v>
      </c>
      <c r="K3893" t="s">
        <v>17</v>
      </c>
      <c r="L3893" t="s">
        <v>1966</v>
      </c>
    </row>
    <row r="3894" spans="1:12" x14ac:dyDescent="0.3">
      <c r="A3894">
        <v>1336</v>
      </c>
      <c r="B3894" t="s">
        <v>1663</v>
      </c>
      <c r="C3894" t="s">
        <v>312</v>
      </c>
      <c r="D3894" t="s">
        <v>13</v>
      </c>
      <c r="E3894" s="1">
        <v>43109</v>
      </c>
      <c r="F3894">
        <v>1</v>
      </c>
      <c r="G3894">
        <v>3999.99</v>
      </c>
      <c r="H3894" t="s">
        <v>1664</v>
      </c>
      <c r="I3894" t="s">
        <v>20</v>
      </c>
      <c r="J3894" t="s">
        <v>16</v>
      </c>
      <c r="K3894" t="s">
        <v>17</v>
      </c>
      <c r="L3894" t="s">
        <v>1968</v>
      </c>
    </row>
    <row r="3895" spans="1:12" x14ac:dyDescent="0.3">
      <c r="A3895">
        <v>1336</v>
      </c>
      <c r="B3895" t="s">
        <v>1663</v>
      </c>
      <c r="C3895" t="s">
        <v>312</v>
      </c>
      <c r="D3895" t="s">
        <v>13</v>
      </c>
      <c r="E3895" s="1">
        <v>43109</v>
      </c>
      <c r="F3895">
        <v>1</v>
      </c>
      <c r="G3895">
        <v>2799.99</v>
      </c>
      <c r="H3895" t="s">
        <v>1665</v>
      </c>
      <c r="I3895" t="s">
        <v>46</v>
      </c>
      <c r="J3895" t="s">
        <v>16</v>
      </c>
      <c r="K3895" t="s">
        <v>17</v>
      </c>
      <c r="L3895" t="s">
        <v>1968</v>
      </c>
    </row>
    <row r="3896" spans="1:12" x14ac:dyDescent="0.3">
      <c r="A3896">
        <v>1336</v>
      </c>
      <c r="B3896" t="s">
        <v>1663</v>
      </c>
      <c r="C3896" t="s">
        <v>312</v>
      </c>
      <c r="D3896" t="s">
        <v>13</v>
      </c>
      <c r="E3896" s="1">
        <v>43109</v>
      </c>
      <c r="F3896">
        <v>1</v>
      </c>
      <c r="G3896">
        <v>6499.99</v>
      </c>
      <c r="H3896" t="s">
        <v>1666</v>
      </c>
      <c r="I3896" t="s">
        <v>858</v>
      </c>
      <c r="J3896" t="s">
        <v>16</v>
      </c>
      <c r="K3896" t="s">
        <v>17</v>
      </c>
      <c r="L3896" t="s">
        <v>1968</v>
      </c>
    </row>
    <row r="3897" spans="1:12" x14ac:dyDescent="0.3">
      <c r="A3897">
        <v>1336</v>
      </c>
      <c r="B3897" t="s">
        <v>1663</v>
      </c>
      <c r="C3897" t="s">
        <v>312</v>
      </c>
      <c r="D3897" t="s">
        <v>13</v>
      </c>
      <c r="E3897" s="1">
        <v>43109</v>
      </c>
      <c r="F3897">
        <v>2</v>
      </c>
      <c r="G3897">
        <v>1999.98</v>
      </c>
      <c r="H3897" t="s">
        <v>910</v>
      </c>
      <c r="I3897" t="s">
        <v>22</v>
      </c>
      <c r="J3897" t="s">
        <v>16</v>
      </c>
      <c r="K3897" t="s">
        <v>17</v>
      </c>
      <c r="L3897" t="s">
        <v>1968</v>
      </c>
    </row>
    <row r="3898" spans="1:12" x14ac:dyDescent="0.3">
      <c r="A3898">
        <v>1337</v>
      </c>
      <c r="B3898" t="s">
        <v>1667</v>
      </c>
      <c r="C3898" t="s">
        <v>382</v>
      </c>
      <c r="D3898" t="s">
        <v>26</v>
      </c>
      <c r="E3898" s="1">
        <v>43109</v>
      </c>
      <c r="F3898">
        <v>1</v>
      </c>
      <c r="G3898">
        <v>4999.99</v>
      </c>
      <c r="H3898" t="s">
        <v>1668</v>
      </c>
      <c r="I3898" t="s">
        <v>858</v>
      </c>
      <c r="J3898" t="s">
        <v>27</v>
      </c>
      <c r="K3898" t="s">
        <v>31</v>
      </c>
      <c r="L3898" t="s">
        <v>1968</v>
      </c>
    </row>
    <row r="3899" spans="1:12" x14ac:dyDescent="0.3">
      <c r="A3899">
        <v>1338</v>
      </c>
      <c r="B3899" t="s">
        <v>1669</v>
      </c>
      <c r="C3899" t="s">
        <v>42</v>
      </c>
      <c r="D3899" t="s">
        <v>26</v>
      </c>
      <c r="E3899" s="1">
        <v>43110</v>
      </c>
      <c r="F3899">
        <v>2</v>
      </c>
      <c r="G3899">
        <v>12999.98</v>
      </c>
      <c r="H3899" t="s">
        <v>1670</v>
      </c>
      <c r="I3899" t="s">
        <v>858</v>
      </c>
      <c r="J3899" t="s">
        <v>27</v>
      </c>
      <c r="K3899" t="s">
        <v>28</v>
      </c>
      <c r="L3899" t="s">
        <v>1968</v>
      </c>
    </row>
    <row r="3900" spans="1:12" x14ac:dyDescent="0.3">
      <c r="A3900">
        <v>1339</v>
      </c>
      <c r="B3900" t="s">
        <v>1671</v>
      </c>
      <c r="C3900" t="s">
        <v>881</v>
      </c>
      <c r="D3900" t="s">
        <v>13</v>
      </c>
      <c r="E3900" s="1">
        <v>43111</v>
      </c>
      <c r="F3900">
        <v>1</v>
      </c>
      <c r="G3900">
        <v>3199.99</v>
      </c>
      <c r="H3900" t="s">
        <v>1672</v>
      </c>
      <c r="I3900" t="s">
        <v>858</v>
      </c>
      <c r="J3900" t="s">
        <v>16</v>
      </c>
      <c r="K3900" t="s">
        <v>36</v>
      </c>
      <c r="L3900" t="s">
        <v>1968</v>
      </c>
    </row>
    <row r="3901" spans="1:12" x14ac:dyDescent="0.3">
      <c r="A3901">
        <v>1340</v>
      </c>
      <c r="B3901" t="s">
        <v>1673</v>
      </c>
      <c r="C3901" t="s">
        <v>148</v>
      </c>
      <c r="D3901" t="s">
        <v>13</v>
      </c>
      <c r="E3901" s="1">
        <v>43112</v>
      </c>
      <c r="F3901">
        <v>2</v>
      </c>
      <c r="G3901">
        <v>1699.98</v>
      </c>
      <c r="H3901" t="s">
        <v>1674</v>
      </c>
      <c r="I3901" t="s">
        <v>15</v>
      </c>
      <c r="J3901" t="s">
        <v>16</v>
      </c>
      <c r="K3901" t="s">
        <v>36</v>
      </c>
      <c r="L3901" t="s">
        <v>1966</v>
      </c>
    </row>
    <row r="3902" spans="1:12" x14ac:dyDescent="0.3">
      <c r="A3902">
        <v>1340</v>
      </c>
      <c r="B3902" t="s">
        <v>1673</v>
      </c>
      <c r="C3902" t="s">
        <v>148</v>
      </c>
      <c r="D3902" t="s">
        <v>13</v>
      </c>
      <c r="E3902" s="1">
        <v>43112</v>
      </c>
      <c r="F3902">
        <v>1</v>
      </c>
      <c r="G3902">
        <v>2599.9899999999998</v>
      </c>
      <c r="H3902" t="s">
        <v>1649</v>
      </c>
      <c r="I3902" t="s">
        <v>15</v>
      </c>
      <c r="J3902" t="s">
        <v>16</v>
      </c>
      <c r="K3902" t="s">
        <v>36</v>
      </c>
      <c r="L3902" t="s">
        <v>1966</v>
      </c>
    </row>
    <row r="3903" spans="1:12" x14ac:dyDescent="0.3">
      <c r="A3903">
        <v>1340</v>
      </c>
      <c r="B3903" t="s">
        <v>1673</v>
      </c>
      <c r="C3903" t="s">
        <v>148</v>
      </c>
      <c r="D3903" t="s">
        <v>13</v>
      </c>
      <c r="E3903" s="1">
        <v>43112</v>
      </c>
      <c r="F3903">
        <v>2</v>
      </c>
      <c r="G3903">
        <v>419.98</v>
      </c>
      <c r="H3903" t="s">
        <v>1010</v>
      </c>
      <c r="I3903" t="s">
        <v>53</v>
      </c>
      <c r="J3903" t="s">
        <v>16</v>
      </c>
      <c r="K3903" t="s">
        <v>36</v>
      </c>
      <c r="L3903" t="s">
        <v>1971</v>
      </c>
    </row>
    <row r="3904" spans="1:12" x14ac:dyDescent="0.3">
      <c r="A3904">
        <v>1341</v>
      </c>
      <c r="B3904" t="s">
        <v>1675</v>
      </c>
      <c r="C3904" t="s">
        <v>461</v>
      </c>
      <c r="D3904" t="s">
        <v>26</v>
      </c>
      <c r="E3904" s="1">
        <v>43112</v>
      </c>
      <c r="F3904">
        <v>2</v>
      </c>
      <c r="G3904">
        <v>1799.98</v>
      </c>
      <c r="H3904" t="s">
        <v>1676</v>
      </c>
      <c r="I3904" t="s">
        <v>15</v>
      </c>
      <c r="J3904" t="s">
        <v>27</v>
      </c>
      <c r="K3904" t="s">
        <v>31</v>
      </c>
      <c r="L3904" t="s">
        <v>1966</v>
      </c>
    </row>
    <row r="3905" spans="1:12" x14ac:dyDescent="0.3">
      <c r="A3905">
        <v>1341</v>
      </c>
      <c r="B3905" t="s">
        <v>1675</v>
      </c>
      <c r="C3905" t="s">
        <v>461</v>
      </c>
      <c r="D3905" t="s">
        <v>26</v>
      </c>
      <c r="E3905" s="1">
        <v>43112</v>
      </c>
      <c r="F3905">
        <v>2</v>
      </c>
      <c r="G3905">
        <v>1499.98</v>
      </c>
      <c r="H3905" t="s">
        <v>1677</v>
      </c>
      <c r="I3905" t="s">
        <v>15</v>
      </c>
      <c r="J3905" t="s">
        <v>27</v>
      </c>
      <c r="K3905" t="s">
        <v>31</v>
      </c>
      <c r="L3905" t="s">
        <v>1966</v>
      </c>
    </row>
    <row r="3906" spans="1:12" x14ac:dyDescent="0.3">
      <c r="A3906">
        <v>1341</v>
      </c>
      <c r="B3906" t="s">
        <v>1675</v>
      </c>
      <c r="C3906" t="s">
        <v>461</v>
      </c>
      <c r="D3906" t="s">
        <v>26</v>
      </c>
      <c r="E3906" s="1">
        <v>43112</v>
      </c>
      <c r="F3906">
        <v>2</v>
      </c>
      <c r="G3906">
        <v>501.98</v>
      </c>
      <c r="H3906" t="s">
        <v>950</v>
      </c>
      <c r="I3906" t="s">
        <v>15</v>
      </c>
      <c r="J3906" t="s">
        <v>27</v>
      </c>
      <c r="K3906" t="s">
        <v>31</v>
      </c>
      <c r="L3906" t="s">
        <v>1972</v>
      </c>
    </row>
    <row r="3907" spans="1:12" x14ac:dyDescent="0.3">
      <c r="A3907">
        <v>1341</v>
      </c>
      <c r="B3907" t="s">
        <v>1675</v>
      </c>
      <c r="C3907" t="s">
        <v>461</v>
      </c>
      <c r="D3907" t="s">
        <v>26</v>
      </c>
      <c r="E3907" s="1">
        <v>43112</v>
      </c>
      <c r="F3907">
        <v>2</v>
      </c>
      <c r="G3907">
        <v>10999.98</v>
      </c>
      <c r="H3907" t="s">
        <v>859</v>
      </c>
      <c r="I3907" t="s">
        <v>858</v>
      </c>
      <c r="J3907" t="s">
        <v>27</v>
      </c>
      <c r="K3907" t="s">
        <v>31</v>
      </c>
      <c r="L3907" t="s">
        <v>1968</v>
      </c>
    </row>
    <row r="3908" spans="1:12" x14ac:dyDescent="0.3">
      <c r="A3908">
        <v>1342</v>
      </c>
      <c r="B3908" t="s">
        <v>1678</v>
      </c>
      <c r="C3908" t="s">
        <v>319</v>
      </c>
      <c r="D3908" t="s">
        <v>26</v>
      </c>
      <c r="E3908" s="1">
        <v>43112</v>
      </c>
      <c r="F3908">
        <v>1</v>
      </c>
      <c r="G3908">
        <v>1559.99</v>
      </c>
      <c r="H3908" t="s">
        <v>967</v>
      </c>
      <c r="I3908" t="s">
        <v>46</v>
      </c>
      <c r="J3908" t="s">
        <v>27</v>
      </c>
      <c r="K3908" t="s">
        <v>31</v>
      </c>
      <c r="L3908" t="s">
        <v>1972</v>
      </c>
    </row>
    <row r="3909" spans="1:12" x14ac:dyDescent="0.3">
      <c r="A3909">
        <v>1342</v>
      </c>
      <c r="B3909" t="s">
        <v>1678</v>
      </c>
      <c r="C3909" t="s">
        <v>319</v>
      </c>
      <c r="D3909" t="s">
        <v>26</v>
      </c>
      <c r="E3909" s="1">
        <v>43112</v>
      </c>
      <c r="F3909">
        <v>1</v>
      </c>
      <c r="G3909">
        <v>209.99</v>
      </c>
      <c r="H3909" t="s">
        <v>1679</v>
      </c>
      <c r="I3909" t="s">
        <v>53</v>
      </c>
      <c r="J3909" t="s">
        <v>27</v>
      </c>
      <c r="K3909" t="s">
        <v>31</v>
      </c>
      <c r="L3909" t="s">
        <v>1968</v>
      </c>
    </row>
    <row r="3910" spans="1:12" x14ac:dyDescent="0.3">
      <c r="A3910">
        <v>1343</v>
      </c>
      <c r="B3910" t="s">
        <v>1680</v>
      </c>
      <c r="C3910" t="s">
        <v>219</v>
      </c>
      <c r="D3910" t="s">
        <v>26</v>
      </c>
      <c r="E3910" s="1">
        <v>43113</v>
      </c>
      <c r="F3910">
        <v>1</v>
      </c>
      <c r="G3910">
        <v>299.99</v>
      </c>
      <c r="H3910" t="s">
        <v>877</v>
      </c>
      <c r="I3910" t="s">
        <v>53</v>
      </c>
      <c r="J3910" t="s">
        <v>27</v>
      </c>
      <c r="K3910" t="s">
        <v>28</v>
      </c>
      <c r="L3910" t="s">
        <v>1966</v>
      </c>
    </row>
    <row r="3911" spans="1:12" x14ac:dyDescent="0.3">
      <c r="A3911">
        <v>1343</v>
      </c>
      <c r="B3911" t="s">
        <v>1680</v>
      </c>
      <c r="C3911" t="s">
        <v>219</v>
      </c>
      <c r="D3911" t="s">
        <v>26</v>
      </c>
      <c r="E3911" s="1">
        <v>43113</v>
      </c>
      <c r="F3911">
        <v>1</v>
      </c>
      <c r="G3911">
        <v>559.99</v>
      </c>
      <c r="H3911" t="s">
        <v>1681</v>
      </c>
      <c r="I3911" t="s">
        <v>15</v>
      </c>
      <c r="J3911" t="s">
        <v>27</v>
      </c>
      <c r="K3911" t="s">
        <v>28</v>
      </c>
      <c r="L3911" t="s">
        <v>1966</v>
      </c>
    </row>
    <row r="3912" spans="1:12" x14ac:dyDescent="0.3">
      <c r="A3912">
        <v>1343</v>
      </c>
      <c r="B3912" t="s">
        <v>1680</v>
      </c>
      <c r="C3912" t="s">
        <v>219</v>
      </c>
      <c r="D3912" t="s">
        <v>26</v>
      </c>
      <c r="E3912" s="1">
        <v>43113</v>
      </c>
      <c r="F3912">
        <v>2</v>
      </c>
      <c r="G3912">
        <v>693.98</v>
      </c>
      <c r="H3912" t="s">
        <v>1033</v>
      </c>
      <c r="I3912" t="s">
        <v>15</v>
      </c>
      <c r="J3912" t="s">
        <v>27</v>
      </c>
      <c r="K3912" t="s">
        <v>28</v>
      </c>
      <c r="L3912" t="s">
        <v>1972</v>
      </c>
    </row>
    <row r="3913" spans="1:12" x14ac:dyDescent="0.3">
      <c r="A3913">
        <v>1343</v>
      </c>
      <c r="B3913" t="s">
        <v>1680</v>
      </c>
      <c r="C3913" t="s">
        <v>219</v>
      </c>
      <c r="D3913" t="s">
        <v>26</v>
      </c>
      <c r="E3913" s="1">
        <v>43113</v>
      </c>
      <c r="F3913">
        <v>1</v>
      </c>
      <c r="G3913">
        <v>3299.99</v>
      </c>
      <c r="H3913" t="s">
        <v>1682</v>
      </c>
      <c r="I3913" t="s">
        <v>20</v>
      </c>
      <c r="J3913" t="s">
        <v>27</v>
      </c>
      <c r="K3913" t="s">
        <v>28</v>
      </c>
      <c r="L3913" t="s">
        <v>1968</v>
      </c>
    </row>
    <row r="3914" spans="1:12" x14ac:dyDescent="0.3">
      <c r="A3914">
        <v>1343</v>
      </c>
      <c r="B3914" t="s">
        <v>1680</v>
      </c>
      <c r="C3914" t="s">
        <v>219</v>
      </c>
      <c r="D3914" t="s">
        <v>26</v>
      </c>
      <c r="E3914" s="1">
        <v>43113</v>
      </c>
      <c r="F3914">
        <v>2</v>
      </c>
      <c r="G3914">
        <v>6999.98</v>
      </c>
      <c r="H3914" t="s">
        <v>1683</v>
      </c>
      <c r="I3914" t="s">
        <v>858</v>
      </c>
      <c r="J3914" t="s">
        <v>27</v>
      </c>
      <c r="K3914" t="s">
        <v>28</v>
      </c>
      <c r="L3914" t="s">
        <v>1968</v>
      </c>
    </row>
    <row r="3915" spans="1:12" x14ac:dyDescent="0.3">
      <c r="A3915">
        <v>1344</v>
      </c>
      <c r="B3915" t="s">
        <v>1684</v>
      </c>
      <c r="C3915" t="s">
        <v>86</v>
      </c>
      <c r="D3915" t="s">
        <v>26</v>
      </c>
      <c r="E3915" s="1">
        <v>43113</v>
      </c>
      <c r="F3915">
        <v>2</v>
      </c>
      <c r="G3915">
        <v>1599.98</v>
      </c>
      <c r="H3915" t="s">
        <v>1022</v>
      </c>
      <c r="I3915" t="s">
        <v>15</v>
      </c>
      <c r="J3915" t="s">
        <v>27</v>
      </c>
      <c r="K3915" t="s">
        <v>28</v>
      </c>
      <c r="L3915" t="s">
        <v>1966</v>
      </c>
    </row>
    <row r="3916" spans="1:12" x14ac:dyDescent="0.3">
      <c r="A3916">
        <v>1344</v>
      </c>
      <c r="B3916" t="s">
        <v>1684</v>
      </c>
      <c r="C3916" t="s">
        <v>86</v>
      </c>
      <c r="D3916" t="s">
        <v>26</v>
      </c>
      <c r="E3916" s="1">
        <v>43113</v>
      </c>
      <c r="F3916">
        <v>2</v>
      </c>
      <c r="G3916">
        <v>1103.98</v>
      </c>
      <c r="H3916" t="s">
        <v>856</v>
      </c>
      <c r="I3916" t="s">
        <v>39</v>
      </c>
      <c r="J3916" t="s">
        <v>27</v>
      </c>
      <c r="K3916" t="s">
        <v>28</v>
      </c>
      <c r="L3916" t="s">
        <v>1972</v>
      </c>
    </row>
    <row r="3917" spans="1:12" x14ac:dyDescent="0.3">
      <c r="A3917">
        <v>1344</v>
      </c>
      <c r="B3917" t="s">
        <v>1684</v>
      </c>
      <c r="C3917" t="s">
        <v>86</v>
      </c>
      <c r="D3917" t="s">
        <v>26</v>
      </c>
      <c r="E3917" s="1">
        <v>43113</v>
      </c>
      <c r="F3917">
        <v>1</v>
      </c>
      <c r="G3917">
        <v>999.99</v>
      </c>
      <c r="H3917" t="s">
        <v>32</v>
      </c>
      <c r="I3917" t="s">
        <v>22</v>
      </c>
      <c r="J3917" t="s">
        <v>27</v>
      </c>
      <c r="K3917" t="s">
        <v>28</v>
      </c>
      <c r="L3917" t="s">
        <v>1967</v>
      </c>
    </row>
    <row r="3918" spans="1:12" x14ac:dyDescent="0.3">
      <c r="A3918">
        <v>1344</v>
      </c>
      <c r="B3918" t="s">
        <v>1684</v>
      </c>
      <c r="C3918" t="s">
        <v>86</v>
      </c>
      <c r="D3918" t="s">
        <v>26</v>
      </c>
      <c r="E3918" s="1">
        <v>43113</v>
      </c>
      <c r="F3918">
        <v>1</v>
      </c>
      <c r="G3918">
        <v>4999.99</v>
      </c>
      <c r="H3918" t="s">
        <v>864</v>
      </c>
      <c r="I3918" t="s">
        <v>46</v>
      </c>
      <c r="J3918" t="s">
        <v>27</v>
      </c>
      <c r="K3918" t="s">
        <v>28</v>
      </c>
      <c r="L3918" t="s">
        <v>1968</v>
      </c>
    </row>
    <row r="3919" spans="1:12" x14ac:dyDescent="0.3">
      <c r="A3919">
        <v>1345</v>
      </c>
      <c r="B3919" t="s">
        <v>1685</v>
      </c>
      <c r="C3919" t="s">
        <v>408</v>
      </c>
      <c r="D3919" t="s">
        <v>26</v>
      </c>
      <c r="E3919" s="1">
        <v>43114</v>
      </c>
      <c r="F3919">
        <v>2</v>
      </c>
      <c r="G3919">
        <v>1499.98</v>
      </c>
      <c r="H3919" t="s">
        <v>35</v>
      </c>
      <c r="I3919" t="s">
        <v>22</v>
      </c>
      <c r="J3919" t="s">
        <v>27</v>
      </c>
      <c r="K3919" t="s">
        <v>28</v>
      </c>
      <c r="L3919" t="s">
        <v>1969</v>
      </c>
    </row>
    <row r="3920" spans="1:12" x14ac:dyDescent="0.3">
      <c r="A3920">
        <v>1345</v>
      </c>
      <c r="B3920" t="s">
        <v>1685</v>
      </c>
      <c r="C3920" t="s">
        <v>408</v>
      </c>
      <c r="D3920" t="s">
        <v>26</v>
      </c>
      <c r="E3920" s="1">
        <v>43114</v>
      </c>
      <c r="F3920">
        <v>2</v>
      </c>
      <c r="G3920">
        <v>3098</v>
      </c>
      <c r="H3920" t="s">
        <v>1686</v>
      </c>
      <c r="I3920" t="s">
        <v>858</v>
      </c>
      <c r="J3920" t="s">
        <v>27</v>
      </c>
      <c r="K3920" t="s">
        <v>28</v>
      </c>
      <c r="L3920" t="s">
        <v>1967</v>
      </c>
    </row>
    <row r="3921" spans="1:12" x14ac:dyDescent="0.3">
      <c r="A3921">
        <v>1345</v>
      </c>
      <c r="B3921" t="s">
        <v>1685</v>
      </c>
      <c r="C3921" t="s">
        <v>408</v>
      </c>
      <c r="D3921" t="s">
        <v>26</v>
      </c>
      <c r="E3921" s="1">
        <v>43114</v>
      </c>
      <c r="F3921">
        <v>2</v>
      </c>
      <c r="G3921">
        <v>6399.98</v>
      </c>
      <c r="H3921" t="s">
        <v>1687</v>
      </c>
      <c r="I3921" t="s">
        <v>858</v>
      </c>
      <c r="J3921" t="s">
        <v>27</v>
      </c>
      <c r="K3921" t="s">
        <v>28</v>
      </c>
      <c r="L3921" t="s">
        <v>1968</v>
      </c>
    </row>
    <row r="3922" spans="1:12" x14ac:dyDescent="0.3">
      <c r="A3922">
        <v>1345</v>
      </c>
      <c r="B3922" t="s">
        <v>1685</v>
      </c>
      <c r="C3922" t="s">
        <v>408</v>
      </c>
      <c r="D3922" t="s">
        <v>26</v>
      </c>
      <c r="E3922" s="1">
        <v>43114</v>
      </c>
      <c r="F3922">
        <v>2</v>
      </c>
      <c r="G3922">
        <v>9999.98</v>
      </c>
      <c r="H3922" t="s">
        <v>987</v>
      </c>
      <c r="I3922" t="s">
        <v>22</v>
      </c>
      <c r="J3922" t="s">
        <v>27</v>
      </c>
      <c r="K3922" t="s">
        <v>28</v>
      </c>
      <c r="L3922" t="s">
        <v>1968</v>
      </c>
    </row>
    <row r="3923" spans="1:12" x14ac:dyDescent="0.3">
      <c r="A3923">
        <v>1346</v>
      </c>
      <c r="B3923" t="s">
        <v>1688</v>
      </c>
      <c r="C3923" t="s">
        <v>567</v>
      </c>
      <c r="D3923" t="s">
        <v>108</v>
      </c>
      <c r="E3923" s="1">
        <v>43114</v>
      </c>
      <c r="F3923">
        <v>1</v>
      </c>
      <c r="G3923">
        <v>749.99</v>
      </c>
      <c r="H3923" t="s">
        <v>1689</v>
      </c>
      <c r="I3923" t="s">
        <v>15</v>
      </c>
      <c r="J3923" t="s">
        <v>109</v>
      </c>
      <c r="K3923" t="s">
        <v>110</v>
      </c>
      <c r="L3923" t="s">
        <v>1966</v>
      </c>
    </row>
    <row r="3924" spans="1:12" x14ac:dyDescent="0.3">
      <c r="A3924">
        <v>1346</v>
      </c>
      <c r="B3924" t="s">
        <v>1688</v>
      </c>
      <c r="C3924" t="s">
        <v>567</v>
      </c>
      <c r="D3924" t="s">
        <v>108</v>
      </c>
      <c r="E3924" s="1">
        <v>43114</v>
      </c>
      <c r="F3924">
        <v>2</v>
      </c>
      <c r="G3924">
        <v>898</v>
      </c>
      <c r="H3924" t="s">
        <v>44</v>
      </c>
      <c r="I3924" t="s">
        <v>15</v>
      </c>
      <c r="J3924" t="s">
        <v>109</v>
      </c>
      <c r="K3924" t="s">
        <v>110</v>
      </c>
      <c r="L3924" t="s">
        <v>1976</v>
      </c>
    </row>
    <row r="3925" spans="1:12" x14ac:dyDescent="0.3">
      <c r="A3925">
        <v>1346</v>
      </c>
      <c r="B3925" t="s">
        <v>1688</v>
      </c>
      <c r="C3925" t="s">
        <v>567</v>
      </c>
      <c r="D3925" t="s">
        <v>108</v>
      </c>
      <c r="E3925" s="1">
        <v>43114</v>
      </c>
      <c r="F3925">
        <v>2</v>
      </c>
      <c r="G3925">
        <v>179.98</v>
      </c>
      <c r="H3925" t="s">
        <v>1690</v>
      </c>
      <c r="I3925" t="s">
        <v>53</v>
      </c>
      <c r="J3925" t="s">
        <v>109</v>
      </c>
      <c r="K3925" t="s">
        <v>110</v>
      </c>
      <c r="L3925" t="s">
        <v>1973</v>
      </c>
    </row>
    <row r="3926" spans="1:12" x14ac:dyDescent="0.3">
      <c r="A3926">
        <v>1346</v>
      </c>
      <c r="B3926" t="s">
        <v>1688</v>
      </c>
      <c r="C3926" t="s">
        <v>567</v>
      </c>
      <c r="D3926" t="s">
        <v>108</v>
      </c>
      <c r="E3926" s="1">
        <v>43114</v>
      </c>
      <c r="F3926">
        <v>1</v>
      </c>
      <c r="G3926">
        <v>4499.99</v>
      </c>
      <c r="H3926" t="s">
        <v>1691</v>
      </c>
      <c r="I3926" t="s">
        <v>858</v>
      </c>
      <c r="J3926" t="s">
        <v>109</v>
      </c>
      <c r="K3926" t="s">
        <v>110</v>
      </c>
      <c r="L3926" t="s">
        <v>1968</v>
      </c>
    </row>
    <row r="3927" spans="1:12" x14ac:dyDescent="0.3">
      <c r="A3927">
        <v>1346</v>
      </c>
      <c r="B3927" t="s">
        <v>1688</v>
      </c>
      <c r="C3927" t="s">
        <v>567</v>
      </c>
      <c r="D3927" t="s">
        <v>108</v>
      </c>
      <c r="E3927" s="1">
        <v>43114</v>
      </c>
      <c r="F3927">
        <v>2</v>
      </c>
      <c r="G3927">
        <v>2999.98</v>
      </c>
      <c r="H3927" t="s">
        <v>1692</v>
      </c>
      <c r="I3927" t="s">
        <v>22</v>
      </c>
      <c r="J3927" t="s">
        <v>109</v>
      </c>
      <c r="K3927" t="s">
        <v>110</v>
      </c>
      <c r="L3927" t="s">
        <v>1968</v>
      </c>
    </row>
    <row r="3928" spans="1:12" x14ac:dyDescent="0.3">
      <c r="A3928">
        <v>1347</v>
      </c>
      <c r="B3928" t="s">
        <v>1693</v>
      </c>
      <c r="C3928" t="s">
        <v>340</v>
      </c>
      <c r="D3928" t="s">
        <v>13</v>
      </c>
      <c r="E3928" s="1">
        <v>43115</v>
      </c>
      <c r="F3928">
        <v>1</v>
      </c>
      <c r="G3928">
        <v>749.99</v>
      </c>
      <c r="H3928" t="s">
        <v>857</v>
      </c>
      <c r="I3928" t="s">
        <v>858</v>
      </c>
      <c r="J3928" t="s">
        <v>16</v>
      </c>
      <c r="K3928" t="s">
        <v>17</v>
      </c>
      <c r="L3928" t="s">
        <v>1967</v>
      </c>
    </row>
    <row r="3929" spans="1:12" x14ac:dyDescent="0.3">
      <c r="A3929">
        <v>1347</v>
      </c>
      <c r="B3929" t="s">
        <v>1693</v>
      </c>
      <c r="C3929" t="s">
        <v>340</v>
      </c>
      <c r="D3929" t="s">
        <v>13</v>
      </c>
      <c r="E3929" s="1">
        <v>43115</v>
      </c>
      <c r="F3929">
        <v>2</v>
      </c>
      <c r="G3929">
        <v>10599.98</v>
      </c>
      <c r="H3929" t="s">
        <v>897</v>
      </c>
      <c r="I3929" t="s">
        <v>22</v>
      </c>
      <c r="J3929" t="s">
        <v>16</v>
      </c>
      <c r="K3929" t="s">
        <v>17</v>
      </c>
      <c r="L3929" t="s">
        <v>1968</v>
      </c>
    </row>
    <row r="3930" spans="1:12" x14ac:dyDescent="0.3">
      <c r="A3930">
        <v>1348</v>
      </c>
      <c r="B3930" t="s">
        <v>1694</v>
      </c>
      <c r="C3930" t="s">
        <v>90</v>
      </c>
      <c r="D3930" t="s">
        <v>13</v>
      </c>
      <c r="E3930" s="1">
        <v>43115</v>
      </c>
      <c r="F3930">
        <v>1</v>
      </c>
      <c r="G3930">
        <v>1799.99</v>
      </c>
      <c r="H3930" t="s">
        <v>1695</v>
      </c>
      <c r="I3930" t="s">
        <v>858</v>
      </c>
      <c r="J3930" t="s">
        <v>16</v>
      </c>
      <c r="K3930" t="s">
        <v>17</v>
      </c>
      <c r="L3930" t="s">
        <v>1968</v>
      </c>
    </row>
    <row r="3931" spans="1:12" x14ac:dyDescent="0.3">
      <c r="A3931">
        <v>1348</v>
      </c>
      <c r="B3931" t="s">
        <v>1694</v>
      </c>
      <c r="C3931" t="s">
        <v>90</v>
      </c>
      <c r="D3931" t="s">
        <v>13</v>
      </c>
      <c r="E3931" s="1">
        <v>43115</v>
      </c>
      <c r="F3931">
        <v>1</v>
      </c>
      <c r="G3931">
        <v>5499.99</v>
      </c>
      <c r="H3931" t="s">
        <v>1696</v>
      </c>
      <c r="I3931" t="s">
        <v>858</v>
      </c>
      <c r="J3931" t="s">
        <v>16</v>
      </c>
      <c r="K3931" t="s">
        <v>17</v>
      </c>
      <c r="L3931" t="s">
        <v>1968</v>
      </c>
    </row>
    <row r="3932" spans="1:12" x14ac:dyDescent="0.3">
      <c r="A3932">
        <v>1348</v>
      </c>
      <c r="B3932" t="s">
        <v>1694</v>
      </c>
      <c r="C3932" t="s">
        <v>90</v>
      </c>
      <c r="D3932" t="s">
        <v>13</v>
      </c>
      <c r="E3932" s="1">
        <v>43115</v>
      </c>
      <c r="F3932">
        <v>2</v>
      </c>
      <c r="G3932">
        <v>9999.98</v>
      </c>
      <c r="H3932" t="s">
        <v>930</v>
      </c>
      <c r="I3932" t="s">
        <v>858</v>
      </c>
      <c r="J3932" t="s">
        <v>16</v>
      </c>
      <c r="K3932" t="s">
        <v>17</v>
      </c>
      <c r="L3932" t="s">
        <v>1968</v>
      </c>
    </row>
    <row r="3933" spans="1:12" x14ac:dyDescent="0.3">
      <c r="A3933">
        <v>1348</v>
      </c>
      <c r="B3933" t="s">
        <v>1694</v>
      </c>
      <c r="C3933" t="s">
        <v>90</v>
      </c>
      <c r="D3933" t="s">
        <v>13</v>
      </c>
      <c r="E3933" s="1">
        <v>43115</v>
      </c>
      <c r="F3933">
        <v>1</v>
      </c>
      <c r="G3933">
        <v>4999.99</v>
      </c>
      <c r="H3933" t="s">
        <v>1660</v>
      </c>
      <c r="I3933" t="s">
        <v>46</v>
      </c>
      <c r="J3933" t="s">
        <v>16</v>
      </c>
      <c r="K3933" t="s">
        <v>17</v>
      </c>
      <c r="L3933" t="s">
        <v>1968</v>
      </c>
    </row>
    <row r="3934" spans="1:12" x14ac:dyDescent="0.3">
      <c r="A3934">
        <v>1349</v>
      </c>
      <c r="B3934" t="s">
        <v>1697</v>
      </c>
      <c r="C3934" t="s">
        <v>153</v>
      </c>
      <c r="D3934" t="s">
        <v>26</v>
      </c>
      <c r="E3934" s="1">
        <v>43115</v>
      </c>
      <c r="F3934">
        <v>2</v>
      </c>
      <c r="G3934">
        <v>3098</v>
      </c>
      <c r="H3934" t="s">
        <v>1698</v>
      </c>
      <c r="I3934" t="s">
        <v>858</v>
      </c>
      <c r="J3934" t="s">
        <v>27</v>
      </c>
      <c r="K3934" t="s">
        <v>28</v>
      </c>
      <c r="L3934" t="s">
        <v>1967</v>
      </c>
    </row>
    <row r="3935" spans="1:12" x14ac:dyDescent="0.3">
      <c r="A3935">
        <v>1349</v>
      </c>
      <c r="B3935" t="s">
        <v>1697</v>
      </c>
      <c r="C3935" t="s">
        <v>153</v>
      </c>
      <c r="D3935" t="s">
        <v>26</v>
      </c>
      <c r="E3935" s="1">
        <v>43115</v>
      </c>
      <c r="F3935">
        <v>1</v>
      </c>
      <c r="G3935">
        <v>3499.99</v>
      </c>
      <c r="H3935" t="s">
        <v>1683</v>
      </c>
      <c r="I3935" t="s">
        <v>858</v>
      </c>
      <c r="J3935" t="s">
        <v>27</v>
      </c>
      <c r="K3935" t="s">
        <v>28</v>
      </c>
      <c r="L3935" t="s">
        <v>1968</v>
      </c>
    </row>
    <row r="3936" spans="1:12" x14ac:dyDescent="0.3">
      <c r="A3936">
        <v>1349</v>
      </c>
      <c r="B3936" t="s">
        <v>1697</v>
      </c>
      <c r="C3936" t="s">
        <v>153</v>
      </c>
      <c r="D3936" t="s">
        <v>26</v>
      </c>
      <c r="E3936" s="1">
        <v>43115</v>
      </c>
      <c r="F3936">
        <v>2</v>
      </c>
      <c r="G3936">
        <v>4499.9799999999996</v>
      </c>
      <c r="H3936" t="s">
        <v>1662</v>
      </c>
      <c r="I3936" t="s">
        <v>22</v>
      </c>
      <c r="J3936" t="s">
        <v>27</v>
      </c>
      <c r="K3936" t="s">
        <v>28</v>
      </c>
      <c r="L3936" t="s">
        <v>1968</v>
      </c>
    </row>
    <row r="3937" spans="1:12" x14ac:dyDescent="0.3">
      <c r="A3937">
        <v>1349</v>
      </c>
      <c r="B3937" t="s">
        <v>1697</v>
      </c>
      <c r="C3937" t="s">
        <v>153</v>
      </c>
      <c r="D3937" t="s">
        <v>26</v>
      </c>
      <c r="E3937" s="1">
        <v>43115</v>
      </c>
      <c r="F3937">
        <v>2</v>
      </c>
      <c r="G3937">
        <v>9999.98</v>
      </c>
      <c r="H3937" t="s">
        <v>1657</v>
      </c>
      <c r="I3937" t="s">
        <v>46</v>
      </c>
      <c r="J3937" t="s">
        <v>27</v>
      </c>
      <c r="K3937" t="s">
        <v>28</v>
      </c>
      <c r="L3937" t="s">
        <v>1968</v>
      </c>
    </row>
    <row r="3938" spans="1:12" x14ac:dyDescent="0.3">
      <c r="A3938">
        <v>1350</v>
      </c>
      <c r="B3938" t="s">
        <v>1699</v>
      </c>
      <c r="C3938" t="s">
        <v>139</v>
      </c>
      <c r="D3938" t="s">
        <v>26</v>
      </c>
      <c r="E3938" s="1">
        <v>43115</v>
      </c>
      <c r="F3938">
        <v>2</v>
      </c>
      <c r="G3938">
        <v>539.98</v>
      </c>
      <c r="H3938" t="s">
        <v>66</v>
      </c>
      <c r="I3938" t="s">
        <v>15</v>
      </c>
      <c r="J3938" t="s">
        <v>27</v>
      </c>
      <c r="K3938" t="s">
        <v>31</v>
      </c>
      <c r="L3938" t="s">
        <v>1966</v>
      </c>
    </row>
    <row r="3939" spans="1:12" x14ac:dyDescent="0.3">
      <c r="A3939">
        <v>1350</v>
      </c>
      <c r="B3939" t="s">
        <v>1699</v>
      </c>
      <c r="C3939" t="s">
        <v>139</v>
      </c>
      <c r="D3939" t="s">
        <v>26</v>
      </c>
      <c r="E3939" s="1">
        <v>43115</v>
      </c>
      <c r="F3939">
        <v>1</v>
      </c>
      <c r="G3939">
        <v>749.99</v>
      </c>
      <c r="H3939" t="s">
        <v>1700</v>
      </c>
      <c r="I3939" t="s">
        <v>39</v>
      </c>
      <c r="J3939" t="s">
        <v>27</v>
      </c>
      <c r="K3939" t="s">
        <v>31</v>
      </c>
      <c r="L3939" t="s">
        <v>1966</v>
      </c>
    </row>
    <row r="3940" spans="1:12" x14ac:dyDescent="0.3">
      <c r="A3940">
        <v>1350</v>
      </c>
      <c r="B3940" t="s">
        <v>1699</v>
      </c>
      <c r="C3940" t="s">
        <v>139</v>
      </c>
      <c r="D3940" t="s">
        <v>26</v>
      </c>
      <c r="E3940" s="1">
        <v>43115</v>
      </c>
      <c r="F3940">
        <v>1</v>
      </c>
      <c r="G3940">
        <v>2599.9899999999998</v>
      </c>
      <c r="H3940" t="s">
        <v>1701</v>
      </c>
      <c r="I3940" t="s">
        <v>15</v>
      </c>
      <c r="J3940" t="s">
        <v>27</v>
      </c>
      <c r="K3940" t="s">
        <v>31</v>
      </c>
      <c r="L3940" t="s">
        <v>1966</v>
      </c>
    </row>
    <row r="3941" spans="1:12" x14ac:dyDescent="0.3">
      <c r="A3941">
        <v>1350</v>
      </c>
      <c r="B3941" t="s">
        <v>1699</v>
      </c>
      <c r="C3941" t="s">
        <v>139</v>
      </c>
      <c r="D3941" t="s">
        <v>26</v>
      </c>
      <c r="E3941" s="1">
        <v>43115</v>
      </c>
      <c r="F3941">
        <v>1</v>
      </c>
      <c r="G3941">
        <v>2599.9899999999998</v>
      </c>
      <c r="H3941" t="s">
        <v>1649</v>
      </c>
      <c r="I3941" t="s">
        <v>15</v>
      </c>
      <c r="J3941" t="s">
        <v>27</v>
      </c>
      <c r="K3941" t="s">
        <v>31</v>
      </c>
      <c r="L3941" t="s">
        <v>1966</v>
      </c>
    </row>
    <row r="3942" spans="1:12" x14ac:dyDescent="0.3">
      <c r="A3942">
        <v>1350</v>
      </c>
      <c r="B3942" t="s">
        <v>1699</v>
      </c>
      <c r="C3942" t="s">
        <v>139</v>
      </c>
      <c r="D3942" t="s">
        <v>26</v>
      </c>
      <c r="E3942" s="1">
        <v>43115</v>
      </c>
      <c r="F3942">
        <v>1</v>
      </c>
      <c r="G3942">
        <v>2299.9899999999998</v>
      </c>
      <c r="H3942" t="s">
        <v>1702</v>
      </c>
      <c r="I3942" t="s">
        <v>858</v>
      </c>
      <c r="J3942" t="s">
        <v>27</v>
      </c>
      <c r="K3942" t="s">
        <v>31</v>
      </c>
      <c r="L3942" t="s">
        <v>1968</v>
      </c>
    </row>
    <row r="3943" spans="1:12" x14ac:dyDescent="0.3">
      <c r="A3943">
        <v>1351</v>
      </c>
      <c r="B3943" t="s">
        <v>1703</v>
      </c>
      <c r="C3943" t="s">
        <v>259</v>
      </c>
      <c r="D3943" t="s">
        <v>26</v>
      </c>
      <c r="E3943" s="1">
        <v>43116</v>
      </c>
      <c r="F3943">
        <v>2</v>
      </c>
      <c r="G3943">
        <v>559.98</v>
      </c>
      <c r="H3943" t="s">
        <v>1704</v>
      </c>
      <c r="I3943" t="s">
        <v>53</v>
      </c>
      <c r="J3943" t="s">
        <v>27</v>
      </c>
      <c r="K3943" t="s">
        <v>31</v>
      </c>
      <c r="L3943" t="s">
        <v>1966</v>
      </c>
    </row>
    <row r="3944" spans="1:12" x14ac:dyDescent="0.3">
      <c r="A3944">
        <v>1351</v>
      </c>
      <c r="B3944" t="s">
        <v>1703</v>
      </c>
      <c r="C3944" t="s">
        <v>259</v>
      </c>
      <c r="D3944" t="s">
        <v>26</v>
      </c>
      <c r="E3944" s="1">
        <v>43116</v>
      </c>
      <c r="F3944">
        <v>1</v>
      </c>
      <c r="G3944">
        <v>1499.99</v>
      </c>
      <c r="H3944" t="s">
        <v>1705</v>
      </c>
      <c r="I3944" t="s">
        <v>22</v>
      </c>
      <c r="J3944" t="s">
        <v>27</v>
      </c>
      <c r="K3944" t="s">
        <v>31</v>
      </c>
      <c r="L3944" t="s">
        <v>1968</v>
      </c>
    </row>
    <row r="3945" spans="1:12" x14ac:dyDescent="0.3">
      <c r="A3945">
        <v>1352</v>
      </c>
      <c r="B3945" t="s">
        <v>1706</v>
      </c>
      <c r="C3945" t="s">
        <v>337</v>
      </c>
      <c r="D3945" t="s">
        <v>26</v>
      </c>
      <c r="E3945" s="1">
        <v>43116</v>
      </c>
      <c r="F3945">
        <v>2</v>
      </c>
      <c r="G3945">
        <v>559.98</v>
      </c>
      <c r="H3945" t="s">
        <v>1644</v>
      </c>
      <c r="I3945" t="s">
        <v>53</v>
      </c>
      <c r="J3945" t="s">
        <v>27</v>
      </c>
      <c r="K3945" t="s">
        <v>28</v>
      </c>
      <c r="L3945" t="s">
        <v>1966</v>
      </c>
    </row>
    <row r="3946" spans="1:12" x14ac:dyDescent="0.3">
      <c r="A3946">
        <v>1352</v>
      </c>
      <c r="B3946" t="s">
        <v>1706</v>
      </c>
      <c r="C3946" t="s">
        <v>337</v>
      </c>
      <c r="D3946" t="s">
        <v>26</v>
      </c>
      <c r="E3946" s="1">
        <v>43116</v>
      </c>
      <c r="F3946">
        <v>1</v>
      </c>
      <c r="G3946">
        <v>489.99</v>
      </c>
      <c r="H3946" t="s">
        <v>994</v>
      </c>
      <c r="I3946" t="s">
        <v>53</v>
      </c>
      <c r="J3946" t="s">
        <v>27</v>
      </c>
      <c r="K3946" t="s">
        <v>28</v>
      </c>
      <c r="L3946" t="s">
        <v>1966</v>
      </c>
    </row>
    <row r="3947" spans="1:12" x14ac:dyDescent="0.3">
      <c r="A3947">
        <v>1352</v>
      </c>
      <c r="B3947" t="s">
        <v>1706</v>
      </c>
      <c r="C3947" t="s">
        <v>337</v>
      </c>
      <c r="D3947" t="s">
        <v>26</v>
      </c>
      <c r="E3947" s="1">
        <v>43116</v>
      </c>
      <c r="F3947">
        <v>2</v>
      </c>
      <c r="G3947">
        <v>1751.98</v>
      </c>
      <c r="H3947" t="s">
        <v>906</v>
      </c>
      <c r="I3947" t="s">
        <v>858</v>
      </c>
      <c r="J3947" t="s">
        <v>27</v>
      </c>
      <c r="K3947" t="s">
        <v>28</v>
      </c>
      <c r="L3947" t="s">
        <v>1967</v>
      </c>
    </row>
    <row r="3948" spans="1:12" x14ac:dyDescent="0.3">
      <c r="A3948">
        <v>1352</v>
      </c>
      <c r="B3948" t="s">
        <v>1706</v>
      </c>
      <c r="C3948" t="s">
        <v>337</v>
      </c>
      <c r="D3948" t="s">
        <v>26</v>
      </c>
      <c r="E3948" s="1">
        <v>43116</v>
      </c>
      <c r="F3948">
        <v>2</v>
      </c>
      <c r="G3948">
        <v>299.98</v>
      </c>
      <c r="H3948" t="s">
        <v>1047</v>
      </c>
      <c r="I3948" t="s">
        <v>53</v>
      </c>
      <c r="J3948" t="s">
        <v>27</v>
      </c>
      <c r="K3948" t="s">
        <v>28</v>
      </c>
      <c r="L3948" t="s">
        <v>1968</v>
      </c>
    </row>
    <row r="3949" spans="1:12" x14ac:dyDescent="0.3">
      <c r="A3949">
        <v>1352</v>
      </c>
      <c r="B3949" t="s">
        <v>1706</v>
      </c>
      <c r="C3949" t="s">
        <v>337</v>
      </c>
      <c r="D3949" t="s">
        <v>26</v>
      </c>
      <c r="E3949" s="1">
        <v>43116</v>
      </c>
      <c r="F3949">
        <v>1</v>
      </c>
      <c r="G3949">
        <v>1799.99</v>
      </c>
      <c r="H3949" t="s">
        <v>1707</v>
      </c>
      <c r="I3949" t="s">
        <v>22</v>
      </c>
      <c r="J3949" t="s">
        <v>27</v>
      </c>
      <c r="K3949" t="s">
        <v>28</v>
      </c>
      <c r="L3949" t="s">
        <v>1968</v>
      </c>
    </row>
    <row r="3950" spans="1:12" x14ac:dyDescent="0.3">
      <c r="A3950">
        <v>1353</v>
      </c>
      <c r="B3950" t="s">
        <v>1708</v>
      </c>
      <c r="C3950" t="s">
        <v>464</v>
      </c>
      <c r="D3950" t="s">
        <v>26</v>
      </c>
      <c r="E3950" s="1">
        <v>43117</v>
      </c>
      <c r="F3950">
        <v>1</v>
      </c>
      <c r="G3950">
        <v>639.99</v>
      </c>
      <c r="H3950" t="s">
        <v>1709</v>
      </c>
      <c r="I3950" t="s">
        <v>15</v>
      </c>
      <c r="J3950" t="s">
        <v>27</v>
      </c>
      <c r="K3950" t="s">
        <v>28</v>
      </c>
      <c r="L3950" t="s">
        <v>1966</v>
      </c>
    </row>
    <row r="3951" spans="1:12" x14ac:dyDescent="0.3">
      <c r="A3951">
        <v>1353</v>
      </c>
      <c r="B3951" t="s">
        <v>1708</v>
      </c>
      <c r="C3951" t="s">
        <v>464</v>
      </c>
      <c r="D3951" t="s">
        <v>26</v>
      </c>
      <c r="E3951" s="1">
        <v>43117</v>
      </c>
      <c r="F3951">
        <v>1</v>
      </c>
      <c r="G3951">
        <v>799.99</v>
      </c>
      <c r="H3951" t="s">
        <v>1648</v>
      </c>
      <c r="I3951" t="s">
        <v>39</v>
      </c>
      <c r="J3951" t="s">
        <v>27</v>
      </c>
      <c r="K3951" t="s">
        <v>28</v>
      </c>
      <c r="L3951" t="s">
        <v>1966</v>
      </c>
    </row>
    <row r="3952" spans="1:12" x14ac:dyDescent="0.3">
      <c r="A3952">
        <v>1353</v>
      </c>
      <c r="B3952" t="s">
        <v>1708</v>
      </c>
      <c r="C3952" t="s">
        <v>464</v>
      </c>
      <c r="D3952" t="s">
        <v>26</v>
      </c>
      <c r="E3952" s="1">
        <v>43117</v>
      </c>
      <c r="F3952">
        <v>2</v>
      </c>
      <c r="G3952">
        <v>833.98</v>
      </c>
      <c r="H3952" t="s">
        <v>945</v>
      </c>
      <c r="I3952" t="s">
        <v>39</v>
      </c>
      <c r="J3952" t="s">
        <v>27</v>
      </c>
      <c r="K3952" t="s">
        <v>28</v>
      </c>
      <c r="L3952" t="s">
        <v>1972</v>
      </c>
    </row>
    <row r="3953" spans="1:12" x14ac:dyDescent="0.3">
      <c r="A3953">
        <v>1353</v>
      </c>
      <c r="B3953" t="s">
        <v>1708</v>
      </c>
      <c r="C3953" t="s">
        <v>464</v>
      </c>
      <c r="D3953" t="s">
        <v>26</v>
      </c>
      <c r="E3953" s="1">
        <v>43117</v>
      </c>
      <c r="F3953">
        <v>2</v>
      </c>
      <c r="G3953">
        <v>299.98</v>
      </c>
      <c r="H3953" t="s">
        <v>1047</v>
      </c>
      <c r="I3953" t="s">
        <v>53</v>
      </c>
      <c r="J3953" t="s">
        <v>27</v>
      </c>
      <c r="K3953" t="s">
        <v>28</v>
      </c>
      <c r="L3953" t="s">
        <v>1968</v>
      </c>
    </row>
    <row r="3954" spans="1:12" x14ac:dyDescent="0.3">
      <c r="A3954">
        <v>1354</v>
      </c>
      <c r="B3954" t="s">
        <v>1710</v>
      </c>
      <c r="C3954" t="s">
        <v>520</v>
      </c>
      <c r="D3954" t="s">
        <v>13</v>
      </c>
      <c r="E3954" s="1">
        <v>43119</v>
      </c>
      <c r="F3954">
        <v>2</v>
      </c>
      <c r="G3954">
        <v>1499.98</v>
      </c>
      <c r="H3954" t="s">
        <v>1711</v>
      </c>
      <c r="I3954" t="s">
        <v>858</v>
      </c>
      <c r="J3954" t="s">
        <v>16</v>
      </c>
      <c r="K3954" t="s">
        <v>36</v>
      </c>
      <c r="L3954" t="s">
        <v>1968</v>
      </c>
    </row>
    <row r="3955" spans="1:12" x14ac:dyDescent="0.3">
      <c r="A3955">
        <v>1355</v>
      </c>
      <c r="B3955" t="s">
        <v>1712</v>
      </c>
      <c r="C3955" t="s">
        <v>227</v>
      </c>
      <c r="D3955" t="s">
        <v>26</v>
      </c>
      <c r="E3955" s="1">
        <v>43119</v>
      </c>
      <c r="F3955">
        <v>1</v>
      </c>
      <c r="G3955">
        <v>2599.9899999999998</v>
      </c>
      <c r="H3955" t="s">
        <v>1649</v>
      </c>
      <c r="I3955" t="s">
        <v>15</v>
      </c>
      <c r="J3955" t="s">
        <v>27</v>
      </c>
      <c r="K3955" t="s">
        <v>31</v>
      </c>
      <c r="L3955" t="s">
        <v>1966</v>
      </c>
    </row>
    <row r="3956" spans="1:12" x14ac:dyDescent="0.3">
      <c r="A3956">
        <v>1355</v>
      </c>
      <c r="B3956" t="s">
        <v>1712</v>
      </c>
      <c r="C3956" t="s">
        <v>227</v>
      </c>
      <c r="D3956" t="s">
        <v>26</v>
      </c>
      <c r="E3956" s="1">
        <v>43119</v>
      </c>
      <c r="F3956">
        <v>2</v>
      </c>
      <c r="G3956">
        <v>899.98</v>
      </c>
      <c r="H3956" t="s">
        <v>1713</v>
      </c>
      <c r="I3956" t="s">
        <v>39</v>
      </c>
      <c r="J3956" t="s">
        <v>27</v>
      </c>
      <c r="K3956" t="s">
        <v>31</v>
      </c>
      <c r="L3956" t="s">
        <v>1966</v>
      </c>
    </row>
    <row r="3957" spans="1:12" x14ac:dyDescent="0.3">
      <c r="A3957">
        <v>1355</v>
      </c>
      <c r="B3957" t="s">
        <v>1712</v>
      </c>
      <c r="C3957" t="s">
        <v>227</v>
      </c>
      <c r="D3957" t="s">
        <v>26</v>
      </c>
      <c r="E3957" s="1">
        <v>43119</v>
      </c>
      <c r="F3957">
        <v>1</v>
      </c>
      <c r="G3957">
        <v>279.99</v>
      </c>
      <c r="H3957" t="s">
        <v>1704</v>
      </c>
      <c r="I3957" t="s">
        <v>53</v>
      </c>
      <c r="J3957" t="s">
        <v>27</v>
      </c>
      <c r="K3957" t="s">
        <v>31</v>
      </c>
      <c r="L3957" t="s">
        <v>1966</v>
      </c>
    </row>
    <row r="3958" spans="1:12" x14ac:dyDescent="0.3">
      <c r="A3958">
        <v>1355</v>
      </c>
      <c r="B3958" t="s">
        <v>1712</v>
      </c>
      <c r="C3958" t="s">
        <v>227</v>
      </c>
      <c r="D3958" t="s">
        <v>26</v>
      </c>
      <c r="E3958" s="1">
        <v>43119</v>
      </c>
      <c r="F3958">
        <v>1</v>
      </c>
      <c r="G3958">
        <v>7499.99</v>
      </c>
      <c r="H3958" t="s">
        <v>1714</v>
      </c>
      <c r="I3958" t="s">
        <v>858</v>
      </c>
      <c r="J3958" t="s">
        <v>27</v>
      </c>
      <c r="K3958" t="s">
        <v>31</v>
      </c>
      <c r="L3958" t="s">
        <v>1968</v>
      </c>
    </row>
    <row r="3959" spans="1:12" x14ac:dyDescent="0.3">
      <c r="A3959">
        <v>1356</v>
      </c>
      <c r="B3959" t="s">
        <v>1715</v>
      </c>
      <c r="C3959" t="s">
        <v>939</v>
      </c>
      <c r="D3959" t="s">
        <v>26</v>
      </c>
      <c r="E3959" s="1">
        <v>43119</v>
      </c>
      <c r="F3959">
        <v>2</v>
      </c>
      <c r="G3959">
        <v>5999.98</v>
      </c>
      <c r="H3959" t="s">
        <v>1716</v>
      </c>
      <c r="I3959" t="s">
        <v>46</v>
      </c>
      <c r="J3959" t="s">
        <v>27</v>
      </c>
      <c r="K3959" t="s">
        <v>28</v>
      </c>
      <c r="L3959" t="s">
        <v>1966</v>
      </c>
    </row>
    <row r="3960" spans="1:12" x14ac:dyDescent="0.3">
      <c r="A3960">
        <v>1356</v>
      </c>
      <c r="B3960" t="s">
        <v>1715</v>
      </c>
      <c r="C3960" t="s">
        <v>939</v>
      </c>
      <c r="D3960" t="s">
        <v>26</v>
      </c>
      <c r="E3960" s="1">
        <v>43119</v>
      </c>
      <c r="F3960">
        <v>1</v>
      </c>
      <c r="G3960">
        <v>2599.9899999999998</v>
      </c>
      <c r="H3960" t="s">
        <v>1701</v>
      </c>
      <c r="I3960" t="s">
        <v>46</v>
      </c>
      <c r="J3960" t="s">
        <v>27</v>
      </c>
      <c r="K3960" t="s">
        <v>28</v>
      </c>
      <c r="L3960" t="s">
        <v>1966</v>
      </c>
    </row>
    <row r="3961" spans="1:12" x14ac:dyDescent="0.3">
      <c r="A3961">
        <v>1356</v>
      </c>
      <c r="B3961" t="s">
        <v>1715</v>
      </c>
      <c r="C3961" t="s">
        <v>939</v>
      </c>
      <c r="D3961" t="s">
        <v>26</v>
      </c>
      <c r="E3961" s="1">
        <v>43119</v>
      </c>
      <c r="F3961">
        <v>2</v>
      </c>
      <c r="G3961">
        <v>639.98</v>
      </c>
      <c r="H3961" t="s">
        <v>1717</v>
      </c>
      <c r="I3961" t="s">
        <v>53</v>
      </c>
      <c r="J3961" t="s">
        <v>27</v>
      </c>
      <c r="K3961" t="s">
        <v>28</v>
      </c>
      <c r="L3961" t="s">
        <v>1968</v>
      </c>
    </row>
    <row r="3962" spans="1:12" x14ac:dyDescent="0.3">
      <c r="A3962">
        <v>1357</v>
      </c>
      <c r="B3962" t="s">
        <v>1718</v>
      </c>
      <c r="C3962" t="s">
        <v>184</v>
      </c>
      <c r="D3962" t="s">
        <v>26</v>
      </c>
      <c r="E3962" s="1">
        <v>43120</v>
      </c>
      <c r="F3962">
        <v>1</v>
      </c>
      <c r="G3962">
        <v>1559.99</v>
      </c>
      <c r="H3962" t="s">
        <v>967</v>
      </c>
      <c r="I3962" t="s">
        <v>46</v>
      </c>
      <c r="J3962" t="s">
        <v>27</v>
      </c>
      <c r="K3962" t="s">
        <v>28</v>
      </c>
      <c r="L3962" t="s">
        <v>1972</v>
      </c>
    </row>
    <row r="3963" spans="1:12" x14ac:dyDescent="0.3">
      <c r="A3963">
        <v>1357</v>
      </c>
      <c r="B3963" t="s">
        <v>1718</v>
      </c>
      <c r="C3963" t="s">
        <v>184</v>
      </c>
      <c r="D3963" t="s">
        <v>26</v>
      </c>
      <c r="E3963" s="1">
        <v>43120</v>
      </c>
      <c r="F3963">
        <v>2</v>
      </c>
      <c r="G3963">
        <v>3599.98</v>
      </c>
      <c r="H3963" t="s">
        <v>1650</v>
      </c>
      <c r="I3963" t="s">
        <v>858</v>
      </c>
      <c r="J3963" t="s">
        <v>27</v>
      </c>
      <c r="K3963" t="s">
        <v>28</v>
      </c>
      <c r="L3963" t="s">
        <v>1968</v>
      </c>
    </row>
    <row r="3964" spans="1:12" x14ac:dyDescent="0.3">
      <c r="A3964">
        <v>1357</v>
      </c>
      <c r="B3964" t="s">
        <v>1718</v>
      </c>
      <c r="C3964" t="s">
        <v>184</v>
      </c>
      <c r="D3964" t="s">
        <v>26</v>
      </c>
      <c r="E3964" s="1">
        <v>43120</v>
      </c>
      <c r="F3964">
        <v>1</v>
      </c>
      <c r="G3964">
        <v>919.99</v>
      </c>
      <c r="H3964" t="s">
        <v>1719</v>
      </c>
      <c r="I3964" t="s">
        <v>22</v>
      </c>
      <c r="J3964" t="s">
        <v>27</v>
      </c>
      <c r="K3964" t="s">
        <v>28</v>
      </c>
      <c r="L3964" t="s">
        <v>1968</v>
      </c>
    </row>
    <row r="3965" spans="1:12" x14ac:dyDescent="0.3">
      <c r="A3965">
        <v>1358</v>
      </c>
      <c r="B3965" t="s">
        <v>1720</v>
      </c>
      <c r="C3965" t="s">
        <v>162</v>
      </c>
      <c r="D3965" t="s">
        <v>13</v>
      </c>
      <c r="E3965" s="1">
        <v>43121</v>
      </c>
      <c r="F3965">
        <v>2</v>
      </c>
      <c r="G3965">
        <v>1799.98</v>
      </c>
      <c r="H3965" t="s">
        <v>1624</v>
      </c>
      <c r="I3965" t="s">
        <v>15</v>
      </c>
      <c r="J3965" t="s">
        <v>16</v>
      </c>
      <c r="K3965" t="s">
        <v>17</v>
      </c>
      <c r="L3965" t="s">
        <v>1966</v>
      </c>
    </row>
    <row r="3966" spans="1:12" x14ac:dyDescent="0.3">
      <c r="A3966">
        <v>1359</v>
      </c>
      <c r="B3966" t="s">
        <v>1721</v>
      </c>
      <c r="C3966" t="s">
        <v>567</v>
      </c>
      <c r="D3966" t="s">
        <v>108</v>
      </c>
      <c r="E3966" s="1">
        <v>43121</v>
      </c>
      <c r="F3966">
        <v>1</v>
      </c>
      <c r="G3966">
        <v>659.99</v>
      </c>
      <c r="H3966" t="s">
        <v>965</v>
      </c>
      <c r="I3966" t="s">
        <v>15</v>
      </c>
      <c r="J3966" t="s">
        <v>109</v>
      </c>
      <c r="K3966" t="s">
        <v>179</v>
      </c>
      <c r="L3966" t="s">
        <v>1966</v>
      </c>
    </row>
    <row r="3967" spans="1:12" x14ac:dyDescent="0.3">
      <c r="A3967">
        <v>1359</v>
      </c>
      <c r="B3967" t="s">
        <v>1721</v>
      </c>
      <c r="C3967" t="s">
        <v>567</v>
      </c>
      <c r="D3967" t="s">
        <v>108</v>
      </c>
      <c r="E3967" s="1">
        <v>43121</v>
      </c>
      <c r="F3967">
        <v>1</v>
      </c>
      <c r="G3967">
        <v>279.99</v>
      </c>
      <c r="H3967" t="s">
        <v>1644</v>
      </c>
      <c r="I3967" t="s">
        <v>53</v>
      </c>
      <c r="J3967" t="s">
        <v>109</v>
      </c>
      <c r="K3967" t="s">
        <v>179</v>
      </c>
      <c r="L3967" t="s">
        <v>1966</v>
      </c>
    </row>
    <row r="3968" spans="1:12" x14ac:dyDescent="0.3">
      <c r="A3968">
        <v>1360</v>
      </c>
      <c r="B3968" t="s">
        <v>1722</v>
      </c>
      <c r="C3968" t="s">
        <v>98</v>
      </c>
      <c r="D3968" t="s">
        <v>26</v>
      </c>
      <c r="E3968" s="1">
        <v>43122</v>
      </c>
      <c r="F3968">
        <v>1</v>
      </c>
      <c r="G3968">
        <v>1632.99</v>
      </c>
      <c r="H3968" t="s">
        <v>980</v>
      </c>
      <c r="I3968" t="s">
        <v>22</v>
      </c>
      <c r="J3968" t="s">
        <v>27</v>
      </c>
      <c r="K3968" t="s">
        <v>28</v>
      </c>
      <c r="L3968" t="s">
        <v>1967</v>
      </c>
    </row>
    <row r="3969" spans="1:12" x14ac:dyDescent="0.3">
      <c r="A3969">
        <v>1361</v>
      </c>
      <c r="B3969" t="s">
        <v>1723</v>
      </c>
      <c r="C3969" t="s">
        <v>159</v>
      </c>
      <c r="D3969" t="s">
        <v>26</v>
      </c>
      <c r="E3969" s="1">
        <v>43122</v>
      </c>
      <c r="F3969">
        <v>2</v>
      </c>
      <c r="G3969">
        <v>1499.98</v>
      </c>
      <c r="H3969" t="s">
        <v>1724</v>
      </c>
      <c r="I3969" t="s">
        <v>39</v>
      </c>
      <c r="J3969" t="s">
        <v>27</v>
      </c>
      <c r="K3969" t="s">
        <v>31</v>
      </c>
      <c r="L3969" t="s">
        <v>1966</v>
      </c>
    </row>
    <row r="3970" spans="1:12" x14ac:dyDescent="0.3">
      <c r="A3970">
        <v>1361</v>
      </c>
      <c r="B3970" t="s">
        <v>1723</v>
      </c>
      <c r="C3970" t="s">
        <v>159</v>
      </c>
      <c r="D3970" t="s">
        <v>26</v>
      </c>
      <c r="E3970" s="1">
        <v>43122</v>
      </c>
      <c r="F3970">
        <v>2</v>
      </c>
      <c r="G3970">
        <v>2698</v>
      </c>
      <c r="H3970" t="s">
        <v>1725</v>
      </c>
      <c r="I3970" t="s">
        <v>858</v>
      </c>
      <c r="J3970" t="s">
        <v>27</v>
      </c>
      <c r="K3970" t="s">
        <v>31</v>
      </c>
      <c r="L3970" t="s">
        <v>1967</v>
      </c>
    </row>
    <row r="3971" spans="1:12" x14ac:dyDescent="0.3">
      <c r="A3971">
        <v>1361</v>
      </c>
      <c r="B3971" t="s">
        <v>1723</v>
      </c>
      <c r="C3971" t="s">
        <v>159</v>
      </c>
      <c r="D3971" t="s">
        <v>26</v>
      </c>
      <c r="E3971" s="1">
        <v>43122</v>
      </c>
      <c r="F3971">
        <v>1</v>
      </c>
      <c r="G3971">
        <v>4999.99</v>
      </c>
      <c r="H3971" t="s">
        <v>1668</v>
      </c>
      <c r="I3971" t="s">
        <v>858</v>
      </c>
      <c r="J3971" t="s">
        <v>27</v>
      </c>
      <c r="K3971" t="s">
        <v>31</v>
      </c>
      <c r="L3971" t="s">
        <v>1968</v>
      </c>
    </row>
    <row r="3972" spans="1:12" x14ac:dyDescent="0.3">
      <c r="A3972">
        <v>1362</v>
      </c>
      <c r="B3972" t="s">
        <v>1726</v>
      </c>
      <c r="C3972" t="s">
        <v>1727</v>
      </c>
      <c r="D3972" t="s">
        <v>26</v>
      </c>
      <c r="E3972" s="1">
        <v>43123</v>
      </c>
      <c r="F3972">
        <v>2</v>
      </c>
      <c r="G3972">
        <v>1999.98</v>
      </c>
      <c r="H3972" t="s">
        <v>997</v>
      </c>
      <c r="I3972" t="s">
        <v>22</v>
      </c>
      <c r="J3972" t="s">
        <v>27</v>
      </c>
      <c r="K3972" t="s">
        <v>28</v>
      </c>
      <c r="L3972" t="s">
        <v>1967</v>
      </c>
    </row>
    <row r="3973" spans="1:12" x14ac:dyDescent="0.3">
      <c r="A3973">
        <v>1362</v>
      </c>
      <c r="B3973" t="s">
        <v>1726</v>
      </c>
      <c r="C3973" t="s">
        <v>1727</v>
      </c>
      <c r="D3973" t="s">
        <v>26</v>
      </c>
      <c r="E3973" s="1">
        <v>43123</v>
      </c>
      <c r="F3973">
        <v>2</v>
      </c>
      <c r="G3973">
        <v>5799.98</v>
      </c>
      <c r="H3973" t="s">
        <v>21</v>
      </c>
      <c r="I3973" t="s">
        <v>22</v>
      </c>
      <c r="J3973" t="s">
        <v>27</v>
      </c>
      <c r="K3973" t="s">
        <v>28</v>
      </c>
      <c r="L3973" t="s">
        <v>1968</v>
      </c>
    </row>
    <row r="3974" spans="1:12" x14ac:dyDescent="0.3">
      <c r="A3974">
        <v>1362</v>
      </c>
      <c r="B3974" t="s">
        <v>1726</v>
      </c>
      <c r="C3974" t="s">
        <v>1727</v>
      </c>
      <c r="D3974" t="s">
        <v>26</v>
      </c>
      <c r="E3974" s="1">
        <v>43123</v>
      </c>
      <c r="F3974">
        <v>2</v>
      </c>
      <c r="G3974">
        <v>7199.98</v>
      </c>
      <c r="H3974" t="s">
        <v>1728</v>
      </c>
      <c r="I3974" t="s">
        <v>46</v>
      </c>
      <c r="J3974" t="s">
        <v>27</v>
      </c>
      <c r="K3974" t="s">
        <v>28</v>
      </c>
      <c r="L3974" t="s">
        <v>1968</v>
      </c>
    </row>
    <row r="3975" spans="1:12" x14ac:dyDescent="0.3">
      <c r="A3975">
        <v>1363</v>
      </c>
      <c r="B3975" t="s">
        <v>1729</v>
      </c>
      <c r="C3975" t="s">
        <v>538</v>
      </c>
      <c r="D3975" t="s">
        <v>26</v>
      </c>
      <c r="E3975" s="1">
        <v>43124</v>
      </c>
      <c r="F3975">
        <v>2</v>
      </c>
      <c r="G3975">
        <v>501.98</v>
      </c>
      <c r="H3975" t="s">
        <v>950</v>
      </c>
      <c r="I3975" t="s">
        <v>15</v>
      </c>
      <c r="J3975" t="s">
        <v>27</v>
      </c>
      <c r="K3975" t="s">
        <v>28</v>
      </c>
      <c r="L3975" t="s">
        <v>1972</v>
      </c>
    </row>
    <row r="3976" spans="1:12" x14ac:dyDescent="0.3">
      <c r="A3976">
        <v>1364</v>
      </c>
      <c r="B3976" t="s">
        <v>1730</v>
      </c>
      <c r="C3976" t="s">
        <v>285</v>
      </c>
      <c r="D3976" t="s">
        <v>26</v>
      </c>
      <c r="E3976" s="1">
        <v>43125</v>
      </c>
      <c r="F3976">
        <v>1</v>
      </c>
      <c r="G3976">
        <v>647.99</v>
      </c>
      <c r="H3976" t="s">
        <v>886</v>
      </c>
      <c r="I3976" t="s">
        <v>15</v>
      </c>
      <c r="J3976" t="s">
        <v>27</v>
      </c>
      <c r="K3976" t="s">
        <v>28</v>
      </c>
      <c r="L3976" t="s">
        <v>1972</v>
      </c>
    </row>
    <row r="3977" spans="1:12" x14ac:dyDescent="0.3">
      <c r="A3977">
        <v>1364</v>
      </c>
      <c r="B3977" t="s">
        <v>1730</v>
      </c>
      <c r="C3977" t="s">
        <v>285</v>
      </c>
      <c r="D3977" t="s">
        <v>26</v>
      </c>
      <c r="E3977" s="1">
        <v>43125</v>
      </c>
      <c r="F3977">
        <v>1</v>
      </c>
      <c r="G3977">
        <v>470.99</v>
      </c>
      <c r="H3977" t="s">
        <v>900</v>
      </c>
      <c r="I3977" t="s">
        <v>39</v>
      </c>
      <c r="J3977" t="s">
        <v>27</v>
      </c>
      <c r="K3977" t="s">
        <v>28</v>
      </c>
      <c r="L3977" t="s">
        <v>1972</v>
      </c>
    </row>
    <row r="3978" spans="1:12" x14ac:dyDescent="0.3">
      <c r="A3978">
        <v>1364</v>
      </c>
      <c r="B3978" t="s">
        <v>1730</v>
      </c>
      <c r="C3978" t="s">
        <v>285</v>
      </c>
      <c r="D3978" t="s">
        <v>26</v>
      </c>
      <c r="E3978" s="1">
        <v>43125</v>
      </c>
      <c r="F3978">
        <v>1</v>
      </c>
      <c r="G3978">
        <v>2499.9899999999998</v>
      </c>
      <c r="H3978" t="s">
        <v>1731</v>
      </c>
      <c r="I3978" t="s">
        <v>858</v>
      </c>
      <c r="J3978" t="s">
        <v>27</v>
      </c>
      <c r="K3978" t="s">
        <v>28</v>
      </c>
      <c r="L3978" t="s">
        <v>1968</v>
      </c>
    </row>
    <row r="3979" spans="1:12" x14ac:dyDescent="0.3">
      <c r="A3979">
        <v>1364</v>
      </c>
      <c r="B3979" t="s">
        <v>1730</v>
      </c>
      <c r="C3979" t="s">
        <v>285</v>
      </c>
      <c r="D3979" t="s">
        <v>26</v>
      </c>
      <c r="E3979" s="1">
        <v>43125</v>
      </c>
      <c r="F3979">
        <v>2</v>
      </c>
      <c r="G3979">
        <v>23999.98</v>
      </c>
      <c r="H3979" t="s">
        <v>1732</v>
      </c>
      <c r="I3979" t="s">
        <v>858</v>
      </c>
      <c r="J3979" t="s">
        <v>27</v>
      </c>
      <c r="K3979" t="s">
        <v>28</v>
      </c>
      <c r="L3979" t="s">
        <v>1968</v>
      </c>
    </row>
    <row r="3980" spans="1:12" x14ac:dyDescent="0.3">
      <c r="A3980">
        <v>1365</v>
      </c>
      <c r="B3980" t="s">
        <v>1733</v>
      </c>
      <c r="C3980" t="s">
        <v>38</v>
      </c>
      <c r="D3980" t="s">
        <v>26</v>
      </c>
      <c r="E3980" s="1">
        <v>43125</v>
      </c>
      <c r="F3980">
        <v>1</v>
      </c>
      <c r="G3980">
        <v>749.99</v>
      </c>
      <c r="H3980" t="s">
        <v>1734</v>
      </c>
      <c r="I3980" t="s">
        <v>15</v>
      </c>
      <c r="J3980" t="s">
        <v>27</v>
      </c>
      <c r="K3980" t="s">
        <v>31</v>
      </c>
      <c r="L3980" t="s">
        <v>1966</v>
      </c>
    </row>
    <row r="3981" spans="1:12" x14ac:dyDescent="0.3">
      <c r="A3981">
        <v>1365</v>
      </c>
      <c r="B3981" t="s">
        <v>1733</v>
      </c>
      <c r="C3981" t="s">
        <v>38</v>
      </c>
      <c r="D3981" t="s">
        <v>26</v>
      </c>
      <c r="E3981" s="1">
        <v>43125</v>
      </c>
      <c r="F3981">
        <v>1</v>
      </c>
      <c r="G3981">
        <v>1549.99</v>
      </c>
      <c r="H3981" t="s">
        <v>1735</v>
      </c>
      <c r="I3981" t="s">
        <v>858</v>
      </c>
      <c r="J3981" t="s">
        <v>27</v>
      </c>
      <c r="K3981" t="s">
        <v>31</v>
      </c>
      <c r="L3981" t="s">
        <v>1968</v>
      </c>
    </row>
    <row r="3982" spans="1:12" x14ac:dyDescent="0.3">
      <c r="A3982">
        <v>1365</v>
      </c>
      <c r="B3982" t="s">
        <v>1733</v>
      </c>
      <c r="C3982" t="s">
        <v>38</v>
      </c>
      <c r="D3982" t="s">
        <v>26</v>
      </c>
      <c r="E3982" s="1">
        <v>43125</v>
      </c>
      <c r="F3982">
        <v>1</v>
      </c>
      <c r="G3982">
        <v>4999.99</v>
      </c>
      <c r="H3982" t="s">
        <v>930</v>
      </c>
      <c r="I3982" t="s">
        <v>858</v>
      </c>
      <c r="J3982" t="s">
        <v>27</v>
      </c>
      <c r="K3982" t="s">
        <v>31</v>
      </c>
      <c r="L3982" t="s">
        <v>1968</v>
      </c>
    </row>
    <row r="3983" spans="1:12" x14ac:dyDescent="0.3">
      <c r="A3983">
        <v>1366</v>
      </c>
      <c r="B3983" t="s">
        <v>1736</v>
      </c>
      <c r="C3983" t="s">
        <v>432</v>
      </c>
      <c r="D3983" t="s">
        <v>26</v>
      </c>
      <c r="E3983" s="1">
        <v>43126</v>
      </c>
      <c r="F3983">
        <v>2</v>
      </c>
      <c r="G3983">
        <v>3798</v>
      </c>
      <c r="H3983" t="s">
        <v>1737</v>
      </c>
      <c r="I3983" t="s">
        <v>22</v>
      </c>
      <c r="J3983" t="s">
        <v>27</v>
      </c>
      <c r="K3983" t="s">
        <v>28</v>
      </c>
      <c r="L3983" t="s">
        <v>1967</v>
      </c>
    </row>
    <row r="3984" spans="1:12" x14ac:dyDescent="0.3">
      <c r="A3984">
        <v>1366</v>
      </c>
      <c r="B3984" t="s">
        <v>1736</v>
      </c>
      <c r="C3984" t="s">
        <v>432</v>
      </c>
      <c r="D3984" t="s">
        <v>26</v>
      </c>
      <c r="E3984" s="1">
        <v>43126</v>
      </c>
      <c r="F3984">
        <v>1</v>
      </c>
      <c r="G3984">
        <v>3199.99</v>
      </c>
      <c r="H3984" t="s">
        <v>1738</v>
      </c>
      <c r="I3984" t="s">
        <v>22</v>
      </c>
      <c r="J3984" t="s">
        <v>27</v>
      </c>
      <c r="K3984" t="s">
        <v>28</v>
      </c>
      <c r="L3984" t="s">
        <v>1968</v>
      </c>
    </row>
    <row r="3985" spans="1:12" x14ac:dyDescent="0.3">
      <c r="A3985">
        <v>1366</v>
      </c>
      <c r="B3985" t="s">
        <v>1736</v>
      </c>
      <c r="C3985" t="s">
        <v>432</v>
      </c>
      <c r="D3985" t="s">
        <v>26</v>
      </c>
      <c r="E3985" s="1">
        <v>43126</v>
      </c>
      <c r="F3985">
        <v>1</v>
      </c>
      <c r="G3985">
        <v>3499.99</v>
      </c>
      <c r="H3985" t="s">
        <v>1739</v>
      </c>
      <c r="I3985" t="s">
        <v>46</v>
      </c>
      <c r="J3985" t="s">
        <v>27</v>
      </c>
      <c r="K3985" t="s">
        <v>28</v>
      </c>
      <c r="L3985" t="s">
        <v>1968</v>
      </c>
    </row>
    <row r="3986" spans="1:12" x14ac:dyDescent="0.3">
      <c r="A3986">
        <v>1367</v>
      </c>
      <c r="B3986" t="s">
        <v>1740</v>
      </c>
      <c r="C3986" t="s">
        <v>84</v>
      </c>
      <c r="D3986" t="s">
        <v>13</v>
      </c>
      <c r="E3986" s="1">
        <v>43127</v>
      </c>
      <c r="F3986">
        <v>2</v>
      </c>
      <c r="G3986">
        <v>1099.98</v>
      </c>
      <c r="H3986" t="s">
        <v>43</v>
      </c>
      <c r="I3986" t="s">
        <v>39</v>
      </c>
      <c r="J3986" t="s">
        <v>16</v>
      </c>
      <c r="K3986" t="s">
        <v>36</v>
      </c>
      <c r="L3986" t="s">
        <v>1966</v>
      </c>
    </row>
    <row r="3987" spans="1:12" x14ac:dyDescent="0.3">
      <c r="A3987">
        <v>1367</v>
      </c>
      <c r="B3987" t="s">
        <v>1740</v>
      </c>
      <c r="C3987" t="s">
        <v>84</v>
      </c>
      <c r="D3987" t="s">
        <v>13</v>
      </c>
      <c r="E3987" s="1">
        <v>43127</v>
      </c>
      <c r="F3987">
        <v>2</v>
      </c>
      <c r="G3987">
        <v>5198</v>
      </c>
      <c r="H3987" t="s">
        <v>1741</v>
      </c>
      <c r="I3987" t="s">
        <v>22</v>
      </c>
      <c r="J3987" t="s">
        <v>16</v>
      </c>
      <c r="K3987" t="s">
        <v>36</v>
      </c>
      <c r="L3987" t="s">
        <v>1970</v>
      </c>
    </row>
    <row r="3988" spans="1:12" x14ac:dyDescent="0.3">
      <c r="A3988">
        <v>1367</v>
      </c>
      <c r="B3988" t="s">
        <v>1740</v>
      </c>
      <c r="C3988" t="s">
        <v>84</v>
      </c>
      <c r="D3988" t="s">
        <v>13</v>
      </c>
      <c r="E3988" s="1">
        <v>43127</v>
      </c>
      <c r="F3988">
        <v>1</v>
      </c>
      <c r="G3988">
        <v>1499</v>
      </c>
      <c r="H3988" t="s">
        <v>1742</v>
      </c>
      <c r="I3988" t="s">
        <v>22</v>
      </c>
      <c r="J3988" t="s">
        <v>16</v>
      </c>
      <c r="K3988" t="s">
        <v>36</v>
      </c>
      <c r="L3988" t="s">
        <v>1967</v>
      </c>
    </row>
    <row r="3989" spans="1:12" x14ac:dyDescent="0.3">
      <c r="A3989">
        <v>1367</v>
      </c>
      <c r="B3989" t="s">
        <v>1740</v>
      </c>
      <c r="C3989" t="s">
        <v>84</v>
      </c>
      <c r="D3989" t="s">
        <v>13</v>
      </c>
      <c r="E3989" s="1">
        <v>43127</v>
      </c>
      <c r="F3989">
        <v>1</v>
      </c>
      <c r="G3989">
        <v>1499.99</v>
      </c>
      <c r="H3989" t="s">
        <v>1743</v>
      </c>
      <c r="I3989" t="s">
        <v>22</v>
      </c>
      <c r="J3989" t="s">
        <v>16</v>
      </c>
      <c r="K3989" t="s">
        <v>36</v>
      </c>
      <c r="L3989" t="s">
        <v>1968</v>
      </c>
    </row>
    <row r="3990" spans="1:12" x14ac:dyDescent="0.3">
      <c r="A3990">
        <v>1368</v>
      </c>
      <c r="B3990" t="s">
        <v>1744</v>
      </c>
      <c r="C3990" t="s">
        <v>139</v>
      </c>
      <c r="D3990" t="s">
        <v>26</v>
      </c>
      <c r="E3990" s="1">
        <v>43127</v>
      </c>
      <c r="F3990">
        <v>1</v>
      </c>
      <c r="G3990">
        <v>250.99</v>
      </c>
      <c r="H3990" t="s">
        <v>950</v>
      </c>
      <c r="I3990" t="s">
        <v>15</v>
      </c>
      <c r="J3990" t="s">
        <v>27</v>
      </c>
      <c r="K3990" t="s">
        <v>28</v>
      </c>
      <c r="L3990" t="s">
        <v>1972</v>
      </c>
    </row>
    <row r="3991" spans="1:12" x14ac:dyDescent="0.3">
      <c r="A3991">
        <v>1368</v>
      </c>
      <c r="B3991" t="s">
        <v>1744</v>
      </c>
      <c r="C3991" t="s">
        <v>139</v>
      </c>
      <c r="D3991" t="s">
        <v>26</v>
      </c>
      <c r="E3991" s="1">
        <v>43127</v>
      </c>
      <c r="F3991">
        <v>1</v>
      </c>
      <c r="G3991">
        <v>4499.99</v>
      </c>
      <c r="H3991" t="s">
        <v>1745</v>
      </c>
      <c r="I3991" t="s">
        <v>46</v>
      </c>
      <c r="J3991" t="s">
        <v>27</v>
      </c>
      <c r="K3991" t="s">
        <v>28</v>
      </c>
      <c r="L3991" t="s">
        <v>1968</v>
      </c>
    </row>
    <row r="3992" spans="1:12" x14ac:dyDescent="0.3">
      <c r="A3992">
        <v>1368</v>
      </c>
      <c r="B3992" t="s">
        <v>1744</v>
      </c>
      <c r="C3992" t="s">
        <v>139</v>
      </c>
      <c r="D3992" t="s">
        <v>26</v>
      </c>
      <c r="E3992" s="1">
        <v>43127</v>
      </c>
      <c r="F3992">
        <v>2</v>
      </c>
      <c r="G3992">
        <v>979.98</v>
      </c>
      <c r="H3992" t="s">
        <v>1746</v>
      </c>
      <c r="I3992" t="s">
        <v>22</v>
      </c>
      <c r="J3992" t="s">
        <v>27</v>
      </c>
      <c r="K3992" t="s">
        <v>28</v>
      </c>
      <c r="L3992" t="s">
        <v>1968</v>
      </c>
    </row>
    <row r="3993" spans="1:12" x14ac:dyDescent="0.3">
      <c r="A3993">
        <v>1369</v>
      </c>
      <c r="B3993" t="s">
        <v>1747</v>
      </c>
      <c r="C3993" t="s">
        <v>426</v>
      </c>
      <c r="D3993" t="s">
        <v>26</v>
      </c>
      <c r="E3993" s="1">
        <v>43128</v>
      </c>
      <c r="F3993">
        <v>2</v>
      </c>
      <c r="G3993">
        <v>539.98</v>
      </c>
      <c r="H3993" t="s">
        <v>1748</v>
      </c>
      <c r="I3993" t="s">
        <v>15</v>
      </c>
      <c r="J3993" t="s">
        <v>27</v>
      </c>
      <c r="K3993" t="s">
        <v>28</v>
      </c>
      <c r="L3993" t="s">
        <v>1966</v>
      </c>
    </row>
    <row r="3994" spans="1:12" x14ac:dyDescent="0.3">
      <c r="A3994">
        <v>1370</v>
      </c>
      <c r="B3994" t="s">
        <v>1749</v>
      </c>
      <c r="C3994" t="s">
        <v>164</v>
      </c>
      <c r="D3994" t="s">
        <v>26</v>
      </c>
      <c r="E3994" s="1">
        <v>43128</v>
      </c>
      <c r="F3994">
        <v>2</v>
      </c>
      <c r="G3994">
        <v>3599.98</v>
      </c>
      <c r="H3994" t="s">
        <v>1750</v>
      </c>
      <c r="I3994" t="s">
        <v>20</v>
      </c>
      <c r="J3994" t="s">
        <v>27</v>
      </c>
      <c r="K3994" t="s">
        <v>31</v>
      </c>
      <c r="L3994" t="s">
        <v>1968</v>
      </c>
    </row>
    <row r="3995" spans="1:12" x14ac:dyDescent="0.3">
      <c r="A3995">
        <v>1370</v>
      </c>
      <c r="B3995" t="s">
        <v>1749</v>
      </c>
      <c r="C3995" t="s">
        <v>164</v>
      </c>
      <c r="D3995" t="s">
        <v>26</v>
      </c>
      <c r="E3995" s="1">
        <v>43128</v>
      </c>
      <c r="F3995">
        <v>2</v>
      </c>
      <c r="G3995">
        <v>419.98</v>
      </c>
      <c r="H3995" t="s">
        <v>953</v>
      </c>
      <c r="I3995" t="s">
        <v>53</v>
      </c>
      <c r="J3995" t="s">
        <v>27</v>
      </c>
      <c r="K3995" t="s">
        <v>31</v>
      </c>
      <c r="L3995" t="s">
        <v>1968</v>
      </c>
    </row>
    <row r="3996" spans="1:12" x14ac:dyDescent="0.3">
      <c r="A3996">
        <v>1370</v>
      </c>
      <c r="B3996" t="s">
        <v>1749</v>
      </c>
      <c r="C3996" t="s">
        <v>164</v>
      </c>
      <c r="D3996" t="s">
        <v>26</v>
      </c>
      <c r="E3996" s="1">
        <v>43128</v>
      </c>
      <c r="F3996">
        <v>1</v>
      </c>
      <c r="G3996">
        <v>1499.99</v>
      </c>
      <c r="H3996" t="s">
        <v>1692</v>
      </c>
      <c r="I3996" t="s">
        <v>22</v>
      </c>
      <c r="J3996" t="s">
        <v>27</v>
      </c>
      <c r="K3996" t="s">
        <v>31</v>
      </c>
      <c r="L3996" t="s">
        <v>1968</v>
      </c>
    </row>
    <row r="3997" spans="1:12" x14ac:dyDescent="0.3">
      <c r="A3997">
        <v>1370</v>
      </c>
      <c r="B3997" t="s">
        <v>1749</v>
      </c>
      <c r="C3997" t="s">
        <v>164</v>
      </c>
      <c r="D3997" t="s">
        <v>26</v>
      </c>
      <c r="E3997" s="1">
        <v>43128</v>
      </c>
      <c r="F3997">
        <v>1</v>
      </c>
      <c r="G3997">
        <v>3999.99</v>
      </c>
      <c r="H3997" t="s">
        <v>56</v>
      </c>
      <c r="I3997" t="s">
        <v>22</v>
      </c>
      <c r="J3997" t="s">
        <v>27</v>
      </c>
      <c r="K3997" t="s">
        <v>31</v>
      </c>
      <c r="L3997" t="s">
        <v>1968</v>
      </c>
    </row>
    <row r="3998" spans="1:12" x14ac:dyDescent="0.3">
      <c r="A3998">
        <v>1371</v>
      </c>
      <c r="B3998" t="s">
        <v>1751</v>
      </c>
      <c r="C3998" t="s">
        <v>117</v>
      </c>
      <c r="D3998" t="s">
        <v>26</v>
      </c>
      <c r="E3998" s="1">
        <v>43129</v>
      </c>
      <c r="F3998">
        <v>2</v>
      </c>
      <c r="G3998">
        <v>1059.98</v>
      </c>
      <c r="H3998" t="s">
        <v>1752</v>
      </c>
      <c r="I3998" t="s">
        <v>15</v>
      </c>
      <c r="J3998" t="s">
        <v>27</v>
      </c>
      <c r="K3998" t="s">
        <v>31</v>
      </c>
      <c r="L3998" t="s">
        <v>1966</v>
      </c>
    </row>
    <row r="3999" spans="1:12" x14ac:dyDescent="0.3">
      <c r="A3999">
        <v>1371</v>
      </c>
      <c r="B3999" t="s">
        <v>1751</v>
      </c>
      <c r="C3999" t="s">
        <v>117</v>
      </c>
      <c r="D3999" t="s">
        <v>26</v>
      </c>
      <c r="E3999" s="1">
        <v>43129</v>
      </c>
      <c r="F3999">
        <v>2</v>
      </c>
      <c r="G3999">
        <v>3599.98</v>
      </c>
      <c r="H3999" t="s">
        <v>23</v>
      </c>
      <c r="I3999" t="s">
        <v>22</v>
      </c>
      <c r="J3999" t="s">
        <v>27</v>
      </c>
      <c r="K3999" t="s">
        <v>31</v>
      </c>
      <c r="L3999" t="s">
        <v>1968</v>
      </c>
    </row>
    <row r="4000" spans="1:12" x14ac:dyDescent="0.3">
      <c r="A4000">
        <v>1372</v>
      </c>
      <c r="B4000" t="s">
        <v>1753</v>
      </c>
      <c r="C4000" t="s">
        <v>664</v>
      </c>
      <c r="D4000" t="s">
        <v>26</v>
      </c>
      <c r="E4000" s="1">
        <v>43129</v>
      </c>
      <c r="F4000">
        <v>2</v>
      </c>
      <c r="G4000">
        <v>639.98</v>
      </c>
      <c r="H4000" t="s">
        <v>1639</v>
      </c>
      <c r="I4000" t="s">
        <v>53</v>
      </c>
      <c r="J4000" t="s">
        <v>27</v>
      </c>
      <c r="K4000" t="s">
        <v>28</v>
      </c>
      <c r="L4000" t="s">
        <v>1966</v>
      </c>
    </row>
    <row r="4001" spans="1:12" x14ac:dyDescent="0.3">
      <c r="A4001">
        <v>1372</v>
      </c>
      <c r="B4001" t="s">
        <v>1753</v>
      </c>
      <c r="C4001" t="s">
        <v>664</v>
      </c>
      <c r="D4001" t="s">
        <v>26</v>
      </c>
      <c r="E4001" s="1">
        <v>43129</v>
      </c>
      <c r="F4001">
        <v>1</v>
      </c>
      <c r="G4001">
        <v>749.99</v>
      </c>
      <c r="H4001" t="s">
        <v>1724</v>
      </c>
      <c r="I4001" t="s">
        <v>39</v>
      </c>
      <c r="J4001" t="s">
        <v>27</v>
      </c>
      <c r="K4001" t="s">
        <v>28</v>
      </c>
      <c r="L4001" t="s">
        <v>1966</v>
      </c>
    </row>
    <row r="4002" spans="1:12" x14ac:dyDescent="0.3">
      <c r="A4002">
        <v>1373</v>
      </c>
      <c r="B4002" t="s">
        <v>1754</v>
      </c>
      <c r="C4002" t="s">
        <v>437</v>
      </c>
      <c r="D4002" t="s">
        <v>108</v>
      </c>
      <c r="E4002" s="1">
        <v>43129</v>
      </c>
      <c r="F4002">
        <v>1</v>
      </c>
      <c r="G4002">
        <v>3499.99</v>
      </c>
      <c r="H4002" t="s">
        <v>917</v>
      </c>
      <c r="I4002" t="s">
        <v>20</v>
      </c>
      <c r="J4002" t="s">
        <v>109</v>
      </c>
      <c r="K4002" t="s">
        <v>179</v>
      </c>
      <c r="L4002" t="s">
        <v>1968</v>
      </c>
    </row>
    <row r="4003" spans="1:12" x14ac:dyDescent="0.3">
      <c r="A4003">
        <v>1374</v>
      </c>
      <c r="B4003" t="s">
        <v>1755</v>
      </c>
      <c r="C4003" t="s">
        <v>55</v>
      </c>
      <c r="D4003" t="s">
        <v>13</v>
      </c>
      <c r="E4003" s="1">
        <v>43130</v>
      </c>
      <c r="F4003">
        <v>2</v>
      </c>
      <c r="G4003">
        <v>4399.9799999999996</v>
      </c>
      <c r="H4003" t="s">
        <v>1756</v>
      </c>
      <c r="I4003" t="s">
        <v>858</v>
      </c>
      <c r="J4003" t="s">
        <v>16</v>
      </c>
      <c r="K4003" t="s">
        <v>36</v>
      </c>
      <c r="L4003" t="s">
        <v>1968</v>
      </c>
    </row>
    <row r="4004" spans="1:12" x14ac:dyDescent="0.3">
      <c r="A4004">
        <v>1374</v>
      </c>
      <c r="B4004" t="s">
        <v>1755</v>
      </c>
      <c r="C4004" t="s">
        <v>55</v>
      </c>
      <c r="D4004" t="s">
        <v>13</v>
      </c>
      <c r="E4004" s="1">
        <v>43130</v>
      </c>
      <c r="F4004">
        <v>2</v>
      </c>
      <c r="G4004">
        <v>1839.98</v>
      </c>
      <c r="H4004" t="s">
        <v>1719</v>
      </c>
      <c r="I4004" t="s">
        <v>22</v>
      </c>
      <c r="J4004" t="s">
        <v>16</v>
      </c>
      <c r="K4004" t="s">
        <v>36</v>
      </c>
      <c r="L4004" t="s">
        <v>1968</v>
      </c>
    </row>
    <row r="4005" spans="1:12" x14ac:dyDescent="0.3">
      <c r="A4005">
        <v>1375</v>
      </c>
      <c r="B4005" t="s">
        <v>1757</v>
      </c>
      <c r="C4005" t="s">
        <v>229</v>
      </c>
      <c r="D4005" t="s">
        <v>108</v>
      </c>
      <c r="E4005" s="1">
        <v>43130</v>
      </c>
      <c r="F4005">
        <v>2</v>
      </c>
      <c r="G4005">
        <v>3599.98</v>
      </c>
      <c r="H4005" t="s">
        <v>1695</v>
      </c>
      <c r="I4005" t="s">
        <v>858</v>
      </c>
      <c r="J4005" t="s">
        <v>109</v>
      </c>
      <c r="K4005" t="s">
        <v>110</v>
      </c>
      <c r="L4005" t="s">
        <v>1968</v>
      </c>
    </row>
    <row r="4006" spans="1:12" x14ac:dyDescent="0.3">
      <c r="A4006">
        <v>1375</v>
      </c>
      <c r="B4006" t="s">
        <v>1757</v>
      </c>
      <c r="C4006" t="s">
        <v>229</v>
      </c>
      <c r="D4006" t="s">
        <v>108</v>
      </c>
      <c r="E4006" s="1">
        <v>43130</v>
      </c>
      <c r="F4006">
        <v>1</v>
      </c>
      <c r="G4006">
        <v>2499.9899999999998</v>
      </c>
      <c r="H4006" t="s">
        <v>1758</v>
      </c>
      <c r="I4006" t="s">
        <v>858</v>
      </c>
      <c r="J4006" t="s">
        <v>109</v>
      </c>
      <c r="K4006" t="s">
        <v>110</v>
      </c>
      <c r="L4006" t="s">
        <v>1968</v>
      </c>
    </row>
    <row r="4007" spans="1:12" x14ac:dyDescent="0.3">
      <c r="A4007">
        <v>1376</v>
      </c>
      <c r="B4007" t="s">
        <v>1759</v>
      </c>
      <c r="C4007" t="s">
        <v>55</v>
      </c>
      <c r="D4007" t="s">
        <v>13</v>
      </c>
      <c r="E4007" s="1">
        <v>43132</v>
      </c>
      <c r="F4007">
        <v>1</v>
      </c>
      <c r="G4007">
        <v>1320.99</v>
      </c>
      <c r="H4007" t="s">
        <v>77</v>
      </c>
      <c r="I4007" t="s">
        <v>22</v>
      </c>
      <c r="J4007" t="s">
        <v>16</v>
      </c>
      <c r="K4007" t="s">
        <v>17</v>
      </c>
      <c r="L4007" t="s">
        <v>1970</v>
      </c>
    </row>
    <row r="4008" spans="1:12" x14ac:dyDescent="0.3">
      <c r="A4008">
        <v>1377</v>
      </c>
      <c r="B4008" t="s">
        <v>1760</v>
      </c>
      <c r="C4008" t="s">
        <v>285</v>
      </c>
      <c r="D4008" t="s">
        <v>26</v>
      </c>
      <c r="E4008" s="1">
        <v>43132</v>
      </c>
      <c r="F4008">
        <v>2</v>
      </c>
      <c r="G4008">
        <v>9999.98</v>
      </c>
      <c r="H4008" t="s">
        <v>1668</v>
      </c>
      <c r="I4008" t="s">
        <v>858</v>
      </c>
      <c r="J4008" t="s">
        <v>27</v>
      </c>
      <c r="K4008" t="s">
        <v>31</v>
      </c>
      <c r="L4008" t="s">
        <v>1968</v>
      </c>
    </row>
    <row r="4009" spans="1:12" x14ac:dyDescent="0.3">
      <c r="A4009">
        <v>1377</v>
      </c>
      <c r="B4009" t="s">
        <v>1760</v>
      </c>
      <c r="C4009" t="s">
        <v>285</v>
      </c>
      <c r="D4009" t="s">
        <v>26</v>
      </c>
      <c r="E4009" s="1">
        <v>43132</v>
      </c>
      <c r="F4009">
        <v>1</v>
      </c>
      <c r="G4009">
        <v>1499.99</v>
      </c>
      <c r="H4009" t="s">
        <v>936</v>
      </c>
      <c r="I4009" t="s">
        <v>858</v>
      </c>
      <c r="J4009" t="s">
        <v>27</v>
      </c>
      <c r="K4009" t="s">
        <v>31</v>
      </c>
      <c r="L4009" t="s">
        <v>1968</v>
      </c>
    </row>
    <row r="4010" spans="1:12" x14ac:dyDescent="0.3">
      <c r="A4010">
        <v>1377</v>
      </c>
      <c r="B4010" t="s">
        <v>1760</v>
      </c>
      <c r="C4010" t="s">
        <v>285</v>
      </c>
      <c r="D4010" t="s">
        <v>26</v>
      </c>
      <c r="E4010" s="1">
        <v>43132</v>
      </c>
      <c r="F4010">
        <v>1</v>
      </c>
      <c r="G4010">
        <v>919.99</v>
      </c>
      <c r="H4010" t="s">
        <v>1719</v>
      </c>
      <c r="I4010" t="s">
        <v>22</v>
      </c>
      <c r="J4010" t="s">
        <v>27</v>
      </c>
      <c r="K4010" t="s">
        <v>31</v>
      </c>
      <c r="L4010" t="s">
        <v>1968</v>
      </c>
    </row>
    <row r="4011" spans="1:12" x14ac:dyDescent="0.3">
      <c r="A4011">
        <v>1377</v>
      </c>
      <c r="B4011" t="s">
        <v>1760</v>
      </c>
      <c r="C4011" t="s">
        <v>285</v>
      </c>
      <c r="D4011" t="s">
        <v>26</v>
      </c>
      <c r="E4011" s="1">
        <v>43132</v>
      </c>
      <c r="F4011">
        <v>2</v>
      </c>
      <c r="G4011">
        <v>6999.98</v>
      </c>
      <c r="H4011" t="s">
        <v>1761</v>
      </c>
      <c r="I4011" t="s">
        <v>46</v>
      </c>
      <c r="J4011" t="s">
        <v>27</v>
      </c>
      <c r="K4011" t="s">
        <v>31</v>
      </c>
      <c r="L4011" t="s">
        <v>1968</v>
      </c>
    </row>
    <row r="4012" spans="1:12" x14ac:dyDescent="0.3">
      <c r="A4012">
        <v>1378</v>
      </c>
      <c r="B4012" t="s">
        <v>1762</v>
      </c>
      <c r="C4012" t="s">
        <v>317</v>
      </c>
      <c r="D4012" t="s">
        <v>13</v>
      </c>
      <c r="E4012" s="1">
        <v>43133</v>
      </c>
      <c r="F4012">
        <v>2</v>
      </c>
      <c r="G4012">
        <v>699.98</v>
      </c>
      <c r="H4012" t="s">
        <v>947</v>
      </c>
      <c r="I4012" t="s">
        <v>53</v>
      </c>
      <c r="J4012" t="s">
        <v>16</v>
      </c>
      <c r="K4012" t="s">
        <v>17</v>
      </c>
      <c r="L4012" t="s">
        <v>1966</v>
      </c>
    </row>
    <row r="4013" spans="1:12" x14ac:dyDescent="0.3">
      <c r="A4013">
        <v>1378</v>
      </c>
      <c r="B4013" t="s">
        <v>1762</v>
      </c>
      <c r="C4013" t="s">
        <v>317</v>
      </c>
      <c r="D4013" t="s">
        <v>13</v>
      </c>
      <c r="E4013" s="1">
        <v>43133</v>
      </c>
      <c r="F4013">
        <v>2</v>
      </c>
      <c r="G4013">
        <v>1499.98</v>
      </c>
      <c r="H4013" t="s">
        <v>35</v>
      </c>
      <c r="I4013" t="s">
        <v>22</v>
      </c>
      <c r="J4013" t="s">
        <v>16</v>
      </c>
      <c r="K4013" t="s">
        <v>17</v>
      </c>
      <c r="L4013" t="s">
        <v>1969</v>
      </c>
    </row>
    <row r="4014" spans="1:12" x14ac:dyDescent="0.3">
      <c r="A4014">
        <v>1378</v>
      </c>
      <c r="B4014" t="s">
        <v>1762</v>
      </c>
      <c r="C4014" t="s">
        <v>317</v>
      </c>
      <c r="D4014" t="s">
        <v>13</v>
      </c>
      <c r="E4014" s="1">
        <v>43133</v>
      </c>
      <c r="F4014">
        <v>1</v>
      </c>
      <c r="G4014">
        <v>470.99</v>
      </c>
      <c r="H4014" t="s">
        <v>900</v>
      </c>
      <c r="I4014" t="s">
        <v>39</v>
      </c>
      <c r="J4014" t="s">
        <v>16</v>
      </c>
      <c r="K4014" t="s">
        <v>17</v>
      </c>
      <c r="L4014" t="s">
        <v>1972</v>
      </c>
    </row>
    <row r="4015" spans="1:12" x14ac:dyDescent="0.3">
      <c r="A4015">
        <v>1378</v>
      </c>
      <c r="B4015" t="s">
        <v>1762</v>
      </c>
      <c r="C4015" t="s">
        <v>317</v>
      </c>
      <c r="D4015" t="s">
        <v>13</v>
      </c>
      <c r="E4015" s="1">
        <v>43133</v>
      </c>
      <c r="F4015">
        <v>2</v>
      </c>
      <c r="G4015">
        <v>6399.98</v>
      </c>
      <c r="H4015" t="s">
        <v>1763</v>
      </c>
      <c r="I4015" t="s">
        <v>22</v>
      </c>
      <c r="J4015" t="s">
        <v>16</v>
      </c>
      <c r="K4015" t="s">
        <v>17</v>
      </c>
      <c r="L4015" t="s">
        <v>1968</v>
      </c>
    </row>
    <row r="4016" spans="1:12" x14ac:dyDescent="0.3">
      <c r="A4016">
        <v>1378</v>
      </c>
      <c r="B4016" t="s">
        <v>1762</v>
      </c>
      <c r="C4016" t="s">
        <v>317</v>
      </c>
      <c r="D4016" t="s">
        <v>13</v>
      </c>
      <c r="E4016" s="1">
        <v>43133</v>
      </c>
      <c r="F4016">
        <v>2</v>
      </c>
      <c r="G4016">
        <v>1839.98</v>
      </c>
      <c r="H4016" t="s">
        <v>1637</v>
      </c>
      <c r="I4016" t="s">
        <v>22</v>
      </c>
      <c r="J4016" t="s">
        <v>16</v>
      </c>
      <c r="K4016" t="s">
        <v>17</v>
      </c>
      <c r="L4016" t="s">
        <v>1968</v>
      </c>
    </row>
    <row r="4017" spans="1:12" x14ac:dyDescent="0.3">
      <c r="A4017">
        <v>1379</v>
      </c>
      <c r="B4017" t="s">
        <v>1764</v>
      </c>
      <c r="C4017" t="s">
        <v>192</v>
      </c>
      <c r="D4017" t="s">
        <v>26</v>
      </c>
      <c r="E4017" s="1">
        <v>43133</v>
      </c>
      <c r="F4017">
        <v>1</v>
      </c>
      <c r="G4017">
        <v>529.99</v>
      </c>
      <c r="H4017" t="s">
        <v>49</v>
      </c>
      <c r="I4017" t="s">
        <v>15</v>
      </c>
      <c r="J4017" t="s">
        <v>27</v>
      </c>
      <c r="K4017" t="s">
        <v>28</v>
      </c>
      <c r="L4017" t="s">
        <v>1966</v>
      </c>
    </row>
    <row r="4018" spans="1:12" x14ac:dyDescent="0.3">
      <c r="A4018">
        <v>1379</v>
      </c>
      <c r="B4018" t="s">
        <v>1764</v>
      </c>
      <c r="C4018" t="s">
        <v>192</v>
      </c>
      <c r="D4018" t="s">
        <v>26</v>
      </c>
      <c r="E4018" s="1">
        <v>43133</v>
      </c>
      <c r="F4018">
        <v>2</v>
      </c>
      <c r="G4018">
        <v>179.98</v>
      </c>
      <c r="H4018" t="s">
        <v>1690</v>
      </c>
      <c r="I4018" t="s">
        <v>53</v>
      </c>
      <c r="J4018" t="s">
        <v>27</v>
      </c>
      <c r="K4018" t="s">
        <v>28</v>
      </c>
      <c r="L4018" t="s">
        <v>1973</v>
      </c>
    </row>
    <row r="4019" spans="1:12" x14ac:dyDescent="0.3">
      <c r="A4019">
        <v>1379</v>
      </c>
      <c r="B4019" t="s">
        <v>1764</v>
      </c>
      <c r="C4019" t="s">
        <v>192</v>
      </c>
      <c r="D4019" t="s">
        <v>26</v>
      </c>
      <c r="E4019" s="1">
        <v>43133</v>
      </c>
      <c r="F4019">
        <v>1</v>
      </c>
      <c r="G4019">
        <v>999.99</v>
      </c>
      <c r="H4019" t="s">
        <v>1765</v>
      </c>
      <c r="I4019" t="s">
        <v>22</v>
      </c>
      <c r="J4019" t="s">
        <v>27</v>
      </c>
      <c r="K4019" t="s">
        <v>28</v>
      </c>
      <c r="L4019" t="s">
        <v>1968</v>
      </c>
    </row>
    <row r="4020" spans="1:12" x14ac:dyDescent="0.3">
      <c r="A4020">
        <v>1380</v>
      </c>
      <c r="B4020" t="s">
        <v>1766</v>
      </c>
      <c r="C4020" t="s">
        <v>62</v>
      </c>
      <c r="D4020" t="s">
        <v>13</v>
      </c>
      <c r="E4020" s="1">
        <v>43136</v>
      </c>
      <c r="F4020">
        <v>2</v>
      </c>
      <c r="G4020">
        <v>859.98</v>
      </c>
      <c r="H4020" t="s">
        <v>1767</v>
      </c>
      <c r="I4020" t="s">
        <v>15</v>
      </c>
      <c r="J4020" t="s">
        <v>16</v>
      </c>
      <c r="K4020" t="s">
        <v>36</v>
      </c>
      <c r="L4020" t="s">
        <v>1966</v>
      </c>
    </row>
    <row r="4021" spans="1:12" x14ac:dyDescent="0.3">
      <c r="A4021">
        <v>1380</v>
      </c>
      <c r="B4021" t="s">
        <v>1766</v>
      </c>
      <c r="C4021" t="s">
        <v>62</v>
      </c>
      <c r="D4021" t="s">
        <v>13</v>
      </c>
      <c r="E4021" s="1">
        <v>43136</v>
      </c>
      <c r="F4021">
        <v>2</v>
      </c>
      <c r="G4021">
        <v>1799.98</v>
      </c>
      <c r="H4021" t="s">
        <v>1768</v>
      </c>
      <c r="I4021" t="s">
        <v>15</v>
      </c>
      <c r="J4021" t="s">
        <v>16</v>
      </c>
      <c r="K4021" t="s">
        <v>36</v>
      </c>
      <c r="L4021" t="s">
        <v>1966</v>
      </c>
    </row>
    <row r="4022" spans="1:12" x14ac:dyDescent="0.3">
      <c r="A4022">
        <v>1381</v>
      </c>
      <c r="B4022" t="s">
        <v>1769</v>
      </c>
      <c r="C4022" t="s">
        <v>367</v>
      </c>
      <c r="D4022" t="s">
        <v>26</v>
      </c>
      <c r="E4022" s="1">
        <v>43136</v>
      </c>
      <c r="F4022">
        <v>2</v>
      </c>
      <c r="G4022">
        <v>1799.98</v>
      </c>
      <c r="H4022" t="s">
        <v>1770</v>
      </c>
      <c r="I4022" t="s">
        <v>15</v>
      </c>
      <c r="J4022" t="s">
        <v>27</v>
      </c>
      <c r="K4022" t="s">
        <v>31</v>
      </c>
      <c r="L4022" t="s">
        <v>1966</v>
      </c>
    </row>
    <row r="4023" spans="1:12" x14ac:dyDescent="0.3">
      <c r="A4023">
        <v>1381</v>
      </c>
      <c r="B4023" t="s">
        <v>1769</v>
      </c>
      <c r="C4023" t="s">
        <v>367</v>
      </c>
      <c r="D4023" t="s">
        <v>26</v>
      </c>
      <c r="E4023" s="1">
        <v>43136</v>
      </c>
      <c r="F4023">
        <v>2</v>
      </c>
      <c r="G4023">
        <v>459.98</v>
      </c>
      <c r="H4023" t="s">
        <v>1771</v>
      </c>
      <c r="I4023" t="s">
        <v>53</v>
      </c>
      <c r="J4023" t="s">
        <v>27</v>
      </c>
      <c r="K4023" t="s">
        <v>31</v>
      </c>
      <c r="L4023" t="s">
        <v>1968</v>
      </c>
    </row>
    <row r="4024" spans="1:12" x14ac:dyDescent="0.3">
      <c r="A4024">
        <v>1382</v>
      </c>
      <c r="B4024" t="s">
        <v>1772</v>
      </c>
      <c r="C4024" t="s">
        <v>121</v>
      </c>
      <c r="D4024" t="s">
        <v>26</v>
      </c>
      <c r="E4024" s="1">
        <v>43137</v>
      </c>
      <c r="F4024">
        <v>2</v>
      </c>
      <c r="G4024">
        <v>2199.98</v>
      </c>
      <c r="H4024" t="s">
        <v>963</v>
      </c>
      <c r="I4024" t="s">
        <v>15</v>
      </c>
      <c r="J4024" t="s">
        <v>27</v>
      </c>
      <c r="K4024" t="s">
        <v>28</v>
      </c>
      <c r="L4024" t="s">
        <v>1966</v>
      </c>
    </row>
    <row r="4025" spans="1:12" x14ac:dyDescent="0.3">
      <c r="A4025">
        <v>1382</v>
      </c>
      <c r="B4025" t="s">
        <v>1772</v>
      </c>
      <c r="C4025" t="s">
        <v>121</v>
      </c>
      <c r="D4025" t="s">
        <v>26</v>
      </c>
      <c r="E4025" s="1">
        <v>43137</v>
      </c>
      <c r="F4025">
        <v>1</v>
      </c>
      <c r="G4025">
        <v>479.99</v>
      </c>
      <c r="H4025" t="s">
        <v>1643</v>
      </c>
      <c r="I4025" t="s">
        <v>15</v>
      </c>
      <c r="J4025" t="s">
        <v>27</v>
      </c>
      <c r="K4025" t="s">
        <v>28</v>
      </c>
      <c r="L4025" t="s">
        <v>1966</v>
      </c>
    </row>
    <row r="4026" spans="1:12" x14ac:dyDescent="0.3">
      <c r="A4026">
        <v>1382</v>
      </c>
      <c r="B4026" t="s">
        <v>1772</v>
      </c>
      <c r="C4026" t="s">
        <v>121</v>
      </c>
      <c r="D4026" t="s">
        <v>26</v>
      </c>
      <c r="E4026" s="1">
        <v>43137</v>
      </c>
      <c r="F4026">
        <v>1</v>
      </c>
      <c r="G4026">
        <v>959.99</v>
      </c>
      <c r="H4026" t="s">
        <v>1773</v>
      </c>
      <c r="I4026" t="s">
        <v>15</v>
      </c>
      <c r="J4026" t="s">
        <v>27</v>
      </c>
      <c r="K4026" t="s">
        <v>28</v>
      </c>
      <c r="L4026" t="s">
        <v>1966</v>
      </c>
    </row>
    <row r="4027" spans="1:12" x14ac:dyDescent="0.3">
      <c r="A4027">
        <v>1382</v>
      </c>
      <c r="B4027" t="s">
        <v>1772</v>
      </c>
      <c r="C4027" t="s">
        <v>121</v>
      </c>
      <c r="D4027" t="s">
        <v>26</v>
      </c>
      <c r="E4027" s="1">
        <v>43137</v>
      </c>
      <c r="F4027">
        <v>1</v>
      </c>
      <c r="G4027">
        <v>749.99</v>
      </c>
      <c r="H4027" t="s">
        <v>1724</v>
      </c>
      <c r="I4027" t="s">
        <v>15</v>
      </c>
      <c r="J4027" t="s">
        <v>27</v>
      </c>
      <c r="K4027" t="s">
        <v>28</v>
      </c>
      <c r="L4027" t="s">
        <v>1966</v>
      </c>
    </row>
    <row r="4028" spans="1:12" x14ac:dyDescent="0.3">
      <c r="A4028">
        <v>1382</v>
      </c>
      <c r="B4028" t="s">
        <v>1772</v>
      </c>
      <c r="C4028" t="s">
        <v>121</v>
      </c>
      <c r="D4028" t="s">
        <v>26</v>
      </c>
      <c r="E4028" s="1">
        <v>43137</v>
      </c>
      <c r="F4028">
        <v>1</v>
      </c>
      <c r="G4028">
        <v>1499.99</v>
      </c>
      <c r="H4028" t="s">
        <v>1774</v>
      </c>
      <c r="I4028" t="s">
        <v>22</v>
      </c>
      <c r="J4028" t="s">
        <v>27</v>
      </c>
      <c r="K4028" t="s">
        <v>28</v>
      </c>
      <c r="L4028" t="s">
        <v>1968</v>
      </c>
    </row>
    <row r="4029" spans="1:12" x14ac:dyDescent="0.3">
      <c r="A4029">
        <v>1383</v>
      </c>
      <c r="B4029" t="s">
        <v>1775</v>
      </c>
      <c r="C4029" t="s">
        <v>148</v>
      </c>
      <c r="D4029" t="s">
        <v>13</v>
      </c>
      <c r="E4029" s="1">
        <v>43138</v>
      </c>
      <c r="F4029">
        <v>2</v>
      </c>
      <c r="G4029">
        <v>693.98</v>
      </c>
      <c r="H4029" t="s">
        <v>1033</v>
      </c>
      <c r="I4029" t="s">
        <v>15</v>
      </c>
      <c r="J4029" t="s">
        <v>16</v>
      </c>
      <c r="K4029" t="s">
        <v>36</v>
      </c>
      <c r="L4029" t="s">
        <v>1972</v>
      </c>
    </row>
    <row r="4030" spans="1:12" x14ac:dyDescent="0.3">
      <c r="A4030">
        <v>1383</v>
      </c>
      <c r="B4030" t="s">
        <v>1775</v>
      </c>
      <c r="C4030" t="s">
        <v>148</v>
      </c>
      <c r="D4030" t="s">
        <v>13</v>
      </c>
      <c r="E4030" s="1">
        <v>43138</v>
      </c>
      <c r="F4030">
        <v>2</v>
      </c>
      <c r="G4030">
        <v>6999.98</v>
      </c>
      <c r="H4030" t="s">
        <v>1761</v>
      </c>
      <c r="I4030" t="s">
        <v>46</v>
      </c>
      <c r="J4030" t="s">
        <v>16</v>
      </c>
      <c r="K4030" t="s">
        <v>36</v>
      </c>
      <c r="L4030" t="s">
        <v>1968</v>
      </c>
    </row>
    <row r="4031" spans="1:12" x14ac:dyDescent="0.3">
      <c r="A4031">
        <v>1384</v>
      </c>
      <c r="B4031" t="s">
        <v>1776</v>
      </c>
      <c r="C4031" t="s">
        <v>487</v>
      </c>
      <c r="D4031" t="s">
        <v>26</v>
      </c>
      <c r="E4031" s="1">
        <v>43139</v>
      </c>
      <c r="F4031">
        <v>1</v>
      </c>
      <c r="G4031">
        <v>349.99</v>
      </c>
      <c r="H4031" t="s">
        <v>885</v>
      </c>
      <c r="I4031" t="s">
        <v>53</v>
      </c>
      <c r="J4031" t="s">
        <v>27</v>
      </c>
      <c r="K4031" t="s">
        <v>31</v>
      </c>
      <c r="L4031" t="s">
        <v>1966</v>
      </c>
    </row>
    <row r="4032" spans="1:12" x14ac:dyDescent="0.3">
      <c r="A4032">
        <v>1384</v>
      </c>
      <c r="B4032" t="s">
        <v>1776</v>
      </c>
      <c r="C4032" t="s">
        <v>487</v>
      </c>
      <c r="D4032" t="s">
        <v>26</v>
      </c>
      <c r="E4032" s="1">
        <v>43139</v>
      </c>
      <c r="F4032">
        <v>1</v>
      </c>
      <c r="G4032">
        <v>469.99</v>
      </c>
      <c r="H4032" t="s">
        <v>869</v>
      </c>
      <c r="I4032" t="s">
        <v>22</v>
      </c>
      <c r="J4032" t="s">
        <v>27</v>
      </c>
      <c r="K4032" t="s">
        <v>31</v>
      </c>
      <c r="L4032" t="s">
        <v>1968</v>
      </c>
    </row>
    <row r="4033" spans="1:12" x14ac:dyDescent="0.3">
      <c r="A4033">
        <v>1384</v>
      </c>
      <c r="B4033" t="s">
        <v>1776</v>
      </c>
      <c r="C4033" t="s">
        <v>487</v>
      </c>
      <c r="D4033" t="s">
        <v>26</v>
      </c>
      <c r="E4033" s="1">
        <v>43139</v>
      </c>
      <c r="F4033">
        <v>2</v>
      </c>
      <c r="G4033">
        <v>6399.98</v>
      </c>
      <c r="H4033" t="s">
        <v>1763</v>
      </c>
      <c r="I4033" t="s">
        <v>22</v>
      </c>
      <c r="J4033" t="s">
        <v>27</v>
      </c>
      <c r="K4033" t="s">
        <v>31</v>
      </c>
      <c r="L4033" t="s">
        <v>1968</v>
      </c>
    </row>
    <row r="4034" spans="1:12" x14ac:dyDescent="0.3">
      <c r="A4034">
        <v>1384</v>
      </c>
      <c r="B4034" t="s">
        <v>1776</v>
      </c>
      <c r="C4034" t="s">
        <v>487</v>
      </c>
      <c r="D4034" t="s">
        <v>26</v>
      </c>
      <c r="E4034" s="1">
        <v>43139</v>
      </c>
      <c r="F4034">
        <v>1</v>
      </c>
      <c r="G4034">
        <v>209.99</v>
      </c>
      <c r="H4034" t="s">
        <v>953</v>
      </c>
      <c r="I4034" t="s">
        <v>53</v>
      </c>
      <c r="J4034" t="s">
        <v>27</v>
      </c>
      <c r="K4034" t="s">
        <v>31</v>
      </c>
      <c r="L4034" t="s">
        <v>1968</v>
      </c>
    </row>
    <row r="4035" spans="1:12" x14ac:dyDescent="0.3">
      <c r="A4035">
        <v>1385</v>
      </c>
      <c r="B4035" t="s">
        <v>1777</v>
      </c>
      <c r="C4035" t="s">
        <v>229</v>
      </c>
      <c r="D4035" t="s">
        <v>108</v>
      </c>
      <c r="E4035" s="1">
        <v>43139</v>
      </c>
      <c r="F4035">
        <v>2</v>
      </c>
      <c r="G4035">
        <v>1099.98</v>
      </c>
      <c r="H4035" t="s">
        <v>43</v>
      </c>
      <c r="I4035" t="s">
        <v>39</v>
      </c>
      <c r="J4035" t="s">
        <v>109</v>
      </c>
      <c r="K4035" t="s">
        <v>179</v>
      </c>
      <c r="L4035" t="s">
        <v>1966</v>
      </c>
    </row>
    <row r="4036" spans="1:12" x14ac:dyDescent="0.3">
      <c r="A4036">
        <v>1385</v>
      </c>
      <c r="B4036" t="s">
        <v>1777</v>
      </c>
      <c r="C4036" t="s">
        <v>229</v>
      </c>
      <c r="D4036" t="s">
        <v>108</v>
      </c>
      <c r="E4036" s="1">
        <v>43139</v>
      </c>
      <c r="F4036">
        <v>1</v>
      </c>
      <c r="G4036">
        <v>1799.99</v>
      </c>
      <c r="H4036" t="s">
        <v>1650</v>
      </c>
      <c r="I4036" t="s">
        <v>858</v>
      </c>
      <c r="J4036" t="s">
        <v>109</v>
      </c>
      <c r="K4036" t="s">
        <v>179</v>
      </c>
      <c r="L4036" t="s">
        <v>1968</v>
      </c>
    </row>
    <row r="4037" spans="1:12" x14ac:dyDescent="0.3">
      <c r="A4037">
        <v>1385</v>
      </c>
      <c r="B4037" t="s">
        <v>1777</v>
      </c>
      <c r="C4037" t="s">
        <v>229</v>
      </c>
      <c r="D4037" t="s">
        <v>108</v>
      </c>
      <c r="E4037" s="1">
        <v>43139</v>
      </c>
      <c r="F4037">
        <v>2</v>
      </c>
      <c r="G4037">
        <v>2999.98</v>
      </c>
      <c r="H4037" t="s">
        <v>913</v>
      </c>
      <c r="I4037" t="s">
        <v>22</v>
      </c>
      <c r="J4037" t="s">
        <v>109</v>
      </c>
      <c r="K4037" t="s">
        <v>179</v>
      </c>
      <c r="L4037" t="s">
        <v>1968</v>
      </c>
    </row>
    <row r="4038" spans="1:12" x14ac:dyDescent="0.3">
      <c r="A4038">
        <v>1385</v>
      </c>
      <c r="B4038" t="s">
        <v>1777</v>
      </c>
      <c r="C4038" t="s">
        <v>229</v>
      </c>
      <c r="D4038" t="s">
        <v>108</v>
      </c>
      <c r="E4038" s="1">
        <v>43139</v>
      </c>
      <c r="F4038">
        <v>1</v>
      </c>
      <c r="G4038">
        <v>1499.99</v>
      </c>
      <c r="H4038" t="s">
        <v>1774</v>
      </c>
      <c r="I4038" t="s">
        <v>22</v>
      </c>
      <c r="J4038" t="s">
        <v>109</v>
      </c>
      <c r="K4038" t="s">
        <v>179</v>
      </c>
      <c r="L4038" t="s">
        <v>1968</v>
      </c>
    </row>
    <row r="4039" spans="1:12" x14ac:dyDescent="0.3">
      <c r="A4039">
        <v>1386</v>
      </c>
      <c r="B4039" t="s">
        <v>1778</v>
      </c>
      <c r="C4039" t="s">
        <v>84</v>
      </c>
      <c r="D4039" t="s">
        <v>13</v>
      </c>
      <c r="E4039" s="1">
        <v>43140</v>
      </c>
      <c r="F4039">
        <v>1</v>
      </c>
      <c r="G4039">
        <v>369.99</v>
      </c>
      <c r="H4039" t="s">
        <v>1779</v>
      </c>
      <c r="I4039" t="s">
        <v>53</v>
      </c>
      <c r="J4039" t="s">
        <v>16</v>
      </c>
      <c r="K4039" t="s">
        <v>17</v>
      </c>
      <c r="L4039" t="s">
        <v>1966</v>
      </c>
    </row>
    <row r="4040" spans="1:12" x14ac:dyDescent="0.3">
      <c r="A4040">
        <v>1386</v>
      </c>
      <c r="B4040" t="s">
        <v>1778</v>
      </c>
      <c r="C4040" t="s">
        <v>84</v>
      </c>
      <c r="D4040" t="s">
        <v>13</v>
      </c>
      <c r="E4040" s="1">
        <v>43140</v>
      </c>
      <c r="F4040">
        <v>1</v>
      </c>
      <c r="G4040">
        <v>899.99</v>
      </c>
      <c r="H4040" t="s">
        <v>1768</v>
      </c>
      <c r="I4040" t="s">
        <v>39</v>
      </c>
      <c r="J4040" t="s">
        <v>16</v>
      </c>
      <c r="K4040" t="s">
        <v>17</v>
      </c>
      <c r="L4040" t="s">
        <v>1966</v>
      </c>
    </row>
    <row r="4041" spans="1:12" x14ac:dyDescent="0.3">
      <c r="A4041">
        <v>1386</v>
      </c>
      <c r="B4041" t="s">
        <v>1778</v>
      </c>
      <c r="C4041" t="s">
        <v>84</v>
      </c>
      <c r="D4041" t="s">
        <v>13</v>
      </c>
      <c r="E4041" s="1">
        <v>43140</v>
      </c>
      <c r="F4041">
        <v>1</v>
      </c>
      <c r="G4041">
        <v>4499.99</v>
      </c>
      <c r="H4041" t="s">
        <v>1691</v>
      </c>
      <c r="I4041" t="s">
        <v>858</v>
      </c>
      <c r="J4041" t="s">
        <v>16</v>
      </c>
      <c r="K4041" t="s">
        <v>17</v>
      </c>
      <c r="L4041" t="s">
        <v>1968</v>
      </c>
    </row>
    <row r="4042" spans="1:12" x14ac:dyDescent="0.3">
      <c r="A4042">
        <v>1386</v>
      </c>
      <c r="B4042" t="s">
        <v>1778</v>
      </c>
      <c r="C4042" t="s">
        <v>84</v>
      </c>
      <c r="D4042" t="s">
        <v>13</v>
      </c>
      <c r="E4042" s="1">
        <v>43140</v>
      </c>
      <c r="F4042">
        <v>1</v>
      </c>
      <c r="G4042">
        <v>249.99</v>
      </c>
      <c r="H4042" t="s">
        <v>1780</v>
      </c>
      <c r="I4042" t="s">
        <v>53</v>
      </c>
      <c r="J4042" t="s">
        <v>16</v>
      </c>
      <c r="K4042" t="s">
        <v>17</v>
      </c>
      <c r="L4042" t="s">
        <v>1968</v>
      </c>
    </row>
    <row r="4043" spans="1:12" x14ac:dyDescent="0.3">
      <c r="A4043">
        <v>1387</v>
      </c>
      <c r="B4043" t="s">
        <v>1377</v>
      </c>
      <c r="C4043" t="s">
        <v>549</v>
      </c>
      <c r="D4043" t="s">
        <v>26</v>
      </c>
      <c r="E4043" s="1">
        <v>43140</v>
      </c>
      <c r="F4043">
        <v>1</v>
      </c>
      <c r="G4043">
        <v>449.99</v>
      </c>
      <c r="H4043" t="s">
        <v>854</v>
      </c>
      <c r="I4043" t="s">
        <v>39</v>
      </c>
      <c r="J4043" t="s">
        <v>27</v>
      </c>
      <c r="K4043" t="s">
        <v>31</v>
      </c>
      <c r="L4043" t="s">
        <v>1972</v>
      </c>
    </row>
    <row r="4044" spans="1:12" x14ac:dyDescent="0.3">
      <c r="A4044">
        <v>1388</v>
      </c>
      <c r="B4044" t="s">
        <v>1781</v>
      </c>
      <c r="C4044" t="s">
        <v>265</v>
      </c>
      <c r="D4044" t="s">
        <v>26</v>
      </c>
      <c r="E4044" s="1">
        <v>43140</v>
      </c>
      <c r="F4044">
        <v>1</v>
      </c>
      <c r="G4044">
        <v>2999.99</v>
      </c>
      <c r="H4044" t="s">
        <v>1782</v>
      </c>
      <c r="I4044" t="s">
        <v>15</v>
      </c>
      <c r="J4044" t="s">
        <v>27</v>
      </c>
      <c r="K4044" t="s">
        <v>31</v>
      </c>
      <c r="L4044" t="s">
        <v>1966</v>
      </c>
    </row>
    <row r="4045" spans="1:12" x14ac:dyDescent="0.3">
      <c r="A4045">
        <v>1389</v>
      </c>
      <c r="B4045" t="s">
        <v>1783</v>
      </c>
      <c r="C4045" t="s">
        <v>363</v>
      </c>
      <c r="D4045" t="s">
        <v>26</v>
      </c>
      <c r="E4045" s="1">
        <v>43142</v>
      </c>
      <c r="F4045">
        <v>1</v>
      </c>
      <c r="G4045">
        <v>319.99</v>
      </c>
      <c r="H4045" t="s">
        <v>1784</v>
      </c>
      <c r="I4045" t="s">
        <v>15</v>
      </c>
      <c r="J4045" t="s">
        <v>27</v>
      </c>
      <c r="K4045" t="s">
        <v>31</v>
      </c>
      <c r="L4045" t="s">
        <v>1966</v>
      </c>
    </row>
    <row r="4046" spans="1:12" x14ac:dyDescent="0.3">
      <c r="A4046">
        <v>1389</v>
      </c>
      <c r="B4046" t="s">
        <v>1783</v>
      </c>
      <c r="C4046" t="s">
        <v>363</v>
      </c>
      <c r="D4046" t="s">
        <v>26</v>
      </c>
      <c r="E4046" s="1">
        <v>43142</v>
      </c>
      <c r="F4046">
        <v>2</v>
      </c>
      <c r="G4046">
        <v>659.98</v>
      </c>
      <c r="H4046" t="s">
        <v>852</v>
      </c>
      <c r="I4046" t="s">
        <v>53</v>
      </c>
      <c r="J4046" t="s">
        <v>27</v>
      </c>
      <c r="K4046" t="s">
        <v>31</v>
      </c>
      <c r="L4046" t="s">
        <v>1971</v>
      </c>
    </row>
    <row r="4047" spans="1:12" x14ac:dyDescent="0.3">
      <c r="A4047">
        <v>1389</v>
      </c>
      <c r="B4047" t="s">
        <v>1783</v>
      </c>
      <c r="C4047" t="s">
        <v>363</v>
      </c>
      <c r="D4047" t="s">
        <v>26</v>
      </c>
      <c r="E4047" s="1">
        <v>43142</v>
      </c>
      <c r="F4047">
        <v>2</v>
      </c>
      <c r="G4047">
        <v>6399.98</v>
      </c>
      <c r="H4047" t="s">
        <v>1785</v>
      </c>
      <c r="I4047" t="s">
        <v>858</v>
      </c>
      <c r="J4047" t="s">
        <v>27</v>
      </c>
      <c r="K4047" t="s">
        <v>31</v>
      </c>
      <c r="L4047" t="s">
        <v>1968</v>
      </c>
    </row>
    <row r="4048" spans="1:12" x14ac:dyDescent="0.3">
      <c r="A4048">
        <v>1390</v>
      </c>
      <c r="B4048" t="s">
        <v>1786</v>
      </c>
      <c r="C4048" t="s">
        <v>295</v>
      </c>
      <c r="D4048" t="s">
        <v>26</v>
      </c>
      <c r="E4048" s="1">
        <v>43143</v>
      </c>
      <c r="F4048">
        <v>1</v>
      </c>
      <c r="G4048">
        <v>899.99</v>
      </c>
      <c r="H4048" t="s">
        <v>1768</v>
      </c>
      <c r="I4048" t="s">
        <v>39</v>
      </c>
      <c r="J4048" t="s">
        <v>27</v>
      </c>
      <c r="K4048" t="s">
        <v>31</v>
      </c>
      <c r="L4048" t="s">
        <v>1966</v>
      </c>
    </row>
    <row r="4049" spans="1:12" x14ac:dyDescent="0.3">
      <c r="A4049">
        <v>1390</v>
      </c>
      <c r="B4049" t="s">
        <v>1786</v>
      </c>
      <c r="C4049" t="s">
        <v>295</v>
      </c>
      <c r="D4049" t="s">
        <v>26</v>
      </c>
      <c r="E4049" s="1">
        <v>43143</v>
      </c>
      <c r="F4049">
        <v>2</v>
      </c>
      <c r="G4049">
        <v>2939.98</v>
      </c>
      <c r="H4049" t="s">
        <v>922</v>
      </c>
      <c r="I4049" t="s">
        <v>22</v>
      </c>
      <c r="J4049" t="s">
        <v>27</v>
      </c>
      <c r="K4049" t="s">
        <v>31</v>
      </c>
      <c r="L4049" t="s">
        <v>1971</v>
      </c>
    </row>
    <row r="4050" spans="1:12" x14ac:dyDescent="0.3">
      <c r="A4050">
        <v>1390</v>
      </c>
      <c r="B4050" t="s">
        <v>1786</v>
      </c>
      <c r="C4050" t="s">
        <v>295</v>
      </c>
      <c r="D4050" t="s">
        <v>26</v>
      </c>
      <c r="E4050" s="1">
        <v>43143</v>
      </c>
      <c r="F4050">
        <v>1</v>
      </c>
      <c r="G4050">
        <v>481.99</v>
      </c>
      <c r="H4050" t="s">
        <v>942</v>
      </c>
      <c r="I4050" t="s">
        <v>39</v>
      </c>
      <c r="J4050" t="s">
        <v>27</v>
      </c>
      <c r="K4050" t="s">
        <v>31</v>
      </c>
      <c r="L4050" t="s">
        <v>1972</v>
      </c>
    </row>
    <row r="4051" spans="1:12" x14ac:dyDescent="0.3">
      <c r="A4051">
        <v>1390</v>
      </c>
      <c r="B4051" t="s">
        <v>1786</v>
      </c>
      <c r="C4051" t="s">
        <v>295</v>
      </c>
      <c r="D4051" t="s">
        <v>26</v>
      </c>
      <c r="E4051" s="1">
        <v>43143</v>
      </c>
      <c r="F4051">
        <v>2</v>
      </c>
      <c r="G4051">
        <v>1999.98</v>
      </c>
      <c r="H4051" t="s">
        <v>997</v>
      </c>
      <c r="I4051" t="s">
        <v>22</v>
      </c>
      <c r="J4051" t="s">
        <v>27</v>
      </c>
      <c r="K4051" t="s">
        <v>31</v>
      </c>
      <c r="L4051" t="s">
        <v>1967</v>
      </c>
    </row>
    <row r="4052" spans="1:12" x14ac:dyDescent="0.3">
      <c r="A4052">
        <v>1390</v>
      </c>
      <c r="B4052" t="s">
        <v>1786</v>
      </c>
      <c r="C4052" t="s">
        <v>295</v>
      </c>
      <c r="D4052" t="s">
        <v>26</v>
      </c>
      <c r="E4052" s="1">
        <v>43143</v>
      </c>
      <c r="F4052">
        <v>2</v>
      </c>
      <c r="G4052">
        <v>3599.98</v>
      </c>
      <c r="H4052" t="s">
        <v>1695</v>
      </c>
      <c r="I4052" t="s">
        <v>858</v>
      </c>
      <c r="J4052" t="s">
        <v>27</v>
      </c>
      <c r="K4052" t="s">
        <v>31</v>
      </c>
      <c r="L4052" t="s">
        <v>1968</v>
      </c>
    </row>
    <row r="4053" spans="1:12" x14ac:dyDescent="0.3">
      <c r="A4053">
        <v>1391</v>
      </c>
      <c r="B4053" t="s">
        <v>1787</v>
      </c>
      <c r="C4053" t="s">
        <v>221</v>
      </c>
      <c r="D4053" t="s">
        <v>26</v>
      </c>
      <c r="E4053" s="1">
        <v>43144</v>
      </c>
      <c r="F4053">
        <v>2</v>
      </c>
      <c r="G4053">
        <v>1059.98</v>
      </c>
      <c r="H4053" t="s">
        <v>1752</v>
      </c>
      <c r="I4053" t="s">
        <v>15</v>
      </c>
      <c r="J4053" t="s">
        <v>27</v>
      </c>
      <c r="K4053" t="s">
        <v>31</v>
      </c>
      <c r="L4053" t="s">
        <v>1966</v>
      </c>
    </row>
    <row r="4054" spans="1:12" x14ac:dyDescent="0.3">
      <c r="A4054">
        <v>1391</v>
      </c>
      <c r="B4054" t="s">
        <v>1787</v>
      </c>
      <c r="C4054" t="s">
        <v>221</v>
      </c>
      <c r="D4054" t="s">
        <v>26</v>
      </c>
      <c r="E4054" s="1">
        <v>43144</v>
      </c>
      <c r="F4054">
        <v>2</v>
      </c>
      <c r="G4054">
        <v>639.98</v>
      </c>
      <c r="H4054" t="s">
        <v>1788</v>
      </c>
      <c r="I4054" t="s">
        <v>53</v>
      </c>
      <c r="J4054" t="s">
        <v>27</v>
      </c>
      <c r="K4054" t="s">
        <v>31</v>
      </c>
      <c r="L4054" t="s">
        <v>1966</v>
      </c>
    </row>
    <row r="4055" spans="1:12" x14ac:dyDescent="0.3">
      <c r="A4055">
        <v>1391</v>
      </c>
      <c r="B4055" t="s">
        <v>1787</v>
      </c>
      <c r="C4055" t="s">
        <v>221</v>
      </c>
      <c r="D4055" t="s">
        <v>26</v>
      </c>
      <c r="E4055" s="1">
        <v>43144</v>
      </c>
      <c r="F4055">
        <v>1</v>
      </c>
      <c r="G4055">
        <v>369.99</v>
      </c>
      <c r="H4055" t="s">
        <v>1789</v>
      </c>
      <c r="I4055" t="s">
        <v>53</v>
      </c>
      <c r="J4055" t="s">
        <v>27</v>
      </c>
      <c r="K4055" t="s">
        <v>31</v>
      </c>
      <c r="L4055" t="s">
        <v>1968</v>
      </c>
    </row>
    <row r="4056" spans="1:12" x14ac:dyDescent="0.3">
      <c r="A4056">
        <v>1392</v>
      </c>
      <c r="B4056" t="s">
        <v>1790</v>
      </c>
      <c r="C4056" t="s">
        <v>1097</v>
      </c>
      <c r="D4056" t="s">
        <v>26</v>
      </c>
      <c r="E4056" s="1">
        <v>43144</v>
      </c>
      <c r="F4056">
        <v>2</v>
      </c>
      <c r="G4056">
        <v>1799.98</v>
      </c>
      <c r="H4056" t="s">
        <v>1791</v>
      </c>
      <c r="I4056" t="s">
        <v>15</v>
      </c>
      <c r="J4056" t="s">
        <v>27</v>
      </c>
      <c r="K4056" t="s">
        <v>28</v>
      </c>
      <c r="L4056" t="s">
        <v>1966</v>
      </c>
    </row>
    <row r="4057" spans="1:12" x14ac:dyDescent="0.3">
      <c r="A4057">
        <v>1392</v>
      </c>
      <c r="B4057" t="s">
        <v>1790</v>
      </c>
      <c r="C4057" t="s">
        <v>1097</v>
      </c>
      <c r="D4057" t="s">
        <v>26</v>
      </c>
      <c r="E4057" s="1">
        <v>43144</v>
      </c>
      <c r="F4057">
        <v>2</v>
      </c>
      <c r="G4057">
        <v>379.98</v>
      </c>
      <c r="H4057" t="s">
        <v>1119</v>
      </c>
      <c r="I4057" t="s">
        <v>53</v>
      </c>
      <c r="J4057" t="s">
        <v>27</v>
      </c>
      <c r="K4057" t="s">
        <v>28</v>
      </c>
      <c r="L4057" t="s">
        <v>1968</v>
      </c>
    </row>
    <row r="4058" spans="1:12" x14ac:dyDescent="0.3">
      <c r="A4058">
        <v>1393</v>
      </c>
      <c r="B4058" t="s">
        <v>1792</v>
      </c>
      <c r="C4058" t="s">
        <v>517</v>
      </c>
      <c r="D4058" t="s">
        <v>26</v>
      </c>
      <c r="E4058" s="1">
        <v>43145</v>
      </c>
      <c r="F4058">
        <v>1</v>
      </c>
      <c r="G4058">
        <v>659.99</v>
      </c>
      <c r="H4058" t="s">
        <v>965</v>
      </c>
      <c r="I4058" t="s">
        <v>15</v>
      </c>
      <c r="J4058" t="s">
        <v>27</v>
      </c>
      <c r="K4058" t="s">
        <v>31</v>
      </c>
      <c r="L4058" t="s">
        <v>1966</v>
      </c>
    </row>
    <row r="4059" spans="1:12" x14ac:dyDescent="0.3">
      <c r="A4059">
        <v>1393</v>
      </c>
      <c r="B4059" t="s">
        <v>1792</v>
      </c>
      <c r="C4059" t="s">
        <v>517</v>
      </c>
      <c r="D4059" t="s">
        <v>26</v>
      </c>
      <c r="E4059" s="1">
        <v>43145</v>
      </c>
      <c r="F4059">
        <v>1</v>
      </c>
      <c r="G4059">
        <v>209.99</v>
      </c>
      <c r="H4059" t="s">
        <v>1010</v>
      </c>
      <c r="I4059" t="s">
        <v>53</v>
      </c>
      <c r="J4059" t="s">
        <v>27</v>
      </c>
      <c r="K4059" t="s">
        <v>31</v>
      </c>
      <c r="L4059" t="s">
        <v>1971</v>
      </c>
    </row>
    <row r="4060" spans="1:12" x14ac:dyDescent="0.3">
      <c r="A4060">
        <v>1393</v>
      </c>
      <c r="B4060" t="s">
        <v>1792</v>
      </c>
      <c r="C4060" t="s">
        <v>517</v>
      </c>
      <c r="D4060" t="s">
        <v>26</v>
      </c>
      <c r="E4060" s="1">
        <v>43145</v>
      </c>
      <c r="F4060">
        <v>2</v>
      </c>
      <c r="G4060">
        <v>319.98</v>
      </c>
      <c r="H4060" t="s">
        <v>1793</v>
      </c>
      <c r="I4060" t="s">
        <v>53</v>
      </c>
      <c r="J4060" t="s">
        <v>27</v>
      </c>
      <c r="K4060" t="s">
        <v>31</v>
      </c>
      <c r="L4060" t="s">
        <v>1968</v>
      </c>
    </row>
    <row r="4061" spans="1:12" x14ac:dyDescent="0.3">
      <c r="A4061">
        <v>1393</v>
      </c>
      <c r="B4061" t="s">
        <v>1792</v>
      </c>
      <c r="C4061" t="s">
        <v>517</v>
      </c>
      <c r="D4061" t="s">
        <v>26</v>
      </c>
      <c r="E4061" s="1">
        <v>43145</v>
      </c>
      <c r="F4061">
        <v>2</v>
      </c>
      <c r="G4061">
        <v>10599.98</v>
      </c>
      <c r="H4061" t="s">
        <v>879</v>
      </c>
      <c r="I4061" t="s">
        <v>22</v>
      </c>
      <c r="J4061" t="s">
        <v>27</v>
      </c>
      <c r="K4061" t="s">
        <v>31</v>
      </c>
      <c r="L4061" t="s">
        <v>1968</v>
      </c>
    </row>
    <row r="4062" spans="1:12" x14ac:dyDescent="0.3">
      <c r="A4062">
        <v>1394</v>
      </c>
      <c r="B4062" t="s">
        <v>1794</v>
      </c>
      <c r="C4062" t="s">
        <v>174</v>
      </c>
      <c r="D4062" t="s">
        <v>108</v>
      </c>
      <c r="E4062" s="1">
        <v>43145</v>
      </c>
      <c r="F4062">
        <v>2</v>
      </c>
      <c r="G4062">
        <v>4999.9799999999996</v>
      </c>
      <c r="H4062" t="s">
        <v>1795</v>
      </c>
      <c r="I4062" t="s">
        <v>858</v>
      </c>
      <c r="J4062" t="s">
        <v>109</v>
      </c>
      <c r="K4062" t="s">
        <v>110</v>
      </c>
      <c r="L4062" t="s">
        <v>1968</v>
      </c>
    </row>
    <row r="4063" spans="1:12" x14ac:dyDescent="0.3">
      <c r="A4063">
        <v>1395</v>
      </c>
      <c r="B4063" t="s">
        <v>1796</v>
      </c>
      <c r="C4063" t="s">
        <v>452</v>
      </c>
      <c r="D4063" t="s">
        <v>13</v>
      </c>
      <c r="E4063" s="1">
        <v>43146</v>
      </c>
      <c r="F4063">
        <v>1</v>
      </c>
      <c r="G4063">
        <v>679.99</v>
      </c>
      <c r="H4063" t="s">
        <v>1656</v>
      </c>
      <c r="I4063" t="s">
        <v>15</v>
      </c>
      <c r="J4063" t="s">
        <v>16</v>
      </c>
      <c r="K4063" t="s">
        <v>36</v>
      </c>
      <c r="L4063" t="s">
        <v>1966</v>
      </c>
    </row>
    <row r="4064" spans="1:12" x14ac:dyDescent="0.3">
      <c r="A4064">
        <v>1395</v>
      </c>
      <c r="B4064" t="s">
        <v>1796</v>
      </c>
      <c r="C4064" t="s">
        <v>452</v>
      </c>
      <c r="D4064" t="s">
        <v>13</v>
      </c>
      <c r="E4064" s="1">
        <v>43146</v>
      </c>
      <c r="F4064">
        <v>2</v>
      </c>
      <c r="G4064">
        <v>1839.98</v>
      </c>
      <c r="H4064" t="s">
        <v>1631</v>
      </c>
      <c r="I4064" t="s">
        <v>858</v>
      </c>
      <c r="J4064" t="s">
        <v>16</v>
      </c>
      <c r="K4064" t="s">
        <v>36</v>
      </c>
      <c r="L4064" t="s">
        <v>1968</v>
      </c>
    </row>
    <row r="4065" spans="1:12" x14ac:dyDescent="0.3">
      <c r="A4065">
        <v>1395</v>
      </c>
      <c r="B4065" t="s">
        <v>1796</v>
      </c>
      <c r="C4065" t="s">
        <v>452</v>
      </c>
      <c r="D4065" t="s">
        <v>13</v>
      </c>
      <c r="E4065" s="1">
        <v>43146</v>
      </c>
      <c r="F4065">
        <v>2</v>
      </c>
      <c r="G4065">
        <v>2999.98</v>
      </c>
      <c r="H4065" t="s">
        <v>936</v>
      </c>
      <c r="I4065" t="s">
        <v>858</v>
      </c>
      <c r="J4065" t="s">
        <v>16</v>
      </c>
      <c r="K4065" t="s">
        <v>36</v>
      </c>
      <c r="L4065" t="s">
        <v>1968</v>
      </c>
    </row>
    <row r="4066" spans="1:12" x14ac:dyDescent="0.3">
      <c r="A4066">
        <v>1395</v>
      </c>
      <c r="B4066" t="s">
        <v>1796</v>
      </c>
      <c r="C4066" t="s">
        <v>452</v>
      </c>
      <c r="D4066" t="s">
        <v>13</v>
      </c>
      <c r="E4066" s="1">
        <v>43146</v>
      </c>
      <c r="F4066">
        <v>1</v>
      </c>
      <c r="G4066">
        <v>3599.99</v>
      </c>
      <c r="H4066" t="s">
        <v>1728</v>
      </c>
      <c r="I4066" t="s">
        <v>46</v>
      </c>
      <c r="J4066" t="s">
        <v>16</v>
      </c>
      <c r="K4066" t="s">
        <v>36</v>
      </c>
      <c r="L4066" t="s">
        <v>1968</v>
      </c>
    </row>
    <row r="4067" spans="1:12" x14ac:dyDescent="0.3">
      <c r="A4067">
        <v>1396</v>
      </c>
      <c r="B4067" t="s">
        <v>1797</v>
      </c>
      <c r="C4067" t="s">
        <v>192</v>
      </c>
      <c r="D4067" t="s">
        <v>26</v>
      </c>
      <c r="E4067" s="1">
        <v>43146</v>
      </c>
      <c r="F4067">
        <v>1</v>
      </c>
      <c r="G4067">
        <v>2199.9899999999998</v>
      </c>
      <c r="H4067" t="s">
        <v>1756</v>
      </c>
      <c r="I4067" t="s">
        <v>858</v>
      </c>
      <c r="J4067" t="s">
        <v>27</v>
      </c>
      <c r="K4067" t="s">
        <v>31</v>
      </c>
      <c r="L4067" t="s">
        <v>1968</v>
      </c>
    </row>
    <row r="4068" spans="1:12" x14ac:dyDescent="0.3">
      <c r="A4068">
        <v>1396</v>
      </c>
      <c r="B4068" t="s">
        <v>1797</v>
      </c>
      <c r="C4068" t="s">
        <v>192</v>
      </c>
      <c r="D4068" t="s">
        <v>26</v>
      </c>
      <c r="E4068" s="1">
        <v>43146</v>
      </c>
      <c r="F4068">
        <v>1</v>
      </c>
      <c r="G4068">
        <v>1999.99</v>
      </c>
      <c r="H4068" t="s">
        <v>983</v>
      </c>
      <c r="I4068" t="s">
        <v>858</v>
      </c>
      <c r="J4068" t="s">
        <v>27</v>
      </c>
      <c r="K4068" t="s">
        <v>31</v>
      </c>
      <c r="L4068" t="s">
        <v>1968</v>
      </c>
    </row>
    <row r="4069" spans="1:12" x14ac:dyDescent="0.3">
      <c r="A4069">
        <v>1397</v>
      </c>
      <c r="B4069" t="s">
        <v>1798</v>
      </c>
      <c r="C4069" t="s">
        <v>307</v>
      </c>
      <c r="D4069" t="s">
        <v>26</v>
      </c>
      <c r="E4069" s="1">
        <v>43146</v>
      </c>
      <c r="F4069">
        <v>1</v>
      </c>
      <c r="G4069">
        <v>749.99</v>
      </c>
      <c r="H4069" t="s">
        <v>1689</v>
      </c>
      <c r="I4069" t="s">
        <v>15</v>
      </c>
      <c r="J4069" t="s">
        <v>27</v>
      </c>
      <c r="K4069" t="s">
        <v>28</v>
      </c>
      <c r="L4069" t="s">
        <v>1966</v>
      </c>
    </row>
    <row r="4070" spans="1:12" x14ac:dyDescent="0.3">
      <c r="A4070">
        <v>1397</v>
      </c>
      <c r="B4070" t="s">
        <v>1798</v>
      </c>
      <c r="C4070" t="s">
        <v>307</v>
      </c>
      <c r="D4070" t="s">
        <v>26</v>
      </c>
      <c r="E4070" s="1">
        <v>43146</v>
      </c>
      <c r="F4070">
        <v>2</v>
      </c>
      <c r="G4070">
        <v>1295.98</v>
      </c>
      <c r="H4070" t="s">
        <v>886</v>
      </c>
      <c r="I4070" t="s">
        <v>15</v>
      </c>
      <c r="J4070" t="s">
        <v>27</v>
      </c>
      <c r="K4070" t="s">
        <v>28</v>
      </c>
      <c r="L4070" t="s">
        <v>1972</v>
      </c>
    </row>
    <row r="4071" spans="1:12" x14ac:dyDescent="0.3">
      <c r="A4071">
        <v>1397</v>
      </c>
      <c r="B4071" t="s">
        <v>1798</v>
      </c>
      <c r="C4071" t="s">
        <v>307</v>
      </c>
      <c r="D4071" t="s">
        <v>26</v>
      </c>
      <c r="E4071" s="1">
        <v>43146</v>
      </c>
      <c r="F4071">
        <v>2</v>
      </c>
      <c r="G4071">
        <v>939.98</v>
      </c>
      <c r="H4071" t="s">
        <v>1799</v>
      </c>
      <c r="I4071" t="s">
        <v>22</v>
      </c>
      <c r="J4071" t="s">
        <v>27</v>
      </c>
      <c r="K4071" t="s">
        <v>28</v>
      </c>
      <c r="L4071" t="s">
        <v>1967</v>
      </c>
    </row>
    <row r="4072" spans="1:12" x14ac:dyDescent="0.3">
      <c r="A4072">
        <v>1397</v>
      </c>
      <c r="B4072" t="s">
        <v>1798</v>
      </c>
      <c r="C4072" t="s">
        <v>307</v>
      </c>
      <c r="D4072" t="s">
        <v>26</v>
      </c>
      <c r="E4072" s="1">
        <v>43146</v>
      </c>
      <c r="F4072">
        <v>1</v>
      </c>
      <c r="G4072">
        <v>2999.99</v>
      </c>
      <c r="H4072" t="s">
        <v>1626</v>
      </c>
      <c r="I4072" t="s">
        <v>22</v>
      </c>
      <c r="J4072" t="s">
        <v>27</v>
      </c>
      <c r="K4072" t="s">
        <v>28</v>
      </c>
      <c r="L4072" t="s">
        <v>1968</v>
      </c>
    </row>
    <row r="4073" spans="1:12" x14ac:dyDescent="0.3">
      <c r="A4073">
        <v>1397</v>
      </c>
      <c r="B4073" t="s">
        <v>1798</v>
      </c>
      <c r="C4073" t="s">
        <v>307</v>
      </c>
      <c r="D4073" t="s">
        <v>26</v>
      </c>
      <c r="E4073" s="1">
        <v>43146</v>
      </c>
      <c r="F4073">
        <v>1</v>
      </c>
      <c r="G4073">
        <v>3999.99</v>
      </c>
      <c r="H4073" t="s">
        <v>56</v>
      </c>
      <c r="I4073" t="s">
        <v>22</v>
      </c>
      <c r="J4073" t="s">
        <v>27</v>
      </c>
      <c r="K4073" t="s">
        <v>28</v>
      </c>
      <c r="L4073" t="s">
        <v>1968</v>
      </c>
    </row>
    <row r="4074" spans="1:12" x14ac:dyDescent="0.3">
      <c r="A4074">
        <v>1398</v>
      </c>
      <c r="B4074" t="s">
        <v>1800</v>
      </c>
      <c r="C4074" t="s">
        <v>303</v>
      </c>
      <c r="D4074" t="s">
        <v>13</v>
      </c>
      <c r="E4074" s="1">
        <v>43147</v>
      </c>
      <c r="F4074">
        <v>2</v>
      </c>
      <c r="G4074">
        <v>833.98</v>
      </c>
      <c r="H4074" t="s">
        <v>945</v>
      </c>
      <c r="I4074" t="s">
        <v>15</v>
      </c>
      <c r="J4074" t="s">
        <v>16</v>
      </c>
      <c r="K4074" t="s">
        <v>36</v>
      </c>
      <c r="L4074" t="s">
        <v>1972</v>
      </c>
    </row>
    <row r="4075" spans="1:12" x14ac:dyDescent="0.3">
      <c r="A4075">
        <v>1398</v>
      </c>
      <c r="B4075" t="s">
        <v>1800</v>
      </c>
      <c r="C4075" t="s">
        <v>303</v>
      </c>
      <c r="D4075" t="s">
        <v>13</v>
      </c>
      <c r="E4075" s="1">
        <v>43147</v>
      </c>
      <c r="F4075">
        <v>1</v>
      </c>
      <c r="G4075">
        <v>749.99</v>
      </c>
      <c r="H4075" t="s">
        <v>857</v>
      </c>
      <c r="I4075" t="s">
        <v>858</v>
      </c>
      <c r="J4075" t="s">
        <v>16</v>
      </c>
      <c r="K4075" t="s">
        <v>36</v>
      </c>
      <c r="L4075" t="s">
        <v>1967</v>
      </c>
    </row>
    <row r="4076" spans="1:12" x14ac:dyDescent="0.3">
      <c r="A4076">
        <v>1399</v>
      </c>
      <c r="B4076" t="s">
        <v>1801</v>
      </c>
      <c r="C4076" t="s">
        <v>51</v>
      </c>
      <c r="D4076" t="s">
        <v>26</v>
      </c>
      <c r="E4076" s="1">
        <v>43147</v>
      </c>
      <c r="F4076">
        <v>1</v>
      </c>
      <c r="G4076">
        <v>479.99</v>
      </c>
      <c r="H4076" t="s">
        <v>1802</v>
      </c>
      <c r="I4076" t="s">
        <v>15</v>
      </c>
      <c r="J4076" t="s">
        <v>27</v>
      </c>
      <c r="K4076" t="s">
        <v>28</v>
      </c>
      <c r="L4076" t="s">
        <v>1966</v>
      </c>
    </row>
    <row r="4077" spans="1:12" x14ac:dyDescent="0.3">
      <c r="A4077">
        <v>1399</v>
      </c>
      <c r="B4077" t="s">
        <v>1801</v>
      </c>
      <c r="C4077" t="s">
        <v>51</v>
      </c>
      <c r="D4077" t="s">
        <v>26</v>
      </c>
      <c r="E4077" s="1">
        <v>43147</v>
      </c>
      <c r="F4077">
        <v>1</v>
      </c>
      <c r="G4077">
        <v>2499.9899999999998</v>
      </c>
      <c r="H4077" t="s">
        <v>943</v>
      </c>
      <c r="I4077" t="s">
        <v>22</v>
      </c>
      <c r="J4077" t="s">
        <v>27</v>
      </c>
      <c r="K4077" t="s">
        <v>28</v>
      </c>
      <c r="L4077" t="s">
        <v>1967</v>
      </c>
    </row>
    <row r="4078" spans="1:12" x14ac:dyDescent="0.3">
      <c r="A4078">
        <v>1399</v>
      </c>
      <c r="B4078" t="s">
        <v>1801</v>
      </c>
      <c r="C4078" t="s">
        <v>51</v>
      </c>
      <c r="D4078" t="s">
        <v>26</v>
      </c>
      <c r="E4078" s="1">
        <v>43147</v>
      </c>
      <c r="F4078">
        <v>2</v>
      </c>
      <c r="G4078">
        <v>939.98</v>
      </c>
      <c r="H4078" t="s">
        <v>1799</v>
      </c>
      <c r="I4078" t="s">
        <v>22</v>
      </c>
      <c r="J4078" t="s">
        <v>27</v>
      </c>
      <c r="K4078" t="s">
        <v>28</v>
      </c>
      <c r="L4078" t="s">
        <v>1967</v>
      </c>
    </row>
    <row r="4079" spans="1:12" x14ac:dyDescent="0.3">
      <c r="A4079">
        <v>1399</v>
      </c>
      <c r="B4079" t="s">
        <v>1801</v>
      </c>
      <c r="C4079" t="s">
        <v>51</v>
      </c>
      <c r="D4079" t="s">
        <v>26</v>
      </c>
      <c r="E4079" s="1">
        <v>43147</v>
      </c>
      <c r="F4079">
        <v>2</v>
      </c>
      <c r="G4079">
        <v>3098</v>
      </c>
      <c r="H4079" t="s">
        <v>1698</v>
      </c>
      <c r="I4079" t="s">
        <v>20</v>
      </c>
      <c r="J4079" t="s">
        <v>27</v>
      </c>
      <c r="K4079" t="s">
        <v>28</v>
      </c>
      <c r="L4079" t="s">
        <v>1967</v>
      </c>
    </row>
    <row r="4080" spans="1:12" x14ac:dyDescent="0.3">
      <c r="A4080">
        <v>1400</v>
      </c>
      <c r="B4080" t="s">
        <v>1803</v>
      </c>
      <c r="C4080" t="s">
        <v>432</v>
      </c>
      <c r="D4080" t="s">
        <v>26</v>
      </c>
      <c r="E4080" s="1">
        <v>43148</v>
      </c>
      <c r="F4080">
        <v>2</v>
      </c>
      <c r="G4080">
        <v>1819.98</v>
      </c>
      <c r="H4080" t="s">
        <v>1804</v>
      </c>
      <c r="I4080" t="s">
        <v>15</v>
      </c>
      <c r="J4080" t="s">
        <v>27</v>
      </c>
      <c r="K4080" t="s">
        <v>28</v>
      </c>
      <c r="L4080" t="s">
        <v>1966</v>
      </c>
    </row>
    <row r="4081" spans="1:12" x14ac:dyDescent="0.3">
      <c r="A4081">
        <v>1400</v>
      </c>
      <c r="B4081" t="s">
        <v>1803</v>
      </c>
      <c r="C4081" t="s">
        <v>432</v>
      </c>
      <c r="D4081" t="s">
        <v>26</v>
      </c>
      <c r="E4081" s="1">
        <v>43148</v>
      </c>
      <c r="F4081">
        <v>2</v>
      </c>
      <c r="G4081">
        <v>1099.98</v>
      </c>
      <c r="H4081" t="s">
        <v>43</v>
      </c>
      <c r="I4081" t="s">
        <v>39</v>
      </c>
      <c r="J4081" t="s">
        <v>27</v>
      </c>
      <c r="K4081" t="s">
        <v>28</v>
      </c>
      <c r="L4081" t="s">
        <v>1966</v>
      </c>
    </row>
    <row r="4082" spans="1:12" x14ac:dyDescent="0.3">
      <c r="A4082">
        <v>1400</v>
      </c>
      <c r="B4082" t="s">
        <v>1803</v>
      </c>
      <c r="C4082" t="s">
        <v>432</v>
      </c>
      <c r="D4082" t="s">
        <v>26</v>
      </c>
      <c r="E4082" s="1">
        <v>43148</v>
      </c>
      <c r="F4082">
        <v>1</v>
      </c>
      <c r="G4082">
        <v>209.99</v>
      </c>
      <c r="H4082" t="s">
        <v>887</v>
      </c>
      <c r="I4082" t="s">
        <v>53</v>
      </c>
      <c r="J4082" t="s">
        <v>27</v>
      </c>
      <c r="K4082" t="s">
        <v>28</v>
      </c>
      <c r="L4082" t="s">
        <v>1968</v>
      </c>
    </row>
    <row r="4083" spans="1:12" x14ac:dyDescent="0.3">
      <c r="A4083">
        <v>1400</v>
      </c>
      <c r="B4083" t="s">
        <v>1803</v>
      </c>
      <c r="C4083" t="s">
        <v>432</v>
      </c>
      <c r="D4083" t="s">
        <v>26</v>
      </c>
      <c r="E4083" s="1">
        <v>43148</v>
      </c>
      <c r="F4083">
        <v>1</v>
      </c>
      <c r="G4083">
        <v>229.99</v>
      </c>
      <c r="H4083" t="s">
        <v>1805</v>
      </c>
      <c r="I4083" t="s">
        <v>53</v>
      </c>
      <c r="J4083" t="s">
        <v>27</v>
      </c>
      <c r="K4083" t="s">
        <v>28</v>
      </c>
      <c r="L4083" t="s">
        <v>1968</v>
      </c>
    </row>
    <row r="4084" spans="1:12" x14ac:dyDescent="0.3">
      <c r="A4084">
        <v>1401</v>
      </c>
      <c r="B4084" t="s">
        <v>1806</v>
      </c>
      <c r="C4084" t="s">
        <v>356</v>
      </c>
      <c r="D4084" t="s">
        <v>26</v>
      </c>
      <c r="E4084" s="1">
        <v>43149</v>
      </c>
      <c r="F4084">
        <v>1</v>
      </c>
      <c r="G4084">
        <v>429.99</v>
      </c>
      <c r="H4084" t="s">
        <v>1642</v>
      </c>
      <c r="I4084" t="s">
        <v>15</v>
      </c>
      <c r="J4084" t="s">
        <v>27</v>
      </c>
      <c r="K4084" t="s">
        <v>31</v>
      </c>
      <c r="L4084" t="s">
        <v>1966</v>
      </c>
    </row>
    <row r="4085" spans="1:12" x14ac:dyDescent="0.3">
      <c r="A4085">
        <v>1401</v>
      </c>
      <c r="B4085" t="s">
        <v>1806</v>
      </c>
      <c r="C4085" t="s">
        <v>356</v>
      </c>
      <c r="D4085" t="s">
        <v>26</v>
      </c>
      <c r="E4085" s="1">
        <v>43149</v>
      </c>
      <c r="F4085">
        <v>2</v>
      </c>
      <c r="G4085">
        <v>1499.98</v>
      </c>
      <c r="H4085" t="s">
        <v>1700</v>
      </c>
      <c r="I4085" t="s">
        <v>15</v>
      </c>
      <c r="J4085" t="s">
        <v>27</v>
      </c>
      <c r="K4085" t="s">
        <v>31</v>
      </c>
      <c r="L4085" t="s">
        <v>1966</v>
      </c>
    </row>
    <row r="4086" spans="1:12" x14ac:dyDescent="0.3">
      <c r="A4086">
        <v>1401</v>
      </c>
      <c r="B4086" t="s">
        <v>1806</v>
      </c>
      <c r="C4086" t="s">
        <v>356</v>
      </c>
      <c r="D4086" t="s">
        <v>26</v>
      </c>
      <c r="E4086" s="1">
        <v>43149</v>
      </c>
      <c r="F4086">
        <v>1</v>
      </c>
      <c r="G4086">
        <v>379.99</v>
      </c>
      <c r="H4086" t="s">
        <v>1807</v>
      </c>
      <c r="I4086" t="s">
        <v>22</v>
      </c>
      <c r="J4086" t="s">
        <v>27</v>
      </c>
      <c r="K4086" t="s">
        <v>31</v>
      </c>
      <c r="L4086" t="s">
        <v>1968</v>
      </c>
    </row>
    <row r="4087" spans="1:12" x14ac:dyDescent="0.3">
      <c r="A4087">
        <v>1402</v>
      </c>
      <c r="B4087" t="s">
        <v>1808</v>
      </c>
      <c r="C4087" t="s">
        <v>155</v>
      </c>
      <c r="D4087" t="s">
        <v>26</v>
      </c>
      <c r="E4087" s="1">
        <v>43150</v>
      </c>
      <c r="F4087">
        <v>2</v>
      </c>
      <c r="G4087">
        <v>4999.9799999999996</v>
      </c>
      <c r="H4087" t="s">
        <v>943</v>
      </c>
      <c r="I4087" t="s">
        <v>22</v>
      </c>
      <c r="J4087" t="s">
        <v>27</v>
      </c>
      <c r="K4087" t="s">
        <v>28</v>
      </c>
      <c r="L4087" t="s">
        <v>1967</v>
      </c>
    </row>
    <row r="4088" spans="1:12" x14ac:dyDescent="0.3">
      <c r="A4088">
        <v>1402</v>
      </c>
      <c r="B4088" t="s">
        <v>1808</v>
      </c>
      <c r="C4088" t="s">
        <v>155</v>
      </c>
      <c r="D4088" t="s">
        <v>26</v>
      </c>
      <c r="E4088" s="1">
        <v>43150</v>
      </c>
      <c r="F4088">
        <v>2</v>
      </c>
      <c r="G4088">
        <v>5599.98</v>
      </c>
      <c r="H4088" t="s">
        <v>1809</v>
      </c>
      <c r="I4088" t="s">
        <v>46</v>
      </c>
      <c r="J4088" t="s">
        <v>27</v>
      </c>
      <c r="K4088" t="s">
        <v>28</v>
      </c>
      <c r="L4088" t="s">
        <v>1968</v>
      </c>
    </row>
    <row r="4089" spans="1:12" x14ac:dyDescent="0.3">
      <c r="A4089">
        <v>1402</v>
      </c>
      <c r="B4089" t="s">
        <v>1808</v>
      </c>
      <c r="C4089" t="s">
        <v>155</v>
      </c>
      <c r="D4089" t="s">
        <v>26</v>
      </c>
      <c r="E4089" s="1">
        <v>43150</v>
      </c>
      <c r="F4089">
        <v>1</v>
      </c>
      <c r="G4089">
        <v>4999.99</v>
      </c>
      <c r="H4089" t="s">
        <v>1660</v>
      </c>
      <c r="I4089" t="s">
        <v>46</v>
      </c>
      <c r="J4089" t="s">
        <v>27</v>
      </c>
      <c r="K4089" t="s">
        <v>28</v>
      </c>
      <c r="L4089" t="s">
        <v>1968</v>
      </c>
    </row>
    <row r="4090" spans="1:12" x14ac:dyDescent="0.3">
      <c r="A4090">
        <v>1402</v>
      </c>
      <c r="B4090" t="s">
        <v>1808</v>
      </c>
      <c r="C4090" t="s">
        <v>155</v>
      </c>
      <c r="D4090" t="s">
        <v>26</v>
      </c>
      <c r="E4090" s="1">
        <v>43150</v>
      </c>
      <c r="F4090">
        <v>1</v>
      </c>
      <c r="G4090">
        <v>289.99</v>
      </c>
      <c r="H4090" t="s">
        <v>1810</v>
      </c>
      <c r="I4090" t="s">
        <v>53</v>
      </c>
      <c r="J4090" t="s">
        <v>27</v>
      </c>
      <c r="K4090" t="s">
        <v>28</v>
      </c>
      <c r="L4090" t="s">
        <v>1968</v>
      </c>
    </row>
    <row r="4091" spans="1:12" x14ac:dyDescent="0.3">
      <c r="A4091">
        <v>1403</v>
      </c>
      <c r="B4091" t="s">
        <v>1811</v>
      </c>
      <c r="C4091" t="s">
        <v>375</v>
      </c>
      <c r="D4091" t="s">
        <v>26</v>
      </c>
      <c r="E4091" s="1">
        <v>43152</v>
      </c>
      <c r="F4091">
        <v>2</v>
      </c>
      <c r="G4091">
        <v>419.98</v>
      </c>
      <c r="H4091" t="s">
        <v>1008</v>
      </c>
      <c r="I4091" t="s">
        <v>53</v>
      </c>
      <c r="J4091" t="s">
        <v>27</v>
      </c>
      <c r="K4091" t="s">
        <v>31</v>
      </c>
      <c r="L4091" t="s">
        <v>1971</v>
      </c>
    </row>
    <row r="4092" spans="1:12" x14ac:dyDescent="0.3">
      <c r="A4092">
        <v>1404</v>
      </c>
      <c r="B4092" t="s">
        <v>1812</v>
      </c>
      <c r="C4092" t="s">
        <v>34</v>
      </c>
      <c r="D4092" t="s">
        <v>13</v>
      </c>
      <c r="E4092" s="1">
        <v>43154</v>
      </c>
      <c r="F4092">
        <v>1</v>
      </c>
      <c r="G4092">
        <v>269.99</v>
      </c>
      <c r="H4092" t="s">
        <v>1813</v>
      </c>
      <c r="I4092" t="s">
        <v>15</v>
      </c>
      <c r="J4092" t="s">
        <v>16</v>
      </c>
      <c r="K4092" t="s">
        <v>36</v>
      </c>
      <c r="L4092" t="s">
        <v>1966</v>
      </c>
    </row>
    <row r="4093" spans="1:12" x14ac:dyDescent="0.3">
      <c r="A4093">
        <v>1404</v>
      </c>
      <c r="B4093" t="s">
        <v>1812</v>
      </c>
      <c r="C4093" t="s">
        <v>34</v>
      </c>
      <c r="D4093" t="s">
        <v>13</v>
      </c>
      <c r="E4093" s="1">
        <v>43154</v>
      </c>
      <c r="F4093">
        <v>2</v>
      </c>
      <c r="G4093">
        <v>759.98</v>
      </c>
      <c r="H4093" t="s">
        <v>1807</v>
      </c>
      <c r="I4093" t="s">
        <v>22</v>
      </c>
      <c r="J4093" t="s">
        <v>16</v>
      </c>
      <c r="K4093" t="s">
        <v>36</v>
      </c>
      <c r="L4093" t="s">
        <v>1968</v>
      </c>
    </row>
    <row r="4094" spans="1:12" x14ac:dyDescent="0.3">
      <c r="A4094">
        <v>1404</v>
      </c>
      <c r="B4094" t="s">
        <v>1812</v>
      </c>
      <c r="C4094" t="s">
        <v>34</v>
      </c>
      <c r="D4094" t="s">
        <v>13</v>
      </c>
      <c r="E4094" s="1">
        <v>43154</v>
      </c>
      <c r="F4094">
        <v>2</v>
      </c>
      <c r="G4094">
        <v>5599.98</v>
      </c>
      <c r="H4094" t="s">
        <v>1814</v>
      </c>
      <c r="I4094" t="s">
        <v>46</v>
      </c>
      <c r="J4094" t="s">
        <v>16</v>
      </c>
      <c r="K4094" t="s">
        <v>36</v>
      </c>
      <c r="L4094" t="s">
        <v>1968</v>
      </c>
    </row>
    <row r="4095" spans="1:12" x14ac:dyDescent="0.3">
      <c r="A4095">
        <v>1405</v>
      </c>
      <c r="B4095" t="s">
        <v>1815</v>
      </c>
      <c r="C4095" t="s">
        <v>974</v>
      </c>
      <c r="D4095" t="s">
        <v>26</v>
      </c>
      <c r="E4095" s="1">
        <v>43156</v>
      </c>
      <c r="F4095">
        <v>2</v>
      </c>
      <c r="G4095">
        <v>5999.98</v>
      </c>
      <c r="H4095" t="s">
        <v>1816</v>
      </c>
      <c r="I4095" t="s">
        <v>858</v>
      </c>
      <c r="J4095" t="s">
        <v>27</v>
      </c>
      <c r="K4095" t="s">
        <v>28</v>
      </c>
      <c r="L4095" t="s">
        <v>1968</v>
      </c>
    </row>
    <row r="4096" spans="1:12" x14ac:dyDescent="0.3">
      <c r="A4096">
        <v>1406</v>
      </c>
      <c r="B4096" t="s">
        <v>1817</v>
      </c>
      <c r="C4096" t="s">
        <v>929</v>
      </c>
      <c r="D4096" t="s">
        <v>26</v>
      </c>
      <c r="E4096" s="1">
        <v>43156</v>
      </c>
      <c r="F4096">
        <v>2</v>
      </c>
      <c r="G4096">
        <v>859.98</v>
      </c>
      <c r="H4096" t="s">
        <v>1642</v>
      </c>
      <c r="I4096" t="s">
        <v>15</v>
      </c>
      <c r="J4096" t="s">
        <v>27</v>
      </c>
      <c r="K4096" t="s">
        <v>31</v>
      </c>
      <c r="L4096" t="s">
        <v>1966</v>
      </c>
    </row>
    <row r="4097" spans="1:12" x14ac:dyDescent="0.3">
      <c r="A4097">
        <v>1406</v>
      </c>
      <c r="B4097" t="s">
        <v>1817</v>
      </c>
      <c r="C4097" t="s">
        <v>929</v>
      </c>
      <c r="D4097" t="s">
        <v>26</v>
      </c>
      <c r="E4097" s="1">
        <v>43156</v>
      </c>
      <c r="F4097">
        <v>1</v>
      </c>
      <c r="G4097">
        <v>489.99</v>
      </c>
      <c r="H4097" t="s">
        <v>1746</v>
      </c>
      <c r="I4097" t="s">
        <v>22</v>
      </c>
      <c r="J4097" t="s">
        <v>27</v>
      </c>
      <c r="K4097" t="s">
        <v>31</v>
      </c>
      <c r="L4097" t="s">
        <v>1968</v>
      </c>
    </row>
    <row r="4098" spans="1:12" x14ac:dyDescent="0.3">
      <c r="A4098">
        <v>1407</v>
      </c>
      <c r="B4098" t="s">
        <v>821</v>
      </c>
      <c r="C4098" t="s">
        <v>561</v>
      </c>
      <c r="D4098" t="s">
        <v>26</v>
      </c>
      <c r="E4098" s="1">
        <v>43157</v>
      </c>
      <c r="F4098">
        <v>1</v>
      </c>
      <c r="G4098">
        <v>799.99</v>
      </c>
      <c r="H4098" t="s">
        <v>1648</v>
      </c>
      <c r="I4098" t="s">
        <v>39</v>
      </c>
      <c r="J4098" t="s">
        <v>27</v>
      </c>
      <c r="K4098" t="s">
        <v>28</v>
      </c>
      <c r="L4098" t="s">
        <v>1966</v>
      </c>
    </row>
    <row r="4099" spans="1:12" x14ac:dyDescent="0.3">
      <c r="A4099">
        <v>1407</v>
      </c>
      <c r="B4099" t="s">
        <v>821</v>
      </c>
      <c r="C4099" t="s">
        <v>561</v>
      </c>
      <c r="D4099" t="s">
        <v>26</v>
      </c>
      <c r="E4099" s="1">
        <v>43157</v>
      </c>
      <c r="F4099">
        <v>1</v>
      </c>
      <c r="G4099">
        <v>832.99</v>
      </c>
      <c r="H4099" t="s">
        <v>1006</v>
      </c>
      <c r="I4099" t="s">
        <v>22</v>
      </c>
      <c r="J4099" t="s">
        <v>27</v>
      </c>
      <c r="K4099" t="s">
        <v>28</v>
      </c>
      <c r="L4099" t="s">
        <v>1972</v>
      </c>
    </row>
    <row r="4100" spans="1:12" x14ac:dyDescent="0.3">
      <c r="A4100">
        <v>1407</v>
      </c>
      <c r="B4100" t="s">
        <v>821</v>
      </c>
      <c r="C4100" t="s">
        <v>561</v>
      </c>
      <c r="D4100" t="s">
        <v>26</v>
      </c>
      <c r="E4100" s="1">
        <v>43157</v>
      </c>
      <c r="F4100">
        <v>2</v>
      </c>
      <c r="G4100">
        <v>1665.98</v>
      </c>
      <c r="H4100" t="s">
        <v>1055</v>
      </c>
      <c r="I4100" t="s">
        <v>22</v>
      </c>
      <c r="J4100" t="s">
        <v>27</v>
      </c>
      <c r="K4100" t="s">
        <v>28</v>
      </c>
      <c r="L4100" t="s">
        <v>1967</v>
      </c>
    </row>
    <row r="4101" spans="1:12" x14ac:dyDescent="0.3">
      <c r="A4101">
        <v>1407</v>
      </c>
      <c r="B4101" t="s">
        <v>821</v>
      </c>
      <c r="C4101" t="s">
        <v>561</v>
      </c>
      <c r="D4101" t="s">
        <v>26</v>
      </c>
      <c r="E4101" s="1">
        <v>43157</v>
      </c>
      <c r="F4101">
        <v>1</v>
      </c>
      <c r="G4101">
        <v>399.99</v>
      </c>
      <c r="H4101" t="s">
        <v>1818</v>
      </c>
      <c r="I4101" t="s">
        <v>53</v>
      </c>
      <c r="J4101" t="s">
        <v>27</v>
      </c>
      <c r="K4101" t="s">
        <v>28</v>
      </c>
      <c r="L4101" t="s">
        <v>1968</v>
      </c>
    </row>
    <row r="4102" spans="1:12" x14ac:dyDescent="0.3">
      <c r="A4102">
        <v>1408</v>
      </c>
      <c r="B4102" t="s">
        <v>1819</v>
      </c>
      <c r="C4102" t="s">
        <v>223</v>
      </c>
      <c r="D4102" t="s">
        <v>26</v>
      </c>
      <c r="E4102" s="1">
        <v>43157</v>
      </c>
      <c r="F4102">
        <v>2</v>
      </c>
      <c r="G4102">
        <v>599.98</v>
      </c>
      <c r="H4102" t="s">
        <v>72</v>
      </c>
      <c r="I4102" t="s">
        <v>53</v>
      </c>
      <c r="J4102" t="s">
        <v>27</v>
      </c>
      <c r="K4102" t="s">
        <v>28</v>
      </c>
      <c r="L4102" t="s">
        <v>1966</v>
      </c>
    </row>
    <row r="4103" spans="1:12" x14ac:dyDescent="0.3">
      <c r="A4103">
        <v>1408</v>
      </c>
      <c r="B4103" t="s">
        <v>1819</v>
      </c>
      <c r="C4103" t="s">
        <v>223</v>
      </c>
      <c r="D4103" t="s">
        <v>26</v>
      </c>
      <c r="E4103" s="1">
        <v>43157</v>
      </c>
      <c r="F4103">
        <v>2</v>
      </c>
      <c r="G4103">
        <v>5198</v>
      </c>
      <c r="H4103" t="s">
        <v>1820</v>
      </c>
      <c r="I4103" t="s">
        <v>22</v>
      </c>
      <c r="J4103" t="s">
        <v>27</v>
      </c>
      <c r="K4103" t="s">
        <v>28</v>
      </c>
      <c r="L4103" t="s">
        <v>1970</v>
      </c>
    </row>
    <row r="4104" spans="1:12" x14ac:dyDescent="0.3">
      <c r="A4104">
        <v>1408</v>
      </c>
      <c r="B4104" t="s">
        <v>1819</v>
      </c>
      <c r="C4104" t="s">
        <v>223</v>
      </c>
      <c r="D4104" t="s">
        <v>26</v>
      </c>
      <c r="E4104" s="1">
        <v>43157</v>
      </c>
      <c r="F4104">
        <v>1</v>
      </c>
      <c r="G4104">
        <v>749.99</v>
      </c>
      <c r="H4104" t="s">
        <v>1711</v>
      </c>
      <c r="I4104" t="s">
        <v>858</v>
      </c>
      <c r="J4104" t="s">
        <v>27</v>
      </c>
      <c r="K4104" t="s">
        <v>28</v>
      </c>
      <c r="L4104" t="s">
        <v>1968</v>
      </c>
    </row>
    <row r="4105" spans="1:12" x14ac:dyDescent="0.3">
      <c r="A4105">
        <v>1408</v>
      </c>
      <c r="B4105" t="s">
        <v>1819</v>
      </c>
      <c r="C4105" t="s">
        <v>223</v>
      </c>
      <c r="D4105" t="s">
        <v>26</v>
      </c>
      <c r="E4105" s="1">
        <v>43157</v>
      </c>
      <c r="F4105">
        <v>1</v>
      </c>
      <c r="G4105">
        <v>579.99</v>
      </c>
      <c r="H4105" t="s">
        <v>1821</v>
      </c>
      <c r="I4105" t="s">
        <v>22</v>
      </c>
      <c r="J4105" t="s">
        <v>27</v>
      </c>
      <c r="K4105" t="s">
        <v>28</v>
      </c>
      <c r="L4105" t="s">
        <v>1968</v>
      </c>
    </row>
    <row r="4106" spans="1:12" x14ac:dyDescent="0.3">
      <c r="A4106">
        <v>1409</v>
      </c>
      <c r="B4106" t="s">
        <v>1476</v>
      </c>
      <c r="C4106" t="s">
        <v>237</v>
      </c>
      <c r="D4106" t="s">
        <v>108</v>
      </c>
      <c r="E4106" s="1">
        <v>43157</v>
      </c>
      <c r="F4106">
        <v>1</v>
      </c>
      <c r="G4106">
        <v>269.99</v>
      </c>
      <c r="H4106" t="s">
        <v>1822</v>
      </c>
      <c r="I4106" t="s">
        <v>15</v>
      </c>
      <c r="J4106" t="s">
        <v>109</v>
      </c>
      <c r="K4106" t="s">
        <v>110</v>
      </c>
      <c r="L4106" t="s">
        <v>1966</v>
      </c>
    </row>
    <row r="4107" spans="1:12" x14ac:dyDescent="0.3">
      <c r="A4107">
        <v>1409</v>
      </c>
      <c r="B4107" t="s">
        <v>1476</v>
      </c>
      <c r="C4107" t="s">
        <v>237</v>
      </c>
      <c r="D4107" t="s">
        <v>108</v>
      </c>
      <c r="E4107" s="1">
        <v>43157</v>
      </c>
      <c r="F4107">
        <v>2</v>
      </c>
      <c r="G4107">
        <v>1799.98</v>
      </c>
      <c r="H4107" t="s">
        <v>1823</v>
      </c>
      <c r="I4107" t="s">
        <v>39</v>
      </c>
      <c r="J4107" t="s">
        <v>109</v>
      </c>
      <c r="K4107" t="s">
        <v>110</v>
      </c>
      <c r="L4107" t="s">
        <v>1966</v>
      </c>
    </row>
    <row r="4108" spans="1:12" x14ac:dyDescent="0.3">
      <c r="A4108">
        <v>1409</v>
      </c>
      <c r="B4108" t="s">
        <v>1476</v>
      </c>
      <c r="C4108" t="s">
        <v>237</v>
      </c>
      <c r="D4108" t="s">
        <v>108</v>
      </c>
      <c r="E4108" s="1">
        <v>43157</v>
      </c>
      <c r="F4108">
        <v>1</v>
      </c>
      <c r="G4108">
        <v>289.99</v>
      </c>
      <c r="H4108" t="s">
        <v>1824</v>
      </c>
      <c r="I4108" t="s">
        <v>53</v>
      </c>
      <c r="J4108" t="s">
        <v>109</v>
      </c>
      <c r="K4108" t="s">
        <v>110</v>
      </c>
      <c r="L4108" t="s">
        <v>1973</v>
      </c>
    </row>
    <row r="4109" spans="1:12" x14ac:dyDescent="0.3">
      <c r="A4109">
        <v>1409</v>
      </c>
      <c r="B4109" t="s">
        <v>1476</v>
      </c>
      <c r="C4109" t="s">
        <v>237</v>
      </c>
      <c r="D4109" t="s">
        <v>108</v>
      </c>
      <c r="E4109" s="1">
        <v>43157</v>
      </c>
      <c r="F4109">
        <v>1</v>
      </c>
      <c r="G4109">
        <v>1299.99</v>
      </c>
      <c r="H4109" t="s">
        <v>1825</v>
      </c>
      <c r="I4109" t="s">
        <v>858</v>
      </c>
      <c r="J4109" t="s">
        <v>109</v>
      </c>
      <c r="K4109" t="s">
        <v>110</v>
      </c>
      <c r="L4109" t="s">
        <v>1968</v>
      </c>
    </row>
    <row r="4110" spans="1:12" x14ac:dyDescent="0.3">
      <c r="A4110">
        <v>1409</v>
      </c>
      <c r="B4110" t="s">
        <v>1476</v>
      </c>
      <c r="C4110" t="s">
        <v>237</v>
      </c>
      <c r="D4110" t="s">
        <v>108</v>
      </c>
      <c r="E4110" s="1">
        <v>43157</v>
      </c>
      <c r="F4110">
        <v>2</v>
      </c>
      <c r="G4110">
        <v>6399.98</v>
      </c>
      <c r="H4110" t="s">
        <v>1785</v>
      </c>
      <c r="I4110" t="s">
        <v>858</v>
      </c>
      <c r="J4110" t="s">
        <v>109</v>
      </c>
      <c r="K4110" t="s">
        <v>110</v>
      </c>
      <c r="L4110" t="s">
        <v>1968</v>
      </c>
    </row>
    <row r="4111" spans="1:12" x14ac:dyDescent="0.3">
      <c r="A4111">
        <v>1410</v>
      </c>
      <c r="B4111" t="s">
        <v>1826</v>
      </c>
      <c r="C4111" t="s">
        <v>535</v>
      </c>
      <c r="D4111" t="s">
        <v>26</v>
      </c>
      <c r="E4111" s="1">
        <v>43158</v>
      </c>
      <c r="F4111">
        <v>1</v>
      </c>
      <c r="G4111">
        <v>679.99</v>
      </c>
      <c r="H4111" t="s">
        <v>1656</v>
      </c>
      <c r="I4111" t="s">
        <v>39</v>
      </c>
      <c r="J4111" t="s">
        <v>27</v>
      </c>
      <c r="K4111" t="s">
        <v>31</v>
      </c>
      <c r="L4111" t="s">
        <v>1966</v>
      </c>
    </row>
    <row r="4112" spans="1:12" x14ac:dyDescent="0.3">
      <c r="A4112">
        <v>1410</v>
      </c>
      <c r="B4112" t="s">
        <v>1826</v>
      </c>
      <c r="C4112" t="s">
        <v>535</v>
      </c>
      <c r="D4112" t="s">
        <v>26</v>
      </c>
      <c r="E4112" s="1">
        <v>43158</v>
      </c>
      <c r="F4112">
        <v>2</v>
      </c>
      <c r="G4112">
        <v>9999.98</v>
      </c>
      <c r="H4112" t="s">
        <v>1660</v>
      </c>
      <c r="I4112" t="s">
        <v>46</v>
      </c>
      <c r="J4112" t="s">
        <v>27</v>
      </c>
      <c r="K4112" t="s">
        <v>31</v>
      </c>
      <c r="L4112" t="s">
        <v>1968</v>
      </c>
    </row>
    <row r="4113" spans="1:12" x14ac:dyDescent="0.3">
      <c r="A4113">
        <v>1410</v>
      </c>
      <c r="B4113" t="s">
        <v>1826</v>
      </c>
      <c r="C4113" t="s">
        <v>535</v>
      </c>
      <c r="D4113" t="s">
        <v>26</v>
      </c>
      <c r="E4113" s="1">
        <v>43158</v>
      </c>
      <c r="F4113">
        <v>2</v>
      </c>
      <c r="G4113">
        <v>9999.98</v>
      </c>
      <c r="H4113" t="s">
        <v>1657</v>
      </c>
      <c r="I4113" t="s">
        <v>46</v>
      </c>
      <c r="J4113" t="s">
        <v>27</v>
      </c>
      <c r="K4113" t="s">
        <v>31</v>
      </c>
      <c r="L4113" t="s">
        <v>1968</v>
      </c>
    </row>
    <row r="4114" spans="1:12" x14ac:dyDescent="0.3">
      <c r="A4114">
        <v>1411</v>
      </c>
      <c r="B4114" t="s">
        <v>1827</v>
      </c>
      <c r="C4114" t="s">
        <v>312</v>
      </c>
      <c r="D4114" t="s">
        <v>13</v>
      </c>
      <c r="E4114" s="1">
        <v>43160</v>
      </c>
      <c r="F4114">
        <v>2</v>
      </c>
      <c r="G4114">
        <v>1499.98</v>
      </c>
      <c r="H4114" t="s">
        <v>1828</v>
      </c>
      <c r="I4114" t="s">
        <v>39</v>
      </c>
      <c r="J4114" t="s">
        <v>16</v>
      </c>
      <c r="K4114" t="s">
        <v>17</v>
      </c>
      <c r="L4114" t="s">
        <v>1966</v>
      </c>
    </row>
    <row r="4115" spans="1:12" x14ac:dyDescent="0.3">
      <c r="A4115">
        <v>1411</v>
      </c>
      <c r="B4115" t="s">
        <v>1827</v>
      </c>
      <c r="C4115" t="s">
        <v>312</v>
      </c>
      <c r="D4115" t="s">
        <v>13</v>
      </c>
      <c r="E4115" s="1">
        <v>43160</v>
      </c>
      <c r="F4115">
        <v>1</v>
      </c>
      <c r="G4115">
        <v>2999.99</v>
      </c>
      <c r="H4115" t="s">
        <v>45</v>
      </c>
      <c r="I4115" t="s">
        <v>46</v>
      </c>
      <c r="J4115" t="s">
        <v>16</v>
      </c>
      <c r="K4115" t="s">
        <v>17</v>
      </c>
      <c r="L4115" t="s">
        <v>1968</v>
      </c>
    </row>
    <row r="4116" spans="1:12" x14ac:dyDescent="0.3">
      <c r="A4116">
        <v>1412</v>
      </c>
      <c r="B4116" t="s">
        <v>1829</v>
      </c>
      <c r="C4116" t="s">
        <v>405</v>
      </c>
      <c r="D4116" t="s">
        <v>26</v>
      </c>
      <c r="E4116" s="1">
        <v>43160</v>
      </c>
      <c r="F4116">
        <v>2</v>
      </c>
      <c r="G4116">
        <v>833.98</v>
      </c>
      <c r="H4116" t="s">
        <v>867</v>
      </c>
      <c r="I4116" t="s">
        <v>39</v>
      </c>
      <c r="J4116" t="s">
        <v>27</v>
      </c>
      <c r="K4116" t="s">
        <v>31</v>
      </c>
      <c r="L4116" t="s">
        <v>1972</v>
      </c>
    </row>
    <row r="4117" spans="1:12" x14ac:dyDescent="0.3">
      <c r="A4117">
        <v>1412</v>
      </c>
      <c r="B4117" t="s">
        <v>1829</v>
      </c>
      <c r="C4117" t="s">
        <v>405</v>
      </c>
      <c r="D4117" t="s">
        <v>26</v>
      </c>
      <c r="E4117" s="1">
        <v>43160</v>
      </c>
      <c r="F4117">
        <v>2</v>
      </c>
      <c r="G4117">
        <v>1839.98</v>
      </c>
      <c r="H4117" t="s">
        <v>1631</v>
      </c>
      <c r="I4117" t="s">
        <v>858</v>
      </c>
      <c r="J4117" t="s">
        <v>27</v>
      </c>
      <c r="K4117" t="s">
        <v>31</v>
      </c>
      <c r="L4117" t="s">
        <v>1968</v>
      </c>
    </row>
    <row r="4118" spans="1:12" x14ac:dyDescent="0.3">
      <c r="A4118">
        <v>1412</v>
      </c>
      <c r="B4118" t="s">
        <v>1829</v>
      </c>
      <c r="C4118" t="s">
        <v>405</v>
      </c>
      <c r="D4118" t="s">
        <v>26</v>
      </c>
      <c r="E4118" s="1">
        <v>43160</v>
      </c>
      <c r="F4118">
        <v>1</v>
      </c>
      <c r="G4118">
        <v>5299.99</v>
      </c>
      <c r="H4118" t="s">
        <v>897</v>
      </c>
      <c r="I4118" t="s">
        <v>22</v>
      </c>
      <c r="J4118" t="s">
        <v>27</v>
      </c>
      <c r="K4118" t="s">
        <v>31</v>
      </c>
      <c r="L4118" t="s">
        <v>1968</v>
      </c>
    </row>
    <row r="4119" spans="1:12" x14ac:dyDescent="0.3">
      <c r="A4119">
        <v>1413</v>
      </c>
      <c r="B4119" t="s">
        <v>1081</v>
      </c>
      <c r="C4119" t="s">
        <v>314</v>
      </c>
      <c r="D4119" t="s">
        <v>108</v>
      </c>
      <c r="E4119" s="1">
        <v>43160</v>
      </c>
      <c r="F4119">
        <v>2</v>
      </c>
      <c r="G4119">
        <v>559.98</v>
      </c>
      <c r="H4119" t="s">
        <v>1704</v>
      </c>
      <c r="I4119" t="s">
        <v>53</v>
      </c>
      <c r="J4119" t="s">
        <v>109</v>
      </c>
      <c r="K4119" t="s">
        <v>110</v>
      </c>
      <c r="L4119" t="s">
        <v>1966</v>
      </c>
    </row>
    <row r="4120" spans="1:12" x14ac:dyDescent="0.3">
      <c r="A4120">
        <v>1414</v>
      </c>
      <c r="B4120" t="s">
        <v>1830</v>
      </c>
      <c r="C4120" t="s">
        <v>150</v>
      </c>
      <c r="D4120" t="s">
        <v>26</v>
      </c>
      <c r="E4120" s="1">
        <v>43162</v>
      </c>
      <c r="F4120">
        <v>2</v>
      </c>
      <c r="G4120">
        <v>739.98</v>
      </c>
      <c r="H4120" t="s">
        <v>1779</v>
      </c>
      <c r="I4120" t="s">
        <v>53</v>
      </c>
      <c r="J4120" t="s">
        <v>27</v>
      </c>
      <c r="K4120" t="s">
        <v>31</v>
      </c>
      <c r="L4120" t="s">
        <v>1966</v>
      </c>
    </row>
    <row r="4121" spans="1:12" x14ac:dyDescent="0.3">
      <c r="A4121">
        <v>1414</v>
      </c>
      <c r="B4121" t="s">
        <v>1830</v>
      </c>
      <c r="C4121" t="s">
        <v>150</v>
      </c>
      <c r="D4121" t="s">
        <v>26</v>
      </c>
      <c r="E4121" s="1">
        <v>43162</v>
      </c>
      <c r="F4121">
        <v>2</v>
      </c>
      <c r="G4121">
        <v>5999.98</v>
      </c>
      <c r="H4121" t="s">
        <v>1816</v>
      </c>
      <c r="I4121" t="s">
        <v>858</v>
      </c>
      <c r="J4121" t="s">
        <v>27</v>
      </c>
      <c r="K4121" t="s">
        <v>31</v>
      </c>
      <c r="L4121" t="s">
        <v>1968</v>
      </c>
    </row>
    <row r="4122" spans="1:12" x14ac:dyDescent="0.3">
      <c r="A4122">
        <v>1415</v>
      </c>
      <c r="B4122" t="s">
        <v>1831</v>
      </c>
      <c r="C4122" t="s">
        <v>197</v>
      </c>
      <c r="D4122" t="s">
        <v>26</v>
      </c>
      <c r="E4122" s="1">
        <v>43162</v>
      </c>
      <c r="F4122">
        <v>1</v>
      </c>
      <c r="G4122">
        <v>659.99</v>
      </c>
      <c r="H4122" t="s">
        <v>1832</v>
      </c>
      <c r="I4122" t="s">
        <v>15</v>
      </c>
      <c r="J4122" t="s">
        <v>27</v>
      </c>
      <c r="K4122" t="s">
        <v>31</v>
      </c>
      <c r="L4122" t="s">
        <v>1966</v>
      </c>
    </row>
    <row r="4123" spans="1:12" x14ac:dyDescent="0.3">
      <c r="A4123">
        <v>1415</v>
      </c>
      <c r="B4123" t="s">
        <v>1831</v>
      </c>
      <c r="C4123" t="s">
        <v>197</v>
      </c>
      <c r="D4123" t="s">
        <v>26</v>
      </c>
      <c r="E4123" s="1">
        <v>43162</v>
      </c>
      <c r="F4123">
        <v>1</v>
      </c>
      <c r="G4123">
        <v>429</v>
      </c>
      <c r="H4123" t="s">
        <v>40</v>
      </c>
      <c r="I4123" t="s">
        <v>15</v>
      </c>
      <c r="J4123" t="s">
        <v>27</v>
      </c>
      <c r="K4123" t="s">
        <v>31</v>
      </c>
      <c r="L4123" t="s">
        <v>1976</v>
      </c>
    </row>
    <row r="4124" spans="1:12" x14ac:dyDescent="0.3">
      <c r="A4124">
        <v>1415</v>
      </c>
      <c r="B4124" t="s">
        <v>1831</v>
      </c>
      <c r="C4124" t="s">
        <v>197</v>
      </c>
      <c r="D4124" t="s">
        <v>26</v>
      </c>
      <c r="E4124" s="1">
        <v>43162</v>
      </c>
      <c r="F4124">
        <v>2</v>
      </c>
      <c r="G4124">
        <v>499.98</v>
      </c>
      <c r="H4124" t="s">
        <v>1833</v>
      </c>
      <c r="I4124" t="s">
        <v>53</v>
      </c>
      <c r="J4124" t="s">
        <v>27</v>
      </c>
      <c r="K4124" t="s">
        <v>31</v>
      </c>
      <c r="L4124" t="s">
        <v>1973</v>
      </c>
    </row>
    <row r="4125" spans="1:12" x14ac:dyDescent="0.3">
      <c r="A4125">
        <v>1415</v>
      </c>
      <c r="B4125" t="s">
        <v>1831</v>
      </c>
      <c r="C4125" t="s">
        <v>197</v>
      </c>
      <c r="D4125" t="s">
        <v>26</v>
      </c>
      <c r="E4125" s="1">
        <v>43162</v>
      </c>
      <c r="F4125">
        <v>2</v>
      </c>
      <c r="G4125">
        <v>3265.98</v>
      </c>
      <c r="H4125" t="s">
        <v>980</v>
      </c>
      <c r="I4125" t="s">
        <v>22</v>
      </c>
      <c r="J4125" t="s">
        <v>27</v>
      </c>
      <c r="K4125" t="s">
        <v>31</v>
      </c>
      <c r="L4125" t="s">
        <v>1967</v>
      </c>
    </row>
    <row r="4126" spans="1:12" x14ac:dyDescent="0.3">
      <c r="A4126">
        <v>1416</v>
      </c>
      <c r="B4126" t="s">
        <v>1834</v>
      </c>
      <c r="C4126" t="s">
        <v>208</v>
      </c>
      <c r="D4126" t="s">
        <v>108</v>
      </c>
      <c r="E4126" s="1">
        <v>43162</v>
      </c>
      <c r="F4126">
        <v>2</v>
      </c>
      <c r="G4126">
        <v>1399.98</v>
      </c>
      <c r="H4126" t="s">
        <v>1835</v>
      </c>
      <c r="I4126" t="s">
        <v>15</v>
      </c>
      <c r="J4126" t="s">
        <v>109</v>
      </c>
      <c r="K4126" t="s">
        <v>110</v>
      </c>
      <c r="L4126" t="s">
        <v>1966</v>
      </c>
    </row>
    <row r="4127" spans="1:12" x14ac:dyDescent="0.3">
      <c r="A4127">
        <v>1416</v>
      </c>
      <c r="B4127" t="s">
        <v>1834</v>
      </c>
      <c r="C4127" t="s">
        <v>208</v>
      </c>
      <c r="D4127" t="s">
        <v>108</v>
      </c>
      <c r="E4127" s="1">
        <v>43162</v>
      </c>
      <c r="F4127">
        <v>2</v>
      </c>
      <c r="G4127">
        <v>419.98</v>
      </c>
      <c r="H4127" t="s">
        <v>1010</v>
      </c>
      <c r="I4127" t="s">
        <v>53</v>
      </c>
      <c r="J4127" t="s">
        <v>109</v>
      </c>
      <c r="K4127" t="s">
        <v>110</v>
      </c>
      <c r="L4127" t="s">
        <v>1971</v>
      </c>
    </row>
    <row r="4128" spans="1:12" x14ac:dyDescent="0.3">
      <c r="A4128">
        <v>1416</v>
      </c>
      <c r="B4128" t="s">
        <v>1834</v>
      </c>
      <c r="C4128" t="s">
        <v>208</v>
      </c>
      <c r="D4128" t="s">
        <v>108</v>
      </c>
      <c r="E4128" s="1">
        <v>43162</v>
      </c>
      <c r="F4128">
        <v>1</v>
      </c>
      <c r="G4128">
        <v>3499.99</v>
      </c>
      <c r="H4128" t="s">
        <v>1836</v>
      </c>
      <c r="I4128" t="s">
        <v>46</v>
      </c>
      <c r="J4128" t="s">
        <v>109</v>
      </c>
      <c r="K4128" t="s">
        <v>110</v>
      </c>
      <c r="L4128" t="s">
        <v>1968</v>
      </c>
    </row>
    <row r="4129" spans="1:12" x14ac:dyDescent="0.3">
      <c r="A4129">
        <v>1417</v>
      </c>
      <c r="B4129" t="s">
        <v>1837</v>
      </c>
      <c r="C4129" t="s">
        <v>921</v>
      </c>
      <c r="D4129" t="s">
        <v>13</v>
      </c>
      <c r="E4129" s="1">
        <v>43163</v>
      </c>
      <c r="F4129">
        <v>2</v>
      </c>
      <c r="G4129">
        <v>1279.98</v>
      </c>
      <c r="H4129" t="s">
        <v>1838</v>
      </c>
      <c r="I4129" t="s">
        <v>15</v>
      </c>
      <c r="J4129" t="s">
        <v>16</v>
      </c>
      <c r="K4129" t="s">
        <v>17</v>
      </c>
      <c r="L4129" t="s">
        <v>1966</v>
      </c>
    </row>
    <row r="4130" spans="1:12" x14ac:dyDescent="0.3">
      <c r="A4130">
        <v>1418</v>
      </c>
      <c r="B4130" t="s">
        <v>1839</v>
      </c>
      <c r="C4130" t="s">
        <v>128</v>
      </c>
      <c r="D4130" t="s">
        <v>26</v>
      </c>
      <c r="E4130" s="1">
        <v>43163</v>
      </c>
      <c r="F4130">
        <v>2</v>
      </c>
      <c r="G4130">
        <v>1359.98</v>
      </c>
      <c r="H4130" t="s">
        <v>1645</v>
      </c>
      <c r="I4130" t="s">
        <v>15</v>
      </c>
      <c r="J4130" t="s">
        <v>27</v>
      </c>
      <c r="K4130" t="s">
        <v>28</v>
      </c>
      <c r="L4130" t="s">
        <v>1966</v>
      </c>
    </row>
    <row r="4131" spans="1:12" x14ac:dyDescent="0.3">
      <c r="A4131">
        <v>1418</v>
      </c>
      <c r="B4131" t="s">
        <v>1839</v>
      </c>
      <c r="C4131" t="s">
        <v>128</v>
      </c>
      <c r="D4131" t="s">
        <v>26</v>
      </c>
      <c r="E4131" s="1">
        <v>43163</v>
      </c>
      <c r="F4131">
        <v>2</v>
      </c>
      <c r="G4131">
        <v>4999.9799999999996</v>
      </c>
      <c r="H4131" t="s">
        <v>1623</v>
      </c>
      <c r="I4131" t="s">
        <v>22</v>
      </c>
      <c r="J4131" t="s">
        <v>27</v>
      </c>
      <c r="K4131" t="s">
        <v>28</v>
      </c>
      <c r="L4131" t="s">
        <v>1968</v>
      </c>
    </row>
    <row r="4132" spans="1:12" x14ac:dyDescent="0.3">
      <c r="A4132">
        <v>1419</v>
      </c>
      <c r="B4132" t="s">
        <v>1840</v>
      </c>
      <c r="C4132" t="s">
        <v>410</v>
      </c>
      <c r="D4132" t="s">
        <v>26</v>
      </c>
      <c r="E4132" s="1">
        <v>43163</v>
      </c>
      <c r="F4132">
        <v>1</v>
      </c>
      <c r="G4132">
        <v>899.99</v>
      </c>
      <c r="H4132" t="s">
        <v>1676</v>
      </c>
      <c r="I4132" t="s">
        <v>15</v>
      </c>
      <c r="J4132" t="s">
        <v>27</v>
      </c>
      <c r="K4132" t="s">
        <v>28</v>
      </c>
      <c r="L4132" t="s">
        <v>1966</v>
      </c>
    </row>
    <row r="4133" spans="1:12" x14ac:dyDescent="0.3">
      <c r="A4133">
        <v>1419</v>
      </c>
      <c r="B4133" t="s">
        <v>1840</v>
      </c>
      <c r="C4133" t="s">
        <v>410</v>
      </c>
      <c r="D4133" t="s">
        <v>26</v>
      </c>
      <c r="E4133" s="1">
        <v>43163</v>
      </c>
      <c r="F4133">
        <v>2</v>
      </c>
      <c r="G4133">
        <v>1799.98</v>
      </c>
      <c r="H4133" t="s">
        <v>1622</v>
      </c>
      <c r="I4133" t="s">
        <v>15</v>
      </c>
      <c r="J4133" t="s">
        <v>27</v>
      </c>
      <c r="K4133" t="s">
        <v>28</v>
      </c>
      <c r="L4133" t="s">
        <v>1966</v>
      </c>
    </row>
    <row r="4134" spans="1:12" x14ac:dyDescent="0.3">
      <c r="A4134">
        <v>1419</v>
      </c>
      <c r="B4134" t="s">
        <v>1840</v>
      </c>
      <c r="C4134" t="s">
        <v>410</v>
      </c>
      <c r="D4134" t="s">
        <v>26</v>
      </c>
      <c r="E4134" s="1">
        <v>43163</v>
      </c>
      <c r="F4134">
        <v>1</v>
      </c>
      <c r="G4134">
        <v>1499</v>
      </c>
      <c r="H4134" t="s">
        <v>1742</v>
      </c>
      <c r="I4134" t="s">
        <v>22</v>
      </c>
      <c r="J4134" t="s">
        <v>27</v>
      </c>
      <c r="K4134" t="s">
        <v>28</v>
      </c>
      <c r="L4134" t="s">
        <v>1967</v>
      </c>
    </row>
    <row r="4135" spans="1:12" x14ac:dyDescent="0.3">
      <c r="A4135">
        <v>1420</v>
      </c>
      <c r="B4135" t="s">
        <v>1841</v>
      </c>
      <c r="C4135" t="s">
        <v>285</v>
      </c>
      <c r="D4135" t="s">
        <v>26</v>
      </c>
      <c r="E4135" s="1">
        <v>43163</v>
      </c>
      <c r="F4135">
        <v>1</v>
      </c>
      <c r="G4135">
        <v>1899</v>
      </c>
      <c r="H4135" t="s">
        <v>1737</v>
      </c>
      <c r="I4135" t="s">
        <v>22</v>
      </c>
      <c r="J4135" t="s">
        <v>27</v>
      </c>
      <c r="K4135" t="s">
        <v>31</v>
      </c>
      <c r="L4135" t="s">
        <v>1967</v>
      </c>
    </row>
    <row r="4136" spans="1:12" x14ac:dyDescent="0.3">
      <c r="A4136">
        <v>1420</v>
      </c>
      <c r="B4136" t="s">
        <v>1841</v>
      </c>
      <c r="C4136" t="s">
        <v>285</v>
      </c>
      <c r="D4136" t="s">
        <v>26</v>
      </c>
      <c r="E4136" s="1">
        <v>43163</v>
      </c>
      <c r="F4136">
        <v>1</v>
      </c>
      <c r="G4136">
        <v>2299.9899999999998</v>
      </c>
      <c r="H4136" t="s">
        <v>1842</v>
      </c>
      <c r="I4136" t="s">
        <v>46</v>
      </c>
      <c r="J4136" t="s">
        <v>27</v>
      </c>
      <c r="K4136" t="s">
        <v>31</v>
      </c>
      <c r="L4136" t="s">
        <v>1968</v>
      </c>
    </row>
    <row r="4137" spans="1:12" x14ac:dyDescent="0.3">
      <c r="A4137">
        <v>1420</v>
      </c>
      <c r="B4137" t="s">
        <v>1841</v>
      </c>
      <c r="C4137" t="s">
        <v>285</v>
      </c>
      <c r="D4137" t="s">
        <v>26</v>
      </c>
      <c r="E4137" s="1">
        <v>43163</v>
      </c>
      <c r="F4137">
        <v>2</v>
      </c>
      <c r="G4137">
        <v>6999.98</v>
      </c>
      <c r="H4137" t="s">
        <v>1836</v>
      </c>
      <c r="I4137" t="s">
        <v>46</v>
      </c>
      <c r="J4137" t="s">
        <v>27</v>
      </c>
      <c r="K4137" t="s">
        <v>31</v>
      </c>
      <c r="L4137" t="s">
        <v>1968</v>
      </c>
    </row>
    <row r="4138" spans="1:12" x14ac:dyDescent="0.3">
      <c r="A4138">
        <v>1421</v>
      </c>
      <c r="B4138" t="s">
        <v>1843</v>
      </c>
      <c r="C4138" t="s">
        <v>269</v>
      </c>
      <c r="D4138" t="s">
        <v>26</v>
      </c>
      <c r="E4138" s="1">
        <v>43164</v>
      </c>
      <c r="F4138">
        <v>2</v>
      </c>
      <c r="G4138">
        <v>559.98</v>
      </c>
      <c r="H4138" t="s">
        <v>1653</v>
      </c>
      <c r="I4138" t="s">
        <v>53</v>
      </c>
      <c r="J4138" t="s">
        <v>27</v>
      </c>
      <c r="K4138" t="s">
        <v>31</v>
      </c>
      <c r="L4138" t="s">
        <v>1966</v>
      </c>
    </row>
    <row r="4139" spans="1:12" x14ac:dyDescent="0.3">
      <c r="A4139">
        <v>1422</v>
      </c>
      <c r="B4139" t="s">
        <v>1844</v>
      </c>
      <c r="C4139" t="s">
        <v>1367</v>
      </c>
      <c r="D4139" t="s">
        <v>108</v>
      </c>
      <c r="E4139" s="1">
        <v>43164</v>
      </c>
      <c r="F4139">
        <v>1</v>
      </c>
      <c r="G4139">
        <v>679.99</v>
      </c>
      <c r="H4139" t="s">
        <v>1645</v>
      </c>
      <c r="I4139" t="s">
        <v>15</v>
      </c>
      <c r="J4139" t="s">
        <v>109</v>
      </c>
      <c r="K4139" t="s">
        <v>110</v>
      </c>
      <c r="L4139" t="s">
        <v>1966</v>
      </c>
    </row>
    <row r="4140" spans="1:12" x14ac:dyDescent="0.3">
      <c r="A4140">
        <v>1422</v>
      </c>
      <c r="B4140" t="s">
        <v>1844</v>
      </c>
      <c r="C4140" t="s">
        <v>1367</v>
      </c>
      <c r="D4140" t="s">
        <v>108</v>
      </c>
      <c r="E4140" s="1">
        <v>43164</v>
      </c>
      <c r="F4140">
        <v>2</v>
      </c>
      <c r="G4140">
        <v>1523.98</v>
      </c>
      <c r="H4140" t="s">
        <v>896</v>
      </c>
      <c r="I4140" t="s">
        <v>15</v>
      </c>
      <c r="J4140" t="s">
        <v>109</v>
      </c>
      <c r="K4140" t="s">
        <v>110</v>
      </c>
      <c r="L4140" t="s">
        <v>1972</v>
      </c>
    </row>
    <row r="4141" spans="1:12" x14ac:dyDescent="0.3">
      <c r="A4141">
        <v>1422</v>
      </c>
      <c r="B4141" t="s">
        <v>1844</v>
      </c>
      <c r="C4141" t="s">
        <v>1367</v>
      </c>
      <c r="D4141" t="s">
        <v>108</v>
      </c>
      <c r="E4141" s="1">
        <v>43164</v>
      </c>
      <c r="F4141">
        <v>2</v>
      </c>
      <c r="G4141">
        <v>1839.98</v>
      </c>
      <c r="H4141" t="s">
        <v>1631</v>
      </c>
      <c r="I4141" t="s">
        <v>858</v>
      </c>
      <c r="J4141" t="s">
        <v>109</v>
      </c>
      <c r="K4141" t="s">
        <v>110</v>
      </c>
      <c r="L4141" t="s">
        <v>1968</v>
      </c>
    </row>
    <row r="4142" spans="1:12" x14ac:dyDescent="0.3">
      <c r="A4142">
        <v>1423</v>
      </c>
      <c r="B4142" t="s">
        <v>1845</v>
      </c>
      <c r="C4142" t="s">
        <v>88</v>
      </c>
      <c r="D4142" t="s">
        <v>13</v>
      </c>
      <c r="E4142" s="1">
        <v>43165</v>
      </c>
      <c r="F4142">
        <v>1</v>
      </c>
      <c r="G4142">
        <v>449.99</v>
      </c>
      <c r="H4142" t="s">
        <v>1846</v>
      </c>
      <c r="I4142" t="s">
        <v>39</v>
      </c>
      <c r="J4142" t="s">
        <v>16</v>
      </c>
      <c r="K4142" t="s">
        <v>17</v>
      </c>
      <c r="L4142" t="s">
        <v>1966</v>
      </c>
    </row>
    <row r="4143" spans="1:12" x14ac:dyDescent="0.3">
      <c r="A4143">
        <v>1423</v>
      </c>
      <c r="B4143" t="s">
        <v>1845</v>
      </c>
      <c r="C4143" t="s">
        <v>88</v>
      </c>
      <c r="D4143" t="s">
        <v>13</v>
      </c>
      <c r="E4143" s="1">
        <v>43165</v>
      </c>
      <c r="F4143">
        <v>1</v>
      </c>
      <c r="G4143">
        <v>749.99</v>
      </c>
      <c r="H4143" t="s">
        <v>1689</v>
      </c>
      <c r="I4143" t="s">
        <v>15</v>
      </c>
      <c r="J4143" t="s">
        <v>16</v>
      </c>
      <c r="K4143" t="s">
        <v>17</v>
      </c>
      <c r="L4143" t="s">
        <v>1966</v>
      </c>
    </row>
    <row r="4144" spans="1:12" x14ac:dyDescent="0.3">
      <c r="A4144">
        <v>1423</v>
      </c>
      <c r="B4144" t="s">
        <v>1845</v>
      </c>
      <c r="C4144" t="s">
        <v>88</v>
      </c>
      <c r="D4144" t="s">
        <v>13</v>
      </c>
      <c r="E4144" s="1">
        <v>43165</v>
      </c>
      <c r="F4144">
        <v>1</v>
      </c>
      <c r="G4144">
        <v>416.99</v>
      </c>
      <c r="H4144" t="s">
        <v>923</v>
      </c>
      <c r="I4144" t="s">
        <v>15</v>
      </c>
      <c r="J4144" t="s">
        <v>16</v>
      </c>
      <c r="K4144" t="s">
        <v>17</v>
      </c>
      <c r="L4144" t="s">
        <v>1972</v>
      </c>
    </row>
    <row r="4145" spans="1:12" x14ac:dyDescent="0.3">
      <c r="A4145">
        <v>1423</v>
      </c>
      <c r="B4145" t="s">
        <v>1845</v>
      </c>
      <c r="C4145" t="s">
        <v>88</v>
      </c>
      <c r="D4145" t="s">
        <v>13</v>
      </c>
      <c r="E4145" s="1">
        <v>43165</v>
      </c>
      <c r="F4145">
        <v>2</v>
      </c>
      <c r="G4145">
        <v>979.98</v>
      </c>
      <c r="H4145" t="s">
        <v>1746</v>
      </c>
      <c r="I4145" t="s">
        <v>22</v>
      </c>
      <c r="J4145" t="s">
        <v>16</v>
      </c>
      <c r="K4145" t="s">
        <v>17</v>
      </c>
      <c r="L4145" t="s">
        <v>1968</v>
      </c>
    </row>
    <row r="4146" spans="1:12" x14ac:dyDescent="0.3">
      <c r="A4146">
        <v>1424</v>
      </c>
      <c r="B4146" t="s">
        <v>1847</v>
      </c>
      <c r="C4146" t="s">
        <v>456</v>
      </c>
      <c r="D4146" t="s">
        <v>13</v>
      </c>
      <c r="E4146" s="1">
        <v>43166</v>
      </c>
      <c r="F4146">
        <v>2</v>
      </c>
      <c r="G4146">
        <v>9999.98</v>
      </c>
      <c r="H4146" t="s">
        <v>1848</v>
      </c>
      <c r="I4146" t="s">
        <v>22</v>
      </c>
      <c r="J4146" t="s">
        <v>16</v>
      </c>
      <c r="K4146" t="s">
        <v>17</v>
      </c>
      <c r="L4146" t="s">
        <v>1968</v>
      </c>
    </row>
    <row r="4147" spans="1:12" x14ac:dyDescent="0.3">
      <c r="A4147">
        <v>1425</v>
      </c>
      <c r="B4147" t="s">
        <v>1849</v>
      </c>
      <c r="C4147" t="s">
        <v>517</v>
      </c>
      <c r="D4147" t="s">
        <v>26</v>
      </c>
      <c r="E4147" s="1">
        <v>43166</v>
      </c>
      <c r="F4147">
        <v>2</v>
      </c>
      <c r="G4147">
        <v>639.98</v>
      </c>
      <c r="H4147" t="s">
        <v>1784</v>
      </c>
      <c r="I4147" t="s">
        <v>15</v>
      </c>
      <c r="J4147" t="s">
        <v>27</v>
      </c>
      <c r="K4147" t="s">
        <v>28</v>
      </c>
      <c r="L4147" t="s">
        <v>1966</v>
      </c>
    </row>
    <row r="4148" spans="1:12" x14ac:dyDescent="0.3">
      <c r="A4148">
        <v>1425</v>
      </c>
      <c r="B4148" t="s">
        <v>1849</v>
      </c>
      <c r="C4148" t="s">
        <v>517</v>
      </c>
      <c r="D4148" t="s">
        <v>26</v>
      </c>
      <c r="E4148" s="1">
        <v>43166</v>
      </c>
      <c r="F4148">
        <v>1</v>
      </c>
      <c r="G4148">
        <v>209.99</v>
      </c>
      <c r="H4148" t="s">
        <v>1008</v>
      </c>
      <c r="I4148" t="s">
        <v>53</v>
      </c>
      <c r="J4148" t="s">
        <v>27</v>
      </c>
      <c r="K4148" t="s">
        <v>28</v>
      </c>
      <c r="L4148" t="s">
        <v>1971</v>
      </c>
    </row>
    <row r="4149" spans="1:12" x14ac:dyDescent="0.3">
      <c r="A4149">
        <v>1425</v>
      </c>
      <c r="B4149" t="s">
        <v>1849</v>
      </c>
      <c r="C4149" t="s">
        <v>517</v>
      </c>
      <c r="D4149" t="s">
        <v>26</v>
      </c>
      <c r="E4149" s="1">
        <v>43166</v>
      </c>
      <c r="F4149">
        <v>1</v>
      </c>
      <c r="G4149">
        <v>89.99</v>
      </c>
      <c r="H4149" t="s">
        <v>1690</v>
      </c>
      <c r="I4149" t="s">
        <v>53</v>
      </c>
      <c r="J4149" t="s">
        <v>27</v>
      </c>
      <c r="K4149" t="s">
        <v>28</v>
      </c>
      <c r="L4149" t="s">
        <v>1973</v>
      </c>
    </row>
    <row r="4150" spans="1:12" x14ac:dyDescent="0.3">
      <c r="A4150">
        <v>1425</v>
      </c>
      <c r="B4150" t="s">
        <v>1849</v>
      </c>
      <c r="C4150" t="s">
        <v>517</v>
      </c>
      <c r="D4150" t="s">
        <v>26</v>
      </c>
      <c r="E4150" s="1">
        <v>43166</v>
      </c>
      <c r="F4150">
        <v>2</v>
      </c>
      <c r="G4150">
        <v>3599.98</v>
      </c>
      <c r="H4150" t="s">
        <v>1650</v>
      </c>
      <c r="I4150" t="s">
        <v>858</v>
      </c>
      <c r="J4150" t="s">
        <v>27</v>
      </c>
      <c r="K4150" t="s">
        <v>28</v>
      </c>
      <c r="L4150" t="s">
        <v>1968</v>
      </c>
    </row>
    <row r="4151" spans="1:12" x14ac:dyDescent="0.3">
      <c r="A4151">
        <v>1425</v>
      </c>
      <c r="B4151" t="s">
        <v>1849</v>
      </c>
      <c r="C4151" t="s">
        <v>517</v>
      </c>
      <c r="D4151" t="s">
        <v>26</v>
      </c>
      <c r="E4151" s="1">
        <v>43166</v>
      </c>
      <c r="F4151">
        <v>2</v>
      </c>
      <c r="G4151">
        <v>6399.98</v>
      </c>
      <c r="H4151" t="s">
        <v>907</v>
      </c>
      <c r="I4151" t="s">
        <v>858</v>
      </c>
      <c r="J4151" t="s">
        <v>27</v>
      </c>
      <c r="K4151" t="s">
        <v>28</v>
      </c>
      <c r="L4151" t="s">
        <v>1968</v>
      </c>
    </row>
    <row r="4152" spans="1:12" x14ac:dyDescent="0.3">
      <c r="A4152">
        <v>1426</v>
      </c>
      <c r="B4152" t="s">
        <v>1850</v>
      </c>
      <c r="C4152" t="s">
        <v>157</v>
      </c>
      <c r="D4152" t="s">
        <v>26</v>
      </c>
      <c r="E4152" s="1">
        <v>43166</v>
      </c>
      <c r="F4152">
        <v>1</v>
      </c>
      <c r="G4152">
        <v>319.99</v>
      </c>
      <c r="H4152" t="s">
        <v>1784</v>
      </c>
      <c r="I4152" t="s">
        <v>53</v>
      </c>
      <c r="J4152" t="s">
        <v>27</v>
      </c>
      <c r="K4152" t="s">
        <v>28</v>
      </c>
      <c r="L4152" t="s">
        <v>1966</v>
      </c>
    </row>
    <row r="4153" spans="1:12" x14ac:dyDescent="0.3">
      <c r="A4153">
        <v>1426</v>
      </c>
      <c r="B4153" t="s">
        <v>1850</v>
      </c>
      <c r="C4153" t="s">
        <v>157</v>
      </c>
      <c r="D4153" t="s">
        <v>26</v>
      </c>
      <c r="E4153" s="1">
        <v>43166</v>
      </c>
      <c r="F4153">
        <v>1</v>
      </c>
      <c r="G4153">
        <v>749.99</v>
      </c>
      <c r="H4153" t="s">
        <v>1677</v>
      </c>
      <c r="I4153" t="s">
        <v>15</v>
      </c>
      <c r="J4153" t="s">
        <v>27</v>
      </c>
      <c r="K4153" t="s">
        <v>28</v>
      </c>
      <c r="L4153" t="s">
        <v>1966</v>
      </c>
    </row>
    <row r="4154" spans="1:12" x14ac:dyDescent="0.3">
      <c r="A4154">
        <v>1426</v>
      </c>
      <c r="B4154" t="s">
        <v>1850</v>
      </c>
      <c r="C4154" t="s">
        <v>157</v>
      </c>
      <c r="D4154" t="s">
        <v>26</v>
      </c>
      <c r="E4154" s="1">
        <v>43166</v>
      </c>
      <c r="F4154">
        <v>2</v>
      </c>
      <c r="G4154">
        <v>1199.98</v>
      </c>
      <c r="H4154" t="s">
        <v>18</v>
      </c>
      <c r="I4154" t="s">
        <v>15</v>
      </c>
      <c r="J4154" t="s">
        <v>27</v>
      </c>
      <c r="K4154" t="s">
        <v>28</v>
      </c>
      <c r="L4154" t="s">
        <v>1966</v>
      </c>
    </row>
    <row r="4155" spans="1:12" x14ac:dyDescent="0.3">
      <c r="A4155">
        <v>1427</v>
      </c>
      <c r="B4155" t="s">
        <v>1851</v>
      </c>
      <c r="C4155" t="s">
        <v>184</v>
      </c>
      <c r="D4155" t="s">
        <v>26</v>
      </c>
      <c r="E4155" s="1">
        <v>43166</v>
      </c>
      <c r="F4155">
        <v>2</v>
      </c>
      <c r="G4155">
        <v>859.98</v>
      </c>
      <c r="H4155" t="s">
        <v>1642</v>
      </c>
      <c r="I4155" t="s">
        <v>15</v>
      </c>
      <c r="J4155" t="s">
        <v>27</v>
      </c>
      <c r="K4155" t="s">
        <v>28</v>
      </c>
      <c r="L4155" t="s">
        <v>1966</v>
      </c>
    </row>
    <row r="4156" spans="1:12" x14ac:dyDescent="0.3">
      <c r="A4156">
        <v>1427</v>
      </c>
      <c r="B4156" t="s">
        <v>1851</v>
      </c>
      <c r="C4156" t="s">
        <v>184</v>
      </c>
      <c r="D4156" t="s">
        <v>26</v>
      </c>
      <c r="E4156" s="1">
        <v>43166</v>
      </c>
      <c r="F4156">
        <v>2</v>
      </c>
      <c r="G4156">
        <v>3098</v>
      </c>
      <c r="H4156" t="s">
        <v>1686</v>
      </c>
      <c r="I4156" t="s">
        <v>858</v>
      </c>
      <c r="J4156" t="s">
        <v>27</v>
      </c>
      <c r="K4156" t="s">
        <v>28</v>
      </c>
      <c r="L4156" t="s">
        <v>1967</v>
      </c>
    </row>
    <row r="4157" spans="1:12" x14ac:dyDescent="0.3">
      <c r="A4157">
        <v>1427</v>
      </c>
      <c r="B4157" t="s">
        <v>1851</v>
      </c>
      <c r="C4157" t="s">
        <v>184</v>
      </c>
      <c r="D4157" t="s">
        <v>26</v>
      </c>
      <c r="E4157" s="1">
        <v>43166</v>
      </c>
      <c r="F4157">
        <v>1</v>
      </c>
      <c r="G4157">
        <v>2999.99</v>
      </c>
      <c r="H4157" t="s">
        <v>1626</v>
      </c>
      <c r="I4157" t="s">
        <v>22</v>
      </c>
      <c r="J4157" t="s">
        <v>27</v>
      </c>
      <c r="K4157" t="s">
        <v>28</v>
      </c>
      <c r="L4157" t="s">
        <v>1968</v>
      </c>
    </row>
    <row r="4158" spans="1:12" x14ac:dyDescent="0.3">
      <c r="A4158">
        <v>1428</v>
      </c>
      <c r="B4158" t="s">
        <v>1852</v>
      </c>
      <c r="C4158" t="s">
        <v>159</v>
      </c>
      <c r="D4158" t="s">
        <v>26</v>
      </c>
      <c r="E4158" s="1">
        <v>43167</v>
      </c>
      <c r="F4158">
        <v>2</v>
      </c>
      <c r="G4158">
        <v>1799.98</v>
      </c>
      <c r="H4158" t="s">
        <v>1853</v>
      </c>
      <c r="I4158" t="s">
        <v>15</v>
      </c>
      <c r="J4158" t="s">
        <v>27</v>
      </c>
      <c r="K4158" t="s">
        <v>31</v>
      </c>
      <c r="L4158" t="s">
        <v>1966</v>
      </c>
    </row>
    <row r="4159" spans="1:12" x14ac:dyDescent="0.3">
      <c r="A4159">
        <v>1428</v>
      </c>
      <c r="B4159" t="s">
        <v>1852</v>
      </c>
      <c r="C4159" t="s">
        <v>159</v>
      </c>
      <c r="D4159" t="s">
        <v>26</v>
      </c>
      <c r="E4159" s="1">
        <v>43167</v>
      </c>
      <c r="F4159">
        <v>1</v>
      </c>
      <c r="G4159">
        <v>469.99</v>
      </c>
      <c r="H4159" t="s">
        <v>1854</v>
      </c>
      <c r="I4159" t="s">
        <v>22</v>
      </c>
      <c r="J4159" t="s">
        <v>27</v>
      </c>
      <c r="K4159" t="s">
        <v>31</v>
      </c>
      <c r="L4159" t="s">
        <v>1967</v>
      </c>
    </row>
    <row r="4160" spans="1:12" x14ac:dyDescent="0.3">
      <c r="A4160">
        <v>1428</v>
      </c>
      <c r="B4160" t="s">
        <v>1852</v>
      </c>
      <c r="C4160" t="s">
        <v>159</v>
      </c>
      <c r="D4160" t="s">
        <v>26</v>
      </c>
      <c r="E4160" s="1">
        <v>43167</v>
      </c>
      <c r="F4160">
        <v>1</v>
      </c>
      <c r="G4160">
        <v>2499.9899999999998</v>
      </c>
      <c r="H4160" t="s">
        <v>943</v>
      </c>
      <c r="I4160" t="s">
        <v>22</v>
      </c>
      <c r="J4160" t="s">
        <v>27</v>
      </c>
      <c r="K4160" t="s">
        <v>31</v>
      </c>
      <c r="L4160" t="s">
        <v>1967</v>
      </c>
    </row>
    <row r="4161" spans="1:12" x14ac:dyDescent="0.3">
      <c r="A4161">
        <v>1428</v>
      </c>
      <c r="B4161" t="s">
        <v>1852</v>
      </c>
      <c r="C4161" t="s">
        <v>159</v>
      </c>
      <c r="D4161" t="s">
        <v>26</v>
      </c>
      <c r="E4161" s="1">
        <v>43167</v>
      </c>
      <c r="F4161">
        <v>2</v>
      </c>
      <c r="G4161">
        <v>5599.98</v>
      </c>
      <c r="H4161" t="s">
        <v>1855</v>
      </c>
      <c r="I4161" t="s">
        <v>46</v>
      </c>
      <c r="J4161" t="s">
        <v>27</v>
      </c>
      <c r="K4161" t="s">
        <v>31</v>
      </c>
      <c r="L4161" t="s">
        <v>1968</v>
      </c>
    </row>
    <row r="4162" spans="1:12" x14ac:dyDescent="0.3">
      <c r="A4162">
        <v>1428</v>
      </c>
      <c r="B4162" t="s">
        <v>1852</v>
      </c>
      <c r="C4162" t="s">
        <v>159</v>
      </c>
      <c r="D4162" t="s">
        <v>26</v>
      </c>
      <c r="E4162" s="1">
        <v>43167</v>
      </c>
      <c r="F4162">
        <v>2</v>
      </c>
      <c r="G4162">
        <v>6999.98</v>
      </c>
      <c r="H4162" t="s">
        <v>1836</v>
      </c>
      <c r="I4162" t="s">
        <v>46</v>
      </c>
      <c r="J4162" t="s">
        <v>27</v>
      </c>
      <c r="K4162" t="s">
        <v>31</v>
      </c>
      <c r="L4162" t="s">
        <v>1968</v>
      </c>
    </row>
    <row r="4163" spans="1:12" x14ac:dyDescent="0.3">
      <c r="A4163">
        <v>1429</v>
      </c>
      <c r="B4163" t="s">
        <v>1856</v>
      </c>
      <c r="C4163" t="s">
        <v>535</v>
      </c>
      <c r="D4163" t="s">
        <v>26</v>
      </c>
      <c r="E4163" s="1">
        <v>43167</v>
      </c>
      <c r="F4163">
        <v>2</v>
      </c>
      <c r="G4163">
        <v>1319.98</v>
      </c>
      <c r="H4163" t="s">
        <v>912</v>
      </c>
      <c r="I4163" t="s">
        <v>15</v>
      </c>
      <c r="J4163" t="s">
        <v>27</v>
      </c>
      <c r="K4163" t="s">
        <v>28</v>
      </c>
      <c r="L4163" t="s">
        <v>1966</v>
      </c>
    </row>
    <row r="4164" spans="1:12" x14ac:dyDescent="0.3">
      <c r="A4164">
        <v>1430</v>
      </c>
      <c r="B4164" t="s">
        <v>1857</v>
      </c>
      <c r="C4164" t="s">
        <v>219</v>
      </c>
      <c r="D4164" t="s">
        <v>26</v>
      </c>
      <c r="E4164" s="1">
        <v>43169</v>
      </c>
      <c r="F4164">
        <v>1</v>
      </c>
      <c r="G4164">
        <v>319.99</v>
      </c>
      <c r="H4164" t="s">
        <v>1784</v>
      </c>
      <c r="I4164" t="s">
        <v>53</v>
      </c>
      <c r="J4164" t="s">
        <v>27</v>
      </c>
      <c r="K4164" t="s">
        <v>31</v>
      </c>
      <c r="L4164" t="s">
        <v>1966</v>
      </c>
    </row>
    <row r="4165" spans="1:12" x14ac:dyDescent="0.3">
      <c r="A4165">
        <v>1430</v>
      </c>
      <c r="B4165" t="s">
        <v>1857</v>
      </c>
      <c r="C4165" t="s">
        <v>219</v>
      </c>
      <c r="D4165" t="s">
        <v>26</v>
      </c>
      <c r="E4165" s="1">
        <v>43169</v>
      </c>
      <c r="F4165">
        <v>1</v>
      </c>
      <c r="G4165">
        <v>319.99</v>
      </c>
      <c r="H4165" t="s">
        <v>1858</v>
      </c>
      <c r="I4165" t="s">
        <v>15</v>
      </c>
      <c r="J4165" t="s">
        <v>27</v>
      </c>
      <c r="K4165" t="s">
        <v>31</v>
      </c>
      <c r="L4165" t="s">
        <v>1966</v>
      </c>
    </row>
    <row r="4166" spans="1:12" x14ac:dyDescent="0.3">
      <c r="A4166">
        <v>1431</v>
      </c>
      <c r="B4166" t="s">
        <v>1859</v>
      </c>
      <c r="C4166" t="s">
        <v>410</v>
      </c>
      <c r="D4166" t="s">
        <v>26</v>
      </c>
      <c r="E4166" s="1">
        <v>43170</v>
      </c>
      <c r="F4166">
        <v>1</v>
      </c>
      <c r="G4166">
        <v>749.99</v>
      </c>
      <c r="H4166" t="s">
        <v>1700</v>
      </c>
      <c r="I4166" t="s">
        <v>15</v>
      </c>
      <c r="J4166" t="s">
        <v>27</v>
      </c>
      <c r="K4166" t="s">
        <v>28</v>
      </c>
      <c r="L4166" t="s">
        <v>1966</v>
      </c>
    </row>
    <row r="4167" spans="1:12" x14ac:dyDescent="0.3">
      <c r="A4167">
        <v>1431</v>
      </c>
      <c r="B4167" t="s">
        <v>1859</v>
      </c>
      <c r="C4167" t="s">
        <v>410</v>
      </c>
      <c r="D4167" t="s">
        <v>26</v>
      </c>
      <c r="E4167" s="1">
        <v>43170</v>
      </c>
      <c r="F4167">
        <v>1</v>
      </c>
      <c r="G4167">
        <v>2999.99</v>
      </c>
      <c r="H4167" t="s">
        <v>1716</v>
      </c>
      <c r="I4167" t="s">
        <v>15</v>
      </c>
      <c r="J4167" t="s">
        <v>27</v>
      </c>
      <c r="K4167" t="s">
        <v>28</v>
      </c>
      <c r="L4167" t="s">
        <v>1966</v>
      </c>
    </row>
    <row r="4168" spans="1:12" x14ac:dyDescent="0.3">
      <c r="A4168">
        <v>1431</v>
      </c>
      <c r="B4168" t="s">
        <v>1859</v>
      </c>
      <c r="C4168" t="s">
        <v>410</v>
      </c>
      <c r="D4168" t="s">
        <v>26</v>
      </c>
      <c r="E4168" s="1">
        <v>43170</v>
      </c>
      <c r="F4168">
        <v>1</v>
      </c>
      <c r="G4168">
        <v>749.99</v>
      </c>
      <c r="H4168" t="s">
        <v>857</v>
      </c>
      <c r="I4168" t="s">
        <v>858</v>
      </c>
      <c r="J4168" t="s">
        <v>27</v>
      </c>
      <c r="K4168" t="s">
        <v>28</v>
      </c>
      <c r="L4168" t="s">
        <v>1967</v>
      </c>
    </row>
    <row r="4169" spans="1:12" x14ac:dyDescent="0.3">
      <c r="A4169">
        <v>1431</v>
      </c>
      <c r="B4169" t="s">
        <v>1859</v>
      </c>
      <c r="C4169" t="s">
        <v>410</v>
      </c>
      <c r="D4169" t="s">
        <v>26</v>
      </c>
      <c r="E4169" s="1">
        <v>43170</v>
      </c>
      <c r="F4169">
        <v>1</v>
      </c>
      <c r="G4169">
        <v>3999.99</v>
      </c>
      <c r="H4169" t="s">
        <v>1664</v>
      </c>
      <c r="I4169" t="s">
        <v>20</v>
      </c>
      <c r="J4169" t="s">
        <v>27</v>
      </c>
      <c r="K4169" t="s">
        <v>28</v>
      </c>
      <c r="L4169" t="s">
        <v>1968</v>
      </c>
    </row>
    <row r="4170" spans="1:12" x14ac:dyDescent="0.3">
      <c r="A4170">
        <v>1432</v>
      </c>
      <c r="B4170" t="s">
        <v>1860</v>
      </c>
      <c r="C4170" t="s">
        <v>219</v>
      </c>
      <c r="D4170" t="s">
        <v>26</v>
      </c>
      <c r="E4170" s="1">
        <v>43170</v>
      </c>
      <c r="F4170">
        <v>1</v>
      </c>
      <c r="G4170">
        <v>1899</v>
      </c>
      <c r="H4170" t="s">
        <v>1861</v>
      </c>
      <c r="I4170" t="s">
        <v>858</v>
      </c>
      <c r="J4170" t="s">
        <v>27</v>
      </c>
      <c r="K4170" t="s">
        <v>28</v>
      </c>
      <c r="L4170" t="s">
        <v>1967</v>
      </c>
    </row>
    <row r="4171" spans="1:12" x14ac:dyDescent="0.3">
      <c r="A4171">
        <v>1433</v>
      </c>
      <c r="B4171" t="s">
        <v>1862</v>
      </c>
      <c r="C4171" t="s">
        <v>223</v>
      </c>
      <c r="D4171" t="s">
        <v>26</v>
      </c>
      <c r="E4171" s="1">
        <v>43170</v>
      </c>
      <c r="F4171">
        <v>1</v>
      </c>
      <c r="G4171">
        <v>249.99</v>
      </c>
      <c r="H4171" t="s">
        <v>1833</v>
      </c>
      <c r="I4171" t="s">
        <v>53</v>
      </c>
      <c r="J4171" t="s">
        <v>27</v>
      </c>
      <c r="K4171" t="s">
        <v>31</v>
      </c>
      <c r="L4171" t="s">
        <v>1973</v>
      </c>
    </row>
    <row r="4172" spans="1:12" x14ac:dyDescent="0.3">
      <c r="A4172">
        <v>1434</v>
      </c>
      <c r="B4172" t="s">
        <v>1863</v>
      </c>
      <c r="C4172" t="s">
        <v>128</v>
      </c>
      <c r="D4172" t="s">
        <v>26</v>
      </c>
      <c r="E4172" s="1">
        <v>43173</v>
      </c>
      <c r="F4172">
        <v>2</v>
      </c>
      <c r="G4172">
        <v>859.98</v>
      </c>
      <c r="H4172" t="s">
        <v>1767</v>
      </c>
      <c r="I4172" t="s">
        <v>15</v>
      </c>
      <c r="J4172" t="s">
        <v>27</v>
      </c>
      <c r="K4172" t="s">
        <v>28</v>
      </c>
      <c r="L4172" t="s">
        <v>1966</v>
      </c>
    </row>
    <row r="4173" spans="1:12" x14ac:dyDescent="0.3">
      <c r="A4173">
        <v>1434</v>
      </c>
      <c r="B4173" t="s">
        <v>1863</v>
      </c>
      <c r="C4173" t="s">
        <v>128</v>
      </c>
      <c r="D4173" t="s">
        <v>26</v>
      </c>
      <c r="E4173" s="1">
        <v>43173</v>
      </c>
      <c r="F4173">
        <v>2</v>
      </c>
      <c r="G4173">
        <v>559.98</v>
      </c>
      <c r="H4173" t="s">
        <v>1864</v>
      </c>
      <c r="I4173" t="s">
        <v>53</v>
      </c>
      <c r="J4173" t="s">
        <v>27</v>
      </c>
      <c r="K4173" t="s">
        <v>28</v>
      </c>
      <c r="L4173" t="s">
        <v>1966</v>
      </c>
    </row>
    <row r="4174" spans="1:12" x14ac:dyDescent="0.3">
      <c r="A4174">
        <v>1434</v>
      </c>
      <c r="B4174" t="s">
        <v>1863</v>
      </c>
      <c r="C4174" t="s">
        <v>128</v>
      </c>
      <c r="D4174" t="s">
        <v>26</v>
      </c>
      <c r="E4174" s="1">
        <v>43173</v>
      </c>
      <c r="F4174">
        <v>1</v>
      </c>
      <c r="G4174">
        <v>2999.99</v>
      </c>
      <c r="H4174" t="s">
        <v>1782</v>
      </c>
      <c r="I4174" t="s">
        <v>46</v>
      </c>
      <c r="J4174" t="s">
        <v>27</v>
      </c>
      <c r="K4174" t="s">
        <v>28</v>
      </c>
      <c r="L4174" t="s">
        <v>1966</v>
      </c>
    </row>
    <row r="4175" spans="1:12" x14ac:dyDescent="0.3">
      <c r="A4175">
        <v>1434</v>
      </c>
      <c r="B4175" t="s">
        <v>1863</v>
      </c>
      <c r="C4175" t="s">
        <v>128</v>
      </c>
      <c r="D4175" t="s">
        <v>26</v>
      </c>
      <c r="E4175" s="1">
        <v>43173</v>
      </c>
      <c r="F4175">
        <v>2</v>
      </c>
      <c r="G4175">
        <v>9999.98</v>
      </c>
      <c r="H4175" t="s">
        <v>864</v>
      </c>
      <c r="I4175" t="s">
        <v>46</v>
      </c>
      <c r="J4175" t="s">
        <v>27</v>
      </c>
      <c r="K4175" t="s">
        <v>28</v>
      </c>
      <c r="L4175" t="s">
        <v>1968</v>
      </c>
    </row>
    <row r="4176" spans="1:12" x14ac:dyDescent="0.3">
      <c r="A4176">
        <v>1435</v>
      </c>
      <c r="B4176" t="s">
        <v>1865</v>
      </c>
      <c r="C4176" t="s">
        <v>86</v>
      </c>
      <c r="D4176" t="s">
        <v>26</v>
      </c>
      <c r="E4176" s="1">
        <v>43173</v>
      </c>
      <c r="F4176">
        <v>1</v>
      </c>
      <c r="G4176">
        <v>799.99</v>
      </c>
      <c r="H4176" t="s">
        <v>1648</v>
      </c>
      <c r="I4176" t="s">
        <v>15</v>
      </c>
      <c r="J4176" t="s">
        <v>27</v>
      </c>
      <c r="K4176" t="s">
        <v>28</v>
      </c>
      <c r="L4176" t="s">
        <v>1966</v>
      </c>
    </row>
    <row r="4177" spans="1:12" x14ac:dyDescent="0.3">
      <c r="A4177">
        <v>1435</v>
      </c>
      <c r="B4177" t="s">
        <v>1865</v>
      </c>
      <c r="C4177" t="s">
        <v>86</v>
      </c>
      <c r="D4177" t="s">
        <v>26</v>
      </c>
      <c r="E4177" s="1">
        <v>43173</v>
      </c>
      <c r="F4177">
        <v>1</v>
      </c>
      <c r="G4177">
        <v>1559.99</v>
      </c>
      <c r="H4177" t="s">
        <v>967</v>
      </c>
      <c r="I4177" t="s">
        <v>46</v>
      </c>
      <c r="J4177" t="s">
        <v>27</v>
      </c>
      <c r="K4177" t="s">
        <v>28</v>
      </c>
      <c r="L4177" t="s">
        <v>1972</v>
      </c>
    </row>
    <row r="4178" spans="1:12" x14ac:dyDescent="0.3">
      <c r="A4178">
        <v>1435</v>
      </c>
      <c r="B4178" t="s">
        <v>1865</v>
      </c>
      <c r="C4178" t="s">
        <v>86</v>
      </c>
      <c r="D4178" t="s">
        <v>26</v>
      </c>
      <c r="E4178" s="1">
        <v>43173</v>
      </c>
      <c r="F4178">
        <v>2</v>
      </c>
      <c r="G4178">
        <v>3199.98</v>
      </c>
      <c r="H4178" t="s">
        <v>1866</v>
      </c>
      <c r="I4178" t="s">
        <v>22</v>
      </c>
      <c r="J4178" t="s">
        <v>27</v>
      </c>
      <c r="K4178" t="s">
        <v>28</v>
      </c>
      <c r="L4178" t="s">
        <v>1968</v>
      </c>
    </row>
    <row r="4179" spans="1:12" x14ac:dyDescent="0.3">
      <c r="A4179">
        <v>1435</v>
      </c>
      <c r="B4179" t="s">
        <v>1865</v>
      </c>
      <c r="C4179" t="s">
        <v>86</v>
      </c>
      <c r="D4179" t="s">
        <v>26</v>
      </c>
      <c r="E4179" s="1">
        <v>43173</v>
      </c>
      <c r="F4179">
        <v>1</v>
      </c>
      <c r="G4179">
        <v>999.99</v>
      </c>
      <c r="H4179" t="s">
        <v>910</v>
      </c>
      <c r="I4179" t="s">
        <v>22</v>
      </c>
      <c r="J4179" t="s">
        <v>27</v>
      </c>
      <c r="K4179" t="s">
        <v>28</v>
      </c>
      <c r="L4179" t="s">
        <v>1968</v>
      </c>
    </row>
    <row r="4180" spans="1:12" x14ac:dyDescent="0.3">
      <c r="A4180">
        <v>1436</v>
      </c>
      <c r="B4180" t="s">
        <v>1867</v>
      </c>
      <c r="C4180" t="s">
        <v>310</v>
      </c>
      <c r="D4180" t="s">
        <v>26</v>
      </c>
      <c r="E4180" s="1">
        <v>43173</v>
      </c>
      <c r="F4180">
        <v>2</v>
      </c>
      <c r="G4180">
        <v>1119.98</v>
      </c>
      <c r="H4180" t="s">
        <v>1681</v>
      </c>
      <c r="I4180" t="s">
        <v>15</v>
      </c>
      <c r="J4180" t="s">
        <v>27</v>
      </c>
      <c r="K4180" t="s">
        <v>28</v>
      </c>
      <c r="L4180" t="s">
        <v>1966</v>
      </c>
    </row>
    <row r="4181" spans="1:12" x14ac:dyDescent="0.3">
      <c r="A4181">
        <v>1437</v>
      </c>
      <c r="B4181" t="s">
        <v>1868</v>
      </c>
      <c r="C4181" t="s">
        <v>340</v>
      </c>
      <c r="D4181" t="s">
        <v>13</v>
      </c>
      <c r="E4181" s="1">
        <v>43174</v>
      </c>
      <c r="F4181">
        <v>2</v>
      </c>
      <c r="G4181">
        <v>3199.98</v>
      </c>
      <c r="H4181" t="s">
        <v>1866</v>
      </c>
      <c r="I4181" t="s">
        <v>22</v>
      </c>
      <c r="J4181" t="s">
        <v>16</v>
      </c>
      <c r="K4181" t="s">
        <v>17</v>
      </c>
      <c r="L4181" t="s">
        <v>1968</v>
      </c>
    </row>
    <row r="4182" spans="1:12" x14ac:dyDescent="0.3">
      <c r="A4182">
        <v>1438</v>
      </c>
      <c r="B4182" t="s">
        <v>1869</v>
      </c>
      <c r="C4182" t="s">
        <v>1304</v>
      </c>
      <c r="D4182" t="s">
        <v>26</v>
      </c>
      <c r="E4182" s="1">
        <v>43174</v>
      </c>
      <c r="F4182">
        <v>2</v>
      </c>
      <c r="G4182">
        <v>2199.98</v>
      </c>
      <c r="H4182" t="s">
        <v>963</v>
      </c>
      <c r="I4182" t="s">
        <v>15</v>
      </c>
      <c r="J4182" t="s">
        <v>27</v>
      </c>
      <c r="K4182" t="s">
        <v>28</v>
      </c>
      <c r="L4182" t="s">
        <v>1966</v>
      </c>
    </row>
    <row r="4183" spans="1:12" x14ac:dyDescent="0.3">
      <c r="A4183">
        <v>1438</v>
      </c>
      <c r="B4183" t="s">
        <v>1869</v>
      </c>
      <c r="C4183" t="s">
        <v>1304</v>
      </c>
      <c r="D4183" t="s">
        <v>26</v>
      </c>
      <c r="E4183" s="1">
        <v>43174</v>
      </c>
      <c r="F4183">
        <v>1</v>
      </c>
      <c r="G4183">
        <v>959.99</v>
      </c>
      <c r="H4183" t="s">
        <v>1773</v>
      </c>
      <c r="I4183" t="s">
        <v>15</v>
      </c>
      <c r="J4183" t="s">
        <v>27</v>
      </c>
      <c r="K4183" t="s">
        <v>28</v>
      </c>
      <c r="L4183" t="s">
        <v>1966</v>
      </c>
    </row>
    <row r="4184" spans="1:12" x14ac:dyDescent="0.3">
      <c r="A4184">
        <v>1438</v>
      </c>
      <c r="B4184" t="s">
        <v>1869</v>
      </c>
      <c r="C4184" t="s">
        <v>1304</v>
      </c>
      <c r="D4184" t="s">
        <v>26</v>
      </c>
      <c r="E4184" s="1">
        <v>43174</v>
      </c>
      <c r="F4184">
        <v>1</v>
      </c>
      <c r="G4184">
        <v>2599</v>
      </c>
      <c r="H4184" t="s">
        <v>1820</v>
      </c>
      <c r="I4184" t="s">
        <v>22</v>
      </c>
      <c r="J4184" t="s">
        <v>27</v>
      </c>
      <c r="K4184" t="s">
        <v>28</v>
      </c>
      <c r="L4184" t="s">
        <v>1970</v>
      </c>
    </row>
    <row r="4185" spans="1:12" x14ac:dyDescent="0.3">
      <c r="A4185">
        <v>1438</v>
      </c>
      <c r="B4185" t="s">
        <v>1869</v>
      </c>
      <c r="C4185" t="s">
        <v>1304</v>
      </c>
      <c r="D4185" t="s">
        <v>26</v>
      </c>
      <c r="E4185" s="1">
        <v>43174</v>
      </c>
      <c r="F4185">
        <v>2</v>
      </c>
      <c r="G4185">
        <v>5599.98</v>
      </c>
      <c r="H4185" t="s">
        <v>1628</v>
      </c>
      <c r="I4185" t="s">
        <v>46</v>
      </c>
      <c r="J4185" t="s">
        <v>27</v>
      </c>
      <c r="K4185" t="s">
        <v>28</v>
      </c>
      <c r="L4185" t="s">
        <v>1968</v>
      </c>
    </row>
    <row r="4186" spans="1:12" x14ac:dyDescent="0.3">
      <c r="A4186">
        <v>1438</v>
      </c>
      <c r="B4186" t="s">
        <v>1869</v>
      </c>
      <c r="C4186" t="s">
        <v>1304</v>
      </c>
      <c r="D4186" t="s">
        <v>26</v>
      </c>
      <c r="E4186" s="1">
        <v>43174</v>
      </c>
      <c r="F4186">
        <v>1</v>
      </c>
      <c r="G4186">
        <v>4999.99</v>
      </c>
      <c r="H4186" t="s">
        <v>1848</v>
      </c>
      <c r="I4186" t="s">
        <v>22</v>
      </c>
      <c r="J4186" t="s">
        <v>27</v>
      </c>
      <c r="K4186" t="s">
        <v>28</v>
      </c>
      <c r="L4186" t="s">
        <v>1968</v>
      </c>
    </row>
    <row r="4187" spans="1:12" x14ac:dyDescent="0.3">
      <c r="A4187">
        <v>1439</v>
      </c>
      <c r="B4187" t="s">
        <v>1870</v>
      </c>
      <c r="C4187" t="s">
        <v>150</v>
      </c>
      <c r="D4187" t="s">
        <v>26</v>
      </c>
      <c r="E4187" s="1">
        <v>43174</v>
      </c>
      <c r="F4187">
        <v>2</v>
      </c>
      <c r="G4187">
        <v>979.98</v>
      </c>
      <c r="H4187" t="s">
        <v>871</v>
      </c>
      <c r="I4187" t="s">
        <v>39</v>
      </c>
      <c r="J4187" t="s">
        <v>27</v>
      </c>
      <c r="K4187" t="s">
        <v>31</v>
      </c>
      <c r="L4187" t="s">
        <v>1966</v>
      </c>
    </row>
    <row r="4188" spans="1:12" x14ac:dyDescent="0.3">
      <c r="A4188">
        <v>1439</v>
      </c>
      <c r="B4188" t="s">
        <v>1870</v>
      </c>
      <c r="C4188" t="s">
        <v>150</v>
      </c>
      <c r="D4188" t="s">
        <v>26</v>
      </c>
      <c r="E4188" s="1">
        <v>43174</v>
      </c>
      <c r="F4188">
        <v>1</v>
      </c>
      <c r="G4188">
        <v>89.99</v>
      </c>
      <c r="H4188" t="s">
        <v>1690</v>
      </c>
      <c r="I4188" t="s">
        <v>53</v>
      </c>
      <c r="J4188" t="s">
        <v>27</v>
      </c>
      <c r="K4188" t="s">
        <v>31</v>
      </c>
      <c r="L4188" t="s">
        <v>1973</v>
      </c>
    </row>
    <row r="4189" spans="1:12" x14ac:dyDescent="0.3">
      <c r="A4189">
        <v>1439</v>
      </c>
      <c r="B4189" t="s">
        <v>1870</v>
      </c>
      <c r="C4189" t="s">
        <v>150</v>
      </c>
      <c r="D4189" t="s">
        <v>26</v>
      </c>
      <c r="E4189" s="1">
        <v>43174</v>
      </c>
      <c r="F4189">
        <v>1</v>
      </c>
      <c r="G4189">
        <v>7499.99</v>
      </c>
      <c r="H4189" t="s">
        <v>1714</v>
      </c>
      <c r="I4189" t="s">
        <v>858</v>
      </c>
      <c r="J4189" t="s">
        <v>27</v>
      </c>
      <c r="K4189" t="s">
        <v>31</v>
      </c>
      <c r="L4189" t="s">
        <v>1968</v>
      </c>
    </row>
    <row r="4190" spans="1:12" x14ac:dyDescent="0.3">
      <c r="A4190">
        <v>1439</v>
      </c>
      <c r="B4190" t="s">
        <v>1870</v>
      </c>
      <c r="C4190" t="s">
        <v>150</v>
      </c>
      <c r="D4190" t="s">
        <v>26</v>
      </c>
      <c r="E4190" s="1">
        <v>43174</v>
      </c>
      <c r="F4190">
        <v>1</v>
      </c>
      <c r="G4190">
        <v>2299.9899999999998</v>
      </c>
      <c r="H4190" t="s">
        <v>878</v>
      </c>
      <c r="I4190" t="s">
        <v>22</v>
      </c>
      <c r="J4190" t="s">
        <v>27</v>
      </c>
      <c r="K4190" t="s">
        <v>31</v>
      </c>
      <c r="L4190" t="s">
        <v>1968</v>
      </c>
    </row>
    <row r="4191" spans="1:12" x14ac:dyDescent="0.3">
      <c r="A4191">
        <v>1440</v>
      </c>
      <c r="B4191" t="s">
        <v>1871</v>
      </c>
      <c r="C4191" t="s">
        <v>174</v>
      </c>
      <c r="D4191" t="s">
        <v>108</v>
      </c>
      <c r="E4191" s="1">
        <v>43174</v>
      </c>
      <c r="F4191">
        <v>1</v>
      </c>
      <c r="G4191">
        <v>416.99</v>
      </c>
      <c r="H4191" t="s">
        <v>867</v>
      </c>
      <c r="I4191" t="s">
        <v>39</v>
      </c>
      <c r="J4191" t="s">
        <v>109</v>
      </c>
      <c r="K4191" t="s">
        <v>110</v>
      </c>
      <c r="L4191" t="s">
        <v>1972</v>
      </c>
    </row>
    <row r="4192" spans="1:12" x14ac:dyDescent="0.3">
      <c r="A4192">
        <v>1440</v>
      </c>
      <c r="B4192" t="s">
        <v>1871</v>
      </c>
      <c r="C4192" t="s">
        <v>174</v>
      </c>
      <c r="D4192" t="s">
        <v>108</v>
      </c>
      <c r="E4192" s="1">
        <v>43174</v>
      </c>
      <c r="F4192">
        <v>2</v>
      </c>
      <c r="G4192">
        <v>501.98</v>
      </c>
      <c r="H4192" t="s">
        <v>894</v>
      </c>
      <c r="I4192" t="s">
        <v>15</v>
      </c>
      <c r="J4192" t="s">
        <v>109</v>
      </c>
      <c r="K4192" t="s">
        <v>110</v>
      </c>
      <c r="L4192" t="s">
        <v>1972</v>
      </c>
    </row>
    <row r="4193" spans="1:12" x14ac:dyDescent="0.3">
      <c r="A4193">
        <v>1440</v>
      </c>
      <c r="B4193" t="s">
        <v>1871</v>
      </c>
      <c r="C4193" t="s">
        <v>174</v>
      </c>
      <c r="D4193" t="s">
        <v>108</v>
      </c>
      <c r="E4193" s="1">
        <v>43174</v>
      </c>
      <c r="F4193">
        <v>1</v>
      </c>
      <c r="G4193">
        <v>4499.99</v>
      </c>
      <c r="H4193" t="s">
        <v>1745</v>
      </c>
      <c r="I4193" t="s">
        <v>46</v>
      </c>
      <c r="J4193" t="s">
        <v>109</v>
      </c>
      <c r="K4193" t="s">
        <v>110</v>
      </c>
      <c r="L4193" t="s">
        <v>1968</v>
      </c>
    </row>
    <row r="4194" spans="1:12" x14ac:dyDescent="0.3">
      <c r="A4194">
        <v>1440</v>
      </c>
      <c r="B4194" t="s">
        <v>1871</v>
      </c>
      <c r="C4194" t="s">
        <v>174</v>
      </c>
      <c r="D4194" t="s">
        <v>108</v>
      </c>
      <c r="E4194" s="1">
        <v>43174</v>
      </c>
      <c r="F4194">
        <v>2</v>
      </c>
      <c r="G4194">
        <v>1499.98</v>
      </c>
      <c r="H4194" t="s">
        <v>1872</v>
      </c>
      <c r="I4194" t="s">
        <v>858</v>
      </c>
      <c r="J4194" t="s">
        <v>109</v>
      </c>
      <c r="K4194" t="s">
        <v>110</v>
      </c>
      <c r="L4194" t="s">
        <v>1968</v>
      </c>
    </row>
    <row r="4195" spans="1:12" x14ac:dyDescent="0.3">
      <c r="A4195">
        <v>1440</v>
      </c>
      <c r="B4195" t="s">
        <v>1871</v>
      </c>
      <c r="C4195" t="s">
        <v>174</v>
      </c>
      <c r="D4195" t="s">
        <v>108</v>
      </c>
      <c r="E4195" s="1">
        <v>43174</v>
      </c>
      <c r="F4195">
        <v>2</v>
      </c>
      <c r="G4195">
        <v>1499.98</v>
      </c>
      <c r="H4195" t="s">
        <v>1873</v>
      </c>
      <c r="I4195" t="s">
        <v>22</v>
      </c>
      <c r="J4195" t="s">
        <v>109</v>
      </c>
      <c r="K4195" t="s">
        <v>110</v>
      </c>
      <c r="L4195" t="s">
        <v>1968</v>
      </c>
    </row>
    <row r="4196" spans="1:12" x14ac:dyDescent="0.3">
      <c r="A4196">
        <v>1441</v>
      </c>
      <c r="B4196" t="s">
        <v>1874</v>
      </c>
      <c r="C4196" t="s">
        <v>371</v>
      </c>
      <c r="D4196" t="s">
        <v>108</v>
      </c>
      <c r="E4196" s="1">
        <v>43174</v>
      </c>
      <c r="F4196">
        <v>2</v>
      </c>
      <c r="G4196">
        <v>1399.98</v>
      </c>
      <c r="H4196" t="s">
        <v>1835</v>
      </c>
      <c r="I4196" t="s">
        <v>15</v>
      </c>
      <c r="J4196" t="s">
        <v>109</v>
      </c>
      <c r="K4196" t="s">
        <v>110</v>
      </c>
      <c r="L4196" t="s">
        <v>1966</v>
      </c>
    </row>
    <row r="4197" spans="1:12" x14ac:dyDescent="0.3">
      <c r="A4197">
        <v>1441</v>
      </c>
      <c r="B4197" t="s">
        <v>1874</v>
      </c>
      <c r="C4197" t="s">
        <v>371</v>
      </c>
      <c r="D4197" t="s">
        <v>108</v>
      </c>
      <c r="E4197" s="1">
        <v>43174</v>
      </c>
      <c r="F4197">
        <v>1</v>
      </c>
      <c r="G4197">
        <v>1409.99</v>
      </c>
      <c r="H4197" t="s">
        <v>1151</v>
      </c>
      <c r="I4197" t="s">
        <v>22</v>
      </c>
      <c r="J4197" t="s">
        <v>109</v>
      </c>
      <c r="K4197" t="s">
        <v>110</v>
      </c>
      <c r="L4197" t="s">
        <v>1971</v>
      </c>
    </row>
    <row r="4198" spans="1:12" x14ac:dyDescent="0.3">
      <c r="A4198">
        <v>1441</v>
      </c>
      <c r="B4198" t="s">
        <v>1874</v>
      </c>
      <c r="C4198" t="s">
        <v>371</v>
      </c>
      <c r="D4198" t="s">
        <v>108</v>
      </c>
      <c r="E4198" s="1">
        <v>43174</v>
      </c>
      <c r="F4198">
        <v>1</v>
      </c>
      <c r="G4198">
        <v>469.99</v>
      </c>
      <c r="H4198" t="s">
        <v>69</v>
      </c>
      <c r="I4198" t="s">
        <v>22</v>
      </c>
      <c r="J4198" t="s">
        <v>109</v>
      </c>
      <c r="K4198" t="s">
        <v>110</v>
      </c>
      <c r="L4198" t="s">
        <v>1967</v>
      </c>
    </row>
    <row r="4199" spans="1:12" x14ac:dyDescent="0.3">
      <c r="A4199">
        <v>1442</v>
      </c>
      <c r="B4199" t="s">
        <v>1875</v>
      </c>
      <c r="C4199" t="s">
        <v>253</v>
      </c>
      <c r="D4199" t="s">
        <v>26</v>
      </c>
      <c r="E4199" s="1">
        <v>43175</v>
      </c>
      <c r="F4199">
        <v>1</v>
      </c>
      <c r="G4199">
        <v>269.99</v>
      </c>
      <c r="H4199" t="s">
        <v>1813</v>
      </c>
      <c r="I4199" t="s">
        <v>15</v>
      </c>
      <c r="J4199" t="s">
        <v>27</v>
      </c>
      <c r="K4199" t="s">
        <v>31</v>
      </c>
      <c r="L4199" t="s">
        <v>1966</v>
      </c>
    </row>
    <row r="4200" spans="1:12" x14ac:dyDescent="0.3">
      <c r="A4200">
        <v>1442</v>
      </c>
      <c r="B4200" t="s">
        <v>1875</v>
      </c>
      <c r="C4200" t="s">
        <v>253</v>
      </c>
      <c r="D4200" t="s">
        <v>26</v>
      </c>
      <c r="E4200" s="1">
        <v>43175</v>
      </c>
      <c r="F4200">
        <v>1</v>
      </c>
      <c r="G4200">
        <v>4499.99</v>
      </c>
      <c r="H4200" t="s">
        <v>1659</v>
      </c>
      <c r="I4200" t="s">
        <v>858</v>
      </c>
      <c r="J4200" t="s">
        <v>27</v>
      </c>
      <c r="K4200" t="s">
        <v>31</v>
      </c>
      <c r="L4200" t="s">
        <v>1968</v>
      </c>
    </row>
    <row r="4201" spans="1:12" x14ac:dyDescent="0.3">
      <c r="A4201">
        <v>1442</v>
      </c>
      <c r="B4201" t="s">
        <v>1875</v>
      </c>
      <c r="C4201" t="s">
        <v>253</v>
      </c>
      <c r="D4201" t="s">
        <v>26</v>
      </c>
      <c r="E4201" s="1">
        <v>43175</v>
      </c>
      <c r="F4201">
        <v>2</v>
      </c>
      <c r="G4201">
        <v>419.98</v>
      </c>
      <c r="H4201" t="s">
        <v>1876</v>
      </c>
      <c r="I4201" t="s">
        <v>53</v>
      </c>
      <c r="J4201" t="s">
        <v>27</v>
      </c>
      <c r="K4201" t="s">
        <v>31</v>
      </c>
      <c r="L4201" t="s">
        <v>1968</v>
      </c>
    </row>
    <row r="4202" spans="1:12" x14ac:dyDescent="0.3">
      <c r="A4202">
        <v>1443</v>
      </c>
      <c r="B4202" t="s">
        <v>1877</v>
      </c>
      <c r="C4202" t="s">
        <v>123</v>
      </c>
      <c r="D4202" t="s">
        <v>26</v>
      </c>
      <c r="E4202" s="1">
        <v>43175</v>
      </c>
      <c r="F4202">
        <v>2</v>
      </c>
      <c r="G4202">
        <v>679.98</v>
      </c>
      <c r="H4202" t="s">
        <v>926</v>
      </c>
      <c r="I4202" t="s">
        <v>53</v>
      </c>
      <c r="J4202" t="s">
        <v>27</v>
      </c>
      <c r="K4202" t="s">
        <v>31</v>
      </c>
      <c r="L4202" t="s">
        <v>1966</v>
      </c>
    </row>
    <row r="4203" spans="1:12" x14ac:dyDescent="0.3">
      <c r="A4203">
        <v>1443</v>
      </c>
      <c r="B4203" t="s">
        <v>1877</v>
      </c>
      <c r="C4203" t="s">
        <v>123</v>
      </c>
      <c r="D4203" t="s">
        <v>26</v>
      </c>
      <c r="E4203" s="1">
        <v>43175</v>
      </c>
      <c r="F4203">
        <v>1</v>
      </c>
      <c r="G4203">
        <v>1999.99</v>
      </c>
      <c r="H4203" t="s">
        <v>983</v>
      </c>
      <c r="I4203" t="s">
        <v>858</v>
      </c>
      <c r="J4203" t="s">
        <v>27</v>
      </c>
      <c r="K4203" t="s">
        <v>31</v>
      </c>
      <c r="L4203" t="s">
        <v>1968</v>
      </c>
    </row>
    <row r="4204" spans="1:12" x14ac:dyDescent="0.3">
      <c r="A4204">
        <v>1443</v>
      </c>
      <c r="B4204" t="s">
        <v>1877</v>
      </c>
      <c r="C4204" t="s">
        <v>123</v>
      </c>
      <c r="D4204" t="s">
        <v>26</v>
      </c>
      <c r="E4204" s="1">
        <v>43175</v>
      </c>
      <c r="F4204">
        <v>1</v>
      </c>
      <c r="G4204">
        <v>4499.99</v>
      </c>
      <c r="H4204" t="s">
        <v>1659</v>
      </c>
      <c r="I4204" t="s">
        <v>858</v>
      </c>
      <c r="J4204" t="s">
        <v>27</v>
      </c>
      <c r="K4204" t="s">
        <v>31</v>
      </c>
      <c r="L4204" t="s">
        <v>1968</v>
      </c>
    </row>
    <row r="4205" spans="1:12" x14ac:dyDescent="0.3">
      <c r="A4205">
        <v>1444</v>
      </c>
      <c r="B4205" t="s">
        <v>1878</v>
      </c>
      <c r="C4205" t="s">
        <v>60</v>
      </c>
      <c r="D4205" t="s">
        <v>26</v>
      </c>
      <c r="E4205" s="1">
        <v>43175</v>
      </c>
      <c r="F4205">
        <v>2</v>
      </c>
      <c r="G4205">
        <v>3798</v>
      </c>
      <c r="H4205" t="s">
        <v>1737</v>
      </c>
      <c r="I4205" t="s">
        <v>22</v>
      </c>
      <c r="J4205" t="s">
        <v>27</v>
      </c>
      <c r="K4205" t="s">
        <v>28</v>
      </c>
      <c r="L4205" t="s">
        <v>1967</v>
      </c>
    </row>
    <row r="4206" spans="1:12" x14ac:dyDescent="0.3">
      <c r="A4206">
        <v>1444</v>
      </c>
      <c r="B4206" t="s">
        <v>1878</v>
      </c>
      <c r="C4206" t="s">
        <v>60</v>
      </c>
      <c r="D4206" t="s">
        <v>26</v>
      </c>
      <c r="E4206" s="1">
        <v>43175</v>
      </c>
      <c r="F4206">
        <v>1</v>
      </c>
      <c r="G4206">
        <v>209.99</v>
      </c>
      <c r="H4206" t="s">
        <v>887</v>
      </c>
      <c r="I4206" t="s">
        <v>53</v>
      </c>
      <c r="J4206" t="s">
        <v>27</v>
      </c>
      <c r="K4206" t="s">
        <v>28</v>
      </c>
      <c r="L4206" t="s">
        <v>1968</v>
      </c>
    </row>
    <row r="4207" spans="1:12" x14ac:dyDescent="0.3">
      <c r="A4207">
        <v>1445</v>
      </c>
      <c r="B4207" t="s">
        <v>1879</v>
      </c>
      <c r="C4207" t="s">
        <v>337</v>
      </c>
      <c r="D4207" t="s">
        <v>26</v>
      </c>
      <c r="E4207" s="1">
        <v>43176</v>
      </c>
      <c r="F4207">
        <v>2</v>
      </c>
      <c r="G4207">
        <v>1279.98</v>
      </c>
      <c r="H4207" t="s">
        <v>1838</v>
      </c>
      <c r="I4207" t="s">
        <v>15</v>
      </c>
      <c r="J4207" t="s">
        <v>27</v>
      </c>
      <c r="K4207" t="s">
        <v>31</v>
      </c>
      <c r="L4207" t="s">
        <v>1966</v>
      </c>
    </row>
    <row r="4208" spans="1:12" x14ac:dyDescent="0.3">
      <c r="A4208">
        <v>1445</v>
      </c>
      <c r="B4208" t="s">
        <v>1879</v>
      </c>
      <c r="C4208" t="s">
        <v>337</v>
      </c>
      <c r="D4208" t="s">
        <v>26</v>
      </c>
      <c r="E4208" s="1">
        <v>43176</v>
      </c>
      <c r="F4208">
        <v>1</v>
      </c>
      <c r="G4208">
        <v>875.99</v>
      </c>
      <c r="H4208" t="s">
        <v>906</v>
      </c>
      <c r="I4208" t="s">
        <v>858</v>
      </c>
      <c r="J4208" t="s">
        <v>27</v>
      </c>
      <c r="K4208" t="s">
        <v>31</v>
      </c>
      <c r="L4208" t="s">
        <v>1967</v>
      </c>
    </row>
    <row r="4209" spans="1:12" x14ac:dyDescent="0.3">
      <c r="A4209">
        <v>1445</v>
      </c>
      <c r="B4209" t="s">
        <v>1879</v>
      </c>
      <c r="C4209" t="s">
        <v>337</v>
      </c>
      <c r="D4209" t="s">
        <v>26</v>
      </c>
      <c r="E4209" s="1">
        <v>43176</v>
      </c>
      <c r="F4209">
        <v>2</v>
      </c>
      <c r="G4209">
        <v>1999.98</v>
      </c>
      <c r="H4209" t="s">
        <v>1880</v>
      </c>
      <c r="I4209" t="s">
        <v>22</v>
      </c>
      <c r="J4209" t="s">
        <v>27</v>
      </c>
      <c r="K4209" t="s">
        <v>31</v>
      </c>
      <c r="L4209" t="s">
        <v>1968</v>
      </c>
    </row>
    <row r="4210" spans="1:12" x14ac:dyDescent="0.3">
      <c r="A4210">
        <v>1446</v>
      </c>
      <c r="B4210" t="s">
        <v>1881</v>
      </c>
      <c r="C4210" t="s">
        <v>265</v>
      </c>
      <c r="D4210" t="s">
        <v>26</v>
      </c>
      <c r="E4210" s="1">
        <v>43176</v>
      </c>
      <c r="F4210">
        <v>1</v>
      </c>
      <c r="G4210">
        <v>319.99</v>
      </c>
      <c r="H4210" t="s">
        <v>1784</v>
      </c>
      <c r="I4210" t="s">
        <v>15</v>
      </c>
      <c r="J4210" t="s">
        <v>27</v>
      </c>
      <c r="K4210" t="s">
        <v>28</v>
      </c>
      <c r="L4210" t="s">
        <v>1966</v>
      </c>
    </row>
    <row r="4211" spans="1:12" x14ac:dyDescent="0.3">
      <c r="A4211">
        <v>1446</v>
      </c>
      <c r="B4211" t="s">
        <v>1881</v>
      </c>
      <c r="C4211" t="s">
        <v>265</v>
      </c>
      <c r="D4211" t="s">
        <v>26</v>
      </c>
      <c r="E4211" s="1">
        <v>43176</v>
      </c>
      <c r="F4211">
        <v>2</v>
      </c>
      <c r="G4211">
        <v>1279.98</v>
      </c>
      <c r="H4211" t="s">
        <v>1709</v>
      </c>
      <c r="I4211" t="s">
        <v>15</v>
      </c>
      <c r="J4211" t="s">
        <v>27</v>
      </c>
      <c r="K4211" t="s">
        <v>28</v>
      </c>
      <c r="L4211" t="s">
        <v>1966</v>
      </c>
    </row>
    <row r="4212" spans="1:12" x14ac:dyDescent="0.3">
      <c r="A4212">
        <v>1446</v>
      </c>
      <c r="B4212" t="s">
        <v>1881</v>
      </c>
      <c r="C4212" t="s">
        <v>265</v>
      </c>
      <c r="D4212" t="s">
        <v>26</v>
      </c>
      <c r="E4212" s="1">
        <v>43176</v>
      </c>
      <c r="F4212">
        <v>2</v>
      </c>
      <c r="G4212">
        <v>1799.98</v>
      </c>
      <c r="H4212" t="s">
        <v>1676</v>
      </c>
      <c r="I4212" t="s">
        <v>15</v>
      </c>
      <c r="J4212" t="s">
        <v>27</v>
      </c>
      <c r="K4212" t="s">
        <v>28</v>
      </c>
      <c r="L4212" t="s">
        <v>1966</v>
      </c>
    </row>
    <row r="4213" spans="1:12" x14ac:dyDescent="0.3">
      <c r="A4213">
        <v>1447</v>
      </c>
      <c r="B4213" t="s">
        <v>1882</v>
      </c>
      <c r="C4213" t="s">
        <v>12</v>
      </c>
      <c r="D4213" t="s">
        <v>13</v>
      </c>
      <c r="E4213" s="1">
        <v>43177</v>
      </c>
      <c r="F4213">
        <v>1</v>
      </c>
      <c r="G4213">
        <v>5499.99</v>
      </c>
      <c r="H4213" t="s">
        <v>1696</v>
      </c>
      <c r="I4213" t="s">
        <v>858</v>
      </c>
      <c r="J4213" t="s">
        <v>16</v>
      </c>
      <c r="K4213" t="s">
        <v>36</v>
      </c>
      <c r="L4213" t="s">
        <v>1968</v>
      </c>
    </row>
    <row r="4214" spans="1:12" x14ac:dyDescent="0.3">
      <c r="A4214">
        <v>1448</v>
      </c>
      <c r="B4214" t="s">
        <v>1883</v>
      </c>
      <c r="C4214" t="s">
        <v>289</v>
      </c>
      <c r="D4214" t="s">
        <v>26</v>
      </c>
      <c r="E4214" s="1">
        <v>43177</v>
      </c>
      <c r="F4214">
        <v>1</v>
      </c>
      <c r="G4214">
        <v>749.99</v>
      </c>
      <c r="H4214" t="s">
        <v>1828</v>
      </c>
      <c r="I4214" t="s">
        <v>15</v>
      </c>
      <c r="J4214" t="s">
        <v>27</v>
      </c>
      <c r="K4214" t="s">
        <v>28</v>
      </c>
      <c r="L4214" t="s">
        <v>1966</v>
      </c>
    </row>
    <row r="4215" spans="1:12" x14ac:dyDescent="0.3">
      <c r="A4215">
        <v>1449</v>
      </c>
      <c r="B4215" t="s">
        <v>1884</v>
      </c>
      <c r="C4215" t="s">
        <v>121</v>
      </c>
      <c r="D4215" t="s">
        <v>26</v>
      </c>
      <c r="E4215" s="1">
        <v>43177</v>
      </c>
      <c r="F4215">
        <v>2</v>
      </c>
      <c r="G4215">
        <v>539.98</v>
      </c>
      <c r="H4215" t="s">
        <v>52</v>
      </c>
      <c r="I4215" t="s">
        <v>15</v>
      </c>
      <c r="J4215" t="s">
        <v>27</v>
      </c>
      <c r="K4215" t="s">
        <v>31</v>
      </c>
      <c r="L4215" t="s">
        <v>1966</v>
      </c>
    </row>
    <row r="4216" spans="1:12" x14ac:dyDescent="0.3">
      <c r="A4216">
        <v>1449</v>
      </c>
      <c r="B4216" t="s">
        <v>1884</v>
      </c>
      <c r="C4216" t="s">
        <v>121</v>
      </c>
      <c r="D4216" t="s">
        <v>26</v>
      </c>
      <c r="E4216" s="1">
        <v>43177</v>
      </c>
      <c r="F4216">
        <v>2</v>
      </c>
      <c r="G4216">
        <v>1599.98</v>
      </c>
      <c r="H4216" t="s">
        <v>1648</v>
      </c>
      <c r="I4216" t="s">
        <v>15</v>
      </c>
      <c r="J4216" t="s">
        <v>27</v>
      </c>
      <c r="K4216" t="s">
        <v>31</v>
      </c>
      <c r="L4216" t="s">
        <v>1966</v>
      </c>
    </row>
    <row r="4217" spans="1:12" x14ac:dyDescent="0.3">
      <c r="A4217">
        <v>1449</v>
      </c>
      <c r="B4217" t="s">
        <v>1884</v>
      </c>
      <c r="C4217" t="s">
        <v>121</v>
      </c>
      <c r="D4217" t="s">
        <v>26</v>
      </c>
      <c r="E4217" s="1">
        <v>43177</v>
      </c>
      <c r="F4217">
        <v>2</v>
      </c>
      <c r="G4217">
        <v>5999.98</v>
      </c>
      <c r="H4217" t="s">
        <v>1716</v>
      </c>
      <c r="I4217" t="s">
        <v>15</v>
      </c>
      <c r="J4217" t="s">
        <v>27</v>
      </c>
      <c r="K4217" t="s">
        <v>31</v>
      </c>
      <c r="L4217" t="s">
        <v>1966</v>
      </c>
    </row>
    <row r="4218" spans="1:12" x14ac:dyDescent="0.3">
      <c r="A4218">
        <v>1449</v>
      </c>
      <c r="B4218" t="s">
        <v>1884</v>
      </c>
      <c r="C4218" t="s">
        <v>121</v>
      </c>
      <c r="D4218" t="s">
        <v>26</v>
      </c>
      <c r="E4218" s="1">
        <v>43177</v>
      </c>
      <c r="F4218">
        <v>1</v>
      </c>
      <c r="G4218">
        <v>2699.99</v>
      </c>
      <c r="H4218" t="s">
        <v>919</v>
      </c>
      <c r="I4218" t="s">
        <v>858</v>
      </c>
      <c r="J4218" t="s">
        <v>27</v>
      </c>
      <c r="K4218" t="s">
        <v>31</v>
      </c>
      <c r="L4218" t="s">
        <v>1968</v>
      </c>
    </row>
    <row r="4219" spans="1:12" x14ac:dyDescent="0.3">
      <c r="A4219">
        <v>1449</v>
      </c>
      <c r="B4219" t="s">
        <v>1884</v>
      </c>
      <c r="C4219" t="s">
        <v>121</v>
      </c>
      <c r="D4219" t="s">
        <v>26</v>
      </c>
      <c r="E4219" s="1">
        <v>43177</v>
      </c>
      <c r="F4219">
        <v>1</v>
      </c>
      <c r="G4219">
        <v>2299.9899999999998</v>
      </c>
      <c r="H4219" t="s">
        <v>1702</v>
      </c>
      <c r="I4219" t="s">
        <v>858</v>
      </c>
      <c r="J4219" t="s">
        <v>27</v>
      </c>
      <c r="K4219" t="s">
        <v>31</v>
      </c>
      <c r="L4219" t="s">
        <v>1968</v>
      </c>
    </row>
    <row r="4220" spans="1:12" x14ac:dyDescent="0.3">
      <c r="A4220">
        <v>1450</v>
      </c>
      <c r="B4220" t="s">
        <v>1885</v>
      </c>
      <c r="C4220" t="s">
        <v>565</v>
      </c>
      <c r="D4220" t="s">
        <v>26</v>
      </c>
      <c r="E4220" s="1">
        <v>43178</v>
      </c>
      <c r="F4220">
        <v>2</v>
      </c>
      <c r="G4220">
        <v>1799.98</v>
      </c>
      <c r="H4220" t="s">
        <v>1622</v>
      </c>
      <c r="I4220" t="s">
        <v>15</v>
      </c>
      <c r="J4220" t="s">
        <v>27</v>
      </c>
      <c r="K4220" t="s">
        <v>31</v>
      </c>
      <c r="L4220" t="s">
        <v>1966</v>
      </c>
    </row>
    <row r="4221" spans="1:12" x14ac:dyDescent="0.3">
      <c r="A4221">
        <v>1450</v>
      </c>
      <c r="B4221" t="s">
        <v>1885</v>
      </c>
      <c r="C4221" t="s">
        <v>565</v>
      </c>
      <c r="D4221" t="s">
        <v>26</v>
      </c>
      <c r="E4221" s="1">
        <v>43178</v>
      </c>
      <c r="F4221">
        <v>1</v>
      </c>
      <c r="G4221">
        <v>489.99</v>
      </c>
      <c r="H4221" t="s">
        <v>932</v>
      </c>
      <c r="I4221" t="s">
        <v>53</v>
      </c>
      <c r="J4221" t="s">
        <v>27</v>
      </c>
      <c r="K4221" t="s">
        <v>31</v>
      </c>
      <c r="L4221" t="s">
        <v>1966</v>
      </c>
    </row>
    <row r="4222" spans="1:12" x14ac:dyDescent="0.3">
      <c r="A4222">
        <v>1450</v>
      </c>
      <c r="B4222" t="s">
        <v>1885</v>
      </c>
      <c r="C4222" t="s">
        <v>565</v>
      </c>
      <c r="D4222" t="s">
        <v>26</v>
      </c>
      <c r="E4222" s="1">
        <v>43178</v>
      </c>
      <c r="F4222">
        <v>1</v>
      </c>
      <c r="G4222">
        <v>559.99</v>
      </c>
      <c r="H4222" t="s">
        <v>1886</v>
      </c>
      <c r="I4222" t="s">
        <v>39</v>
      </c>
      <c r="J4222" t="s">
        <v>27</v>
      </c>
      <c r="K4222" t="s">
        <v>31</v>
      </c>
      <c r="L4222" t="s">
        <v>1966</v>
      </c>
    </row>
    <row r="4223" spans="1:12" x14ac:dyDescent="0.3">
      <c r="A4223">
        <v>1450</v>
      </c>
      <c r="B4223" t="s">
        <v>1885</v>
      </c>
      <c r="C4223" t="s">
        <v>565</v>
      </c>
      <c r="D4223" t="s">
        <v>26</v>
      </c>
      <c r="E4223" s="1">
        <v>43178</v>
      </c>
      <c r="F4223">
        <v>2</v>
      </c>
      <c r="G4223">
        <v>5999.98</v>
      </c>
      <c r="H4223" t="s">
        <v>1625</v>
      </c>
      <c r="I4223" t="s">
        <v>20</v>
      </c>
      <c r="J4223" t="s">
        <v>27</v>
      </c>
      <c r="K4223" t="s">
        <v>31</v>
      </c>
      <c r="L4223" t="s">
        <v>1968</v>
      </c>
    </row>
    <row r="4224" spans="1:12" x14ac:dyDescent="0.3">
      <c r="A4224">
        <v>1450</v>
      </c>
      <c r="B4224" t="s">
        <v>1885</v>
      </c>
      <c r="C4224" t="s">
        <v>565</v>
      </c>
      <c r="D4224" t="s">
        <v>26</v>
      </c>
      <c r="E4224" s="1">
        <v>43178</v>
      </c>
      <c r="F4224">
        <v>2</v>
      </c>
      <c r="G4224">
        <v>6399.98</v>
      </c>
      <c r="H4224" t="s">
        <v>1887</v>
      </c>
      <c r="I4224" t="s">
        <v>858</v>
      </c>
      <c r="J4224" t="s">
        <v>27</v>
      </c>
      <c r="K4224" t="s">
        <v>31</v>
      </c>
      <c r="L4224" t="s">
        <v>1968</v>
      </c>
    </row>
    <row r="4225" spans="1:12" x14ac:dyDescent="0.3">
      <c r="A4225">
        <v>1451</v>
      </c>
      <c r="B4225" t="s">
        <v>1888</v>
      </c>
      <c r="C4225" t="s">
        <v>285</v>
      </c>
      <c r="D4225" t="s">
        <v>26</v>
      </c>
      <c r="E4225" s="1">
        <v>43178</v>
      </c>
      <c r="F4225">
        <v>1</v>
      </c>
      <c r="G4225">
        <v>1469.99</v>
      </c>
      <c r="H4225" t="s">
        <v>1889</v>
      </c>
      <c r="I4225" t="s">
        <v>22</v>
      </c>
      <c r="J4225" t="s">
        <v>27</v>
      </c>
      <c r="K4225" t="s">
        <v>28</v>
      </c>
      <c r="L4225" t="s">
        <v>1968</v>
      </c>
    </row>
    <row r="4226" spans="1:12" x14ac:dyDescent="0.3">
      <c r="A4226">
        <v>1452</v>
      </c>
      <c r="B4226" t="s">
        <v>1890</v>
      </c>
      <c r="C4226" t="s">
        <v>292</v>
      </c>
      <c r="D4226" t="s">
        <v>13</v>
      </c>
      <c r="E4226" s="1">
        <v>43179</v>
      </c>
      <c r="F4226">
        <v>1</v>
      </c>
      <c r="G4226">
        <v>899.99</v>
      </c>
      <c r="H4226" t="s">
        <v>1676</v>
      </c>
      <c r="I4226" t="s">
        <v>15</v>
      </c>
      <c r="J4226" t="s">
        <v>16</v>
      </c>
      <c r="K4226" t="s">
        <v>36</v>
      </c>
      <c r="L4226" t="s">
        <v>1966</v>
      </c>
    </row>
    <row r="4227" spans="1:12" x14ac:dyDescent="0.3">
      <c r="A4227">
        <v>1452</v>
      </c>
      <c r="B4227" t="s">
        <v>1890</v>
      </c>
      <c r="C4227" t="s">
        <v>292</v>
      </c>
      <c r="D4227" t="s">
        <v>13</v>
      </c>
      <c r="E4227" s="1">
        <v>43179</v>
      </c>
      <c r="F4227">
        <v>2</v>
      </c>
      <c r="G4227">
        <v>599.98</v>
      </c>
      <c r="H4227" t="s">
        <v>877</v>
      </c>
      <c r="I4227" t="s">
        <v>53</v>
      </c>
      <c r="J4227" t="s">
        <v>16</v>
      </c>
      <c r="K4227" t="s">
        <v>36</v>
      </c>
      <c r="L4227" t="s">
        <v>1966</v>
      </c>
    </row>
    <row r="4228" spans="1:12" x14ac:dyDescent="0.3">
      <c r="A4228">
        <v>1452</v>
      </c>
      <c r="B4228" t="s">
        <v>1890</v>
      </c>
      <c r="C4228" t="s">
        <v>292</v>
      </c>
      <c r="D4228" t="s">
        <v>13</v>
      </c>
      <c r="E4228" s="1">
        <v>43179</v>
      </c>
      <c r="F4228">
        <v>2</v>
      </c>
      <c r="G4228">
        <v>833.98</v>
      </c>
      <c r="H4228" t="s">
        <v>867</v>
      </c>
      <c r="I4228" t="s">
        <v>39</v>
      </c>
      <c r="J4228" t="s">
        <v>16</v>
      </c>
      <c r="K4228" t="s">
        <v>36</v>
      </c>
      <c r="L4228" t="s">
        <v>1972</v>
      </c>
    </row>
    <row r="4229" spans="1:12" x14ac:dyDescent="0.3">
      <c r="A4229">
        <v>1452</v>
      </c>
      <c r="B4229" t="s">
        <v>1890</v>
      </c>
      <c r="C4229" t="s">
        <v>292</v>
      </c>
      <c r="D4229" t="s">
        <v>13</v>
      </c>
      <c r="E4229" s="1">
        <v>43179</v>
      </c>
      <c r="F4229">
        <v>2</v>
      </c>
      <c r="G4229">
        <v>299.98</v>
      </c>
      <c r="H4229" t="s">
        <v>1047</v>
      </c>
      <c r="I4229" t="s">
        <v>53</v>
      </c>
      <c r="J4229" t="s">
        <v>16</v>
      </c>
      <c r="K4229" t="s">
        <v>36</v>
      </c>
      <c r="L4229" t="s">
        <v>1968</v>
      </c>
    </row>
    <row r="4230" spans="1:12" x14ac:dyDescent="0.3">
      <c r="A4230">
        <v>1453</v>
      </c>
      <c r="B4230" t="s">
        <v>1891</v>
      </c>
      <c r="C4230" t="s">
        <v>82</v>
      </c>
      <c r="D4230" t="s">
        <v>13</v>
      </c>
      <c r="E4230" s="1">
        <v>43179</v>
      </c>
      <c r="F4230">
        <v>2</v>
      </c>
      <c r="G4230">
        <v>419.98</v>
      </c>
      <c r="H4230" t="s">
        <v>953</v>
      </c>
      <c r="I4230" t="s">
        <v>53</v>
      </c>
      <c r="J4230" t="s">
        <v>16</v>
      </c>
      <c r="K4230" t="s">
        <v>36</v>
      </c>
      <c r="L4230" t="s">
        <v>1968</v>
      </c>
    </row>
    <row r="4231" spans="1:12" x14ac:dyDescent="0.3">
      <c r="A4231">
        <v>1454</v>
      </c>
      <c r="B4231" t="s">
        <v>1892</v>
      </c>
      <c r="C4231" t="s">
        <v>132</v>
      </c>
      <c r="D4231" t="s">
        <v>26</v>
      </c>
      <c r="E4231" s="1">
        <v>43179</v>
      </c>
      <c r="F4231">
        <v>1</v>
      </c>
      <c r="G4231">
        <v>319.99</v>
      </c>
      <c r="H4231" t="s">
        <v>1639</v>
      </c>
      <c r="I4231" t="s">
        <v>53</v>
      </c>
      <c r="J4231" t="s">
        <v>27</v>
      </c>
      <c r="K4231" t="s">
        <v>28</v>
      </c>
      <c r="L4231" t="s">
        <v>1966</v>
      </c>
    </row>
    <row r="4232" spans="1:12" x14ac:dyDescent="0.3">
      <c r="A4232">
        <v>1454</v>
      </c>
      <c r="B4232" t="s">
        <v>1892</v>
      </c>
      <c r="C4232" t="s">
        <v>132</v>
      </c>
      <c r="D4232" t="s">
        <v>26</v>
      </c>
      <c r="E4232" s="1">
        <v>43179</v>
      </c>
      <c r="F4232">
        <v>2</v>
      </c>
      <c r="G4232">
        <v>1099.98</v>
      </c>
      <c r="H4232" t="s">
        <v>949</v>
      </c>
      <c r="I4232" t="s">
        <v>22</v>
      </c>
      <c r="J4232" t="s">
        <v>27</v>
      </c>
      <c r="K4232" t="s">
        <v>28</v>
      </c>
      <c r="L4232" t="s">
        <v>1971</v>
      </c>
    </row>
    <row r="4233" spans="1:12" x14ac:dyDescent="0.3">
      <c r="A4233">
        <v>1454</v>
      </c>
      <c r="B4233" t="s">
        <v>1892</v>
      </c>
      <c r="C4233" t="s">
        <v>132</v>
      </c>
      <c r="D4233" t="s">
        <v>26</v>
      </c>
      <c r="E4233" s="1">
        <v>43179</v>
      </c>
      <c r="F4233">
        <v>2</v>
      </c>
      <c r="G4233">
        <v>1665.98</v>
      </c>
      <c r="H4233" t="s">
        <v>1006</v>
      </c>
      <c r="I4233" t="s">
        <v>22</v>
      </c>
      <c r="J4233" t="s">
        <v>27</v>
      </c>
      <c r="K4233" t="s">
        <v>28</v>
      </c>
      <c r="L4233" t="s">
        <v>1972</v>
      </c>
    </row>
    <row r="4234" spans="1:12" x14ac:dyDescent="0.3">
      <c r="A4234">
        <v>1454</v>
      </c>
      <c r="B4234" t="s">
        <v>1892</v>
      </c>
      <c r="C4234" t="s">
        <v>132</v>
      </c>
      <c r="D4234" t="s">
        <v>26</v>
      </c>
      <c r="E4234" s="1">
        <v>43179</v>
      </c>
      <c r="F4234">
        <v>1</v>
      </c>
      <c r="G4234">
        <v>1499</v>
      </c>
      <c r="H4234" t="s">
        <v>1742</v>
      </c>
      <c r="I4234" t="s">
        <v>22</v>
      </c>
      <c r="J4234" t="s">
        <v>27</v>
      </c>
      <c r="K4234" t="s">
        <v>28</v>
      </c>
      <c r="L4234" t="s">
        <v>1967</v>
      </c>
    </row>
    <row r="4235" spans="1:12" x14ac:dyDescent="0.3">
      <c r="A4235">
        <v>1455</v>
      </c>
      <c r="B4235" t="s">
        <v>1893</v>
      </c>
      <c r="C4235" t="s">
        <v>974</v>
      </c>
      <c r="D4235" t="s">
        <v>26</v>
      </c>
      <c r="E4235" s="1">
        <v>43179</v>
      </c>
      <c r="F4235">
        <v>2</v>
      </c>
      <c r="G4235">
        <v>679.98</v>
      </c>
      <c r="H4235" t="s">
        <v>926</v>
      </c>
      <c r="I4235" t="s">
        <v>53</v>
      </c>
      <c r="J4235" t="s">
        <v>27</v>
      </c>
      <c r="K4235" t="s">
        <v>28</v>
      </c>
      <c r="L4235" t="s">
        <v>1966</v>
      </c>
    </row>
    <row r="4236" spans="1:12" x14ac:dyDescent="0.3">
      <c r="A4236">
        <v>1455</v>
      </c>
      <c r="B4236" t="s">
        <v>1893</v>
      </c>
      <c r="C4236" t="s">
        <v>974</v>
      </c>
      <c r="D4236" t="s">
        <v>26</v>
      </c>
      <c r="E4236" s="1">
        <v>43179</v>
      </c>
      <c r="F4236">
        <v>1</v>
      </c>
      <c r="G4236">
        <v>749.99</v>
      </c>
      <c r="H4236" t="s">
        <v>1700</v>
      </c>
      <c r="I4236" t="s">
        <v>15</v>
      </c>
      <c r="J4236" t="s">
        <v>27</v>
      </c>
      <c r="K4236" t="s">
        <v>28</v>
      </c>
      <c r="L4236" t="s">
        <v>1966</v>
      </c>
    </row>
    <row r="4237" spans="1:12" x14ac:dyDescent="0.3">
      <c r="A4237">
        <v>1456</v>
      </c>
      <c r="B4237" t="s">
        <v>1894</v>
      </c>
      <c r="C4237" t="s">
        <v>939</v>
      </c>
      <c r="D4237" t="s">
        <v>26</v>
      </c>
      <c r="E4237" s="1">
        <v>43179</v>
      </c>
      <c r="F4237">
        <v>1</v>
      </c>
      <c r="G4237">
        <v>639.99</v>
      </c>
      <c r="H4237" t="s">
        <v>1895</v>
      </c>
      <c r="I4237" t="s">
        <v>15</v>
      </c>
      <c r="J4237" t="s">
        <v>27</v>
      </c>
      <c r="K4237" t="s">
        <v>31</v>
      </c>
      <c r="L4237" t="s">
        <v>1966</v>
      </c>
    </row>
    <row r="4238" spans="1:12" x14ac:dyDescent="0.3">
      <c r="A4238">
        <v>1456</v>
      </c>
      <c r="B4238" t="s">
        <v>1894</v>
      </c>
      <c r="C4238" t="s">
        <v>939</v>
      </c>
      <c r="D4238" t="s">
        <v>26</v>
      </c>
      <c r="E4238" s="1">
        <v>43179</v>
      </c>
      <c r="F4238">
        <v>1</v>
      </c>
      <c r="G4238">
        <v>469.99</v>
      </c>
      <c r="H4238" t="s">
        <v>1854</v>
      </c>
      <c r="I4238" t="s">
        <v>22</v>
      </c>
      <c r="J4238" t="s">
        <v>27</v>
      </c>
      <c r="K4238" t="s">
        <v>31</v>
      </c>
      <c r="L4238" t="s">
        <v>1967</v>
      </c>
    </row>
    <row r="4239" spans="1:12" x14ac:dyDescent="0.3">
      <c r="A4239">
        <v>1456</v>
      </c>
      <c r="B4239" t="s">
        <v>1894</v>
      </c>
      <c r="C4239" t="s">
        <v>939</v>
      </c>
      <c r="D4239" t="s">
        <v>26</v>
      </c>
      <c r="E4239" s="1">
        <v>43179</v>
      </c>
      <c r="F4239">
        <v>2</v>
      </c>
      <c r="G4239">
        <v>319.98</v>
      </c>
      <c r="H4239" t="s">
        <v>1793</v>
      </c>
      <c r="I4239" t="s">
        <v>53</v>
      </c>
      <c r="J4239" t="s">
        <v>27</v>
      </c>
      <c r="K4239" t="s">
        <v>31</v>
      </c>
      <c r="L4239" t="s">
        <v>1968</v>
      </c>
    </row>
    <row r="4240" spans="1:12" x14ac:dyDescent="0.3">
      <c r="A4240">
        <v>1456</v>
      </c>
      <c r="B4240" t="s">
        <v>1894</v>
      </c>
      <c r="C4240" t="s">
        <v>939</v>
      </c>
      <c r="D4240" t="s">
        <v>26</v>
      </c>
      <c r="E4240" s="1">
        <v>43179</v>
      </c>
      <c r="F4240">
        <v>2</v>
      </c>
      <c r="G4240">
        <v>5599.98</v>
      </c>
      <c r="H4240" t="s">
        <v>1814</v>
      </c>
      <c r="I4240" t="s">
        <v>46</v>
      </c>
      <c r="J4240" t="s">
        <v>27</v>
      </c>
      <c r="K4240" t="s">
        <v>31</v>
      </c>
      <c r="L4240" t="s">
        <v>1968</v>
      </c>
    </row>
    <row r="4241" spans="1:12" x14ac:dyDescent="0.3">
      <c r="A4241">
        <v>1456</v>
      </c>
      <c r="B4241" t="s">
        <v>1894</v>
      </c>
      <c r="C4241" t="s">
        <v>939</v>
      </c>
      <c r="D4241" t="s">
        <v>26</v>
      </c>
      <c r="E4241" s="1">
        <v>43179</v>
      </c>
      <c r="F4241">
        <v>1</v>
      </c>
      <c r="G4241">
        <v>289.99</v>
      </c>
      <c r="H4241" t="s">
        <v>1896</v>
      </c>
      <c r="I4241" t="s">
        <v>53</v>
      </c>
      <c r="J4241" t="s">
        <v>27</v>
      </c>
      <c r="K4241" t="s">
        <v>31</v>
      </c>
      <c r="L4241" t="s">
        <v>1968</v>
      </c>
    </row>
    <row r="4242" spans="1:12" x14ac:dyDescent="0.3">
      <c r="A4242">
        <v>1457</v>
      </c>
      <c r="B4242" t="s">
        <v>1897</v>
      </c>
      <c r="C4242" t="s">
        <v>253</v>
      </c>
      <c r="D4242" t="s">
        <v>26</v>
      </c>
      <c r="E4242" s="1">
        <v>43179</v>
      </c>
      <c r="F4242">
        <v>1</v>
      </c>
      <c r="G4242">
        <v>470.99</v>
      </c>
      <c r="H4242" t="s">
        <v>1012</v>
      </c>
      <c r="I4242" t="s">
        <v>39</v>
      </c>
      <c r="J4242" t="s">
        <v>27</v>
      </c>
      <c r="K4242" t="s">
        <v>28</v>
      </c>
      <c r="L4242" t="s">
        <v>1972</v>
      </c>
    </row>
    <row r="4243" spans="1:12" x14ac:dyDescent="0.3">
      <c r="A4243">
        <v>1457</v>
      </c>
      <c r="B4243" t="s">
        <v>1897</v>
      </c>
      <c r="C4243" t="s">
        <v>253</v>
      </c>
      <c r="D4243" t="s">
        <v>26</v>
      </c>
      <c r="E4243" s="1">
        <v>43179</v>
      </c>
      <c r="F4243">
        <v>2</v>
      </c>
      <c r="G4243">
        <v>4999.9799999999996</v>
      </c>
      <c r="H4243" t="s">
        <v>1731</v>
      </c>
      <c r="I4243" t="s">
        <v>858</v>
      </c>
      <c r="J4243" t="s">
        <v>27</v>
      </c>
      <c r="K4243" t="s">
        <v>28</v>
      </c>
      <c r="L4243" t="s">
        <v>1968</v>
      </c>
    </row>
    <row r="4244" spans="1:12" x14ac:dyDescent="0.3">
      <c r="A4244">
        <v>1457</v>
      </c>
      <c r="B4244" t="s">
        <v>1897</v>
      </c>
      <c r="C4244" t="s">
        <v>253</v>
      </c>
      <c r="D4244" t="s">
        <v>26</v>
      </c>
      <c r="E4244" s="1">
        <v>43179</v>
      </c>
      <c r="F4244">
        <v>1</v>
      </c>
      <c r="G4244">
        <v>159.99</v>
      </c>
      <c r="H4244" t="s">
        <v>1793</v>
      </c>
      <c r="I4244" t="s">
        <v>53</v>
      </c>
      <c r="J4244" t="s">
        <v>27</v>
      </c>
      <c r="K4244" t="s">
        <v>28</v>
      </c>
      <c r="L4244" t="s">
        <v>1968</v>
      </c>
    </row>
    <row r="4245" spans="1:12" x14ac:dyDescent="0.3">
      <c r="A4245">
        <v>1457</v>
      </c>
      <c r="B4245" t="s">
        <v>1897</v>
      </c>
      <c r="C4245" t="s">
        <v>253</v>
      </c>
      <c r="D4245" t="s">
        <v>26</v>
      </c>
      <c r="E4245" s="1">
        <v>43179</v>
      </c>
      <c r="F4245">
        <v>1</v>
      </c>
      <c r="G4245">
        <v>489.99</v>
      </c>
      <c r="H4245" t="s">
        <v>1746</v>
      </c>
      <c r="I4245" t="s">
        <v>22</v>
      </c>
      <c r="J4245" t="s">
        <v>27</v>
      </c>
      <c r="K4245" t="s">
        <v>28</v>
      </c>
      <c r="L4245" t="s">
        <v>1968</v>
      </c>
    </row>
    <row r="4246" spans="1:12" x14ac:dyDescent="0.3">
      <c r="A4246">
        <v>1458</v>
      </c>
      <c r="B4246" t="s">
        <v>1898</v>
      </c>
      <c r="C4246" t="s">
        <v>601</v>
      </c>
      <c r="D4246" t="s">
        <v>108</v>
      </c>
      <c r="E4246" s="1">
        <v>43179</v>
      </c>
      <c r="F4246">
        <v>1</v>
      </c>
      <c r="G4246">
        <v>549.99</v>
      </c>
      <c r="H4246" t="s">
        <v>43</v>
      </c>
      <c r="I4246" t="s">
        <v>15</v>
      </c>
      <c r="J4246" t="s">
        <v>109</v>
      </c>
      <c r="K4246" t="s">
        <v>110</v>
      </c>
      <c r="L4246" t="s">
        <v>1966</v>
      </c>
    </row>
    <row r="4247" spans="1:12" x14ac:dyDescent="0.3">
      <c r="A4247">
        <v>1458</v>
      </c>
      <c r="B4247" t="s">
        <v>1898</v>
      </c>
      <c r="C4247" t="s">
        <v>601</v>
      </c>
      <c r="D4247" t="s">
        <v>108</v>
      </c>
      <c r="E4247" s="1">
        <v>43179</v>
      </c>
      <c r="F4247">
        <v>2</v>
      </c>
      <c r="G4247">
        <v>639.98</v>
      </c>
      <c r="H4247" t="s">
        <v>1788</v>
      </c>
      <c r="I4247" t="s">
        <v>53</v>
      </c>
      <c r="J4247" t="s">
        <v>109</v>
      </c>
      <c r="K4247" t="s">
        <v>110</v>
      </c>
      <c r="L4247" t="s">
        <v>1966</v>
      </c>
    </row>
    <row r="4248" spans="1:12" x14ac:dyDescent="0.3">
      <c r="A4248">
        <v>1458</v>
      </c>
      <c r="B4248" t="s">
        <v>1898</v>
      </c>
      <c r="C4248" t="s">
        <v>601</v>
      </c>
      <c r="D4248" t="s">
        <v>108</v>
      </c>
      <c r="E4248" s="1">
        <v>43179</v>
      </c>
      <c r="F4248">
        <v>2</v>
      </c>
      <c r="G4248">
        <v>1295.98</v>
      </c>
      <c r="H4248" t="s">
        <v>886</v>
      </c>
      <c r="I4248" t="s">
        <v>15</v>
      </c>
      <c r="J4248" t="s">
        <v>109</v>
      </c>
      <c r="K4248" t="s">
        <v>110</v>
      </c>
      <c r="L4248" t="s">
        <v>1972</v>
      </c>
    </row>
    <row r="4249" spans="1:12" x14ac:dyDescent="0.3">
      <c r="A4249">
        <v>1458</v>
      </c>
      <c r="B4249" t="s">
        <v>1898</v>
      </c>
      <c r="C4249" t="s">
        <v>601</v>
      </c>
      <c r="D4249" t="s">
        <v>108</v>
      </c>
      <c r="E4249" s="1">
        <v>43179</v>
      </c>
      <c r="F4249">
        <v>1</v>
      </c>
      <c r="G4249">
        <v>533.99</v>
      </c>
      <c r="H4249" t="s">
        <v>957</v>
      </c>
      <c r="I4249" t="s">
        <v>39</v>
      </c>
      <c r="J4249" t="s">
        <v>109</v>
      </c>
      <c r="K4249" t="s">
        <v>110</v>
      </c>
      <c r="L4249" t="s">
        <v>1972</v>
      </c>
    </row>
    <row r="4250" spans="1:12" x14ac:dyDescent="0.3">
      <c r="A4250">
        <v>1459</v>
      </c>
      <c r="B4250" t="s">
        <v>187</v>
      </c>
      <c r="C4250" t="s">
        <v>188</v>
      </c>
      <c r="D4250" t="s">
        <v>26</v>
      </c>
      <c r="E4250" s="1">
        <v>43180</v>
      </c>
      <c r="F4250">
        <v>1</v>
      </c>
      <c r="G4250">
        <v>1259.9000000000001</v>
      </c>
      <c r="H4250" t="s">
        <v>1899</v>
      </c>
      <c r="I4250" t="s">
        <v>15</v>
      </c>
      <c r="J4250" t="s">
        <v>27</v>
      </c>
      <c r="K4250" t="s">
        <v>31</v>
      </c>
      <c r="L4250" t="s">
        <v>1966</v>
      </c>
    </row>
    <row r="4251" spans="1:12" x14ac:dyDescent="0.3">
      <c r="A4251">
        <v>1460</v>
      </c>
      <c r="B4251" t="s">
        <v>1900</v>
      </c>
      <c r="C4251" t="s">
        <v>86</v>
      </c>
      <c r="D4251" t="s">
        <v>26</v>
      </c>
      <c r="E4251" s="1">
        <v>43180</v>
      </c>
      <c r="F4251">
        <v>1</v>
      </c>
      <c r="G4251">
        <v>299.99</v>
      </c>
      <c r="H4251" t="s">
        <v>866</v>
      </c>
      <c r="I4251" t="s">
        <v>15</v>
      </c>
      <c r="J4251" t="s">
        <v>27</v>
      </c>
      <c r="K4251" t="s">
        <v>31</v>
      </c>
      <c r="L4251" t="s">
        <v>1966</v>
      </c>
    </row>
    <row r="4252" spans="1:12" x14ac:dyDescent="0.3">
      <c r="A4252">
        <v>1460</v>
      </c>
      <c r="B4252" t="s">
        <v>1900</v>
      </c>
      <c r="C4252" t="s">
        <v>86</v>
      </c>
      <c r="D4252" t="s">
        <v>26</v>
      </c>
      <c r="E4252" s="1">
        <v>43180</v>
      </c>
      <c r="F4252">
        <v>1</v>
      </c>
      <c r="G4252">
        <v>749.99</v>
      </c>
      <c r="H4252" t="s">
        <v>1901</v>
      </c>
      <c r="I4252" t="s">
        <v>858</v>
      </c>
      <c r="J4252" t="s">
        <v>27</v>
      </c>
      <c r="K4252" t="s">
        <v>31</v>
      </c>
      <c r="L4252" t="s">
        <v>1967</v>
      </c>
    </row>
    <row r="4253" spans="1:12" x14ac:dyDescent="0.3">
      <c r="A4253">
        <v>1460</v>
      </c>
      <c r="B4253" t="s">
        <v>1900</v>
      </c>
      <c r="C4253" t="s">
        <v>86</v>
      </c>
      <c r="D4253" t="s">
        <v>26</v>
      </c>
      <c r="E4253" s="1">
        <v>43180</v>
      </c>
      <c r="F4253">
        <v>2</v>
      </c>
      <c r="G4253">
        <v>1999.98</v>
      </c>
      <c r="H4253" t="s">
        <v>1880</v>
      </c>
      <c r="I4253" t="s">
        <v>22</v>
      </c>
      <c r="J4253" t="s">
        <v>27</v>
      </c>
      <c r="K4253" t="s">
        <v>31</v>
      </c>
      <c r="L4253" t="s">
        <v>1968</v>
      </c>
    </row>
    <row r="4254" spans="1:12" x14ac:dyDescent="0.3">
      <c r="A4254">
        <v>1460</v>
      </c>
      <c r="B4254" t="s">
        <v>1900</v>
      </c>
      <c r="C4254" t="s">
        <v>86</v>
      </c>
      <c r="D4254" t="s">
        <v>26</v>
      </c>
      <c r="E4254" s="1">
        <v>43180</v>
      </c>
      <c r="F4254">
        <v>1</v>
      </c>
      <c r="G4254">
        <v>4499.99</v>
      </c>
      <c r="H4254" t="s">
        <v>1902</v>
      </c>
      <c r="I4254" t="s">
        <v>46</v>
      </c>
      <c r="J4254" t="s">
        <v>27</v>
      </c>
      <c r="K4254" t="s">
        <v>31</v>
      </c>
      <c r="L4254" t="s">
        <v>1968</v>
      </c>
    </row>
    <row r="4255" spans="1:12" x14ac:dyDescent="0.3">
      <c r="A4255">
        <v>1460</v>
      </c>
      <c r="B4255" t="s">
        <v>1900</v>
      </c>
      <c r="C4255" t="s">
        <v>86</v>
      </c>
      <c r="D4255" t="s">
        <v>26</v>
      </c>
      <c r="E4255" s="1">
        <v>43180</v>
      </c>
      <c r="F4255">
        <v>2</v>
      </c>
      <c r="G4255">
        <v>7999.98</v>
      </c>
      <c r="H4255" t="s">
        <v>56</v>
      </c>
      <c r="I4255" t="s">
        <v>22</v>
      </c>
      <c r="J4255" t="s">
        <v>27</v>
      </c>
      <c r="K4255" t="s">
        <v>31</v>
      </c>
      <c r="L4255" t="s">
        <v>1968</v>
      </c>
    </row>
    <row r="4256" spans="1:12" x14ac:dyDescent="0.3">
      <c r="A4256">
        <v>1461</v>
      </c>
      <c r="B4256" t="s">
        <v>1903</v>
      </c>
      <c r="C4256" t="s">
        <v>487</v>
      </c>
      <c r="D4256" t="s">
        <v>26</v>
      </c>
      <c r="E4256" s="1">
        <v>43181</v>
      </c>
      <c r="F4256">
        <v>2</v>
      </c>
      <c r="G4256">
        <v>1399.98</v>
      </c>
      <c r="H4256" t="s">
        <v>1835</v>
      </c>
      <c r="I4256" t="s">
        <v>15</v>
      </c>
      <c r="J4256" t="s">
        <v>27</v>
      </c>
      <c r="K4256" t="s">
        <v>28</v>
      </c>
      <c r="L4256" t="s">
        <v>1966</v>
      </c>
    </row>
    <row r="4257" spans="1:12" x14ac:dyDescent="0.3">
      <c r="A4257">
        <v>1461</v>
      </c>
      <c r="B4257" t="s">
        <v>1903</v>
      </c>
      <c r="C4257" t="s">
        <v>487</v>
      </c>
      <c r="D4257" t="s">
        <v>26</v>
      </c>
      <c r="E4257" s="1">
        <v>43181</v>
      </c>
      <c r="F4257">
        <v>1</v>
      </c>
      <c r="G4257">
        <v>1499.99</v>
      </c>
      <c r="H4257" t="s">
        <v>936</v>
      </c>
      <c r="I4257" t="s">
        <v>858</v>
      </c>
      <c r="J4257" t="s">
        <v>27</v>
      </c>
      <c r="K4257" t="s">
        <v>28</v>
      </c>
      <c r="L4257" t="s">
        <v>1968</v>
      </c>
    </row>
    <row r="4258" spans="1:12" x14ac:dyDescent="0.3">
      <c r="A4258">
        <v>1462</v>
      </c>
      <c r="B4258" t="s">
        <v>1904</v>
      </c>
      <c r="C4258" t="s">
        <v>1162</v>
      </c>
      <c r="D4258" t="s">
        <v>26</v>
      </c>
      <c r="E4258" s="1">
        <v>43181</v>
      </c>
      <c r="F4258">
        <v>1</v>
      </c>
      <c r="G4258">
        <v>529.99</v>
      </c>
      <c r="H4258" t="s">
        <v>1752</v>
      </c>
      <c r="I4258" t="s">
        <v>15</v>
      </c>
      <c r="J4258" t="s">
        <v>27</v>
      </c>
      <c r="K4258" t="s">
        <v>28</v>
      </c>
      <c r="L4258" t="s">
        <v>1966</v>
      </c>
    </row>
    <row r="4259" spans="1:12" x14ac:dyDescent="0.3">
      <c r="A4259">
        <v>1462</v>
      </c>
      <c r="B4259" t="s">
        <v>1904</v>
      </c>
      <c r="C4259" t="s">
        <v>1162</v>
      </c>
      <c r="D4259" t="s">
        <v>26</v>
      </c>
      <c r="E4259" s="1">
        <v>43181</v>
      </c>
      <c r="F4259">
        <v>1</v>
      </c>
      <c r="G4259">
        <v>369.99</v>
      </c>
      <c r="H4259" t="s">
        <v>1905</v>
      </c>
      <c r="I4259" t="s">
        <v>53</v>
      </c>
      <c r="J4259" t="s">
        <v>27</v>
      </c>
      <c r="K4259" t="s">
        <v>28</v>
      </c>
      <c r="L4259" t="s">
        <v>1966</v>
      </c>
    </row>
    <row r="4260" spans="1:12" x14ac:dyDescent="0.3">
      <c r="A4260">
        <v>1462</v>
      </c>
      <c r="B4260" t="s">
        <v>1904</v>
      </c>
      <c r="C4260" t="s">
        <v>1162</v>
      </c>
      <c r="D4260" t="s">
        <v>26</v>
      </c>
      <c r="E4260" s="1">
        <v>43181</v>
      </c>
      <c r="F4260">
        <v>1</v>
      </c>
      <c r="G4260">
        <v>2999.99</v>
      </c>
      <c r="H4260" t="s">
        <v>1782</v>
      </c>
      <c r="I4260" t="s">
        <v>15</v>
      </c>
      <c r="J4260" t="s">
        <v>27</v>
      </c>
      <c r="K4260" t="s">
        <v>28</v>
      </c>
      <c r="L4260" t="s">
        <v>1966</v>
      </c>
    </row>
    <row r="4261" spans="1:12" x14ac:dyDescent="0.3">
      <c r="A4261">
        <v>1462</v>
      </c>
      <c r="B4261" t="s">
        <v>1904</v>
      </c>
      <c r="C4261" t="s">
        <v>1162</v>
      </c>
      <c r="D4261" t="s">
        <v>26</v>
      </c>
      <c r="E4261" s="1">
        <v>43181</v>
      </c>
      <c r="F4261">
        <v>1</v>
      </c>
      <c r="G4261">
        <v>499.99</v>
      </c>
      <c r="H4261" t="s">
        <v>80</v>
      </c>
      <c r="I4261" t="s">
        <v>39</v>
      </c>
      <c r="J4261" t="s">
        <v>27</v>
      </c>
      <c r="K4261" t="s">
        <v>28</v>
      </c>
      <c r="L4261" t="s">
        <v>1966</v>
      </c>
    </row>
    <row r="4262" spans="1:12" x14ac:dyDescent="0.3">
      <c r="A4262">
        <v>1462</v>
      </c>
      <c r="B4262" t="s">
        <v>1904</v>
      </c>
      <c r="C4262" t="s">
        <v>1162</v>
      </c>
      <c r="D4262" t="s">
        <v>26</v>
      </c>
      <c r="E4262" s="1">
        <v>43181</v>
      </c>
      <c r="F4262">
        <v>1</v>
      </c>
      <c r="G4262">
        <v>89.99</v>
      </c>
      <c r="H4262" t="s">
        <v>1690</v>
      </c>
      <c r="I4262" t="s">
        <v>53</v>
      </c>
      <c r="J4262" t="s">
        <v>27</v>
      </c>
      <c r="K4262" t="s">
        <v>28</v>
      </c>
      <c r="L4262" t="s">
        <v>1973</v>
      </c>
    </row>
    <row r="4263" spans="1:12" x14ac:dyDescent="0.3">
      <c r="A4263">
        <v>1463</v>
      </c>
      <c r="B4263" t="s">
        <v>1906</v>
      </c>
      <c r="C4263" t="s">
        <v>535</v>
      </c>
      <c r="D4263" t="s">
        <v>26</v>
      </c>
      <c r="E4263" s="1">
        <v>43182</v>
      </c>
      <c r="F4263">
        <v>1</v>
      </c>
      <c r="G4263">
        <v>1549</v>
      </c>
      <c r="H4263" t="s">
        <v>1698</v>
      </c>
      <c r="I4263" t="s">
        <v>858</v>
      </c>
      <c r="J4263" t="s">
        <v>27</v>
      </c>
      <c r="K4263" t="s">
        <v>31</v>
      </c>
      <c r="L4263" t="s">
        <v>1967</v>
      </c>
    </row>
    <row r="4264" spans="1:12" x14ac:dyDescent="0.3">
      <c r="A4264">
        <v>1463</v>
      </c>
      <c r="B4264" t="s">
        <v>1906</v>
      </c>
      <c r="C4264" t="s">
        <v>535</v>
      </c>
      <c r="D4264" t="s">
        <v>26</v>
      </c>
      <c r="E4264" s="1">
        <v>43182</v>
      </c>
      <c r="F4264">
        <v>2</v>
      </c>
      <c r="G4264">
        <v>12999.98</v>
      </c>
      <c r="H4264" t="s">
        <v>948</v>
      </c>
      <c r="I4264" t="s">
        <v>858</v>
      </c>
      <c r="J4264" t="s">
        <v>27</v>
      </c>
      <c r="K4264" t="s">
        <v>31</v>
      </c>
      <c r="L4264" t="s">
        <v>1968</v>
      </c>
    </row>
    <row r="4265" spans="1:12" x14ac:dyDescent="0.3">
      <c r="A4265">
        <v>1464</v>
      </c>
      <c r="B4265" t="s">
        <v>1907</v>
      </c>
      <c r="C4265" t="s">
        <v>561</v>
      </c>
      <c r="D4265" t="s">
        <v>26</v>
      </c>
      <c r="E4265" s="1">
        <v>43183</v>
      </c>
      <c r="F4265">
        <v>2</v>
      </c>
      <c r="G4265">
        <v>833.98</v>
      </c>
      <c r="H4265" t="s">
        <v>867</v>
      </c>
      <c r="I4265" t="s">
        <v>39</v>
      </c>
      <c r="J4265" t="s">
        <v>27</v>
      </c>
      <c r="K4265" t="s">
        <v>31</v>
      </c>
      <c r="L4265" t="s">
        <v>1972</v>
      </c>
    </row>
    <row r="4266" spans="1:12" x14ac:dyDescent="0.3">
      <c r="A4266">
        <v>1464</v>
      </c>
      <c r="B4266" t="s">
        <v>1907</v>
      </c>
      <c r="C4266" t="s">
        <v>561</v>
      </c>
      <c r="D4266" t="s">
        <v>26</v>
      </c>
      <c r="E4266" s="1">
        <v>43183</v>
      </c>
      <c r="F4266">
        <v>1</v>
      </c>
      <c r="G4266">
        <v>1499</v>
      </c>
      <c r="H4266" t="s">
        <v>1742</v>
      </c>
      <c r="I4266" t="s">
        <v>22</v>
      </c>
      <c r="J4266" t="s">
        <v>27</v>
      </c>
      <c r="K4266" t="s">
        <v>31</v>
      </c>
      <c r="L4266" t="s">
        <v>1967</v>
      </c>
    </row>
    <row r="4267" spans="1:12" x14ac:dyDescent="0.3">
      <c r="A4267">
        <v>1464</v>
      </c>
      <c r="B4267" t="s">
        <v>1907</v>
      </c>
      <c r="C4267" t="s">
        <v>561</v>
      </c>
      <c r="D4267" t="s">
        <v>26</v>
      </c>
      <c r="E4267" s="1">
        <v>43183</v>
      </c>
      <c r="F4267">
        <v>2</v>
      </c>
      <c r="G4267">
        <v>4999.9799999999996</v>
      </c>
      <c r="H4267" t="s">
        <v>1795</v>
      </c>
      <c r="I4267" t="s">
        <v>858</v>
      </c>
      <c r="J4267" t="s">
        <v>27</v>
      </c>
      <c r="K4267" t="s">
        <v>31</v>
      </c>
      <c r="L4267" t="s">
        <v>1968</v>
      </c>
    </row>
    <row r="4268" spans="1:12" x14ac:dyDescent="0.3">
      <c r="A4268">
        <v>1464</v>
      </c>
      <c r="B4268" t="s">
        <v>1907</v>
      </c>
      <c r="C4268" t="s">
        <v>561</v>
      </c>
      <c r="D4268" t="s">
        <v>26</v>
      </c>
      <c r="E4268" s="1">
        <v>43183</v>
      </c>
      <c r="F4268">
        <v>2</v>
      </c>
      <c r="G4268">
        <v>3099.98</v>
      </c>
      <c r="H4268" t="s">
        <v>1632</v>
      </c>
      <c r="I4268" t="s">
        <v>858</v>
      </c>
      <c r="J4268" t="s">
        <v>27</v>
      </c>
      <c r="K4268" t="s">
        <v>31</v>
      </c>
      <c r="L4268" t="s">
        <v>1968</v>
      </c>
    </row>
    <row r="4269" spans="1:12" x14ac:dyDescent="0.3">
      <c r="A4269">
        <v>1465</v>
      </c>
      <c r="B4269" t="s">
        <v>1908</v>
      </c>
      <c r="C4269" t="s">
        <v>393</v>
      </c>
      <c r="D4269" t="s">
        <v>26</v>
      </c>
      <c r="E4269" s="1">
        <v>43184</v>
      </c>
      <c r="F4269">
        <v>2</v>
      </c>
      <c r="G4269">
        <v>1319.98</v>
      </c>
      <c r="H4269" t="s">
        <v>912</v>
      </c>
      <c r="I4269" t="s">
        <v>15</v>
      </c>
      <c r="J4269" t="s">
        <v>27</v>
      </c>
      <c r="K4269" t="s">
        <v>31</v>
      </c>
      <c r="L4269" t="s">
        <v>1966</v>
      </c>
    </row>
    <row r="4270" spans="1:12" x14ac:dyDescent="0.3">
      <c r="A4270">
        <v>1466</v>
      </c>
      <c r="B4270" t="s">
        <v>1909</v>
      </c>
      <c r="C4270" t="s">
        <v>292</v>
      </c>
      <c r="D4270" t="s">
        <v>13</v>
      </c>
      <c r="E4270" s="1">
        <v>43185</v>
      </c>
      <c r="F4270">
        <v>2</v>
      </c>
      <c r="G4270">
        <v>1799.98</v>
      </c>
      <c r="H4270" t="s">
        <v>1791</v>
      </c>
      <c r="I4270" t="s">
        <v>39</v>
      </c>
      <c r="J4270" t="s">
        <v>16</v>
      </c>
      <c r="K4270" t="s">
        <v>36</v>
      </c>
      <c r="L4270" t="s">
        <v>1966</v>
      </c>
    </row>
    <row r="4271" spans="1:12" x14ac:dyDescent="0.3">
      <c r="A4271">
        <v>1466</v>
      </c>
      <c r="B4271" t="s">
        <v>1909</v>
      </c>
      <c r="C4271" t="s">
        <v>292</v>
      </c>
      <c r="D4271" t="s">
        <v>13</v>
      </c>
      <c r="E4271" s="1">
        <v>43185</v>
      </c>
      <c r="F4271">
        <v>1</v>
      </c>
      <c r="G4271">
        <v>2999.99</v>
      </c>
      <c r="H4271" t="s">
        <v>1782</v>
      </c>
      <c r="I4271" t="s">
        <v>15</v>
      </c>
      <c r="J4271" t="s">
        <v>16</v>
      </c>
      <c r="K4271" t="s">
        <v>36</v>
      </c>
      <c r="L4271" t="s">
        <v>1966</v>
      </c>
    </row>
    <row r="4272" spans="1:12" x14ac:dyDescent="0.3">
      <c r="A4272">
        <v>1466</v>
      </c>
      <c r="B4272" t="s">
        <v>1909</v>
      </c>
      <c r="C4272" t="s">
        <v>292</v>
      </c>
      <c r="D4272" t="s">
        <v>13</v>
      </c>
      <c r="E4272" s="1">
        <v>43185</v>
      </c>
      <c r="F4272">
        <v>2</v>
      </c>
      <c r="G4272">
        <v>2698</v>
      </c>
      <c r="H4272" t="s">
        <v>1725</v>
      </c>
      <c r="I4272" t="s">
        <v>858</v>
      </c>
      <c r="J4272" t="s">
        <v>16</v>
      </c>
      <c r="K4272" t="s">
        <v>36</v>
      </c>
      <c r="L4272" t="s">
        <v>1967</v>
      </c>
    </row>
    <row r="4273" spans="1:12" x14ac:dyDescent="0.3">
      <c r="A4273">
        <v>1466</v>
      </c>
      <c r="B4273" t="s">
        <v>1909</v>
      </c>
      <c r="C4273" t="s">
        <v>292</v>
      </c>
      <c r="D4273" t="s">
        <v>13</v>
      </c>
      <c r="E4273" s="1">
        <v>43185</v>
      </c>
      <c r="F4273">
        <v>2</v>
      </c>
      <c r="G4273">
        <v>2999.98</v>
      </c>
      <c r="H4273" t="s">
        <v>913</v>
      </c>
      <c r="I4273" t="s">
        <v>22</v>
      </c>
      <c r="J4273" t="s">
        <v>16</v>
      </c>
      <c r="K4273" t="s">
        <v>36</v>
      </c>
      <c r="L4273" t="s">
        <v>1968</v>
      </c>
    </row>
    <row r="4274" spans="1:12" x14ac:dyDescent="0.3">
      <c r="A4274">
        <v>1467</v>
      </c>
      <c r="B4274" t="s">
        <v>1910</v>
      </c>
      <c r="C4274" t="s">
        <v>150</v>
      </c>
      <c r="D4274" t="s">
        <v>26</v>
      </c>
      <c r="E4274" s="1">
        <v>43185</v>
      </c>
      <c r="F4274">
        <v>1</v>
      </c>
      <c r="G4274">
        <v>449</v>
      </c>
      <c r="H4274" t="s">
        <v>44</v>
      </c>
      <c r="I4274" t="s">
        <v>15</v>
      </c>
      <c r="J4274" t="s">
        <v>27</v>
      </c>
      <c r="K4274" t="s">
        <v>31</v>
      </c>
      <c r="L4274" t="s">
        <v>1976</v>
      </c>
    </row>
    <row r="4275" spans="1:12" x14ac:dyDescent="0.3">
      <c r="A4275">
        <v>1467</v>
      </c>
      <c r="B4275" t="s">
        <v>1910</v>
      </c>
      <c r="C4275" t="s">
        <v>150</v>
      </c>
      <c r="D4275" t="s">
        <v>26</v>
      </c>
      <c r="E4275" s="1">
        <v>43185</v>
      </c>
      <c r="F4275">
        <v>1</v>
      </c>
      <c r="G4275">
        <v>3199.99</v>
      </c>
      <c r="H4275" t="s">
        <v>1738</v>
      </c>
      <c r="I4275" t="s">
        <v>22</v>
      </c>
      <c r="J4275" t="s">
        <v>27</v>
      </c>
      <c r="K4275" t="s">
        <v>31</v>
      </c>
      <c r="L4275" t="s">
        <v>1968</v>
      </c>
    </row>
    <row r="4276" spans="1:12" x14ac:dyDescent="0.3">
      <c r="A4276">
        <v>1467</v>
      </c>
      <c r="B4276" t="s">
        <v>1910</v>
      </c>
      <c r="C4276" t="s">
        <v>150</v>
      </c>
      <c r="D4276" t="s">
        <v>26</v>
      </c>
      <c r="E4276" s="1">
        <v>43185</v>
      </c>
      <c r="F4276">
        <v>2</v>
      </c>
      <c r="G4276">
        <v>739.98</v>
      </c>
      <c r="H4276" t="s">
        <v>1911</v>
      </c>
      <c r="I4276" t="s">
        <v>53</v>
      </c>
      <c r="J4276" t="s">
        <v>27</v>
      </c>
      <c r="K4276" t="s">
        <v>31</v>
      </c>
      <c r="L4276" t="s">
        <v>1968</v>
      </c>
    </row>
    <row r="4277" spans="1:12" x14ac:dyDescent="0.3">
      <c r="A4277">
        <v>1468</v>
      </c>
      <c r="B4277" t="s">
        <v>1912</v>
      </c>
      <c r="C4277" t="s">
        <v>477</v>
      </c>
      <c r="D4277" t="s">
        <v>13</v>
      </c>
      <c r="E4277" s="1">
        <v>43186</v>
      </c>
      <c r="F4277">
        <v>1</v>
      </c>
      <c r="G4277">
        <v>4999.99</v>
      </c>
      <c r="H4277" t="s">
        <v>930</v>
      </c>
      <c r="I4277" t="s">
        <v>858</v>
      </c>
      <c r="J4277" t="s">
        <v>16</v>
      </c>
      <c r="K4277" t="s">
        <v>17</v>
      </c>
      <c r="L4277" t="s">
        <v>1968</v>
      </c>
    </row>
    <row r="4278" spans="1:12" x14ac:dyDescent="0.3">
      <c r="A4278">
        <v>1468</v>
      </c>
      <c r="B4278" t="s">
        <v>1912</v>
      </c>
      <c r="C4278" t="s">
        <v>477</v>
      </c>
      <c r="D4278" t="s">
        <v>13</v>
      </c>
      <c r="E4278" s="1">
        <v>43186</v>
      </c>
      <c r="F4278">
        <v>1</v>
      </c>
      <c r="G4278">
        <v>199.99</v>
      </c>
      <c r="H4278" t="s">
        <v>1629</v>
      </c>
      <c r="I4278" t="s">
        <v>53</v>
      </c>
      <c r="J4278" t="s">
        <v>16</v>
      </c>
      <c r="K4278" t="s">
        <v>17</v>
      </c>
      <c r="L4278" t="s">
        <v>1968</v>
      </c>
    </row>
    <row r="4279" spans="1:12" x14ac:dyDescent="0.3">
      <c r="A4279">
        <v>1468</v>
      </c>
      <c r="B4279" t="s">
        <v>1912</v>
      </c>
      <c r="C4279" t="s">
        <v>477</v>
      </c>
      <c r="D4279" t="s">
        <v>13</v>
      </c>
      <c r="E4279" s="1">
        <v>43186</v>
      </c>
      <c r="F4279">
        <v>2</v>
      </c>
      <c r="G4279">
        <v>11999.98</v>
      </c>
      <c r="H4279" t="s">
        <v>927</v>
      </c>
      <c r="I4279" t="s">
        <v>858</v>
      </c>
      <c r="J4279" t="s">
        <v>16</v>
      </c>
      <c r="K4279" t="s">
        <v>17</v>
      </c>
      <c r="L4279" t="s">
        <v>1968</v>
      </c>
    </row>
    <row r="4280" spans="1:12" x14ac:dyDescent="0.3">
      <c r="A4280">
        <v>1469</v>
      </c>
      <c r="B4280" t="s">
        <v>1913</v>
      </c>
      <c r="C4280" t="s">
        <v>437</v>
      </c>
      <c r="D4280" t="s">
        <v>108</v>
      </c>
      <c r="E4280" s="1">
        <v>43186</v>
      </c>
      <c r="F4280">
        <v>2</v>
      </c>
      <c r="G4280">
        <v>1599.98</v>
      </c>
      <c r="H4280" t="s">
        <v>1022</v>
      </c>
      <c r="I4280" t="s">
        <v>15</v>
      </c>
      <c r="J4280" t="s">
        <v>109</v>
      </c>
      <c r="K4280" t="s">
        <v>110</v>
      </c>
      <c r="L4280" t="s">
        <v>1966</v>
      </c>
    </row>
    <row r="4281" spans="1:12" x14ac:dyDescent="0.3">
      <c r="A4281">
        <v>1469</v>
      </c>
      <c r="B4281" t="s">
        <v>1913</v>
      </c>
      <c r="C4281" t="s">
        <v>437</v>
      </c>
      <c r="D4281" t="s">
        <v>108</v>
      </c>
      <c r="E4281" s="1">
        <v>43186</v>
      </c>
      <c r="F4281">
        <v>2</v>
      </c>
      <c r="G4281">
        <v>1699.98</v>
      </c>
      <c r="H4281" t="s">
        <v>1674</v>
      </c>
      <c r="I4281" t="s">
        <v>15</v>
      </c>
      <c r="J4281" t="s">
        <v>109</v>
      </c>
      <c r="K4281" t="s">
        <v>110</v>
      </c>
      <c r="L4281" t="s">
        <v>1966</v>
      </c>
    </row>
    <row r="4282" spans="1:12" x14ac:dyDescent="0.3">
      <c r="A4282">
        <v>1469</v>
      </c>
      <c r="B4282" t="s">
        <v>1913</v>
      </c>
      <c r="C4282" t="s">
        <v>437</v>
      </c>
      <c r="D4282" t="s">
        <v>108</v>
      </c>
      <c r="E4282" s="1">
        <v>43186</v>
      </c>
      <c r="F4282">
        <v>2</v>
      </c>
      <c r="G4282">
        <v>979.98</v>
      </c>
      <c r="H4282" t="s">
        <v>994</v>
      </c>
      <c r="I4282" t="s">
        <v>53</v>
      </c>
      <c r="J4282" t="s">
        <v>109</v>
      </c>
      <c r="K4282" t="s">
        <v>110</v>
      </c>
      <c r="L4282" t="s">
        <v>1966</v>
      </c>
    </row>
    <row r="4283" spans="1:12" x14ac:dyDescent="0.3">
      <c r="A4283">
        <v>1469</v>
      </c>
      <c r="B4283" t="s">
        <v>1913</v>
      </c>
      <c r="C4283" t="s">
        <v>437</v>
      </c>
      <c r="D4283" t="s">
        <v>108</v>
      </c>
      <c r="E4283" s="1">
        <v>43186</v>
      </c>
      <c r="F4283">
        <v>1</v>
      </c>
      <c r="G4283">
        <v>2499.9899999999998</v>
      </c>
      <c r="H4283" t="s">
        <v>1758</v>
      </c>
      <c r="I4283" t="s">
        <v>858</v>
      </c>
      <c r="J4283" t="s">
        <v>109</v>
      </c>
      <c r="K4283" t="s">
        <v>110</v>
      </c>
      <c r="L4283" t="s">
        <v>1968</v>
      </c>
    </row>
    <row r="4284" spans="1:12" x14ac:dyDescent="0.3">
      <c r="A4284">
        <v>1470</v>
      </c>
      <c r="B4284" t="s">
        <v>1914</v>
      </c>
      <c r="C4284" t="s">
        <v>319</v>
      </c>
      <c r="D4284" t="s">
        <v>26</v>
      </c>
      <c r="E4284" s="1">
        <v>43187</v>
      </c>
      <c r="F4284">
        <v>1</v>
      </c>
      <c r="G4284">
        <v>279.99</v>
      </c>
      <c r="H4284" t="s">
        <v>1915</v>
      </c>
      <c r="I4284" t="s">
        <v>53</v>
      </c>
      <c r="J4284" t="s">
        <v>27</v>
      </c>
      <c r="K4284" t="s">
        <v>31</v>
      </c>
      <c r="L4284" t="s">
        <v>1966</v>
      </c>
    </row>
    <row r="4285" spans="1:12" x14ac:dyDescent="0.3">
      <c r="A4285">
        <v>1470</v>
      </c>
      <c r="B4285" t="s">
        <v>1914</v>
      </c>
      <c r="C4285" t="s">
        <v>319</v>
      </c>
      <c r="D4285" t="s">
        <v>26</v>
      </c>
      <c r="E4285" s="1">
        <v>43187</v>
      </c>
      <c r="F4285">
        <v>2</v>
      </c>
      <c r="G4285">
        <v>5999.98</v>
      </c>
      <c r="H4285" t="s">
        <v>1716</v>
      </c>
      <c r="I4285" t="s">
        <v>15</v>
      </c>
      <c r="J4285" t="s">
        <v>27</v>
      </c>
      <c r="K4285" t="s">
        <v>31</v>
      </c>
      <c r="L4285" t="s">
        <v>1966</v>
      </c>
    </row>
    <row r="4286" spans="1:12" x14ac:dyDescent="0.3">
      <c r="A4286">
        <v>1470</v>
      </c>
      <c r="B4286" t="s">
        <v>1914</v>
      </c>
      <c r="C4286" t="s">
        <v>319</v>
      </c>
      <c r="D4286" t="s">
        <v>26</v>
      </c>
      <c r="E4286" s="1">
        <v>43187</v>
      </c>
      <c r="F4286">
        <v>2</v>
      </c>
      <c r="G4286">
        <v>941.98</v>
      </c>
      <c r="H4286" t="s">
        <v>900</v>
      </c>
      <c r="I4286" t="s">
        <v>39</v>
      </c>
      <c r="J4286" t="s">
        <v>27</v>
      </c>
      <c r="K4286" t="s">
        <v>31</v>
      </c>
      <c r="L4286" t="s">
        <v>1972</v>
      </c>
    </row>
    <row r="4287" spans="1:12" x14ac:dyDescent="0.3">
      <c r="A4287">
        <v>1471</v>
      </c>
      <c r="B4287" t="s">
        <v>1916</v>
      </c>
      <c r="C4287" t="s">
        <v>265</v>
      </c>
      <c r="D4287" t="s">
        <v>26</v>
      </c>
      <c r="E4287" s="1">
        <v>43187</v>
      </c>
      <c r="F4287">
        <v>2</v>
      </c>
      <c r="G4287">
        <v>5199.9799999999996</v>
      </c>
      <c r="H4287" t="s">
        <v>915</v>
      </c>
      <c r="I4287" t="s">
        <v>858</v>
      </c>
      <c r="J4287" t="s">
        <v>27</v>
      </c>
      <c r="K4287" t="s">
        <v>31</v>
      </c>
      <c r="L4287" t="s">
        <v>1968</v>
      </c>
    </row>
    <row r="4288" spans="1:12" x14ac:dyDescent="0.3">
      <c r="A4288">
        <v>1471</v>
      </c>
      <c r="B4288" t="s">
        <v>1916</v>
      </c>
      <c r="C4288" t="s">
        <v>265</v>
      </c>
      <c r="D4288" t="s">
        <v>26</v>
      </c>
      <c r="E4288" s="1">
        <v>43187</v>
      </c>
      <c r="F4288">
        <v>1</v>
      </c>
      <c r="G4288">
        <v>1799.99</v>
      </c>
      <c r="H4288" t="s">
        <v>1707</v>
      </c>
      <c r="I4288" t="s">
        <v>22</v>
      </c>
      <c r="J4288" t="s">
        <v>27</v>
      </c>
      <c r="K4288" t="s">
        <v>31</v>
      </c>
      <c r="L4288" t="s">
        <v>1968</v>
      </c>
    </row>
    <row r="4289" spans="1:12" x14ac:dyDescent="0.3">
      <c r="A4289">
        <v>1472</v>
      </c>
      <c r="B4289" t="s">
        <v>1917</v>
      </c>
      <c r="C4289" t="s">
        <v>295</v>
      </c>
      <c r="D4289" t="s">
        <v>26</v>
      </c>
      <c r="E4289" s="1">
        <v>43188</v>
      </c>
      <c r="F4289">
        <v>1</v>
      </c>
      <c r="G4289">
        <v>799.99</v>
      </c>
      <c r="H4289" t="s">
        <v>1648</v>
      </c>
      <c r="I4289" t="s">
        <v>39</v>
      </c>
      <c r="J4289" t="s">
        <v>27</v>
      </c>
      <c r="K4289" t="s">
        <v>28</v>
      </c>
      <c r="L4289" t="s">
        <v>1966</v>
      </c>
    </row>
    <row r="4290" spans="1:12" x14ac:dyDescent="0.3">
      <c r="A4290">
        <v>1472</v>
      </c>
      <c r="B4290" t="s">
        <v>1917</v>
      </c>
      <c r="C4290" t="s">
        <v>295</v>
      </c>
      <c r="D4290" t="s">
        <v>26</v>
      </c>
      <c r="E4290" s="1">
        <v>43188</v>
      </c>
      <c r="F4290">
        <v>1</v>
      </c>
      <c r="G4290">
        <v>109.99</v>
      </c>
      <c r="H4290" t="s">
        <v>934</v>
      </c>
      <c r="I4290" t="s">
        <v>53</v>
      </c>
      <c r="J4290" t="s">
        <v>27</v>
      </c>
      <c r="K4290" t="s">
        <v>28</v>
      </c>
      <c r="L4290" t="s">
        <v>1972</v>
      </c>
    </row>
    <row r="4291" spans="1:12" x14ac:dyDescent="0.3">
      <c r="A4291">
        <v>1473</v>
      </c>
      <c r="B4291" t="s">
        <v>1918</v>
      </c>
      <c r="C4291" t="s">
        <v>391</v>
      </c>
      <c r="D4291" t="s">
        <v>13</v>
      </c>
      <c r="E4291" s="1">
        <v>43189</v>
      </c>
      <c r="F4291">
        <v>1</v>
      </c>
      <c r="G4291">
        <v>489.99</v>
      </c>
      <c r="H4291" t="s">
        <v>871</v>
      </c>
      <c r="I4291" t="s">
        <v>39</v>
      </c>
      <c r="J4291" t="s">
        <v>16</v>
      </c>
      <c r="K4291" t="s">
        <v>17</v>
      </c>
      <c r="L4291" t="s">
        <v>1966</v>
      </c>
    </row>
    <row r="4292" spans="1:12" x14ac:dyDescent="0.3">
      <c r="A4292">
        <v>1473</v>
      </c>
      <c r="B4292" t="s">
        <v>1918</v>
      </c>
      <c r="C4292" t="s">
        <v>391</v>
      </c>
      <c r="D4292" t="s">
        <v>13</v>
      </c>
      <c r="E4292" s="1">
        <v>43189</v>
      </c>
      <c r="F4292">
        <v>2</v>
      </c>
      <c r="G4292">
        <v>219.98</v>
      </c>
      <c r="H4292" t="s">
        <v>934</v>
      </c>
      <c r="I4292" t="s">
        <v>53</v>
      </c>
      <c r="J4292" t="s">
        <v>16</v>
      </c>
      <c r="K4292" t="s">
        <v>17</v>
      </c>
      <c r="L4292" t="s">
        <v>1972</v>
      </c>
    </row>
    <row r="4293" spans="1:12" x14ac:dyDescent="0.3">
      <c r="A4293">
        <v>1474</v>
      </c>
      <c r="B4293" t="s">
        <v>1919</v>
      </c>
      <c r="C4293" t="s">
        <v>448</v>
      </c>
      <c r="D4293" t="s">
        <v>13</v>
      </c>
      <c r="E4293" s="1">
        <v>43189</v>
      </c>
      <c r="F4293">
        <v>1</v>
      </c>
      <c r="G4293">
        <v>899.99</v>
      </c>
      <c r="H4293" t="s">
        <v>1823</v>
      </c>
      <c r="I4293" t="s">
        <v>39</v>
      </c>
      <c r="J4293" t="s">
        <v>16</v>
      </c>
      <c r="K4293" t="s">
        <v>36</v>
      </c>
      <c r="L4293" t="s">
        <v>1966</v>
      </c>
    </row>
    <row r="4294" spans="1:12" x14ac:dyDescent="0.3">
      <c r="A4294">
        <v>1474</v>
      </c>
      <c r="B4294" t="s">
        <v>1919</v>
      </c>
      <c r="C4294" t="s">
        <v>448</v>
      </c>
      <c r="D4294" t="s">
        <v>13</v>
      </c>
      <c r="E4294" s="1">
        <v>43189</v>
      </c>
      <c r="F4294">
        <v>1</v>
      </c>
      <c r="G4294">
        <v>999.99</v>
      </c>
      <c r="H4294" t="s">
        <v>1880</v>
      </c>
      <c r="I4294" t="s">
        <v>22</v>
      </c>
      <c r="J4294" t="s">
        <v>16</v>
      </c>
      <c r="K4294" t="s">
        <v>36</v>
      </c>
      <c r="L4294" t="s">
        <v>1968</v>
      </c>
    </row>
    <row r="4295" spans="1:12" x14ac:dyDescent="0.3">
      <c r="A4295">
        <v>1475</v>
      </c>
      <c r="B4295" t="s">
        <v>1920</v>
      </c>
      <c r="C4295" t="s">
        <v>117</v>
      </c>
      <c r="D4295" t="s">
        <v>26</v>
      </c>
      <c r="E4295" s="1">
        <v>43189</v>
      </c>
      <c r="F4295">
        <v>2</v>
      </c>
      <c r="G4295">
        <v>1799.98</v>
      </c>
      <c r="H4295" t="s">
        <v>1823</v>
      </c>
      <c r="I4295" t="s">
        <v>15</v>
      </c>
      <c r="J4295" t="s">
        <v>27</v>
      </c>
      <c r="K4295" t="s">
        <v>28</v>
      </c>
      <c r="L4295" t="s">
        <v>1966</v>
      </c>
    </row>
    <row r="4296" spans="1:12" x14ac:dyDescent="0.3">
      <c r="A4296">
        <v>1475</v>
      </c>
      <c r="B4296" t="s">
        <v>1920</v>
      </c>
      <c r="C4296" t="s">
        <v>117</v>
      </c>
      <c r="D4296" t="s">
        <v>26</v>
      </c>
      <c r="E4296" s="1">
        <v>43189</v>
      </c>
      <c r="F4296">
        <v>2</v>
      </c>
      <c r="G4296">
        <v>1799.98</v>
      </c>
      <c r="H4296" t="s">
        <v>1768</v>
      </c>
      <c r="I4296" t="s">
        <v>39</v>
      </c>
      <c r="J4296" t="s">
        <v>27</v>
      </c>
      <c r="K4296" t="s">
        <v>28</v>
      </c>
      <c r="L4296" t="s">
        <v>1966</v>
      </c>
    </row>
    <row r="4297" spans="1:12" x14ac:dyDescent="0.3">
      <c r="A4297">
        <v>1475</v>
      </c>
      <c r="B4297" t="s">
        <v>1920</v>
      </c>
      <c r="C4297" t="s">
        <v>117</v>
      </c>
      <c r="D4297" t="s">
        <v>26</v>
      </c>
      <c r="E4297" s="1">
        <v>43189</v>
      </c>
      <c r="F4297">
        <v>2</v>
      </c>
      <c r="G4297">
        <v>1199.98</v>
      </c>
      <c r="H4297" t="s">
        <v>1921</v>
      </c>
      <c r="I4297" t="s">
        <v>15</v>
      </c>
      <c r="J4297" t="s">
        <v>27</v>
      </c>
      <c r="K4297" t="s">
        <v>28</v>
      </c>
      <c r="L4297" t="s">
        <v>1966</v>
      </c>
    </row>
    <row r="4298" spans="1:12" x14ac:dyDescent="0.3">
      <c r="A4298">
        <v>1475</v>
      </c>
      <c r="B4298" t="s">
        <v>1920</v>
      </c>
      <c r="C4298" t="s">
        <v>117</v>
      </c>
      <c r="D4298" t="s">
        <v>26</v>
      </c>
      <c r="E4298" s="1">
        <v>43189</v>
      </c>
      <c r="F4298">
        <v>2</v>
      </c>
      <c r="G4298">
        <v>3798</v>
      </c>
      <c r="H4298" t="s">
        <v>1861</v>
      </c>
      <c r="I4298" t="s">
        <v>858</v>
      </c>
      <c r="J4298" t="s">
        <v>27</v>
      </c>
      <c r="K4298" t="s">
        <v>28</v>
      </c>
      <c r="L4298" t="s">
        <v>1967</v>
      </c>
    </row>
    <row r="4299" spans="1:12" x14ac:dyDescent="0.3">
      <c r="A4299">
        <v>1476</v>
      </c>
      <c r="B4299" t="s">
        <v>1922</v>
      </c>
      <c r="C4299" t="s">
        <v>42</v>
      </c>
      <c r="D4299" t="s">
        <v>26</v>
      </c>
      <c r="E4299" s="1">
        <v>43190</v>
      </c>
      <c r="F4299">
        <v>1</v>
      </c>
      <c r="G4299">
        <v>2799.99</v>
      </c>
      <c r="H4299" t="s">
        <v>1923</v>
      </c>
      <c r="I4299" t="s">
        <v>46</v>
      </c>
      <c r="J4299" t="s">
        <v>27</v>
      </c>
      <c r="K4299" t="s">
        <v>31</v>
      </c>
      <c r="L4299" t="s">
        <v>1966</v>
      </c>
    </row>
    <row r="4300" spans="1:12" x14ac:dyDescent="0.3">
      <c r="A4300">
        <v>1476</v>
      </c>
      <c r="B4300" t="s">
        <v>1922</v>
      </c>
      <c r="C4300" t="s">
        <v>42</v>
      </c>
      <c r="D4300" t="s">
        <v>26</v>
      </c>
      <c r="E4300" s="1">
        <v>43190</v>
      </c>
      <c r="F4300">
        <v>2</v>
      </c>
      <c r="G4300">
        <v>579.98</v>
      </c>
      <c r="H4300" t="s">
        <v>1824</v>
      </c>
      <c r="I4300" t="s">
        <v>53</v>
      </c>
      <c r="J4300" t="s">
        <v>27</v>
      </c>
      <c r="K4300" t="s">
        <v>31</v>
      </c>
      <c r="L4300" t="s">
        <v>1973</v>
      </c>
    </row>
    <row r="4301" spans="1:12" x14ac:dyDescent="0.3">
      <c r="A4301">
        <v>1476</v>
      </c>
      <c r="B4301" t="s">
        <v>1922</v>
      </c>
      <c r="C4301" t="s">
        <v>42</v>
      </c>
      <c r="D4301" t="s">
        <v>26</v>
      </c>
      <c r="E4301" s="1">
        <v>43190</v>
      </c>
      <c r="F4301">
        <v>2</v>
      </c>
      <c r="G4301">
        <v>6399.98</v>
      </c>
      <c r="H4301" t="s">
        <v>1763</v>
      </c>
      <c r="I4301" t="s">
        <v>22</v>
      </c>
      <c r="J4301" t="s">
        <v>27</v>
      </c>
      <c r="K4301" t="s">
        <v>31</v>
      </c>
      <c r="L4301" t="s">
        <v>1968</v>
      </c>
    </row>
    <row r="4302" spans="1:12" x14ac:dyDescent="0.3">
      <c r="A4302">
        <v>1476</v>
      </c>
      <c r="B4302" t="s">
        <v>1922</v>
      </c>
      <c r="C4302" t="s">
        <v>42</v>
      </c>
      <c r="D4302" t="s">
        <v>26</v>
      </c>
      <c r="E4302" s="1">
        <v>43190</v>
      </c>
      <c r="F4302">
        <v>1</v>
      </c>
      <c r="G4302">
        <v>5299.99</v>
      </c>
      <c r="H4302" t="s">
        <v>897</v>
      </c>
      <c r="I4302" t="s">
        <v>22</v>
      </c>
      <c r="J4302" t="s">
        <v>27</v>
      </c>
      <c r="K4302" t="s">
        <v>31</v>
      </c>
      <c r="L4302" t="s">
        <v>1968</v>
      </c>
    </row>
    <row r="4303" spans="1:12" x14ac:dyDescent="0.3">
      <c r="A4303">
        <v>1476</v>
      </c>
      <c r="B4303" t="s">
        <v>1922</v>
      </c>
      <c r="C4303" t="s">
        <v>42</v>
      </c>
      <c r="D4303" t="s">
        <v>26</v>
      </c>
      <c r="E4303" s="1">
        <v>43190</v>
      </c>
      <c r="F4303">
        <v>2</v>
      </c>
      <c r="G4303">
        <v>699.98</v>
      </c>
      <c r="H4303" t="s">
        <v>958</v>
      </c>
      <c r="I4303" t="s">
        <v>53</v>
      </c>
      <c r="J4303" t="s">
        <v>27</v>
      </c>
      <c r="K4303" t="s">
        <v>31</v>
      </c>
      <c r="L4303" t="s">
        <v>1968</v>
      </c>
    </row>
    <row r="4304" spans="1:12" x14ac:dyDescent="0.3">
      <c r="A4304">
        <v>1477</v>
      </c>
      <c r="B4304" t="s">
        <v>1924</v>
      </c>
      <c r="C4304" t="s">
        <v>426</v>
      </c>
      <c r="D4304" t="s">
        <v>26</v>
      </c>
      <c r="E4304" s="1">
        <v>43190</v>
      </c>
      <c r="F4304">
        <v>2</v>
      </c>
      <c r="G4304">
        <v>3098</v>
      </c>
      <c r="H4304" t="s">
        <v>1698</v>
      </c>
      <c r="I4304" t="s">
        <v>20</v>
      </c>
      <c r="J4304" t="s">
        <v>27</v>
      </c>
      <c r="K4304" t="s">
        <v>28</v>
      </c>
      <c r="L4304" t="s">
        <v>1967</v>
      </c>
    </row>
    <row r="4305" spans="1:12" x14ac:dyDescent="0.3">
      <c r="A4305">
        <v>1478</v>
      </c>
      <c r="B4305" t="s">
        <v>1925</v>
      </c>
      <c r="C4305" t="s">
        <v>146</v>
      </c>
      <c r="D4305" t="s">
        <v>26</v>
      </c>
      <c r="E4305" s="1">
        <v>43190</v>
      </c>
      <c r="F4305">
        <v>2</v>
      </c>
      <c r="G4305">
        <v>979.98</v>
      </c>
      <c r="H4305" t="s">
        <v>994</v>
      </c>
      <c r="I4305" t="s">
        <v>53</v>
      </c>
      <c r="J4305" t="s">
        <v>27</v>
      </c>
      <c r="K4305" t="s">
        <v>28</v>
      </c>
      <c r="L4305" t="s">
        <v>1966</v>
      </c>
    </row>
    <row r="4306" spans="1:12" x14ac:dyDescent="0.3">
      <c r="A4306">
        <v>1478</v>
      </c>
      <c r="B4306" t="s">
        <v>1925</v>
      </c>
      <c r="C4306" t="s">
        <v>146</v>
      </c>
      <c r="D4306" t="s">
        <v>26</v>
      </c>
      <c r="E4306" s="1">
        <v>43190</v>
      </c>
      <c r="F4306">
        <v>1</v>
      </c>
      <c r="G4306">
        <v>999.99</v>
      </c>
      <c r="H4306" t="s">
        <v>1880</v>
      </c>
      <c r="I4306" t="s">
        <v>22</v>
      </c>
      <c r="J4306" t="s">
        <v>27</v>
      </c>
      <c r="K4306" t="s">
        <v>28</v>
      </c>
      <c r="L4306" t="s">
        <v>1968</v>
      </c>
    </row>
    <row r="4307" spans="1:12" x14ac:dyDescent="0.3">
      <c r="A4307">
        <v>1479</v>
      </c>
      <c r="B4307" t="s">
        <v>1409</v>
      </c>
      <c r="C4307" t="s">
        <v>382</v>
      </c>
      <c r="D4307" t="s">
        <v>26</v>
      </c>
      <c r="E4307" s="1">
        <v>43191</v>
      </c>
      <c r="F4307">
        <v>1</v>
      </c>
      <c r="G4307">
        <v>899.99</v>
      </c>
      <c r="H4307" t="s">
        <v>1926</v>
      </c>
      <c r="I4307" t="s">
        <v>15</v>
      </c>
      <c r="J4307" t="s">
        <v>27</v>
      </c>
      <c r="K4307" t="s">
        <v>31</v>
      </c>
      <c r="L4307" t="s">
        <v>1966</v>
      </c>
    </row>
    <row r="4308" spans="1:12" x14ac:dyDescent="0.3">
      <c r="A4308">
        <v>1479</v>
      </c>
      <c r="B4308" t="s">
        <v>1409</v>
      </c>
      <c r="C4308" t="s">
        <v>382</v>
      </c>
      <c r="D4308" t="s">
        <v>26</v>
      </c>
      <c r="E4308" s="1">
        <v>43191</v>
      </c>
      <c r="F4308">
        <v>1</v>
      </c>
      <c r="G4308">
        <v>2999.99</v>
      </c>
      <c r="H4308" t="s">
        <v>1716</v>
      </c>
      <c r="I4308" t="s">
        <v>15</v>
      </c>
      <c r="J4308" t="s">
        <v>27</v>
      </c>
      <c r="K4308" t="s">
        <v>31</v>
      </c>
      <c r="L4308" t="s">
        <v>1966</v>
      </c>
    </row>
    <row r="4309" spans="1:12" x14ac:dyDescent="0.3">
      <c r="A4309">
        <v>1480</v>
      </c>
      <c r="B4309" t="s">
        <v>849</v>
      </c>
      <c r="C4309" t="s">
        <v>423</v>
      </c>
      <c r="D4309" t="s">
        <v>26</v>
      </c>
      <c r="E4309" s="1">
        <v>43191</v>
      </c>
      <c r="F4309">
        <v>2</v>
      </c>
      <c r="G4309">
        <v>1319.98</v>
      </c>
      <c r="H4309" t="s">
        <v>965</v>
      </c>
      <c r="I4309" t="s">
        <v>15</v>
      </c>
      <c r="J4309" t="s">
        <v>27</v>
      </c>
      <c r="K4309" t="s">
        <v>31</v>
      </c>
      <c r="L4309" t="s">
        <v>1966</v>
      </c>
    </row>
    <row r="4310" spans="1:12" x14ac:dyDescent="0.3">
      <c r="A4310">
        <v>1480</v>
      </c>
      <c r="B4310" t="s">
        <v>849</v>
      </c>
      <c r="C4310" t="s">
        <v>423</v>
      </c>
      <c r="D4310" t="s">
        <v>26</v>
      </c>
      <c r="E4310" s="1">
        <v>43191</v>
      </c>
      <c r="F4310">
        <v>2</v>
      </c>
      <c r="G4310">
        <v>1919.98</v>
      </c>
      <c r="H4310" t="s">
        <v>1773</v>
      </c>
      <c r="I4310" t="s">
        <v>15</v>
      </c>
      <c r="J4310" t="s">
        <v>27</v>
      </c>
      <c r="K4310" t="s">
        <v>31</v>
      </c>
      <c r="L4310" t="s">
        <v>1966</v>
      </c>
    </row>
    <row r="4311" spans="1:12" x14ac:dyDescent="0.3">
      <c r="A4311">
        <v>1480</v>
      </c>
      <c r="B4311" t="s">
        <v>849</v>
      </c>
      <c r="C4311" t="s">
        <v>423</v>
      </c>
      <c r="D4311" t="s">
        <v>26</v>
      </c>
      <c r="E4311" s="1">
        <v>43191</v>
      </c>
      <c r="F4311">
        <v>2</v>
      </c>
      <c r="G4311">
        <v>1499.98</v>
      </c>
      <c r="H4311" t="s">
        <v>1828</v>
      </c>
      <c r="I4311" t="s">
        <v>39</v>
      </c>
      <c r="J4311" t="s">
        <v>27</v>
      </c>
      <c r="K4311" t="s">
        <v>31</v>
      </c>
      <c r="L4311" t="s">
        <v>1966</v>
      </c>
    </row>
    <row r="4312" spans="1:12" x14ac:dyDescent="0.3">
      <c r="A4312">
        <v>1480</v>
      </c>
      <c r="B4312" t="s">
        <v>849</v>
      </c>
      <c r="C4312" t="s">
        <v>423</v>
      </c>
      <c r="D4312" t="s">
        <v>26</v>
      </c>
      <c r="E4312" s="1">
        <v>43191</v>
      </c>
      <c r="F4312">
        <v>2</v>
      </c>
      <c r="G4312">
        <v>419.98</v>
      </c>
      <c r="H4312" t="s">
        <v>1010</v>
      </c>
      <c r="I4312" t="s">
        <v>53</v>
      </c>
      <c r="J4312" t="s">
        <v>27</v>
      </c>
      <c r="K4312" t="s">
        <v>31</v>
      </c>
      <c r="L4312" t="s">
        <v>1971</v>
      </c>
    </row>
    <row r="4313" spans="1:12" x14ac:dyDescent="0.3">
      <c r="A4313">
        <v>1481</v>
      </c>
      <c r="B4313" t="s">
        <v>761</v>
      </c>
      <c r="C4313" t="s">
        <v>250</v>
      </c>
      <c r="D4313" t="s">
        <v>26</v>
      </c>
      <c r="E4313" s="1">
        <v>43191</v>
      </c>
      <c r="F4313">
        <v>2</v>
      </c>
      <c r="G4313">
        <v>1499.98</v>
      </c>
      <c r="H4313" t="s">
        <v>857</v>
      </c>
      <c r="I4313" t="s">
        <v>858</v>
      </c>
      <c r="J4313" t="s">
        <v>27</v>
      </c>
      <c r="K4313" t="s">
        <v>28</v>
      </c>
      <c r="L4313" t="s">
        <v>1967</v>
      </c>
    </row>
    <row r="4314" spans="1:12" x14ac:dyDescent="0.3">
      <c r="A4314">
        <v>1481</v>
      </c>
      <c r="B4314" t="s">
        <v>761</v>
      </c>
      <c r="C4314" t="s">
        <v>250</v>
      </c>
      <c r="D4314" t="s">
        <v>26</v>
      </c>
      <c r="E4314" s="1">
        <v>43191</v>
      </c>
      <c r="F4314">
        <v>1</v>
      </c>
      <c r="G4314">
        <v>919.99</v>
      </c>
      <c r="H4314" t="s">
        <v>1719</v>
      </c>
      <c r="I4314" t="s">
        <v>22</v>
      </c>
      <c r="J4314" t="s">
        <v>27</v>
      </c>
      <c r="K4314" t="s">
        <v>28</v>
      </c>
      <c r="L4314" t="s">
        <v>1968</v>
      </c>
    </row>
    <row r="4315" spans="1:12" x14ac:dyDescent="0.3">
      <c r="A4315">
        <v>1482</v>
      </c>
      <c r="B4315" t="s">
        <v>41</v>
      </c>
      <c r="C4315" t="s">
        <v>42</v>
      </c>
      <c r="D4315" t="s">
        <v>26</v>
      </c>
      <c r="E4315" s="1">
        <v>43191</v>
      </c>
      <c r="F4315">
        <v>1</v>
      </c>
      <c r="G4315">
        <v>1499.99</v>
      </c>
      <c r="H4315" t="s">
        <v>936</v>
      </c>
      <c r="I4315" t="s">
        <v>858</v>
      </c>
      <c r="J4315" t="s">
        <v>27</v>
      </c>
      <c r="K4315" t="s">
        <v>31</v>
      </c>
      <c r="L4315" t="s">
        <v>1968</v>
      </c>
    </row>
    <row r="4316" spans="1:12" x14ac:dyDescent="0.3">
      <c r="A4316">
        <v>1482</v>
      </c>
      <c r="B4316" t="s">
        <v>41</v>
      </c>
      <c r="C4316" t="s">
        <v>42</v>
      </c>
      <c r="D4316" t="s">
        <v>26</v>
      </c>
      <c r="E4316" s="1">
        <v>43191</v>
      </c>
      <c r="F4316">
        <v>1</v>
      </c>
      <c r="G4316">
        <v>4999.99</v>
      </c>
      <c r="H4316" t="s">
        <v>987</v>
      </c>
      <c r="I4316" t="s">
        <v>22</v>
      </c>
      <c r="J4316" t="s">
        <v>27</v>
      </c>
      <c r="K4316" t="s">
        <v>31</v>
      </c>
      <c r="L4316" t="s">
        <v>1968</v>
      </c>
    </row>
    <row r="4317" spans="1:12" x14ac:dyDescent="0.3">
      <c r="A4317">
        <v>1482</v>
      </c>
      <c r="B4317" t="s">
        <v>41</v>
      </c>
      <c r="C4317" t="s">
        <v>42</v>
      </c>
      <c r="D4317" t="s">
        <v>26</v>
      </c>
      <c r="E4317" s="1">
        <v>43191</v>
      </c>
      <c r="F4317">
        <v>2</v>
      </c>
      <c r="G4317">
        <v>9999.98</v>
      </c>
      <c r="H4317" t="s">
        <v>930</v>
      </c>
      <c r="I4317" t="s">
        <v>858</v>
      </c>
      <c r="J4317" t="s">
        <v>27</v>
      </c>
      <c r="K4317" t="s">
        <v>31</v>
      </c>
      <c r="L4317" t="s">
        <v>1968</v>
      </c>
    </row>
    <row r="4318" spans="1:12" x14ac:dyDescent="0.3">
      <c r="A4318">
        <v>1482</v>
      </c>
      <c r="B4318" t="s">
        <v>41</v>
      </c>
      <c r="C4318" t="s">
        <v>42</v>
      </c>
      <c r="D4318" t="s">
        <v>26</v>
      </c>
      <c r="E4318" s="1">
        <v>43191</v>
      </c>
      <c r="F4318">
        <v>1</v>
      </c>
      <c r="G4318">
        <v>489.99</v>
      </c>
      <c r="H4318" t="s">
        <v>1746</v>
      </c>
      <c r="I4318" t="s">
        <v>22</v>
      </c>
      <c r="J4318" t="s">
        <v>27</v>
      </c>
      <c r="K4318" t="s">
        <v>31</v>
      </c>
      <c r="L4318" t="s">
        <v>1968</v>
      </c>
    </row>
    <row r="4319" spans="1:12" x14ac:dyDescent="0.3">
      <c r="A4319">
        <v>1482</v>
      </c>
      <c r="B4319" t="s">
        <v>41</v>
      </c>
      <c r="C4319" t="s">
        <v>42</v>
      </c>
      <c r="D4319" t="s">
        <v>26</v>
      </c>
      <c r="E4319" s="1">
        <v>43191</v>
      </c>
      <c r="F4319">
        <v>2</v>
      </c>
      <c r="G4319">
        <v>9999.98</v>
      </c>
      <c r="H4319" t="s">
        <v>1657</v>
      </c>
      <c r="I4319" t="s">
        <v>46</v>
      </c>
      <c r="J4319" t="s">
        <v>27</v>
      </c>
      <c r="K4319" t="s">
        <v>31</v>
      </c>
      <c r="L4319" t="s">
        <v>1968</v>
      </c>
    </row>
    <row r="4320" spans="1:12" x14ac:dyDescent="0.3">
      <c r="A4320">
        <v>1483</v>
      </c>
      <c r="B4320" t="s">
        <v>1806</v>
      </c>
      <c r="C4320" t="s">
        <v>356</v>
      </c>
      <c r="D4320" t="s">
        <v>26</v>
      </c>
      <c r="E4320" s="1">
        <v>43192</v>
      </c>
      <c r="F4320">
        <v>2</v>
      </c>
      <c r="G4320">
        <v>1359.98</v>
      </c>
      <c r="H4320" t="s">
        <v>1656</v>
      </c>
      <c r="I4320" t="s">
        <v>15</v>
      </c>
      <c r="J4320" t="s">
        <v>27</v>
      </c>
      <c r="K4320" t="s">
        <v>31</v>
      </c>
      <c r="L4320" t="s">
        <v>1966</v>
      </c>
    </row>
    <row r="4321" spans="1:12" x14ac:dyDescent="0.3">
      <c r="A4321">
        <v>1483</v>
      </c>
      <c r="B4321" t="s">
        <v>1806</v>
      </c>
      <c r="C4321" t="s">
        <v>356</v>
      </c>
      <c r="D4321" t="s">
        <v>26</v>
      </c>
      <c r="E4321" s="1">
        <v>43192</v>
      </c>
      <c r="F4321">
        <v>1</v>
      </c>
      <c r="G4321">
        <v>489.99</v>
      </c>
      <c r="H4321" t="s">
        <v>1927</v>
      </c>
      <c r="I4321" t="s">
        <v>53</v>
      </c>
      <c r="J4321" t="s">
        <v>27</v>
      </c>
      <c r="K4321" t="s">
        <v>31</v>
      </c>
      <c r="L4321" t="s">
        <v>1968</v>
      </c>
    </row>
    <row r="4322" spans="1:12" x14ac:dyDescent="0.3">
      <c r="A4322">
        <v>1484</v>
      </c>
      <c r="B4322" t="s">
        <v>1922</v>
      </c>
      <c r="C4322" t="s">
        <v>42</v>
      </c>
      <c r="D4322" t="s">
        <v>26</v>
      </c>
      <c r="E4322" s="1">
        <v>43192</v>
      </c>
      <c r="F4322">
        <v>2</v>
      </c>
      <c r="G4322">
        <v>1359.98</v>
      </c>
      <c r="H4322" t="s">
        <v>1656</v>
      </c>
      <c r="I4322" t="s">
        <v>39</v>
      </c>
      <c r="J4322" t="s">
        <v>27</v>
      </c>
      <c r="K4322" t="s">
        <v>28</v>
      </c>
      <c r="L4322" t="s">
        <v>1966</v>
      </c>
    </row>
    <row r="4323" spans="1:12" x14ac:dyDescent="0.3">
      <c r="A4323">
        <v>1484</v>
      </c>
      <c r="B4323" t="s">
        <v>1922</v>
      </c>
      <c r="C4323" t="s">
        <v>42</v>
      </c>
      <c r="D4323" t="s">
        <v>26</v>
      </c>
      <c r="E4323" s="1">
        <v>43192</v>
      </c>
      <c r="F4323">
        <v>2</v>
      </c>
      <c r="G4323">
        <v>639.98</v>
      </c>
      <c r="H4323" t="s">
        <v>1788</v>
      </c>
      <c r="I4323" t="s">
        <v>53</v>
      </c>
      <c r="J4323" t="s">
        <v>27</v>
      </c>
      <c r="K4323" t="s">
        <v>28</v>
      </c>
      <c r="L4323" t="s">
        <v>1966</v>
      </c>
    </row>
    <row r="4324" spans="1:12" x14ac:dyDescent="0.3">
      <c r="A4324">
        <v>1484</v>
      </c>
      <c r="B4324" t="s">
        <v>1922</v>
      </c>
      <c r="C4324" t="s">
        <v>42</v>
      </c>
      <c r="D4324" t="s">
        <v>26</v>
      </c>
      <c r="E4324" s="1">
        <v>43192</v>
      </c>
      <c r="F4324">
        <v>2</v>
      </c>
      <c r="G4324">
        <v>6999.98</v>
      </c>
      <c r="H4324" t="s">
        <v>909</v>
      </c>
      <c r="I4324" t="s">
        <v>858</v>
      </c>
      <c r="J4324" t="s">
        <v>27</v>
      </c>
      <c r="K4324" t="s">
        <v>28</v>
      </c>
      <c r="L4324" t="s">
        <v>1968</v>
      </c>
    </row>
    <row r="4325" spans="1:12" x14ac:dyDescent="0.3">
      <c r="A4325">
        <v>1485</v>
      </c>
      <c r="B4325" t="s">
        <v>398</v>
      </c>
      <c r="C4325" t="s">
        <v>105</v>
      </c>
      <c r="D4325" t="s">
        <v>26</v>
      </c>
      <c r="E4325" s="1">
        <v>43192</v>
      </c>
      <c r="F4325">
        <v>2</v>
      </c>
      <c r="G4325">
        <v>4999.9799999999996</v>
      </c>
      <c r="H4325" t="s">
        <v>1928</v>
      </c>
      <c r="I4325" t="s">
        <v>22</v>
      </c>
      <c r="J4325" t="s">
        <v>27</v>
      </c>
      <c r="K4325" t="s">
        <v>31</v>
      </c>
      <c r="L4325" t="s">
        <v>1967</v>
      </c>
    </row>
    <row r="4326" spans="1:12" x14ac:dyDescent="0.3">
      <c r="A4326">
        <v>1485</v>
      </c>
      <c r="B4326" t="s">
        <v>398</v>
      </c>
      <c r="C4326" t="s">
        <v>105</v>
      </c>
      <c r="D4326" t="s">
        <v>26</v>
      </c>
      <c r="E4326" s="1">
        <v>43192</v>
      </c>
      <c r="F4326">
        <v>1</v>
      </c>
      <c r="G4326">
        <v>319.99</v>
      </c>
      <c r="H4326" t="s">
        <v>1717</v>
      </c>
      <c r="I4326" t="s">
        <v>53</v>
      </c>
      <c r="J4326" t="s">
        <v>27</v>
      </c>
      <c r="K4326" t="s">
        <v>31</v>
      </c>
      <c r="L4326" t="s">
        <v>1968</v>
      </c>
    </row>
    <row r="4327" spans="1:12" x14ac:dyDescent="0.3">
      <c r="A4327">
        <v>1486</v>
      </c>
      <c r="B4327" t="s">
        <v>274</v>
      </c>
      <c r="C4327" t="s">
        <v>219</v>
      </c>
      <c r="D4327" t="s">
        <v>26</v>
      </c>
      <c r="E4327" s="1">
        <v>43192</v>
      </c>
      <c r="F4327">
        <v>1</v>
      </c>
      <c r="G4327">
        <v>489.99</v>
      </c>
      <c r="H4327" t="s">
        <v>932</v>
      </c>
      <c r="I4327" t="s">
        <v>53</v>
      </c>
      <c r="J4327" t="s">
        <v>27</v>
      </c>
      <c r="K4327" t="s">
        <v>31</v>
      </c>
      <c r="L4327" t="s">
        <v>1966</v>
      </c>
    </row>
    <row r="4328" spans="1:12" x14ac:dyDescent="0.3">
      <c r="A4328">
        <v>1486</v>
      </c>
      <c r="B4328" t="s">
        <v>274</v>
      </c>
      <c r="C4328" t="s">
        <v>219</v>
      </c>
      <c r="D4328" t="s">
        <v>26</v>
      </c>
      <c r="E4328" s="1">
        <v>43192</v>
      </c>
      <c r="F4328">
        <v>2</v>
      </c>
      <c r="G4328">
        <v>3119.98</v>
      </c>
      <c r="H4328" t="s">
        <v>967</v>
      </c>
      <c r="I4328" t="s">
        <v>46</v>
      </c>
      <c r="J4328" t="s">
        <v>27</v>
      </c>
      <c r="K4328" t="s">
        <v>31</v>
      </c>
      <c r="L4328" t="s">
        <v>1972</v>
      </c>
    </row>
    <row r="4329" spans="1:12" x14ac:dyDescent="0.3">
      <c r="A4329">
        <v>1486</v>
      </c>
      <c r="B4329" t="s">
        <v>274</v>
      </c>
      <c r="C4329" t="s">
        <v>219</v>
      </c>
      <c r="D4329" t="s">
        <v>26</v>
      </c>
      <c r="E4329" s="1">
        <v>43192</v>
      </c>
      <c r="F4329">
        <v>1</v>
      </c>
      <c r="G4329">
        <v>489.99</v>
      </c>
      <c r="H4329" t="s">
        <v>1746</v>
      </c>
      <c r="I4329" t="s">
        <v>22</v>
      </c>
      <c r="J4329" t="s">
        <v>27</v>
      </c>
      <c r="K4329" t="s">
        <v>31</v>
      </c>
      <c r="L4329" t="s">
        <v>1968</v>
      </c>
    </row>
    <row r="4330" spans="1:12" x14ac:dyDescent="0.3">
      <c r="A4330">
        <v>1486</v>
      </c>
      <c r="B4330" t="s">
        <v>274</v>
      </c>
      <c r="C4330" t="s">
        <v>219</v>
      </c>
      <c r="D4330" t="s">
        <v>26</v>
      </c>
      <c r="E4330" s="1">
        <v>43192</v>
      </c>
      <c r="F4330">
        <v>1</v>
      </c>
      <c r="G4330">
        <v>199.99</v>
      </c>
      <c r="H4330" t="s">
        <v>1629</v>
      </c>
      <c r="I4330" t="s">
        <v>53</v>
      </c>
      <c r="J4330" t="s">
        <v>27</v>
      </c>
      <c r="K4330" t="s">
        <v>31</v>
      </c>
      <c r="L4330" t="s">
        <v>1968</v>
      </c>
    </row>
    <row r="4331" spans="1:12" x14ac:dyDescent="0.3">
      <c r="A4331">
        <v>1487</v>
      </c>
      <c r="B4331" t="s">
        <v>791</v>
      </c>
      <c r="C4331" t="s">
        <v>340</v>
      </c>
      <c r="D4331" t="s">
        <v>13</v>
      </c>
      <c r="E4331" s="1">
        <v>43193</v>
      </c>
      <c r="F4331">
        <v>2</v>
      </c>
      <c r="G4331">
        <v>699.98</v>
      </c>
      <c r="H4331" t="s">
        <v>947</v>
      </c>
      <c r="I4331" t="s">
        <v>53</v>
      </c>
      <c r="J4331" t="s">
        <v>16</v>
      </c>
      <c r="K4331" t="s">
        <v>36</v>
      </c>
      <c r="L4331" t="s">
        <v>1966</v>
      </c>
    </row>
    <row r="4332" spans="1:12" x14ac:dyDescent="0.3">
      <c r="A4332">
        <v>1487</v>
      </c>
      <c r="B4332" t="s">
        <v>791</v>
      </c>
      <c r="C4332" t="s">
        <v>340</v>
      </c>
      <c r="D4332" t="s">
        <v>13</v>
      </c>
      <c r="E4332" s="1">
        <v>43193</v>
      </c>
      <c r="F4332">
        <v>1</v>
      </c>
      <c r="G4332">
        <v>2999.99</v>
      </c>
      <c r="H4332" t="s">
        <v>1782</v>
      </c>
      <c r="I4332" t="s">
        <v>46</v>
      </c>
      <c r="J4332" t="s">
        <v>16</v>
      </c>
      <c r="K4332" t="s">
        <v>36</v>
      </c>
      <c r="L4332" t="s">
        <v>1966</v>
      </c>
    </row>
    <row r="4333" spans="1:12" x14ac:dyDescent="0.3">
      <c r="A4333">
        <v>1487</v>
      </c>
      <c r="B4333" t="s">
        <v>791</v>
      </c>
      <c r="C4333" t="s">
        <v>340</v>
      </c>
      <c r="D4333" t="s">
        <v>13</v>
      </c>
      <c r="E4333" s="1">
        <v>43193</v>
      </c>
      <c r="F4333">
        <v>2</v>
      </c>
      <c r="G4333">
        <v>3099.98</v>
      </c>
      <c r="H4333" t="s">
        <v>1632</v>
      </c>
      <c r="I4333" t="s">
        <v>858</v>
      </c>
      <c r="J4333" t="s">
        <v>16</v>
      </c>
      <c r="K4333" t="s">
        <v>36</v>
      </c>
      <c r="L4333" t="s">
        <v>1968</v>
      </c>
    </row>
    <row r="4334" spans="1:12" x14ac:dyDescent="0.3">
      <c r="A4334">
        <v>1487</v>
      </c>
      <c r="B4334" t="s">
        <v>791</v>
      </c>
      <c r="C4334" t="s">
        <v>340</v>
      </c>
      <c r="D4334" t="s">
        <v>13</v>
      </c>
      <c r="E4334" s="1">
        <v>43193</v>
      </c>
      <c r="F4334">
        <v>1</v>
      </c>
      <c r="G4334">
        <v>4499.99</v>
      </c>
      <c r="H4334" t="s">
        <v>1659</v>
      </c>
      <c r="I4334" t="s">
        <v>858</v>
      </c>
      <c r="J4334" t="s">
        <v>16</v>
      </c>
      <c r="K4334" t="s">
        <v>36</v>
      </c>
      <c r="L4334" t="s">
        <v>1968</v>
      </c>
    </row>
    <row r="4335" spans="1:12" x14ac:dyDescent="0.3">
      <c r="A4335">
        <v>1487</v>
      </c>
      <c r="B4335" t="s">
        <v>791</v>
      </c>
      <c r="C4335" t="s">
        <v>340</v>
      </c>
      <c r="D4335" t="s">
        <v>13</v>
      </c>
      <c r="E4335" s="1">
        <v>43193</v>
      </c>
      <c r="F4335">
        <v>1</v>
      </c>
      <c r="G4335">
        <v>2299.9899999999998</v>
      </c>
      <c r="H4335" t="s">
        <v>1929</v>
      </c>
      <c r="I4335" t="s">
        <v>46</v>
      </c>
      <c r="J4335" t="s">
        <v>16</v>
      </c>
      <c r="K4335" t="s">
        <v>36</v>
      </c>
      <c r="L4335" t="s">
        <v>1968</v>
      </c>
    </row>
    <row r="4336" spans="1:12" x14ac:dyDescent="0.3">
      <c r="A4336">
        <v>1488</v>
      </c>
      <c r="B4336" t="s">
        <v>476</v>
      </c>
      <c r="C4336" t="s">
        <v>477</v>
      </c>
      <c r="D4336" t="s">
        <v>13</v>
      </c>
      <c r="E4336" s="1">
        <v>43193</v>
      </c>
      <c r="F4336">
        <v>1</v>
      </c>
      <c r="G4336">
        <v>2499.9899999999998</v>
      </c>
      <c r="H4336" t="s">
        <v>1928</v>
      </c>
      <c r="I4336" t="s">
        <v>22</v>
      </c>
      <c r="J4336" t="s">
        <v>16</v>
      </c>
      <c r="K4336" t="s">
        <v>36</v>
      </c>
      <c r="L4336" t="s">
        <v>1967</v>
      </c>
    </row>
    <row r="4337" spans="1:12" x14ac:dyDescent="0.3">
      <c r="A4337">
        <v>1488</v>
      </c>
      <c r="B4337" t="s">
        <v>476</v>
      </c>
      <c r="C4337" t="s">
        <v>477</v>
      </c>
      <c r="D4337" t="s">
        <v>13</v>
      </c>
      <c r="E4337" s="1">
        <v>43193</v>
      </c>
      <c r="F4337">
        <v>1</v>
      </c>
      <c r="G4337">
        <v>2299.9899999999998</v>
      </c>
      <c r="H4337" t="s">
        <v>878</v>
      </c>
      <c r="I4337" t="s">
        <v>22</v>
      </c>
      <c r="J4337" t="s">
        <v>16</v>
      </c>
      <c r="K4337" t="s">
        <v>36</v>
      </c>
      <c r="L4337" t="s">
        <v>1968</v>
      </c>
    </row>
    <row r="4338" spans="1:12" x14ac:dyDescent="0.3">
      <c r="A4338">
        <v>1489</v>
      </c>
      <c r="B4338" t="s">
        <v>1352</v>
      </c>
      <c r="C4338" t="s">
        <v>520</v>
      </c>
      <c r="D4338" t="s">
        <v>13</v>
      </c>
      <c r="E4338" s="1">
        <v>43193</v>
      </c>
      <c r="F4338">
        <v>2</v>
      </c>
      <c r="G4338">
        <v>559.98</v>
      </c>
      <c r="H4338" t="s">
        <v>1644</v>
      </c>
      <c r="I4338" t="s">
        <v>53</v>
      </c>
      <c r="J4338" t="s">
        <v>16</v>
      </c>
      <c r="K4338" t="s">
        <v>36</v>
      </c>
      <c r="L4338" t="s">
        <v>1966</v>
      </c>
    </row>
    <row r="4339" spans="1:12" x14ac:dyDescent="0.3">
      <c r="A4339">
        <v>1489</v>
      </c>
      <c r="B4339" t="s">
        <v>1352</v>
      </c>
      <c r="C4339" t="s">
        <v>520</v>
      </c>
      <c r="D4339" t="s">
        <v>13</v>
      </c>
      <c r="E4339" s="1">
        <v>43193</v>
      </c>
      <c r="F4339">
        <v>1</v>
      </c>
      <c r="G4339">
        <v>2999.99</v>
      </c>
      <c r="H4339" t="s">
        <v>1782</v>
      </c>
      <c r="I4339" t="s">
        <v>46</v>
      </c>
      <c r="J4339" t="s">
        <v>16</v>
      </c>
      <c r="K4339" t="s">
        <v>36</v>
      </c>
      <c r="L4339" t="s">
        <v>1966</v>
      </c>
    </row>
    <row r="4340" spans="1:12" x14ac:dyDescent="0.3">
      <c r="A4340">
        <v>1489</v>
      </c>
      <c r="B4340" t="s">
        <v>1352</v>
      </c>
      <c r="C4340" t="s">
        <v>520</v>
      </c>
      <c r="D4340" t="s">
        <v>13</v>
      </c>
      <c r="E4340" s="1">
        <v>43193</v>
      </c>
      <c r="F4340">
        <v>1</v>
      </c>
      <c r="G4340">
        <v>875.99</v>
      </c>
      <c r="H4340" t="s">
        <v>906</v>
      </c>
      <c r="I4340" t="s">
        <v>858</v>
      </c>
      <c r="J4340" t="s">
        <v>16</v>
      </c>
      <c r="K4340" t="s">
        <v>36</v>
      </c>
      <c r="L4340" t="s">
        <v>1967</v>
      </c>
    </row>
    <row r="4341" spans="1:12" x14ac:dyDescent="0.3">
      <c r="A4341">
        <v>1490</v>
      </c>
      <c r="B4341" t="s">
        <v>1618</v>
      </c>
      <c r="C4341" t="s">
        <v>545</v>
      </c>
      <c r="D4341" t="s">
        <v>13</v>
      </c>
      <c r="E4341" s="1">
        <v>43193</v>
      </c>
      <c r="F4341">
        <v>1</v>
      </c>
      <c r="G4341">
        <v>319.99</v>
      </c>
      <c r="H4341" t="s">
        <v>1930</v>
      </c>
      <c r="I4341" t="s">
        <v>15</v>
      </c>
      <c r="J4341" t="s">
        <v>16</v>
      </c>
      <c r="K4341" t="s">
        <v>36</v>
      </c>
      <c r="L4341" t="s">
        <v>1966</v>
      </c>
    </row>
    <row r="4342" spans="1:12" x14ac:dyDescent="0.3">
      <c r="A4342">
        <v>1490</v>
      </c>
      <c r="B4342" t="s">
        <v>1618</v>
      </c>
      <c r="C4342" t="s">
        <v>545</v>
      </c>
      <c r="D4342" t="s">
        <v>13</v>
      </c>
      <c r="E4342" s="1">
        <v>43193</v>
      </c>
      <c r="F4342">
        <v>1</v>
      </c>
      <c r="G4342">
        <v>299.99</v>
      </c>
      <c r="H4342" t="s">
        <v>877</v>
      </c>
      <c r="I4342" t="s">
        <v>53</v>
      </c>
      <c r="J4342" t="s">
        <v>16</v>
      </c>
      <c r="K4342" t="s">
        <v>36</v>
      </c>
      <c r="L4342" t="s">
        <v>1966</v>
      </c>
    </row>
    <row r="4343" spans="1:12" x14ac:dyDescent="0.3">
      <c r="A4343">
        <v>1490</v>
      </c>
      <c r="B4343" t="s">
        <v>1618</v>
      </c>
      <c r="C4343" t="s">
        <v>545</v>
      </c>
      <c r="D4343" t="s">
        <v>13</v>
      </c>
      <c r="E4343" s="1">
        <v>43193</v>
      </c>
      <c r="F4343">
        <v>1</v>
      </c>
      <c r="G4343">
        <v>749.99</v>
      </c>
      <c r="H4343" t="s">
        <v>1700</v>
      </c>
      <c r="I4343" t="s">
        <v>15</v>
      </c>
      <c r="J4343" t="s">
        <v>16</v>
      </c>
      <c r="K4343" t="s">
        <v>36</v>
      </c>
      <c r="L4343" t="s">
        <v>1966</v>
      </c>
    </row>
    <row r="4344" spans="1:12" x14ac:dyDescent="0.3">
      <c r="A4344">
        <v>1491</v>
      </c>
      <c r="B4344" t="s">
        <v>1266</v>
      </c>
      <c r="C4344" t="s">
        <v>79</v>
      </c>
      <c r="D4344" t="s">
        <v>13</v>
      </c>
      <c r="E4344" s="1">
        <v>43194</v>
      </c>
      <c r="F4344">
        <v>2</v>
      </c>
      <c r="G4344">
        <v>599.98</v>
      </c>
      <c r="H4344" t="s">
        <v>866</v>
      </c>
      <c r="I4344" t="s">
        <v>53</v>
      </c>
      <c r="J4344" t="s">
        <v>16</v>
      </c>
      <c r="K4344" t="s">
        <v>36</v>
      </c>
      <c r="L4344" t="s">
        <v>1966</v>
      </c>
    </row>
    <row r="4345" spans="1:12" x14ac:dyDescent="0.3">
      <c r="A4345">
        <v>1491</v>
      </c>
      <c r="B4345" t="s">
        <v>1266</v>
      </c>
      <c r="C4345" t="s">
        <v>79</v>
      </c>
      <c r="D4345" t="s">
        <v>13</v>
      </c>
      <c r="E4345" s="1">
        <v>43194</v>
      </c>
      <c r="F4345">
        <v>1</v>
      </c>
      <c r="G4345">
        <v>449.99</v>
      </c>
      <c r="H4345" t="s">
        <v>1846</v>
      </c>
      <c r="I4345" t="s">
        <v>39</v>
      </c>
      <c r="J4345" t="s">
        <v>16</v>
      </c>
      <c r="K4345" t="s">
        <v>36</v>
      </c>
      <c r="L4345" t="s">
        <v>1966</v>
      </c>
    </row>
    <row r="4346" spans="1:12" x14ac:dyDescent="0.3">
      <c r="A4346">
        <v>1491</v>
      </c>
      <c r="B4346" t="s">
        <v>1266</v>
      </c>
      <c r="C4346" t="s">
        <v>79</v>
      </c>
      <c r="D4346" t="s">
        <v>13</v>
      </c>
      <c r="E4346" s="1">
        <v>43194</v>
      </c>
      <c r="F4346">
        <v>2</v>
      </c>
      <c r="G4346">
        <v>3119.98</v>
      </c>
      <c r="H4346" t="s">
        <v>967</v>
      </c>
      <c r="I4346" t="s">
        <v>46</v>
      </c>
      <c r="J4346" t="s">
        <v>16</v>
      </c>
      <c r="K4346" t="s">
        <v>36</v>
      </c>
      <c r="L4346" t="s">
        <v>1972</v>
      </c>
    </row>
    <row r="4347" spans="1:12" x14ac:dyDescent="0.3">
      <c r="A4347">
        <v>1491</v>
      </c>
      <c r="B4347" t="s">
        <v>1266</v>
      </c>
      <c r="C4347" t="s">
        <v>79</v>
      </c>
      <c r="D4347" t="s">
        <v>13</v>
      </c>
      <c r="E4347" s="1">
        <v>43194</v>
      </c>
      <c r="F4347">
        <v>2</v>
      </c>
      <c r="G4347">
        <v>5999.98</v>
      </c>
      <c r="H4347" t="s">
        <v>1626</v>
      </c>
      <c r="I4347" t="s">
        <v>22</v>
      </c>
      <c r="J4347" t="s">
        <v>16</v>
      </c>
      <c r="K4347" t="s">
        <v>36</v>
      </c>
      <c r="L4347" t="s">
        <v>1968</v>
      </c>
    </row>
    <row r="4348" spans="1:12" x14ac:dyDescent="0.3">
      <c r="A4348">
        <v>1492</v>
      </c>
      <c r="B4348" t="s">
        <v>1460</v>
      </c>
      <c r="C4348" t="s">
        <v>269</v>
      </c>
      <c r="D4348" t="s">
        <v>26</v>
      </c>
      <c r="E4348" s="1">
        <v>43194</v>
      </c>
      <c r="F4348">
        <v>2</v>
      </c>
      <c r="G4348">
        <v>759.98</v>
      </c>
      <c r="H4348" t="s">
        <v>960</v>
      </c>
      <c r="I4348" t="s">
        <v>22</v>
      </c>
      <c r="J4348" t="s">
        <v>27</v>
      </c>
      <c r="K4348" t="s">
        <v>31</v>
      </c>
      <c r="L4348" t="s">
        <v>1971</v>
      </c>
    </row>
    <row r="4349" spans="1:12" x14ac:dyDescent="0.3">
      <c r="A4349">
        <v>1493</v>
      </c>
      <c r="B4349" t="s">
        <v>767</v>
      </c>
      <c r="C4349" t="s">
        <v>283</v>
      </c>
      <c r="D4349" t="s">
        <v>108</v>
      </c>
      <c r="E4349" s="1">
        <v>43194</v>
      </c>
      <c r="F4349">
        <v>1</v>
      </c>
      <c r="G4349">
        <v>429.99</v>
      </c>
      <c r="H4349" t="s">
        <v>1642</v>
      </c>
      <c r="I4349" t="s">
        <v>15</v>
      </c>
      <c r="J4349" t="s">
        <v>109</v>
      </c>
      <c r="K4349" t="s">
        <v>110</v>
      </c>
      <c r="L4349" t="s">
        <v>1966</v>
      </c>
    </row>
    <row r="4350" spans="1:12" x14ac:dyDescent="0.3">
      <c r="A4350">
        <v>1494</v>
      </c>
      <c r="B4350" t="s">
        <v>1430</v>
      </c>
      <c r="C4350" t="s">
        <v>256</v>
      </c>
      <c r="D4350" t="s">
        <v>13</v>
      </c>
      <c r="E4350" s="1">
        <v>43195</v>
      </c>
      <c r="F4350">
        <v>2</v>
      </c>
      <c r="G4350">
        <v>859.98</v>
      </c>
      <c r="H4350" t="s">
        <v>1642</v>
      </c>
      <c r="I4350" t="s">
        <v>15</v>
      </c>
      <c r="J4350" t="s">
        <v>16</v>
      </c>
      <c r="K4350" t="s">
        <v>36</v>
      </c>
      <c r="L4350" t="s">
        <v>1966</v>
      </c>
    </row>
    <row r="4351" spans="1:12" x14ac:dyDescent="0.3">
      <c r="A4351">
        <v>1494</v>
      </c>
      <c r="B4351" t="s">
        <v>1430</v>
      </c>
      <c r="C4351" t="s">
        <v>256</v>
      </c>
      <c r="D4351" t="s">
        <v>13</v>
      </c>
      <c r="E4351" s="1">
        <v>43195</v>
      </c>
      <c r="F4351">
        <v>2</v>
      </c>
      <c r="G4351">
        <v>499.98</v>
      </c>
      <c r="H4351" t="s">
        <v>1833</v>
      </c>
      <c r="I4351" t="s">
        <v>53</v>
      </c>
      <c r="J4351" t="s">
        <v>16</v>
      </c>
      <c r="K4351" t="s">
        <v>36</v>
      </c>
      <c r="L4351" t="s">
        <v>1973</v>
      </c>
    </row>
    <row r="4352" spans="1:12" x14ac:dyDescent="0.3">
      <c r="A4352">
        <v>1494</v>
      </c>
      <c r="B4352" t="s">
        <v>1430</v>
      </c>
      <c r="C4352" t="s">
        <v>256</v>
      </c>
      <c r="D4352" t="s">
        <v>13</v>
      </c>
      <c r="E4352" s="1">
        <v>43195</v>
      </c>
      <c r="F4352">
        <v>2</v>
      </c>
      <c r="G4352">
        <v>1499.98</v>
      </c>
      <c r="H4352" t="s">
        <v>1872</v>
      </c>
      <c r="I4352" t="s">
        <v>858</v>
      </c>
      <c r="J4352" t="s">
        <v>16</v>
      </c>
      <c r="K4352" t="s">
        <v>36</v>
      </c>
      <c r="L4352" t="s">
        <v>1968</v>
      </c>
    </row>
    <row r="4353" spans="1:12" x14ac:dyDescent="0.3">
      <c r="A4353">
        <v>1495</v>
      </c>
      <c r="B4353" t="s">
        <v>272</v>
      </c>
      <c r="C4353" t="s">
        <v>273</v>
      </c>
      <c r="D4353" t="s">
        <v>26</v>
      </c>
      <c r="E4353" s="1">
        <v>43195</v>
      </c>
      <c r="F4353">
        <v>2</v>
      </c>
      <c r="G4353">
        <v>739.98</v>
      </c>
      <c r="H4353" t="s">
        <v>1779</v>
      </c>
      <c r="I4353" t="s">
        <v>53</v>
      </c>
      <c r="J4353" t="s">
        <v>27</v>
      </c>
      <c r="K4353" t="s">
        <v>31</v>
      </c>
      <c r="L4353" t="s">
        <v>1966</v>
      </c>
    </row>
    <row r="4354" spans="1:12" x14ac:dyDescent="0.3">
      <c r="A4354">
        <v>1495</v>
      </c>
      <c r="B4354" t="s">
        <v>272</v>
      </c>
      <c r="C4354" t="s">
        <v>273</v>
      </c>
      <c r="D4354" t="s">
        <v>26</v>
      </c>
      <c r="E4354" s="1">
        <v>43195</v>
      </c>
      <c r="F4354">
        <v>2</v>
      </c>
      <c r="G4354">
        <v>1499.98</v>
      </c>
      <c r="H4354" t="s">
        <v>1828</v>
      </c>
      <c r="I4354" t="s">
        <v>39</v>
      </c>
      <c r="J4354" t="s">
        <v>27</v>
      </c>
      <c r="K4354" t="s">
        <v>31</v>
      </c>
      <c r="L4354" t="s">
        <v>1966</v>
      </c>
    </row>
    <row r="4355" spans="1:12" x14ac:dyDescent="0.3">
      <c r="A4355">
        <v>1495</v>
      </c>
      <c r="B4355" t="s">
        <v>272</v>
      </c>
      <c r="C4355" t="s">
        <v>273</v>
      </c>
      <c r="D4355" t="s">
        <v>26</v>
      </c>
      <c r="E4355" s="1">
        <v>43195</v>
      </c>
      <c r="F4355">
        <v>1</v>
      </c>
      <c r="G4355">
        <v>2599</v>
      </c>
      <c r="H4355" t="s">
        <v>1820</v>
      </c>
      <c r="I4355" t="s">
        <v>22</v>
      </c>
      <c r="J4355" t="s">
        <v>27</v>
      </c>
      <c r="K4355" t="s">
        <v>31</v>
      </c>
      <c r="L4355" t="s">
        <v>1970</v>
      </c>
    </row>
    <row r="4356" spans="1:12" x14ac:dyDescent="0.3">
      <c r="A4356">
        <v>1496</v>
      </c>
      <c r="B4356" t="s">
        <v>1912</v>
      </c>
      <c r="C4356" t="s">
        <v>477</v>
      </c>
      <c r="D4356" t="s">
        <v>13</v>
      </c>
      <c r="E4356" s="1">
        <v>43196</v>
      </c>
      <c r="F4356">
        <v>2</v>
      </c>
      <c r="G4356">
        <v>959.98</v>
      </c>
      <c r="H4356" t="s">
        <v>1802</v>
      </c>
      <c r="I4356" t="s">
        <v>15</v>
      </c>
      <c r="J4356" t="s">
        <v>16</v>
      </c>
      <c r="K4356" t="s">
        <v>36</v>
      </c>
      <c r="L4356" t="s">
        <v>1966</v>
      </c>
    </row>
    <row r="4357" spans="1:12" x14ac:dyDescent="0.3">
      <c r="A4357">
        <v>1496</v>
      </c>
      <c r="B4357" t="s">
        <v>1912</v>
      </c>
      <c r="C4357" t="s">
        <v>477</v>
      </c>
      <c r="D4357" t="s">
        <v>13</v>
      </c>
      <c r="E4357" s="1">
        <v>43196</v>
      </c>
      <c r="F4357">
        <v>2</v>
      </c>
      <c r="G4357">
        <v>1919.98</v>
      </c>
      <c r="H4357" t="s">
        <v>1773</v>
      </c>
      <c r="I4357" t="s">
        <v>15</v>
      </c>
      <c r="J4357" t="s">
        <v>16</v>
      </c>
      <c r="K4357" t="s">
        <v>36</v>
      </c>
      <c r="L4357" t="s">
        <v>1966</v>
      </c>
    </row>
    <row r="4358" spans="1:12" x14ac:dyDescent="0.3">
      <c r="A4358">
        <v>1496</v>
      </c>
      <c r="B4358" t="s">
        <v>1912</v>
      </c>
      <c r="C4358" t="s">
        <v>477</v>
      </c>
      <c r="D4358" t="s">
        <v>13</v>
      </c>
      <c r="E4358" s="1">
        <v>43196</v>
      </c>
      <c r="F4358">
        <v>1</v>
      </c>
      <c r="G4358">
        <v>899.99</v>
      </c>
      <c r="H4358" t="s">
        <v>1770</v>
      </c>
      <c r="I4358" t="s">
        <v>15</v>
      </c>
      <c r="J4358" t="s">
        <v>16</v>
      </c>
      <c r="K4358" t="s">
        <v>36</v>
      </c>
      <c r="L4358" t="s">
        <v>1966</v>
      </c>
    </row>
    <row r="4359" spans="1:12" x14ac:dyDescent="0.3">
      <c r="A4359">
        <v>1496</v>
      </c>
      <c r="B4359" t="s">
        <v>1912</v>
      </c>
      <c r="C4359" t="s">
        <v>477</v>
      </c>
      <c r="D4359" t="s">
        <v>13</v>
      </c>
      <c r="E4359" s="1">
        <v>43196</v>
      </c>
      <c r="F4359">
        <v>1</v>
      </c>
      <c r="G4359">
        <v>449.99</v>
      </c>
      <c r="H4359" t="s">
        <v>1846</v>
      </c>
      <c r="I4359" t="s">
        <v>39</v>
      </c>
      <c r="J4359" t="s">
        <v>16</v>
      </c>
      <c r="K4359" t="s">
        <v>36</v>
      </c>
      <c r="L4359" t="s">
        <v>1966</v>
      </c>
    </row>
    <row r="4360" spans="1:12" x14ac:dyDescent="0.3">
      <c r="A4360">
        <v>1496</v>
      </c>
      <c r="B4360" t="s">
        <v>1912</v>
      </c>
      <c r="C4360" t="s">
        <v>477</v>
      </c>
      <c r="D4360" t="s">
        <v>13</v>
      </c>
      <c r="E4360" s="1">
        <v>43196</v>
      </c>
      <c r="F4360">
        <v>1</v>
      </c>
      <c r="G4360">
        <v>599.99</v>
      </c>
      <c r="H4360" t="s">
        <v>1921</v>
      </c>
      <c r="I4360" t="s">
        <v>15</v>
      </c>
      <c r="J4360" t="s">
        <v>16</v>
      </c>
      <c r="K4360" t="s">
        <v>36</v>
      </c>
      <c r="L4360" t="s">
        <v>1966</v>
      </c>
    </row>
    <row r="4361" spans="1:12" x14ac:dyDescent="0.3">
      <c r="A4361">
        <v>1497</v>
      </c>
      <c r="B4361" t="s">
        <v>321</v>
      </c>
      <c r="C4361" t="s">
        <v>322</v>
      </c>
      <c r="D4361" t="s">
        <v>13</v>
      </c>
      <c r="E4361" s="1">
        <v>43196</v>
      </c>
      <c r="F4361">
        <v>2</v>
      </c>
      <c r="G4361">
        <v>5999.98</v>
      </c>
      <c r="H4361" t="s">
        <v>1782</v>
      </c>
      <c r="I4361" t="s">
        <v>46</v>
      </c>
      <c r="J4361" t="s">
        <v>16</v>
      </c>
      <c r="K4361" t="s">
        <v>17</v>
      </c>
      <c r="L4361" t="s">
        <v>1966</v>
      </c>
    </row>
    <row r="4362" spans="1:12" x14ac:dyDescent="0.3">
      <c r="A4362">
        <v>1497</v>
      </c>
      <c r="B4362" t="s">
        <v>321</v>
      </c>
      <c r="C4362" t="s">
        <v>322</v>
      </c>
      <c r="D4362" t="s">
        <v>13</v>
      </c>
      <c r="E4362" s="1">
        <v>43196</v>
      </c>
      <c r="F4362">
        <v>2</v>
      </c>
      <c r="G4362">
        <v>3199.98</v>
      </c>
      <c r="H4362" t="s">
        <v>1866</v>
      </c>
      <c r="I4362" t="s">
        <v>22</v>
      </c>
      <c r="J4362" t="s">
        <v>16</v>
      </c>
      <c r="K4362" t="s">
        <v>17</v>
      </c>
      <c r="L4362" t="s">
        <v>1968</v>
      </c>
    </row>
    <row r="4363" spans="1:12" x14ac:dyDescent="0.3">
      <c r="A4363">
        <v>1497</v>
      </c>
      <c r="B4363" t="s">
        <v>321</v>
      </c>
      <c r="C4363" t="s">
        <v>322</v>
      </c>
      <c r="D4363" t="s">
        <v>13</v>
      </c>
      <c r="E4363" s="1">
        <v>43196</v>
      </c>
      <c r="F4363">
        <v>2</v>
      </c>
      <c r="G4363">
        <v>7199.98</v>
      </c>
      <c r="H4363" t="s">
        <v>1728</v>
      </c>
      <c r="I4363" t="s">
        <v>46</v>
      </c>
      <c r="J4363" t="s">
        <v>16</v>
      </c>
      <c r="K4363" t="s">
        <v>17</v>
      </c>
      <c r="L4363" t="s">
        <v>1968</v>
      </c>
    </row>
    <row r="4364" spans="1:12" x14ac:dyDescent="0.3">
      <c r="A4364">
        <v>1498</v>
      </c>
      <c r="B4364" t="s">
        <v>961</v>
      </c>
      <c r="C4364" t="s">
        <v>456</v>
      </c>
      <c r="D4364" t="s">
        <v>13</v>
      </c>
      <c r="E4364" s="1">
        <v>43196</v>
      </c>
      <c r="F4364">
        <v>2</v>
      </c>
      <c r="G4364">
        <v>1599.98</v>
      </c>
      <c r="H4364" t="s">
        <v>1648</v>
      </c>
      <c r="I4364" t="s">
        <v>15</v>
      </c>
      <c r="J4364" t="s">
        <v>16</v>
      </c>
      <c r="K4364" t="s">
        <v>17</v>
      </c>
      <c r="L4364" t="s">
        <v>1966</v>
      </c>
    </row>
    <row r="4365" spans="1:12" x14ac:dyDescent="0.3">
      <c r="A4365">
        <v>1498</v>
      </c>
      <c r="B4365" t="s">
        <v>961</v>
      </c>
      <c r="C4365" t="s">
        <v>456</v>
      </c>
      <c r="D4365" t="s">
        <v>13</v>
      </c>
      <c r="E4365" s="1">
        <v>43196</v>
      </c>
      <c r="F4365">
        <v>1</v>
      </c>
      <c r="G4365">
        <v>3199.99</v>
      </c>
      <c r="H4365" t="s">
        <v>1687</v>
      </c>
      <c r="I4365" t="s">
        <v>858</v>
      </c>
      <c r="J4365" t="s">
        <v>16</v>
      </c>
      <c r="K4365" t="s">
        <v>17</v>
      </c>
      <c r="L4365" t="s">
        <v>1968</v>
      </c>
    </row>
    <row r="4366" spans="1:12" x14ac:dyDescent="0.3">
      <c r="A4366">
        <v>1499</v>
      </c>
      <c r="B4366" t="s">
        <v>1213</v>
      </c>
      <c r="C4366" t="s">
        <v>545</v>
      </c>
      <c r="D4366" t="s">
        <v>13</v>
      </c>
      <c r="E4366" s="1">
        <v>43196</v>
      </c>
      <c r="F4366">
        <v>1</v>
      </c>
      <c r="G4366">
        <v>749.99</v>
      </c>
      <c r="H4366" t="s">
        <v>35</v>
      </c>
      <c r="I4366" t="s">
        <v>22</v>
      </c>
      <c r="J4366" t="s">
        <v>16</v>
      </c>
      <c r="K4366" t="s">
        <v>17</v>
      </c>
      <c r="L4366" t="s">
        <v>1969</v>
      </c>
    </row>
    <row r="4367" spans="1:12" x14ac:dyDescent="0.3">
      <c r="A4367">
        <v>1499</v>
      </c>
      <c r="B4367" t="s">
        <v>1213</v>
      </c>
      <c r="C4367" t="s">
        <v>545</v>
      </c>
      <c r="D4367" t="s">
        <v>13</v>
      </c>
      <c r="E4367" s="1">
        <v>43196</v>
      </c>
      <c r="F4367">
        <v>1</v>
      </c>
      <c r="G4367">
        <v>470.99</v>
      </c>
      <c r="H4367" t="s">
        <v>900</v>
      </c>
      <c r="I4367" t="s">
        <v>39</v>
      </c>
      <c r="J4367" t="s">
        <v>16</v>
      </c>
      <c r="K4367" t="s">
        <v>17</v>
      </c>
      <c r="L4367" t="s">
        <v>1972</v>
      </c>
    </row>
    <row r="4368" spans="1:12" x14ac:dyDescent="0.3">
      <c r="A4368">
        <v>1499</v>
      </c>
      <c r="B4368" t="s">
        <v>1213</v>
      </c>
      <c r="C4368" t="s">
        <v>545</v>
      </c>
      <c r="D4368" t="s">
        <v>13</v>
      </c>
      <c r="E4368" s="1">
        <v>43196</v>
      </c>
      <c r="F4368">
        <v>1</v>
      </c>
      <c r="G4368">
        <v>1799.99</v>
      </c>
      <c r="H4368" t="s">
        <v>1750</v>
      </c>
      <c r="I4368" t="s">
        <v>20</v>
      </c>
      <c r="J4368" t="s">
        <v>16</v>
      </c>
      <c r="K4368" t="s">
        <v>17</v>
      </c>
      <c r="L4368" t="s">
        <v>1968</v>
      </c>
    </row>
    <row r="4369" spans="1:12" x14ac:dyDescent="0.3">
      <c r="A4369">
        <v>1499</v>
      </c>
      <c r="B4369" t="s">
        <v>1213</v>
      </c>
      <c r="C4369" t="s">
        <v>545</v>
      </c>
      <c r="D4369" t="s">
        <v>13</v>
      </c>
      <c r="E4369" s="1">
        <v>43196</v>
      </c>
      <c r="F4369">
        <v>2</v>
      </c>
      <c r="G4369">
        <v>6399.98</v>
      </c>
      <c r="H4369" t="s">
        <v>1785</v>
      </c>
      <c r="I4369" t="s">
        <v>858</v>
      </c>
      <c r="J4369" t="s">
        <v>16</v>
      </c>
      <c r="K4369" t="s">
        <v>17</v>
      </c>
      <c r="L4369" t="s">
        <v>1968</v>
      </c>
    </row>
    <row r="4370" spans="1:12" x14ac:dyDescent="0.3">
      <c r="A4370">
        <v>1499</v>
      </c>
      <c r="B4370" t="s">
        <v>1213</v>
      </c>
      <c r="C4370" t="s">
        <v>545</v>
      </c>
      <c r="D4370" t="s">
        <v>13</v>
      </c>
      <c r="E4370" s="1">
        <v>43196</v>
      </c>
      <c r="F4370">
        <v>2</v>
      </c>
      <c r="G4370">
        <v>319.98</v>
      </c>
      <c r="H4370" t="s">
        <v>1793</v>
      </c>
      <c r="I4370" t="s">
        <v>53</v>
      </c>
      <c r="J4370" t="s">
        <v>16</v>
      </c>
      <c r="K4370" t="s">
        <v>17</v>
      </c>
      <c r="L4370" t="s">
        <v>1968</v>
      </c>
    </row>
    <row r="4371" spans="1:12" x14ac:dyDescent="0.3">
      <c r="A4371">
        <v>1500</v>
      </c>
      <c r="B4371" t="s">
        <v>161</v>
      </c>
      <c r="C4371" t="s">
        <v>162</v>
      </c>
      <c r="D4371" t="s">
        <v>13</v>
      </c>
      <c r="E4371" s="1">
        <v>43196</v>
      </c>
      <c r="F4371">
        <v>1</v>
      </c>
      <c r="G4371">
        <v>319.99</v>
      </c>
      <c r="H4371" t="s">
        <v>1931</v>
      </c>
      <c r="I4371" t="s">
        <v>53</v>
      </c>
      <c r="J4371" t="s">
        <v>16</v>
      </c>
      <c r="K4371" t="s">
        <v>36</v>
      </c>
      <c r="L4371" t="s">
        <v>1966</v>
      </c>
    </row>
    <row r="4372" spans="1:12" x14ac:dyDescent="0.3">
      <c r="A4372">
        <v>1500</v>
      </c>
      <c r="B4372" t="s">
        <v>161</v>
      </c>
      <c r="C4372" t="s">
        <v>162</v>
      </c>
      <c r="D4372" t="s">
        <v>13</v>
      </c>
      <c r="E4372" s="1">
        <v>43196</v>
      </c>
      <c r="F4372">
        <v>2</v>
      </c>
      <c r="G4372">
        <v>2939.98</v>
      </c>
      <c r="H4372" t="s">
        <v>922</v>
      </c>
      <c r="I4372" t="s">
        <v>22</v>
      </c>
      <c r="J4372" t="s">
        <v>16</v>
      </c>
      <c r="K4372" t="s">
        <v>36</v>
      </c>
      <c r="L4372" t="s">
        <v>1971</v>
      </c>
    </row>
    <row r="4373" spans="1:12" x14ac:dyDescent="0.3">
      <c r="A4373">
        <v>1501</v>
      </c>
      <c r="B4373" t="s">
        <v>1416</v>
      </c>
      <c r="C4373" t="s">
        <v>250</v>
      </c>
      <c r="D4373" t="s">
        <v>26</v>
      </c>
      <c r="E4373" s="1">
        <v>43196</v>
      </c>
      <c r="F4373">
        <v>1</v>
      </c>
      <c r="G4373">
        <v>529.99</v>
      </c>
      <c r="H4373" t="s">
        <v>49</v>
      </c>
      <c r="I4373" t="s">
        <v>15</v>
      </c>
      <c r="J4373" t="s">
        <v>27</v>
      </c>
      <c r="K4373" t="s">
        <v>28</v>
      </c>
      <c r="L4373" t="s">
        <v>1966</v>
      </c>
    </row>
    <row r="4374" spans="1:12" x14ac:dyDescent="0.3">
      <c r="A4374">
        <v>1501</v>
      </c>
      <c r="B4374" t="s">
        <v>1416</v>
      </c>
      <c r="C4374" t="s">
        <v>250</v>
      </c>
      <c r="D4374" t="s">
        <v>26</v>
      </c>
      <c r="E4374" s="1">
        <v>43196</v>
      </c>
      <c r="F4374">
        <v>1</v>
      </c>
      <c r="G4374">
        <v>639.99</v>
      </c>
      <c r="H4374" t="s">
        <v>1838</v>
      </c>
      <c r="I4374" t="s">
        <v>15</v>
      </c>
      <c r="J4374" t="s">
        <v>27</v>
      </c>
      <c r="K4374" t="s">
        <v>28</v>
      </c>
      <c r="L4374" t="s">
        <v>1966</v>
      </c>
    </row>
    <row r="4375" spans="1:12" x14ac:dyDescent="0.3">
      <c r="A4375">
        <v>1501</v>
      </c>
      <c r="B4375" t="s">
        <v>1416</v>
      </c>
      <c r="C4375" t="s">
        <v>250</v>
      </c>
      <c r="D4375" t="s">
        <v>26</v>
      </c>
      <c r="E4375" s="1">
        <v>43196</v>
      </c>
      <c r="F4375">
        <v>1</v>
      </c>
      <c r="G4375">
        <v>599.99</v>
      </c>
      <c r="H4375" t="s">
        <v>1921</v>
      </c>
      <c r="I4375" t="s">
        <v>15</v>
      </c>
      <c r="J4375" t="s">
        <v>27</v>
      </c>
      <c r="K4375" t="s">
        <v>28</v>
      </c>
      <c r="L4375" t="s">
        <v>1966</v>
      </c>
    </row>
    <row r="4376" spans="1:12" x14ac:dyDescent="0.3">
      <c r="A4376">
        <v>1501</v>
      </c>
      <c r="B4376" t="s">
        <v>1416</v>
      </c>
      <c r="C4376" t="s">
        <v>250</v>
      </c>
      <c r="D4376" t="s">
        <v>26</v>
      </c>
      <c r="E4376" s="1">
        <v>43196</v>
      </c>
      <c r="F4376">
        <v>1</v>
      </c>
      <c r="G4376">
        <v>250.99</v>
      </c>
      <c r="H4376" t="s">
        <v>894</v>
      </c>
      <c r="I4376" t="s">
        <v>15</v>
      </c>
      <c r="J4376" t="s">
        <v>27</v>
      </c>
      <c r="K4376" t="s">
        <v>28</v>
      </c>
      <c r="L4376" t="s">
        <v>1972</v>
      </c>
    </row>
    <row r="4377" spans="1:12" x14ac:dyDescent="0.3">
      <c r="A4377">
        <v>1501</v>
      </c>
      <c r="B4377" t="s">
        <v>1416</v>
      </c>
      <c r="C4377" t="s">
        <v>250</v>
      </c>
      <c r="D4377" t="s">
        <v>26</v>
      </c>
      <c r="E4377" s="1">
        <v>43196</v>
      </c>
      <c r="F4377">
        <v>1</v>
      </c>
      <c r="G4377">
        <v>1549</v>
      </c>
      <c r="H4377" t="s">
        <v>1698</v>
      </c>
      <c r="I4377" t="s">
        <v>20</v>
      </c>
      <c r="J4377" t="s">
        <v>27</v>
      </c>
      <c r="K4377" t="s">
        <v>28</v>
      </c>
      <c r="L4377" t="s">
        <v>1967</v>
      </c>
    </row>
    <row r="4378" spans="1:12" x14ac:dyDescent="0.3">
      <c r="A4378">
        <v>1502</v>
      </c>
      <c r="B4378" t="s">
        <v>527</v>
      </c>
      <c r="C4378" t="s">
        <v>337</v>
      </c>
      <c r="D4378" t="s">
        <v>26</v>
      </c>
      <c r="E4378" s="1">
        <v>43196</v>
      </c>
      <c r="F4378">
        <v>2</v>
      </c>
      <c r="G4378">
        <v>1059.98</v>
      </c>
      <c r="H4378" t="s">
        <v>1932</v>
      </c>
      <c r="I4378" t="s">
        <v>15</v>
      </c>
      <c r="J4378" t="s">
        <v>27</v>
      </c>
      <c r="K4378" t="s">
        <v>28</v>
      </c>
      <c r="L4378" t="s">
        <v>1966</v>
      </c>
    </row>
    <row r="4379" spans="1:12" x14ac:dyDescent="0.3">
      <c r="A4379">
        <v>1502</v>
      </c>
      <c r="B4379" t="s">
        <v>527</v>
      </c>
      <c r="C4379" t="s">
        <v>337</v>
      </c>
      <c r="D4379" t="s">
        <v>26</v>
      </c>
      <c r="E4379" s="1">
        <v>43196</v>
      </c>
      <c r="F4379">
        <v>1</v>
      </c>
      <c r="G4379">
        <v>899.99</v>
      </c>
      <c r="H4379" t="s">
        <v>1768</v>
      </c>
      <c r="I4379" t="s">
        <v>15</v>
      </c>
      <c r="J4379" t="s">
        <v>27</v>
      </c>
      <c r="K4379" t="s">
        <v>28</v>
      </c>
      <c r="L4379" t="s">
        <v>1966</v>
      </c>
    </row>
    <row r="4380" spans="1:12" x14ac:dyDescent="0.3">
      <c r="A4380">
        <v>1502</v>
      </c>
      <c r="B4380" t="s">
        <v>527</v>
      </c>
      <c r="C4380" t="s">
        <v>337</v>
      </c>
      <c r="D4380" t="s">
        <v>26</v>
      </c>
      <c r="E4380" s="1">
        <v>43196</v>
      </c>
      <c r="F4380">
        <v>2</v>
      </c>
      <c r="G4380">
        <v>1199.98</v>
      </c>
      <c r="H4380" t="s">
        <v>14</v>
      </c>
      <c r="I4380" t="s">
        <v>39</v>
      </c>
      <c r="J4380" t="s">
        <v>27</v>
      </c>
      <c r="K4380" t="s">
        <v>28</v>
      </c>
      <c r="L4380" t="s">
        <v>1966</v>
      </c>
    </row>
    <row r="4381" spans="1:12" x14ac:dyDescent="0.3">
      <c r="A4381">
        <v>1502</v>
      </c>
      <c r="B4381" t="s">
        <v>527</v>
      </c>
      <c r="C4381" t="s">
        <v>337</v>
      </c>
      <c r="D4381" t="s">
        <v>26</v>
      </c>
      <c r="E4381" s="1">
        <v>43196</v>
      </c>
      <c r="F4381">
        <v>2</v>
      </c>
      <c r="G4381">
        <v>898</v>
      </c>
      <c r="H4381" t="s">
        <v>99</v>
      </c>
      <c r="I4381" t="s">
        <v>15</v>
      </c>
      <c r="J4381" t="s">
        <v>27</v>
      </c>
      <c r="K4381" t="s">
        <v>28</v>
      </c>
      <c r="L4381" t="s">
        <v>1976</v>
      </c>
    </row>
    <row r="4382" spans="1:12" x14ac:dyDescent="0.3">
      <c r="A4382">
        <v>1502</v>
      </c>
      <c r="B4382" t="s">
        <v>527</v>
      </c>
      <c r="C4382" t="s">
        <v>337</v>
      </c>
      <c r="D4382" t="s">
        <v>26</v>
      </c>
      <c r="E4382" s="1">
        <v>43196</v>
      </c>
      <c r="F4382">
        <v>1</v>
      </c>
      <c r="G4382">
        <v>159.99</v>
      </c>
      <c r="H4382" t="s">
        <v>1793</v>
      </c>
      <c r="I4382" t="s">
        <v>53</v>
      </c>
      <c r="J4382" t="s">
        <v>27</v>
      </c>
      <c r="K4382" t="s">
        <v>28</v>
      </c>
      <c r="L4382" t="s">
        <v>1968</v>
      </c>
    </row>
    <row r="4383" spans="1:12" x14ac:dyDescent="0.3">
      <c r="A4383">
        <v>1503</v>
      </c>
      <c r="B4383" t="s">
        <v>165</v>
      </c>
      <c r="C4383" t="s">
        <v>166</v>
      </c>
      <c r="D4383" t="s">
        <v>13</v>
      </c>
      <c r="E4383" s="1">
        <v>43197</v>
      </c>
      <c r="F4383">
        <v>1</v>
      </c>
      <c r="G4383">
        <v>909.99</v>
      </c>
      <c r="H4383" t="s">
        <v>1804</v>
      </c>
      <c r="I4383" t="s">
        <v>15</v>
      </c>
      <c r="J4383" t="s">
        <v>16</v>
      </c>
      <c r="K4383" t="s">
        <v>36</v>
      </c>
      <c r="L4383" t="s">
        <v>1966</v>
      </c>
    </row>
    <row r="4384" spans="1:12" x14ac:dyDescent="0.3">
      <c r="A4384">
        <v>1503</v>
      </c>
      <c r="B4384" t="s">
        <v>165</v>
      </c>
      <c r="C4384" t="s">
        <v>166</v>
      </c>
      <c r="D4384" t="s">
        <v>13</v>
      </c>
      <c r="E4384" s="1">
        <v>43197</v>
      </c>
      <c r="F4384">
        <v>2</v>
      </c>
      <c r="G4384">
        <v>899.98</v>
      </c>
      <c r="H4384" t="s">
        <v>1846</v>
      </c>
      <c r="I4384" t="s">
        <v>39</v>
      </c>
      <c r="J4384" t="s">
        <v>16</v>
      </c>
      <c r="K4384" t="s">
        <v>36</v>
      </c>
      <c r="L4384" t="s">
        <v>1966</v>
      </c>
    </row>
    <row r="4385" spans="1:12" x14ac:dyDescent="0.3">
      <c r="A4385">
        <v>1504</v>
      </c>
      <c r="B4385" t="s">
        <v>332</v>
      </c>
      <c r="C4385" t="s">
        <v>74</v>
      </c>
      <c r="D4385" t="s">
        <v>13</v>
      </c>
      <c r="E4385" s="1">
        <v>43198</v>
      </c>
      <c r="F4385">
        <v>1</v>
      </c>
      <c r="G4385">
        <v>319.99</v>
      </c>
      <c r="H4385" t="s">
        <v>1717</v>
      </c>
      <c r="I4385" t="s">
        <v>53</v>
      </c>
      <c r="J4385" t="s">
        <v>16</v>
      </c>
      <c r="K4385" t="s">
        <v>17</v>
      </c>
      <c r="L4385" t="s">
        <v>1968</v>
      </c>
    </row>
    <row r="4386" spans="1:12" x14ac:dyDescent="0.3">
      <c r="A4386">
        <v>1505</v>
      </c>
      <c r="B4386" t="s">
        <v>347</v>
      </c>
      <c r="C4386" t="s">
        <v>348</v>
      </c>
      <c r="D4386" t="s">
        <v>26</v>
      </c>
      <c r="E4386" s="1">
        <v>43198</v>
      </c>
      <c r="F4386">
        <v>2</v>
      </c>
      <c r="G4386">
        <v>1059.98</v>
      </c>
      <c r="H4386" t="s">
        <v>1752</v>
      </c>
      <c r="I4386" t="s">
        <v>15</v>
      </c>
      <c r="J4386" t="s">
        <v>27</v>
      </c>
      <c r="K4386" t="s">
        <v>31</v>
      </c>
      <c r="L4386" t="s">
        <v>1966</v>
      </c>
    </row>
    <row r="4387" spans="1:12" x14ac:dyDescent="0.3">
      <c r="A4387">
        <v>1505</v>
      </c>
      <c r="B4387" t="s">
        <v>347</v>
      </c>
      <c r="C4387" t="s">
        <v>348</v>
      </c>
      <c r="D4387" t="s">
        <v>26</v>
      </c>
      <c r="E4387" s="1">
        <v>43198</v>
      </c>
      <c r="F4387">
        <v>2</v>
      </c>
      <c r="G4387">
        <v>1099.98</v>
      </c>
      <c r="H4387" t="s">
        <v>43</v>
      </c>
      <c r="I4387" t="s">
        <v>39</v>
      </c>
      <c r="J4387" t="s">
        <v>27</v>
      </c>
      <c r="K4387" t="s">
        <v>31</v>
      </c>
      <c r="L4387" t="s">
        <v>1966</v>
      </c>
    </row>
    <row r="4388" spans="1:12" x14ac:dyDescent="0.3">
      <c r="A4388">
        <v>1505</v>
      </c>
      <c r="B4388" t="s">
        <v>347</v>
      </c>
      <c r="C4388" t="s">
        <v>348</v>
      </c>
      <c r="D4388" t="s">
        <v>26</v>
      </c>
      <c r="E4388" s="1">
        <v>43198</v>
      </c>
      <c r="F4388">
        <v>2</v>
      </c>
      <c r="G4388">
        <v>10599.98</v>
      </c>
      <c r="H4388" t="s">
        <v>897</v>
      </c>
      <c r="I4388" t="s">
        <v>22</v>
      </c>
      <c r="J4388" t="s">
        <v>27</v>
      </c>
      <c r="K4388" t="s">
        <v>31</v>
      </c>
      <c r="L4388" t="s">
        <v>1968</v>
      </c>
    </row>
    <row r="4389" spans="1:12" x14ac:dyDescent="0.3">
      <c r="A4389">
        <v>1506</v>
      </c>
      <c r="B4389" t="s">
        <v>1615</v>
      </c>
      <c r="C4389" t="s">
        <v>295</v>
      </c>
      <c r="D4389" t="s">
        <v>26</v>
      </c>
      <c r="E4389" s="1">
        <v>43198</v>
      </c>
      <c r="F4389">
        <v>1</v>
      </c>
      <c r="G4389">
        <v>3499.99</v>
      </c>
      <c r="H4389" t="s">
        <v>1683</v>
      </c>
      <c r="I4389" t="s">
        <v>858</v>
      </c>
      <c r="J4389" t="s">
        <v>27</v>
      </c>
      <c r="K4389" t="s">
        <v>31</v>
      </c>
      <c r="L4389" t="s">
        <v>1968</v>
      </c>
    </row>
    <row r="4390" spans="1:12" x14ac:dyDescent="0.3">
      <c r="A4390">
        <v>1506</v>
      </c>
      <c r="B4390" t="s">
        <v>1615</v>
      </c>
      <c r="C4390" t="s">
        <v>295</v>
      </c>
      <c r="D4390" t="s">
        <v>26</v>
      </c>
      <c r="E4390" s="1">
        <v>43198</v>
      </c>
      <c r="F4390">
        <v>2</v>
      </c>
      <c r="G4390">
        <v>9999.98</v>
      </c>
      <c r="H4390" t="s">
        <v>1668</v>
      </c>
      <c r="I4390" t="s">
        <v>858</v>
      </c>
      <c r="J4390" t="s">
        <v>27</v>
      </c>
      <c r="K4390" t="s">
        <v>31</v>
      </c>
      <c r="L4390" t="s">
        <v>1968</v>
      </c>
    </row>
    <row r="4391" spans="1:12" x14ac:dyDescent="0.3">
      <c r="A4391">
        <v>1506</v>
      </c>
      <c r="B4391" t="s">
        <v>1615</v>
      </c>
      <c r="C4391" t="s">
        <v>295</v>
      </c>
      <c r="D4391" t="s">
        <v>26</v>
      </c>
      <c r="E4391" s="1">
        <v>43198</v>
      </c>
      <c r="F4391">
        <v>2</v>
      </c>
      <c r="G4391">
        <v>14999.98</v>
      </c>
      <c r="H4391" t="s">
        <v>1714</v>
      </c>
      <c r="I4391" t="s">
        <v>858</v>
      </c>
      <c r="J4391" t="s">
        <v>27</v>
      </c>
      <c r="K4391" t="s">
        <v>31</v>
      </c>
      <c r="L4391" t="s">
        <v>1968</v>
      </c>
    </row>
    <row r="4392" spans="1:12" x14ac:dyDescent="0.3">
      <c r="A4392">
        <v>1507</v>
      </c>
      <c r="B4392" t="s">
        <v>1580</v>
      </c>
      <c r="C4392" t="s">
        <v>25</v>
      </c>
      <c r="D4392" t="s">
        <v>26</v>
      </c>
      <c r="E4392" s="1">
        <v>43198</v>
      </c>
      <c r="F4392">
        <v>1</v>
      </c>
      <c r="G4392">
        <v>1199.99</v>
      </c>
      <c r="H4392" t="s">
        <v>1933</v>
      </c>
      <c r="I4392" t="s">
        <v>15</v>
      </c>
      <c r="J4392" t="s">
        <v>27</v>
      </c>
      <c r="K4392" t="s">
        <v>28</v>
      </c>
      <c r="L4392" t="s">
        <v>1966</v>
      </c>
    </row>
    <row r="4393" spans="1:12" x14ac:dyDescent="0.3">
      <c r="A4393">
        <v>1507</v>
      </c>
      <c r="B4393" t="s">
        <v>1580</v>
      </c>
      <c r="C4393" t="s">
        <v>25</v>
      </c>
      <c r="D4393" t="s">
        <v>26</v>
      </c>
      <c r="E4393" s="1">
        <v>43198</v>
      </c>
      <c r="F4393">
        <v>1</v>
      </c>
      <c r="G4393">
        <v>319.99</v>
      </c>
      <c r="H4393" t="s">
        <v>1784</v>
      </c>
      <c r="I4393" t="s">
        <v>53</v>
      </c>
      <c r="J4393" t="s">
        <v>27</v>
      </c>
      <c r="K4393" t="s">
        <v>28</v>
      </c>
      <c r="L4393" t="s">
        <v>1966</v>
      </c>
    </row>
    <row r="4394" spans="1:12" x14ac:dyDescent="0.3">
      <c r="A4394">
        <v>1507</v>
      </c>
      <c r="B4394" t="s">
        <v>1580</v>
      </c>
      <c r="C4394" t="s">
        <v>25</v>
      </c>
      <c r="D4394" t="s">
        <v>26</v>
      </c>
      <c r="E4394" s="1">
        <v>43198</v>
      </c>
      <c r="F4394">
        <v>2</v>
      </c>
      <c r="G4394">
        <v>639.98</v>
      </c>
      <c r="H4394" t="s">
        <v>1931</v>
      </c>
      <c r="I4394" t="s">
        <v>53</v>
      </c>
      <c r="J4394" t="s">
        <v>27</v>
      </c>
      <c r="K4394" t="s">
        <v>28</v>
      </c>
      <c r="L4394" t="s">
        <v>1966</v>
      </c>
    </row>
    <row r="4395" spans="1:12" x14ac:dyDescent="0.3">
      <c r="A4395">
        <v>1507</v>
      </c>
      <c r="B4395" t="s">
        <v>1580</v>
      </c>
      <c r="C4395" t="s">
        <v>25</v>
      </c>
      <c r="D4395" t="s">
        <v>26</v>
      </c>
      <c r="E4395" s="1">
        <v>43198</v>
      </c>
      <c r="F4395">
        <v>2</v>
      </c>
      <c r="G4395">
        <v>3361.98</v>
      </c>
      <c r="H4395" t="s">
        <v>63</v>
      </c>
      <c r="I4395" t="s">
        <v>20</v>
      </c>
      <c r="J4395" t="s">
        <v>27</v>
      </c>
      <c r="K4395" t="s">
        <v>28</v>
      </c>
      <c r="L4395" t="s">
        <v>1967</v>
      </c>
    </row>
    <row r="4396" spans="1:12" x14ac:dyDescent="0.3">
      <c r="A4396">
        <v>1507</v>
      </c>
      <c r="B4396" t="s">
        <v>1580</v>
      </c>
      <c r="C4396" t="s">
        <v>25</v>
      </c>
      <c r="D4396" t="s">
        <v>26</v>
      </c>
      <c r="E4396" s="1">
        <v>43198</v>
      </c>
      <c r="F4396">
        <v>2</v>
      </c>
      <c r="G4396">
        <v>2999.98</v>
      </c>
      <c r="H4396" t="s">
        <v>913</v>
      </c>
      <c r="I4396" t="s">
        <v>22</v>
      </c>
      <c r="J4396" t="s">
        <v>27</v>
      </c>
      <c r="K4396" t="s">
        <v>28</v>
      </c>
      <c r="L4396" t="s">
        <v>1968</v>
      </c>
    </row>
    <row r="4397" spans="1:12" x14ac:dyDescent="0.3">
      <c r="A4397">
        <v>1508</v>
      </c>
      <c r="B4397" t="s">
        <v>1747</v>
      </c>
      <c r="C4397" t="s">
        <v>426</v>
      </c>
      <c r="D4397" t="s">
        <v>26</v>
      </c>
      <c r="E4397" s="1">
        <v>43198</v>
      </c>
      <c r="F4397">
        <v>1</v>
      </c>
      <c r="G4397">
        <v>379.99</v>
      </c>
      <c r="H4397" t="s">
        <v>960</v>
      </c>
      <c r="I4397" t="s">
        <v>22</v>
      </c>
      <c r="J4397" t="s">
        <v>27</v>
      </c>
      <c r="K4397" t="s">
        <v>28</v>
      </c>
      <c r="L4397" t="s">
        <v>1971</v>
      </c>
    </row>
    <row r="4398" spans="1:12" x14ac:dyDescent="0.3">
      <c r="A4398">
        <v>1508</v>
      </c>
      <c r="B4398" t="s">
        <v>1747</v>
      </c>
      <c r="C4398" t="s">
        <v>426</v>
      </c>
      <c r="D4398" t="s">
        <v>26</v>
      </c>
      <c r="E4398" s="1">
        <v>43198</v>
      </c>
      <c r="F4398">
        <v>1</v>
      </c>
      <c r="G4398">
        <v>416.99</v>
      </c>
      <c r="H4398" t="s">
        <v>867</v>
      </c>
      <c r="I4398" t="s">
        <v>39</v>
      </c>
      <c r="J4398" t="s">
        <v>27</v>
      </c>
      <c r="K4398" t="s">
        <v>28</v>
      </c>
      <c r="L4398" t="s">
        <v>1972</v>
      </c>
    </row>
    <row r="4399" spans="1:12" x14ac:dyDescent="0.3">
      <c r="A4399">
        <v>1508</v>
      </c>
      <c r="B4399" t="s">
        <v>1747</v>
      </c>
      <c r="C4399" t="s">
        <v>426</v>
      </c>
      <c r="D4399" t="s">
        <v>26</v>
      </c>
      <c r="E4399" s="1">
        <v>43198</v>
      </c>
      <c r="F4399">
        <v>2</v>
      </c>
      <c r="G4399">
        <v>1751.98</v>
      </c>
      <c r="H4399" t="s">
        <v>906</v>
      </c>
      <c r="I4399" t="s">
        <v>858</v>
      </c>
      <c r="J4399" t="s">
        <v>27</v>
      </c>
      <c r="K4399" t="s">
        <v>28</v>
      </c>
      <c r="L4399" t="s">
        <v>1967</v>
      </c>
    </row>
    <row r="4400" spans="1:12" x14ac:dyDescent="0.3">
      <c r="A4400">
        <v>1508</v>
      </c>
      <c r="B4400" t="s">
        <v>1747</v>
      </c>
      <c r="C4400" t="s">
        <v>426</v>
      </c>
      <c r="D4400" t="s">
        <v>26</v>
      </c>
      <c r="E4400" s="1">
        <v>43198</v>
      </c>
      <c r="F4400">
        <v>1</v>
      </c>
      <c r="G4400">
        <v>189.99</v>
      </c>
      <c r="H4400" t="s">
        <v>898</v>
      </c>
      <c r="I4400" t="s">
        <v>53</v>
      </c>
      <c r="J4400" t="s">
        <v>27</v>
      </c>
      <c r="K4400" t="s">
        <v>28</v>
      </c>
      <c r="L4400" t="s">
        <v>1968</v>
      </c>
    </row>
    <row r="4401" spans="1:12" x14ac:dyDescent="0.3">
      <c r="A4401">
        <v>1509</v>
      </c>
      <c r="B4401" t="s">
        <v>978</v>
      </c>
      <c r="C4401" t="s">
        <v>88</v>
      </c>
      <c r="D4401" t="s">
        <v>13</v>
      </c>
      <c r="E4401" s="1">
        <v>43199</v>
      </c>
      <c r="F4401">
        <v>2</v>
      </c>
      <c r="G4401">
        <v>1499.98</v>
      </c>
      <c r="H4401" t="s">
        <v>1677</v>
      </c>
      <c r="I4401" t="s">
        <v>15</v>
      </c>
      <c r="J4401" t="s">
        <v>16</v>
      </c>
      <c r="K4401" t="s">
        <v>36</v>
      </c>
      <c r="L4401" t="s">
        <v>1966</v>
      </c>
    </row>
    <row r="4402" spans="1:12" x14ac:dyDescent="0.3">
      <c r="A4402">
        <v>1510</v>
      </c>
      <c r="B4402" t="s">
        <v>559</v>
      </c>
      <c r="C4402" t="s">
        <v>259</v>
      </c>
      <c r="D4402" t="s">
        <v>26</v>
      </c>
      <c r="E4402" s="1">
        <v>43199</v>
      </c>
      <c r="F4402">
        <v>2</v>
      </c>
      <c r="G4402">
        <v>539.98</v>
      </c>
      <c r="H4402" t="s">
        <v>1813</v>
      </c>
      <c r="I4402" t="s">
        <v>15</v>
      </c>
      <c r="J4402" t="s">
        <v>27</v>
      </c>
      <c r="K4402" t="s">
        <v>28</v>
      </c>
      <c r="L4402" t="s">
        <v>1966</v>
      </c>
    </row>
    <row r="4403" spans="1:12" x14ac:dyDescent="0.3">
      <c r="A4403">
        <v>1510</v>
      </c>
      <c r="B4403" t="s">
        <v>559</v>
      </c>
      <c r="C4403" t="s">
        <v>259</v>
      </c>
      <c r="D4403" t="s">
        <v>26</v>
      </c>
      <c r="E4403" s="1">
        <v>43199</v>
      </c>
      <c r="F4403">
        <v>2</v>
      </c>
      <c r="G4403">
        <v>5999.98</v>
      </c>
      <c r="H4403" t="s">
        <v>1782</v>
      </c>
      <c r="I4403" t="s">
        <v>15</v>
      </c>
      <c r="J4403" t="s">
        <v>27</v>
      </c>
      <c r="K4403" t="s">
        <v>28</v>
      </c>
      <c r="L4403" t="s">
        <v>1966</v>
      </c>
    </row>
    <row r="4404" spans="1:12" x14ac:dyDescent="0.3">
      <c r="A4404">
        <v>1510</v>
      </c>
      <c r="B4404" t="s">
        <v>559</v>
      </c>
      <c r="C4404" t="s">
        <v>259</v>
      </c>
      <c r="D4404" t="s">
        <v>26</v>
      </c>
      <c r="E4404" s="1">
        <v>43199</v>
      </c>
      <c r="F4404">
        <v>1</v>
      </c>
      <c r="G4404">
        <v>2599</v>
      </c>
      <c r="H4404" t="s">
        <v>1820</v>
      </c>
      <c r="I4404" t="s">
        <v>22</v>
      </c>
      <c r="J4404" t="s">
        <v>27</v>
      </c>
      <c r="K4404" t="s">
        <v>28</v>
      </c>
      <c r="L4404" t="s">
        <v>1970</v>
      </c>
    </row>
    <row r="4405" spans="1:12" x14ac:dyDescent="0.3">
      <c r="A4405">
        <v>1510</v>
      </c>
      <c r="B4405" t="s">
        <v>559</v>
      </c>
      <c r="C4405" t="s">
        <v>259</v>
      </c>
      <c r="D4405" t="s">
        <v>26</v>
      </c>
      <c r="E4405" s="1">
        <v>43199</v>
      </c>
      <c r="F4405">
        <v>1</v>
      </c>
      <c r="G4405">
        <v>449.99</v>
      </c>
      <c r="H4405" t="s">
        <v>854</v>
      </c>
      <c r="I4405" t="s">
        <v>15</v>
      </c>
      <c r="J4405" t="s">
        <v>27</v>
      </c>
      <c r="K4405" t="s">
        <v>28</v>
      </c>
      <c r="L4405" t="s">
        <v>1972</v>
      </c>
    </row>
    <row r="4406" spans="1:12" x14ac:dyDescent="0.3">
      <c r="A4406">
        <v>1510</v>
      </c>
      <c r="B4406" t="s">
        <v>559</v>
      </c>
      <c r="C4406" t="s">
        <v>259</v>
      </c>
      <c r="D4406" t="s">
        <v>26</v>
      </c>
      <c r="E4406" s="1">
        <v>43199</v>
      </c>
      <c r="F4406">
        <v>2</v>
      </c>
      <c r="G4406">
        <v>6399.98</v>
      </c>
      <c r="H4406" t="s">
        <v>1763</v>
      </c>
      <c r="I4406" t="s">
        <v>22</v>
      </c>
      <c r="J4406" t="s">
        <v>27</v>
      </c>
      <c r="K4406" t="s">
        <v>28</v>
      </c>
      <c r="L4406" t="s">
        <v>1968</v>
      </c>
    </row>
    <row r="4407" spans="1:12" x14ac:dyDescent="0.3">
      <c r="A4407">
        <v>1511</v>
      </c>
      <c r="B4407" t="s">
        <v>1369</v>
      </c>
      <c r="C4407" t="s">
        <v>929</v>
      </c>
      <c r="D4407" t="s">
        <v>26</v>
      </c>
      <c r="E4407" s="1">
        <v>43199</v>
      </c>
      <c r="F4407">
        <v>1</v>
      </c>
      <c r="G4407">
        <v>389.99</v>
      </c>
      <c r="H4407" t="s">
        <v>1934</v>
      </c>
      <c r="I4407" t="s">
        <v>53</v>
      </c>
      <c r="J4407" t="s">
        <v>27</v>
      </c>
      <c r="K4407" t="s">
        <v>28</v>
      </c>
      <c r="L4407" t="s">
        <v>1966</v>
      </c>
    </row>
    <row r="4408" spans="1:12" x14ac:dyDescent="0.3">
      <c r="A4408">
        <v>1511</v>
      </c>
      <c r="B4408" t="s">
        <v>1369</v>
      </c>
      <c r="C4408" t="s">
        <v>929</v>
      </c>
      <c r="D4408" t="s">
        <v>26</v>
      </c>
      <c r="E4408" s="1">
        <v>43199</v>
      </c>
      <c r="F4408">
        <v>1</v>
      </c>
      <c r="G4408">
        <v>1469.99</v>
      </c>
      <c r="H4408" t="s">
        <v>922</v>
      </c>
      <c r="I4408" t="s">
        <v>22</v>
      </c>
      <c r="J4408" t="s">
        <v>27</v>
      </c>
      <c r="K4408" t="s">
        <v>28</v>
      </c>
      <c r="L4408" t="s">
        <v>1971</v>
      </c>
    </row>
    <row r="4409" spans="1:12" x14ac:dyDescent="0.3">
      <c r="A4409">
        <v>1511</v>
      </c>
      <c r="B4409" t="s">
        <v>1369</v>
      </c>
      <c r="C4409" t="s">
        <v>929</v>
      </c>
      <c r="D4409" t="s">
        <v>26</v>
      </c>
      <c r="E4409" s="1">
        <v>43199</v>
      </c>
      <c r="F4409">
        <v>2</v>
      </c>
      <c r="G4409">
        <v>858</v>
      </c>
      <c r="H4409" t="s">
        <v>40</v>
      </c>
      <c r="I4409" t="s">
        <v>15</v>
      </c>
      <c r="J4409" t="s">
        <v>27</v>
      </c>
      <c r="K4409" t="s">
        <v>28</v>
      </c>
      <c r="L4409" t="s">
        <v>1976</v>
      </c>
    </row>
    <row r="4410" spans="1:12" x14ac:dyDescent="0.3">
      <c r="A4410">
        <v>1511</v>
      </c>
      <c r="B4410" t="s">
        <v>1369</v>
      </c>
      <c r="C4410" t="s">
        <v>929</v>
      </c>
      <c r="D4410" t="s">
        <v>26</v>
      </c>
      <c r="E4410" s="1">
        <v>43199</v>
      </c>
      <c r="F4410">
        <v>2</v>
      </c>
      <c r="G4410">
        <v>2998</v>
      </c>
      <c r="H4410" t="s">
        <v>1742</v>
      </c>
      <c r="I4410" t="s">
        <v>22</v>
      </c>
      <c r="J4410" t="s">
        <v>27</v>
      </c>
      <c r="K4410" t="s">
        <v>28</v>
      </c>
      <c r="L4410" t="s">
        <v>1967</v>
      </c>
    </row>
    <row r="4411" spans="1:12" x14ac:dyDescent="0.3">
      <c r="A4411">
        <v>1511</v>
      </c>
      <c r="B4411" t="s">
        <v>1369</v>
      </c>
      <c r="C4411" t="s">
        <v>929</v>
      </c>
      <c r="D4411" t="s">
        <v>26</v>
      </c>
      <c r="E4411" s="1">
        <v>43199</v>
      </c>
      <c r="F4411">
        <v>2</v>
      </c>
      <c r="G4411">
        <v>3099.98</v>
      </c>
      <c r="H4411" t="s">
        <v>1735</v>
      </c>
      <c r="I4411" t="s">
        <v>858</v>
      </c>
      <c r="J4411" t="s">
        <v>27</v>
      </c>
      <c r="K4411" t="s">
        <v>28</v>
      </c>
      <c r="L4411" t="s">
        <v>1968</v>
      </c>
    </row>
    <row r="4412" spans="1:12" x14ac:dyDescent="0.3">
      <c r="A4412">
        <v>1512</v>
      </c>
      <c r="B4412" t="s">
        <v>1230</v>
      </c>
      <c r="C4412" t="s">
        <v>601</v>
      </c>
      <c r="D4412" t="s">
        <v>108</v>
      </c>
      <c r="E4412" s="1">
        <v>43199</v>
      </c>
      <c r="F4412">
        <v>1</v>
      </c>
      <c r="G4412">
        <v>909.99</v>
      </c>
      <c r="H4412" t="s">
        <v>1804</v>
      </c>
      <c r="I4412" t="s">
        <v>15</v>
      </c>
      <c r="J4412" t="s">
        <v>109</v>
      </c>
      <c r="K4412" t="s">
        <v>179</v>
      </c>
      <c r="L4412" t="s">
        <v>1966</v>
      </c>
    </row>
    <row r="4413" spans="1:12" x14ac:dyDescent="0.3">
      <c r="A4413">
        <v>1513</v>
      </c>
      <c r="B4413" t="s">
        <v>316</v>
      </c>
      <c r="C4413" t="s">
        <v>317</v>
      </c>
      <c r="D4413" t="s">
        <v>13</v>
      </c>
      <c r="E4413" s="1">
        <v>43200</v>
      </c>
      <c r="F4413">
        <v>1</v>
      </c>
      <c r="G4413">
        <v>749.99</v>
      </c>
      <c r="H4413" t="s">
        <v>1711</v>
      </c>
      <c r="I4413" t="s">
        <v>858</v>
      </c>
      <c r="J4413" t="s">
        <v>16</v>
      </c>
      <c r="K4413" t="s">
        <v>17</v>
      </c>
      <c r="L4413" t="s">
        <v>1968</v>
      </c>
    </row>
    <row r="4414" spans="1:12" x14ac:dyDescent="0.3">
      <c r="A4414">
        <v>1513</v>
      </c>
      <c r="B4414" t="s">
        <v>316</v>
      </c>
      <c r="C4414" t="s">
        <v>317</v>
      </c>
      <c r="D4414" t="s">
        <v>13</v>
      </c>
      <c r="E4414" s="1">
        <v>43200</v>
      </c>
      <c r="F4414">
        <v>2</v>
      </c>
      <c r="G4414">
        <v>4599.9799999999996</v>
      </c>
      <c r="H4414" t="s">
        <v>1702</v>
      </c>
      <c r="I4414" t="s">
        <v>858</v>
      </c>
      <c r="J4414" t="s">
        <v>16</v>
      </c>
      <c r="K4414" t="s">
        <v>17</v>
      </c>
      <c r="L4414" t="s">
        <v>1968</v>
      </c>
    </row>
    <row r="4415" spans="1:12" x14ac:dyDescent="0.3">
      <c r="A4415">
        <v>1513</v>
      </c>
      <c r="B4415" t="s">
        <v>316</v>
      </c>
      <c r="C4415" t="s">
        <v>317</v>
      </c>
      <c r="D4415" t="s">
        <v>13</v>
      </c>
      <c r="E4415" s="1">
        <v>43200</v>
      </c>
      <c r="F4415">
        <v>2</v>
      </c>
      <c r="G4415">
        <v>9999.98</v>
      </c>
      <c r="H4415" t="s">
        <v>864</v>
      </c>
      <c r="I4415" t="s">
        <v>46</v>
      </c>
      <c r="J4415" t="s">
        <v>16</v>
      </c>
      <c r="K4415" t="s">
        <v>17</v>
      </c>
      <c r="L4415" t="s">
        <v>1968</v>
      </c>
    </row>
    <row r="4416" spans="1:12" x14ac:dyDescent="0.3">
      <c r="A4416">
        <v>1514</v>
      </c>
      <c r="B4416" t="s">
        <v>1046</v>
      </c>
      <c r="C4416" t="s">
        <v>34</v>
      </c>
      <c r="D4416" t="s">
        <v>13</v>
      </c>
      <c r="E4416" s="1">
        <v>43200</v>
      </c>
      <c r="F4416">
        <v>2</v>
      </c>
      <c r="G4416">
        <v>1799.98</v>
      </c>
      <c r="H4416" t="s">
        <v>1791</v>
      </c>
      <c r="I4416" t="s">
        <v>15</v>
      </c>
      <c r="J4416" t="s">
        <v>16</v>
      </c>
      <c r="K4416" t="s">
        <v>36</v>
      </c>
      <c r="L4416" t="s">
        <v>1966</v>
      </c>
    </row>
    <row r="4417" spans="1:12" x14ac:dyDescent="0.3">
      <c r="A4417">
        <v>1514</v>
      </c>
      <c r="B4417" t="s">
        <v>1046</v>
      </c>
      <c r="C4417" t="s">
        <v>34</v>
      </c>
      <c r="D4417" t="s">
        <v>13</v>
      </c>
      <c r="E4417" s="1">
        <v>43200</v>
      </c>
      <c r="F4417">
        <v>2</v>
      </c>
      <c r="G4417">
        <v>9999.98</v>
      </c>
      <c r="H4417" t="s">
        <v>1660</v>
      </c>
      <c r="I4417" t="s">
        <v>46</v>
      </c>
      <c r="J4417" t="s">
        <v>16</v>
      </c>
      <c r="K4417" t="s">
        <v>36</v>
      </c>
      <c r="L4417" t="s">
        <v>1968</v>
      </c>
    </row>
    <row r="4418" spans="1:12" x14ac:dyDescent="0.3">
      <c r="A4418">
        <v>1515</v>
      </c>
      <c r="B4418" t="s">
        <v>605</v>
      </c>
      <c r="C4418" t="s">
        <v>371</v>
      </c>
      <c r="D4418" t="s">
        <v>108</v>
      </c>
      <c r="E4418" s="1">
        <v>43200</v>
      </c>
      <c r="F4418">
        <v>2</v>
      </c>
      <c r="G4418">
        <v>1799.98</v>
      </c>
      <c r="H4418" t="s">
        <v>1791</v>
      </c>
      <c r="I4418" t="s">
        <v>39</v>
      </c>
      <c r="J4418" t="s">
        <v>109</v>
      </c>
      <c r="K4418" t="s">
        <v>179</v>
      </c>
      <c r="L4418" t="s">
        <v>1966</v>
      </c>
    </row>
    <row r="4419" spans="1:12" x14ac:dyDescent="0.3">
      <c r="A4419">
        <v>1515</v>
      </c>
      <c r="B4419" t="s">
        <v>605</v>
      </c>
      <c r="C4419" t="s">
        <v>371</v>
      </c>
      <c r="D4419" t="s">
        <v>108</v>
      </c>
      <c r="E4419" s="1">
        <v>43200</v>
      </c>
      <c r="F4419">
        <v>2</v>
      </c>
      <c r="G4419">
        <v>1999.98</v>
      </c>
      <c r="H4419" t="s">
        <v>997</v>
      </c>
      <c r="I4419" t="s">
        <v>22</v>
      </c>
      <c r="J4419" t="s">
        <v>109</v>
      </c>
      <c r="K4419" t="s">
        <v>179</v>
      </c>
      <c r="L4419" t="s">
        <v>1967</v>
      </c>
    </row>
    <row r="4420" spans="1:12" x14ac:dyDescent="0.3">
      <c r="A4420">
        <v>1515</v>
      </c>
      <c r="B4420" t="s">
        <v>605</v>
      </c>
      <c r="C4420" t="s">
        <v>371</v>
      </c>
      <c r="D4420" t="s">
        <v>108</v>
      </c>
      <c r="E4420" s="1">
        <v>43200</v>
      </c>
      <c r="F4420">
        <v>2</v>
      </c>
      <c r="G4420">
        <v>1919.98</v>
      </c>
      <c r="H4420" t="s">
        <v>1935</v>
      </c>
      <c r="I4420" t="s">
        <v>858</v>
      </c>
      <c r="J4420" t="s">
        <v>109</v>
      </c>
      <c r="K4420" t="s">
        <v>179</v>
      </c>
      <c r="L4420" t="s">
        <v>1968</v>
      </c>
    </row>
    <row r="4421" spans="1:12" x14ac:dyDescent="0.3">
      <c r="A4421">
        <v>1515</v>
      </c>
      <c r="B4421" t="s">
        <v>605</v>
      </c>
      <c r="C4421" t="s">
        <v>371</v>
      </c>
      <c r="D4421" t="s">
        <v>108</v>
      </c>
      <c r="E4421" s="1">
        <v>43200</v>
      </c>
      <c r="F4421">
        <v>1</v>
      </c>
      <c r="G4421">
        <v>4999.99</v>
      </c>
      <c r="H4421" t="s">
        <v>987</v>
      </c>
      <c r="I4421" t="s">
        <v>22</v>
      </c>
      <c r="J4421" t="s">
        <v>109</v>
      </c>
      <c r="K4421" t="s">
        <v>179</v>
      </c>
      <c r="L4421" t="s">
        <v>1968</v>
      </c>
    </row>
    <row r="4422" spans="1:12" x14ac:dyDescent="0.3">
      <c r="A4422">
        <v>1515</v>
      </c>
      <c r="B4422" t="s">
        <v>605</v>
      </c>
      <c r="C4422" t="s">
        <v>371</v>
      </c>
      <c r="D4422" t="s">
        <v>108</v>
      </c>
      <c r="E4422" s="1">
        <v>43200</v>
      </c>
      <c r="F4422">
        <v>2</v>
      </c>
      <c r="G4422">
        <v>6999.98</v>
      </c>
      <c r="H4422" t="s">
        <v>1936</v>
      </c>
      <c r="I4422" t="s">
        <v>46</v>
      </c>
      <c r="J4422" t="s">
        <v>109</v>
      </c>
      <c r="K4422" t="s">
        <v>179</v>
      </c>
      <c r="L4422" t="s">
        <v>1968</v>
      </c>
    </row>
    <row r="4423" spans="1:12" x14ac:dyDescent="0.3">
      <c r="A4423">
        <v>1516</v>
      </c>
      <c r="B4423" t="s">
        <v>1202</v>
      </c>
      <c r="C4423" t="s">
        <v>456</v>
      </c>
      <c r="D4423" t="s">
        <v>13</v>
      </c>
      <c r="E4423" s="1">
        <v>43201</v>
      </c>
      <c r="F4423">
        <v>2</v>
      </c>
      <c r="G4423">
        <v>2399.98</v>
      </c>
      <c r="H4423" t="s">
        <v>1933</v>
      </c>
      <c r="I4423" t="s">
        <v>15</v>
      </c>
      <c r="J4423" t="s">
        <v>16</v>
      </c>
      <c r="K4423" t="s">
        <v>36</v>
      </c>
      <c r="L4423" t="s">
        <v>1966</v>
      </c>
    </row>
    <row r="4424" spans="1:12" x14ac:dyDescent="0.3">
      <c r="A4424">
        <v>1516</v>
      </c>
      <c r="B4424" t="s">
        <v>1202</v>
      </c>
      <c r="C4424" t="s">
        <v>456</v>
      </c>
      <c r="D4424" t="s">
        <v>13</v>
      </c>
      <c r="E4424" s="1">
        <v>43201</v>
      </c>
      <c r="F4424">
        <v>1</v>
      </c>
      <c r="G4424">
        <v>2599.9899999999998</v>
      </c>
      <c r="H4424" t="s">
        <v>1649</v>
      </c>
      <c r="I4424" t="s">
        <v>15</v>
      </c>
      <c r="J4424" t="s">
        <v>16</v>
      </c>
      <c r="K4424" t="s">
        <v>36</v>
      </c>
      <c r="L4424" t="s">
        <v>1966</v>
      </c>
    </row>
    <row r="4425" spans="1:12" x14ac:dyDescent="0.3">
      <c r="A4425">
        <v>1516</v>
      </c>
      <c r="B4425" t="s">
        <v>1202</v>
      </c>
      <c r="C4425" t="s">
        <v>456</v>
      </c>
      <c r="D4425" t="s">
        <v>13</v>
      </c>
      <c r="E4425" s="1">
        <v>43201</v>
      </c>
      <c r="F4425">
        <v>2</v>
      </c>
      <c r="G4425">
        <v>6399.98</v>
      </c>
      <c r="H4425" t="s">
        <v>1687</v>
      </c>
      <c r="I4425" t="s">
        <v>858</v>
      </c>
      <c r="J4425" t="s">
        <v>16</v>
      </c>
      <c r="K4425" t="s">
        <v>36</v>
      </c>
      <c r="L4425" t="s">
        <v>1968</v>
      </c>
    </row>
    <row r="4426" spans="1:12" x14ac:dyDescent="0.3">
      <c r="A4426">
        <v>1516</v>
      </c>
      <c r="B4426" t="s">
        <v>1202</v>
      </c>
      <c r="C4426" t="s">
        <v>456</v>
      </c>
      <c r="D4426" t="s">
        <v>13</v>
      </c>
      <c r="E4426" s="1">
        <v>43201</v>
      </c>
      <c r="F4426">
        <v>2</v>
      </c>
      <c r="G4426">
        <v>419.98</v>
      </c>
      <c r="H4426" t="s">
        <v>1876</v>
      </c>
      <c r="I4426" t="s">
        <v>53</v>
      </c>
      <c r="J4426" t="s">
        <v>16</v>
      </c>
      <c r="K4426" t="s">
        <v>36</v>
      </c>
      <c r="L4426" t="s">
        <v>1968</v>
      </c>
    </row>
    <row r="4427" spans="1:12" x14ac:dyDescent="0.3">
      <c r="A4427">
        <v>1516</v>
      </c>
      <c r="B4427" t="s">
        <v>1202</v>
      </c>
      <c r="C4427" t="s">
        <v>456</v>
      </c>
      <c r="D4427" t="s">
        <v>13</v>
      </c>
      <c r="E4427" s="1">
        <v>43201</v>
      </c>
      <c r="F4427">
        <v>2</v>
      </c>
      <c r="G4427">
        <v>4599.9799999999996</v>
      </c>
      <c r="H4427" t="s">
        <v>1929</v>
      </c>
      <c r="I4427" t="s">
        <v>46</v>
      </c>
      <c r="J4427" t="s">
        <v>16</v>
      </c>
      <c r="K4427" t="s">
        <v>36</v>
      </c>
      <c r="L4427" t="s">
        <v>1968</v>
      </c>
    </row>
    <row r="4428" spans="1:12" x14ac:dyDescent="0.3">
      <c r="A4428">
        <v>1517</v>
      </c>
      <c r="B4428" t="s">
        <v>1172</v>
      </c>
      <c r="C4428" t="s">
        <v>1173</v>
      </c>
      <c r="D4428" t="s">
        <v>13</v>
      </c>
      <c r="E4428" s="1">
        <v>43201</v>
      </c>
      <c r="F4428">
        <v>2</v>
      </c>
      <c r="G4428">
        <v>5199.9799999999996</v>
      </c>
      <c r="H4428" t="s">
        <v>1701</v>
      </c>
      <c r="I4428" t="s">
        <v>39</v>
      </c>
      <c r="J4428" t="s">
        <v>16</v>
      </c>
      <c r="K4428" t="s">
        <v>17</v>
      </c>
      <c r="L4428" t="s">
        <v>1966</v>
      </c>
    </row>
    <row r="4429" spans="1:12" x14ac:dyDescent="0.3">
      <c r="A4429">
        <v>1517</v>
      </c>
      <c r="B4429" t="s">
        <v>1172</v>
      </c>
      <c r="C4429" t="s">
        <v>1173</v>
      </c>
      <c r="D4429" t="s">
        <v>13</v>
      </c>
      <c r="E4429" s="1">
        <v>43201</v>
      </c>
      <c r="F4429">
        <v>2</v>
      </c>
      <c r="G4429">
        <v>1359.98</v>
      </c>
      <c r="H4429" t="s">
        <v>1656</v>
      </c>
      <c r="I4429" t="s">
        <v>15</v>
      </c>
      <c r="J4429" t="s">
        <v>16</v>
      </c>
      <c r="K4429" t="s">
        <v>17</v>
      </c>
      <c r="L4429" t="s">
        <v>1966</v>
      </c>
    </row>
    <row r="4430" spans="1:12" x14ac:dyDescent="0.3">
      <c r="A4430">
        <v>1518</v>
      </c>
      <c r="B4430" t="s">
        <v>33</v>
      </c>
      <c r="C4430" t="s">
        <v>34</v>
      </c>
      <c r="D4430" t="s">
        <v>13</v>
      </c>
      <c r="E4430" s="1">
        <v>43201</v>
      </c>
      <c r="F4430">
        <v>2</v>
      </c>
      <c r="G4430">
        <v>5999.98</v>
      </c>
      <c r="H4430" t="s">
        <v>1716</v>
      </c>
      <c r="I4430" t="s">
        <v>15</v>
      </c>
      <c r="J4430" t="s">
        <v>16</v>
      </c>
      <c r="K4430" t="s">
        <v>17</v>
      </c>
      <c r="L4430" t="s">
        <v>1966</v>
      </c>
    </row>
    <row r="4431" spans="1:12" x14ac:dyDescent="0.3">
      <c r="A4431">
        <v>1518</v>
      </c>
      <c r="B4431" t="s">
        <v>33</v>
      </c>
      <c r="C4431" t="s">
        <v>34</v>
      </c>
      <c r="D4431" t="s">
        <v>13</v>
      </c>
      <c r="E4431" s="1">
        <v>43201</v>
      </c>
      <c r="F4431">
        <v>2</v>
      </c>
      <c r="G4431">
        <v>1359.98</v>
      </c>
      <c r="H4431" t="s">
        <v>1656</v>
      </c>
      <c r="I4431" t="s">
        <v>39</v>
      </c>
      <c r="J4431" t="s">
        <v>16</v>
      </c>
      <c r="K4431" t="s">
        <v>17</v>
      </c>
      <c r="L4431" t="s">
        <v>1966</v>
      </c>
    </row>
    <row r="4432" spans="1:12" x14ac:dyDescent="0.3">
      <c r="A4432">
        <v>1518</v>
      </c>
      <c r="B4432" t="s">
        <v>33</v>
      </c>
      <c r="C4432" t="s">
        <v>34</v>
      </c>
      <c r="D4432" t="s">
        <v>13</v>
      </c>
      <c r="E4432" s="1">
        <v>43201</v>
      </c>
      <c r="F4432">
        <v>2</v>
      </c>
      <c r="G4432">
        <v>4999.9799999999996</v>
      </c>
      <c r="H4432" t="s">
        <v>1758</v>
      </c>
      <c r="I4432" t="s">
        <v>858</v>
      </c>
      <c r="J4432" t="s">
        <v>16</v>
      </c>
      <c r="K4432" t="s">
        <v>17</v>
      </c>
      <c r="L4432" t="s">
        <v>1968</v>
      </c>
    </row>
    <row r="4433" spans="1:12" x14ac:dyDescent="0.3">
      <c r="A4433">
        <v>1519</v>
      </c>
      <c r="B4433" t="s">
        <v>441</v>
      </c>
      <c r="C4433" t="s">
        <v>123</v>
      </c>
      <c r="D4433" t="s">
        <v>26</v>
      </c>
      <c r="E4433" s="1">
        <v>43201</v>
      </c>
      <c r="F4433">
        <v>2</v>
      </c>
      <c r="G4433">
        <v>659.98</v>
      </c>
      <c r="H4433" t="s">
        <v>852</v>
      </c>
      <c r="I4433" t="s">
        <v>53</v>
      </c>
      <c r="J4433" t="s">
        <v>27</v>
      </c>
      <c r="K4433" t="s">
        <v>31</v>
      </c>
      <c r="L4433" t="s">
        <v>1971</v>
      </c>
    </row>
    <row r="4434" spans="1:12" x14ac:dyDescent="0.3">
      <c r="A4434">
        <v>1519</v>
      </c>
      <c r="B4434" t="s">
        <v>441</v>
      </c>
      <c r="C4434" t="s">
        <v>123</v>
      </c>
      <c r="D4434" t="s">
        <v>26</v>
      </c>
      <c r="E4434" s="1">
        <v>43201</v>
      </c>
      <c r="F4434">
        <v>2</v>
      </c>
      <c r="G4434">
        <v>579.98</v>
      </c>
      <c r="H4434" t="s">
        <v>1824</v>
      </c>
      <c r="I4434" t="s">
        <v>53</v>
      </c>
      <c r="J4434" t="s">
        <v>27</v>
      </c>
      <c r="K4434" t="s">
        <v>31</v>
      </c>
      <c r="L4434" t="s">
        <v>1973</v>
      </c>
    </row>
    <row r="4435" spans="1:12" x14ac:dyDescent="0.3">
      <c r="A4435">
        <v>1519</v>
      </c>
      <c r="B4435" t="s">
        <v>441</v>
      </c>
      <c r="C4435" t="s">
        <v>123</v>
      </c>
      <c r="D4435" t="s">
        <v>26</v>
      </c>
      <c r="E4435" s="1">
        <v>43201</v>
      </c>
      <c r="F4435">
        <v>1</v>
      </c>
      <c r="G4435">
        <v>346.99</v>
      </c>
      <c r="H4435" t="s">
        <v>1033</v>
      </c>
      <c r="I4435" t="s">
        <v>15</v>
      </c>
      <c r="J4435" t="s">
        <v>27</v>
      </c>
      <c r="K4435" t="s">
        <v>31</v>
      </c>
      <c r="L4435" t="s">
        <v>1972</v>
      </c>
    </row>
    <row r="4436" spans="1:12" x14ac:dyDescent="0.3">
      <c r="A4436">
        <v>1519</v>
      </c>
      <c r="B4436" t="s">
        <v>441</v>
      </c>
      <c r="C4436" t="s">
        <v>123</v>
      </c>
      <c r="D4436" t="s">
        <v>26</v>
      </c>
      <c r="E4436" s="1">
        <v>43201</v>
      </c>
      <c r="F4436">
        <v>2</v>
      </c>
      <c r="G4436">
        <v>2998</v>
      </c>
      <c r="H4436" t="s">
        <v>1742</v>
      </c>
      <c r="I4436" t="s">
        <v>22</v>
      </c>
      <c r="J4436" t="s">
        <v>27</v>
      </c>
      <c r="K4436" t="s">
        <v>31</v>
      </c>
      <c r="L4436" t="s">
        <v>1967</v>
      </c>
    </row>
    <row r="4437" spans="1:12" x14ac:dyDescent="0.3">
      <c r="A4437">
        <v>1519</v>
      </c>
      <c r="B4437" t="s">
        <v>441</v>
      </c>
      <c r="C4437" t="s">
        <v>123</v>
      </c>
      <c r="D4437" t="s">
        <v>26</v>
      </c>
      <c r="E4437" s="1">
        <v>43201</v>
      </c>
      <c r="F4437">
        <v>1</v>
      </c>
      <c r="G4437">
        <v>4499.99</v>
      </c>
      <c r="H4437" t="s">
        <v>1691</v>
      </c>
      <c r="I4437" t="s">
        <v>858</v>
      </c>
      <c r="J4437" t="s">
        <v>27</v>
      </c>
      <c r="K4437" t="s">
        <v>31</v>
      </c>
      <c r="L4437" t="s">
        <v>1968</v>
      </c>
    </row>
    <row r="4438" spans="1:12" x14ac:dyDescent="0.3">
      <c r="A4438">
        <v>1520</v>
      </c>
      <c r="B4438" t="s">
        <v>436</v>
      </c>
      <c r="C4438" t="s">
        <v>437</v>
      </c>
      <c r="D4438" t="s">
        <v>108</v>
      </c>
      <c r="E4438" s="1">
        <v>43201</v>
      </c>
      <c r="F4438">
        <v>2</v>
      </c>
      <c r="G4438">
        <v>1799.98</v>
      </c>
      <c r="H4438" t="s">
        <v>1791</v>
      </c>
      <c r="I4438" t="s">
        <v>39</v>
      </c>
      <c r="J4438" t="s">
        <v>109</v>
      </c>
      <c r="K4438" t="s">
        <v>110</v>
      </c>
      <c r="L4438" t="s">
        <v>1966</v>
      </c>
    </row>
    <row r="4439" spans="1:12" x14ac:dyDescent="0.3">
      <c r="A4439">
        <v>1520</v>
      </c>
      <c r="B4439" t="s">
        <v>436</v>
      </c>
      <c r="C4439" t="s">
        <v>437</v>
      </c>
      <c r="D4439" t="s">
        <v>108</v>
      </c>
      <c r="E4439" s="1">
        <v>43201</v>
      </c>
      <c r="F4439">
        <v>2</v>
      </c>
      <c r="G4439">
        <v>179.98</v>
      </c>
      <c r="H4439" t="s">
        <v>1690</v>
      </c>
      <c r="I4439" t="s">
        <v>53</v>
      </c>
      <c r="J4439" t="s">
        <v>109</v>
      </c>
      <c r="K4439" t="s">
        <v>110</v>
      </c>
      <c r="L4439" t="s">
        <v>1973</v>
      </c>
    </row>
    <row r="4440" spans="1:12" x14ac:dyDescent="0.3">
      <c r="A4440">
        <v>1520</v>
      </c>
      <c r="B4440" t="s">
        <v>436</v>
      </c>
      <c r="C4440" t="s">
        <v>437</v>
      </c>
      <c r="D4440" t="s">
        <v>108</v>
      </c>
      <c r="E4440" s="1">
        <v>43201</v>
      </c>
      <c r="F4440">
        <v>1</v>
      </c>
      <c r="G4440">
        <v>4499.99</v>
      </c>
      <c r="H4440" t="s">
        <v>1745</v>
      </c>
      <c r="I4440" t="s">
        <v>46</v>
      </c>
      <c r="J4440" t="s">
        <v>109</v>
      </c>
      <c r="K4440" t="s">
        <v>110</v>
      </c>
      <c r="L4440" t="s">
        <v>1968</v>
      </c>
    </row>
    <row r="4441" spans="1:12" x14ac:dyDescent="0.3">
      <c r="A4441">
        <v>1520</v>
      </c>
      <c r="B4441" t="s">
        <v>436</v>
      </c>
      <c r="C4441" t="s">
        <v>437</v>
      </c>
      <c r="D4441" t="s">
        <v>108</v>
      </c>
      <c r="E4441" s="1">
        <v>43201</v>
      </c>
      <c r="F4441">
        <v>2</v>
      </c>
      <c r="G4441">
        <v>6999.98</v>
      </c>
      <c r="H4441" t="s">
        <v>1761</v>
      </c>
      <c r="I4441" t="s">
        <v>46</v>
      </c>
      <c r="J4441" t="s">
        <v>109</v>
      </c>
      <c r="K4441" t="s">
        <v>110</v>
      </c>
      <c r="L4441" t="s">
        <v>1968</v>
      </c>
    </row>
    <row r="4442" spans="1:12" x14ac:dyDescent="0.3">
      <c r="A4442">
        <v>1521</v>
      </c>
      <c r="B4442" t="s">
        <v>603</v>
      </c>
      <c r="C4442" t="s">
        <v>190</v>
      </c>
      <c r="D4442" t="s">
        <v>13</v>
      </c>
      <c r="E4442" s="1">
        <v>43202</v>
      </c>
      <c r="F4442">
        <v>1</v>
      </c>
      <c r="G4442">
        <v>489.99</v>
      </c>
      <c r="H4442" t="s">
        <v>994</v>
      </c>
      <c r="I4442" t="s">
        <v>53</v>
      </c>
      <c r="J4442" t="s">
        <v>16</v>
      </c>
      <c r="K4442" t="s">
        <v>36</v>
      </c>
      <c r="L4442" t="s">
        <v>1966</v>
      </c>
    </row>
    <row r="4443" spans="1:12" x14ac:dyDescent="0.3">
      <c r="A4443">
        <v>1521</v>
      </c>
      <c r="B4443" t="s">
        <v>603</v>
      </c>
      <c r="C4443" t="s">
        <v>190</v>
      </c>
      <c r="D4443" t="s">
        <v>13</v>
      </c>
      <c r="E4443" s="1">
        <v>43202</v>
      </c>
      <c r="F4443">
        <v>2</v>
      </c>
      <c r="G4443">
        <v>1359.98</v>
      </c>
      <c r="H4443" t="s">
        <v>1645</v>
      </c>
      <c r="I4443" t="s">
        <v>39</v>
      </c>
      <c r="J4443" t="s">
        <v>16</v>
      </c>
      <c r="K4443" t="s">
        <v>36</v>
      </c>
      <c r="L4443" t="s">
        <v>1966</v>
      </c>
    </row>
    <row r="4444" spans="1:12" x14ac:dyDescent="0.3">
      <c r="A4444">
        <v>1521</v>
      </c>
      <c r="B4444" t="s">
        <v>603</v>
      </c>
      <c r="C4444" t="s">
        <v>190</v>
      </c>
      <c r="D4444" t="s">
        <v>13</v>
      </c>
      <c r="E4444" s="1">
        <v>43202</v>
      </c>
      <c r="F4444">
        <v>1</v>
      </c>
      <c r="G4444">
        <v>999.99</v>
      </c>
      <c r="H4444" t="s">
        <v>1880</v>
      </c>
      <c r="I4444" t="s">
        <v>22</v>
      </c>
      <c r="J4444" t="s">
        <v>16</v>
      </c>
      <c r="K4444" t="s">
        <v>36</v>
      </c>
      <c r="L4444" t="s">
        <v>1968</v>
      </c>
    </row>
    <row r="4445" spans="1:12" x14ac:dyDescent="0.3">
      <c r="A4445">
        <v>1521</v>
      </c>
      <c r="B4445" t="s">
        <v>603</v>
      </c>
      <c r="C4445" t="s">
        <v>190</v>
      </c>
      <c r="D4445" t="s">
        <v>13</v>
      </c>
      <c r="E4445" s="1">
        <v>43202</v>
      </c>
      <c r="F4445">
        <v>2</v>
      </c>
      <c r="G4445">
        <v>2999.98</v>
      </c>
      <c r="H4445" t="s">
        <v>1774</v>
      </c>
      <c r="I4445" t="s">
        <v>22</v>
      </c>
      <c r="J4445" t="s">
        <v>16</v>
      </c>
      <c r="K4445" t="s">
        <v>36</v>
      </c>
      <c r="L4445" t="s">
        <v>1968</v>
      </c>
    </row>
    <row r="4446" spans="1:12" x14ac:dyDescent="0.3">
      <c r="A4446">
        <v>1522</v>
      </c>
      <c r="B4446" t="s">
        <v>1106</v>
      </c>
      <c r="C4446" t="s">
        <v>340</v>
      </c>
      <c r="D4446" t="s">
        <v>13</v>
      </c>
      <c r="E4446" s="1">
        <v>43202</v>
      </c>
      <c r="F4446">
        <v>1</v>
      </c>
      <c r="G4446">
        <v>299.99</v>
      </c>
      <c r="H4446" t="s">
        <v>866</v>
      </c>
      <c r="I4446" t="s">
        <v>53</v>
      </c>
      <c r="J4446" t="s">
        <v>16</v>
      </c>
      <c r="K4446" t="s">
        <v>36</v>
      </c>
      <c r="L4446" t="s">
        <v>1966</v>
      </c>
    </row>
    <row r="4447" spans="1:12" x14ac:dyDescent="0.3">
      <c r="A4447">
        <v>1522</v>
      </c>
      <c r="B4447" t="s">
        <v>1106</v>
      </c>
      <c r="C4447" t="s">
        <v>340</v>
      </c>
      <c r="D4447" t="s">
        <v>13</v>
      </c>
      <c r="E4447" s="1">
        <v>43202</v>
      </c>
      <c r="F4447">
        <v>1</v>
      </c>
      <c r="G4447">
        <v>1599.99</v>
      </c>
      <c r="H4447" t="s">
        <v>1866</v>
      </c>
      <c r="I4447" t="s">
        <v>22</v>
      </c>
      <c r="J4447" t="s">
        <v>16</v>
      </c>
      <c r="K4447" t="s">
        <v>36</v>
      </c>
      <c r="L4447" t="s">
        <v>1968</v>
      </c>
    </row>
    <row r="4448" spans="1:12" x14ac:dyDescent="0.3">
      <c r="A4448">
        <v>1522</v>
      </c>
      <c r="B4448" t="s">
        <v>1106</v>
      </c>
      <c r="C4448" t="s">
        <v>340</v>
      </c>
      <c r="D4448" t="s">
        <v>13</v>
      </c>
      <c r="E4448" s="1">
        <v>43202</v>
      </c>
      <c r="F4448">
        <v>1</v>
      </c>
      <c r="G4448">
        <v>1469.99</v>
      </c>
      <c r="H4448" t="s">
        <v>1889</v>
      </c>
      <c r="I4448" t="s">
        <v>22</v>
      </c>
      <c r="J4448" t="s">
        <v>16</v>
      </c>
      <c r="K4448" t="s">
        <v>36</v>
      </c>
      <c r="L4448" t="s">
        <v>1968</v>
      </c>
    </row>
    <row r="4449" spans="1:12" x14ac:dyDescent="0.3">
      <c r="A4449">
        <v>1523</v>
      </c>
      <c r="B4449" t="s">
        <v>729</v>
      </c>
      <c r="C4449" t="s">
        <v>325</v>
      </c>
      <c r="D4449" t="s">
        <v>26</v>
      </c>
      <c r="E4449" s="1">
        <v>43202</v>
      </c>
      <c r="F4449">
        <v>2</v>
      </c>
      <c r="G4449">
        <v>1499.98</v>
      </c>
      <c r="H4449" t="s">
        <v>1635</v>
      </c>
      <c r="I4449" t="s">
        <v>39</v>
      </c>
      <c r="J4449" t="s">
        <v>27</v>
      </c>
      <c r="K4449" t="s">
        <v>31</v>
      </c>
      <c r="L4449" t="s">
        <v>1966</v>
      </c>
    </row>
    <row r="4450" spans="1:12" x14ac:dyDescent="0.3">
      <c r="A4450">
        <v>1524</v>
      </c>
      <c r="B4450" t="s">
        <v>1592</v>
      </c>
      <c r="C4450" t="s">
        <v>365</v>
      </c>
      <c r="D4450" t="s">
        <v>26</v>
      </c>
      <c r="E4450" s="1">
        <v>43202</v>
      </c>
      <c r="F4450">
        <v>2</v>
      </c>
      <c r="G4450">
        <v>5999.98</v>
      </c>
      <c r="H4450" t="s">
        <v>1716</v>
      </c>
      <c r="I4450" t="s">
        <v>15</v>
      </c>
      <c r="J4450" t="s">
        <v>27</v>
      </c>
      <c r="K4450" t="s">
        <v>28</v>
      </c>
      <c r="L4450" t="s">
        <v>1966</v>
      </c>
    </row>
    <row r="4451" spans="1:12" x14ac:dyDescent="0.3">
      <c r="A4451">
        <v>1524</v>
      </c>
      <c r="B4451" t="s">
        <v>1592</v>
      </c>
      <c r="C4451" t="s">
        <v>365</v>
      </c>
      <c r="D4451" t="s">
        <v>26</v>
      </c>
      <c r="E4451" s="1">
        <v>43202</v>
      </c>
      <c r="F4451">
        <v>1</v>
      </c>
      <c r="G4451">
        <v>449.99</v>
      </c>
      <c r="H4451" t="s">
        <v>1713</v>
      </c>
      <c r="I4451" t="s">
        <v>39</v>
      </c>
      <c r="J4451" t="s">
        <v>27</v>
      </c>
      <c r="K4451" t="s">
        <v>28</v>
      </c>
      <c r="L4451" t="s">
        <v>1966</v>
      </c>
    </row>
    <row r="4452" spans="1:12" x14ac:dyDescent="0.3">
      <c r="A4452">
        <v>1524</v>
      </c>
      <c r="B4452" t="s">
        <v>1592</v>
      </c>
      <c r="C4452" t="s">
        <v>365</v>
      </c>
      <c r="D4452" t="s">
        <v>26</v>
      </c>
      <c r="E4452" s="1">
        <v>43202</v>
      </c>
      <c r="F4452">
        <v>2</v>
      </c>
      <c r="G4452">
        <v>639.98</v>
      </c>
      <c r="H4452" t="s">
        <v>1788</v>
      </c>
      <c r="I4452" t="s">
        <v>53</v>
      </c>
      <c r="J4452" t="s">
        <v>27</v>
      </c>
      <c r="K4452" t="s">
        <v>28</v>
      </c>
      <c r="L4452" t="s">
        <v>1966</v>
      </c>
    </row>
    <row r="4453" spans="1:12" x14ac:dyDescent="0.3">
      <c r="A4453">
        <v>1524</v>
      </c>
      <c r="B4453" t="s">
        <v>1592</v>
      </c>
      <c r="C4453" t="s">
        <v>365</v>
      </c>
      <c r="D4453" t="s">
        <v>26</v>
      </c>
      <c r="E4453" s="1">
        <v>43202</v>
      </c>
      <c r="F4453">
        <v>1</v>
      </c>
      <c r="G4453">
        <v>1549</v>
      </c>
      <c r="H4453" t="s">
        <v>1698</v>
      </c>
      <c r="I4453" t="s">
        <v>858</v>
      </c>
      <c r="J4453" t="s">
        <v>27</v>
      </c>
      <c r="K4453" t="s">
        <v>28</v>
      </c>
      <c r="L4453" t="s">
        <v>1967</v>
      </c>
    </row>
    <row r="4454" spans="1:12" x14ac:dyDescent="0.3">
      <c r="A4454">
        <v>1525</v>
      </c>
      <c r="B4454" t="s">
        <v>1014</v>
      </c>
      <c r="C4454" t="s">
        <v>535</v>
      </c>
      <c r="D4454" t="s">
        <v>26</v>
      </c>
      <c r="E4454" s="1">
        <v>43202</v>
      </c>
      <c r="F4454">
        <v>2</v>
      </c>
      <c r="G4454">
        <v>2698</v>
      </c>
      <c r="H4454" t="s">
        <v>1725</v>
      </c>
      <c r="I4454" t="s">
        <v>858</v>
      </c>
      <c r="J4454" t="s">
        <v>27</v>
      </c>
      <c r="K4454" t="s">
        <v>31</v>
      </c>
      <c r="L4454" t="s">
        <v>1967</v>
      </c>
    </row>
    <row r="4455" spans="1:12" x14ac:dyDescent="0.3">
      <c r="A4455">
        <v>1525</v>
      </c>
      <c r="B4455" t="s">
        <v>1014</v>
      </c>
      <c r="C4455" t="s">
        <v>535</v>
      </c>
      <c r="D4455" t="s">
        <v>26</v>
      </c>
      <c r="E4455" s="1">
        <v>43202</v>
      </c>
      <c r="F4455">
        <v>1</v>
      </c>
      <c r="G4455">
        <v>6499.99</v>
      </c>
      <c r="H4455" t="s">
        <v>1937</v>
      </c>
      <c r="I4455" t="s">
        <v>858</v>
      </c>
      <c r="J4455" t="s">
        <v>27</v>
      </c>
      <c r="K4455" t="s">
        <v>31</v>
      </c>
      <c r="L4455" t="s">
        <v>1968</v>
      </c>
    </row>
    <row r="4456" spans="1:12" x14ac:dyDescent="0.3">
      <c r="A4456">
        <v>1525</v>
      </c>
      <c r="B4456" t="s">
        <v>1014</v>
      </c>
      <c r="C4456" t="s">
        <v>535</v>
      </c>
      <c r="D4456" t="s">
        <v>26</v>
      </c>
      <c r="E4456" s="1">
        <v>43202</v>
      </c>
      <c r="F4456">
        <v>1</v>
      </c>
      <c r="G4456">
        <v>2799.99</v>
      </c>
      <c r="H4456" t="s">
        <v>1814</v>
      </c>
      <c r="I4456" t="s">
        <v>46</v>
      </c>
      <c r="J4456" t="s">
        <v>27</v>
      </c>
      <c r="K4456" t="s">
        <v>31</v>
      </c>
      <c r="L4456" t="s">
        <v>1968</v>
      </c>
    </row>
    <row r="4457" spans="1:12" x14ac:dyDescent="0.3">
      <c r="A4457">
        <v>1526</v>
      </c>
      <c r="B4457" t="s">
        <v>480</v>
      </c>
      <c r="C4457" t="s">
        <v>221</v>
      </c>
      <c r="D4457" t="s">
        <v>26</v>
      </c>
      <c r="E4457" s="1">
        <v>43202</v>
      </c>
      <c r="F4457">
        <v>1</v>
      </c>
      <c r="G4457">
        <v>749.99</v>
      </c>
      <c r="H4457" t="s">
        <v>1724</v>
      </c>
      <c r="I4457" t="s">
        <v>15</v>
      </c>
      <c r="J4457" t="s">
        <v>27</v>
      </c>
      <c r="K4457" t="s">
        <v>31</v>
      </c>
      <c r="L4457" t="s">
        <v>1966</v>
      </c>
    </row>
    <row r="4458" spans="1:12" x14ac:dyDescent="0.3">
      <c r="A4458">
        <v>1526</v>
      </c>
      <c r="B4458" t="s">
        <v>480</v>
      </c>
      <c r="C4458" t="s">
        <v>221</v>
      </c>
      <c r="D4458" t="s">
        <v>26</v>
      </c>
      <c r="E4458" s="1">
        <v>43202</v>
      </c>
      <c r="F4458">
        <v>1</v>
      </c>
      <c r="G4458">
        <v>679.99</v>
      </c>
      <c r="H4458" t="s">
        <v>1645</v>
      </c>
      <c r="I4458" t="s">
        <v>15</v>
      </c>
      <c r="J4458" t="s">
        <v>27</v>
      </c>
      <c r="K4458" t="s">
        <v>31</v>
      </c>
      <c r="L4458" t="s">
        <v>1966</v>
      </c>
    </row>
    <row r="4459" spans="1:12" x14ac:dyDescent="0.3">
      <c r="A4459">
        <v>1526</v>
      </c>
      <c r="B4459" t="s">
        <v>480</v>
      </c>
      <c r="C4459" t="s">
        <v>221</v>
      </c>
      <c r="D4459" t="s">
        <v>26</v>
      </c>
      <c r="E4459" s="1">
        <v>43202</v>
      </c>
      <c r="F4459">
        <v>1</v>
      </c>
      <c r="G4459">
        <v>1549.99</v>
      </c>
      <c r="H4459" t="s">
        <v>1632</v>
      </c>
      <c r="I4459" t="s">
        <v>858</v>
      </c>
      <c r="J4459" t="s">
        <v>27</v>
      </c>
      <c r="K4459" t="s">
        <v>31</v>
      </c>
      <c r="L4459" t="s">
        <v>1968</v>
      </c>
    </row>
    <row r="4460" spans="1:12" x14ac:dyDescent="0.3">
      <c r="A4460">
        <v>1526</v>
      </c>
      <c r="B4460" t="s">
        <v>480</v>
      </c>
      <c r="C4460" t="s">
        <v>221</v>
      </c>
      <c r="D4460" t="s">
        <v>26</v>
      </c>
      <c r="E4460" s="1">
        <v>43202</v>
      </c>
      <c r="F4460">
        <v>1</v>
      </c>
      <c r="G4460">
        <v>5499.99</v>
      </c>
      <c r="H4460" t="s">
        <v>859</v>
      </c>
      <c r="I4460" t="s">
        <v>858</v>
      </c>
      <c r="J4460" t="s">
        <v>27</v>
      </c>
      <c r="K4460" t="s">
        <v>31</v>
      </c>
      <c r="L4460" t="s">
        <v>1968</v>
      </c>
    </row>
    <row r="4461" spans="1:12" x14ac:dyDescent="0.3">
      <c r="A4461">
        <v>1527</v>
      </c>
      <c r="B4461" t="s">
        <v>419</v>
      </c>
      <c r="C4461" t="s">
        <v>229</v>
      </c>
      <c r="D4461" t="s">
        <v>108</v>
      </c>
      <c r="E4461" s="1">
        <v>43202</v>
      </c>
      <c r="F4461">
        <v>1</v>
      </c>
      <c r="G4461">
        <v>551.99</v>
      </c>
      <c r="H4461" t="s">
        <v>856</v>
      </c>
      <c r="I4461" t="s">
        <v>39</v>
      </c>
      <c r="J4461" t="s">
        <v>109</v>
      </c>
      <c r="K4461" t="s">
        <v>179</v>
      </c>
      <c r="L4461" t="s">
        <v>1972</v>
      </c>
    </row>
    <row r="4462" spans="1:12" x14ac:dyDescent="0.3">
      <c r="A4462">
        <v>1527</v>
      </c>
      <c r="B4462" t="s">
        <v>419</v>
      </c>
      <c r="C4462" t="s">
        <v>229</v>
      </c>
      <c r="D4462" t="s">
        <v>108</v>
      </c>
      <c r="E4462" s="1">
        <v>43202</v>
      </c>
      <c r="F4462">
        <v>1</v>
      </c>
      <c r="G4462">
        <v>469.99</v>
      </c>
      <c r="H4462" t="s">
        <v>903</v>
      </c>
      <c r="I4462" t="s">
        <v>22</v>
      </c>
      <c r="J4462" t="s">
        <v>109</v>
      </c>
      <c r="K4462" t="s">
        <v>179</v>
      </c>
      <c r="L4462" t="s">
        <v>1967</v>
      </c>
    </row>
    <row r="4463" spans="1:12" x14ac:dyDescent="0.3">
      <c r="A4463">
        <v>1527</v>
      </c>
      <c r="B4463" t="s">
        <v>419</v>
      </c>
      <c r="C4463" t="s">
        <v>229</v>
      </c>
      <c r="D4463" t="s">
        <v>108</v>
      </c>
      <c r="E4463" s="1">
        <v>43202</v>
      </c>
      <c r="F4463">
        <v>2</v>
      </c>
      <c r="G4463">
        <v>3999.98</v>
      </c>
      <c r="H4463" t="s">
        <v>983</v>
      </c>
      <c r="I4463" t="s">
        <v>858</v>
      </c>
      <c r="J4463" t="s">
        <v>109</v>
      </c>
      <c r="K4463" t="s">
        <v>179</v>
      </c>
      <c r="L4463" t="s">
        <v>1968</v>
      </c>
    </row>
    <row r="4464" spans="1:12" x14ac:dyDescent="0.3">
      <c r="A4464">
        <v>1528</v>
      </c>
      <c r="B4464" t="s">
        <v>765</v>
      </c>
      <c r="C4464" t="s">
        <v>174</v>
      </c>
      <c r="D4464" t="s">
        <v>108</v>
      </c>
      <c r="E4464" s="1">
        <v>43202</v>
      </c>
      <c r="F4464">
        <v>2</v>
      </c>
      <c r="G4464">
        <v>859.98</v>
      </c>
      <c r="H4464" t="s">
        <v>1767</v>
      </c>
      <c r="I4464" t="s">
        <v>15</v>
      </c>
      <c r="J4464" t="s">
        <v>109</v>
      </c>
      <c r="K4464" t="s">
        <v>110</v>
      </c>
      <c r="L4464" t="s">
        <v>1966</v>
      </c>
    </row>
    <row r="4465" spans="1:12" x14ac:dyDescent="0.3">
      <c r="A4465">
        <v>1529</v>
      </c>
      <c r="B4465" t="s">
        <v>178</v>
      </c>
      <c r="C4465" t="s">
        <v>174</v>
      </c>
      <c r="D4465" t="s">
        <v>108</v>
      </c>
      <c r="E4465" s="1">
        <v>43202</v>
      </c>
      <c r="F4465">
        <v>1</v>
      </c>
      <c r="G4465">
        <v>299.99</v>
      </c>
      <c r="H4465" t="s">
        <v>72</v>
      </c>
      <c r="I4465" t="s">
        <v>53</v>
      </c>
      <c r="J4465" t="s">
        <v>109</v>
      </c>
      <c r="K4465" t="s">
        <v>110</v>
      </c>
      <c r="L4465" t="s">
        <v>1966</v>
      </c>
    </row>
    <row r="4466" spans="1:12" x14ac:dyDescent="0.3">
      <c r="A4466">
        <v>1529</v>
      </c>
      <c r="B4466" t="s">
        <v>178</v>
      </c>
      <c r="C4466" t="s">
        <v>174</v>
      </c>
      <c r="D4466" t="s">
        <v>108</v>
      </c>
      <c r="E4466" s="1">
        <v>43202</v>
      </c>
      <c r="F4466">
        <v>2</v>
      </c>
      <c r="G4466">
        <v>11999.98</v>
      </c>
      <c r="H4466" t="s">
        <v>927</v>
      </c>
      <c r="I4466" t="s">
        <v>858</v>
      </c>
      <c r="J4466" t="s">
        <v>109</v>
      </c>
      <c r="K4466" t="s">
        <v>110</v>
      </c>
      <c r="L4466" t="s">
        <v>1968</v>
      </c>
    </row>
    <row r="4467" spans="1:12" x14ac:dyDescent="0.3">
      <c r="A4467">
        <v>1530</v>
      </c>
      <c r="B4467" t="s">
        <v>1550</v>
      </c>
      <c r="C4467" t="s">
        <v>148</v>
      </c>
      <c r="D4467" t="s">
        <v>13</v>
      </c>
      <c r="E4467" s="1">
        <v>43203</v>
      </c>
      <c r="F4467">
        <v>2</v>
      </c>
      <c r="G4467">
        <v>539.98</v>
      </c>
      <c r="H4467" t="s">
        <v>1748</v>
      </c>
      <c r="I4467" t="s">
        <v>15</v>
      </c>
      <c r="J4467" t="s">
        <v>16</v>
      </c>
      <c r="K4467" t="s">
        <v>17</v>
      </c>
      <c r="L4467" t="s">
        <v>1966</v>
      </c>
    </row>
    <row r="4468" spans="1:12" x14ac:dyDescent="0.3">
      <c r="A4468">
        <v>1530</v>
      </c>
      <c r="B4468" t="s">
        <v>1550</v>
      </c>
      <c r="C4468" t="s">
        <v>148</v>
      </c>
      <c r="D4468" t="s">
        <v>13</v>
      </c>
      <c r="E4468" s="1">
        <v>43203</v>
      </c>
      <c r="F4468">
        <v>1</v>
      </c>
      <c r="G4468">
        <v>749.99</v>
      </c>
      <c r="H4468" t="s">
        <v>1873</v>
      </c>
      <c r="I4468" t="s">
        <v>22</v>
      </c>
      <c r="J4468" t="s">
        <v>16</v>
      </c>
      <c r="K4468" t="s">
        <v>17</v>
      </c>
      <c r="L4468" t="s">
        <v>1968</v>
      </c>
    </row>
    <row r="4469" spans="1:12" x14ac:dyDescent="0.3">
      <c r="A4469">
        <v>1531</v>
      </c>
      <c r="B4469" t="s">
        <v>1232</v>
      </c>
      <c r="C4469" t="s">
        <v>90</v>
      </c>
      <c r="D4469" t="s">
        <v>13</v>
      </c>
      <c r="E4469" s="1">
        <v>43203</v>
      </c>
      <c r="F4469">
        <v>1</v>
      </c>
      <c r="G4469">
        <v>1899</v>
      </c>
      <c r="H4469" t="s">
        <v>1737</v>
      </c>
      <c r="I4469" t="s">
        <v>22</v>
      </c>
      <c r="J4469" t="s">
        <v>16</v>
      </c>
      <c r="K4469" t="s">
        <v>17</v>
      </c>
      <c r="L4469" t="s">
        <v>1967</v>
      </c>
    </row>
    <row r="4470" spans="1:12" x14ac:dyDescent="0.3">
      <c r="A4470">
        <v>1532</v>
      </c>
      <c r="B4470" t="s">
        <v>233</v>
      </c>
      <c r="C4470" t="s">
        <v>115</v>
      </c>
      <c r="D4470" t="s">
        <v>26</v>
      </c>
      <c r="E4470" s="1">
        <v>43203</v>
      </c>
      <c r="F4470">
        <v>2</v>
      </c>
      <c r="G4470">
        <v>5999.98</v>
      </c>
      <c r="H4470" t="s">
        <v>1625</v>
      </c>
      <c r="I4470" t="s">
        <v>20</v>
      </c>
      <c r="J4470" t="s">
        <v>27</v>
      </c>
      <c r="K4470" t="s">
        <v>31</v>
      </c>
      <c r="L4470" t="s">
        <v>1968</v>
      </c>
    </row>
    <row r="4471" spans="1:12" x14ac:dyDescent="0.3">
      <c r="A4471">
        <v>1533</v>
      </c>
      <c r="B4471" t="s">
        <v>1603</v>
      </c>
      <c r="C4471" t="s">
        <v>139</v>
      </c>
      <c r="D4471" t="s">
        <v>26</v>
      </c>
      <c r="E4471" s="1">
        <v>43203</v>
      </c>
      <c r="F4471">
        <v>2</v>
      </c>
      <c r="G4471">
        <v>1799.98</v>
      </c>
      <c r="H4471" t="s">
        <v>1622</v>
      </c>
      <c r="I4471" t="s">
        <v>15</v>
      </c>
      <c r="J4471" t="s">
        <v>27</v>
      </c>
      <c r="K4471" t="s">
        <v>28</v>
      </c>
      <c r="L4471" t="s">
        <v>1966</v>
      </c>
    </row>
    <row r="4472" spans="1:12" x14ac:dyDescent="0.3">
      <c r="A4472">
        <v>1533</v>
      </c>
      <c r="B4472" t="s">
        <v>1603</v>
      </c>
      <c r="C4472" t="s">
        <v>139</v>
      </c>
      <c r="D4472" t="s">
        <v>26</v>
      </c>
      <c r="E4472" s="1">
        <v>43203</v>
      </c>
      <c r="F4472">
        <v>1</v>
      </c>
      <c r="G4472">
        <v>349.99</v>
      </c>
      <c r="H4472" t="s">
        <v>947</v>
      </c>
      <c r="I4472" t="s">
        <v>53</v>
      </c>
      <c r="J4472" t="s">
        <v>27</v>
      </c>
      <c r="K4472" t="s">
        <v>28</v>
      </c>
      <c r="L4472" t="s">
        <v>1966</v>
      </c>
    </row>
    <row r="4473" spans="1:12" x14ac:dyDescent="0.3">
      <c r="A4473">
        <v>1533</v>
      </c>
      <c r="B4473" t="s">
        <v>1603</v>
      </c>
      <c r="C4473" t="s">
        <v>139</v>
      </c>
      <c r="D4473" t="s">
        <v>26</v>
      </c>
      <c r="E4473" s="1">
        <v>43203</v>
      </c>
      <c r="F4473">
        <v>1</v>
      </c>
      <c r="G4473">
        <v>647.99</v>
      </c>
      <c r="H4473" t="s">
        <v>886</v>
      </c>
      <c r="I4473" t="s">
        <v>15</v>
      </c>
      <c r="J4473" t="s">
        <v>27</v>
      </c>
      <c r="K4473" t="s">
        <v>28</v>
      </c>
      <c r="L4473" t="s">
        <v>1972</v>
      </c>
    </row>
    <row r="4474" spans="1:12" x14ac:dyDescent="0.3">
      <c r="A4474">
        <v>1533</v>
      </c>
      <c r="B4474" t="s">
        <v>1603</v>
      </c>
      <c r="C4474" t="s">
        <v>139</v>
      </c>
      <c r="D4474" t="s">
        <v>26</v>
      </c>
      <c r="E4474" s="1">
        <v>43203</v>
      </c>
      <c r="F4474">
        <v>2</v>
      </c>
      <c r="G4474">
        <v>459.98</v>
      </c>
      <c r="H4474" t="s">
        <v>1771</v>
      </c>
      <c r="I4474" t="s">
        <v>53</v>
      </c>
      <c r="J4474" t="s">
        <v>27</v>
      </c>
      <c r="K4474" t="s">
        <v>28</v>
      </c>
      <c r="L4474" t="s">
        <v>1968</v>
      </c>
    </row>
    <row r="4475" spans="1:12" x14ac:dyDescent="0.3">
      <c r="A4475">
        <v>1533</v>
      </c>
      <c r="B4475" t="s">
        <v>1603</v>
      </c>
      <c r="C4475" t="s">
        <v>139</v>
      </c>
      <c r="D4475" t="s">
        <v>26</v>
      </c>
      <c r="E4475" s="1">
        <v>43203</v>
      </c>
      <c r="F4475">
        <v>1</v>
      </c>
      <c r="G4475">
        <v>6499.99</v>
      </c>
      <c r="H4475" t="s">
        <v>948</v>
      </c>
      <c r="I4475" t="s">
        <v>858</v>
      </c>
      <c r="J4475" t="s">
        <v>27</v>
      </c>
      <c r="K4475" t="s">
        <v>28</v>
      </c>
      <c r="L4475" t="s">
        <v>1968</v>
      </c>
    </row>
    <row r="4476" spans="1:12" x14ac:dyDescent="0.3">
      <c r="A4476">
        <v>1534</v>
      </c>
      <c r="B4476" t="s">
        <v>821</v>
      </c>
      <c r="C4476" t="s">
        <v>561</v>
      </c>
      <c r="D4476" t="s">
        <v>26</v>
      </c>
      <c r="E4476" s="1">
        <v>43204</v>
      </c>
      <c r="F4476">
        <v>2</v>
      </c>
      <c r="G4476">
        <v>6399.98</v>
      </c>
      <c r="H4476" t="s">
        <v>1687</v>
      </c>
      <c r="I4476" t="s">
        <v>858</v>
      </c>
      <c r="J4476" t="s">
        <v>27</v>
      </c>
      <c r="K4476" t="s">
        <v>31</v>
      </c>
      <c r="L4476" t="s">
        <v>1968</v>
      </c>
    </row>
    <row r="4477" spans="1:12" x14ac:dyDescent="0.3">
      <c r="A4477">
        <v>1534</v>
      </c>
      <c r="B4477" t="s">
        <v>821</v>
      </c>
      <c r="C4477" t="s">
        <v>561</v>
      </c>
      <c r="D4477" t="s">
        <v>26</v>
      </c>
      <c r="E4477" s="1">
        <v>43204</v>
      </c>
      <c r="F4477">
        <v>2</v>
      </c>
      <c r="G4477">
        <v>399.98</v>
      </c>
      <c r="H4477" t="s">
        <v>1629</v>
      </c>
      <c r="I4477" t="s">
        <v>53</v>
      </c>
      <c r="J4477" t="s">
        <v>27</v>
      </c>
      <c r="K4477" t="s">
        <v>31</v>
      </c>
      <c r="L4477" t="s">
        <v>1968</v>
      </c>
    </row>
    <row r="4478" spans="1:12" x14ac:dyDescent="0.3">
      <c r="A4478">
        <v>1534</v>
      </c>
      <c r="B4478" t="s">
        <v>821</v>
      </c>
      <c r="C4478" t="s">
        <v>561</v>
      </c>
      <c r="D4478" t="s">
        <v>26</v>
      </c>
      <c r="E4478" s="1">
        <v>43204</v>
      </c>
      <c r="F4478">
        <v>1</v>
      </c>
      <c r="G4478">
        <v>1469.99</v>
      </c>
      <c r="H4478" t="s">
        <v>1889</v>
      </c>
      <c r="I4478" t="s">
        <v>22</v>
      </c>
      <c r="J4478" t="s">
        <v>27</v>
      </c>
      <c r="K4478" t="s">
        <v>31</v>
      </c>
      <c r="L4478" t="s">
        <v>1968</v>
      </c>
    </row>
    <row r="4479" spans="1:12" x14ac:dyDescent="0.3">
      <c r="A4479">
        <v>1534</v>
      </c>
      <c r="B4479" t="s">
        <v>821</v>
      </c>
      <c r="C4479" t="s">
        <v>561</v>
      </c>
      <c r="D4479" t="s">
        <v>26</v>
      </c>
      <c r="E4479" s="1">
        <v>43204</v>
      </c>
      <c r="F4479">
        <v>1</v>
      </c>
      <c r="G4479">
        <v>3499.99</v>
      </c>
      <c r="H4479" t="s">
        <v>1836</v>
      </c>
      <c r="I4479" t="s">
        <v>46</v>
      </c>
      <c r="J4479" t="s">
        <v>27</v>
      </c>
      <c r="K4479" t="s">
        <v>31</v>
      </c>
      <c r="L4479" t="s">
        <v>1968</v>
      </c>
    </row>
    <row r="4480" spans="1:12" x14ac:dyDescent="0.3">
      <c r="A4480">
        <v>1535</v>
      </c>
      <c r="B4480" t="s">
        <v>1510</v>
      </c>
      <c r="C4480" t="s">
        <v>103</v>
      </c>
      <c r="D4480" t="s">
        <v>26</v>
      </c>
      <c r="E4480" s="1">
        <v>43204</v>
      </c>
      <c r="F4480">
        <v>2</v>
      </c>
      <c r="G4480">
        <v>1199.98</v>
      </c>
      <c r="H4480" t="s">
        <v>956</v>
      </c>
      <c r="I4480" t="s">
        <v>15</v>
      </c>
      <c r="J4480" t="s">
        <v>27</v>
      </c>
      <c r="K4480" t="s">
        <v>31</v>
      </c>
      <c r="L4480" t="s">
        <v>1966</v>
      </c>
    </row>
    <row r="4481" spans="1:12" x14ac:dyDescent="0.3">
      <c r="A4481">
        <v>1535</v>
      </c>
      <c r="B4481" t="s">
        <v>1510</v>
      </c>
      <c r="C4481" t="s">
        <v>103</v>
      </c>
      <c r="D4481" t="s">
        <v>26</v>
      </c>
      <c r="E4481" s="1">
        <v>43204</v>
      </c>
      <c r="F4481">
        <v>1</v>
      </c>
      <c r="G4481">
        <v>209.99</v>
      </c>
      <c r="H4481" t="s">
        <v>1010</v>
      </c>
      <c r="I4481" t="s">
        <v>53</v>
      </c>
      <c r="J4481" t="s">
        <v>27</v>
      </c>
      <c r="K4481" t="s">
        <v>31</v>
      </c>
      <c r="L4481" t="s">
        <v>1971</v>
      </c>
    </row>
    <row r="4482" spans="1:12" x14ac:dyDescent="0.3">
      <c r="A4482">
        <v>1536</v>
      </c>
      <c r="B4482" t="s">
        <v>1489</v>
      </c>
      <c r="C4482" t="s">
        <v>348</v>
      </c>
      <c r="D4482" t="s">
        <v>26</v>
      </c>
      <c r="E4482" s="1">
        <v>43204</v>
      </c>
      <c r="F4482">
        <v>2</v>
      </c>
      <c r="G4482">
        <v>5599.98</v>
      </c>
      <c r="H4482" t="s">
        <v>1665</v>
      </c>
      <c r="I4482" t="s">
        <v>46</v>
      </c>
      <c r="J4482" t="s">
        <v>27</v>
      </c>
      <c r="K4482" t="s">
        <v>31</v>
      </c>
      <c r="L4482" t="s">
        <v>1968</v>
      </c>
    </row>
    <row r="4483" spans="1:12" x14ac:dyDescent="0.3">
      <c r="A4483">
        <v>1536</v>
      </c>
      <c r="B4483" t="s">
        <v>1489</v>
      </c>
      <c r="C4483" t="s">
        <v>348</v>
      </c>
      <c r="D4483" t="s">
        <v>26</v>
      </c>
      <c r="E4483" s="1">
        <v>43204</v>
      </c>
      <c r="F4483">
        <v>1</v>
      </c>
      <c r="G4483">
        <v>2199.9899999999998</v>
      </c>
      <c r="H4483" t="s">
        <v>1938</v>
      </c>
      <c r="I4483" t="s">
        <v>858</v>
      </c>
      <c r="J4483" t="s">
        <v>27</v>
      </c>
      <c r="K4483" t="s">
        <v>31</v>
      </c>
      <c r="L4483" t="s">
        <v>1968</v>
      </c>
    </row>
    <row r="4484" spans="1:12" x14ac:dyDescent="0.3">
      <c r="A4484">
        <v>1536</v>
      </c>
      <c r="B4484" t="s">
        <v>1489</v>
      </c>
      <c r="C4484" t="s">
        <v>348</v>
      </c>
      <c r="D4484" t="s">
        <v>26</v>
      </c>
      <c r="E4484" s="1">
        <v>43204</v>
      </c>
      <c r="F4484">
        <v>2</v>
      </c>
      <c r="G4484">
        <v>4599.9799999999996</v>
      </c>
      <c r="H4484" t="s">
        <v>1929</v>
      </c>
      <c r="I4484" t="s">
        <v>46</v>
      </c>
      <c r="J4484" t="s">
        <v>27</v>
      </c>
      <c r="K4484" t="s">
        <v>31</v>
      </c>
      <c r="L4484" t="s">
        <v>1968</v>
      </c>
    </row>
    <row r="4485" spans="1:12" x14ac:dyDescent="0.3">
      <c r="A4485">
        <v>1537</v>
      </c>
      <c r="B4485" t="s">
        <v>500</v>
      </c>
      <c r="C4485" t="s">
        <v>132</v>
      </c>
      <c r="D4485" t="s">
        <v>26</v>
      </c>
      <c r="E4485" s="1">
        <v>43205</v>
      </c>
      <c r="F4485">
        <v>2</v>
      </c>
      <c r="G4485">
        <v>1699.98</v>
      </c>
      <c r="H4485" t="s">
        <v>1674</v>
      </c>
      <c r="I4485" t="s">
        <v>15</v>
      </c>
      <c r="J4485" t="s">
        <v>27</v>
      </c>
      <c r="K4485" t="s">
        <v>28</v>
      </c>
      <c r="L4485" t="s">
        <v>1966</v>
      </c>
    </row>
    <row r="4486" spans="1:12" x14ac:dyDescent="0.3">
      <c r="A4486">
        <v>1538</v>
      </c>
      <c r="B4486" t="s">
        <v>998</v>
      </c>
      <c r="C4486" t="s">
        <v>94</v>
      </c>
      <c r="D4486" t="s">
        <v>26</v>
      </c>
      <c r="E4486" s="1">
        <v>43205</v>
      </c>
      <c r="F4486">
        <v>2</v>
      </c>
      <c r="G4486">
        <v>1799.98</v>
      </c>
      <c r="H4486" t="s">
        <v>1768</v>
      </c>
      <c r="I4486" t="s">
        <v>39</v>
      </c>
      <c r="J4486" t="s">
        <v>27</v>
      </c>
      <c r="K4486" t="s">
        <v>28</v>
      </c>
      <c r="L4486" t="s">
        <v>1966</v>
      </c>
    </row>
    <row r="4487" spans="1:12" x14ac:dyDescent="0.3">
      <c r="A4487">
        <v>1538</v>
      </c>
      <c r="B4487" t="s">
        <v>998</v>
      </c>
      <c r="C4487" t="s">
        <v>94</v>
      </c>
      <c r="D4487" t="s">
        <v>26</v>
      </c>
      <c r="E4487" s="1">
        <v>43205</v>
      </c>
      <c r="F4487">
        <v>2</v>
      </c>
      <c r="G4487">
        <v>2819.98</v>
      </c>
      <c r="H4487" t="s">
        <v>1151</v>
      </c>
      <c r="I4487" t="s">
        <v>22</v>
      </c>
      <c r="J4487" t="s">
        <v>27</v>
      </c>
      <c r="K4487" t="s">
        <v>28</v>
      </c>
      <c r="L4487" t="s">
        <v>1971</v>
      </c>
    </row>
    <row r="4488" spans="1:12" x14ac:dyDescent="0.3">
      <c r="A4488">
        <v>1538</v>
      </c>
      <c r="B4488" t="s">
        <v>998</v>
      </c>
      <c r="C4488" t="s">
        <v>94</v>
      </c>
      <c r="D4488" t="s">
        <v>26</v>
      </c>
      <c r="E4488" s="1">
        <v>43205</v>
      </c>
      <c r="F4488">
        <v>1</v>
      </c>
      <c r="G4488">
        <v>3299.99</v>
      </c>
      <c r="H4488" t="s">
        <v>1682</v>
      </c>
      <c r="I4488" t="s">
        <v>20</v>
      </c>
      <c r="J4488" t="s">
        <v>27</v>
      </c>
      <c r="K4488" t="s">
        <v>28</v>
      </c>
      <c r="L4488" t="s">
        <v>1968</v>
      </c>
    </row>
    <row r="4489" spans="1:12" x14ac:dyDescent="0.3">
      <c r="A4489">
        <v>1538</v>
      </c>
      <c r="B4489" t="s">
        <v>998</v>
      </c>
      <c r="C4489" t="s">
        <v>94</v>
      </c>
      <c r="D4489" t="s">
        <v>26</v>
      </c>
      <c r="E4489" s="1">
        <v>43205</v>
      </c>
      <c r="F4489">
        <v>1</v>
      </c>
      <c r="G4489">
        <v>1469.99</v>
      </c>
      <c r="H4489" t="s">
        <v>1889</v>
      </c>
      <c r="I4489" t="s">
        <v>22</v>
      </c>
      <c r="J4489" t="s">
        <v>27</v>
      </c>
      <c r="K4489" t="s">
        <v>28</v>
      </c>
      <c r="L4489" t="s">
        <v>1968</v>
      </c>
    </row>
    <row r="4490" spans="1:12" x14ac:dyDescent="0.3">
      <c r="A4490">
        <v>1538</v>
      </c>
      <c r="B4490" t="s">
        <v>998</v>
      </c>
      <c r="C4490" t="s">
        <v>94</v>
      </c>
      <c r="D4490" t="s">
        <v>26</v>
      </c>
      <c r="E4490" s="1">
        <v>43205</v>
      </c>
      <c r="F4490">
        <v>1</v>
      </c>
      <c r="G4490">
        <v>2299.9899999999998</v>
      </c>
      <c r="H4490" t="s">
        <v>1842</v>
      </c>
      <c r="I4490" t="s">
        <v>46</v>
      </c>
      <c r="J4490" t="s">
        <v>27</v>
      </c>
      <c r="K4490" t="s">
        <v>28</v>
      </c>
      <c r="L4490" t="s">
        <v>1968</v>
      </c>
    </row>
    <row r="4491" spans="1:12" x14ac:dyDescent="0.3">
      <c r="A4491">
        <v>1539</v>
      </c>
      <c r="B4491" t="s">
        <v>749</v>
      </c>
      <c r="C4491" t="s">
        <v>271</v>
      </c>
      <c r="D4491" t="s">
        <v>108</v>
      </c>
      <c r="E4491" s="1">
        <v>43205</v>
      </c>
      <c r="F4491">
        <v>2</v>
      </c>
      <c r="G4491">
        <v>1099.98</v>
      </c>
      <c r="H4491" t="s">
        <v>43</v>
      </c>
      <c r="I4491" t="s">
        <v>15</v>
      </c>
      <c r="J4491" t="s">
        <v>109</v>
      </c>
      <c r="K4491" t="s">
        <v>179</v>
      </c>
      <c r="L4491" t="s">
        <v>1966</v>
      </c>
    </row>
    <row r="4492" spans="1:12" x14ac:dyDescent="0.3">
      <c r="A4492">
        <v>1539</v>
      </c>
      <c r="B4492" t="s">
        <v>749</v>
      </c>
      <c r="C4492" t="s">
        <v>271</v>
      </c>
      <c r="D4492" t="s">
        <v>108</v>
      </c>
      <c r="E4492" s="1">
        <v>43205</v>
      </c>
      <c r="F4492">
        <v>2</v>
      </c>
      <c r="G4492">
        <v>939.98</v>
      </c>
      <c r="H4492" t="s">
        <v>69</v>
      </c>
      <c r="I4492" t="s">
        <v>22</v>
      </c>
      <c r="J4492" t="s">
        <v>109</v>
      </c>
      <c r="K4492" t="s">
        <v>179</v>
      </c>
      <c r="L4492" t="s">
        <v>1967</v>
      </c>
    </row>
    <row r="4493" spans="1:12" x14ac:dyDescent="0.3">
      <c r="A4493">
        <v>1540</v>
      </c>
      <c r="B4493" t="s">
        <v>572</v>
      </c>
      <c r="C4493" t="s">
        <v>391</v>
      </c>
      <c r="D4493" t="s">
        <v>13</v>
      </c>
      <c r="E4493" s="1">
        <v>43206</v>
      </c>
      <c r="F4493">
        <v>1</v>
      </c>
      <c r="G4493">
        <v>479.99</v>
      </c>
      <c r="H4493" t="s">
        <v>1802</v>
      </c>
      <c r="I4493" t="s">
        <v>15</v>
      </c>
      <c r="J4493" t="s">
        <v>16</v>
      </c>
      <c r="K4493" t="s">
        <v>17</v>
      </c>
      <c r="L4493" t="s">
        <v>1966</v>
      </c>
    </row>
    <row r="4494" spans="1:12" x14ac:dyDescent="0.3">
      <c r="A4494">
        <v>1540</v>
      </c>
      <c r="B4494" t="s">
        <v>572</v>
      </c>
      <c r="C4494" t="s">
        <v>391</v>
      </c>
      <c r="D4494" t="s">
        <v>13</v>
      </c>
      <c r="E4494" s="1">
        <v>43206</v>
      </c>
      <c r="F4494">
        <v>1</v>
      </c>
      <c r="G4494">
        <v>749.99</v>
      </c>
      <c r="H4494" t="s">
        <v>1734</v>
      </c>
      <c r="I4494" t="s">
        <v>15</v>
      </c>
      <c r="J4494" t="s">
        <v>16</v>
      </c>
      <c r="K4494" t="s">
        <v>17</v>
      </c>
      <c r="L4494" t="s">
        <v>1966</v>
      </c>
    </row>
    <row r="4495" spans="1:12" x14ac:dyDescent="0.3">
      <c r="A4495">
        <v>1540</v>
      </c>
      <c r="B4495" t="s">
        <v>572</v>
      </c>
      <c r="C4495" t="s">
        <v>391</v>
      </c>
      <c r="D4495" t="s">
        <v>13</v>
      </c>
      <c r="E4495" s="1">
        <v>43206</v>
      </c>
      <c r="F4495">
        <v>2</v>
      </c>
      <c r="G4495">
        <v>833.98</v>
      </c>
      <c r="H4495" t="s">
        <v>923</v>
      </c>
      <c r="I4495" t="s">
        <v>15</v>
      </c>
      <c r="J4495" t="s">
        <v>16</v>
      </c>
      <c r="K4495" t="s">
        <v>17</v>
      </c>
      <c r="L4495" t="s">
        <v>1972</v>
      </c>
    </row>
    <row r="4496" spans="1:12" x14ac:dyDescent="0.3">
      <c r="A4496">
        <v>1540</v>
      </c>
      <c r="B4496" t="s">
        <v>572</v>
      </c>
      <c r="C4496" t="s">
        <v>391</v>
      </c>
      <c r="D4496" t="s">
        <v>13</v>
      </c>
      <c r="E4496" s="1">
        <v>43206</v>
      </c>
      <c r="F4496">
        <v>1</v>
      </c>
      <c r="G4496">
        <v>647.99</v>
      </c>
      <c r="H4496" t="s">
        <v>886</v>
      </c>
      <c r="I4496" t="s">
        <v>15</v>
      </c>
      <c r="J4496" t="s">
        <v>16</v>
      </c>
      <c r="K4496" t="s">
        <v>17</v>
      </c>
      <c r="L4496" t="s">
        <v>1972</v>
      </c>
    </row>
    <row r="4497" spans="1:12" x14ac:dyDescent="0.3">
      <c r="A4497">
        <v>1540</v>
      </c>
      <c r="B4497" t="s">
        <v>572</v>
      </c>
      <c r="C4497" t="s">
        <v>391</v>
      </c>
      <c r="D4497" t="s">
        <v>13</v>
      </c>
      <c r="E4497" s="1">
        <v>43206</v>
      </c>
      <c r="F4497">
        <v>2</v>
      </c>
      <c r="G4497">
        <v>10999.98</v>
      </c>
      <c r="H4497" t="s">
        <v>1939</v>
      </c>
      <c r="I4497" t="s">
        <v>858</v>
      </c>
      <c r="J4497" t="s">
        <v>16</v>
      </c>
      <c r="K4497" t="s">
        <v>17</v>
      </c>
      <c r="L4497" t="s">
        <v>1968</v>
      </c>
    </row>
    <row r="4498" spans="1:12" x14ac:dyDescent="0.3">
      <c r="A4498">
        <v>1541</v>
      </c>
      <c r="B4498" t="s">
        <v>1129</v>
      </c>
      <c r="C4498" t="s">
        <v>164</v>
      </c>
      <c r="D4498" t="s">
        <v>26</v>
      </c>
      <c r="E4498" s="1">
        <v>43206</v>
      </c>
      <c r="F4498">
        <v>2</v>
      </c>
      <c r="G4498">
        <v>1199.98</v>
      </c>
      <c r="H4498" t="s">
        <v>1921</v>
      </c>
      <c r="I4498" t="s">
        <v>15</v>
      </c>
      <c r="J4498" t="s">
        <v>27</v>
      </c>
      <c r="K4498" t="s">
        <v>31</v>
      </c>
      <c r="L4498" t="s">
        <v>1966</v>
      </c>
    </row>
    <row r="4499" spans="1:12" x14ac:dyDescent="0.3">
      <c r="A4499">
        <v>1541</v>
      </c>
      <c r="B4499" t="s">
        <v>1129</v>
      </c>
      <c r="C4499" t="s">
        <v>164</v>
      </c>
      <c r="D4499" t="s">
        <v>26</v>
      </c>
      <c r="E4499" s="1">
        <v>43206</v>
      </c>
      <c r="F4499">
        <v>1</v>
      </c>
      <c r="G4499">
        <v>429</v>
      </c>
      <c r="H4499" t="s">
        <v>40</v>
      </c>
      <c r="I4499" t="s">
        <v>15</v>
      </c>
      <c r="J4499" t="s">
        <v>27</v>
      </c>
      <c r="K4499" t="s">
        <v>31</v>
      </c>
      <c r="L4499" t="s">
        <v>1976</v>
      </c>
    </row>
    <row r="4500" spans="1:12" x14ac:dyDescent="0.3">
      <c r="A4500">
        <v>1541</v>
      </c>
      <c r="B4500" t="s">
        <v>1129</v>
      </c>
      <c r="C4500" t="s">
        <v>164</v>
      </c>
      <c r="D4500" t="s">
        <v>26</v>
      </c>
      <c r="E4500" s="1">
        <v>43206</v>
      </c>
      <c r="F4500">
        <v>2</v>
      </c>
      <c r="G4500">
        <v>23999.98</v>
      </c>
      <c r="H4500" t="s">
        <v>1732</v>
      </c>
      <c r="I4500" t="s">
        <v>858</v>
      </c>
      <c r="J4500" t="s">
        <v>27</v>
      </c>
      <c r="K4500" t="s">
        <v>31</v>
      </c>
      <c r="L4500" t="s">
        <v>1968</v>
      </c>
    </row>
    <row r="4501" spans="1:12" x14ac:dyDescent="0.3">
      <c r="A4501">
        <v>1541</v>
      </c>
      <c r="B4501" t="s">
        <v>1129</v>
      </c>
      <c r="C4501" t="s">
        <v>164</v>
      </c>
      <c r="D4501" t="s">
        <v>26</v>
      </c>
      <c r="E4501" s="1">
        <v>43206</v>
      </c>
      <c r="F4501">
        <v>2</v>
      </c>
      <c r="G4501">
        <v>6399.98</v>
      </c>
      <c r="H4501" t="s">
        <v>1763</v>
      </c>
      <c r="I4501" t="s">
        <v>22</v>
      </c>
      <c r="J4501" t="s">
        <v>27</v>
      </c>
      <c r="K4501" t="s">
        <v>31</v>
      </c>
      <c r="L4501" t="s">
        <v>1968</v>
      </c>
    </row>
    <row r="4502" spans="1:12" x14ac:dyDescent="0.3">
      <c r="A4502">
        <v>1541</v>
      </c>
      <c r="B4502" t="s">
        <v>1129</v>
      </c>
      <c r="C4502" t="s">
        <v>164</v>
      </c>
      <c r="D4502" t="s">
        <v>26</v>
      </c>
      <c r="E4502" s="1">
        <v>43206</v>
      </c>
      <c r="F4502">
        <v>2</v>
      </c>
      <c r="G4502">
        <v>299.98</v>
      </c>
      <c r="H4502" t="s">
        <v>1047</v>
      </c>
      <c r="I4502" t="s">
        <v>53</v>
      </c>
      <c r="J4502" t="s">
        <v>27</v>
      </c>
      <c r="K4502" t="s">
        <v>31</v>
      </c>
      <c r="L4502" t="s">
        <v>1968</v>
      </c>
    </row>
    <row r="4503" spans="1:12" x14ac:dyDescent="0.3">
      <c r="A4503">
        <v>1542</v>
      </c>
      <c r="B4503" t="s">
        <v>981</v>
      </c>
      <c r="C4503" t="s">
        <v>137</v>
      </c>
      <c r="D4503" t="s">
        <v>26</v>
      </c>
      <c r="E4503" s="1">
        <v>43206</v>
      </c>
      <c r="F4503">
        <v>1</v>
      </c>
      <c r="G4503">
        <v>279.99</v>
      </c>
      <c r="H4503" t="s">
        <v>1704</v>
      </c>
      <c r="I4503" t="s">
        <v>53</v>
      </c>
      <c r="J4503" t="s">
        <v>27</v>
      </c>
      <c r="K4503" t="s">
        <v>28</v>
      </c>
      <c r="L4503" t="s">
        <v>1966</v>
      </c>
    </row>
    <row r="4504" spans="1:12" x14ac:dyDescent="0.3">
      <c r="A4504">
        <v>1542</v>
      </c>
      <c r="B4504" t="s">
        <v>981</v>
      </c>
      <c r="C4504" t="s">
        <v>137</v>
      </c>
      <c r="D4504" t="s">
        <v>26</v>
      </c>
      <c r="E4504" s="1">
        <v>43206</v>
      </c>
      <c r="F4504">
        <v>2</v>
      </c>
      <c r="G4504">
        <v>759.98</v>
      </c>
      <c r="H4504" t="s">
        <v>960</v>
      </c>
      <c r="I4504" t="s">
        <v>22</v>
      </c>
      <c r="J4504" t="s">
        <v>27</v>
      </c>
      <c r="K4504" t="s">
        <v>28</v>
      </c>
      <c r="L4504" t="s">
        <v>1971</v>
      </c>
    </row>
    <row r="4505" spans="1:12" x14ac:dyDescent="0.3">
      <c r="A4505">
        <v>1542</v>
      </c>
      <c r="B4505" t="s">
        <v>981</v>
      </c>
      <c r="C4505" t="s">
        <v>137</v>
      </c>
      <c r="D4505" t="s">
        <v>26</v>
      </c>
      <c r="E4505" s="1">
        <v>43206</v>
      </c>
      <c r="F4505">
        <v>1</v>
      </c>
      <c r="G4505">
        <v>402.99</v>
      </c>
      <c r="H4505" t="s">
        <v>891</v>
      </c>
      <c r="I4505" t="s">
        <v>15</v>
      </c>
      <c r="J4505" t="s">
        <v>27</v>
      </c>
      <c r="K4505" t="s">
        <v>28</v>
      </c>
      <c r="L4505" t="s">
        <v>1972</v>
      </c>
    </row>
    <row r="4506" spans="1:12" x14ac:dyDescent="0.3">
      <c r="A4506">
        <v>1542</v>
      </c>
      <c r="B4506" t="s">
        <v>981</v>
      </c>
      <c r="C4506" t="s">
        <v>137</v>
      </c>
      <c r="D4506" t="s">
        <v>26</v>
      </c>
      <c r="E4506" s="1">
        <v>43206</v>
      </c>
      <c r="F4506">
        <v>2</v>
      </c>
      <c r="G4506">
        <v>4999.9799999999996</v>
      </c>
      <c r="H4506" t="s">
        <v>1928</v>
      </c>
      <c r="I4506" t="s">
        <v>22</v>
      </c>
      <c r="J4506" t="s">
        <v>27</v>
      </c>
      <c r="K4506" t="s">
        <v>28</v>
      </c>
      <c r="L4506" t="s">
        <v>1967</v>
      </c>
    </row>
    <row r="4507" spans="1:12" x14ac:dyDescent="0.3">
      <c r="A4507">
        <v>1542</v>
      </c>
      <c r="B4507" t="s">
        <v>981</v>
      </c>
      <c r="C4507" t="s">
        <v>137</v>
      </c>
      <c r="D4507" t="s">
        <v>26</v>
      </c>
      <c r="E4507" s="1">
        <v>43206</v>
      </c>
      <c r="F4507">
        <v>2</v>
      </c>
      <c r="G4507">
        <v>6999.98</v>
      </c>
      <c r="H4507" t="s">
        <v>1683</v>
      </c>
      <c r="I4507" t="s">
        <v>858</v>
      </c>
      <c r="J4507" t="s">
        <v>27</v>
      </c>
      <c r="K4507" t="s">
        <v>28</v>
      </c>
      <c r="L4507" t="s">
        <v>1968</v>
      </c>
    </row>
    <row r="4508" spans="1:12" x14ac:dyDescent="0.3">
      <c r="A4508">
        <v>1543</v>
      </c>
      <c r="B4508" t="s">
        <v>304</v>
      </c>
      <c r="C4508" t="s">
        <v>305</v>
      </c>
      <c r="D4508" t="s">
        <v>26</v>
      </c>
      <c r="E4508" s="1">
        <v>43206</v>
      </c>
      <c r="F4508">
        <v>2</v>
      </c>
      <c r="G4508">
        <v>699.98</v>
      </c>
      <c r="H4508" t="s">
        <v>885</v>
      </c>
      <c r="I4508" t="s">
        <v>53</v>
      </c>
      <c r="J4508" t="s">
        <v>27</v>
      </c>
      <c r="K4508" t="s">
        <v>28</v>
      </c>
      <c r="L4508" t="s">
        <v>1966</v>
      </c>
    </row>
    <row r="4509" spans="1:12" x14ac:dyDescent="0.3">
      <c r="A4509">
        <v>1543</v>
      </c>
      <c r="B4509" t="s">
        <v>304</v>
      </c>
      <c r="C4509" t="s">
        <v>305</v>
      </c>
      <c r="D4509" t="s">
        <v>26</v>
      </c>
      <c r="E4509" s="1">
        <v>43206</v>
      </c>
      <c r="F4509">
        <v>1</v>
      </c>
      <c r="G4509">
        <v>209.99</v>
      </c>
      <c r="H4509" t="s">
        <v>1008</v>
      </c>
      <c r="I4509" t="s">
        <v>53</v>
      </c>
      <c r="J4509" t="s">
        <v>27</v>
      </c>
      <c r="K4509" t="s">
        <v>28</v>
      </c>
      <c r="L4509" t="s">
        <v>1971</v>
      </c>
    </row>
    <row r="4510" spans="1:12" x14ac:dyDescent="0.3">
      <c r="A4510">
        <v>1543</v>
      </c>
      <c r="B4510" t="s">
        <v>304</v>
      </c>
      <c r="C4510" t="s">
        <v>305</v>
      </c>
      <c r="D4510" t="s">
        <v>26</v>
      </c>
      <c r="E4510" s="1">
        <v>43206</v>
      </c>
      <c r="F4510">
        <v>2</v>
      </c>
      <c r="G4510">
        <v>899.98</v>
      </c>
      <c r="H4510" t="s">
        <v>941</v>
      </c>
      <c r="I4510" t="s">
        <v>39</v>
      </c>
      <c r="J4510" t="s">
        <v>27</v>
      </c>
      <c r="K4510" t="s">
        <v>28</v>
      </c>
      <c r="L4510" t="s">
        <v>1972</v>
      </c>
    </row>
    <row r="4511" spans="1:12" x14ac:dyDescent="0.3">
      <c r="A4511">
        <v>1543</v>
      </c>
      <c r="B4511" t="s">
        <v>304</v>
      </c>
      <c r="C4511" t="s">
        <v>305</v>
      </c>
      <c r="D4511" t="s">
        <v>26</v>
      </c>
      <c r="E4511" s="1">
        <v>43206</v>
      </c>
      <c r="F4511">
        <v>2</v>
      </c>
      <c r="G4511">
        <v>1919.98</v>
      </c>
      <c r="H4511" t="s">
        <v>1935</v>
      </c>
      <c r="I4511" t="s">
        <v>858</v>
      </c>
      <c r="J4511" t="s">
        <v>27</v>
      </c>
      <c r="K4511" t="s">
        <v>28</v>
      </c>
      <c r="L4511" t="s">
        <v>1968</v>
      </c>
    </row>
    <row r="4512" spans="1:12" x14ac:dyDescent="0.3">
      <c r="A4512">
        <v>1543</v>
      </c>
      <c r="B4512" t="s">
        <v>304</v>
      </c>
      <c r="C4512" t="s">
        <v>305</v>
      </c>
      <c r="D4512" t="s">
        <v>26</v>
      </c>
      <c r="E4512" s="1">
        <v>43206</v>
      </c>
      <c r="F4512">
        <v>1</v>
      </c>
      <c r="G4512">
        <v>1799.99</v>
      </c>
      <c r="H4512" t="s">
        <v>1707</v>
      </c>
      <c r="I4512" t="s">
        <v>22</v>
      </c>
      <c r="J4512" t="s">
        <v>27</v>
      </c>
      <c r="K4512" t="s">
        <v>28</v>
      </c>
      <c r="L4512" t="s">
        <v>1968</v>
      </c>
    </row>
    <row r="4513" spans="1:12" x14ac:dyDescent="0.3">
      <c r="A4513">
        <v>1544</v>
      </c>
      <c r="B4513" t="s">
        <v>451</v>
      </c>
      <c r="C4513" t="s">
        <v>452</v>
      </c>
      <c r="D4513" t="s">
        <v>13</v>
      </c>
      <c r="E4513" s="1">
        <v>43207</v>
      </c>
      <c r="F4513">
        <v>2</v>
      </c>
      <c r="G4513">
        <v>833.98</v>
      </c>
      <c r="H4513" t="s">
        <v>945</v>
      </c>
      <c r="I4513" t="s">
        <v>39</v>
      </c>
      <c r="J4513" t="s">
        <v>16</v>
      </c>
      <c r="K4513" t="s">
        <v>17</v>
      </c>
      <c r="L4513" t="s">
        <v>1972</v>
      </c>
    </row>
    <row r="4514" spans="1:12" x14ac:dyDescent="0.3">
      <c r="A4514">
        <v>1544</v>
      </c>
      <c r="B4514" t="s">
        <v>451</v>
      </c>
      <c r="C4514" t="s">
        <v>452</v>
      </c>
      <c r="D4514" t="s">
        <v>13</v>
      </c>
      <c r="E4514" s="1">
        <v>43207</v>
      </c>
      <c r="F4514">
        <v>2</v>
      </c>
      <c r="G4514">
        <v>6999.98</v>
      </c>
      <c r="H4514" t="s">
        <v>1836</v>
      </c>
      <c r="I4514" t="s">
        <v>46</v>
      </c>
      <c r="J4514" t="s">
        <v>16</v>
      </c>
      <c r="K4514" t="s">
        <v>17</v>
      </c>
      <c r="L4514" t="s">
        <v>1968</v>
      </c>
    </row>
    <row r="4515" spans="1:12" x14ac:dyDescent="0.3">
      <c r="A4515">
        <v>1545</v>
      </c>
      <c r="B4515" t="s">
        <v>640</v>
      </c>
      <c r="C4515" t="s">
        <v>452</v>
      </c>
      <c r="D4515" t="s">
        <v>13</v>
      </c>
      <c r="E4515" s="1">
        <v>43207</v>
      </c>
      <c r="F4515">
        <v>1</v>
      </c>
      <c r="G4515">
        <v>869.99</v>
      </c>
      <c r="H4515" t="s">
        <v>940</v>
      </c>
      <c r="I4515" t="s">
        <v>22</v>
      </c>
      <c r="J4515" t="s">
        <v>16</v>
      </c>
      <c r="K4515" t="s">
        <v>36</v>
      </c>
      <c r="L4515" t="s">
        <v>1971</v>
      </c>
    </row>
    <row r="4516" spans="1:12" x14ac:dyDescent="0.3">
      <c r="A4516">
        <v>1546</v>
      </c>
      <c r="B4516" t="s">
        <v>61</v>
      </c>
      <c r="C4516" t="s">
        <v>62</v>
      </c>
      <c r="D4516" t="s">
        <v>13</v>
      </c>
      <c r="E4516" s="1">
        <v>43207</v>
      </c>
      <c r="F4516">
        <v>1</v>
      </c>
      <c r="G4516">
        <v>749.99</v>
      </c>
      <c r="H4516" t="s">
        <v>1677</v>
      </c>
      <c r="I4516" t="s">
        <v>15</v>
      </c>
      <c r="J4516" t="s">
        <v>16</v>
      </c>
      <c r="K4516" t="s">
        <v>36</v>
      </c>
      <c r="L4516" t="s">
        <v>1966</v>
      </c>
    </row>
    <row r="4517" spans="1:12" x14ac:dyDescent="0.3">
      <c r="A4517">
        <v>1546</v>
      </c>
      <c r="B4517" t="s">
        <v>61</v>
      </c>
      <c r="C4517" t="s">
        <v>62</v>
      </c>
      <c r="D4517" t="s">
        <v>13</v>
      </c>
      <c r="E4517" s="1">
        <v>43207</v>
      </c>
      <c r="F4517">
        <v>1</v>
      </c>
      <c r="G4517">
        <v>499.99</v>
      </c>
      <c r="H4517" t="s">
        <v>80</v>
      </c>
      <c r="I4517" t="s">
        <v>39</v>
      </c>
      <c r="J4517" t="s">
        <v>16</v>
      </c>
      <c r="K4517" t="s">
        <v>36</v>
      </c>
      <c r="L4517" t="s">
        <v>1966</v>
      </c>
    </row>
    <row r="4518" spans="1:12" x14ac:dyDescent="0.3">
      <c r="A4518">
        <v>1546</v>
      </c>
      <c r="B4518" t="s">
        <v>61</v>
      </c>
      <c r="C4518" t="s">
        <v>62</v>
      </c>
      <c r="D4518" t="s">
        <v>13</v>
      </c>
      <c r="E4518" s="1">
        <v>43207</v>
      </c>
      <c r="F4518">
        <v>2</v>
      </c>
      <c r="G4518">
        <v>5599.98</v>
      </c>
      <c r="H4518" t="s">
        <v>1665</v>
      </c>
      <c r="I4518" t="s">
        <v>46</v>
      </c>
      <c r="J4518" t="s">
        <v>16</v>
      </c>
      <c r="K4518" t="s">
        <v>36</v>
      </c>
      <c r="L4518" t="s">
        <v>1968</v>
      </c>
    </row>
    <row r="4519" spans="1:12" x14ac:dyDescent="0.3">
      <c r="A4519">
        <v>1546</v>
      </c>
      <c r="B4519" t="s">
        <v>61</v>
      </c>
      <c r="C4519" t="s">
        <v>62</v>
      </c>
      <c r="D4519" t="s">
        <v>13</v>
      </c>
      <c r="E4519" s="1">
        <v>43207</v>
      </c>
      <c r="F4519">
        <v>1</v>
      </c>
      <c r="G4519">
        <v>6499.99</v>
      </c>
      <c r="H4519" t="s">
        <v>1937</v>
      </c>
      <c r="I4519" t="s">
        <v>858</v>
      </c>
      <c r="J4519" t="s">
        <v>16</v>
      </c>
      <c r="K4519" t="s">
        <v>36</v>
      </c>
      <c r="L4519" t="s">
        <v>1968</v>
      </c>
    </row>
    <row r="4520" spans="1:12" x14ac:dyDescent="0.3">
      <c r="A4520">
        <v>1547</v>
      </c>
      <c r="B4520" t="s">
        <v>648</v>
      </c>
      <c r="C4520" t="s">
        <v>340</v>
      </c>
      <c r="D4520" t="s">
        <v>13</v>
      </c>
      <c r="E4520" s="1">
        <v>43207</v>
      </c>
      <c r="F4520">
        <v>2</v>
      </c>
      <c r="G4520">
        <v>899.98</v>
      </c>
      <c r="H4520" t="s">
        <v>854</v>
      </c>
      <c r="I4520" t="s">
        <v>39</v>
      </c>
      <c r="J4520" t="s">
        <v>16</v>
      </c>
      <c r="K4520" t="s">
        <v>36</v>
      </c>
      <c r="L4520" t="s">
        <v>1972</v>
      </c>
    </row>
    <row r="4521" spans="1:12" x14ac:dyDescent="0.3">
      <c r="A4521">
        <v>1547</v>
      </c>
      <c r="B4521" t="s">
        <v>648</v>
      </c>
      <c r="C4521" t="s">
        <v>340</v>
      </c>
      <c r="D4521" t="s">
        <v>13</v>
      </c>
      <c r="E4521" s="1">
        <v>43207</v>
      </c>
      <c r="F4521">
        <v>1</v>
      </c>
      <c r="G4521">
        <v>3599.99</v>
      </c>
      <c r="H4521" t="s">
        <v>1728</v>
      </c>
      <c r="I4521" t="s">
        <v>46</v>
      </c>
      <c r="J4521" t="s">
        <v>16</v>
      </c>
      <c r="K4521" t="s">
        <v>36</v>
      </c>
      <c r="L4521" t="s">
        <v>1968</v>
      </c>
    </row>
    <row r="4522" spans="1:12" x14ac:dyDescent="0.3">
      <c r="A4522">
        <v>1548</v>
      </c>
      <c r="B4522" t="s">
        <v>291</v>
      </c>
      <c r="C4522" t="s">
        <v>292</v>
      </c>
      <c r="D4522" t="s">
        <v>13</v>
      </c>
      <c r="E4522" s="1">
        <v>43207</v>
      </c>
      <c r="F4522">
        <v>2</v>
      </c>
      <c r="G4522">
        <v>6999.98</v>
      </c>
      <c r="H4522" t="s">
        <v>872</v>
      </c>
      <c r="I4522" t="s">
        <v>20</v>
      </c>
      <c r="J4522" t="s">
        <v>16</v>
      </c>
      <c r="K4522" t="s">
        <v>17</v>
      </c>
      <c r="L4522" t="s">
        <v>1968</v>
      </c>
    </row>
    <row r="4523" spans="1:12" x14ac:dyDescent="0.3">
      <c r="A4523">
        <v>1548</v>
      </c>
      <c r="B4523" t="s">
        <v>291</v>
      </c>
      <c r="C4523" t="s">
        <v>292</v>
      </c>
      <c r="D4523" t="s">
        <v>13</v>
      </c>
      <c r="E4523" s="1">
        <v>43207</v>
      </c>
      <c r="F4523">
        <v>1</v>
      </c>
      <c r="G4523">
        <v>469.99</v>
      </c>
      <c r="H4523" t="s">
        <v>869</v>
      </c>
      <c r="I4523" t="s">
        <v>22</v>
      </c>
      <c r="J4523" t="s">
        <v>16</v>
      </c>
      <c r="K4523" t="s">
        <v>17</v>
      </c>
      <c r="L4523" t="s">
        <v>1968</v>
      </c>
    </row>
    <row r="4524" spans="1:12" x14ac:dyDescent="0.3">
      <c r="A4524">
        <v>1548</v>
      </c>
      <c r="B4524" t="s">
        <v>291</v>
      </c>
      <c r="C4524" t="s">
        <v>292</v>
      </c>
      <c r="D4524" t="s">
        <v>13</v>
      </c>
      <c r="E4524" s="1">
        <v>43207</v>
      </c>
      <c r="F4524">
        <v>1</v>
      </c>
      <c r="G4524">
        <v>3499.99</v>
      </c>
      <c r="H4524" t="s">
        <v>1936</v>
      </c>
      <c r="I4524" t="s">
        <v>46</v>
      </c>
      <c r="J4524" t="s">
        <v>16</v>
      </c>
      <c r="K4524" t="s">
        <v>17</v>
      </c>
      <c r="L4524" t="s">
        <v>1968</v>
      </c>
    </row>
    <row r="4525" spans="1:12" x14ac:dyDescent="0.3">
      <c r="A4525">
        <v>1549</v>
      </c>
      <c r="B4525" t="s">
        <v>428</v>
      </c>
      <c r="C4525" t="s">
        <v>337</v>
      </c>
      <c r="D4525" t="s">
        <v>26</v>
      </c>
      <c r="E4525" s="1">
        <v>43207</v>
      </c>
      <c r="F4525">
        <v>2</v>
      </c>
      <c r="G4525">
        <v>1399.98</v>
      </c>
      <c r="H4525" t="s">
        <v>1835</v>
      </c>
      <c r="I4525" t="s">
        <v>15</v>
      </c>
      <c r="J4525" t="s">
        <v>27</v>
      </c>
      <c r="K4525" t="s">
        <v>31</v>
      </c>
      <c r="L4525" t="s">
        <v>1966</v>
      </c>
    </row>
    <row r="4526" spans="1:12" x14ac:dyDescent="0.3">
      <c r="A4526">
        <v>1549</v>
      </c>
      <c r="B4526" t="s">
        <v>428</v>
      </c>
      <c r="C4526" t="s">
        <v>337</v>
      </c>
      <c r="D4526" t="s">
        <v>26</v>
      </c>
      <c r="E4526" s="1">
        <v>43207</v>
      </c>
      <c r="F4526">
        <v>2</v>
      </c>
      <c r="G4526">
        <v>1499.98</v>
      </c>
      <c r="H4526" t="s">
        <v>1689</v>
      </c>
      <c r="I4526" t="s">
        <v>15</v>
      </c>
      <c r="J4526" t="s">
        <v>27</v>
      </c>
      <c r="K4526" t="s">
        <v>31</v>
      </c>
      <c r="L4526" t="s">
        <v>1966</v>
      </c>
    </row>
    <row r="4527" spans="1:12" x14ac:dyDescent="0.3">
      <c r="A4527">
        <v>1549</v>
      </c>
      <c r="B4527" t="s">
        <v>428</v>
      </c>
      <c r="C4527" t="s">
        <v>337</v>
      </c>
      <c r="D4527" t="s">
        <v>26</v>
      </c>
      <c r="E4527" s="1">
        <v>43207</v>
      </c>
      <c r="F4527">
        <v>1</v>
      </c>
      <c r="G4527">
        <v>959.99</v>
      </c>
      <c r="H4527" t="s">
        <v>1935</v>
      </c>
      <c r="I4527" t="s">
        <v>858</v>
      </c>
      <c r="J4527" t="s">
        <v>27</v>
      </c>
      <c r="K4527" t="s">
        <v>31</v>
      </c>
      <c r="L4527" t="s">
        <v>1968</v>
      </c>
    </row>
    <row r="4528" spans="1:12" x14ac:dyDescent="0.3">
      <c r="A4528">
        <v>1549</v>
      </c>
      <c r="B4528" t="s">
        <v>428</v>
      </c>
      <c r="C4528" t="s">
        <v>337</v>
      </c>
      <c r="D4528" t="s">
        <v>26</v>
      </c>
      <c r="E4528" s="1">
        <v>43207</v>
      </c>
      <c r="F4528">
        <v>1</v>
      </c>
      <c r="G4528">
        <v>469.99</v>
      </c>
      <c r="H4528" t="s">
        <v>1940</v>
      </c>
      <c r="I4528" t="s">
        <v>22</v>
      </c>
      <c r="J4528" t="s">
        <v>27</v>
      </c>
      <c r="K4528" t="s">
        <v>31</v>
      </c>
      <c r="L4528" t="s">
        <v>1968</v>
      </c>
    </row>
    <row r="4529" spans="1:12" x14ac:dyDescent="0.3">
      <c r="A4529">
        <v>1550</v>
      </c>
      <c r="B4529" t="s">
        <v>1619</v>
      </c>
      <c r="C4529" t="s">
        <v>231</v>
      </c>
      <c r="D4529" t="s">
        <v>26</v>
      </c>
      <c r="E4529" s="1">
        <v>43207</v>
      </c>
      <c r="F4529">
        <v>2</v>
      </c>
      <c r="G4529">
        <v>1119.98</v>
      </c>
      <c r="H4529" t="s">
        <v>1681</v>
      </c>
      <c r="I4529" t="s">
        <v>39</v>
      </c>
      <c r="J4529" t="s">
        <v>27</v>
      </c>
      <c r="K4529" t="s">
        <v>28</v>
      </c>
      <c r="L4529" t="s">
        <v>1966</v>
      </c>
    </row>
    <row r="4530" spans="1:12" x14ac:dyDescent="0.3">
      <c r="A4530">
        <v>1550</v>
      </c>
      <c r="B4530" t="s">
        <v>1619</v>
      </c>
      <c r="C4530" t="s">
        <v>231</v>
      </c>
      <c r="D4530" t="s">
        <v>26</v>
      </c>
      <c r="E4530" s="1">
        <v>43207</v>
      </c>
      <c r="F4530">
        <v>1</v>
      </c>
      <c r="G4530">
        <v>659.99</v>
      </c>
      <c r="H4530" t="s">
        <v>1832</v>
      </c>
      <c r="I4530" t="s">
        <v>15</v>
      </c>
      <c r="J4530" t="s">
        <v>27</v>
      </c>
      <c r="K4530" t="s">
        <v>28</v>
      </c>
      <c r="L4530" t="s">
        <v>1966</v>
      </c>
    </row>
    <row r="4531" spans="1:12" x14ac:dyDescent="0.3">
      <c r="A4531">
        <v>1550</v>
      </c>
      <c r="B4531" t="s">
        <v>1619</v>
      </c>
      <c r="C4531" t="s">
        <v>231</v>
      </c>
      <c r="D4531" t="s">
        <v>26</v>
      </c>
      <c r="E4531" s="1">
        <v>43207</v>
      </c>
      <c r="F4531">
        <v>2</v>
      </c>
      <c r="G4531">
        <v>5599.98</v>
      </c>
      <c r="H4531" t="s">
        <v>1665</v>
      </c>
      <c r="I4531" t="s">
        <v>46</v>
      </c>
      <c r="J4531" t="s">
        <v>27</v>
      </c>
      <c r="K4531" t="s">
        <v>28</v>
      </c>
      <c r="L4531" t="s">
        <v>1968</v>
      </c>
    </row>
    <row r="4532" spans="1:12" x14ac:dyDescent="0.3">
      <c r="A4532">
        <v>1550</v>
      </c>
      <c r="B4532" t="s">
        <v>1619</v>
      </c>
      <c r="C4532" t="s">
        <v>231</v>
      </c>
      <c r="D4532" t="s">
        <v>26</v>
      </c>
      <c r="E4532" s="1">
        <v>43207</v>
      </c>
      <c r="F4532">
        <v>1</v>
      </c>
      <c r="G4532">
        <v>5499.99</v>
      </c>
      <c r="H4532" t="s">
        <v>1696</v>
      </c>
      <c r="I4532" t="s">
        <v>858</v>
      </c>
      <c r="J4532" t="s">
        <v>27</v>
      </c>
      <c r="K4532" t="s">
        <v>28</v>
      </c>
      <c r="L4532" t="s">
        <v>1968</v>
      </c>
    </row>
    <row r="4533" spans="1:12" x14ac:dyDescent="0.3">
      <c r="A4533">
        <v>1550</v>
      </c>
      <c r="B4533" t="s">
        <v>1619</v>
      </c>
      <c r="C4533" t="s">
        <v>231</v>
      </c>
      <c r="D4533" t="s">
        <v>26</v>
      </c>
      <c r="E4533" s="1">
        <v>43207</v>
      </c>
      <c r="F4533">
        <v>2</v>
      </c>
      <c r="G4533">
        <v>299.98</v>
      </c>
      <c r="H4533" t="s">
        <v>1047</v>
      </c>
      <c r="I4533" t="s">
        <v>53</v>
      </c>
      <c r="J4533" t="s">
        <v>27</v>
      </c>
      <c r="K4533" t="s">
        <v>28</v>
      </c>
      <c r="L4533" t="s">
        <v>1968</v>
      </c>
    </row>
    <row r="4534" spans="1:12" x14ac:dyDescent="0.3">
      <c r="A4534">
        <v>1551</v>
      </c>
      <c r="B4534" t="s">
        <v>1345</v>
      </c>
      <c r="C4534" t="s">
        <v>250</v>
      </c>
      <c r="D4534" t="s">
        <v>26</v>
      </c>
      <c r="E4534" s="1">
        <v>43207</v>
      </c>
      <c r="F4534">
        <v>2</v>
      </c>
      <c r="G4534">
        <v>7999.98</v>
      </c>
      <c r="H4534" t="s">
        <v>1664</v>
      </c>
      <c r="I4534" t="s">
        <v>20</v>
      </c>
      <c r="J4534" t="s">
        <v>27</v>
      </c>
      <c r="K4534" t="s">
        <v>31</v>
      </c>
      <c r="L4534" t="s">
        <v>1968</v>
      </c>
    </row>
    <row r="4535" spans="1:12" x14ac:dyDescent="0.3">
      <c r="A4535">
        <v>1552</v>
      </c>
      <c r="B4535" t="s">
        <v>1242</v>
      </c>
      <c r="C4535" t="s">
        <v>132</v>
      </c>
      <c r="D4535" t="s">
        <v>26</v>
      </c>
      <c r="E4535" s="1">
        <v>43207</v>
      </c>
      <c r="F4535">
        <v>2</v>
      </c>
      <c r="G4535">
        <v>2939.98</v>
      </c>
      <c r="H4535" t="s">
        <v>922</v>
      </c>
      <c r="I4535" t="s">
        <v>22</v>
      </c>
      <c r="J4535" t="s">
        <v>27</v>
      </c>
      <c r="K4535" t="s">
        <v>31</v>
      </c>
      <c r="L4535" t="s">
        <v>1971</v>
      </c>
    </row>
    <row r="4536" spans="1:12" x14ac:dyDescent="0.3">
      <c r="A4536">
        <v>1552</v>
      </c>
      <c r="B4536" t="s">
        <v>1242</v>
      </c>
      <c r="C4536" t="s">
        <v>132</v>
      </c>
      <c r="D4536" t="s">
        <v>26</v>
      </c>
      <c r="E4536" s="1">
        <v>43207</v>
      </c>
      <c r="F4536">
        <v>1</v>
      </c>
      <c r="G4536">
        <v>2299.9899999999998</v>
      </c>
      <c r="H4536" t="s">
        <v>1842</v>
      </c>
      <c r="I4536" t="s">
        <v>46</v>
      </c>
      <c r="J4536" t="s">
        <v>27</v>
      </c>
      <c r="K4536" t="s">
        <v>31</v>
      </c>
      <c r="L4536" t="s">
        <v>1968</v>
      </c>
    </row>
    <row r="4537" spans="1:12" x14ac:dyDescent="0.3">
      <c r="A4537">
        <v>1553</v>
      </c>
      <c r="B4537" t="s">
        <v>556</v>
      </c>
      <c r="C4537" t="s">
        <v>68</v>
      </c>
      <c r="D4537" t="s">
        <v>13</v>
      </c>
      <c r="E4537" s="1">
        <v>43208</v>
      </c>
      <c r="F4537">
        <v>1</v>
      </c>
      <c r="G4537">
        <v>2999.99</v>
      </c>
      <c r="H4537" t="s">
        <v>1782</v>
      </c>
      <c r="I4537" t="s">
        <v>15</v>
      </c>
      <c r="J4537" t="s">
        <v>16</v>
      </c>
      <c r="K4537" t="s">
        <v>36</v>
      </c>
      <c r="L4537" t="s">
        <v>1966</v>
      </c>
    </row>
    <row r="4538" spans="1:12" x14ac:dyDescent="0.3">
      <c r="A4538">
        <v>1553</v>
      </c>
      <c r="B4538" t="s">
        <v>556</v>
      </c>
      <c r="C4538" t="s">
        <v>68</v>
      </c>
      <c r="D4538" t="s">
        <v>13</v>
      </c>
      <c r="E4538" s="1">
        <v>43208</v>
      </c>
      <c r="F4538">
        <v>1</v>
      </c>
      <c r="G4538">
        <v>549.99</v>
      </c>
      <c r="H4538" t="s">
        <v>43</v>
      </c>
      <c r="I4538" t="s">
        <v>15</v>
      </c>
      <c r="J4538" t="s">
        <v>16</v>
      </c>
      <c r="K4538" t="s">
        <v>36</v>
      </c>
      <c r="L4538" t="s">
        <v>1966</v>
      </c>
    </row>
    <row r="4539" spans="1:12" x14ac:dyDescent="0.3">
      <c r="A4539">
        <v>1553</v>
      </c>
      <c r="B4539" t="s">
        <v>556</v>
      </c>
      <c r="C4539" t="s">
        <v>68</v>
      </c>
      <c r="D4539" t="s">
        <v>13</v>
      </c>
      <c r="E4539" s="1">
        <v>43208</v>
      </c>
      <c r="F4539">
        <v>1</v>
      </c>
      <c r="G4539">
        <v>489.99</v>
      </c>
      <c r="H4539" t="s">
        <v>871</v>
      </c>
      <c r="I4539" t="s">
        <v>39</v>
      </c>
      <c r="J4539" t="s">
        <v>16</v>
      </c>
      <c r="K4539" t="s">
        <v>36</v>
      </c>
      <c r="L4539" t="s">
        <v>1966</v>
      </c>
    </row>
    <row r="4540" spans="1:12" x14ac:dyDescent="0.3">
      <c r="A4540">
        <v>1553</v>
      </c>
      <c r="B4540" t="s">
        <v>556</v>
      </c>
      <c r="C4540" t="s">
        <v>68</v>
      </c>
      <c r="D4540" t="s">
        <v>13</v>
      </c>
      <c r="E4540" s="1">
        <v>43208</v>
      </c>
      <c r="F4540">
        <v>1</v>
      </c>
      <c r="G4540">
        <v>209.99</v>
      </c>
      <c r="H4540" t="s">
        <v>953</v>
      </c>
      <c r="I4540" t="s">
        <v>53</v>
      </c>
      <c r="J4540" t="s">
        <v>16</v>
      </c>
      <c r="K4540" t="s">
        <v>36</v>
      </c>
      <c r="L4540" t="s">
        <v>1968</v>
      </c>
    </row>
    <row r="4541" spans="1:12" x14ac:dyDescent="0.3">
      <c r="A4541">
        <v>1554</v>
      </c>
      <c r="B4541" t="s">
        <v>1292</v>
      </c>
      <c r="C4541" t="s">
        <v>90</v>
      </c>
      <c r="D4541" t="s">
        <v>13</v>
      </c>
      <c r="E4541" s="1">
        <v>43208</v>
      </c>
      <c r="F4541">
        <v>1</v>
      </c>
      <c r="G4541">
        <v>279.99</v>
      </c>
      <c r="H4541" t="s">
        <v>1941</v>
      </c>
      <c r="I4541" t="s">
        <v>53</v>
      </c>
      <c r="J4541" t="s">
        <v>16</v>
      </c>
      <c r="K4541" t="s">
        <v>36</v>
      </c>
      <c r="L4541" t="s">
        <v>1966</v>
      </c>
    </row>
    <row r="4542" spans="1:12" x14ac:dyDescent="0.3">
      <c r="A4542">
        <v>1554</v>
      </c>
      <c r="B4542" t="s">
        <v>1292</v>
      </c>
      <c r="C4542" t="s">
        <v>90</v>
      </c>
      <c r="D4542" t="s">
        <v>13</v>
      </c>
      <c r="E4542" s="1">
        <v>43208</v>
      </c>
      <c r="F4542">
        <v>1</v>
      </c>
      <c r="G4542">
        <v>749.99</v>
      </c>
      <c r="H4542" t="s">
        <v>1711</v>
      </c>
      <c r="I4542" t="s">
        <v>858</v>
      </c>
      <c r="J4542" t="s">
        <v>16</v>
      </c>
      <c r="K4542" t="s">
        <v>36</v>
      </c>
      <c r="L4542" t="s">
        <v>1968</v>
      </c>
    </row>
    <row r="4543" spans="1:12" x14ac:dyDescent="0.3">
      <c r="A4543">
        <v>1555</v>
      </c>
      <c r="B4543" t="s">
        <v>814</v>
      </c>
      <c r="C4543" t="s">
        <v>103</v>
      </c>
      <c r="D4543" t="s">
        <v>26</v>
      </c>
      <c r="E4543" s="1">
        <v>43208</v>
      </c>
      <c r="F4543">
        <v>2</v>
      </c>
      <c r="G4543">
        <v>1099.98</v>
      </c>
      <c r="H4543" t="s">
        <v>43</v>
      </c>
      <c r="I4543" t="s">
        <v>39</v>
      </c>
      <c r="J4543" t="s">
        <v>27</v>
      </c>
      <c r="K4543" t="s">
        <v>31</v>
      </c>
      <c r="L4543" t="s">
        <v>1966</v>
      </c>
    </row>
    <row r="4544" spans="1:12" x14ac:dyDescent="0.3">
      <c r="A4544">
        <v>1555</v>
      </c>
      <c r="B4544" t="s">
        <v>814</v>
      </c>
      <c r="C4544" t="s">
        <v>103</v>
      </c>
      <c r="D4544" t="s">
        <v>26</v>
      </c>
      <c r="E4544" s="1">
        <v>43208</v>
      </c>
      <c r="F4544">
        <v>1</v>
      </c>
      <c r="G4544">
        <v>469.99</v>
      </c>
      <c r="H4544" t="s">
        <v>1854</v>
      </c>
      <c r="I4544" t="s">
        <v>22</v>
      </c>
      <c r="J4544" t="s">
        <v>27</v>
      </c>
      <c r="K4544" t="s">
        <v>31</v>
      </c>
      <c r="L4544" t="s">
        <v>1967</v>
      </c>
    </row>
    <row r="4545" spans="1:12" x14ac:dyDescent="0.3">
      <c r="A4545">
        <v>1555</v>
      </c>
      <c r="B4545" t="s">
        <v>814</v>
      </c>
      <c r="C4545" t="s">
        <v>103</v>
      </c>
      <c r="D4545" t="s">
        <v>26</v>
      </c>
      <c r="E4545" s="1">
        <v>43208</v>
      </c>
      <c r="F4545">
        <v>2</v>
      </c>
      <c r="G4545">
        <v>3798</v>
      </c>
      <c r="H4545" t="s">
        <v>1737</v>
      </c>
      <c r="I4545" t="s">
        <v>22</v>
      </c>
      <c r="J4545" t="s">
        <v>27</v>
      </c>
      <c r="K4545" t="s">
        <v>31</v>
      </c>
      <c r="L4545" t="s">
        <v>1967</v>
      </c>
    </row>
    <row r="4546" spans="1:12" x14ac:dyDescent="0.3">
      <c r="A4546">
        <v>1555</v>
      </c>
      <c r="B4546" t="s">
        <v>814</v>
      </c>
      <c r="C4546" t="s">
        <v>103</v>
      </c>
      <c r="D4546" t="s">
        <v>26</v>
      </c>
      <c r="E4546" s="1">
        <v>43208</v>
      </c>
      <c r="F4546">
        <v>1</v>
      </c>
      <c r="G4546">
        <v>6499.99</v>
      </c>
      <c r="H4546" t="s">
        <v>1937</v>
      </c>
      <c r="I4546" t="s">
        <v>858</v>
      </c>
      <c r="J4546" t="s">
        <v>27</v>
      </c>
      <c r="K4546" t="s">
        <v>31</v>
      </c>
      <c r="L4546" t="s">
        <v>1968</v>
      </c>
    </row>
    <row r="4547" spans="1:12" x14ac:dyDescent="0.3">
      <c r="A4547">
        <v>1555</v>
      </c>
      <c r="B4547" t="s">
        <v>814</v>
      </c>
      <c r="C4547" t="s">
        <v>103</v>
      </c>
      <c r="D4547" t="s">
        <v>26</v>
      </c>
      <c r="E4547" s="1">
        <v>43208</v>
      </c>
      <c r="F4547">
        <v>1</v>
      </c>
      <c r="G4547">
        <v>3199.99</v>
      </c>
      <c r="H4547" t="s">
        <v>1942</v>
      </c>
      <c r="I4547" t="s">
        <v>858</v>
      </c>
      <c r="J4547" t="s">
        <v>27</v>
      </c>
      <c r="K4547" t="s">
        <v>31</v>
      </c>
      <c r="L4547" t="s">
        <v>1968</v>
      </c>
    </row>
    <row r="4548" spans="1:12" x14ac:dyDescent="0.3">
      <c r="A4548">
        <v>1556</v>
      </c>
      <c r="B4548" t="s">
        <v>989</v>
      </c>
      <c r="C4548" t="s">
        <v>565</v>
      </c>
      <c r="D4548" t="s">
        <v>26</v>
      </c>
      <c r="E4548" s="1">
        <v>43208</v>
      </c>
      <c r="F4548">
        <v>1</v>
      </c>
      <c r="G4548">
        <v>659.99</v>
      </c>
      <c r="H4548" t="s">
        <v>965</v>
      </c>
      <c r="I4548" t="s">
        <v>15</v>
      </c>
      <c r="J4548" t="s">
        <v>27</v>
      </c>
      <c r="K4548" t="s">
        <v>28</v>
      </c>
      <c r="L4548" t="s">
        <v>1966</v>
      </c>
    </row>
    <row r="4549" spans="1:12" x14ac:dyDescent="0.3">
      <c r="A4549">
        <v>1556</v>
      </c>
      <c r="B4549" t="s">
        <v>989</v>
      </c>
      <c r="C4549" t="s">
        <v>565</v>
      </c>
      <c r="D4549" t="s">
        <v>26</v>
      </c>
      <c r="E4549" s="1">
        <v>43208</v>
      </c>
      <c r="F4549">
        <v>2</v>
      </c>
      <c r="G4549">
        <v>1799.98</v>
      </c>
      <c r="H4549" t="s">
        <v>1622</v>
      </c>
      <c r="I4549" t="s">
        <v>15</v>
      </c>
      <c r="J4549" t="s">
        <v>27</v>
      </c>
      <c r="K4549" t="s">
        <v>28</v>
      </c>
      <c r="L4549" t="s">
        <v>1966</v>
      </c>
    </row>
    <row r="4550" spans="1:12" x14ac:dyDescent="0.3">
      <c r="A4550">
        <v>1556</v>
      </c>
      <c r="B4550" t="s">
        <v>989</v>
      </c>
      <c r="C4550" t="s">
        <v>565</v>
      </c>
      <c r="D4550" t="s">
        <v>26</v>
      </c>
      <c r="E4550" s="1">
        <v>43208</v>
      </c>
      <c r="F4550">
        <v>1</v>
      </c>
      <c r="G4550">
        <v>289.99</v>
      </c>
      <c r="H4550" t="s">
        <v>1824</v>
      </c>
      <c r="I4550" t="s">
        <v>53</v>
      </c>
      <c r="J4550" t="s">
        <v>27</v>
      </c>
      <c r="K4550" t="s">
        <v>28</v>
      </c>
      <c r="L4550" t="s">
        <v>1973</v>
      </c>
    </row>
    <row r="4551" spans="1:12" x14ac:dyDescent="0.3">
      <c r="A4551">
        <v>1556</v>
      </c>
      <c r="B4551" t="s">
        <v>989</v>
      </c>
      <c r="C4551" t="s">
        <v>565</v>
      </c>
      <c r="D4551" t="s">
        <v>26</v>
      </c>
      <c r="E4551" s="1">
        <v>43208</v>
      </c>
      <c r="F4551">
        <v>2</v>
      </c>
      <c r="G4551">
        <v>6999.98</v>
      </c>
      <c r="H4551" t="s">
        <v>909</v>
      </c>
      <c r="I4551" t="s">
        <v>858</v>
      </c>
      <c r="J4551" t="s">
        <v>27</v>
      </c>
      <c r="K4551" t="s">
        <v>28</v>
      </c>
      <c r="L4551" t="s">
        <v>1968</v>
      </c>
    </row>
    <row r="4552" spans="1:12" x14ac:dyDescent="0.3">
      <c r="A4552">
        <v>1556</v>
      </c>
      <c r="B4552" t="s">
        <v>989</v>
      </c>
      <c r="C4552" t="s">
        <v>565</v>
      </c>
      <c r="D4552" t="s">
        <v>26</v>
      </c>
      <c r="E4552" s="1">
        <v>43208</v>
      </c>
      <c r="F4552">
        <v>2</v>
      </c>
      <c r="G4552">
        <v>939.98</v>
      </c>
      <c r="H4552" t="s">
        <v>1940</v>
      </c>
      <c r="I4552" t="s">
        <v>22</v>
      </c>
      <c r="J4552" t="s">
        <v>27</v>
      </c>
      <c r="K4552" t="s">
        <v>28</v>
      </c>
      <c r="L4552" t="s">
        <v>1968</v>
      </c>
    </row>
    <row r="4553" spans="1:12" x14ac:dyDescent="0.3">
      <c r="A4553">
        <v>1557</v>
      </c>
      <c r="B4553" t="s">
        <v>339</v>
      </c>
      <c r="C4553" t="s">
        <v>340</v>
      </c>
      <c r="D4553" t="s">
        <v>13</v>
      </c>
      <c r="E4553" s="1">
        <v>43209</v>
      </c>
      <c r="F4553">
        <v>2</v>
      </c>
      <c r="G4553">
        <v>2698</v>
      </c>
      <c r="H4553" t="s">
        <v>1725</v>
      </c>
      <c r="I4553" t="s">
        <v>858</v>
      </c>
      <c r="J4553" t="s">
        <v>16</v>
      </c>
      <c r="K4553" t="s">
        <v>36</v>
      </c>
      <c r="L4553" t="s">
        <v>1967</v>
      </c>
    </row>
    <row r="4554" spans="1:12" x14ac:dyDescent="0.3">
      <c r="A4554">
        <v>1558</v>
      </c>
      <c r="B4554" t="s">
        <v>1786</v>
      </c>
      <c r="C4554" t="s">
        <v>295</v>
      </c>
      <c r="D4554" t="s">
        <v>26</v>
      </c>
      <c r="E4554" s="1">
        <v>43209</v>
      </c>
      <c r="F4554">
        <v>1</v>
      </c>
      <c r="G4554">
        <v>2599.9899999999998</v>
      </c>
      <c r="H4554" t="s">
        <v>1649</v>
      </c>
      <c r="I4554" t="s">
        <v>15</v>
      </c>
      <c r="J4554" t="s">
        <v>27</v>
      </c>
      <c r="K4554" t="s">
        <v>28</v>
      </c>
      <c r="L4554" t="s">
        <v>1966</v>
      </c>
    </row>
    <row r="4555" spans="1:12" x14ac:dyDescent="0.3">
      <c r="A4555">
        <v>1558</v>
      </c>
      <c r="B4555" t="s">
        <v>1786</v>
      </c>
      <c r="C4555" t="s">
        <v>295</v>
      </c>
      <c r="D4555" t="s">
        <v>26</v>
      </c>
      <c r="E4555" s="1">
        <v>43209</v>
      </c>
      <c r="F4555">
        <v>2</v>
      </c>
      <c r="G4555">
        <v>2819.98</v>
      </c>
      <c r="H4555" t="s">
        <v>1151</v>
      </c>
      <c r="I4555" t="s">
        <v>22</v>
      </c>
      <c r="J4555" t="s">
        <v>27</v>
      </c>
      <c r="K4555" t="s">
        <v>28</v>
      </c>
      <c r="L4555" t="s">
        <v>1971</v>
      </c>
    </row>
    <row r="4556" spans="1:12" x14ac:dyDescent="0.3">
      <c r="A4556">
        <v>1558</v>
      </c>
      <c r="B4556" t="s">
        <v>1786</v>
      </c>
      <c r="C4556" t="s">
        <v>295</v>
      </c>
      <c r="D4556" t="s">
        <v>26</v>
      </c>
      <c r="E4556" s="1">
        <v>43209</v>
      </c>
      <c r="F4556">
        <v>1</v>
      </c>
      <c r="G4556">
        <v>2699.99</v>
      </c>
      <c r="H4556" t="s">
        <v>919</v>
      </c>
      <c r="I4556" t="s">
        <v>858</v>
      </c>
      <c r="J4556" t="s">
        <v>27</v>
      </c>
      <c r="K4556" t="s">
        <v>28</v>
      </c>
      <c r="L4556" t="s">
        <v>1968</v>
      </c>
    </row>
    <row r="4557" spans="1:12" x14ac:dyDescent="0.3">
      <c r="A4557">
        <v>1558</v>
      </c>
      <c r="B4557" t="s">
        <v>1786</v>
      </c>
      <c r="C4557" t="s">
        <v>295</v>
      </c>
      <c r="D4557" t="s">
        <v>26</v>
      </c>
      <c r="E4557" s="1">
        <v>43209</v>
      </c>
      <c r="F4557">
        <v>1</v>
      </c>
      <c r="G4557">
        <v>999.99</v>
      </c>
      <c r="H4557" t="s">
        <v>1880</v>
      </c>
      <c r="I4557" t="s">
        <v>22</v>
      </c>
      <c r="J4557" t="s">
        <v>27</v>
      </c>
      <c r="K4557" t="s">
        <v>28</v>
      </c>
      <c r="L4557" t="s">
        <v>1968</v>
      </c>
    </row>
    <row r="4558" spans="1:12" x14ac:dyDescent="0.3">
      <c r="A4558">
        <v>1558</v>
      </c>
      <c r="B4558" t="s">
        <v>1786</v>
      </c>
      <c r="C4558" t="s">
        <v>295</v>
      </c>
      <c r="D4558" t="s">
        <v>26</v>
      </c>
      <c r="E4558" s="1">
        <v>43209</v>
      </c>
      <c r="F4558">
        <v>1</v>
      </c>
      <c r="G4558">
        <v>2899.99</v>
      </c>
      <c r="H4558" t="s">
        <v>21</v>
      </c>
      <c r="I4558" t="s">
        <v>22</v>
      </c>
      <c r="J4558" t="s">
        <v>27</v>
      </c>
      <c r="K4558" t="s">
        <v>28</v>
      </c>
      <c r="L4558" t="s">
        <v>1968</v>
      </c>
    </row>
    <row r="4559" spans="1:12" x14ac:dyDescent="0.3">
      <c r="A4559">
        <v>1559</v>
      </c>
      <c r="B4559" t="s">
        <v>1379</v>
      </c>
      <c r="C4559" t="s">
        <v>101</v>
      </c>
      <c r="D4559" t="s">
        <v>26</v>
      </c>
      <c r="E4559" s="1">
        <v>43210</v>
      </c>
      <c r="F4559">
        <v>1</v>
      </c>
      <c r="G4559">
        <v>319.99</v>
      </c>
      <c r="H4559" t="s">
        <v>1858</v>
      </c>
      <c r="I4559" t="s">
        <v>15</v>
      </c>
      <c r="J4559" t="s">
        <v>27</v>
      </c>
      <c r="K4559" t="s">
        <v>28</v>
      </c>
      <c r="L4559" t="s">
        <v>1966</v>
      </c>
    </row>
    <row r="4560" spans="1:12" x14ac:dyDescent="0.3">
      <c r="A4560">
        <v>1559</v>
      </c>
      <c r="B4560" t="s">
        <v>1379</v>
      </c>
      <c r="C4560" t="s">
        <v>101</v>
      </c>
      <c r="D4560" t="s">
        <v>26</v>
      </c>
      <c r="E4560" s="1">
        <v>43210</v>
      </c>
      <c r="F4560">
        <v>2</v>
      </c>
      <c r="G4560">
        <v>679.98</v>
      </c>
      <c r="H4560" t="s">
        <v>926</v>
      </c>
      <c r="I4560" t="s">
        <v>53</v>
      </c>
      <c r="J4560" t="s">
        <v>27</v>
      </c>
      <c r="K4560" t="s">
        <v>28</v>
      </c>
      <c r="L4560" t="s">
        <v>1966</v>
      </c>
    </row>
    <row r="4561" spans="1:12" x14ac:dyDescent="0.3">
      <c r="A4561">
        <v>1559</v>
      </c>
      <c r="B4561" t="s">
        <v>1379</v>
      </c>
      <c r="C4561" t="s">
        <v>101</v>
      </c>
      <c r="D4561" t="s">
        <v>26</v>
      </c>
      <c r="E4561" s="1">
        <v>43210</v>
      </c>
      <c r="F4561">
        <v>1</v>
      </c>
      <c r="G4561">
        <v>449</v>
      </c>
      <c r="H4561" t="s">
        <v>44</v>
      </c>
      <c r="I4561" t="s">
        <v>15</v>
      </c>
      <c r="J4561" t="s">
        <v>27</v>
      </c>
      <c r="K4561" t="s">
        <v>28</v>
      </c>
      <c r="L4561" t="s">
        <v>1976</v>
      </c>
    </row>
    <row r="4562" spans="1:12" x14ac:dyDescent="0.3">
      <c r="A4562">
        <v>1559</v>
      </c>
      <c r="B4562" t="s">
        <v>1379</v>
      </c>
      <c r="C4562" t="s">
        <v>101</v>
      </c>
      <c r="D4562" t="s">
        <v>26</v>
      </c>
      <c r="E4562" s="1">
        <v>43210</v>
      </c>
      <c r="F4562">
        <v>2</v>
      </c>
      <c r="G4562">
        <v>6399.98</v>
      </c>
      <c r="H4562" t="s">
        <v>907</v>
      </c>
      <c r="I4562" t="s">
        <v>858</v>
      </c>
      <c r="J4562" t="s">
        <v>27</v>
      </c>
      <c r="K4562" t="s">
        <v>28</v>
      </c>
      <c r="L4562" t="s">
        <v>1968</v>
      </c>
    </row>
    <row r="4563" spans="1:12" x14ac:dyDescent="0.3">
      <c r="A4563">
        <v>1560</v>
      </c>
      <c r="B4563" t="s">
        <v>97</v>
      </c>
      <c r="C4563" t="s">
        <v>98</v>
      </c>
      <c r="D4563" t="s">
        <v>26</v>
      </c>
      <c r="E4563" s="1">
        <v>43210</v>
      </c>
      <c r="F4563">
        <v>1</v>
      </c>
      <c r="G4563">
        <v>1469.99</v>
      </c>
      <c r="H4563" t="s">
        <v>922</v>
      </c>
      <c r="I4563" t="s">
        <v>22</v>
      </c>
      <c r="J4563" t="s">
        <v>27</v>
      </c>
      <c r="K4563" t="s">
        <v>31</v>
      </c>
      <c r="L4563" t="s">
        <v>1971</v>
      </c>
    </row>
    <row r="4564" spans="1:12" x14ac:dyDescent="0.3">
      <c r="A4564">
        <v>1560</v>
      </c>
      <c r="B4564" t="s">
        <v>97</v>
      </c>
      <c r="C4564" t="s">
        <v>98</v>
      </c>
      <c r="D4564" t="s">
        <v>26</v>
      </c>
      <c r="E4564" s="1">
        <v>43210</v>
      </c>
      <c r="F4564">
        <v>2</v>
      </c>
      <c r="G4564">
        <v>1999.98</v>
      </c>
      <c r="H4564" t="s">
        <v>1765</v>
      </c>
      <c r="I4564" t="s">
        <v>22</v>
      </c>
      <c r="J4564" t="s">
        <v>27</v>
      </c>
      <c r="K4564" t="s">
        <v>31</v>
      </c>
      <c r="L4564" t="s">
        <v>1968</v>
      </c>
    </row>
    <row r="4565" spans="1:12" x14ac:dyDescent="0.3">
      <c r="A4565">
        <v>1561</v>
      </c>
      <c r="B4565" t="s">
        <v>420</v>
      </c>
      <c r="C4565" t="s">
        <v>155</v>
      </c>
      <c r="D4565" t="s">
        <v>26</v>
      </c>
      <c r="E4565" s="1">
        <v>43210</v>
      </c>
      <c r="F4565">
        <v>2</v>
      </c>
      <c r="G4565">
        <v>559.98</v>
      </c>
      <c r="H4565" t="s">
        <v>1704</v>
      </c>
      <c r="I4565" t="s">
        <v>53</v>
      </c>
      <c r="J4565" t="s">
        <v>27</v>
      </c>
      <c r="K4565" t="s">
        <v>31</v>
      </c>
      <c r="L4565" t="s">
        <v>1966</v>
      </c>
    </row>
    <row r="4566" spans="1:12" x14ac:dyDescent="0.3">
      <c r="A4566">
        <v>1561</v>
      </c>
      <c r="B4566" t="s">
        <v>420</v>
      </c>
      <c r="C4566" t="s">
        <v>155</v>
      </c>
      <c r="D4566" t="s">
        <v>26</v>
      </c>
      <c r="E4566" s="1">
        <v>43210</v>
      </c>
      <c r="F4566">
        <v>2</v>
      </c>
      <c r="G4566">
        <v>4399.9799999999996</v>
      </c>
      <c r="H4566" t="s">
        <v>1756</v>
      </c>
      <c r="I4566" t="s">
        <v>858</v>
      </c>
      <c r="J4566" t="s">
        <v>27</v>
      </c>
      <c r="K4566" t="s">
        <v>31</v>
      </c>
      <c r="L4566" t="s">
        <v>1968</v>
      </c>
    </row>
    <row r="4567" spans="1:12" x14ac:dyDescent="0.3">
      <c r="A4567">
        <v>1562</v>
      </c>
      <c r="B4567" t="s">
        <v>635</v>
      </c>
      <c r="C4567" t="s">
        <v>382</v>
      </c>
      <c r="D4567" t="s">
        <v>26</v>
      </c>
      <c r="E4567" s="1">
        <v>43210</v>
      </c>
      <c r="F4567">
        <v>1</v>
      </c>
      <c r="G4567">
        <v>250.99</v>
      </c>
      <c r="H4567" t="s">
        <v>950</v>
      </c>
      <c r="I4567" t="s">
        <v>15</v>
      </c>
      <c r="J4567" t="s">
        <v>27</v>
      </c>
      <c r="K4567" t="s">
        <v>31</v>
      </c>
      <c r="L4567" t="s">
        <v>1972</v>
      </c>
    </row>
    <row r="4568" spans="1:12" x14ac:dyDescent="0.3">
      <c r="A4568">
        <v>1562</v>
      </c>
      <c r="B4568" t="s">
        <v>635</v>
      </c>
      <c r="C4568" t="s">
        <v>382</v>
      </c>
      <c r="D4568" t="s">
        <v>26</v>
      </c>
      <c r="E4568" s="1">
        <v>43210</v>
      </c>
      <c r="F4568">
        <v>1</v>
      </c>
      <c r="G4568">
        <v>3199.99</v>
      </c>
      <c r="H4568" t="s">
        <v>907</v>
      </c>
      <c r="I4568" t="s">
        <v>858</v>
      </c>
      <c r="J4568" t="s">
        <v>27</v>
      </c>
      <c r="K4568" t="s">
        <v>31</v>
      </c>
      <c r="L4568" t="s">
        <v>1968</v>
      </c>
    </row>
    <row r="4569" spans="1:12" x14ac:dyDescent="0.3">
      <c r="A4569">
        <v>1562</v>
      </c>
      <c r="B4569" t="s">
        <v>635</v>
      </c>
      <c r="C4569" t="s">
        <v>382</v>
      </c>
      <c r="D4569" t="s">
        <v>26</v>
      </c>
      <c r="E4569" s="1">
        <v>43210</v>
      </c>
      <c r="F4569">
        <v>2</v>
      </c>
      <c r="G4569">
        <v>6399.98</v>
      </c>
      <c r="H4569" t="s">
        <v>1738</v>
      </c>
      <c r="I4569" t="s">
        <v>22</v>
      </c>
      <c r="J4569" t="s">
        <v>27</v>
      </c>
      <c r="K4569" t="s">
        <v>31</v>
      </c>
      <c r="L4569" t="s">
        <v>1968</v>
      </c>
    </row>
    <row r="4570" spans="1:12" x14ac:dyDescent="0.3">
      <c r="A4570">
        <v>1563</v>
      </c>
      <c r="B4570" t="s">
        <v>622</v>
      </c>
      <c r="C4570" t="s">
        <v>623</v>
      </c>
      <c r="D4570" t="s">
        <v>108</v>
      </c>
      <c r="E4570" s="1">
        <v>43210</v>
      </c>
      <c r="F4570">
        <v>1</v>
      </c>
      <c r="G4570">
        <v>3499.99</v>
      </c>
      <c r="H4570" t="s">
        <v>1761</v>
      </c>
      <c r="I4570" t="s">
        <v>46</v>
      </c>
      <c r="J4570" t="s">
        <v>109</v>
      </c>
      <c r="K4570" t="s">
        <v>179</v>
      </c>
      <c r="L4570" t="s">
        <v>1968</v>
      </c>
    </row>
    <row r="4571" spans="1:12" x14ac:dyDescent="0.3">
      <c r="A4571">
        <v>1564</v>
      </c>
      <c r="B4571" t="s">
        <v>277</v>
      </c>
      <c r="C4571" t="s">
        <v>82</v>
      </c>
      <c r="D4571" t="s">
        <v>13</v>
      </c>
      <c r="E4571" s="1">
        <v>43211</v>
      </c>
      <c r="F4571">
        <v>1</v>
      </c>
      <c r="G4571">
        <v>269.99</v>
      </c>
      <c r="H4571" t="s">
        <v>52</v>
      </c>
      <c r="I4571" t="s">
        <v>15</v>
      </c>
      <c r="J4571" t="s">
        <v>16</v>
      </c>
      <c r="K4571" t="s">
        <v>36</v>
      </c>
      <c r="L4571" t="s">
        <v>1966</v>
      </c>
    </row>
    <row r="4572" spans="1:12" x14ac:dyDescent="0.3">
      <c r="A4572">
        <v>1564</v>
      </c>
      <c r="B4572" t="s">
        <v>277</v>
      </c>
      <c r="C4572" t="s">
        <v>82</v>
      </c>
      <c r="D4572" t="s">
        <v>13</v>
      </c>
      <c r="E4572" s="1">
        <v>43211</v>
      </c>
      <c r="F4572">
        <v>1</v>
      </c>
      <c r="G4572">
        <v>899.99</v>
      </c>
      <c r="H4572" t="s">
        <v>1926</v>
      </c>
      <c r="I4572" t="s">
        <v>39</v>
      </c>
      <c r="J4572" t="s">
        <v>16</v>
      </c>
      <c r="K4572" t="s">
        <v>36</v>
      </c>
      <c r="L4572" t="s">
        <v>1966</v>
      </c>
    </row>
    <row r="4573" spans="1:12" x14ac:dyDescent="0.3">
      <c r="A4573">
        <v>1565</v>
      </c>
      <c r="B4573" t="s">
        <v>54</v>
      </c>
      <c r="C4573" t="s">
        <v>55</v>
      </c>
      <c r="D4573" t="s">
        <v>13</v>
      </c>
      <c r="E4573" s="1">
        <v>43211</v>
      </c>
      <c r="F4573">
        <v>1</v>
      </c>
      <c r="G4573">
        <v>299.99</v>
      </c>
      <c r="H4573" t="s">
        <v>866</v>
      </c>
      <c r="I4573" t="s">
        <v>53</v>
      </c>
      <c r="J4573" t="s">
        <v>16</v>
      </c>
      <c r="K4573" t="s">
        <v>17</v>
      </c>
      <c r="L4573" t="s">
        <v>1966</v>
      </c>
    </row>
    <row r="4574" spans="1:12" x14ac:dyDescent="0.3">
      <c r="A4574">
        <v>1565</v>
      </c>
      <c r="B4574" t="s">
        <v>54</v>
      </c>
      <c r="C4574" t="s">
        <v>55</v>
      </c>
      <c r="D4574" t="s">
        <v>13</v>
      </c>
      <c r="E4574" s="1">
        <v>43211</v>
      </c>
      <c r="F4574">
        <v>1</v>
      </c>
      <c r="G4574">
        <v>899.99</v>
      </c>
      <c r="H4574" t="s">
        <v>1823</v>
      </c>
      <c r="I4574" t="s">
        <v>15</v>
      </c>
      <c r="J4574" t="s">
        <v>16</v>
      </c>
      <c r="K4574" t="s">
        <v>17</v>
      </c>
      <c r="L4574" t="s">
        <v>1966</v>
      </c>
    </row>
    <row r="4575" spans="1:12" x14ac:dyDescent="0.3">
      <c r="A4575">
        <v>1565</v>
      </c>
      <c r="B4575" t="s">
        <v>54</v>
      </c>
      <c r="C4575" t="s">
        <v>55</v>
      </c>
      <c r="D4575" t="s">
        <v>13</v>
      </c>
      <c r="E4575" s="1">
        <v>43211</v>
      </c>
      <c r="F4575">
        <v>2</v>
      </c>
      <c r="G4575">
        <v>1359.98</v>
      </c>
      <c r="H4575" t="s">
        <v>1656</v>
      </c>
      <c r="I4575" t="s">
        <v>15</v>
      </c>
      <c r="J4575" t="s">
        <v>16</v>
      </c>
      <c r="K4575" t="s">
        <v>17</v>
      </c>
      <c r="L4575" t="s">
        <v>1966</v>
      </c>
    </row>
    <row r="4576" spans="1:12" x14ac:dyDescent="0.3">
      <c r="A4576">
        <v>1565</v>
      </c>
      <c r="B4576" t="s">
        <v>54</v>
      </c>
      <c r="C4576" t="s">
        <v>55</v>
      </c>
      <c r="D4576" t="s">
        <v>13</v>
      </c>
      <c r="E4576" s="1">
        <v>43211</v>
      </c>
      <c r="F4576">
        <v>1</v>
      </c>
      <c r="G4576">
        <v>379.99</v>
      </c>
      <c r="H4576" t="s">
        <v>960</v>
      </c>
      <c r="I4576" t="s">
        <v>22</v>
      </c>
      <c r="J4576" t="s">
        <v>16</v>
      </c>
      <c r="K4576" t="s">
        <v>17</v>
      </c>
      <c r="L4576" t="s">
        <v>1971</v>
      </c>
    </row>
    <row r="4577" spans="1:12" x14ac:dyDescent="0.3">
      <c r="A4577">
        <v>1565</v>
      </c>
      <c r="B4577" t="s">
        <v>54</v>
      </c>
      <c r="C4577" t="s">
        <v>55</v>
      </c>
      <c r="D4577" t="s">
        <v>13</v>
      </c>
      <c r="E4577" s="1">
        <v>43211</v>
      </c>
      <c r="F4577">
        <v>1</v>
      </c>
      <c r="G4577">
        <v>209.99</v>
      </c>
      <c r="H4577" t="s">
        <v>1010</v>
      </c>
      <c r="I4577" t="s">
        <v>53</v>
      </c>
      <c r="J4577" t="s">
        <v>16</v>
      </c>
      <c r="K4577" t="s">
        <v>17</v>
      </c>
      <c r="L4577" t="s">
        <v>1971</v>
      </c>
    </row>
    <row r="4578" spans="1:12" x14ac:dyDescent="0.3">
      <c r="A4578">
        <v>1566</v>
      </c>
      <c r="B4578" t="s">
        <v>636</v>
      </c>
      <c r="C4578" t="s">
        <v>607</v>
      </c>
      <c r="D4578" t="s">
        <v>13</v>
      </c>
      <c r="E4578" s="1">
        <v>43211</v>
      </c>
      <c r="F4578">
        <v>1</v>
      </c>
      <c r="G4578">
        <v>919.99</v>
      </c>
      <c r="H4578" t="s">
        <v>1654</v>
      </c>
      <c r="I4578" t="s">
        <v>858</v>
      </c>
      <c r="J4578" t="s">
        <v>16</v>
      </c>
      <c r="K4578" t="s">
        <v>36</v>
      </c>
      <c r="L4578" t="s">
        <v>1968</v>
      </c>
    </row>
    <row r="4579" spans="1:12" x14ac:dyDescent="0.3">
      <c r="A4579">
        <v>1566</v>
      </c>
      <c r="B4579" t="s">
        <v>636</v>
      </c>
      <c r="C4579" t="s">
        <v>607</v>
      </c>
      <c r="D4579" t="s">
        <v>13</v>
      </c>
      <c r="E4579" s="1">
        <v>43211</v>
      </c>
      <c r="F4579">
        <v>2</v>
      </c>
      <c r="G4579">
        <v>9999.98</v>
      </c>
      <c r="H4579" t="s">
        <v>864</v>
      </c>
      <c r="I4579" t="s">
        <v>46</v>
      </c>
      <c r="J4579" t="s">
        <v>16</v>
      </c>
      <c r="K4579" t="s">
        <v>36</v>
      </c>
      <c r="L4579" t="s">
        <v>1968</v>
      </c>
    </row>
    <row r="4580" spans="1:12" x14ac:dyDescent="0.3">
      <c r="A4580">
        <v>1567</v>
      </c>
      <c r="B4580" t="s">
        <v>1528</v>
      </c>
      <c r="C4580" t="s">
        <v>200</v>
      </c>
      <c r="D4580" t="s">
        <v>13</v>
      </c>
      <c r="E4580" s="1">
        <v>43211</v>
      </c>
      <c r="F4580">
        <v>1</v>
      </c>
      <c r="G4580">
        <v>319.99</v>
      </c>
      <c r="H4580" t="s">
        <v>1943</v>
      </c>
      <c r="I4580" t="s">
        <v>53</v>
      </c>
      <c r="J4580" t="s">
        <v>16</v>
      </c>
      <c r="K4580" t="s">
        <v>17</v>
      </c>
      <c r="L4580" t="s">
        <v>1968</v>
      </c>
    </row>
    <row r="4581" spans="1:12" x14ac:dyDescent="0.3">
      <c r="A4581">
        <v>1568</v>
      </c>
      <c r="B4581" t="s">
        <v>1493</v>
      </c>
      <c r="C4581" t="s">
        <v>68</v>
      </c>
      <c r="D4581" t="s">
        <v>13</v>
      </c>
      <c r="E4581" s="1">
        <v>43211</v>
      </c>
      <c r="F4581">
        <v>1</v>
      </c>
      <c r="G4581">
        <v>899.99</v>
      </c>
      <c r="H4581" t="s">
        <v>1823</v>
      </c>
      <c r="I4581" t="s">
        <v>39</v>
      </c>
      <c r="J4581" t="s">
        <v>16</v>
      </c>
      <c r="K4581" t="s">
        <v>36</v>
      </c>
      <c r="L4581" t="s">
        <v>1966</v>
      </c>
    </row>
    <row r="4582" spans="1:12" x14ac:dyDescent="0.3">
      <c r="A4582">
        <v>1568</v>
      </c>
      <c r="B4582" t="s">
        <v>1493</v>
      </c>
      <c r="C4582" t="s">
        <v>68</v>
      </c>
      <c r="D4582" t="s">
        <v>13</v>
      </c>
      <c r="E4582" s="1">
        <v>43211</v>
      </c>
      <c r="F4582">
        <v>1</v>
      </c>
      <c r="G4582">
        <v>533.99</v>
      </c>
      <c r="H4582" t="s">
        <v>957</v>
      </c>
      <c r="I4582" t="s">
        <v>39</v>
      </c>
      <c r="J4582" t="s">
        <v>16</v>
      </c>
      <c r="K4582" t="s">
        <v>36</v>
      </c>
      <c r="L4582" t="s">
        <v>1972</v>
      </c>
    </row>
    <row r="4583" spans="1:12" x14ac:dyDescent="0.3">
      <c r="A4583">
        <v>1568</v>
      </c>
      <c r="B4583" t="s">
        <v>1493</v>
      </c>
      <c r="C4583" t="s">
        <v>68</v>
      </c>
      <c r="D4583" t="s">
        <v>13</v>
      </c>
      <c r="E4583" s="1">
        <v>43211</v>
      </c>
      <c r="F4583">
        <v>1</v>
      </c>
      <c r="G4583">
        <v>4999.99</v>
      </c>
      <c r="H4583" t="s">
        <v>1944</v>
      </c>
      <c r="I4583" t="s">
        <v>858</v>
      </c>
      <c r="J4583" t="s">
        <v>16</v>
      </c>
      <c r="K4583" t="s">
        <v>36</v>
      </c>
      <c r="L4583" t="s">
        <v>1968</v>
      </c>
    </row>
    <row r="4584" spans="1:12" x14ac:dyDescent="0.3">
      <c r="A4584">
        <v>1569</v>
      </c>
      <c r="B4584" t="s">
        <v>928</v>
      </c>
      <c r="C4584" t="s">
        <v>929</v>
      </c>
      <c r="D4584" t="s">
        <v>26</v>
      </c>
      <c r="E4584" s="1">
        <v>43212</v>
      </c>
      <c r="F4584">
        <v>1</v>
      </c>
      <c r="G4584">
        <v>2999.99</v>
      </c>
      <c r="H4584" t="s">
        <v>1716</v>
      </c>
      <c r="I4584" t="s">
        <v>15</v>
      </c>
      <c r="J4584" t="s">
        <v>27</v>
      </c>
      <c r="K4584" t="s">
        <v>31</v>
      </c>
      <c r="L4584" t="s">
        <v>1966</v>
      </c>
    </row>
    <row r="4585" spans="1:12" x14ac:dyDescent="0.3">
      <c r="A4585">
        <v>1570</v>
      </c>
      <c r="B4585" t="s">
        <v>737</v>
      </c>
      <c r="C4585" t="s">
        <v>38</v>
      </c>
      <c r="D4585" t="s">
        <v>26</v>
      </c>
      <c r="E4585" s="1">
        <v>43212</v>
      </c>
      <c r="F4585">
        <v>1</v>
      </c>
      <c r="G4585">
        <v>11999.99</v>
      </c>
      <c r="H4585" t="s">
        <v>1732</v>
      </c>
      <c r="I4585" t="s">
        <v>858</v>
      </c>
      <c r="J4585" t="s">
        <v>27</v>
      </c>
      <c r="K4585" t="s">
        <v>31</v>
      </c>
      <c r="L4585" t="s">
        <v>1968</v>
      </c>
    </row>
    <row r="4586" spans="1:12" x14ac:dyDescent="0.3">
      <c r="A4586">
        <v>1571</v>
      </c>
      <c r="B4586" t="s">
        <v>114</v>
      </c>
      <c r="C4586" t="s">
        <v>115</v>
      </c>
      <c r="D4586" t="s">
        <v>26</v>
      </c>
      <c r="E4586" s="1">
        <v>43212</v>
      </c>
      <c r="F4586">
        <v>2</v>
      </c>
      <c r="G4586">
        <v>1399.98</v>
      </c>
      <c r="H4586" t="s">
        <v>1835</v>
      </c>
      <c r="I4586" t="s">
        <v>39</v>
      </c>
      <c r="J4586" t="s">
        <v>27</v>
      </c>
      <c r="K4586" t="s">
        <v>31</v>
      </c>
      <c r="L4586" t="s">
        <v>1966</v>
      </c>
    </row>
    <row r="4587" spans="1:12" x14ac:dyDescent="0.3">
      <c r="A4587">
        <v>1571</v>
      </c>
      <c r="B4587" t="s">
        <v>114</v>
      </c>
      <c r="C4587" t="s">
        <v>115</v>
      </c>
      <c r="D4587" t="s">
        <v>26</v>
      </c>
      <c r="E4587" s="1">
        <v>43212</v>
      </c>
      <c r="F4587">
        <v>1</v>
      </c>
      <c r="G4587">
        <v>559.99</v>
      </c>
      <c r="H4587" t="s">
        <v>1886</v>
      </c>
      <c r="I4587" t="s">
        <v>15</v>
      </c>
      <c r="J4587" t="s">
        <v>27</v>
      </c>
      <c r="K4587" t="s">
        <v>31</v>
      </c>
      <c r="L4587" t="s">
        <v>1966</v>
      </c>
    </row>
    <row r="4588" spans="1:12" x14ac:dyDescent="0.3">
      <c r="A4588">
        <v>1571</v>
      </c>
      <c r="B4588" t="s">
        <v>114</v>
      </c>
      <c r="C4588" t="s">
        <v>115</v>
      </c>
      <c r="D4588" t="s">
        <v>26</v>
      </c>
      <c r="E4588" s="1">
        <v>43212</v>
      </c>
      <c r="F4588">
        <v>2</v>
      </c>
      <c r="G4588">
        <v>1199.98</v>
      </c>
      <c r="H4588" t="s">
        <v>18</v>
      </c>
      <c r="I4588" t="s">
        <v>15</v>
      </c>
      <c r="J4588" t="s">
        <v>27</v>
      </c>
      <c r="K4588" t="s">
        <v>31</v>
      </c>
      <c r="L4588" t="s">
        <v>1966</v>
      </c>
    </row>
    <row r="4589" spans="1:12" x14ac:dyDescent="0.3">
      <c r="A4589">
        <v>1572</v>
      </c>
      <c r="B4589" t="s">
        <v>566</v>
      </c>
      <c r="C4589" t="s">
        <v>567</v>
      </c>
      <c r="D4589" t="s">
        <v>108</v>
      </c>
      <c r="E4589" s="1">
        <v>43212</v>
      </c>
      <c r="F4589">
        <v>2</v>
      </c>
      <c r="G4589">
        <v>1799.98</v>
      </c>
      <c r="H4589" t="s">
        <v>1853</v>
      </c>
      <c r="I4589" t="s">
        <v>15</v>
      </c>
      <c r="J4589" t="s">
        <v>109</v>
      </c>
      <c r="K4589" t="s">
        <v>179</v>
      </c>
      <c r="L4589" t="s">
        <v>1966</v>
      </c>
    </row>
    <row r="4590" spans="1:12" x14ac:dyDescent="0.3">
      <c r="A4590">
        <v>1572</v>
      </c>
      <c r="B4590" t="s">
        <v>566</v>
      </c>
      <c r="C4590" t="s">
        <v>567</v>
      </c>
      <c r="D4590" t="s">
        <v>108</v>
      </c>
      <c r="E4590" s="1">
        <v>43212</v>
      </c>
      <c r="F4590">
        <v>1</v>
      </c>
      <c r="G4590">
        <v>2999.99</v>
      </c>
      <c r="H4590" t="s">
        <v>1782</v>
      </c>
      <c r="I4590" t="s">
        <v>46</v>
      </c>
      <c r="J4590" t="s">
        <v>109</v>
      </c>
      <c r="K4590" t="s">
        <v>179</v>
      </c>
      <c r="L4590" t="s">
        <v>1966</v>
      </c>
    </row>
    <row r="4591" spans="1:12" x14ac:dyDescent="0.3">
      <c r="A4591">
        <v>1572</v>
      </c>
      <c r="B4591" t="s">
        <v>566</v>
      </c>
      <c r="C4591" t="s">
        <v>567</v>
      </c>
      <c r="D4591" t="s">
        <v>108</v>
      </c>
      <c r="E4591" s="1">
        <v>43212</v>
      </c>
      <c r="F4591">
        <v>2</v>
      </c>
      <c r="G4591">
        <v>1359.98</v>
      </c>
      <c r="H4591" t="s">
        <v>1656</v>
      </c>
      <c r="I4591" t="s">
        <v>39</v>
      </c>
      <c r="J4591" t="s">
        <v>109</v>
      </c>
      <c r="K4591" t="s">
        <v>179</v>
      </c>
      <c r="L4591" t="s">
        <v>1966</v>
      </c>
    </row>
    <row r="4592" spans="1:12" x14ac:dyDescent="0.3">
      <c r="A4592">
        <v>1572</v>
      </c>
      <c r="B4592" t="s">
        <v>566</v>
      </c>
      <c r="C4592" t="s">
        <v>567</v>
      </c>
      <c r="D4592" t="s">
        <v>108</v>
      </c>
      <c r="E4592" s="1">
        <v>43212</v>
      </c>
      <c r="F4592">
        <v>1</v>
      </c>
      <c r="G4592">
        <v>3199.99</v>
      </c>
      <c r="H4592" t="s">
        <v>1738</v>
      </c>
      <c r="I4592" t="s">
        <v>22</v>
      </c>
      <c r="J4592" t="s">
        <v>109</v>
      </c>
      <c r="K4592" t="s">
        <v>179</v>
      </c>
      <c r="L4592" t="s">
        <v>1968</v>
      </c>
    </row>
    <row r="4593" spans="1:12" x14ac:dyDescent="0.3">
      <c r="A4593">
        <v>1573</v>
      </c>
      <c r="B4593" t="s">
        <v>350</v>
      </c>
      <c r="C4593" t="s">
        <v>162</v>
      </c>
      <c r="D4593" t="s">
        <v>13</v>
      </c>
      <c r="E4593" s="1">
        <v>43213</v>
      </c>
      <c r="F4593">
        <v>2</v>
      </c>
      <c r="G4593">
        <v>1059.98</v>
      </c>
      <c r="H4593" t="s">
        <v>49</v>
      </c>
      <c r="I4593" t="s">
        <v>15</v>
      </c>
      <c r="J4593" t="s">
        <v>16</v>
      </c>
      <c r="K4593" t="s">
        <v>17</v>
      </c>
      <c r="L4593" t="s">
        <v>1966</v>
      </c>
    </row>
    <row r="4594" spans="1:12" x14ac:dyDescent="0.3">
      <c r="A4594">
        <v>1573</v>
      </c>
      <c r="B4594" t="s">
        <v>350</v>
      </c>
      <c r="C4594" t="s">
        <v>162</v>
      </c>
      <c r="D4594" t="s">
        <v>13</v>
      </c>
      <c r="E4594" s="1">
        <v>43213</v>
      </c>
      <c r="F4594">
        <v>2</v>
      </c>
      <c r="G4594">
        <v>1799.98</v>
      </c>
      <c r="H4594" t="s">
        <v>1853</v>
      </c>
      <c r="I4594" t="s">
        <v>15</v>
      </c>
      <c r="J4594" t="s">
        <v>16</v>
      </c>
      <c r="K4594" t="s">
        <v>17</v>
      </c>
      <c r="L4594" t="s">
        <v>1966</v>
      </c>
    </row>
    <row r="4595" spans="1:12" x14ac:dyDescent="0.3">
      <c r="A4595">
        <v>1573</v>
      </c>
      <c r="B4595" t="s">
        <v>350</v>
      </c>
      <c r="C4595" t="s">
        <v>162</v>
      </c>
      <c r="D4595" t="s">
        <v>13</v>
      </c>
      <c r="E4595" s="1">
        <v>43213</v>
      </c>
      <c r="F4595">
        <v>2</v>
      </c>
      <c r="G4595">
        <v>179.98</v>
      </c>
      <c r="H4595" t="s">
        <v>1690</v>
      </c>
      <c r="I4595" t="s">
        <v>53</v>
      </c>
      <c r="J4595" t="s">
        <v>16</v>
      </c>
      <c r="K4595" t="s">
        <v>17</v>
      </c>
      <c r="L4595" t="s">
        <v>1973</v>
      </c>
    </row>
    <row r="4596" spans="1:12" x14ac:dyDescent="0.3">
      <c r="A4596">
        <v>1573</v>
      </c>
      <c r="B4596" t="s">
        <v>350</v>
      </c>
      <c r="C4596" t="s">
        <v>162</v>
      </c>
      <c r="D4596" t="s">
        <v>13</v>
      </c>
      <c r="E4596" s="1">
        <v>43213</v>
      </c>
      <c r="F4596">
        <v>1</v>
      </c>
      <c r="G4596">
        <v>2999.99</v>
      </c>
      <c r="H4596" t="s">
        <v>45</v>
      </c>
      <c r="I4596" t="s">
        <v>46</v>
      </c>
      <c r="J4596" t="s">
        <v>16</v>
      </c>
      <c r="K4596" t="s">
        <v>17</v>
      </c>
      <c r="L4596" t="s">
        <v>1968</v>
      </c>
    </row>
    <row r="4597" spans="1:12" x14ac:dyDescent="0.3">
      <c r="A4597">
        <v>1573</v>
      </c>
      <c r="B4597" t="s">
        <v>350</v>
      </c>
      <c r="C4597" t="s">
        <v>162</v>
      </c>
      <c r="D4597" t="s">
        <v>13</v>
      </c>
      <c r="E4597" s="1">
        <v>43213</v>
      </c>
      <c r="F4597">
        <v>1</v>
      </c>
      <c r="G4597">
        <v>919.99</v>
      </c>
      <c r="H4597" t="s">
        <v>1637</v>
      </c>
      <c r="I4597" t="s">
        <v>22</v>
      </c>
      <c r="J4597" t="s">
        <v>16</v>
      </c>
      <c r="K4597" t="s">
        <v>17</v>
      </c>
      <c r="L4597" t="s">
        <v>1968</v>
      </c>
    </row>
    <row r="4598" spans="1:12" x14ac:dyDescent="0.3">
      <c r="A4598">
        <v>1574</v>
      </c>
      <c r="B4598" t="s">
        <v>1036</v>
      </c>
      <c r="C4598" t="s">
        <v>607</v>
      </c>
      <c r="D4598" t="s">
        <v>13</v>
      </c>
      <c r="E4598" s="1">
        <v>43213</v>
      </c>
      <c r="F4598">
        <v>1</v>
      </c>
      <c r="G4598">
        <v>469.99</v>
      </c>
      <c r="H4598" t="s">
        <v>1799</v>
      </c>
      <c r="I4598" t="s">
        <v>22</v>
      </c>
      <c r="J4598" t="s">
        <v>16</v>
      </c>
      <c r="K4598" t="s">
        <v>17</v>
      </c>
      <c r="L4598" t="s">
        <v>1967</v>
      </c>
    </row>
    <row r="4599" spans="1:12" x14ac:dyDescent="0.3">
      <c r="A4599">
        <v>1575</v>
      </c>
      <c r="B4599" t="s">
        <v>1184</v>
      </c>
      <c r="C4599" t="s">
        <v>215</v>
      </c>
      <c r="D4599" t="s">
        <v>13</v>
      </c>
      <c r="E4599" s="1">
        <v>43213</v>
      </c>
      <c r="F4599">
        <v>1</v>
      </c>
      <c r="G4599">
        <v>269.99</v>
      </c>
      <c r="H4599" t="s">
        <v>1748</v>
      </c>
      <c r="I4599" t="s">
        <v>15</v>
      </c>
      <c r="J4599" t="s">
        <v>16</v>
      </c>
      <c r="K4599" t="s">
        <v>36</v>
      </c>
      <c r="L4599" t="s">
        <v>1966</v>
      </c>
    </row>
    <row r="4600" spans="1:12" x14ac:dyDescent="0.3">
      <c r="A4600">
        <v>1575</v>
      </c>
      <c r="B4600" t="s">
        <v>1184</v>
      </c>
      <c r="C4600" t="s">
        <v>215</v>
      </c>
      <c r="D4600" t="s">
        <v>13</v>
      </c>
      <c r="E4600" s="1">
        <v>43213</v>
      </c>
      <c r="F4600">
        <v>2</v>
      </c>
      <c r="G4600">
        <v>419.98</v>
      </c>
      <c r="H4600" t="s">
        <v>1010</v>
      </c>
      <c r="I4600" t="s">
        <v>53</v>
      </c>
      <c r="J4600" t="s">
        <v>16</v>
      </c>
      <c r="K4600" t="s">
        <v>36</v>
      </c>
      <c r="L4600" t="s">
        <v>1971</v>
      </c>
    </row>
    <row r="4601" spans="1:12" x14ac:dyDescent="0.3">
      <c r="A4601">
        <v>1575</v>
      </c>
      <c r="B4601" t="s">
        <v>1184</v>
      </c>
      <c r="C4601" t="s">
        <v>215</v>
      </c>
      <c r="D4601" t="s">
        <v>13</v>
      </c>
      <c r="E4601" s="1">
        <v>43213</v>
      </c>
      <c r="F4601">
        <v>1</v>
      </c>
      <c r="G4601">
        <v>539.99</v>
      </c>
      <c r="H4601" t="s">
        <v>1005</v>
      </c>
      <c r="I4601" t="s">
        <v>22</v>
      </c>
      <c r="J4601" t="s">
        <v>16</v>
      </c>
      <c r="K4601" t="s">
        <v>36</v>
      </c>
      <c r="L4601" t="s">
        <v>1971</v>
      </c>
    </row>
    <row r="4602" spans="1:12" x14ac:dyDescent="0.3">
      <c r="A4602">
        <v>1575</v>
      </c>
      <c r="B4602" t="s">
        <v>1184</v>
      </c>
      <c r="C4602" t="s">
        <v>215</v>
      </c>
      <c r="D4602" t="s">
        <v>13</v>
      </c>
      <c r="E4602" s="1">
        <v>43213</v>
      </c>
      <c r="F4602">
        <v>2</v>
      </c>
      <c r="G4602">
        <v>939.98</v>
      </c>
      <c r="H4602" t="s">
        <v>1854</v>
      </c>
      <c r="I4602" t="s">
        <v>22</v>
      </c>
      <c r="J4602" t="s">
        <v>16</v>
      </c>
      <c r="K4602" t="s">
        <v>36</v>
      </c>
      <c r="L4602" t="s">
        <v>1967</v>
      </c>
    </row>
    <row r="4603" spans="1:12" x14ac:dyDescent="0.3">
      <c r="A4603">
        <v>1575</v>
      </c>
      <c r="B4603" t="s">
        <v>1184</v>
      </c>
      <c r="C4603" t="s">
        <v>215</v>
      </c>
      <c r="D4603" t="s">
        <v>13</v>
      </c>
      <c r="E4603" s="1">
        <v>43213</v>
      </c>
      <c r="F4603">
        <v>2</v>
      </c>
      <c r="G4603">
        <v>7999.98</v>
      </c>
      <c r="H4603" t="s">
        <v>1664</v>
      </c>
      <c r="I4603" t="s">
        <v>20</v>
      </c>
      <c r="J4603" t="s">
        <v>16</v>
      </c>
      <c r="K4603" t="s">
        <v>36</v>
      </c>
      <c r="L4603" t="s">
        <v>1968</v>
      </c>
    </row>
    <row r="4604" spans="1:12" x14ac:dyDescent="0.3">
      <c r="A4604">
        <v>1576</v>
      </c>
      <c r="B4604" t="s">
        <v>239</v>
      </c>
      <c r="C4604" t="s">
        <v>240</v>
      </c>
      <c r="D4604" t="s">
        <v>26</v>
      </c>
      <c r="E4604" s="1">
        <v>43213</v>
      </c>
      <c r="F4604">
        <v>1</v>
      </c>
      <c r="G4604">
        <v>319.99</v>
      </c>
      <c r="H4604" t="s">
        <v>1931</v>
      </c>
      <c r="I4604" t="s">
        <v>53</v>
      </c>
      <c r="J4604" t="s">
        <v>27</v>
      </c>
      <c r="K4604" t="s">
        <v>31</v>
      </c>
      <c r="L4604" t="s">
        <v>1966</v>
      </c>
    </row>
    <row r="4605" spans="1:12" x14ac:dyDescent="0.3">
      <c r="A4605">
        <v>1576</v>
      </c>
      <c r="B4605" t="s">
        <v>239</v>
      </c>
      <c r="C4605" t="s">
        <v>240</v>
      </c>
      <c r="D4605" t="s">
        <v>26</v>
      </c>
      <c r="E4605" s="1">
        <v>43213</v>
      </c>
      <c r="F4605">
        <v>1</v>
      </c>
      <c r="G4605">
        <v>416.99</v>
      </c>
      <c r="H4605" t="s">
        <v>945</v>
      </c>
      <c r="I4605" t="s">
        <v>15</v>
      </c>
      <c r="J4605" t="s">
        <v>27</v>
      </c>
      <c r="K4605" t="s">
        <v>31</v>
      </c>
      <c r="L4605" t="s">
        <v>1972</v>
      </c>
    </row>
    <row r="4606" spans="1:12" x14ac:dyDescent="0.3">
      <c r="A4606">
        <v>1576</v>
      </c>
      <c r="B4606" t="s">
        <v>239</v>
      </c>
      <c r="C4606" t="s">
        <v>240</v>
      </c>
      <c r="D4606" t="s">
        <v>26</v>
      </c>
      <c r="E4606" s="1">
        <v>43213</v>
      </c>
      <c r="F4606">
        <v>2</v>
      </c>
      <c r="G4606">
        <v>6999.98</v>
      </c>
      <c r="H4606" t="s">
        <v>1936</v>
      </c>
      <c r="I4606" t="s">
        <v>46</v>
      </c>
      <c r="J4606" t="s">
        <v>27</v>
      </c>
      <c r="K4606" t="s">
        <v>31</v>
      </c>
      <c r="L4606" t="s">
        <v>1968</v>
      </c>
    </row>
    <row r="4607" spans="1:12" x14ac:dyDescent="0.3">
      <c r="A4607">
        <v>1577</v>
      </c>
      <c r="B4607" t="s">
        <v>1499</v>
      </c>
      <c r="C4607" t="s">
        <v>132</v>
      </c>
      <c r="D4607" t="s">
        <v>26</v>
      </c>
      <c r="E4607" s="1">
        <v>43213</v>
      </c>
      <c r="F4607">
        <v>2</v>
      </c>
      <c r="G4607">
        <v>559.98</v>
      </c>
      <c r="H4607" t="s">
        <v>1644</v>
      </c>
      <c r="I4607" t="s">
        <v>53</v>
      </c>
      <c r="J4607" t="s">
        <v>27</v>
      </c>
      <c r="K4607" t="s">
        <v>31</v>
      </c>
      <c r="L4607" t="s">
        <v>1966</v>
      </c>
    </row>
    <row r="4608" spans="1:12" x14ac:dyDescent="0.3">
      <c r="A4608">
        <v>1577</v>
      </c>
      <c r="B4608" t="s">
        <v>1499</v>
      </c>
      <c r="C4608" t="s">
        <v>132</v>
      </c>
      <c r="D4608" t="s">
        <v>26</v>
      </c>
      <c r="E4608" s="1">
        <v>43213</v>
      </c>
      <c r="F4608">
        <v>2</v>
      </c>
      <c r="G4608">
        <v>1599.98</v>
      </c>
      <c r="H4608" t="s">
        <v>1648</v>
      </c>
      <c r="I4608" t="s">
        <v>39</v>
      </c>
      <c r="J4608" t="s">
        <v>27</v>
      </c>
      <c r="K4608" t="s">
        <v>31</v>
      </c>
      <c r="L4608" t="s">
        <v>1966</v>
      </c>
    </row>
    <row r="4609" spans="1:12" x14ac:dyDescent="0.3">
      <c r="A4609">
        <v>1577</v>
      </c>
      <c r="B4609" t="s">
        <v>1499</v>
      </c>
      <c r="C4609" t="s">
        <v>132</v>
      </c>
      <c r="D4609" t="s">
        <v>26</v>
      </c>
      <c r="E4609" s="1">
        <v>43213</v>
      </c>
      <c r="F4609">
        <v>2</v>
      </c>
      <c r="G4609">
        <v>559.98</v>
      </c>
      <c r="H4609" t="s">
        <v>1653</v>
      </c>
      <c r="I4609" t="s">
        <v>53</v>
      </c>
      <c r="J4609" t="s">
        <v>27</v>
      </c>
      <c r="K4609" t="s">
        <v>31</v>
      </c>
      <c r="L4609" t="s">
        <v>1966</v>
      </c>
    </row>
    <row r="4610" spans="1:12" x14ac:dyDescent="0.3">
      <c r="A4610">
        <v>1577</v>
      </c>
      <c r="B4610" t="s">
        <v>1499</v>
      </c>
      <c r="C4610" t="s">
        <v>132</v>
      </c>
      <c r="D4610" t="s">
        <v>26</v>
      </c>
      <c r="E4610" s="1">
        <v>43213</v>
      </c>
      <c r="F4610">
        <v>2</v>
      </c>
      <c r="G4610">
        <v>5198</v>
      </c>
      <c r="H4610" t="s">
        <v>1741</v>
      </c>
      <c r="I4610" t="s">
        <v>22</v>
      </c>
      <c r="J4610" t="s">
        <v>27</v>
      </c>
      <c r="K4610" t="s">
        <v>31</v>
      </c>
      <c r="L4610" t="s">
        <v>1970</v>
      </c>
    </row>
    <row r="4611" spans="1:12" x14ac:dyDescent="0.3">
      <c r="A4611">
        <v>1577</v>
      </c>
      <c r="B4611" t="s">
        <v>1499</v>
      </c>
      <c r="C4611" t="s">
        <v>132</v>
      </c>
      <c r="D4611" t="s">
        <v>26</v>
      </c>
      <c r="E4611" s="1">
        <v>43213</v>
      </c>
      <c r="F4611">
        <v>2</v>
      </c>
      <c r="G4611">
        <v>941.98</v>
      </c>
      <c r="H4611" t="s">
        <v>1012</v>
      </c>
      <c r="I4611" t="s">
        <v>39</v>
      </c>
      <c r="J4611" t="s">
        <v>27</v>
      </c>
      <c r="K4611" t="s">
        <v>31</v>
      </c>
      <c r="L4611" t="s">
        <v>1972</v>
      </c>
    </row>
    <row r="4612" spans="1:12" x14ac:dyDescent="0.3">
      <c r="A4612">
        <v>1578</v>
      </c>
      <c r="B4612" t="s">
        <v>1240</v>
      </c>
      <c r="C4612" t="s">
        <v>468</v>
      </c>
      <c r="D4612" t="s">
        <v>26</v>
      </c>
      <c r="E4612" s="1">
        <v>43213</v>
      </c>
      <c r="F4612">
        <v>1</v>
      </c>
      <c r="G4612">
        <v>899.99</v>
      </c>
      <c r="H4612" t="s">
        <v>1791</v>
      </c>
      <c r="I4612" t="s">
        <v>39</v>
      </c>
      <c r="J4612" t="s">
        <v>27</v>
      </c>
      <c r="K4612" t="s">
        <v>31</v>
      </c>
      <c r="L4612" t="s">
        <v>1966</v>
      </c>
    </row>
    <row r="4613" spans="1:12" x14ac:dyDescent="0.3">
      <c r="A4613">
        <v>1578</v>
      </c>
      <c r="B4613" t="s">
        <v>1240</v>
      </c>
      <c r="C4613" t="s">
        <v>468</v>
      </c>
      <c r="D4613" t="s">
        <v>26</v>
      </c>
      <c r="E4613" s="1">
        <v>43213</v>
      </c>
      <c r="F4613">
        <v>2</v>
      </c>
      <c r="G4613">
        <v>1499.98</v>
      </c>
      <c r="H4613" t="s">
        <v>1635</v>
      </c>
      <c r="I4613" t="s">
        <v>15</v>
      </c>
      <c r="J4613" t="s">
        <v>27</v>
      </c>
      <c r="K4613" t="s">
        <v>31</v>
      </c>
      <c r="L4613" t="s">
        <v>1966</v>
      </c>
    </row>
    <row r="4614" spans="1:12" x14ac:dyDescent="0.3">
      <c r="A4614">
        <v>1578</v>
      </c>
      <c r="B4614" t="s">
        <v>1240</v>
      </c>
      <c r="C4614" t="s">
        <v>468</v>
      </c>
      <c r="D4614" t="s">
        <v>26</v>
      </c>
      <c r="E4614" s="1">
        <v>43213</v>
      </c>
      <c r="F4614">
        <v>2</v>
      </c>
      <c r="G4614">
        <v>7199.98</v>
      </c>
      <c r="H4614" t="s">
        <v>1728</v>
      </c>
      <c r="I4614" t="s">
        <v>46</v>
      </c>
      <c r="J4614" t="s">
        <v>27</v>
      </c>
      <c r="K4614" t="s">
        <v>31</v>
      </c>
      <c r="L4614" t="s">
        <v>1968</v>
      </c>
    </row>
    <row r="4615" spans="1:12" x14ac:dyDescent="0.3">
      <c r="A4615">
        <v>1579</v>
      </c>
      <c r="B4615" t="s">
        <v>772</v>
      </c>
      <c r="C4615" t="s">
        <v>88</v>
      </c>
      <c r="D4615" t="s">
        <v>13</v>
      </c>
      <c r="E4615" s="1">
        <v>43214</v>
      </c>
      <c r="F4615">
        <v>1</v>
      </c>
      <c r="G4615">
        <v>279.99</v>
      </c>
      <c r="H4615" t="s">
        <v>1864</v>
      </c>
      <c r="I4615" t="s">
        <v>53</v>
      </c>
      <c r="J4615" t="s">
        <v>16</v>
      </c>
      <c r="K4615" t="s">
        <v>17</v>
      </c>
      <c r="L4615" t="s">
        <v>1966</v>
      </c>
    </row>
    <row r="4616" spans="1:12" x14ac:dyDescent="0.3">
      <c r="A4616">
        <v>1579</v>
      </c>
      <c r="B4616" t="s">
        <v>772</v>
      </c>
      <c r="C4616" t="s">
        <v>88</v>
      </c>
      <c r="D4616" t="s">
        <v>13</v>
      </c>
      <c r="E4616" s="1">
        <v>43214</v>
      </c>
      <c r="F4616">
        <v>1</v>
      </c>
      <c r="G4616">
        <v>899.99</v>
      </c>
      <c r="H4616" t="s">
        <v>1770</v>
      </c>
      <c r="I4616" t="s">
        <v>15</v>
      </c>
      <c r="J4616" t="s">
        <v>16</v>
      </c>
      <c r="K4616" t="s">
        <v>17</v>
      </c>
      <c r="L4616" t="s">
        <v>1966</v>
      </c>
    </row>
    <row r="4617" spans="1:12" x14ac:dyDescent="0.3">
      <c r="A4617">
        <v>1579</v>
      </c>
      <c r="B4617" t="s">
        <v>772</v>
      </c>
      <c r="C4617" t="s">
        <v>88</v>
      </c>
      <c r="D4617" t="s">
        <v>13</v>
      </c>
      <c r="E4617" s="1">
        <v>43214</v>
      </c>
      <c r="F4617">
        <v>2</v>
      </c>
      <c r="G4617">
        <v>693.98</v>
      </c>
      <c r="H4617" t="s">
        <v>1033</v>
      </c>
      <c r="I4617" t="s">
        <v>15</v>
      </c>
      <c r="J4617" t="s">
        <v>16</v>
      </c>
      <c r="K4617" t="s">
        <v>17</v>
      </c>
      <c r="L4617" t="s">
        <v>1972</v>
      </c>
    </row>
    <row r="4618" spans="1:12" x14ac:dyDescent="0.3">
      <c r="A4618">
        <v>1579</v>
      </c>
      <c r="B4618" t="s">
        <v>772</v>
      </c>
      <c r="C4618" t="s">
        <v>88</v>
      </c>
      <c r="D4618" t="s">
        <v>13</v>
      </c>
      <c r="E4618" s="1">
        <v>43214</v>
      </c>
      <c r="F4618">
        <v>1</v>
      </c>
      <c r="G4618">
        <v>3499.99</v>
      </c>
      <c r="H4618" t="s">
        <v>909</v>
      </c>
      <c r="I4618" t="s">
        <v>858</v>
      </c>
      <c r="J4618" t="s">
        <v>16</v>
      </c>
      <c r="K4618" t="s">
        <v>17</v>
      </c>
      <c r="L4618" t="s">
        <v>1968</v>
      </c>
    </row>
    <row r="4619" spans="1:12" x14ac:dyDescent="0.3">
      <c r="A4619">
        <v>1580</v>
      </c>
      <c r="B4619" t="s">
        <v>709</v>
      </c>
      <c r="C4619" t="s">
        <v>292</v>
      </c>
      <c r="D4619" t="s">
        <v>13</v>
      </c>
      <c r="E4619" s="1">
        <v>43214</v>
      </c>
      <c r="F4619">
        <v>2</v>
      </c>
      <c r="G4619">
        <v>299.98</v>
      </c>
      <c r="H4619" t="s">
        <v>1047</v>
      </c>
      <c r="I4619" t="s">
        <v>53</v>
      </c>
      <c r="J4619" t="s">
        <v>16</v>
      </c>
      <c r="K4619" t="s">
        <v>17</v>
      </c>
      <c r="L4619" t="s">
        <v>1968</v>
      </c>
    </row>
    <row r="4620" spans="1:12" x14ac:dyDescent="0.3">
      <c r="A4620">
        <v>1580</v>
      </c>
      <c r="B4620" t="s">
        <v>709</v>
      </c>
      <c r="C4620" t="s">
        <v>292</v>
      </c>
      <c r="D4620" t="s">
        <v>13</v>
      </c>
      <c r="E4620" s="1">
        <v>43214</v>
      </c>
      <c r="F4620">
        <v>2</v>
      </c>
      <c r="G4620">
        <v>939.98</v>
      </c>
      <c r="H4620" t="s">
        <v>1940</v>
      </c>
      <c r="I4620" t="s">
        <v>22</v>
      </c>
      <c r="J4620" t="s">
        <v>16</v>
      </c>
      <c r="K4620" t="s">
        <v>17</v>
      </c>
      <c r="L4620" t="s">
        <v>1968</v>
      </c>
    </row>
    <row r="4621" spans="1:12" x14ac:dyDescent="0.3">
      <c r="A4621">
        <v>1581</v>
      </c>
      <c r="B4621" t="s">
        <v>1215</v>
      </c>
      <c r="C4621" t="s">
        <v>292</v>
      </c>
      <c r="D4621" t="s">
        <v>13</v>
      </c>
      <c r="E4621" s="1">
        <v>43215</v>
      </c>
      <c r="F4621">
        <v>1</v>
      </c>
      <c r="G4621">
        <v>489.99</v>
      </c>
      <c r="H4621" t="s">
        <v>871</v>
      </c>
      <c r="I4621" t="s">
        <v>15</v>
      </c>
      <c r="J4621" t="s">
        <v>16</v>
      </c>
      <c r="K4621" t="s">
        <v>17</v>
      </c>
      <c r="L4621" t="s">
        <v>1966</v>
      </c>
    </row>
    <row r="4622" spans="1:12" x14ac:dyDescent="0.3">
      <c r="A4622">
        <v>1581</v>
      </c>
      <c r="B4622" t="s">
        <v>1215</v>
      </c>
      <c r="C4622" t="s">
        <v>292</v>
      </c>
      <c r="D4622" t="s">
        <v>13</v>
      </c>
      <c r="E4622" s="1">
        <v>43215</v>
      </c>
      <c r="F4622">
        <v>1</v>
      </c>
      <c r="G4622">
        <v>289.99</v>
      </c>
      <c r="H4622" t="s">
        <v>1896</v>
      </c>
      <c r="I4622" t="s">
        <v>53</v>
      </c>
      <c r="J4622" t="s">
        <v>16</v>
      </c>
      <c r="K4622" t="s">
        <v>17</v>
      </c>
      <c r="L4622" t="s">
        <v>1968</v>
      </c>
    </row>
    <row r="4623" spans="1:12" x14ac:dyDescent="0.3">
      <c r="A4623">
        <v>1582</v>
      </c>
      <c r="B4623" t="s">
        <v>637</v>
      </c>
      <c r="C4623" t="s">
        <v>74</v>
      </c>
      <c r="D4623" t="s">
        <v>13</v>
      </c>
      <c r="E4623" s="1">
        <v>43215</v>
      </c>
      <c r="F4623">
        <v>1</v>
      </c>
      <c r="G4623">
        <v>599.99</v>
      </c>
      <c r="H4623" t="s">
        <v>956</v>
      </c>
      <c r="I4623" t="s">
        <v>15</v>
      </c>
      <c r="J4623" t="s">
        <v>16</v>
      </c>
      <c r="K4623" t="s">
        <v>36</v>
      </c>
      <c r="L4623" t="s">
        <v>1966</v>
      </c>
    </row>
    <row r="4624" spans="1:12" x14ac:dyDescent="0.3">
      <c r="A4624">
        <v>1582</v>
      </c>
      <c r="B4624" t="s">
        <v>637</v>
      </c>
      <c r="C4624" t="s">
        <v>74</v>
      </c>
      <c r="D4624" t="s">
        <v>13</v>
      </c>
      <c r="E4624" s="1">
        <v>43215</v>
      </c>
      <c r="F4624">
        <v>2</v>
      </c>
      <c r="G4624">
        <v>2999.98</v>
      </c>
      <c r="H4624" t="s">
        <v>1705</v>
      </c>
      <c r="I4624" t="s">
        <v>22</v>
      </c>
      <c r="J4624" t="s">
        <v>16</v>
      </c>
      <c r="K4624" t="s">
        <v>36</v>
      </c>
      <c r="L4624" t="s">
        <v>1968</v>
      </c>
    </row>
    <row r="4625" spans="1:12" x14ac:dyDescent="0.3">
      <c r="A4625">
        <v>1583</v>
      </c>
      <c r="B4625" t="s">
        <v>1551</v>
      </c>
      <c r="C4625" t="s">
        <v>492</v>
      </c>
      <c r="D4625" t="s">
        <v>26</v>
      </c>
      <c r="E4625" s="1">
        <v>43215</v>
      </c>
      <c r="F4625">
        <v>1</v>
      </c>
      <c r="G4625">
        <v>529.99</v>
      </c>
      <c r="H4625" t="s">
        <v>49</v>
      </c>
      <c r="I4625" t="s">
        <v>15</v>
      </c>
      <c r="J4625" t="s">
        <v>27</v>
      </c>
      <c r="K4625" t="s">
        <v>28</v>
      </c>
      <c r="L4625" t="s">
        <v>1966</v>
      </c>
    </row>
    <row r="4626" spans="1:12" x14ac:dyDescent="0.3">
      <c r="A4626">
        <v>1583</v>
      </c>
      <c r="B4626" t="s">
        <v>1551</v>
      </c>
      <c r="C4626" t="s">
        <v>492</v>
      </c>
      <c r="D4626" t="s">
        <v>26</v>
      </c>
      <c r="E4626" s="1">
        <v>43215</v>
      </c>
      <c r="F4626">
        <v>2</v>
      </c>
      <c r="G4626">
        <v>579.98</v>
      </c>
      <c r="H4626" t="s">
        <v>1824</v>
      </c>
      <c r="I4626" t="s">
        <v>53</v>
      </c>
      <c r="J4626" t="s">
        <v>27</v>
      </c>
      <c r="K4626" t="s">
        <v>28</v>
      </c>
      <c r="L4626" t="s">
        <v>1973</v>
      </c>
    </row>
    <row r="4627" spans="1:12" x14ac:dyDescent="0.3">
      <c r="A4627">
        <v>1584</v>
      </c>
      <c r="B4627" t="s">
        <v>1827</v>
      </c>
      <c r="C4627" t="s">
        <v>312</v>
      </c>
      <c r="D4627" t="s">
        <v>13</v>
      </c>
      <c r="E4627" s="1">
        <v>43216</v>
      </c>
      <c r="F4627">
        <v>2</v>
      </c>
      <c r="G4627">
        <v>1799.98</v>
      </c>
      <c r="H4627" t="s">
        <v>1853</v>
      </c>
      <c r="I4627" t="s">
        <v>15</v>
      </c>
      <c r="J4627" t="s">
        <v>16</v>
      </c>
      <c r="K4627" t="s">
        <v>36</v>
      </c>
      <c r="L4627" t="s">
        <v>1966</v>
      </c>
    </row>
    <row r="4628" spans="1:12" x14ac:dyDescent="0.3">
      <c r="A4628">
        <v>1584</v>
      </c>
      <c r="B4628" t="s">
        <v>1827</v>
      </c>
      <c r="C4628" t="s">
        <v>312</v>
      </c>
      <c r="D4628" t="s">
        <v>13</v>
      </c>
      <c r="E4628" s="1">
        <v>43216</v>
      </c>
      <c r="F4628">
        <v>2</v>
      </c>
      <c r="G4628">
        <v>1739.98</v>
      </c>
      <c r="H4628" t="s">
        <v>940</v>
      </c>
      <c r="I4628" t="s">
        <v>22</v>
      </c>
      <c r="J4628" t="s">
        <v>16</v>
      </c>
      <c r="K4628" t="s">
        <v>36</v>
      </c>
      <c r="L4628" t="s">
        <v>1971</v>
      </c>
    </row>
    <row r="4629" spans="1:12" x14ac:dyDescent="0.3">
      <c r="A4629">
        <v>1584</v>
      </c>
      <c r="B4629" t="s">
        <v>1827</v>
      </c>
      <c r="C4629" t="s">
        <v>312</v>
      </c>
      <c r="D4629" t="s">
        <v>13</v>
      </c>
      <c r="E4629" s="1">
        <v>43216</v>
      </c>
      <c r="F4629">
        <v>2</v>
      </c>
      <c r="G4629">
        <v>3599.98</v>
      </c>
      <c r="H4629" t="s">
        <v>1695</v>
      </c>
      <c r="I4629" t="s">
        <v>858</v>
      </c>
      <c r="J4629" t="s">
        <v>16</v>
      </c>
      <c r="K4629" t="s">
        <v>36</v>
      </c>
      <c r="L4629" t="s">
        <v>1968</v>
      </c>
    </row>
    <row r="4630" spans="1:12" x14ac:dyDescent="0.3">
      <c r="A4630">
        <v>1584</v>
      </c>
      <c r="B4630" t="s">
        <v>1827</v>
      </c>
      <c r="C4630" t="s">
        <v>312</v>
      </c>
      <c r="D4630" t="s">
        <v>13</v>
      </c>
      <c r="E4630" s="1">
        <v>43216</v>
      </c>
      <c r="F4630">
        <v>1</v>
      </c>
      <c r="G4630">
        <v>5299.99</v>
      </c>
      <c r="H4630" t="s">
        <v>897</v>
      </c>
      <c r="I4630" t="s">
        <v>22</v>
      </c>
      <c r="J4630" t="s">
        <v>16</v>
      </c>
      <c r="K4630" t="s">
        <v>36</v>
      </c>
      <c r="L4630" t="s">
        <v>1968</v>
      </c>
    </row>
    <row r="4631" spans="1:12" x14ac:dyDescent="0.3">
      <c r="A4631">
        <v>1584</v>
      </c>
      <c r="B4631" t="s">
        <v>1827</v>
      </c>
      <c r="C4631" t="s">
        <v>312</v>
      </c>
      <c r="D4631" t="s">
        <v>13</v>
      </c>
      <c r="E4631" s="1">
        <v>43216</v>
      </c>
      <c r="F4631">
        <v>1</v>
      </c>
      <c r="G4631">
        <v>2799.99</v>
      </c>
      <c r="H4631" t="s">
        <v>1855</v>
      </c>
      <c r="I4631" t="s">
        <v>46</v>
      </c>
      <c r="J4631" t="s">
        <v>16</v>
      </c>
      <c r="K4631" t="s">
        <v>36</v>
      </c>
      <c r="L4631" t="s">
        <v>1968</v>
      </c>
    </row>
    <row r="4632" spans="1:12" x14ac:dyDescent="0.3">
      <c r="A4632">
        <v>1585</v>
      </c>
      <c r="B4632" t="s">
        <v>400</v>
      </c>
      <c r="C4632" t="s">
        <v>74</v>
      </c>
      <c r="D4632" t="s">
        <v>13</v>
      </c>
      <c r="E4632" s="1">
        <v>43216</v>
      </c>
      <c r="F4632">
        <v>1</v>
      </c>
      <c r="G4632">
        <v>299.99</v>
      </c>
      <c r="H4632" t="s">
        <v>866</v>
      </c>
      <c r="I4632" t="s">
        <v>53</v>
      </c>
      <c r="J4632" t="s">
        <v>16</v>
      </c>
      <c r="K4632" t="s">
        <v>36</v>
      </c>
      <c r="L4632" t="s">
        <v>1966</v>
      </c>
    </row>
    <row r="4633" spans="1:12" x14ac:dyDescent="0.3">
      <c r="A4633">
        <v>1585</v>
      </c>
      <c r="B4633" t="s">
        <v>400</v>
      </c>
      <c r="C4633" t="s">
        <v>74</v>
      </c>
      <c r="D4633" t="s">
        <v>13</v>
      </c>
      <c r="E4633" s="1">
        <v>43216</v>
      </c>
      <c r="F4633">
        <v>1</v>
      </c>
      <c r="G4633">
        <v>2799.99</v>
      </c>
      <c r="H4633" t="s">
        <v>1923</v>
      </c>
      <c r="I4633" t="s">
        <v>46</v>
      </c>
      <c r="J4633" t="s">
        <v>16</v>
      </c>
      <c r="K4633" t="s">
        <v>36</v>
      </c>
      <c r="L4633" t="s">
        <v>1966</v>
      </c>
    </row>
    <row r="4634" spans="1:12" x14ac:dyDescent="0.3">
      <c r="A4634">
        <v>1585</v>
      </c>
      <c r="B4634" t="s">
        <v>400</v>
      </c>
      <c r="C4634" t="s">
        <v>74</v>
      </c>
      <c r="D4634" t="s">
        <v>13</v>
      </c>
      <c r="E4634" s="1">
        <v>43216</v>
      </c>
      <c r="F4634">
        <v>1</v>
      </c>
      <c r="G4634">
        <v>449.99</v>
      </c>
      <c r="H4634" t="s">
        <v>1713</v>
      </c>
      <c r="I4634" t="s">
        <v>39</v>
      </c>
      <c r="J4634" t="s">
        <v>16</v>
      </c>
      <c r="K4634" t="s">
        <v>36</v>
      </c>
      <c r="L4634" t="s">
        <v>1966</v>
      </c>
    </row>
    <row r="4635" spans="1:12" x14ac:dyDescent="0.3">
      <c r="A4635">
        <v>1585</v>
      </c>
      <c r="B4635" t="s">
        <v>400</v>
      </c>
      <c r="C4635" t="s">
        <v>74</v>
      </c>
      <c r="D4635" t="s">
        <v>13</v>
      </c>
      <c r="E4635" s="1">
        <v>43216</v>
      </c>
      <c r="F4635">
        <v>2</v>
      </c>
      <c r="G4635">
        <v>899.98</v>
      </c>
      <c r="H4635" t="s">
        <v>854</v>
      </c>
      <c r="I4635" t="s">
        <v>39</v>
      </c>
      <c r="J4635" t="s">
        <v>16</v>
      </c>
      <c r="K4635" t="s">
        <v>36</v>
      </c>
      <c r="L4635" t="s">
        <v>1972</v>
      </c>
    </row>
    <row r="4636" spans="1:12" x14ac:dyDescent="0.3">
      <c r="A4636">
        <v>1585</v>
      </c>
      <c r="B4636" t="s">
        <v>400</v>
      </c>
      <c r="C4636" t="s">
        <v>74</v>
      </c>
      <c r="D4636" t="s">
        <v>13</v>
      </c>
      <c r="E4636" s="1">
        <v>43216</v>
      </c>
      <c r="F4636">
        <v>2</v>
      </c>
      <c r="G4636">
        <v>7999.98</v>
      </c>
      <c r="H4636" t="s">
        <v>1664</v>
      </c>
      <c r="I4636" t="s">
        <v>20</v>
      </c>
      <c r="J4636" t="s">
        <v>16</v>
      </c>
      <c r="K4636" t="s">
        <v>36</v>
      </c>
      <c r="L4636" t="s">
        <v>1968</v>
      </c>
    </row>
    <row r="4637" spans="1:12" x14ac:dyDescent="0.3">
      <c r="A4637">
        <v>1586</v>
      </c>
      <c r="B4637" t="s">
        <v>606</v>
      </c>
      <c r="C4637" t="s">
        <v>607</v>
      </c>
      <c r="D4637" t="s">
        <v>13</v>
      </c>
      <c r="E4637" s="1">
        <v>43216</v>
      </c>
      <c r="F4637">
        <v>2</v>
      </c>
      <c r="G4637">
        <v>539.98</v>
      </c>
      <c r="H4637" t="s">
        <v>52</v>
      </c>
      <c r="I4637" t="s">
        <v>53</v>
      </c>
      <c r="J4637" t="s">
        <v>16</v>
      </c>
      <c r="K4637" t="s">
        <v>17</v>
      </c>
      <c r="L4637" t="s">
        <v>1966</v>
      </c>
    </row>
    <row r="4638" spans="1:12" x14ac:dyDescent="0.3">
      <c r="A4638">
        <v>1586</v>
      </c>
      <c r="B4638" t="s">
        <v>606</v>
      </c>
      <c r="C4638" t="s">
        <v>607</v>
      </c>
      <c r="D4638" t="s">
        <v>13</v>
      </c>
      <c r="E4638" s="1">
        <v>43216</v>
      </c>
      <c r="F4638">
        <v>1</v>
      </c>
      <c r="G4638">
        <v>319.99</v>
      </c>
      <c r="H4638" t="s">
        <v>1788</v>
      </c>
      <c r="I4638" t="s">
        <v>53</v>
      </c>
      <c r="J4638" t="s">
        <v>16</v>
      </c>
      <c r="K4638" t="s">
        <v>17</v>
      </c>
      <c r="L4638" t="s">
        <v>1966</v>
      </c>
    </row>
    <row r="4639" spans="1:12" x14ac:dyDescent="0.3">
      <c r="A4639">
        <v>1586</v>
      </c>
      <c r="B4639" t="s">
        <v>606</v>
      </c>
      <c r="C4639" t="s">
        <v>607</v>
      </c>
      <c r="D4639" t="s">
        <v>13</v>
      </c>
      <c r="E4639" s="1">
        <v>43216</v>
      </c>
      <c r="F4639">
        <v>1</v>
      </c>
      <c r="G4639">
        <v>832.99</v>
      </c>
      <c r="H4639" t="s">
        <v>1055</v>
      </c>
      <c r="I4639" t="s">
        <v>22</v>
      </c>
      <c r="J4639" t="s">
        <v>16</v>
      </c>
      <c r="K4639" t="s">
        <v>17</v>
      </c>
      <c r="L4639" t="s">
        <v>1967</v>
      </c>
    </row>
    <row r="4640" spans="1:12" x14ac:dyDescent="0.3">
      <c r="A4640">
        <v>1586</v>
      </c>
      <c r="B4640" t="s">
        <v>606</v>
      </c>
      <c r="C4640" t="s">
        <v>607</v>
      </c>
      <c r="D4640" t="s">
        <v>13</v>
      </c>
      <c r="E4640" s="1">
        <v>43216</v>
      </c>
      <c r="F4640">
        <v>1</v>
      </c>
      <c r="G4640">
        <v>3199.99</v>
      </c>
      <c r="H4640" t="s">
        <v>1887</v>
      </c>
      <c r="I4640" t="s">
        <v>858</v>
      </c>
      <c r="J4640" t="s">
        <v>16</v>
      </c>
      <c r="K4640" t="s">
        <v>17</v>
      </c>
      <c r="L4640" t="s">
        <v>1968</v>
      </c>
    </row>
    <row r="4641" spans="1:12" x14ac:dyDescent="0.3">
      <c r="A4641">
        <v>1586</v>
      </c>
      <c r="B4641" t="s">
        <v>606</v>
      </c>
      <c r="C4641" t="s">
        <v>607</v>
      </c>
      <c r="D4641" t="s">
        <v>13</v>
      </c>
      <c r="E4641" s="1">
        <v>43216</v>
      </c>
      <c r="F4641">
        <v>1</v>
      </c>
      <c r="G4641">
        <v>369.99</v>
      </c>
      <c r="H4641" t="s">
        <v>1789</v>
      </c>
      <c r="I4641" t="s">
        <v>53</v>
      </c>
      <c r="J4641" t="s">
        <v>16</v>
      </c>
      <c r="K4641" t="s">
        <v>17</v>
      </c>
      <c r="L4641" t="s">
        <v>1968</v>
      </c>
    </row>
    <row r="4642" spans="1:12" x14ac:dyDescent="0.3">
      <c r="A4642">
        <v>1587</v>
      </c>
      <c r="B4642" t="s">
        <v>1593</v>
      </c>
      <c r="C4642" t="s">
        <v>452</v>
      </c>
      <c r="D4642" t="s">
        <v>13</v>
      </c>
      <c r="E4642" s="1">
        <v>43216</v>
      </c>
      <c r="F4642">
        <v>2</v>
      </c>
      <c r="G4642">
        <v>1599.98</v>
      </c>
      <c r="H4642" t="s">
        <v>1648</v>
      </c>
      <c r="I4642" t="s">
        <v>39</v>
      </c>
      <c r="J4642" t="s">
        <v>16</v>
      </c>
      <c r="K4642" t="s">
        <v>17</v>
      </c>
      <c r="L4642" t="s">
        <v>1966</v>
      </c>
    </row>
    <row r="4643" spans="1:12" x14ac:dyDescent="0.3">
      <c r="A4643">
        <v>1587</v>
      </c>
      <c r="B4643" t="s">
        <v>1593</v>
      </c>
      <c r="C4643" t="s">
        <v>452</v>
      </c>
      <c r="D4643" t="s">
        <v>13</v>
      </c>
      <c r="E4643" s="1">
        <v>43216</v>
      </c>
      <c r="F4643">
        <v>2</v>
      </c>
      <c r="G4643">
        <v>1295.98</v>
      </c>
      <c r="H4643" t="s">
        <v>886</v>
      </c>
      <c r="I4643" t="s">
        <v>15</v>
      </c>
      <c r="J4643" t="s">
        <v>16</v>
      </c>
      <c r="K4643" t="s">
        <v>17</v>
      </c>
      <c r="L4643" t="s">
        <v>1972</v>
      </c>
    </row>
    <row r="4644" spans="1:12" x14ac:dyDescent="0.3">
      <c r="A4644">
        <v>1587</v>
      </c>
      <c r="B4644" t="s">
        <v>1593</v>
      </c>
      <c r="C4644" t="s">
        <v>452</v>
      </c>
      <c r="D4644" t="s">
        <v>13</v>
      </c>
      <c r="E4644" s="1">
        <v>43216</v>
      </c>
      <c r="F4644">
        <v>1</v>
      </c>
      <c r="G4644">
        <v>481.99</v>
      </c>
      <c r="H4644" t="s">
        <v>942</v>
      </c>
      <c r="I4644" t="s">
        <v>39</v>
      </c>
      <c r="J4644" t="s">
        <v>16</v>
      </c>
      <c r="K4644" t="s">
        <v>17</v>
      </c>
      <c r="L4644" t="s">
        <v>1972</v>
      </c>
    </row>
    <row r="4645" spans="1:12" x14ac:dyDescent="0.3">
      <c r="A4645">
        <v>1587</v>
      </c>
      <c r="B4645" t="s">
        <v>1593</v>
      </c>
      <c r="C4645" t="s">
        <v>452</v>
      </c>
      <c r="D4645" t="s">
        <v>13</v>
      </c>
      <c r="E4645" s="1">
        <v>43216</v>
      </c>
      <c r="F4645">
        <v>2</v>
      </c>
      <c r="G4645">
        <v>6999.98</v>
      </c>
      <c r="H4645" t="s">
        <v>917</v>
      </c>
      <c r="I4645" t="s">
        <v>20</v>
      </c>
      <c r="J4645" t="s">
        <v>16</v>
      </c>
      <c r="K4645" t="s">
        <v>17</v>
      </c>
      <c r="L4645" t="s">
        <v>1968</v>
      </c>
    </row>
    <row r="4646" spans="1:12" x14ac:dyDescent="0.3">
      <c r="A4646">
        <v>1588</v>
      </c>
      <c r="B4646" t="s">
        <v>1377</v>
      </c>
      <c r="C4646" t="s">
        <v>549</v>
      </c>
      <c r="D4646" t="s">
        <v>26</v>
      </c>
      <c r="E4646" s="1">
        <v>43216</v>
      </c>
      <c r="F4646">
        <v>2</v>
      </c>
      <c r="G4646">
        <v>419.98</v>
      </c>
      <c r="H4646" t="s">
        <v>1008</v>
      </c>
      <c r="I4646" t="s">
        <v>53</v>
      </c>
      <c r="J4646" t="s">
        <v>27</v>
      </c>
      <c r="K4646" t="s">
        <v>28</v>
      </c>
      <c r="L4646" t="s">
        <v>1971</v>
      </c>
    </row>
    <row r="4647" spans="1:12" x14ac:dyDescent="0.3">
      <c r="A4647">
        <v>1589</v>
      </c>
      <c r="B4647" t="s">
        <v>813</v>
      </c>
      <c r="C4647" t="s">
        <v>82</v>
      </c>
      <c r="D4647" t="s">
        <v>13</v>
      </c>
      <c r="E4647" s="1">
        <v>43217</v>
      </c>
      <c r="F4647">
        <v>1</v>
      </c>
      <c r="G4647">
        <v>799.99</v>
      </c>
      <c r="H4647" t="s">
        <v>1648</v>
      </c>
      <c r="I4647" t="s">
        <v>15</v>
      </c>
      <c r="J4647" t="s">
        <v>16</v>
      </c>
      <c r="K4647" t="s">
        <v>36</v>
      </c>
      <c r="L4647" t="s">
        <v>1966</v>
      </c>
    </row>
    <row r="4648" spans="1:12" x14ac:dyDescent="0.3">
      <c r="A4648">
        <v>1589</v>
      </c>
      <c r="B4648" t="s">
        <v>813</v>
      </c>
      <c r="C4648" t="s">
        <v>82</v>
      </c>
      <c r="D4648" t="s">
        <v>13</v>
      </c>
      <c r="E4648" s="1">
        <v>43217</v>
      </c>
      <c r="F4648">
        <v>2</v>
      </c>
      <c r="G4648">
        <v>1279.98</v>
      </c>
      <c r="H4648" t="s">
        <v>1895</v>
      </c>
      <c r="I4648" t="s">
        <v>15</v>
      </c>
      <c r="J4648" t="s">
        <v>16</v>
      </c>
      <c r="K4648" t="s">
        <v>36</v>
      </c>
      <c r="L4648" t="s">
        <v>1966</v>
      </c>
    </row>
    <row r="4649" spans="1:12" x14ac:dyDescent="0.3">
      <c r="A4649">
        <v>1589</v>
      </c>
      <c r="B4649" t="s">
        <v>813</v>
      </c>
      <c r="C4649" t="s">
        <v>82</v>
      </c>
      <c r="D4649" t="s">
        <v>13</v>
      </c>
      <c r="E4649" s="1">
        <v>43217</v>
      </c>
      <c r="F4649">
        <v>2</v>
      </c>
      <c r="G4649">
        <v>4999.9799999999996</v>
      </c>
      <c r="H4649" t="s">
        <v>943</v>
      </c>
      <c r="I4649" t="s">
        <v>22</v>
      </c>
      <c r="J4649" t="s">
        <v>16</v>
      </c>
      <c r="K4649" t="s">
        <v>36</v>
      </c>
      <c r="L4649" t="s">
        <v>1967</v>
      </c>
    </row>
    <row r="4650" spans="1:12" x14ac:dyDescent="0.3">
      <c r="A4650">
        <v>1590</v>
      </c>
      <c r="B4650" t="s">
        <v>1249</v>
      </c>
      <c r="C4650" t="s">
        <v>148</v>
      </c>
      <c r="D4650" t="s">
        <v>13</v>
      </c>
      <c r="E4650" s="1">
        <v>43217</v>
      </c>
      <c r="F4650">
        <v>1</v>
      </c>
      <c r="G4650">
        <v>299.99</v>
      </c>
      <c r="H4650" t="s">
        <v>72</v>
      </c>
      <c r="I4650" t="s">
        <v>53</v>
      </c>
      <c r="J4650" t="s">
        <v>16</v>
      </c>
      <c r="K4650" t="s">
        <v>36</v>
      </c>
      <c r="L4650" t="s">
        <v>1966</v>
      </c>
    </row>
    <row r="4651" spans="1:12" x14ac:dyDescent="0.3">
      <c r="A4651">
        <v>1590</v>
      </c>
      <c r="B4651" t="s">
        <v>1249</v>
      </c>
      <c r="C4651" t="s">
        <v>148</v>
      </c>
      <c r="D4651" t="s">
        <v>13</v>
      </c>
      <c r="E4651" s="1">
        <v>43217</v>
      </c>
      <c r="F4651">
        <v>1</v>
      </c>
      <c r="G4651">
        <v>599.99</v>
      </c>
      <c r="H4651" t="s">
        <v>1921</v>
      </c>
      <c r="I4651" t="s">
        <v>15</v>
      </c>
      <c r="J4651" t="s">
        <v>16</v>
      </c>
      <c r="K4651" t="s">
        <v>36</v>
      </c>
      <c r="L4651" t="s">
        <v>1966</v>
      </c>
    </row>
    <row r="4652" spans="1:12" x14ac:dyDescent="0.3">
      <c r="A4652">
        <v>1590</v>
      </c>
      <c r="B4652" t="s">
        <v>1249</v>
      </c>
      <c r="C4652" t="s">
        <v>148</v>
      </c>
      <c r="D4652" t="s">
        <v>13</v>
      </c>
      <c r="E4652" s="1">
        <v>43217</v>
      </c>
      <c r="F4652">
        <v>2</v>
      </c>
      <c r="G4652">
        <v>6399.98</v>
      </c>
      <c r="H4652" t="s">
        <v>1672</v>
      </c>
      <c r="I4652" t="s">
        <v>858</v>
      </c>
      <c r="J4652" t="s">
        <v>16</v>
      </c>
      <c r="K4652" t="s">
        <v>36</v>
      </c>
      <c r="L4652" t="s">
        <v>1968</v>
      </c>
    </row>
    <row r="4653" spans="1:12" x14ac:dyDescent="0.3">
      <c r="A4653">
        <v>1591</v>
      </c>
      <c r="B4653" t="s">
        <v>1572</v>
      </c>
      <c r="C4653" t="s">
        <v>312</v>
      </c>
      <c r="D4653" t="s">
        <v>13</v>
      </c>
      <c r="E4653" s="1">
        <v>43217</v>
      </c>
      <c r="F4653">
        <v>2</v>
      </c>
      <c r="G4653">
        <v>699.98</v>
      </c>
      <c r="H4653" t="s">
        <v>885</v>
      </c>
      <c r="I4653" t="s">
        <v>53</v>
      </c>
      <c r="J4653" t="s">
        <v>16</v>
      </c>
      <c r="K4653" t="s">
        <v>17</v>
      </c>
      <c r="L4653" t="s">
        <v>1966</v>
      </c>
    </row>
    <row r="4654" spans="1:12" x14ac:dyDescent="0.3">
      <c r="A4654">
        <v>1591</v>
      </c>
      <c r="B4654" t="s">
        <v>1572</v>
      </c>
      <c r="C4654" t="s">
        <v>312</v>
      </c>
      <c r="D4654" t="s">
        <v>13</v>
      </c>
      <c r="E4654" s="1">
        <v>43217</v>
      </c>
      <c r="F4654">
        <v>2</v>
      </c>
      <c r="G4654">
        <v>559.98</v>
      </c>
      <c r="H4654" t="s">
        <v>1864</v>
      </c>
      <c r="I4654" t="s">
        <v>53</v>
      </c>
      <c r="J4654" t="s">
        <v>16</v>
      </c>
      <c r="K4654" t="s">
        <v>17</v>
      </c>
      <c r="L4654" t="s">
        <v>1966</v>
      </c>
    </row>
    <row r="4655" spans="1:12" x14ac:dyDescent="0.3">
      <c r="A4655">
        <v>1591</v>
      </c>
      <c r="B4655" t="s">
        <v>1572</v>
      </c>
      <c r="C4655" t="s">
        <v>312</v>
      </c>
      <c r="D4655" t="s">
        <v>13</v>
      </c>
      <c r="E4655" s="1">
        <v>43217</v>
      </c>
      <c r="F4655">
        <v>1</v>
      </c>
      <c r="G4655">
        <v>289.99</v>
      </c>
      <c r="H4655" t="s">
        <v>1824</v>
      </c>
      <c r="I4655" t="s">
        <v>53</v>
      </c>
      <c r="J4655" t="s">
        <v>16</v>
      </c>
      <c r="K4655" t="s">
        <v>17</v>
      </c>
      <c r="L4655" t="s">
        <v>1973</v>
      </c>
    </row>
    <row r="4656" spans="1:12" x14ac:dyDescent="0.3">
      <c r="A4656">
        <v>1591</v>
      </c>
      <c r="B4656" t="s">
        <v>1572</v>
      </c>
      <c r="C4656" t="s">
        <v>312</v>
      </c>
      <c r="D4656" t="s">
        <v>13</v>
      </c>
      <c r="E4656" s="1">
        <v>43217</v>
      </c>
      <c r="F4656">
        <v>2</v>
      </c>
      <c r="G4656">
        <v>939.98</v>
      </c>
      <c r="H4656" t="s">
        <v>1854</v>
      </c>
      <c r="I4656" t="s">
        <v>22</v>
      </c>
      <c r="J4656" t="s">
        <v>16</v>
      </c>
      <c r="K4656" t="s">
        <v>17</v>
      </c>
      <c r="L4656" t="s">
        <v>1967</v>
      </c>
    </row>
    <row r="4657" spans="1:12" x14ac:dyDescent="0.3">
      <c r="A4657">
        <v>1591</v>
      </c>
      <c r="B4657" t="s">
        <v>1572</v>
      </c>
      <c r="C4657" t="s">
        <v>312</v>
      </c>
      <c r="D4657" t="s">
        <v>13</v>
      </c>
      <c r="E4657" s="1">
        <v>43217</v>
      </c>
      <c r="F4657">
        <v>2</v>
      </c>
      <c r="G4657">
        <v>4499.9799999999996</v>
      </c>
      <c r="H4657" t="s">
        <v>1662</v>
      </c>
      <c r="I4657" t="s">
        <v>22</v>
      </c>
      <c r="J4657" t="s">
        <v>16</v>
      </c>
      <c r="K4657" t="s">
        <v>17</v>
      </c>
      <c r="L4657" t="s">
        <v>1968</v>
      </c>
    </row>
    <row r="4658" spans="1:12" x14ac:dyDescent="0.3">
      <c r="A4658">
        <v>1592</v>
      </c>
      <c r="B4658" t="s">
        <v>1362</v>
      </c>
      <c r="C4658" t="s">
        <v>1038</v>
      </c>
      <c r="D4658" t="s">
        <v>26</v>
      </c>
      <c r="E4658" s="1">
        <v>43217</v>
      </c>
      <c r="F4658">
        <v>2</v>
      </c>
      <c r="G4658">
        <v>3098</v>
      </c>
      <c r="H4658" t="s">
        <v>1686</v>
      </c>
      <c r="I4658" t="s">
        <v>20</v>
      </c>
      <c r="J4658" t="s">
        <v>27</v>
      </c>
      <c r="K4658" t="s">
        <v>31</v>
      </c>
      <c r="L4658" t="s">
        <v>1967</v>
      </c>
    </row>
    <row r="4659" spans="1:12" x14ac:dyDescent="0.3">
      <c r="A4659">
        <v>1592</v>
      </c>
      <c r="B4659" t="s">
        <v>1362</v>
      </c>
      <c r="C4659" t="s">
        <v>1038</v>
      </c>
      <c r="D4659" t="s">
        <v>26</v>
      </c>
      <c r="E4659" s="1">
        <v>43217</v>
      </c>
      <c r="F4659">
        <v>1</v>
      </c>
      <c r="G4659">
        <v>2999.99</v>
      </c>
      <c r="H4659" t="s">
        <v>45</v>
      </c>
      <c r="I4659" t="s">
        <v>46</v>
      </c>
      <c r="J4659" t="s">
        <v>27</v>
      </c>
      <c r="K4659" t="s">
        <v>31</v>
      </c>
      <c r="L4659" t="s">
        <v>1968</v>
      </c>
    </row>
    <row r="4660" spans="1:12" x14ac:dyDescent="0.3">
      <c r="A4660">
        <v>1592</v>
      </c>
      <c r="B4660" t="s">
        <v>1362</v>
      </c>
      <c r="C4660" t="s">
        <v>1038</v>
      </c>
      <c r="D4660" t="s">
        <v>26</v>
      </c>
      <c r="E4660" s="1">
        <v>43217</v>
      </c>
      <c r="F4660">
        <v>1</v>
      </c>
      <c r="G4660">
        <v>2299.9899999999998</v>
      </c>
      <c r="H4660" t="s">
        <v>1702</v>
      </c>
      <c r="I4660" t="s">
        <v>858</v>
      </c>
      <c r="J4660" t="s">
        <v>27</v>
      </c>
      <c r="K4660" t="s">
        <v>31</v>
      </c>
      <c r="L4660" t="s">
        <v>1968</v>
      </c>
    </row>
    <row r="4661" spans="1:12" x14ac:dyDescent="0.3">
      <c r="A4661">
        <v>1592</v>
      </c>
      <c r="B4661" t="s">
        <v>1362</v>
      </c>
      <c r="C4661" t="s">
        <v>1038</v>
      </c>
      <c r="D4661" t="s">
        <v>26</v>
      </c>
      <c r="E4661" s="1">
        <v>43217</v>
      </c>
      <c r="F4661">
        <v>2</v>
      </c>
      <c r="G4661">
        <v>9999.98</v>
      </c>
      <c r="H4661" t="s">
        <v>987</v>
      </c>
      <c r="I4661" t="s">
        <v>22</v>
      </c>
      <c r="J4661" t="s">
        <v>27</v>
      </c>
      <c r="K4661" t="s">
        <v>31</v>
      </c>
      <c r="L4661" t="s">
        <v>1968</v>
      </c>
    </row>
    <row r="4662" spans="1:12" x14ac:dyDescent="0.3">
      <c r="A4662">
        <v>1592</v>
      </c>
      <c r="B4662" t="s">
        <v>1362</v>
      </c>
      <c r="C4662" t="s">
        <v>1038</v>
      </c>
      <c r="D4662" t="s">
        <v>26</v>
      </c>
      <c r="E4662" s="1">
        <v>43217</v>
      </c>
      <c r="F4662">
        <v>2</v>
      </c>
      <c r="G4662">
        <v>419.98</v>
      </c>
      <c r="H4662" t="s">
        <v>1876</v>
      </c>
      <c r="I4662" t="s">
        <v>53</v>
      </c>
      <c r="J4662" t="s">
        <v>27</v>
      </c>
      <c r="K4662" t="s">
        <v>31</v>
      </c>
      <c r="L4662" t="s">
        <v>1968</v>
      </c>
    </row>
    <row r="4663" spans="1:12" x14ac:dyDescent="0.3">
      <c r="A4663">
        <v>1593</v>
      </c>
      <c r="B4663" t="s">
        <v>187</v>
      </c>
      <c r="C4663" t="s">
        <v>188</v>
      </c>
      <c r="D4663" t="s">
        <v>26</v>
      </c>
      <c r="E4663" s="1">
        <v>43217</v>
      </c>
      <c r="F4663">
        <v>2</v>
      </c>
      <c r="G4663">
        <v>699.98</v>
      </c>
      <c r="H4663" t="s">
        <v>885</v>
      </c>
      <c r="I4663" t="s">
        <v>53</v>
      </c>
      <c r="J4663" t="s">
        <v>27</v>
      </c>
      <c r="K4663" t="s">
        <v>28</v>
      </c>
      <c r="L4663" t="s">
        <v>1966</v>
      </c>
    </row>
    <row r="4664" spans="1:12" x14ac:dyDescent="0.3">
      <c r="A4664">
        <v>1593</v>
      </c>
      <c r="B4664" t="s">
        <v>187</v>
      </c>
      <c r="C4664" t="s">
        <v>188</v>
      </c>
      <c r="D4664" t="s">
        <v>26</v>
      </c>
      <c r="E4664" s="1">
        <v>43217</v>
      </c>
      <c r="F4664">
        <v>1</v>
      </c>
      <c r="G4664">
        <v>416.99</v>
      </c>
      <c r="H4664" t="s">
        <v>945</v>
      </c>
      <c r="I4664" t="s">
        <v>39</v>
      </c>
      <c r="J4664" t="s">
        <v>27</v>
      </c>
      <c r="K4664" t="s">
        <v>28</v>
      </c>
      <c r="L4664" t="s">
        <v>1972</v>
      </c>
    </row>
    <row r="4665" spans="1:12" x14ac:dyDescent="0.3">
      <c r="A4665">
        <v>1593</v>
      </c>
      <c r="B4665" t="s">
        <v>187</v>
      </c>
      <c r="C4665" t="s">
        <v>188</v>
      </c>
      <c r="D4665" t="s">
        <v>26</v>
      </c>
      <c r="E4665" s="1">
        <v>43217</v>
      </c>
      <c r="F4665">
        <v>2</v>
      </c>
      <c r="G4665">
        <v>5599.98</v>
      </c>
      <c r="H4665" t="s">
        <v>1628</v>
      </c>
      <c r="I4665" t="s">
        <v>46</v>
      </c>
      <c r="J4665" t="s">
        <v>27</v>
      </c>
      <c r="K4665" t="s">
        <v>28</v>
      </c>
      <c r="L4665" t="s">
        <v>1968</v>
      </c>
    </row>
    <row r="4666" spans="1:12" x14ac:dyDescent="0.3">
      <c r="A4666">
        <v>1593</v>
      </c>
      <c r="B4666" t="s">
        <v>187</v>
      </c>
      <c r="C4666" t="s">
        <v>188</v>
      </c>
      <c r="D4666" t="s">
        <v>26</v>
      </c>
      <c r="E4666" s="1">
        <v>43217</v>
      </c>
      <c r="F4666">
        <v>2</v>
      </c>
      <c r="G4666">
        <v>12999.98</v>
      </c>
      <c r="H4666" t="s">
        <v>1670</v>
      </c>
      <c r="I4666" t="s">
        <v>858</v>
      </c>
      <c r="J4666" t="s">
        <v>27</v>
      </c>
      <c r="K4666" t="s">
        <v>28</v>
      </c>
      <c r="L4666" t="s">
        <v>1968</v>
      </c>
    </row>
    <row r="4667" spans="1:12" x14ac:dyDescent="0.3">
      <c r="A4667">
        <v>1593</v>
      </c>
      <c r="B4667" t="s">
        <v>187</v>
      </c>
      <c r="C4667" t="s">
        <v>188</v>
      </c>
      <c r="D4667" t="s">
        <v>26</v>
      </c>
      <c r="E4667" s="1">
        <v>43217</v>
      </c>
      <c r="F4667">
        <v>1</v>
      </c>
      <c r="G4667">
        <v>469.99</v>
      </c>
      <c r="H4667" t="s">
        <v>1000</v>
      </c>
      <c r="I4667" t="s">
        <v>22</v>
      </c>
      <c r="J4667" t="s">
        <v>27</v>
      </c>
      <c r="K4667" t="s">
        <v>28</v>
      </c>
      <c r="L4667" t="s">
        <v>1968</v>
      </c>
    </row>
    <row r="4668" spans="1:12" x14ac:dyDescent="0.3">
      <c r="A4668">
        <v>1594</v>
      </c>
      <c r="B4668" t="s">
        <v>1130</v>
      </c>
      <c r="C4668" t="s">
        <v>227</v>
      </c>
      <c r="D4668" t="s">
        <v>26</v>
      </c>
      <c r="E4668" s="1">
        <v>43218</v>
      </c>
      <c r="F4668">
        <v>2</v>
      </c>
      <c r="G4668">
        <v>805.98</v>
      </c>
      <c r="H4668" t="s">
        <v>891</v>
      </c>
      <c r="I4668" t="s">
        <v>15</v>
      </c>
      <c r="J4668" t="s">
        <v>27</v>
      </c>
      <c r="K4668" t="s">
        <v>31</v>
      </c>
      <c r="L4668" t="s">
        <v>1972</v>
      </c>
    </row>
    <row r="4669" spans="1:12" x14ac:dyDescent="0.3">
      <c r="A4669">
        <v>1594</v>
      </c>
      <c r="B4669" t="s">
        <v>1130</v>
      </c>
      <c r="C4669" t="s">
        <v>227</v>
      </c>
      <c r="D4669" t="s">
        <v>26</v>
      </c>
      <c r="E4669" s="1">
        <v>43218</v>
      </c>
      <c r="F4669">
        <v>1</v>
      </c>
      <c r="G4669">
        <v>533.99</v>
      </c>
      <c r="H4669" t="s">
        <v>957</v>
      </c>
      <c r="I4669" t="s">
        <v>39</v>
      </c>
      <c r="J4669" t="s">
        <v>27</v>
      </c>
      <c r="K4669" t="s">
        <v>31</v>
      </c>
      <c r="L4669" t="s">
        <v>1972</v>
      </c>
    </row>
    <row r="4670" spans="1:12" x14ac:dyDescent="0.3">
      <c r="A4670">
        <v>1595</v>
      </c>
      <c r="B4670" t="s">
        <v>1722</v>
      </c>
      <c r="C4670" t="s">
        <v>98</v>
      </c>
      <c r="D4670" t="s">
        <v>26</v>
      </c>
      <c r="E4670" s="1">
        <v>43218</v>
      </c>
      <c r="F4670">
        <v>1</v>
      </c>
      <c r="G4670">
        <v>379.99</v>
      </c>
      <c r="H4670" t="s">
        <v>1807</v>
      </c>
      <c r="I4670" t="s">
        <v>22</v>
      </c>
      <c r="J4670" t="s">
        <v>27</v>
      </c>
      <c r="K4670" t="s">
        <v>31</v>
      </c>
      <c r="L4670" t="s">
        <v>1968</v>
      </c>
    </row>
    <row r="4671" spans="1:12" x14ac:dyDescent="0.3">
      <c r="A4671">
        <v>1596</v>
      </c>
      <c r="B4671" t="s">
        <v>1476</v>
      </c>
      <c r="C4671" t="s">
        <v>237</v>
      </c>
      <c r="D4671" t="s">
        <v>108</v>
      </c>
      <c r="E4671" s="1">
        <v>43218</v>
      </c>
      <c r="F4671">
        <v>1</v>
      </c>
      <c r="G4671">
        <v>449</v>
      </c>
      <c r="H4671" t="s">
        <v>44</v>
      </c>
      <c r="I4671" t="s">
        <v>15</v>
      </c>
      <c r="J4671" t="s">
        <v>109</v>
      </c>
      <c r="K4671" t="s">
        <v>110</v>
      </c>
      <c r="L4671" t="s">
        <v>1976</v>
      </c>
    </row>
    <row r="4672" spans="1:12" x14ac:dyDescent="0.3">
      <c r="A4672">
        <v>1596</v>
      </c>
      <c r="B4672" t="s">
        <v>1476</v>
      </c>
      <c r="C4672" t="s">
        <v>237</v>
      </c>
      <c r="D4672" t="s">
        <v>108</v>
      </c>
      <c r="E4672" s="1">
        <v>43218</v>
      </c>
      <c r="F4672">
        <v>1</v>
      </c>
      <c r="G4672">
        <v>349.99</v>
      </c>
      <c r="H4672" t="s">
        <v>958</v>
      </c>
      <c r="I4672" t="s">
        <v>53</v>
      </c>
      <c r="J4672" t="s">
        <v>109</v>
      </c>
      <c r="K4672" t="s">
        <v>110</v>
      </c>
      <c r="L4672" t="s">
        <v>1968</v>
      </c>
    </row>
    <row r="4673" spans="1:12" x14ac:dyDescent="0.3">
      <c r="A4673">
        <v>1597</v>
      </c>
      <c r="B4673" t="s">
        <v>1081</v>
      </c>
      <c r="C4673" t="s">
        <v>314</v>
      </c>
      <c r="D4673" t="s">
        <v>108</v>
      </c>
      <c r="E4673" s="1">
        <v>43218</v>
      </c>
      <c r="F4673">
        <v>1</v>
      </c>
      <c r="G4673">
        <v>2599.9899999999998</v>
      </c>
      <c r="H4673" t="s">
        <v>915</v>
      </c>
      <c r="I4673" t="s">
        <v>858</v>
      </c>
      <c r="J4673" t="s">
        <v>109</v>
      </c>
      <c r="K4673" t="s">
        <v>179</v>
      </c>
      <c r="L4673" t="s">
        <v>1968</v>
      </c>
    </row>
    <row r="4674" spans="1:12" x14ac:dyDescent="0.3">
      <c r="A4674">
        <v>1597</v>
      </c>
      <c r="B4674" t="s">
        <v>1081</v>
      </c>
      <c r="C4674" t="s">
        <v>314</v>
      </c>
      <c r="D4674" t="s">
        <v>108</v>
      </c>
      <c r="E4674" s="1">
        <v>43218</v>
      </c>
      <c r="F4674">
        <v>1</v>
      </c>
      <c r="G4674">
        <v>3199.99</v>
      </c>
      <c r="H4674" t="s">
        <v>1945</v>
      </c>
      <c r="I4674" t="s">
        <v>858</v>
      </c>
      <c r="J4674" t="s">
        <v>109</v>
      </c>
      <c r="K4674" t="s">
        <v>179</v>
      </c>
      <c r="L4674" t="s">
        <v>1968</v>
      </c>
    </row>
    <row r="4675" spans="1:12" x14ac:dyDescent="0.3">
      <c r="A4675">
        <v>1598</v>
      </c>
      <c r="B4675" t="s">
        <v>1353</v>
      </c>
      <c r="C4675" t="s">
        <v>84</v>
      </c>
      <c r="D4675" t="s">
        <v>13</v>
      </c>
      <c r="E4675" s="1">
        <v>43219</v>
      </c>
      <c r="F4675">
        <v>1</v>
      </c>
      <c r="G4675">
        <v>599.99</v>
      </c>
      <c r="H4675" t="s">
        <v>1636</v>
      </c>
      <c r="I4675" t="s">
        <v>15</v>
      </c>
      <c r="J4675" t="s">
        <v>16</v>
      </c>
      <c r="K4675" t="s">
        <v>36</v>
      </c>
      <c r="L4675" t="s">
        <v>1966</v>
      </c>
    </row>
    <row r="4676" spans="1:12" x14ac:dyDescent="0.3">
      <c r="A4676">
        <v>1598</v>
      </c>
      <c r="B4676" t="s">
        <v>1353</v>
      </c>
      <c r="C4676" t="s">
        <v>84</v>
      </c>
      <c r="D4676" t="s">
        <v>13</v>
      </c>
      <c r="E4676" s="1">
        <v>43219</v>
      </c>
      <c r="F4676">
        <v>2</v>
      </c>
      <c r="G4676">
        <v>6999.98</v>
      </c>
      <c r="H4676" t="s">
        <v>909</v>
      </c>
      <c r="I4676" t="s">
        <v>858</v>
      </c>
      <c r="J4676" t="s">
        <v>16</v>
      </c>
      <c r="K4676" t="s">
        <v>36</v>
      </c>
      <c r="L4676" t="s">
        <v>1968</v>
      </c>
    </row>
    <row r="4677" spans="1:12" x14ac:dyDescent="0.3">
      <c r="A4677">
        <v>1598</v>
      </c>
      <c r="B4677" t="s">
        <v>1353</v>
      </c>
      <c r="C4677" t="s">
        <v>84</v>
      </c>
      <c r="D4677" t="s">
        <v>13</v>
      </c>
      <c r="E4677" s="1">
        <v>43219</v>
      </c>
      <c r="F4677">
        <v>1</v>
      </c>
      <c r="G4677">
        <v>189.99</v>
      </c>
      <c r="H4677" t="s">
        <v>898</v>
      </c>
      <c r="I4677" t="s">
        <v>53</v>
      </c>
      <c r="J4677" t="s">
        <v>16</v>
      </c>
      <c r="K4677" t="s">
        <v>36</v>
      </c>
      <c r="L4677" t="s">
        <v>1968</v>
      </c>
    </row>
    <row r="4678" spans="1:12" x14ac:dyDescent="0.3">
      <c r="A4678">
        <v>1599</v>
      </c>
      <c r="B4678" t="s">
        <v>1037</v>
      </c>
      <c r="C4678" t="s">
        <v>1038</v>
      </c>
      <c r="D4678" t="s">
        <v>26</v>
      </c>
      <c r="E4678" s="1">
        <v>43219</v>
      </c>
      <c r="F4678">
        <v>2</v>
      </c>
      <c r="G4678">
        <v>963.98</v>
      </c>
      <c r="H4678" t="s">
        <v>942</v>
      </c>
      <c r="I4678" t="s">
        <v>39</v>
      </c>
      <c r="J4678" t="s">
        <v>27</v>
      </c>
      <c r="K4678" t="s">
        <v>31</v>
      </c>
      <c r="L4678" t="s">
        <v>1972</v>
      </c>
    </row>
    <row r="4679" spans="1:12" x14ac:dyDescent="0.3">
      <c r="A4679">
        <v>1600</v>
      </c>
      <c r="B4679" t="s">
        <v>778</v>
      </c>
      <c r="C4679" t="s">
        <v>159</v>
      </c>
      <c r="D4679" t="s">
        <v>26</v>
      </c>
      <c r="E4679" s="1">
        <v>43219</v>
      </c>
      <c r="F4679">
        <v>1</v>
      </c>
      <c r="G4679">
        <v>319.99</v>
      </c>
      <c r="H4679" t="s">
        <v>1788</v>
      </c>
      <c r="I4679" t="s">
        <v>53</v>
      </c>
      <c r="J4679" t="s">
        <v>27</v>
      </c>
      <c r="K4679" t="s">
        <v>28</v>
      </c>
      <c r="L4679" t="s">
        <v>1966</v>
      </c>
    </row>
    <row r="4680" spans="1:12" x14ac:dyDescent="0.3">
      <c r="A4680">
        <v>1600</v>
      </c>
      <c r="B4680" t="s">
        <v>778</v>
      </c>
      <c r="C4680" t="s">
        <v>159</v>
      </c>
      <c r="D4680" t="s">
        <v>26</v>
      </c>
      <c r="E4680" s="1">
        <v>43219</v>
      </c>
      <c r="F4680">
        <v>1</v>
      </c>
      <c r="G4680">
        <v>832.99</v>
      </c>
      <c r="H4680" t="s">
        <v>1055</v>
      </c>
      <c r="I4680" t="s">
        <v>22</v>
      </c>
      <c r="J4680" t="s">
        <v>27</v>
      </c>
      <c r="K4680" t="s">
        <v>28</v>
      </c>
      <c r="L4680" t="s">
        <v>1967</v>
      </c>
    </row>
    <row r="4681" spans="1:12" x14ac:dyDescent="0.3">
      <c r="A4681">
        <v>1600</v>
      </c>
      <c r="B4681" t="s">
        <v>778</v>
      </c>
      <c r="C4681" t="s">
        <v>159</v>
      </c>
      <c r="D4681" t="s">
        <v>26</v>
      </c>
      <c r="E4681" s="1">
        <v>43219</v>
      </c>
      <c r="F4681">
        <v>1</v>
      </c>
      <c r="G4681">
        <v>4999.99</v>
      </c>
      <c r="H4681" t="s">
        <v>1944</v>
      </c>
      <c r="I4681" t="s">
        <v>858</v>
      </c>
      <c r="J4681" t="s">
        <v>27</v>
      </c>
      <c r="K4681" t="s">
        <v>28</v>
      </c>
      <c r="L4681" t="s">
        <v>1968</v>
      </c>
    </row>
    <row r="4682" spans="1:12" x14ac:dyDescent="0.3">
      <c r="A4682">
        <v>1601</v>
      </c>
      <c r="B4682" t="s">
        <v>313</v>
      </c>
      <c r="C4682" t="s">
        <v>314</v>
      </c>
      <c r="D4682" t="s">
        <v>108</v>
      </c>
      <c r="E4682" s="1">
        <v>43219</v>
      </c>
      <c r="F4682">
        <v>2</v>
      </c>
      <c r="G4682">
        <v>539.98</v>
      </c>
      <c r="H4682" t="s">
        <v>1813</v>
      </c>
      <c r="I4682" t="s">
        <v>15</v>
      </c>
      <c r="J4682" t="s">
        <v>109</v>
      </c>
      <c r="K4682" t="s">
        <v>110</v>
      </c>
      <c r="L4682" t="s">
        <v>1966</v>
      </c>
    </row>
    <row r="4683" spans="1:12" x14ac:dyDescent="0.3">
      <c r="A4683">
        <v>1601</v>
      </c>
      <c r="B4683" t="s">
        <v>313</v>
      </c>
      <c r="C4683" t="s">
        <v>314</v>
      </c>
      <c r="D4683" t="s">
        <v>108</v>
      </c>
      <c r="E4683" s="1">
        <v>43219</v>
      </c>
      <c r="F4683">
        <v>1</v>
      </c>
      <c r="G4683">
        <v>1549</v>
      </c>
      <c r="H4683" t="s">
        <v>19</v>
      </c>
      <c r="I4683" t="s">
        <v>20</v>
      </c>
      <c r="J4683" t="s">
        <v>109</v>
      </c>
      <c r="K4683" t="s">
        <v>110</v>
      </c>
      <c r="L4683" t="s">
        <v>1967</v>
      </c>
    </row>
    <row r="4684" spans="1:12" x14ac:dyDescent="0.3">
      <c r="A4684">
        <v>1601</v>
      </c>
      <c r="B4684" t="s">
        <v>313</v>
      </c>
      <c r="C4684" t="s">
        <v>314</v>
      </c>
      <c r="D4684" t="s">
        <v>108</v>
      </c>
      <c r="E4684" s="1">
        <v>43219</v>
      </c>
      <c r="F4684">
        <v>1</v>
      </c>
      <c r="G4684">
        <v>919.99</v>
      </c>
      <c r="H4684" t="s">
        <v>1631</v>
      </c>
      <c r="I4684" t="s">
        <v>858</v>
      </c>
      <c r="J4684" t="s">
        <v>109</v>
      </c>
      <c r="K4684" t="s">
        <v>110</v>
      </c>
      <c r="L4684" t="s">
        <v>1968</v>
      </c>
    </row>
    <row r="4685" spans="1:12" x14ac:dyDescent="0.3">
      <c r="A4685">
        <v>1601</v>
      </c>
      <c r="B4685" t="s">
        <v>313</v>
      </c>
      <c r="C4685" t="s">
        <v>314</v>
      </c>
      <c r="D4685" t="s">
        <v>108</v>
      </c>
      <c r="E4685" s="1">
        <v>43219</v>
      </c>
      <c r="F4685">
        <v>2</v>
      </c>
      <c r="G4685">
        <v>1159.98</v>
      </c>
      <c r="H4685" t="s">
        <v>1821</v>
      </c>
      <c r="I4685" t="s">
        <v>22</v>
      </c>
      <c r="J4685" t="s">
        <v>109</v>
      </c>
      <c r="K4685" t="s">
        <v>110</v>
      </c>
      <c r="L4685" t="s">
        <v>1968</v>
      </c>
    </row>
    <row r="4686" spans="1:12" x14ac:dyDescent="0.3">
      <c r="A4686">
        <v>1601</v>
      </c>
      <c r="B4686" t="s">
        <v>313</v>
      </c>
      <c r="C4686" t="s">
        <v>314</v>
      </c>
      <c r="D4686" t="s">
        <v>108</v>
      </c>
      <c r="E4686" s="1">
        <v>43219</v>
      </c>
      <c r="F4686">
        <v>2</v>
      </c>
      <c r="G4686">
        <v>7999.98</v>
      </c>
      <c r="H4686" t="s">
        <v>56</v>
      </c>
      <c r="I4686" t="s">
        <v>22</v>
      </c>
      <c r="J4686" t="s">
        <v>109</v>
      </c>
      <c r="K4686" t="s">
        <v>110</v>
      </c>
      <c r="L4686" t="s">
        <v>1968</v>
      </c>
    </row>
    <row r="4687" spans="1:12" x14ac:dyDescent="0.3">
      <c r="A4687">
        <v>1602</v>
      </c>
      <c r="B4687" t="s">
        <v>298</v>
      </c>
      <c r="C4687" t="s">
        <v>105</v>
      </c>
      <c r="D4687" t="s">
        <v>26</v>
      </c>
      <c r="E4687" s="1">
        <v>43220</v>
      </c>
      <c r="F4687">
        <v>2</v>
      </c>
      <c r="G4687">
        <v>1799.98</v>
      </c>
      <c r="H4687" t="s">
        <v>1624</v>
      </c>
      <c r="I4687" t="s">
        <v>15</v>
      </c>
      <c r="J4687" t="s">
        <v>27</v>
      </c>
      <c r="K4687" t="s">
        <v>28</v>
      </c>
      <c r="L4687" t="s">
        <v>1966</v>
      </c>
    </row>
    <row r="4688" spans="1:12" x14ac:dyDescent="0.3">
      <c r="A4688">
        <v>1602</v>
      </c>
      <c r="B4688" t="s">
        <v>298</v>
      </c>
      <c r="C4688" t="s">
        <v>105</v>
      </c>
      <c r="D4688" t="s">
        <v>26</v>
      </c>
      <c r="E4688" s="1">
        <v>43220</v>
      </c>
      <c r="F4688">
        <v>1</v>
      </c>
      <c r="G4688">
        <v>379.99</v>
      </c>
      <c r="H4688" t="s">
        <v>960</v>
      </c>
      <c r="I4688" t="s">
        <v>22</v>
      </c>
      <c r="J4688" t="s">
        <v>27</v>
      </c>
      <c r="K4688" t="s">
        <v>28</v>
      </c>
      <c r="L4688" t="s">
        <v>1971</v>
      </c>
    </row>
    <row r="4689" spans="1:12" x14ac:dyDescent="0.3">
      <c r="A4689">
        <v>1602</v>
      </c>
      <c r="B4689" t="s">
        <v>298</v>
      </c>
      <c r="C4689" t="s">
        <v>105</v>
      </c>
      <c r="D4689" t="s">
        <v>26</v>
      </c>
      <c r="E4689" s="1">
        <v>43220</v>
      </c>
      <c r="F4689">
        <v>2</v>
      </c>
      <c r="G4689">
        <v>833.98</v>
      </c>
      <c r="H4689" t="s">
        <v>923</v>
      </c>
      <c r="I4689" t="s">
        <v>15</v>
      </c>
      <c r="J4689" t="s">
        <v>27</v>
      </c>
      <c r="K4689" t="s">
        <v>28</v>
      </c>
      <c r="L4689" t="s">
        <v>1972</v>
      </c>
    </row>
    <row r="4690" spans="1:12" x14ac:dyDescent="0.3">
      <c r="A4690">
        <v>1602</v>
      </c>
      <c r="B4690" t="s">
        <v>298</v>
      </c>
      <c r="C4690" t="s">
        <v>105</v>
      </c>
      <c r="D4690" t="s">
        <v>26</v>
      </c>
      <c r="E4690" s="1">
        <v>43220</v>
      </c>
      <c r="F4690">
        <v>2</v>
      </c>
      <c r="G4690">
        <v>459.98</v>
      </c>
      <c r="H4690" t="s">
        <v>1805</v>
      </c>
      <c r="I4690" t="s">
        <v>53</v>
      </c>
      <c r="J4690" t="s">
        <v>27</v>
      </c>
      <c r="K4690" t="s">
        <v>28</v>
      </c>
      <c r="L4690" t="s">
        <v>1968</v>
      </c>
    </row>
    <row r="4691" spans="1:12" x14ac:dyDescent="0.3">
      <c r="A4691">
        <v>1603</v>
      </c>
      <c r="B4691" t="s">
        <v>679</v>
      </c>
      <c r="C4691" t="s">
        <v>307</v>
      </c>
      <c r="D4691" t="s">
        <v>26</v>
      </c>
      <c r="E4691" s="1">
        <v>43220</v>
      </c>
      <c r="F4691">
        <v>2</v>
      </c>
      <c r="G4691">
        <v>459.98</v>
      </c>
      <c r="H4691" t="s">
        <v>1805</v>
      </c>
      <c r="I4691" t="s">
        <v>53</v>
      </c>
      <c r="J4691" t="s">
        <v>27</v>
      </c>
      <c r="K4691" t="s">
        <v>28</v>
      </c>
      <c r="L4691" t="s">
        <v>1968</v>
      </c>
    </row>
    <row r="4692" spans="1:12" x14ac:dyDescent="0.3">
      <c r="A4692">
        <v>1604</v>
      </c>
      <c r="B4692" t="s">
        <v>233</v>
      </c>
      <c r="C4692" t="s">
        <v>115</v>
      </c>
      <c r="D4692" t="s">
        <v>26</v>
      </c>
      <c r="E4692" s="1">
        <v>43268</v>
      </c>
      <c r="F4692">
        <v>1</v>
      </c>
      <c r="G4692">
        <v>209.99</v>
      </c>
      <c r="H4692" t="s">
        <v>1876</v>
      </c>
      <c r="I4692" t="s">
        <v>53</v>
      </c>
      <c r="J4692" t="s">
        <v>27</v>
      </c>
      <c r="K4692" t="s">
        <v>31</v>
      </c>
      <c r="L4692" t="s">
        <v>1968</v>
      </c>
    </row>
    <row r="4693" spans="1:12" x14ac:dyDescent="0.3">
      <c r="A4693">
        <v>1605</v>
      </c>
      <c r="B4693" t="s">
        <v>1577</v>
      </c>
      <c r="C4693" t="s">
        <v>144</v>
      </c>
      <c r="D4693" t="s">
        <v>108</v>
      </c>
      <c r="E4693" s="1">
        <v>43282</v>
      </c>
      <c r="F4693">
        <v>1</v>
      </c>
      <c r="G4693">
        <v>899.99</v>
      </c>
      <c r="H4693" t="s">
        <v>1823</v>
      </c>
      <c r="I4693" t="s">
        <v>39</v>
      </c>
      <c r="J4693" t="s">
        <v>109</v>
      </c>
      <c r="K4693" t="s">
        <v>110</v>
      </c>
      <c r="L4693" t="s">
        <v>1966</v>
      </c>
    </row>
    <row r="4694" spans="1:12" x14ac:dyDescent="0.3">
      <c r="A4694">
        <v>1605</v>
      </c>
      <c r="B4694" t="s">
        <v>1577</v>
      </c>
      <c r="C4694" t="s">
        <v>144</v>
      </c>
      <c r="D4694" t="s">
        <v>108</v>
      </c>
      <c r="E4694" s="1">
        <v>43282</v>
      </c>
      <c r="F4694">
        <v>1</v>
      </c>
      <c r="G4694">
        <v>619.99</v>
      </c>
      <c r="H4694" t="s">
        <v>862</v>
      </c>
      <c r="I4694" t="s">
        <v>15</v>
      </c>
      <c r="J4694" t="s">
        <v>109</v>
      </c>
      <c r="K4694" t="s">
        <v>110</v>
      </c>
      <c r="L4694" t="s">
        <v>1972</v>
      </c>
    </row>
    <row r="4695" spans="1:12" x14ac:dyDescent="0.3">
      <c r="A4695">
        <v>1605</v>
      </c>
      <c r="B4695" t="s">
        <v>1577</v>
      </c>
      <c r="C4695" t="s">
        <v>144</v>
      </c>
      <c r="D4695" t="s">
        <v>108</v>
      </c>
      <c r="E4695" s="1">
        <v>43282</v>
      </c>
      <c r="F4695">
        <v>1</v>
      </c>
      <c r="G4695">
        <v>4499.99</v>
      </c>
      <c r="H4695" t="s">
        <v>1745</v>
      </c>
      <c r="I4695" t="s">
        <v>46</v>
      </c>
      <c r="J4695" t="s">
        <v>109</v>
      </c>
      <c r="K4695" t="s">
        <v>110</v>
      </c>
      <c r="L4695" t="s">
        <v>1968</v>
      </c>
    </row>
    <row r="4696" spans="1:12" x14ac:dyDescent="0.3">
      <c r="A4696">
        <v>1605</v>
      </c>
      <c r="B4696" t="s">
        <v>1577</v>
      </c>
      <c r="C4696" t="s">
        <v>144</v>
      </c>
      <c r="D4696" t="s">
        <v>108</v>
      </c>
      <c r="E4696" s="1">
        <v>43282</v>
      </c>
      <c r="F4696">
        <v>2</v>
      </c>
      <c r="G4696">
        <v>2999.98</v>
      </c>
      <c r="H4696" t="s">
        <v>1743</v>
      </c>
      <c r="I4696" t="s">
        <v>22</v>
      </c>
      <c r="J4696" t="s">
        <v>109</v>
      </c>
      <c r="K4696" t="s">
        <v>110</v>
      </c>
      <c r="L4696" t="s">
        <v>1968</v>
      </c>
    </row>
    <row r="4697" spans="1:12" x14ac:dyDescent="0.3">
      <c r="A4697">
        <v>1605</v>
      </c>
      <c r="B4697" t="s">
        <v>1577</v>
      </c>
      <c r="C4697" t="s">
        <v>144</v>
      </c>
      <c r="D4697" t="s">
        <v>108</v>
      </c>
      <c r="E4697" s="1">
        <v>43282</v>
      </c>
      <c r="F4697">
        <v>1</v>
      </c>
      <c r="G4697">
        <v>999.99</v>
      </c>
      <c r="H4697" t="s">
        <v>910</v>
      </c>
      <c r="I4697" t="s">
        <v>22</v>
      </c>
      <c r="J4697" t="s">
        <v>109</v>
      </c>
      <c r="K4697" t="s">
        <v>110</v>
      </c>
      <c r="L4697" t="s">
        <v>1968</v>
      </c>
    </row>
    <row r="4698" spans="1:12" x14ac:dyDescent="0.3">
      <c r="A4698">
        <v>1606</v>
      </c>
      <c r="B4698" t="s">
        <v>1040</v>
      </c>
      <c r="C4698" t="s">
        <v>371</v>
      </c>
      <c r="D4698" t="s">
        <v>108</v>
      </c>
      <c r="E4698" s="1">
        <v>43291</v>
      </c>
      <c r="F4698">
        <v>1</v>
      </c>
      <c r="G4698">
        <v>659.99</v>
      </c>
      <c r="H4698" t="s">
        <v>1832</v>
      </c>
      <c r="I4698" t="s">
        <v>15</v>
      </c>
      <c r="J4698" t="s">
        <v>109</v>
      </c>
      <c r="K4698" t="s">
        <v>110</v>
      </c>
      <c r="L4698" t="s">
        <v>1966</v>
      </c>
    </row>
    <row r="4699" spans="1:12" x14ac:dyDescent="0.3">
      <c r="A4699">
        <v>1606</v>
      </c>
      <c r="B4699" t="s">
        <v>1040</v>
      </c>
      <c r="C4699" t="s">
        <v>371</v>
      </c>
      <c r="D4699" t="s">
        <v>108</v>
      </c>
      <c r="E4699" s="1">
        <v>43291</v>
      </c>
      <c r="F4699">
        <v>1</v>
      </c>
      <c r="G4699">
        <v>209.99</v>
      </c>
      <c r="H4699" t="s">
        <v>1876</v>
      </c>
      <c r="I4699" t="s">
        <v>53</v>
      </c>
      <c r="J4699" t="s">
        <v>109</v>
      </c>
      <c r="K4699" t="s">
        <v>110</v>
      </c>
      <c r="L4699" t="s">
        <v>1968</v>
      </c>
    </row>
    <row r="4700" spans="1:12" x14ac:dyDescent="0.3">
      <c r="A4700">
        <v>1607</v>
      </c>
      <c r="B4700" t="s">
        <v>791</v>
      </c>
      <c r="C4700" t="s">
        <v>340</v>
      </c>
      <c r="D4700" t="s">
        <v>13</v>
      </c>
      <c r="E4700" s="1">
        <v>43292</v>
      </c>
      <c r="F4700">
        <v>1</v>
      </c>
      <c r="G4700">
        <v>999.99</v>
      </c>
      <c r="H4700" t="s">
        <v>910</v>
      </c>
      <c r="I4700" t="s">
        <v>22</v>
      </c>
      <c r="J4700" t="s">
        <v>16</v>
      </c>
      <c r="K4700" t="s">
        <v>17</v>
      </c>
      <c r="L4700" t="s">
        <v>1968</v>
      </c>
    </row>
    <row r="4701" spans="1:12" x14ac:dyDescent="0.3">
      <c r="A4701">
        <v>1608</v>
      </c>
      <c r="B4701" t="s">
        <v>603</v>
      </c>
      <c r="C4701" t="s">
        <v>190</v>
      </c>
      <c r="D4701" t="s">
        <v>13</v>
      </c>
      <c r="E4701" s="1">
        <v>43293</v>
      </c>
      <c r="F4701">
        <v>2</v>
      </c>
      <c r="G4701">
        <v>1059.98</v>
      </c>
      <c r="H4701" t="s">
        <v>1932</v>
      </c>
      <c r="I4701" t="s">
        <v>15</v>
      </c>
      <c r="J4701" t="s">
        <v>16</v>
      </c>
      <c r="K4701" t="s">
        <v>17</v>
      </c>
      <c r="L4701" t="s">
        <v>1966</v>
      </c>
    </row>
    <row r="4702" spans="1:12" x14ac:dyDescent="0.3">
      <c r="A4702">
        <v>1609</v>
      </c>
      <c r="B4702" t="s">
        <v>1129</v>
      </c>
      <c r="C4702" t="s">
        <v>164</v>
      </c>
      <c r="D4702" t="s">
        <v>26</v>
      </c>
      <c r="E4702" s="1">
        <v>43335</v>
      </c>
      <c r="F4702">
        <v>2</v>
      </c>
      <c r="G4702">
        <v>639.98</v>
      </c>
      <c r="H4702" t="s">
        <v>1634</v>
      </c>
      <c r="I4702" t="s">
        <v>15</v>
      </c>
      <c r="J4702" t="s">
        <v>27</v>
      </c>
      <c r="K4702" t="s">
        <v>31</v>
      </c>
      <c r="L4702" t="s">
        <v>1966</v>
      </c>
    </row>
    <row r="4703" spans="1:12" x14ac:dyDescent="0.3">
      <c r="A4703">
        <v>1609</v>
      </c>
      <c r="B4703" t="s">
        <v>1129</v>
      </c>
      <c r="C4703" t="s">
        <v>164</v>
      </c>
      <c r="D4703" t="s">
        <v>26</v>
      </c>
      <c r="E4703" s="1">
        <v>43335</v>
      </c>
      <c r="F4703">
        <v>1</v>
      </c>
      <c r="G4703">
        <v>349.99</v>
      </c>
      <c r="H4703" t="s">
        <v>947</v>
      </c>
      <c r="I4703" t="s">
        <v>53</v>
      </c>
      <c r="J4703" t="s">
        <v>27</v>
      </c>
      <c r="K4703" t="s">
        <v>31</v>
      </c>
      <c r="L4703" t="s">
        <v>1966</v>
      </c>
    </row>
    <row r="4704" spans="1:12" x14ac:dyDescent="0.3">
      <c r="A4704">
        <v>1609</v>
      </c>
      <c r="B4704" t="s">
        <v>1129</v>
      </c>
      <c r="C4704" t="s">
        <v>164</v>
      </c>
      <c r="D4704" t="s">
        <v>26</v>
      </c>
      <c r="E4704" s="1">
        <v>43335</v>
      </c>
      <c r="F4704">
        <v>2</v>
      </c>
      <c r="G4704">
        <v>1499.98</v>
      </c>
      <c r="H4704" t="s">
        <v>1724</v>
      </c>
      <c r="I4704" t="s">
        <v>15</v>
      </c>
      <c r="J4704" t="s">
        <v>27</v>
      </c>
      <c r="K4704" t="s">
        <v>31</v>
      </c>
      <c r="L4704" t="s">
        <v>1966</v>
      </c>
    </row>
    <row r="4705" spans="1:12" x14ac:dyDescent="0.3">
      <c r="A4705">
        <v>1609</v>
      </c>
      <c r="B4705" t="s">
        <v>1129</v>
      </c>
      <c r="C4705" t="s">
        <v>164</v>
      </c>
      <c r="D4705" t="s">
        <v>26</v>
      </c>
      <c r="E4705" s="1">
        <v>43335</v>
      </c>
      <c r="F4705">
        <v>1</v>
      </c>
      <c r="G4705">
        <v>533.99</v>
      </c>
      <c r="H4705" t="s">
        <v>957</v>
      </c>
      <c r="I4705" t="s">
        <v>39</v>
      </c>
      <c r="J4705" t="s">
        <v>27</v>
      </c>
      <c r="K4705" t="s">
        <v>31</v>
      </c>
      <c r="L4705" t="s">
        <v>1972</v>
      </c>
    </row>
    <row r="4706" spans="1:12" x14ac:dyDescent="0.3">
      <c r="A4706">
        <v>1610</v>
      </c>
      <c r="B4706" t="s">
        <v>1806</v>
      </c>
      <c r="C4706" t="s">
        <v>356</v>
      </c>
      <c r="D4706" t="s">
        <v>26</v>
      </c>
      <c r="E4706" s="1">
        <v>43337</v>
      </c>
      <c r="F4706">
        <v>1</v>
      </c>
      <c r="G4706">
        <v>832.99</v>
      </c>
      <c r="H4706" t="s">
        <v>1055</v>
      </c>
      <c r="I4706" t="s">
        <v>22</v>
      </c>
      <c r="J4706" t="s">
        <v>27</v>
      </c>
      <c r="K4706" t="s">
        <v>31</v>
      </c>
      <c r="L4706" t="s">
        <v>1967</v>
      </c>
    </row>
    <row r="4707" spans="1:12" x14ac:dyDescent="0.3">
      <c r="A4707">
        <v>1610</v>
      </c>
      <c r="B4707" t="s">
        <v>1806</v>
      </c>
      <c r="C4707" t="s">
        <v>356</v>
      </c>
      <c r="D4707" t="s">
        <v>26</v>
      </c>
      <c r="E4707" s="1">
        <v>43337</v>
      </c>
      <c r="F4707">
        <v>2</v>
      </c>
      <c r="G4707">
        <v>6399.98</v>
      </c>
      <c r="H4707" t="s">
        <v>1887</v>
      </c>
      <c r="I4707" t="s">
        <v>858</v>
      </c>
      <c r="J4707" t="s">
        <v>27</v>
      </c>
      <c r="K4707" t="s">
        <v>31</v>
      </c>
      <c r="L4707" t="s">
        <v>1968</v>
      </c>
    </row>
    <row r="4708" spans="1:12" x14ac:dyDescent="0.3">
      <c r="A4708">
        <v>1611</v>
      </c>
      <c r="B4708" t="s">
        <v>1362</v>
      </c>
      <c r="C4708" t="s">
        <v>1038</v>
      </c>
      <c r="D4708" t="s">
        <v>26</v>
      </c>
      <c r="E4708" s="1">
        <v>43349</v>
      </c>
      <c r="F4708">
        <v>1</v>
      </c>
      <c r="G4708">
        <v>2799.99</v>
      </c>
      <c r="H4708" t="s">
        <v>1923</v>
      </c>
      <c r="I4708" t="s">
        <v>46</v>
      </c>
      <c r="J4708" t="s">
        <v>27</v>
      </c>
      <c r="K4708" t="s">
        <v>31</v>
      </c>
      <c r="L4708" t="s">
        <v>1966</v>
      </c>
    </row>
    <row r="4709" spans="1:12" x14ac:dyDescent="0.3">
      <c r="A4709">
        <v>1611</v>
      </c>
      <c r="B4709" t="s">
        <v>1362</v>
      </c>
      <c r="C4709" t="s">
        <v>1038</v>
      </c>
      <c r="D4709" t="s">
        <v>26</v>
      </c>
      <c r="E4709" s="1">
        <v>43349</v>
      </c>
      <c r="F4709">
        <v>1</v>
      </c>
      <c r="G4709">
        <v>749.99</v>
      </c>
      <c r="H4709" t="s">
        <v>1734</v>
      </c>
      <c r="I4709" t="s">
        <v>15</v>
      </c>
      <c r="J4709" t="s">
        <v>27</v>
      </c>
      <c r="K4709" t="s">
        <v>31</v>
      </c>
      <c r="L4709" t="s">
        <v>1966</v>
      </c>
    </row>
    <row r="4710" spans="1:12" x14ac:dyDescent="0.3">
      <c r="A4710">
        <v>1611</v>
      </c>
      <c r="B4710" t="s">
        <v>1362</v>
      </c>
      <c r="C4710" t="s">
        <v>1038</v>
      </c>
      <c r="D4710" t="s">
        <v>26</v>
      </c>
      <c r="E4710" s="1">
        <v>43349</v>
      </c>
      <c r="F4710">
        <v>2</v>
      </c>
      <c r="G4710">
        <v>6399.98</v>
      </c>
      <c r="H4710" t="s">
        <v>1785</v>
      </c>
      <c r="I4710" t="s">
        <v>858</v>
      </c>
      <c r="J4710" t="s">
        <v>27</v>
      </c>
      <c r="K4710" t="s">
        <v>31</v>
      </c>
      <c r="L4710" t="s">
        <v>1968</v>
      </c>
    </row>
    <row r="4711" spans="1:12" x14ac:dyDescent="0.3">
      <c r="A4711">
        <v>1612</v>
      </c>
      <c r="B4711" t="s">
        <v>1912</v>
      </c>
      <c r="C4711" t="s">
        <v>477</v>
      </c>
      <c r="D4711" t="s">
        <v>13</v>
      </c>
      <c r="E4711" s="1">
        <v>43394</v>
      </c>
      <c r="F4711">
        <v>2</v>
      </c>
      <c r="G4711">
        <v>639.98</v>
      </c>
      <c r="H4711" t="s">
        <v>1946</v>
      </c>
      <c r="I4711" t="s">
        <v>53</v>
      </c>
      <c r="J4711" t="s">
        <v>16</v>
      </c>
      <c r="K4711" t="s">
        <v>36</v>
      </c>
      <c r="L4711" t="s">
        <v>1966</v>
      </c>
    </row>
    <row r="4712" spans="1:12" x14ac:dyDescent="0.3">
      <c r="A4712">
        <v>1612</v>
      </c>
      <c r="B4712" t="s">
        <v>1912</v>
      </c>
      <c r="C4712" t="s">
        <v>477</v>
      </c>
      <c r="D4712" t="s">
        <v>13</v>
      </c>
      <c r="E4712" s="1">
        <v>43394</v>
      </c>
      <c r="F4712">
        <v>2</v>
      </c>
      <c r="G4712">
        <v>639.98</v>
      </c>
      <c r="H4712" t="s">
        <v>1931</v>
      </c>
      <c r="I4712" t="s">
        <v>53</v>
      </c>
      <c r="J4712" t="s">
        <v>16</v>
      </c>
      <c r="K4712" t="s">
        <v>36</v>
      </c>
      <c r="L4712" t="s">
        <v>1966</v>
      </c>
    </row>
    <row r="4713" spans="1:12" x14ac:dyDescent="0.3">
      <c r="A4713">
        <v>1612</v>
      </c>
      <c r="B4713" t="s">
        <v>1912</v>
      </c>
      <c r="C4713" t="s">
        <v>477</v>
      </c>
      <c r="D4713" t="s">
        <v>13</v>
      </c>
      <c r="E4713" s="1">
        <v>43394</v>
      </c>
      <c r="F4713">
        <v>2</v>
      </c>
      <c r="G4713">
        <v>679.98</v>
      </c>
      <c r="H4713" t="s">
        <v>926</v>
      </c>
      <c r="I4713" t="s">
        <v>53</v>
      </c>
      <c r="J4713" t="s">
        <v>16</v>
      </c>
      <c r="K4713" t="s">
        <v>36</v>
      </c>
      <c r="L4713" t="s">
        <v>1966</v>
      </c>
    </row>
    <row r="4714" spans="1:12" x14ac:dyDescent="0.3">
      <c r="A4714">
        <v>1612</v>
      </c>
      <c r="B4714" t="s">
        <v>1912</v>
      </c>
      <c r="C4714" t="s">
        <v>477</v>
      </c>
      <c r="D4714" t="s">
        <v>13</v>
      </c>
      <c r="E4714" s="1">
        <v>43394</v>
      </c>
      <c r="F4714">
        <v>1</v>
      </c>
      <c r="G4714">
        <v>699.99</v>
      </c>
      <c r="H4714" t="s">
        <v>1835</v>
      </c>
      <c r="I4714" t="s">
        <v>15</v>
      </c>
      <c r="J4714" t="s">
        <v>16</v>
      </c>
      <c r="K4714" t="s">
        <v>36</v>
      </c>
      <c r="L4714" t="s">
        <v>1966</v>
      </c>
    </row>
    <row r="4715" spans="1:12" x14ac:dyDescent="0.3">
      <c r="A4715">
        <v>1612</v>
      </c>
      <c r="B4715" t="s">
        <v>1912</v>
      </c>
      <c r="C4715" t="s">
        <v>477</v>
      </c>
      <c r="D4715" t="s">
        <v>13</v>
      </c>
      <c r="E4715" s="1">
        <v>43394</v>
      </c>
      <c r="F4715">
        <v>1</v>
      </c>
      <c r="G4715">
        <v>1559.99</v>
      </c>
      <c r="H4715" t="s">
        <v>967</v>
      </c>
      <c r="I4715" t="s">
        <v>46</v>
      </c>
      <c r="J4715" t="s">
        <v>16</v>
      </c>
      <c r="K4715" t="s">
        <v>36</v>
      </c>
      <c r="L4715" t="s">
        <v>1972</v>
      </c>
    </row>
    <row r="4716" spans="1:12" x14ac:dyDescent="0.3">
      <c r="A4716">
        <v>1613</v>
      </c>
      <c r="B4716" t="s">
        <v>814</v>
      </c>
      <c r="C4716" t="s">
        <v>103</v>
      </c>
      <c r="D4716" t="s">
        <v>26</v>
      </c>
      <c r="E4716" s="1">
        <v>43422</v>
      </c>
      <c r="F4716">
        <v>2</v>
      </c>
      <c r="G4716">
        <v>639.98</v>
      </c>
      <c r="H4716" t="s">
        <v>1639</v>
      </c>
      <c r="I4716" t="s">
        <v>53</v>
      </c>
      <c r="J4716" t="s">
        <v>27</v>
      </c>
      <c r="K4716" t="s">
        <v>28</v>
      </c>
      <c r="L4716" t="s">
        <v>1966</v>
      </c>
    </row>
    <row r="4717" spans="1:12" x14ac:dyDescent="0.3">
      <c r="A4717">
        <v>1613</v>
      </c>
      <c r="B4717" t="s">
        <v>814</v>
      </c>
      <c r="C4717" t="s">
        <v>103</v>
      </c>
      <c r="D4717" t="s">
        <v>26</v>
      </c>
      <c r="E4717" s="1">
        <v>43422</v>
      </c>
      <c r="F4717">
        <v>1</v>
      </c>
      <c r="G4717">
        <v>4999.99</v>
      </c>
      <c r="H4717" t="s">
        <v>1668</v>
      </c>
      <c r="I4717" t="s">
        <v>858</v>
      </c>
      <c r="J4717" t="s">
        <v>27</v>
      </c>
      <c r="K4717" t="s">
        <v>28</v>
      </c>
      <c r="L4717" t="s">
        <v>1968</v>
      </c>
    </row>
    <row r="4718" spans="1:12" x14ac:dyDescent="0.3">
      <c r="A4718">
        <v>1614</v>
      </c>
      <c r="B4718" t="s">
        <v>1073</v>
      </c>
      <c r="C4718" t="s">
        <v>314</v>
      </c>
      <c r="D4718" t="s">
        <v>108</v>
      </c>
      <c r="E4718" s="1">
        <v>43432</v>
      </c>
      <c r="F4718">
        <v>2</v>
      </c>
      <c r="G4718">
        <v>539.98</v>
      </c>
      <c r="H4718" t="s">
        <v>1748</v>
      </c>
      <c r="I4718" t="s">
        <v>15</v>
      </c>
      <c r="J4718" t="s">
        <v>109</v>
      </c>
      <c r="K4718" t="s">
        <v>110</v>
      </c>
      <c r="L4718" t="s">
        <v>1966</v>
      </c>
    </row>
    <row r="4719" spans="1:12" x14ac:dyDescent="0.3">
      <c r="A4719">
        <v>1614</v>
      </c>
      <c r="B4719" t="s">
        <v>1073</v>
      </c>
      <c r="C4719" t="s">
        <v>314</v>
      </c>
      <c r="D4719" t="s">
        <v>108</v>
      </c>
      <c r="E4719" s="1">
        <v>43432</v>
      </c>
      <c r="F4719">
        <v>1</v>
      </c>
      <c r="G4719">
        <v>1499</v>
      </c>
      <c r="H4719" t="s">
        <v>1742</v>
      </c>
      <c r="I4719" t="s">
        <v>22</v>
      </c>
      <c r="J4719" t="s">
        <v>109</v>
      </c>
      <c r="K4719" t="s">
        <v>110</v>
      </c>
      <c r="L4719" t="s">
        <v>1967</v>
      </c>
    </row>
    <row r="4720" spans="1:12" x14ac:dyDescent="0.3">
      <c r="A4720">
        <v>1614</v>
      </c>
      <c r="B4720" t="s">
        <v>1073</v>
      </c>
      <c r="C4720" t="s">
        <v>314</v>
      </c>
      <c r="D4720" t="s">
        <v>108</v>
      </c>
      <c r="E4720" s="1">
        <v>43432</v>
      </c>
      <c r="F4720">
        <v>2</v>
      </c>
      <c r="G4720">
        <v>4599.9799999999996</v>
      </c>
      <c r="H4720" t="s">
        <v>1702</v>
      </c>
      <c r="I4720" t="s">
        <v>858</v>
      </c>
      <c r="J4720" t="s">
        <v>109</v>
      </c>
      <c r="K4720" t="s">
        <v>110</v>
      </c>
      <c r="L4720" t="s">
        <v>1968</v>
      </c>
    </row>
    <row r="4721" spans="1:12" x14ac:dyDescent="0.3">
      <c r="A4721">
        <v>1615</v>
      </c>
      <c r="B4721" t="s">
        <v>1688</v>
      </c>
      <c r="C4721" t="s">
        <v>567</v>
      </c>
      <c r="D4721" t="s">
        <v>108</v>
      </c>
      <c r="E4721" s="1">
        <v>43462</v>
      </c>
      <c r="F4721">
        <v>1</v>
      </c>
      <c r="G4721">
        <v>899.99</v>
      </c>
      <c r="H4721" t="s">
        <v>1770</v>
      </c>
      <c r="I4721" t="s">
        <v>15</v>
      </c>
      <c r="J4721" t="s">
        <v>109</v>
      </c>
      <c r="K4721" t="s">
        <v>110</v>
      </c>
      <c r="L4721" t="s">
        <v>1966</v>
      </c>
    </row>
    <row r="4722" spans="1:12" x14ac:dyDescent="0.3">
      <c r="A4722">
        <v>1615</v>
      </c>
      <c r="B4722" t="s">
        <v>1688</v>
      </c>
      <c r="C4722" t="s">
        <v>567</v>
      </c>
      <c r="D4722" t="s">
        <v>108</v>
      </c>
      <c r="E4722" s="1">
        <v>43462</v>
      </c>
      <c r="F4722">
        <v>1</v>
      </c>
      <c r="G4722">
        <v>2499.9899999999998</v>
      </c>
      <c r="H4722" t="s">
        <v>1758</v>
      </c>
      <c r="I4722" t="s">
        <v>858</v>
      </c>
      <c r="J4722" t="s">
        <v>109</v>
      </c>
      <c r="K4722" t="s">
        <v>110</v>
      </c>
      <c r="L4722" t="s">
        <v>1968</v>
      </c>
    </row>
    <row r="4723" spans="1:12" x14ac:dyDescent="0.3">
      <c r="A4723">
        <v>1615</v>
      </c>
      <c r="B4723" t="s">
        <v>1688</v>
      </c>
      <c r="C4723" t="s">
        <v>567</v>
      </c>
      <c r="D4723" t="s">
        <v>108</v>
      </c>
      <c r="E4723" s="1">
        <v>43462</v>
      </c>
      <c r="F4723">
        <v>2</v>
      </c>
      <c r="G4723">
        <v>4599.9799999999996</v>
      </c>
      <c r="H4723" t="s">
        <v>1842</v>
      </c>
      <c r="I4723" t="s">
        <v>46</v>
      </c>
      <c r="J4723" t="s">
        <v>109</v>
      </c>
      <c r="K4723" t="s">
        <v>110</v>
      </c>
      <c r="L4723" t="s">
        <v>1968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9E01F8B-3730-494D-87A6-F2A0FCDFE0D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Query2_Tableau</vt:lpstr>
      <vt:lpstr>Dash</vt:lpstr>
      <vt:lpstr>Pivot</vt:lpstr>
      <vt:lpstr>Query1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KPL</dc:creator>
  <cp:lastModifiedBy>kiran</cp:lastModifiedBy>
  <dcterms:created xsi:type="dcterms:W3CDTF">2015-06-05T18:17:20Z</dcterms:created>
  <dcterms:modified xsi:type="dcterms:W3CDTF">2024-12-27T00:17:46Z</dcterms:modified>
</cp:coreProperties>
</file>